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omments15.xml" ContentType="application/vnd.openxmlformats-officedocument.spreadsheetml.comments+xml"/>
  <Override PartName="/xl/drawings/drawing22.xml" ContentType="application/vnd.openxmlformats-officedocument.drawing+xml"/>
  <Override PartName="/xl/comments16.xml" ContentType="application/vnd.openxmlformats-officedocument.spreadsheetml.comments+xml"/>
  <Override PartName="/xl/drawings/drawing23.xml" ContentType="application/vnd.openxmlformats-officedocument.drawing+xml"/>
  <Override PartName="/xl/comments17.xml" ContentType="application/vnd.openxmlformats-officedocument.spreadsheetml.comments+xml"/>
  <Override PartName="/xl/drawings/drawing24.xml" ContentType="application/vnd.openxmlformats-officedocument.drawing+xml"/>
  <Override PartName="/xl/comments18.xml" ContentType="application/vnd.openxmlformats-officedocument.spreadsheetml.comments+xml"/>
  <Override PartName="/xl/drawings/drawing25.xml" ContentType="application/vnd.openxmlformats-officedocument.drawing+xml"/>
  <Override PartName="/xl/comments19.xml" ContentType="application/vnd.openxmlformats-officedocument.spreadsheetml.comments+xml"/>
  <Override PartName="/xl/drawings/drawing26.xml" ContentType="application/vnd.openxmlformats-officedocument.drawing+xml"/>
  <Override PartName="/xl/comments20.xml" ContentType="application/vnd.openxmlformats-officedocument.spreadsheetml.comments+xml"/>
  <Override PartName="/xl/drawings/drawing27.xml" ContentType="application/vnd.openxmlformats-officedocument.drawing+xml"/>
  <Override PartName="/xl/comments21.xml" ContentType="application/vnd.openxmlformats-officedocument.spreadsheetml.comments+xml"/>
  <Override PartName="/xl/drawings/drawing28.xml" ContentType="application/vnd.openxmlformats-officedocument.drawing+xml"/>
  <Override PartName="/xl/comments22.xml" ContentType="application/vnd.openxmlformats-officedocument.spreadsheetml.comment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comments24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25.xml" ContentType="application/vnd.openxmlformats-officedocument.spreadsheetml.comments+xml"/>
  <Override PartName="/xl/drawings/drawing36.xml" ContentType="application/vnd.openxmlformats-officedocument.drawing+xml"/>
  <Override PartName="/xl/comments26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27.xml" ContentType="application/vnd.openxmlformats-officedocument.spreadsheetml.comments+xml"/>
  <Override PartName="/xl/drawings/drawing39.xml" ContentType="application/vnd.openxmlformats-officedocument.drawing+xml"/>
  <Override PartName="/xl/comments28.xml" ContentType="application/vnd.openxmlformats-officedocument.spreadsheetml.comments+xml"/>
  <Override PartName="/xl/drawings/drawing40.xml" ContentType="application/vnd.openxmlformats-officedocument.drawing+xml"/>
  <Override PartName="/xl/comments29.xml" ContentType="application/vnd.openxmlformats-officedocument.spreadsheetml.comments+xml"/>
  <Override PartName="/xl/drawings/drawing41.xml" ContentType="application/vnd.openxmlformats-officedocument.drawing+xml"/>
  <Override PartName="/xl/comments30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omments31.xml" ContentType="application/vnd.openxmlformats-officedocument.spreadsheetml.comment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  <Override PartName="/xl/threadedComments/threadedComment7.xml" ContentType="application/vnd.ms-excel.threadedcomments+xml"/>
  <Override PartName="/xl/threadedComments/threadedComment9.xml" ContentType="application/vnd.ms-excel.threadedcomments+xml"/>
  <Override PartName="/xl/threadedComments/threadedComment10.xml" ContentType="application/vnd.ms-excel.threadedcomments+xml"/>
  <Override PartName="/xl/threadedComments/threadedComment11.xml" ContentType="application/vnd.ms-excel.threadedcomments+xml"/>
  <Override PartName="/xl/threadedComments/threadedComment12.xml" ContentType="application/vnd.ms-excel.threadedcomments+xml"/>
  <Override PartName="/xl/threadedComments/threadedComment13.xml" ContentType="application/vnd.ms-excel.threadedcomments+xml"/>
  <Override PartName="/xl/threadedComments/threadedComment14.xml" ContentType="application/vnd.ms-excel.threadedcomments+xml"/>
  <Override PartName="/xl/threadedComments/threadedComment15.xml" ContentType="application/vnd.ms-excel.threadedcomments+xml"/>
  <Override PartName="/xl/threadedComments/threadedComment16.xml" ContentType="application/vnd.ms-excel.threadedcomments+xml"/>
  <Override PartName="/xl/threadedComments/threadedComment17.xml" ContentType="application/vnd.ms-excel.threadedcomments+xml"/>
  <Override PartName="/xl/threadedComments/threadedComment18.xml" ContentType="application/vnd.ms-excel.threadedcomments+xml"/>
  <Override PartName="/xl/threadedComments/threadedComment19.xml" ContentType="application/vnd.ms-excel.threadedcomments+xml"/>
  <Override PartName="/xl/threadedComments/threadedComment20.xml" ContentType="application/vnd.ms-excel.threadedcomments+xml"/>
  <Override PartName="/xl/threadedComments/threadedComment21.xml" ContentType="application/vnd.ms-excel.threadedcomments+xml"/>
  <Override PartName="/xl/threadedComments/threadedComment22.xml" ContentType="application/vnd.ms-excel.threadedcomments+xml"/>
  <Override PartName="/xl/threadedComments/threadedComment23.xml" ContentType="application/vnd.ms-excel.threadedcomments+xml"/>
  <Override PartName="/xl/threadedComments/threadedComment24.xml" ContentType="application/vnd.ms-excel.threadedcomments+xml"/>
  <Override PartName="/xl/threadedComments/threadedComment25.xml" ContentType="application/vnd.ms-excel.threadedcomments+xml"/>
  <Override PartName="/xl/threadedComments/threadedComment26.xml" ContentType="application/vnd.ms-excel.threadedcomments+xml"/>
  <Override PartName="/xl/threadedComments/threadedComment27.xml" ContentType="application/vnd.ms-excel.threadedcomments+xml"/>
  <Override PartName="/xl/threadedComments/threadedComment28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sakalauskas.pa\Downloads\"/>
    </mc:Choice>
  </mc:AlternateContent>
  <xr:revisionPtr revIDLastSave="0" documentId="13_ncr:1_{7617855A-31CA-45B7-B0BA-E1F4BC9559A0}" xr6:coauthVersionLast="47" xr6:coauthVersionMax="47" xr10:uidLastSave="{00000000-0000-0000-0000-000000000000}"/>
  <bookViews>
    <workbookView xWindow="28680" yWindow="-120" windowWidth="29040" windowHeight="15720" tabRatio="697" firstSheet="6" activeTab="6" xr2:uid="{00000000-000D-0000-FFFF-FFFF00000000}"/>
  </bookViews>
  <sheets>
    <sheet name="Supported List (2)" sheetId="31" state="hidden" r:id="rId1"/>
    <sheet name="OBD Experts" sheetId="48" state="hidden" r:id="rId2"/>
    <sheet name="2023.01.09 FMx003 BACK-UP" sheetId="53" state="hidden" r:id="rId3"/>
    <sheet name="2024.10.01 FMx003 BACK-UP" sheetId="61" state="hidden" r:id="rId4"/>
    <sheet name="2023.03.18 FMx003 FMX001 FMX EV" sheetId="44" state="hidden" r:id="rId5"/>
    <sheet name="2025.03.26 FMx003" sheetId="62" state="hidden" r:id="rId6"/>
    <sheet name="2025.07.03 EV" sheetId="66" r:id="rId7"/>
    <sheet name="2025.03.25 FMx003 FMx001 FMX00A" sheetId="63" state="hidden" r:id="rId8"/>
    <sheet name="2024.09.23 FMx003 FMx001 FMx00A" sheetId="58" state="hidden" r:id="rId9"/>
    <sheet name="2024.03.18 FMx003" sheetId="52" state="hidden" r:id="rId10"/>
    <sheet name="2023.10.09 FMx001 FMx00A" sheetId="49" state="hidden" r:id="rId11"/>
    <sheet name="Legend" sheetId="59" r:id="rId12"/>
    <sheet name="003" sheetId="54" state="hidden" r:id="rId13"/>
    <sheet name="2022.11.16 FMx003" sheetId="45" state="hidden" r:id="rId14"/>
    <sheet name="001" sheetId="55" state="hidden" r:id="rId15"/>
    <sheet name="Sheet2" sheetId="57" state="hidden" r:id="rId16"/>
    <sheet name="2023.01.09 FMx001 Back-up" sheetId="51" state="hidden" r:id="rId17"/>
    <sheet name="2022.12.01 FMx001" sheetId="46" state="hidden" r:id="rId18"/>
    <sheet name="2022.08.08 FMx003" sheetId="36" state="hidden" r:id="rId19"/>
    <sheet name="2022.08.08 FMx001" sheetId="37" state="hidden" r:id="rId20"/>
    <sheet name="2022.08.08 FMx003 EV" sheetId="38" state="hidden" r:id="rId21"/>
    <sheet name="2022.08.08 FMx001 EV" sheetId="42" state="hidden" r:id="rId22"/>
    <sheet name="---" sheetId="41" state="hidden" r:id="rId23"/>
    <sheet name="2022.05.25 FMx001" sheetId="34" state="hidden" r:id="rId24"/>
    <sheet name="2022.05.11 FULL" sheetId="33" state="hidden" r:id="rId25"/>
    <sheet name="2022.05.11" sheetId="32" state="hidden" r:id="rId26"/>
    <sheet name="2022.03.01" sheetId="5" state="hidden" r:id="rId27"/>
    <sheet name="2021.12.01" sheetId="30" state="hidden" r:id="rId28"/>
    <sheet name="2021.09.24" sheetId="29" state="hidden" r:id="rId29"/>
    <sheet name="2021.07.28" sheetId="25" state="hidden" r:id="rId30"/>
    <sheet name="2021.05.25" sheetId="24" state="hidden" r:id="rId31"/>
    <sheet name="2021.03.22" sheetId="22" state="hidden" r:id="rId32"/>
    <sheet name="Roadmap 2021.04.02" sheetId="23" state="hidden" r:id="rId33"/>
    <sheet name="SVARBU!" sheetId="21" state="hidden" r:id="rId34"/>
    <sheet name=" 2021.02.19" sheetId="20" state="hidden" r:id="rId35"/>
    <sheet name=" 2020.02.19 (su tested)" sheetId="19" state="hidden" r:id="rId36"/>
    <sheet name="2020.12.21" sheetId="18" state="hidden" r:id="rId37"/>
    <sheet name="2020.11.19" sheetId="17" state="hidden" r:id="rId38"/>
    <sheet name="2020.11.03" sheetId="16" state="hidden" r:id="rId39"/>
    <sheet name="2020.09.30" sheetId="14" state="hidden" r:id="rId40"/>
    <sheet name="2020.09.21" sheetId="13" state="hidden" r:id="rId41"/>
    <sheet name="2020.05.19" sheetId="11" state="hidden" r:id="rId42"/>
    <sheet name="Tested - 2020.05.12" sheetId="12" state="hidden" r:id="rId43"/>
    <sheet name="2020.05.07" sheetId="10" state="hidden" r:id="rId44"/>
    <sheet name="2020.05.05" sheetId="9" state="hidden" r:id="rId45"/>
    <sheet name="Tested - 2020.05.05" sheetId="7" state="hidden" r:id="rId46"/>
    <sheet name="Back-up 03.20" sheetId="4" state="hidden" r:id="rId47"/>
    <sheet name="Kainynas EUR Back-up 03.18" sheetId="1" state="hidden" r:id="rId48"/>
    <sheet name="Back-up 03.17" sheetId="2" state="hidden" r:id="rId49"/>
    <sheet name="EV" sheetId="26" state="hidden" r:id="rId50"/>
    <sheet name="EV 2022.03.01 (2)" sheetId="35" state="hidden" r:id="rId51"/>
    <sheet name="EV 2022.03.01" sheetId="27" state="hidden" r:id="rId52"/>
    <sheet name="BACK-UP 09.24" sheetId="28" state="hidden" r:id="rId53"/>
  </sheets>
  <definedNames>
    <definedName name="_xlnm._FilterDatabase" localSheetId="22" hidden="1">'---'!$B$4:$K$4</definedName>
    <definedName name="_xlnm._FilterDatabase" localSheetId="35" hidden="1">' 2020.02.19 (su tested)'!$B$4:$K$304</definedName>
    <definedName name="_xlnm._FilterDatabase" localSheetId="34" hidden="1">' 2021.02.19'!$B$4:$J$304</definedName>
    <definedName name="_xlnm._FilterDatabase" localSheetId="14" hidden="1">'001'!$E$1:$U$30</definedName>
    <definedName name="_xlnm._FilterDatabase" localSheetId="12" hidden="1">'003'!$A$1:$T$31</definedName>
    <definedName name="_xlnm._FilterDatabase" localSheetId="44" hidden="1">'2020.05.05'!$B$4:$K$132</definedName>
    <definedName name="_xlnm._FilterDatabase" localSheetId="43" hidden="1">'2020.05.07'!$B$4:$N$96</definedName>
    <definedName name="_xlnm._FilterDatabase" localSheetId="41" hidden="1">'2020.05.19'!$B$4:$J$96</definedName>
    <definedName name="_xlnm._FilterDatabase" localSheetId="40" hidden="1">'2020.09.21'!$B$4:$M$105</definedName>
    <definedName name="_xlnm._FilterDatabase" localSheetId="39" hidden="1">'2020.09.30'!$B$4:$M$121</definedName>
    <definedName name="_xlnm._FilterDatabase" localSheetId="38" hidden="1">'2020.11.03'!$B$4:$K$139</definedName>
    <definedName name="_xlnm._FilterDatabase" localSheetId="37" hidden="1">'2020.11.19'!$B$4:$K$156</definedName>
    <definedName name="_xlnm._FilterDatabase" localSheetId="36" hidden="1">'2020.12.21'!$B$4:$K$165</definedName>
    <definedName name="_xlnm._FilterDatabase" localSheetId="31" hidden="1">'2021.03.22'!$B$4:$J$358</definedName>
    <definedName name="_xlnm._FilterDatabase" localSheetId="30" hidden="1">'2021.05.25'!$B$4:$J$412</definedName>
    <definedName name="_xlnm._FilterDatabase" localSheetId="29" hidden="1">'2021.07.28'!$B$4:$J$454</definedName>
    <definedName name="_xlnm._FilterDatabase" localSheetId="28" hidden="1">'2021.09.24'!$B$4:$J$499</definedName>
    <definedName name="_xlnm._FilterDatabase" localSheetId="27" hidden="1">'2021.12.01'!$B$4:$J$535</definedName>
    <definedName name="_xlnm._FilterDatabase" localSheetId="26" hidden="1">'2022.03.01'!$B$4:$J$552</definedName>
    <definedName name="_xlnm._FilterDatabase" localSheetId="25" hidden="1">'2022.05.11'!$B$4:$J$614</definedName>
    <definedName name="_xlnm._FilterDatabase" localSheetId="24" hidden="1">'2022.05.11 FULL'!$B$4:$J$632</definedName>
    <definedName name="_xlnm._FilterDatabase" localSheetId="23" hidden="1">'2022.05.25 FMx001'!$B$4:$I$614</definedName>
    <definedName name="_xlnm._FilterDatabase" localSheetId="19" hidden="1">'2022.08.08 FMx001'!$B$4:$I$614</definedName>
    <definedName name="_xlnm._FilterDatabase" localSheetId="21" hidden="1">'2022.08.08 FMx001 EV'!$B$4:$K$4</definedName>
    <definedName name="_xlnm._FilterDatabase" localSheetId="18" hidden="1">'2022.08.08 FMx003'!$B$4:$J$632</definedName>
    <definedName name="_xlnm._FilterDatabase" localSheetId="20" hidden="1">'2022.08.08 FMx003 EV'!$B$4:$J$4</definedName>
    <definedName name="_xlnm._FilterDatabase" localSheetId="13" hidden="1">'2022.11.16 FMx003'!$B$4:$K$796</definedName>
    <definedName name="_xlnm._FilterDatabase" localSheetId="17" hidden="1">'2022.12.01 FMx001'!$B$4:$I$614</definedName>
    <definedName name="_xlnm._FilterDatabase" localSheetId="16" hidden="1">'2023.01.09 FMx001 Back-up'!$A$4:$J$1134</definedName>
    <definedName name="_xlnm._FilterDatabase" localSheetId="2" hidden="1">'2023.01.09 FMx003 BACK-UP'!$B$4:$J$1180</definedName>
    <definedName name="_xlnm._FilterDatabase" localSheetId="4" hidden="1">'2023.03.18 FMx003 FMX001 FMX EV'!$B$4:$L$135</definedName>
    <definedName name="_xlnm._FilterDatabase" localSheetId="10" hidden="1">'2023.10.09 FMx001 FMx00A'!$B$4:$J$1169</definedName>
    <definedName name="_xlnm._FilterDatabase" localSheetId="9" hidden="1">'2024.03.18 FMx003'!$B$4:$J$1215</definedName>
    <definedName name="_xlnm._FilterDatabase" localSheetId="8" hidden="1">'2024.09.23 FMx003 FMx001 FMx00A'!$B$4:$W$145</definedName>
    <definedName name="_xlnm._FilterDatabase" localSheetId="3" hidden="1">'2024.10.01 FMx003 BACK-UP'!$B$4:$L$1474</definedName>
    <definedName name="_xlnm._FilterDatabase" localSheetId="7" hidden="1">'2025.03.25 FMx003 FMx001 FMX00A'!$B$4:$W$162</definedName>
    <definedName name="_xlnm._FilterDatabase" localSheetId="5" hidden="1">'2025.03.26 FMx003'!$B$4:$N$1396</definedName>
    <definedName name="_xlnm._FilterDatabase" localSheetId="6" hidden="1">'2025.07.03 EV'!$A$3:$Z$166</definedName>
    <definedName name="_xlnm._FilterDatabase" localSheetId="52" hidden="1">'BACK-UP 09.24'!$B$4:$W$518</definedName>
    <definedName name="_xlnm._FilterDatabase" localSheetId="49" hidden="1">EV!$B$4:$Q$21</definedName>
    <definedName name="_xlnm._FilterDatabase" localSheetId="51" hidden="1">'EV 2022.03.01'!$B$4:$K$4</definedName>
    <definedName name="_xlnm._FilterDatabase" localSheetId="50" hidden="1">'EV 2022.03.01 (2)'!$B$4:$K$4</definedName>
    <definedName name="_xlnm._FilterDatabase" localSheetId="1" hidden="1">'OBD Experts'!$B$4:$I$606</definedName>
    <definedName name="_xlnm._FilterDatabase" localSheetId="32" hidden="1">'Roadmap 2021.04.02'!$A$1:$H$1</definedName>
    <definedName name="_xlnm._FilterDatabase" localSheetId="15" hidden="1">Sheet2!$A$1:$H$1</definedName>
    <definedName name="_xlnm._FilterDatabase" localSheetId="0" hidden="1">'Supported List (2)'!$B$4:$Z$652</definedName>
    <definedName name="_xlnm._FilterDatabase" localSheetId="45" hidden="1">'Tested - 2020.05.05'!$B$4:$J$129</definedName>
    <definedName name="_xlnm._FilterDatabase" localSheetId="42" hidden="1">'Tested - 2020.05.12'!$B$4:$N$140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96" i="62" l="1"/>
  <c r="B1362" i="62"/>
  <c r="B1363" i="62"/>
  <c r="B1364" i="62"/>
  <c r="B1365" i="62"/>
  <c r="B1366" i="62"/>
  <c r="B1367" i="62"/>
  <c r="B1368" i="62"/>
  <c r="B1369" i="62"/>
  <c r="B1370" i="62"/>
  <c r="B1371" i="62"/>
  <c r="B1372" i="62"/>
  <c r="B1373" i="62"/>
  <c r="B1374" i="62"/>
  <c r="B1375" i="62"/>
  <c r="B1376" i="62"/>
  <c r="B1377" i="62"/>
  <c r="B1378" i="62"/>
  <c r="B1379" i="62"/>
  <c r="B1380" i="62"/>
  <c r="B1381" i="62"/>
  <c r="B1382" i="62"/>
  <c r="B1383" i="62"/>
  <c r="B1384" i="62"/>
  <c r="B1385" i="62"/>
  <c r="B1386" i="62"/>
  <c r="B1387" i="62"/>
  <c r="B1388" i="62"/>
  <c r="B1389" i="62"/>
  <c r="B1390" i="62"/>
  <c r="B1391" i="62"/>
  <c r="B1392" i="62"/>
  <c r="B1393" i="62"/>
  <c r="B1394" i="62"/>
  <c r="B1395" i="62"/>
  <c r="B1361" i="62"/>
  <c r="B1319" i="62"/>
  <c r="B1320" i="62"/>
  <c r="B1321" i="62"/>
  <c r="B1322" i="62"/>
  <c r="B1323" i="62"/>
  <c r="B1324" i="62"/>
  <c r="B1325" i="62"/>
  <c r="B1326" i="62"/>
  <c r="B1327" i="62"/>
  <c r="B1328" i="62"/>
  <c r="B1329" i="62"/>
  <c r="B1330" i="62"/>
  <c r="B1331" i="62"/>
  <c r="B1332" i="62"/>
  <c r="B1333" i="62"/>
  <c r="B1334" i="62"/>
  <c r="B1335" i="62"/>
  <c r="B1336" i="62"/>
  <c r="B1337" i="62"/>
  <c r="B1338" i="62"/>
  <c r="B1339" i="62"/>
  <c r="B1340" i="62"/>
  <c r="B1341" i="62"/>
  <c r="B1342" i="62"/>
  <c r="B1343" i="62"/>
  <c r="B1344" i="62"/>
  <c r="B1345" i="62"/>
  <c r="B1346" i="62"/>
  <c r="B1347" i="62"/>
  <c r="B1348" i="62"/>
  <c r="B1349" i="62"/>
  <c r="B1350" i="62"/>
  <c r="B1351" i="62"/>
  <c r="B1352" i="62"/>
  <c r="B1353" i="62"/>
  <c r="B1354" i="62"/>
  <c r="B1355" i="62"/>
  <c r="B1356" i="62"/>
  <c r="B1357" i="62"/>
  <c r="B1358" i="62"/>
  <c r="B1359" i="62"/>
  <c r="B1318" i="62"/>
  <c r="B1277" i="62"/>
  <c r="B1278" i="62"/>
  <c r="B1279" i="62"/>
  <c r="B1280" i="62"/>
  <c r="B1281" i="62"/>
  <c r="B1282" i="62"/>
  <c r="B1283" i="62"/>
  <c r="B1284" i="62"/>
  <c r="B1285" i="62"/>
  <c r="B1286" i="62"/>
  <c r="B1287" i="62"/>
  <c r="B1288" i="62"/>
  <c r="B1289" i="62"/>
  <c r="B1290" i="62"/>
  <c r="B1291" i="62"/>
  <c r="B1292" i="62"/>
  <c r="B1293" i="62"/>
  <c r="B1294" i="62"/>
  <c r="B1295" i="62"/>
  <c r="B1296" i="62"/>
  <c r="B1297" i="62"/>
  <c r="B1298" i="62"/>
  <c r="B1299" i="62"/>
  <c r="B1300" i="62"/>
  <c r="B1301" i="62"/>
  <c r="B1302" i="62"/>
  <c r="B1303" i="62"/>
  <c r="B1304" i="62"/>
  <c r="B1305" i="62"/>
  <c r="B1306" i="62"/>
  <c r="B1307" i="62"/>
  <c r="B1308" i="62"/>
  <c r="B1309" i="62"/>
  <c r="B1310" i="62"/>
  <c r="B1311" i="62"/>
  <c r="B1312" i="62"/>
  <c r="B1313" i="62"/>
  <c r="B1314" i="62"/>
  <c r="B1315" i="62"/>
  <c r="B1316" i="62"/>
  <c r="B1276" i="62"/>
  <c r="B1275" i="62"/>
  <c r="B1233" i="62"/>
  <c r="B1234" i="62"/>
  <c r="B1235" i="62"/>
  <c r="B1236" i="62"/>
  <c r="B1237" i="62"/>
  <c r="B1238" i="62"/>
  <c r="B1239" i="62"/>
  <c r="B1240" i="62"/>
  <c r="B1241" i="62"/>
  <c r="B1242" i="62"/>
  <c r="B1243" i="62"/>
  <c r="B1244" i="62"/>
  <c r="B1245" i="62"/>
  <c r="B1246" i="62"/>
  <c r="B1247" i="62"/>
  <c r="B1248" i="62"/>
  <c r="B1249" i="62"/>
  <c r="B1250" i="62"/>
  <c r="B1251" i="62"/>
  <c r="B1252" i="62"/>
  <c r="B1253" i="62"/>
  <c r="B1254" i="62"/>
  <c r="B1255" i="62"/>
  <c r="B1256" i="62"/>
  <c r="B1257" i="62"/>
  <c r="B1258" i="62"/>
  <c r="B1259" i="62"/>
  <c r="B1260" i="62"/>
  <c r="B1261" i="62"/>
  <c r="B1262" i="62"/>
  <c r="B1263" i="62"/>
  <c r="B1264" i="62"/>
  <c r="B1265" i="62"/>
  <c r="B1266" i="62"/>
  <c r="B1267" i="62"/>
  <c r="B1268" i="62"/>
  <c r="B1269" i="62"/>
  <c r="B1270" i="62"/>
  <c r="B1271" i="62"/>
  <c r="B1272" i="62"/>
  <c r="B1273" i="62"/>
  <c r="B1190" i="62"/>
  <c r="B1191" i="62"/>
  <c r="B1192" i="62"/>
  <c r="B1193" i="62"/>
  <c r="B1194" i="62"/>
  <c r="B1195" i="62"/>
  <c r="B1196" i="62"/>
  <c r="B1197" i="62"/>
  <c r="B1198" i="62"/>
  <c r="B1199" i="62"/>
  <c r="B1200" i="62"/>
  <c r="B1201" i="62"/>
  <c r="B1202" i="62"/>
  <c r="B1203" i="62"/>
  <c r="B1204" i="62"/>
  <c r="B1205" i="62"/>
  <c r="B1206" i="62"/>
  <c r="B1207" i="62"/>
  <c r="B1208" i="62"/>
  <c r="B1209" i="62"/>
  <c r="B1210" i="62"/>
  <c r="B1211" i="62"/>
  <c r="B1212" i="62"/>
  <c r="B1213" i="62"/>
  <c r="B1214" i="62"/>
  <c r="B1215" i="62"/>
  <c r="B1216" i="62"/>
  <c r="B1217" i="62"/>
  <c r="B1218" i="62"/>
  <c r="B1219" i="62"/>
  <c r="B1220" i="62"/>
  <c r="B1221" i="62"/>
  <c r="B1222" i="62"/>
  <c r="B1223" i="62"/>
  <c r="B1224" i="62"/>
  <c r="B1225" i="62"/>
  <c r="B1226" i="62"/>
  <c r="B1227" i="62"/>
  <c r="B1228" i="62"/>
  <c r="B1229" i="62"/>
  <c r="B1230" i="62"/>
  <c r="B1147" i="62"/>
  <c r="B1148" i="62"/>
  <c r="B1149" i="62"/>
  <c r="B1150" i="62"/>
  <c r="B1151" i="62"/>
  <c r="B1152" i="62"/>
  <c r="B1153" i="62"/>
  <c r="B1154" i="62"/>
  <c r="B1155" i="62"/>
  <c r="B1156" i="62"/>
  <c r="B1157" i="62"/>
  <c r="B1158" i="62"/>
  <c r="B1159" i="62"/>
  <c r="B1160" i="62"/>
  <c r="B1161" i="62"/>
  <c r="B1162" i="62"/>
  <c r="B1163" i="62"/>
  <c r="B1164" i="62"/>
  <c r="B1165" i="62"/>
  <c r="B1166" i="62"/>
  <c r="B1167" i="62"/>
  <c r="B1168" i="62"/>
  <c r="B1169" i="62"/>
  <c r="B1170" i="62"/>
  <c r="B1171" i="62"/>
  <c r="B1172" i="62"/>
  <c r="B1173" i="62"/>
  <c r="B1174" i="62"/>
  <c r="B1175" i="62"/>
  <c r="B1176" i="62"/>
  <c r="B1177" i="62"/>
  <c r="B1178" i="62"/>
  <c r="B1179" i="62"/>
  <c r="B1180" i="62"/>
  <c r="B1181" i="62"/>
  <c r="B1182" i="62"/>
  <c r="B1183" i="62"/>
  <c r="B1184" i="62"/>
  <c r="B1185" i="62"/>
  <c r="B1186" i="62"/>
  <c r="B1187" i="62"/>
  <c r="B1104" i="62"/>
  <c r="B1105" i="62"/>
  <c r="B1106" i="62"/>
  <c r="B1107" i="62"/>
  <c r="B1108" i="62"/>
  <c r="B1109" i="62"/>
  <c r="B1110" i="62"/>
  <c r="B1111" i="62"/>
  <c r="B1112" i="62"/>
  <c r="B1113" i="62"/>
  <c r="B1114" i="62"/>
  <c r="B1115" i="62"/>
  <c r="B1116" i="62"/>
  <c r="B1117" i="62"/>
  <c r="B1118" i="62"/>
  <c r="B1119" i="62"/>
  <c r="B1120" i="62"/>
  <c r="B1121" i="62"/>
  <c r="B1122" i="62"/>
  <c r="B1123" i="62"/>
  <c r="B1124" i="62"/>
  <c r="B1125" i="62"/>
  <c r="B1126" i="62"/>
  <c r="B1127" i="62"/>
  <c r="B1128" i="62"/>
  <c r="B1129" i="62"/>
  <c r="B1130" i="62"/>
  <c r="B1131" i="62"/>
  <c r="B1132" i="62"/>
  <c r="B1133" i="62"/>
  <c r="B1134" i="62"/>
  <c r="B1135" i="62"/>
  <c r="B1136" i="62"/>
  <c r="B1137" i="62"/>
  <c r="B1138" i="62"/>
  <c r="B1139" i="62"/>
  <c r="B1140" i="62"/>
  <c r="B1141" i="62"/>
  <c r="B1142" i="62"/>
  <c r="B1143" i="62"/>
  <c r="B1144" i="62"/>
  <c r="B1061" i="62"/>
  <c r="B1062" i="62"/>
  <c r="B1063" i="62"/>
  <c r="B1064" i="62"/>
  <c r="B1065" i="62"/>
  <c r="B1066" i="62"/>
  <c r="B1067" i="62"/>
  <c r="B1068" i="62"/>
  <c r="B1069" i="62"/>
  <c r="B1070" i="62"/>
  <c r="B1071" i="62"/>
  <c r="B1072" i="62"/>
  <c r="B1073" i="62"/>
  <c r="B1074" i="62"/>
  <c r="B1075" i="62"/>
  <c r="B1076" i="62"/>
  <c r="B1077" i="62"/>
  <c r="B1078" i="62"/>
  <c r="B1079" i="62"/>
  <c r="B1080" i="62"/>
  <c r="B1081" i="62"/>
  <c r="B1082" i="62"/>
  <c r="B1083" i="62"/>
  <c r="B1084" i="62"/>
  <c r="B1085" i="62"/>
  <c r="B1086" i="62"/>
  <c r="B1087" i="62"/>
  <c r="B1088" i="62"/>
  <c r="B1089" i="62"/>
  <c r="B1090" i="62"/>
  <c r="B1091" i="62"/>
  <c r="B1092" i="62"/>
  <c r="B1093" i="62"/>
  <c r="B1094" i="62"/>
  <c r="B1095" i="62"/>
  <c r="B1096" i="62"/>
  <c r="B1097" i="62"/>
  <c r="B1098" i="62"/>
  <c r="B1099" i="62"/>
  <c r="B1100" i="62"/>
  <c r="B1101" i="62"/>
  <c r="B1018" i="62"/>
  <c r="B1019" i="62"/>
  <c r="B1020" i="62"/>
  <c r="B1021" i="62"/>
  <c r="B1022" i="62"/>
  <c r="B1023" i="62"/>
  <c r="B1024" i="62"/>
  <c r="B1025" i="62"/>
  <c r="B1026" i="62"/>
  <c r="B1027" i="62"/>
  <c r="B1028" i="62"/>
  <c r="B1029" i="62"/>
  <c r="B1030" i="62"/>
  <c r="B1031" i="62"/>
  <c r="B1032" i="62"/>
  <c r="B1033" i="62"/>
  <c r="B1034" i="62"/>
  <c r="B1035" i="62"/>
  <c r="B1036" i="62"/>
  <c r="B1037" i="62"/>
  <c r="B1038" i="62"/>
  <c r="B1039" i="62"/>
  <c r="B1040" i="62"/>
  <c r="B1041" i="62"/>
  <c r="B1042" i="62"/>
  <c r="B1043" i="62"/>
  <c r="B1044" i="62"/>
  <c r="B1045" i="62"/>
  <c r="B1046" i="62"/>
  <c r="B1047" i="62"/>
  <c r="B1048" i="62"/>
  <c r="B1049" i="62"/>
  <c r="B1050" i="62"/>
  <c r="B1051" i="62"/>
  <c r="B1052" i="62"/>
  <c r="B1053" i="62"/>
  <c r="B1054" i="62"/>
  <c r="B1055" i="62"/>
  <c r="B1056" i="62"/>
  <c r="B1057" i="62"/>
  <c r="B1058" i="62"/>
  <c r="B162" i="63"/>
  <c r="B161" i="63"/>
  <c r="B146" i="63"/>
  <c r="B147" i="63"/>
  <c r="B148" i="63"/>
  <c r="B149" i="63"/>
  <c r="B150" i="63"/>
  <c r="B151" i="63"/>
  <c r="B152" i="63"/>
  <c r="B153" i="63"/>
  <c r="B154" i="63"/>
  <c r="B155" i="63"/>
  <c r="B156" i="63"/>
  <c r="B157" i="63"/>
  <c r="B158" i="63"/>
  <c r="B159" i="63"/>
  <c r="B160" i="63"/>
  <c r="B145" i="63"/>
  <c r="B144" i="63"/>
  <c r="B142" i="63"/>
  <c r="B122" i="63"/>
  <c r="B123" i="63"/>
  <c r="B124" i="63"/>
  <c r="B125" i="63"/>
  <c r="B126" i="63"/>
  <c r="B127" i="63"/>
  <c r="B128" i="63"/>
  <c r="B129" i="63"/>
  <c r="B130" i="63"/>
  <c r="B131" i="63"/>
  <c r="B132" i="63"/>
  <c r="B133" i="63"/>
  <c r="B134" i="63"/>
  <c r="B135" i="63"/>
  <c r="B136" i="63"/>
  <c r="B137" i="63"/>
  <c r="B138" i="63"/>
  <c r="B139" i="63"/>
  <c r="B140" i="63"/>
  <c r="B141" i="63"/>
  <c r="B121" i="63"/>
  <c r="B120" i="63"/>
  <c r="B98" i="63"/>
  <c r="B99" i="63"/>
  <c r="B100" i="63"/>
  <c r="B101" i="63"/>
  <c r="B102" i="63"/>
  <c r="B103" i="63"/>
  <c r="B104" i="63"/>
  <c r="B105" i="63"/>
  <c r="B106" i="63"/>
  <c r="B107" i="63"/>
  <c r="B108" i="63"/>
  <c r="B109" i="63"/>
  <c r="B110" i="63"/>
  <c r="B111" i="63"/>
  <c r="B112" i="63"/>
  <c r="B113" i="63"/>
  <c r="B114" i="63"/>
  <c r="B115" i="63"/>
  <c r="B116" i="63"/>
  <c r="B117" i="63"/>
  <c r="B97" i="63"/>
  <c r="B96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73" i="63"/>
  <c r="B72" i="63"/>
  <c r="B70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49" i="63"/>
  <c r="B48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25" i="63"/>
  <c r="B24" i="63"/>
  <c r="B22" i="63"/>
  <c r="B21" i="63"/>
  <c r="B7" i="63"/>
  <c r="B8" i="63"/>
  <c r="B9" i="63"/>
  <c r="B10" i="63"/>
  <c r="B11" i="63"/>
  <c r="B12" i="63"/>
  <c r="B13" i="63"/>
  <c r="B14" i="63"/>
  <c r="B15" i="63"/>
  <c r="B16" i="63"/>
  <c r="B17" i="63"/>
  <c r="B18" i="63"/>
  <c r="B19" i="63"/>
  <c r="B20" i="63"/>
  <c r="B118" i="63"/>
  <c r="B94" i="63"/>
  <c r="B46" i="63"/>
  <c r="B6" i="63"/>
  <c r="B5" i="63"/>
  <c r="B1232" i="62" l="1"/>
  <c r="B1189" i="62"/>
  <c r="B1146" i="62"/>
  <c r="B1103" i="62"/>
  <c r="B1060" i="62"/>
  <c r="B1017" i="62"/>
  <c r="B975" i="62"/>
  <c r="B976" i="62"/>
  <c r="B977" i="62"/>
  <c r="B978" i="62"/>
  <c r="B979" i="62"/>
  <c r="B980" i="62"/>
  <c r="B981" i="62"/>
  <c r="B982" i="62"/>
  <c r="B983" i="62"/>
  <c r="B984" i="62"/>
  <c r="B985" i="62"/>
  <c r="B986" i="62"/>
  <c r="B987" i="62"/>
  <c r="B988" i="62"/>
  <c r="B989" i="62"/>
  <c r="B990" i="62"/>
  <c r="B991" i="62"/>
  <c r="B992" i="62"/>
  <c r="B993" i="62"/>
  <c r="B994" i="62"/>
  <c r="B995" i="62"/>
  <c r="B996" i="62"/>
  <c r="B997" i="62"/>
  <c r="B998" i="62"/>
  <c r="B999" i="62"/>
  <c r="B1000" i="62"/>
  <c r="B1001" i="62"/>
  <c r="B1002" i="62"/>
  <c r="B1003" i="62"/>
  <c r="B1004" i="62"/>
  <c r="B1005" i="62"/>
  <c r="B1006" i="62"/>
  <c r="B1007" i="62"/>
  <c r="B1008" i="62"/>
  <c r="B1009" i="62"/>
  <c r="B1010" i="62"/>
  <c r="B1011" i="62"/>
  <c r="B1012" i="62"/>
  <c r="B1013" i="62"/>
  <c r="B1014" i="62"/>
  <c r="B1015" i="62"/>
  <c r="B974" i="62"/>
  <c r="B932" i="62"/>
  <c r="B933" i="62"/>
  <c r="B934" i="62"/>
  <c r="B935" i="62"/>
  <c r="B936" i="62"/>
  <c r="B937" i="62"/>
  <c r="B938" i="62"/>
  <c r="B939" i="62"/>
  <c r="B940" i="62"/>
  <c r="B941" i="62"/>
  <c r="B942" i="62"/>
  <c r="B943" i="62"/>
  <c r="B944" i="62"/>
  <c r="B945" i="62"/>
  <c r="B946" i="62"/>
  <c r="B947" i="62"/>
  <c r="B948" i="62"/>
  <c r="B949" i="62"/>
  <c r="B950" i="62"/>
  <c r="B951" i="62"/>
  <c r="B952" i="62"/>
  <c r="B953" i="62"/>
  <c r="B954" i="62"/>
  <c r="B955" i="62"/>
  <c r="B956" i="62"/>
  <c r="B957" i="62"/>
  <c r="B958" i="62"/>
  <c r="B959" i="62"/>
  <c r="B960" i="62"/>
  <c r="B961" i="62"/>
  <c r="B962" i="62"/>
  <c r="B963" i="62"/>
  <c r="B964" i="62"/>
  <c r="B965" i="62"/>
  <c r="B966" i="62"/>
  <c r="B967" i="62"/>
  <c r="B968" i="62"/>
  <c r="B969" i="62"/>
  <c r="B970" i="62"/>
  <c r="B971" i="62"/>
  <c r="B972" i="62"/>
  <c r="B931" i="62"/>
  <c r="B889" i="62"/>
  <c r="B890" i="62"/>
  <c r="B891" i="62"/>
  <c r="B892" i="62"/>
  <c r="B893" i="62"/>
  <c r="B894" i="62"/>
  <c r="B895" i="62"/>
  <c r="B896" i="62"/>
  <c r="B897" i="62"/>
  <c r="B898" i="62"/>
  <c r="B899" i="62"/>
  <c r="B900" i="62"/>
  <c r="B901" i="62"/>
  <c r="B902" i="62"/>
  <c r="B903" i="62"/>
  <c r="B904" i="62"/>
  <c r="B905" i="62"/>
  <c r="B906" i="62"/>
  <c r="B907" i="62"/>
  <c r="B908" i="62"/>
  <c r="B909" i="62"/>
  <c r="B910" i="62"/>
  <c r="B911" i="62"/>
  <c r="B912" i="62"/>
  <c r="B913" i="62"/>
  <c r="B914" i="62"/>
  <c r="B915" i="62"/>
  <c r="B916" i="62"/>
  <c r="B917" i="62"/>
  <c r="B918" i="62"/>
  <c r="B919" i="62"/>
  <c r="B920" i="62"/>
  <c r="B921" i="62"/>
  <c r="B922" i="62"/>
  <c r="B923" i="62"/>
  <c r="B924" i="62"/>
  <c r="B925" i="62"/>
  <c r="B926" i="62"/>
  <c r="B927" i="62"/>
  <c r="B928" i="62"/>
  <c r="B929" i="62"/>
  <c r="B888" i="62"/>
  <c r="B846" i="62"/>
  <c r="B847" i="62"/>
  <c r="B848" i="62"/>
  <c r="B849" i="62"/>
  <c r="B850" i="62"/>
  <c r="B851" i="62"/>
  <c r="B852" i="62"/>
  <c r="B853" i="62"/>
  <c r="B854" i="62"/>
  <c r="B855" i="62"/>
  <c r="B856" i="62"/>
  <c r="B857" i="62"/>
  <c r="B858" i="62"/>
  <c r="B859" i="62"/>
  <c r="B860" i="62"/>
  <c r="B861" i="62"/>
  <c r="B862" i="62"/>
  <c r="B863" i="62"/>
  <c r="B864" i="62"/>
  <c r="B865" i="62"/>
  <c r="B866" i="62"/>
  <c r="B867" i="62"/>
  <c r="B868" i="62"/>
  <c r="B869" i="62"/>
  <c r="B870" i="62"/>
  <c r="B871" i="62"/>
  <c r="B872" i="62"/>
  <c r="B873" i="62"/>
  <c r="B874" i="62"/>
  <c r="B875" i="62"/>
  <c r="B876" i="62"/>
  <c r="B877" i="62"/>
  <c r="B878" i="62"/>
  <c r="B879" i="62"/>
  <c r="B880" i="62"/>
  <c r="B881" i="62"/>
  <c r="B882" i="62"/>
  <c r="B883" i="62"/>
  <c r="B884" i="62"/>
  <c r="B885" i="62"/>
  <c r="B886" i="62"/>
  <c r="B845" i="62"/>
  <c r="B803" i="62"/>
  <c r="B804" i="62"/>
  <c r="B805" i="62"/>
  <c r="B806" i="62"/>
  <c r="B807" i="62"/>
  <c r="B808" i="62"/>
  <c r="B809" i="62"/>
  <c r="B810" i="62"/>
  <c r="B811" i="62"/>
  <c r="B812" i="62"/>
  <c r="B813" i="62"/>
  <c r="B814" i="62"/>
  <c r="B815" i="62"/>
  <c r="B816" i="62"/>
  <c r="B817" i="62"/>
  <c r="B818" i="62"/>
  <c r="B819" i="62"/>
  <c r="B820" i="62"/>
  <c r="B821" i="62"/>
  <c r="B822" i="62"/>
  <c r="B823" i="62"/>
  <c r="B824" i="62"/>
  <c r="B825" i="62"/>
  <c r="B826" i="62"/>
  <c r="B827" i="62"/>
  <c r="B828" i="62"/>
  <c r="B829" i="62"/>
  <c r="B830" i="62"/>
  <c r="B831" i="62"/>
  <c r="B832" i="62"/>
  <c r="B833" i="62"/>
  <c r="B834" i="62"/>
  <c r="B835" i="62"/>
  <c r="B836" i="62"/>
  <c r="B837" i="62"/>
  <c r="B838" i="62"/>
  <c r="B839" i="62"/>
  <c r="B840" i="62"/>
  <c r="B841" i="62"/>
  <c r="B842" i="62"/>
  <c r="B843" i="62"/>
  <c r="B802" i="62"/>
  <c r="B760" i="62"/>
  <c r="B761" i="62"/>
  <c r="B762" i="62"/>
  <c r="B763" i="62"/>
  <c r="B764" i="62"/>
  <c r="B765" i="62"/>
  <c r="B766" i="62"/>
  <c r="B767" i="62"/>
  <c r="B768" i="62"/>
  <c r="B769" i="62"/>
  <c r="B770" i="62"/>
  <c r="B771" i="62"/>
  <c r="B772" i="62"/>
  <c r="B773" i="62"/>
  <c r="B774" i="62"/>
  <c r="B775" i="62"/>
  <c r="B776" i="62"/>
  <c r="B777" i="62"/>
  <c r="B778" i="62"/>
  <c r="B779" i="62"/>
  <c r="B780" i="62"/>
  <c r="B781" i="62"/>
  <c r="B782" i="62"/>
  <c r="B783" i="62"/>
  <c r="B784" i="62"/>
  <c r="B785" i="62"/>
  <c r="B786" i="62"/>
  <c r="B787" i="62"/>
  <c r="B788" i="62"/>
  <c r="B789" i="62"/>
  <c r="B790" i="62"/>
  <c r="B791" i="62"/>
  <c r="B792" i="62"/>
  <c r="B793" i="62"/>
  <c r="B794" i="62"/>
  <c r="B795" i="62"/>
  <c r="B796" i="62"/>
  <c r="B797" i="62"/>
  <c r="B798" i="62"/>
  <c r="B799" i="62"/>
  <c r="B800" i="62"/>
  <c r="B759" i="62"/>
  <c r="B717" i="62"/>
  <c r="B718" i="62"/>
  <c r="B719" i="62"/>
  <c r="B720" i="62"/>
  <c r="B721" i="62"/>
  <c r="B722" i="62"/>
  <c r="B723" i="62"/>
  <c r="B724" i="62"/>
  <c r="B725" i="62"/>
  <c r="B726" i="62"/>
  <c r="B727" i="62"/>
  <c r="B728" i="62"/>
  <c r="B729" i="62"/>
  <c r="B730" i="62"/>
  <c r="B731" i="62"/>
  <c r="B732" i="62"/>
  <c r="B733" i="62"/>
  <c r="B734" i="62"/>
  <c r="B735" i="62"/>
  <c r="B736" i="62"/>
  <c r="B737" i="62"/>
  <c r="B738" i="62"/>
  <c r="B739" i="62"/>
  <c r="B740" i="62"/>
  <c r="B741" i="62"/>
  <c r="B742" i="62"/>
  <c r="B743" i="62"/>
  <c r="B744" i="62"/>
  <c r="B745" i="62"/>
  <c r="B746" i="62"/>
  <c r="B747" i="62"/>
  <c r="B748" i="62"/>
  <c r="B749" i="62"/>
  <c r="B750" i="62"/>
  <c r="B751" i="62"/>
  <c r="B752" i="62"/>
  <c r="B753" i="62"/>
  <c r="B754" i="62"/>
  <c r="B755" i="62"/>
  <c r="B756" i="62"/>
  <c r="B757" i="62"/>
  <c r="B716" i="62"/>
  <c r="B674" i="62"/>
  <c r="B675" i="62"/>
  <c r="B676" i="62"/>
  <c r="B677" i="62"/>
  <c r="B678" i="62"/>
  <c r="B679" i="62"/>
  <c r="B680" i="62"/>
  <c r="B681" i="62"/>
  <c r="B682" i="62"/>
  <c r="B683" i="62"/>
  <c r="B684" i="62"/>
  <c r="B685" i="62"/>
  <c r="B686" i="62"/>
  <c r="B687" i="62"/>
  <c r="B688" i="62"/>
  <c r="B689" i="62"/>
  <c r="B690" i="62"/>
  <c r="B691" i="62"/>
  <c r="B692" i="62"/>
  <c r="B693" i="62"/>
  <c r="B694" i="62"/>
  <c r="B695" i="62"/>
  <c r="B696" i="62"/>
  <c r="B697" i="62"/>
  <c r="B698" i="62"/>
  <c r="B699" i="62"/>
  <c r="B700" i="62"/>
  <c r="B701" i="62"/>
  <c r="B702" i="62"/>
  <c r="B703" i="62"/>
  <c r="B704" i="62"/>
  <c r="B705" i="62"/>
  <c r="B706" i="62"/>
  <c r="B707" i="62"/>
  <c r="B708" i="62"/>
  <c r="B709" i="62"/>
  <c r="B710" i="62"/>
  <c r="B711" i="62"/>
  <c r="B712" i="62"/>
  <c r="B713" i="62"/>
  <c r="B714" i="62"/>
  <c r="B673" i="62"/>
  <c r="B631" i="62"/>
  <c r="B632" i="62"/>
  <c r="B633" i="62"/>
  <c r="B634" i="62"/>
  <c r="B635" i="62"/>
  <c r="B636" i="62"/>
  <c r="B637" i="62"/>
  <c r="B638" i="62"/>
  <c r="B639" i="62"/>
  <c r="B640" i="62"/>
  <c r="B641" i="62"/>
  <c r="B642" i="62"/>
  <c r="B643" i="62"/>
  <c r="B644" i="62"/>
  <c r="B645" i="62"/>
  <c r="B646" i="62"/>
  <c r="B647" i="62"/>
  <c r="B648" i="62"/>
  <c r="B649" i="62"/>
  <c r="B650" i="62"/>
  <c r="B651" i="62"/>
  <c r="B652" i="62"/>
  <c r="B653" i="62"/>
  <c r="B654" i="62"/>
  <c r="B655" i="62"/>
  <c r="B656" i="62"/>
  <c r="B657" i="62"/>
  <c r="B658" i="62"/>
  <c r="B659" i="62"/>
  <c r="B660" i="62"/>
  <c r="B661" i="62"/>
  <c r="B662" i="62"/>
  <c r="B663" i="62"/>
  <c r="B664" i="62"/>
  <c r="B665" i="62"/>
  <c r="B666" i="62"/>
  <c r="B667" i="62"/>
  <c r="B668" i="62"/>
  <c r="B669" i="62"/>
  <c r="B670" i="62"/>
  <c r="B671" i="62"/>
  <c r="B630" i="62"/>
  <c r="B589" i="62"/>
  <c r="B590" i="62"/>
  <c r="B591" i="62"/>
  <c r="B592" i="62"/>
  <c r="B593" i="62"/>
  <c r="B594" i="62"/>
  <c r="B595" i="62"/>
  <c r="B596" i="62"/>
  <c r="B597" i="62"/>
  <c r="B598" i="62"/>
  <c r="B599" i="62"/>
  <c r="B600" i="62"/>
  <c r="B601" i="62"/>
  <c r="B602" i="62"/>
  <c r="B603" i="62"/>
  <c r="B604" i="62"/>
  <c r="B605" i="62"/>
  <c r="B606" i="62"/>
  <c r="B607" i="62"/>
  <c r="B608" i="62"/>
  <c r="B609" i="62"/>
  <c r="B610" i="62"/>
  <c r="B611" i="62"/>
  <c r="B612" i="62"/>
  <c r="B613" i="62"/>
  <c r="B614" i="62"/>
  <c r="B615" i="62"/>
  <c r="B616" i="62"/>
  <c r="B617" i="62"/>
  <c r="B618" i="62"/>
  <c r="B619" i="62"/>
  <c r="B620" i="62"/>
  <c r="B621" i="62"/>
  <c r="B622" i="62"/>
  <c r="B623" i="62"/>
  <c r="B624" i="62"/>
  <c r="B625" i="62"/>
  <c r="B626" i="62"/>
  <c r="B627" i="62"/>
  <c r="B628" i="62"/>
  <c r="B588" i="62"/>
  <c r="B547" i="62"/>
  <c r="B548" i="62"/>
  <c r="B549" i="62"/>
  <c r="B550" i="62"/>
  <c r="B551" i="62"/>
  <c r="B552" i="62"/>
  <c r="B553" i="62"/>
  <c r="B554" i="62"/>
  <c r="B555" i="62"/>
  <c r="B556" i="62"/>
  <c r="B557" i="62"/>
  <c r="B558" i="62"/>
  <c r="B559" i="62"/>
  <c r="B560" i="62"/>
  <c r="B561" i="62"/>
  <c r="B562" i="62"/>
  <c r="B563" i="62"/>
  <c r="B564" i="62"/>
  <c r="B565" i="62"/>
  <c r="B566" i="62"/>
  <c r="B567" i="62"/>
  <c r="B568" i="62"/>
  <c r="B569" i="62"/>
  <c r="B570" i="62"/>
  <c r="B571" i="62"/>
  <c r="B572" i="62"/>
  <c r="B573" i="62"/>
  <c r="B574" i="62"/>
  <c r="B575" i="62"/>
  <c r="B576" i="62"/>
  <c r="B577" i="62"/>
  <c r="B578" i="62"/>
  <c r="B579" i="62"/>
  <c r="B580" i="62"/>
  <c r="B581" i="62"/>
  <c r="B582" i="62"/>
  <c r="B583" i="62"/>
  <c r="B584" i="62"/>
  <c r="B585" i="62"/>
  <c r="B586" i="62"/>
  <c r="B546" i="62"/>
  <c r="B505" i="62"/>
  <c r="B506" i="62"/>
  <c r="B507" i="62"/>
  <c r="B508" i="62"/>
  <c r="B509" i="62"/>
  <c r="B510" i="62"/>
  <c r="B511" i="62"/>
  <c r="B512" i="62"/>
  <c r="B513" i="62"/>
  <c r="B514" i="62"/>
  <c r="B515" i="62"/>
  <c r="B516" i="62"/>
  <c r="B517" i="62"/>
  <c r="B518" i="62"/>
  <c r="B519" i="62"/>
  <c r="B520" i="62"/>
  <c r="B521" i="62"/>
  <c r="B522" i="62"/>
  <c r="B523" i="62"/>
  <c r="B524" i="62"/>
  <c r="B525" i="62"/>
  <c r="B526" i="62"/>
  <c r="B527" i="62"/>
  <c r="B528" i="62"/>
  <c r="B529" i="62"/>
  <c r="B530" i="62"/>
  <c r="B531" i="62"/>
  <c r="B532" i="62"/>
  <c r="B533" i="62"/>
  <c r="B534" i="62"/>
  <c r="B535" i="62"/>
  <c r="B536" i="62"/>
  <c r="B537" i="62"/>
  <c r="B538" i="62"/>
  <c r="B539" i="62"/>
  <c r="B540" i="62"/>
  <c r="B541" i="62"/>
  <c r="B542" i="62"/>
  <c r="B543" i="62"/>
  <c r="B544" i="62"/>
  <c r="B504" i="62"/>
  <c r="B463" i="62"/>
  <c r="B464" i="62"/>
  <c r="B465" i="62"/>
  <c r="B466" i="62"/>
  <c r="B467" i="62"/>
  <c r="B468" i="62"/>
  <c r="B469" i="62"/>
  <c r="B470" i="62"/>
  <c r="B471" i="62"/>
  <c r="B472" i="62"/>
  <c r="B473" i="62"/>
  <c r="B474" i="62"/>
  <c r="B475" i="62"/>
  <c r="B476" i="62"/>
  <c r="B477" i="62"/>
  <c r="B478" i="62"/>
  <c r="B479" i="62"/>
  <c r="B480" i="62"/>
  <c r="B481" i="62"/>
  <c r="B482" i="62"/>
  <c r="B483" i="62"/>
  <c r="B484" i="62"/>
  <c r="B485" i="62"/>
  <c r="B486" i="62"/>
  <c r="B487" i="62"/>
  <c r="B488" i="62"/>
  <c r="B489" i="62"/>
  <c r="B490" i="62"/>
  <c r="B491" i="62"/>
  <c r="B492" i="62"/>
  <c r="B493" i="62"/>
  <c r="B494" i="62"/>
  <c r="B495" i="62"/>
  <c r="B496" i="62"/>
  <c r="B497" i="62"/>
  <c r="B498" i="62"/>
  <c r="B499" i="62"/>
  <c r="B500" i="62"/>
  <c r="B501" i="62"/>
  <c r="B502" i="62"/>
  <c r="B462" i="62"/>
  <c r="B421" i="62"/>
  <c r="B422" i="62"/>
  <c r="B423" i="62"/>
  <c r="B424" i="62"/>
  <c r="B425" i="62"/>
  <c r="B426" i="62"/>
  <c r="B427" i="62"/>
  <c r="B428" i="62"/>
  <c r="B429" i="62"/>
  <c r="B430" i="62"/>
  <c r="B431" i="62"/>
  <c r="B432" i="62"/>
  <c r="B433" i="62"/>
  <c r="B434" i="62"/>
  <c r="B435" i="62"/>
  <c r="B436" i="62"/>
  <c r="B437" i="62"/>
  <c r="B438" i="62"/>
  <c r="B439" i="62"/>
  <c r="B440" i="62"/>
  <c r="B441" i="62"/>
  <c r="B442" i="62"/>
  <c r="B443" i="62"/>
  <c r="B444" i="62"/>
  <c r="B445" i="62"/>
  <c r="B446" i="62"/>
  <c r="B447" i="62"/>
  <c r="B448" i="62"/>
  <c r="B449" i="62"/>
  <c r="B450" i="62"/>
  <c r="B451" i="62"/>
  <c r="B452" i="62"/>
  <c r="B453" i="62"/>
  <c r="B454" i="62"/>
  <c r="B455" i="62"/>
  <c r="B456" i="62"/>
  <c r="B457" i="62"/>
  <c r="B458" i="62"/>
  <c r="B459" i="62"/>
  <c r="B460" i="62"/>
  <c r="B420" i="62"/>
  <c r="B379" i="62"/>
  <c r="B380" i="62"/>
  <c r="B381" i="62"/>
  <c r="B382" i="62"/>
  <c r="B383" i="62"/>
  <c r="B384" i="62"/>
  <c r="B385" i="62"/>
  <c r="B386" i="62"/>
  <c r="B387" i="62"/>
  <c r="B388" i="62"/>
  <c r="B389" i="62"/>
  <c r="B390" i="62"/>
  <c r="B391" i="62"/>
  <c r="B392" i="62"/>
  <c r="B393" i="62"/>
  <c r="B394" i="62"/>
  <c r="B395" i="62"/>
  <c r="B396" i="62"/>
  <c r="B397" i="62"/>
  <c r="B398" i="62"/>
  <c r="B399" i="62"/>
  <c r="B400" i="62"/>
  <c r="B401" i="62"/>
  <c r="B402" i="62"/>
  <c r="B403" i="62"/>
  <c r="B404" i="62"/>
  <c r="B405" i="62"/>
  <c r="B406" i="62"/>
  <c r="B407" i="62"/>
  <c r="B408" i="62"/>
  <c r="B409" i="62"/>
  <c r="B410" i="62"/>
  <c r="B411" i="62"/>
  <c r="B412" i="62"/>
  <c r="B413" i="62"/>
  <c r="B414" i="62"/>
  <c r="B415" i="62"/>
  <c r="B416" i="62"/>
  <c r="B417" i="62"/>
  <c r="B418" i="62"/>
  <c r="B378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36" i="62"/>
  <c r="B295" i="62"/>
  <c r="B296" i="62"/>
  <c r="B297" i="62"/>
  <c r="B298" i="62"/>
  <c r="B299" i="62"/>
  <c r="B300" i="62"/>
  <c r="B301" i="62"/>
  <c r="B302" i="62"/>
  <c r="B303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317" i="62"/>
  <c r="B318" i="62"/>
  <c r="B319" i="62"/>
  <c r="B320" i="62"/>
  <c r="B321" i="62"/>
  <c r="B322" i="62"/>
  <c r="B323" i="62"/>
  <c r="B324" i="62"/>
  <c r="B325" i="62"/>
  <c r="B326" i="62"/>
  <c r="B327" i="62"/>
  <c r="B328" i="62"/>
  <c r="B329" i="62"/>
  <c r="B330" i="62"/>
  <c r="B331" i="62"/>
  <c r="B332" i="62"/>
  <c r="B333" i="62"/>
  <c r="B334" i="62"/>
  <c r="B294" i="62"/>
  <c r="B253" i="62"/>
  <c r="B254" i="62"/>
  <c r="B255" i="62"/>
  <c r="B256" i="62"/>
  <c r="B257" i="62"/>
  <c r="B258" i="62"/>
  <c r="B259" i="62"/>
  <c r="B260" i="62"/>
  <c r="B261" i="62"/>
  <c r="B262" i="62"/>
  <c r="B263" i="62"/>
  <c r="B264" i="62"/>
  <c r="B265" i="62"/>
  <c r="B266" i="62"/>
  <c r="B267" i="62"/>
  <c r="B268" i="62"/>
  <c r="B269" i="62"/>
  <c r="B270" i="62"/>
  <c r="B271" i="62"/>
  <c r="B272" i="62"/>
  <c r="B273" i="62"/>
  <c r="B274" i="62"/>
  <c r="B275" i="62"/>
  <c r="B276" i="62"/>
  <c r="B277" i="62"/>
  <c r="B278" i="62"/>
  <c r="B279" i="62"/>
  <c r="B280" i="62"/>
  <c r="B281" i="62"/>
  <c r="B282" i="62"/>
  <c r="B283" i="62"/>
  <c r="B284" i="62"/>
  <c r="B285" i="62"/>
  <c r="B286" i="62"/>
  <c r="B287" i="62"/>
  <c r="B288" i="62"/>
  <c r="B289" i="62"/>
  <c r="B290" i="62"/>
  <c r="B291" i="62"/>
  <c r="B292" i="62"/>
  <c r="B252" i="62"/>
  <c r="B211" i="62"/>
  <c r="B212" i="62"/>
  <c r="B213" i="62"/>
  <c r="B214" i="62"/>
  <c r="B215" i="62"/>
  <c r="B216" i="62"/>
  <c r="B217" i="62"/>
  <c r="B218" i="62"/>
  <c r="B219" i="62"/>
  <c r="B220" i="62"/>
  <c r="B221" i="62"/>
  <c r="B222" i="62"/>
  <c r="B223" i="62"/>
  <c r="B224" i="62"/>
  <c r="B225" i="62"/>
  <c r="B226" i="62"/>
  <c r="B227" i="62"/>
  <c r="B228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B245" i="62"/>
  <c r="B246" i="62"/>
  <c r="B247" i="62"/>
  <c r="B248" i="62"/>
  <c r="B249" i="62"/>
  <c r="B250" i="62"/>
  <c r="B210" i="62"/>
  <c r="B169" i="62"/>
  <c r="B170" i="62"/>
  <c r="B171" i="62"/>
  <c r="B172" i="62"/>
  <c r="B173" i="62"/>
  <c r="B174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199" i="62"/>
  <c r="B200" i="62"/>
  <c r="B201" i="62"/>
  <c r="B202" i="62"/>
  <c r="B203" i="62"/>
  <c r="B204" i="62"/>
  <c r="B205" i="62"/>
  <c r="B206" i="62"/>
  <c r="B207" i="62"/>
  <c r="B208" i="62"/>
  <c r="B168" i="62"/>
  <c r="B127" i="62"/>
  <c r="B128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5" i="62"/>
  <c r="B146" i="62"/>
  <c r="B147" i="62"/>
  <c r="B148" i="62"/>
  <c r="B149" i="62"/>
  <c r="B150" i="62"/>
  <c r="B151" i="62"/>
  <c r="B152" i="62"/>
  <c r="B153" i="62"/>
  <c r="B154" i="62"/>
  <c r="B155" i="62"/>
  <c r="B156" i="62"/>
  <c r="B157" i="62"/>
  <c r="B158" i="62"/>
  <c r="B159" i="62"/>
  <c r="B160" i="62"/>
  <c r="B161" i="62"/>
  <c r="B162" i="62"/>
  <c r="B163" i="62"/>
  <c r="B164" i="62"/>
  <c r="B165" i="62"/>
  <c r="B166" i="62"/>
  <c r="B126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84" i="62"/>
  <c r="B42" i="62"/>
  <c r="B43" i="62"/>
  <c r="B82" i="62"/>
  <c r="B81" i="62"/>
  <c r="B80" i="62"/>
  <c r="B79" i="62"/>
  <c r="B78" i="62"/>
  <c r="B77" i="62"/>
  <c r="B76" i="62"/>
  <c r="B75" i="62"/>
  <c r="B74" i="62"/>
  <c r="B73" i="62"/>
  <c r="B72" i="62"/>
  <c r="B71" i="62"/>
  <c r="B70" i="62"/>
  <c r="B69" i="62"/>
  <c r="B68" i="62"/>
  <c r="B67" i="62"/>
  <c r="B66" i="62"/>
  <c r="B65" i="62"/>
  <c r="B64" i="62"/>
  <c r="B63" i="62"/>
  <c r="B62" i="62"/>
  <c r="B61" i="62"/>
  <c r="B60" i="62"/>
  <c r="B59" i="62"/>
  <c r="B58" i="62"/>
  <c r="B57" i="62"/>
  <c r="B56" i="62"/>
  <c r="B55" i="62"/>
  <c r="B54" i="62"/>
  <c r="B53" i="62"/>
  <c r="B52" i="62"/>
  <c r="B51" i="62"/>
  <c r="B50" i="62"/>
  <c r="B49" i="62"/>
  <c r="B48" i="62"/>
  <c r="B47" i="62"/>
  <c r="B46" i="62"/>
  <c r="B45" i="62"/>
  <c r="B44" i="62"/>
  <c r="B40" i="62"/>
  <c r="B39" i="62"/>
  <c r="B38" i="62"/>
  <c r="B37" i="62"/>
  <c r="B36" i="62"/>
  <c r="B35" i="62"/>
  <c r="B34" i="62"/>
  <c r="B33" i="62"/>
  <c r="B32" i="62"/>
  <c r="B31" i="62"/>
  <c r="B30" i="62"/>
  <c r="B29" i="62"/>
  <c r="B28" i="62"/>
  <c r="B27" i="62"/>
  <c r="B26" i="62"/>
  <c r="B25" i="62"/>
  <c r="B24" i="62"/>
  <c r="B23" i="62"/>
  <c r="B22" i="62"/>
  <c r="B21" i="62"/>
  <c r="B20" i="62"/>
  <c r="B19" i="62"/>
  <c r="B18" i="62"/>
  <c r="B17" i="62"/>
  <c r="B16" i="62"/>
  <c r="B15" i="62"/>
  <c r="B14" i="62"/>
  <c r="B13" i="62"/>
  <c r="B12" i="62"/>
  <c r="B11" i="62"/>
  <c r="B10" i="62"/>
  <c r="B9" i="62"/>
  <c r="B8" i="62"/>
  <c r="B7" i="62"/>
  <c r="B6" i="62"/>
  <c r="B5" i="62"/>
  <c r="B1474" i="61"/>
  <c r="B1473" i="61"/>
  <c r="B1472" i="61"/>
  <c r="B1471" i="61"/>
  <c r="B1470" i="61"/>
  <c r="B1469" i="61"/>
  <c r="B1468" i="61"/>
  <c r="B1467" i="61"/>
  <c r="B1466" i="61"/>
  <c r="B1465" i="61"/>
  <c r="B1464" i="61"/>
  <c r="B1463" i="61"/>
  <c r="B1462" i="61"/>
  <c r="B1461" i="61"/>
  <c r="B1460" i="61"/>
  <c r="B1459" i="61"/>
  <c r="B1458" i="61"/>
  <c r="B1457" i="61"/>
  <c r="B1456" i="61"/>
  <c r="B1455" i="61"/>
  <c r="B1454" i="61"/>
  <c r="B1453" i="61"/>
  <c r="B1452" i="61"/>
  <c r="B1451" i="61"/>
  <c r="B1450" i="61"/>
  <c r="B1449" i="61"/>
  <c r="B1448" i="61"/>
  <c r="B1447" i="61"/>
  <c r="B1446" i="61"/>
  <c r="B1445" i="61"/>
  <c r="B1444" i="61"/>
  <c r="B1443" i="61"/>
  <c r="B1442" i="61"/>
  <c r="B1441" i="61"/>
  <c r="B1440" i="61"/>
  <c r="B1439" i="61"/>
  <c r="B1438" i="61"/>
  <c r="B1437" i="61"/>
  <c r="B1436" i="61"/>
  <c r="B1435" i="61"/>
  <c r="B1434" i="61"/>
  <c r="B1433" i="61"/>
  <c r="B1432" i="61"/>
  <c r="B1431" i="61"/>
  <c r="B1430" i="61"/>
  <c r="B1429" i="61"/>
  <c r="B1428" i="61"/>
  <c r="B1427" i="61"/>
  <c r="B1426" i="61"/>
  <c r="B1425" i="61"/>
  <c r="B1424" i="61"/>
  <c r="B1423" i="61"/>
  <c r="B1422" i="61"/>
  <c r="B1421" i="61"/>
  <c r="B1420" i="61"/>
  <c r="B1419" i="61"/>
  <c r="B1418" i="61"/>
  <c r="B1417" i="61"/>
  <c r="B1416" i="61"/>
  <c r="B1415" i="61"/>
  <c r="B1414" i="61"/>
  <c r="B1413" i="61"/>
  <c r="B1412" i="61"/>
  <c r="B1411" i="61"/>
  <c r="B1410" i="61"/>
  <c r="B1409" i="61"/>
  <c r="B1408" i="61"/>
  <c r="B1407" i="61"/>
  <c r="B1406" i="61"/>
  <c r="B1405" i="61"/>
  <c r="B1404" i="61"/>
  <c r="B1403" i="61"/>
  <c r="B1402" i="61"/>
  <c r="B1401" i="61"/>
  <c r="B1400" i="61"/>
  <c r="B1399" i="61"/>
  <c r="B1398" i="61"/>
  <c r="B1397" i="61"/>
  <c r="B1396" i="61"/>
  <c r="B1395" i="61"/>
  <c r="B1394" i="61"/>
  <c r="B1393" i="61"/>
  <c r="B1392" i="61"/>
  <c r="B1391" i="61"/>
  <c r="B1390" i="61"/>
  <c r="B1389" i="61"/>
  <c r="B1388" i="61"/>
  <c r="B1387" i="61"/>
  <c r="B1386" i="61"/>
  <c r="B1385" i="61"/>
  <c r="B1384" i="61"/>
  <c r="B1383" i="61"/>
  <c r="B1382" i="61"/>
  <c r="B1381" i="61"/>
  <c r="B1380" i="61"/>
  <c r="B1379" i="61"/>
  <c r="B1378" i="61"/>
  <c r="B1377" i="61"/>
  <c r="B1376" i="61"/>
  <c r="B1375" i="61"/>
  <c r="B1374" i="61"/>
  <c r="B1373" i="61"/>
  <c r="B1372" i="61"/>
  <c r="B1371" i="61"/>
  <c r="B1370" i="61"/>
  <c r="B1369" i="61"/>
  <c r="B1368" i="61"/>
  <c r="B1367" i="61"/>
  <c r="B1366" i="61"/>
  <c r="B1365" i="61"/>
  <c r="B1364" i="61"/>
  <c r="B1363" i="61"/>
  <c r="B1362" i="61"/>
  <c r="B1361" i="61"/>
  <c r="B1360" i="61"/>
  <c r="B1359" i="61"/>
  <c r="B1358" i="61"/>
  <c r="B1357" i="61"/>
  <c r="B1356" i="61"/>
  <c r="B1355" i="61"/>
  <c r="B1354" i="61"/>
  <c r="B1353" i="61"/>
  <c r="B1352" i="61"/>
  <c r="B1351" i="61"/>
  <c r="B1350" i="61"/>
  <c r="B1349" i="61"/>
  <c r="B1348" i="61"/>
  <c r="B1347" i="61"/>
  <c r="B1346" i="61"/>
  <c r="B1345" i="61"/>
  <c r="B1344" i="61"/>
  <c r="B1343" i="61"/>
  <c r="B1342" i="61"/>
  <c r="B1341" i="61"/>
  <c r="B1340" i="61"/>
  <c r="B1339" i="61"/>
  <c r="B1338" i="61"/>
  <c r="B1337" i="61"/>
  <c r="B1336" i="61"/>
  <c r="B1335" i="61"/>
  <c r="B1334" i="61"/>
  <c r="B1333" i="61"/>
  <c r="B1332" i="61"/>
  <c r="B1331" i="61"/>
  <c r="B1330" i="61"/>
  <c r="B1329" i="61"/>
  <c r="B1328" i="61"/>
  <c r="B1327" i="61"/>
  <c r="B1326" i="61"/>
  <c r="B1325" i="61"/>
  <c r="B1324" i="61"/>
  <c r="B1323" i="61"/>
  <c r="B1322" i="61"/>
  <c r="B1321" i="61"/>
  <c r="B1320" i="61"/>
  <c r="B1319" i="61"/>
  <c r="B1318" i="61"/>
  <c r="B1317" i="61"/>
  <c r="B1316" i="61"/>
  <c r="B1315" i="61"/>
  <c r="B1314" i="61"/>
  <c r="B1313" i="61"/>
  <c r="B1312" i="61"/>
  <c r="B1311" i="61"/>
  <c r="B1310" i="61"/>
  <c r="B1309" i="61"/>
  <c r="B1308" i="61"/>
  <c r="B1307" i="61"/>
  <c r="B1306" i="61"/>
  <c r="B1305" i="61"/>
  <c r="B1304" i="61"/>
  <c r="B1303" i="61"/>
  <c r="B1302" i="61"/>
  <c r="B1301" i="61"/>
  <c r="B1300" i="61"/>
  <c r="B1299" i="61"/>
  <c r="B1298" i="61"/>
  <c r="B1297" i="61"/>
  <c r="B1296" i="61"/>
  <c r="B1295" i="61"/>
  <c r="B1294" i="61"/>
  <c r="B1293" i="61"/>
  <c r="B1292" i="61"/>
  <c r="B1291" i="61"/>
  <c r="B1290" i="61"/>
  <c r="B1289" i="61"/>
  <c r="B1288" i="61"/>
  <c r="B1287" i="61"/>
  <c r="B1286" i="61"/>
  <c r="B1285" i="61"/>
  <c r="B1284" i="61"/>
  <c r="B1283" i="61"/>
  <c r="B1282" i="61"/>
  <c r="B1281" i="61"/>
  <c r="B1280" i="61"/>
  <c r="B1279" i="61"/>
  <c r="B1278" i="61"/>
  <c r="B1277" i="61"/>
  <c r="B1276" i="61"/>
  <c r="B1275" i="61"/>
  <c r="B1274" i="61"/>
  <c r="B1273" i="61"/>
  <c r="B1272" i="61"/>
  <c r="B1271" i="61"/>
  <c r="B1270" i="61"/>
  <c r="B1269" i="61"/>
  <c r="B1268" i="61"/>
  <c r="B1267" i="61"/>
  <c r="B1266" i="61"/>
  <c r="B1265" i="61"/>
  <c r="B1264" i="61"/>
  <c r="B1263" i="61"/>
  <c r="B1262" i="61"/>
  <c r="B1261" i="61"/>
  <c r="B1260" i="61"/>
  <c r="B1259" i="61"/>
  <c r="B1258" i="61"/>
  <c r="B1257" i="61"/>
  <c r="B1256" i="61"/>
  <c r="B1255" i="61"/>
  <c r="B1254" i="61"/>
  <c r="B1253" i="61"/>
  <c r="B1252" i="61"/>
  <c r="B1251" i="61"/>
  <c r="B1250" i="61"/>
  <c r="B1249" i="61"/>
  <c r="B1248" i="61"/>
  <c r="B1247" i="61"/>
  <c r="B1246" i="61"/>
  <c r="B1245" i="61"/>
  <c r="B1244" i="61"/>
  <c r="B1243" i="61"/>
  <c r="B1242" i="61"/>
  <c r="B1241" i="61"/>
  <c r="B1240" i="61"/>
  <c r="B1239" i="61"/>
  <c r="B1238" i="61"/>
  <c r="B1237" i="61"/>
  <c r="B1236" i="61"/>
  <c r="B1235" i="61"/>
  <c r="B1234" i="61"/>
  <c r="B1233" i="61"/>
  <c r="B1232" i="61"/>
  <c r="B1231" i="61"/>
  <c r="B1230" i="61"/>
  <c r="B1229" i="61"/>
  <c r="B1228" i="61"/>
  <c r="B1227" i="61"/>
  <c r="B1226" i="61"/>
  <c r="B1225" i="61"/>
  <c r="B1224" i="61"/>
  <c r="B1223" i="61"/>
  <c r="B1222" i="61"/>
  <c r="B1221" i="61"/>
  <c r="B1220" i="61"/>
  <c r="B1219" i="61"/>
  <c r="B1218" i="61"/>
  <c r="B1217" i="61"/>
  <c r="B1216" i="61"/>
  <c r="B1215" i="61"/>
  <c r="B1214" i="61"/>
  <c r="B1213" i="61"/>
  <c r="B1212" i="61"/>
  <c r="B1211" i="61"/>
  <c r="B1210" i="61"/>
  <c r="B1209" i="61"/>
  <c r="B1208" i="61"/>
  <c r="B1207" i="61"/>
  <c r="B1206" i="61"/>
  <c r="B1205" i="61"/>
  <c r="B1204" i="61"/>
  <c r="B1203" i="61"/>
  <c r="B1202" i="61"/>
  <c r="B1201" i="61"/>
  <c r="B1200" i="61"/>
  <c r="B1199" i="61"/>
  <c r="B1198" i="61"/>
  <c r="B1197" i="61"/>
  <c r="B1196" i="61"/>
  <c r="B1195" i="61"/>
  <c r="B1194" i="61"/>
  <c r="B1193" i="61"/>
  <c r="B1192" i="61"/>
  <c r="B1191" i="61"/>
  <c r="B1190" i="61"/>
  <c r="B1189" i="61"/>
  <c r="B1188" i="61"/>
  <c r="B1187" i="61"/>
  <c r="B1186" i="61"/>
  <c r="B1185" i="61"/>
  <c r="B1184" i="61"/>
  <c r="B1183" i="61"/>
  <c r="B1182" i="61"/>
  <c r="B1181" i="61"/>
  <c r="B1180" i="61"/>
  <c r="B1179" i="61"/>
  <c r="B1178" i="61"/>
  <c r="B1177" i="61"/>
  <c r="B1176" i="61"/>
  <c r="B1175" i="61"/>
  <c r="B1174" i="61"/>
  <c r="B1173" i="61"/>
  <c r="B1172" i="61"/>
  <c r="B1171" i="61"/>
  <c r="B1170" i="61"/>
  <c r="B1169" i="61"/>
  <c r="B1168" i="61"/>
  <c r="B1167" i="61"/>
  <c r="B1166" i="61"/>
  <c r="B1165" i="61"/>
  <c r="B1164" i="61"/>
  <c r="B1163" i="61"/>
  <c r="B1162" i="61"/>
  <c r="B1161" i="61"/>
  <c r="B1160" i="61"/>
  <c r="B1159" i="61"/>
  <c r="B1158" i="61"/>
  <c r="B1157" i="61"/>
  <c r="B1156" i="61"/>
  <c r="B1155" i="61"/>
  <c r="B1154" i="61"/>
  <c r="B1153" i="61"/>
  <c r="B1152" i="61"/>
  <c r="B1151" i="61"/>
  <c r="B1150" i="61"/>
  <c r="B1149" i="61"/>
  <c r="B1148" i="61"/>
  <c r="B1147" i="61"/>
  <c r="B1146" i="61"/>
  <c r="B1145" i="61"/>
  <c r="B1144" i="61"/>
  <c r="B1143" i="61"/>
  <c r="B1142" i="61"/>
  <c r="B1141" i="61"/>
  <c r="B1140" i="61"/>
  <c r="B1139" i="61"/>
  <c r="B1138" i="61"/>
  <c r="B1137" i="61"/>
  <c r="B1136" i="61"/>
  <c r="B1135" i="61"/>
  <c r="B1134" i="61"/>
  <c r="B1133" i="61"/>
  <c r="B1132" i="61"/>
  <c r="B1131" i="61"/>
  <c r="B1130" i="61"/>
  <c r="B1129" i="61"/>
  <c r="B1128" i="61"/>
  <c r="B1127" i="61"/>
  <c r="B1126" i="61"/>
  <c r="B1125" i="61"/>
  <c r="B1124" i="61"/>
  <c r="B1123" i="61"/>
  <c r="B1122" i="61"/>
  <c r="B1121" i="61"/>
  <c r="B1120" i="61"/>
  <c r="B1119" i="61"/>
  <c r="B1118" i="61"/>
  <c r="B1117" i="61"/>
  <c r="B1116" i="61"/>
  <c r="B1115" i="61"/>
  <c r="B1114" i="61"/>
  <c r="B1113" i="61"/>
  <c r="B1112" i="61"/>
  <c r="B1111" i="61"/>
  <c r="B1110" i="61"/>
  <c r="B1109" i="61"/>
  <c r="B1108" i="61"/>
  <c r="B1107" i="61"/>
  <c r="B1106" i="61"/>
  <c r="B1105" i="61"/>
  <c r="B1104" i="61"/>
  <c r="B1103" i="61"/>
  <c r="B1102" i="61"/>
  <c r="B1101" i="61"/>
  <c r="B1100" i="61"/>
  <c r="B1099" i="61"/>
  <c r="B1098" i="61"/>
  <c r="B1097" i="61"/>
  <c r="B1096" i="61"/>
  <c r="B1095" i="61"/>
  <c r="B1094" i="61"/>
  <c r="B1093" i="61"/>
  <c r="B1092" i="61"/>
  <c r="B1091" i="61"/>
  <c r="B1090" i="61"/>
  <c r="B1089" i="61"/>
  <c r="B1088" i="61"/>
  <c r="B1087" i="61"/>
  <c r="B1086" i="61"/>
  <c r="B1085" i="61"/>
  <c r="B1084" i="61"/>
  <c r="B1083" i="61"/>
  <c r="B1082" i="61"/>
  <c r="B1081" i="61"/>
  <c r="B1080" i="61"/>
  <c r="B1079" i="61"/>
  <c r="B1078" i="61"/>
  <c r="B1077" i="61"/>
  <c r="B1076" i="61"/>
  <c r="B1075" i="61"/>
  <c r="B1074" i="61"/>
  <c r="B1073" i="61"/>
  <c r="B1072" i="61"/>
  <c r="B1071" i="61"/>
  <c r="B1070" i="61"/>
  <c r="B1069" i="61"/>
  <c r="B1068" i="61"/>
  <c r="B1067" i="61"/>
  <c r="B1066" i="61"/>
  <c r="B1065" i="61"/>
  <c r="B1064" i="61"/>
  <c r="B1063" i="61"/>
  <c r="B1062" i="61"/>
  <c r="B1061" i="61"/>
  <c r="B1060" i="61"/>
  <c r="B1059" i="61"/>
  <c r="B1058" i="61"/>
  <c r="B1057" i="61"/>
  <c r="B1056" i="61"/>
  <c r="B1055" i="61"/>
  <c r="B1054" i="61"/>
  <c r="B1053" i="61"/>
  <c r="B1052" i="61"/>
  <c r="B1051" i="61"/>
  <c r="B1050" i="61"/>
  <c r="B1049" i="61"/>
  <c r="B1048" i="61"/>
  <c r="B1047" i="61"/>
  <c r="B1046" i="61"/>
  <c r="B1045" i="61"/>
  <c r="B1044" i="61"/>
  <c r="B1043" i="61"/>
  <c r="B1042" i="61"/>
  <c r="B1041" i="61"/>
  <c r="B1040" i="61"/>
  <c r="B1039" i="61"/>
  <c r="B1038" i="61"/>
  <c r="B1037" i="61"/>
  <c r="B1036" i="61"/>
  <c r="B1035" i="61"/>
  <c r="B1034" i="61"/>
  <c r="B1033" i="61"/>
  <c r="B1032" i="61"/>
  <c r="B1031" i="61"/>
  <c r="B1030" i="61"/>
  <c r="B1029" i="61"/>
  <c r="B1028" i="61"/>
  <c r="B1027" i="61"/>
  <c r="B1026" i="61"/>
  <c r="B1025" i="61"/>
  <c r="B1024" i="61"/>
  <c r="B1023" i="61"/>
  <c r="B1022" i="61"/>
  <c r="B1021" i="61"/>
  <c r="B1020" i="61"/>
  <c r="B1019" i="61"/>
  <c r="B1018" i="61"/>
  <c r="B1017" i="61"/>
  <c r="B1016" i="61"/>
  <c r="B1015" i="61"/>
  <c r="B1014" i="61"/>
  <c r="B1013" i="61"/>
  <c r="B1012" i="61"/>
  <c r="B1011" i="61"/>
  <c r="B1010" i="61"/>
  <c r="B1009" i="61"/>
  <c r="B1008" i="61"/>
  <c r="B1007" i="61"/>
  <c r="B1006" i="61"/>
  <c r="B1005" i="61"/>
  <c r="B1004" i="61"/>
  <c r="B1003" i="61"/>
  <c r="B1002" i="61"/>
  <c r="B1001" i="61"/>
  <c r="B1000" i="61"/>
  <c r="B999" i="61"/>
  <c r="B998" i="61"/>
  <c r="B997" i="61"/>
  <c r="B996" i="61"/>
  <c r="B995" i="61"/>
  <c r="B994" i="61"/>
  <c r="B993" i="61"/>
  <c r="B992" i="61"/>
  <c r="B991" i="61"/>
  <c r="B990" i="61"/>
  <c r="B989" i="61"/>
  <c r="B988" i="61"/>
  <c r="B987" i="61"/>
  <c r="B986" i="61"/>
  <c r="B985" i="61"/>
  <c r="B984" i="61"/>
  <c r="B983" i="61"/>
  <c r="B982" i="61"/>
  <c r="B981" i="61"/>
  <c r="B980" i="61"/>
  <c r="B979" i="61"/>
  <c r="B978" i="61"/>
  <c r="B977" i="61"/>
  <c r="B976" i="61"/>
  <c r="B975" i="61"/>
  <c r="B974" i="61"/>
  <c r="B973" i="61"/>
  <c r="B972" i="61"/>
  <c r="B971" i="61"/>
  <c r="B970" i="61"/>
  <c r="B969" i="61"/>
  <c r="B968" i="61"/>
  <c r="B967" i="61"/>
  <c r="B966" i="61"/>
  <c r="B965" i="61"/>
  <c r="B964" i="61"/>
  <c r="B963" i="61"/>
  <c r="B962" i="61"/>
  <c r="B961" i="61"/>
  <c r="B960" i="61"/>
  <c r="B959" i="61"/>
  <c r="B958" i="61"/>
  <c r="B957" i="61"/>
  <c r="B956" i="61"/>
  <c r="B955" i="61"/>
  <c r="B954" i="61"/>
  <c r="B953" i="61"/>
  <c r="B952" i="61"/>
  <c r="B951" i="61"/>
  <c r="B950" i="61"/>
  <c r="B949" i="61"/>
  <c r="B948" i="61"/>
  <c r="B947" i="61"/>
  <c r="B946" i="61"/>
  <c r="B945" i="61"/>
  <c r="B944" i="61"/>
  <c r="B943" i="61"/>
  <c r="B942" i="61"/>
  <c r="B941" i="61"/>
  <c r="B940" i="61"/>
  <c r="B939" i="61"/>
  <c r="B938" i="61"/>
  <c r="B937" i="61"/>
  <c r="B936" i="61"/>
  <c r="B935" i="61"/>
  <c r="B934" i="61"/>
  <c r="B933" i="61"/>
  <c r="B932" i="61"/>
  <c r="B931" i="61"/>
  <c r="B930" i="61"/>
  <c r="B929" i="61"/>
  <c r="B928" i="61"/>
  <c r="B927" i="61"/>
  <c r="B926" i="61"/>
  <c r="B925" i="61"/>
  <c r="B924" i="61"/>
  <c r="B923" i="61"/>
  <c r="B922" i="61"/>
  <c r="B921" i="61"/>
  <c r="B920" i="61"/>
  <c r="B919" i="61"/>
  <c r="B918" i="61"/>
  <c r="B917" i="61"/>
  <c r="B916" i="61"/>
  <c r="B915" i="61"/>
  <c r="B914" i="61"/>
  <c r="B913" i="61"/>
  <c r="B912" i="61"/>
  <c r="B911" i="61"/>
  <c r="B910" i="61"/>
  <c r="B909" i="61"/>
  <c r="B908" i="61"/>
  <c r="B907" i="61"/>
  <c r="B906" i="61"/>
  <c r="B905" i="61"/>
  <c r="B904" i="61"/>
  <c r="B903" i="61"/>
  <c r="B902" i="61"/>
  <c r="B901" i="61"/>
  <c r="B900" i="61"/>
  <c r="B899" i="61"/>
  <c r="B898" i="61"/>
  <c r="B897" i="61"/>
  <c r="B896" i="61"/>
  <c r="B895" i="61"/>
  <c r="B894" i="61"/>
  <c r="B893" i="61"/>
  <c r="B892" i="61"/>
  <c r="B891" i="61"/>
  <c r="B890" i="61"/>
  <c r="B889" i="61"/>
  <c r="B888" i="61"/>
  <c r="B887" i="61"/>
  <c r="B886" i="61"/>
  <c r="B885" i="61"/>
  <c r="B884" i="61"/>
  <c r="B883" i="61"/>
  <c r="B882" i="61"/>
  <c r="B881" i="61"/>
  <c r="B880" i="61"/>
  <c r="B879" i="61"/>
  <c r="B878" i="61"/>
  <c r="B877" i="61"/>
  <c r="B876" i="61"/>
  <c r="B875" i="61"/>
  <c r="B874" i="61"/>
  <c r="B873" i="61"/>
  <c r="B872" i="61"/>
  <c r="B871" i="61"/>
  <c r="B870" i="61"/>
  <c r="B869" i="61"/>
  <c r="B868" i="61"/>
  <c r="B867" i="61"/>
  <c r="B866" i="61"/>
  <c r="B865" i="61"/>
  <c r="B864" i="61"/>
  <c r="B863" i="61"/>
  <c r="B862" i="61"/>
  <c r="B861" i="61"/>
  <c r="B860" i="61"/>
  <c r="B859" i="61"/>
  <c r="B858" i="61"/>
  <c r="B857" i="61"/>
  <c r="B856" i="61"/>
  <c r="B855" i="61"/>
  <c r="B854" i="61"/>
  <c r="B853" i="61"/>
  <c r="B852" i="61"/>
  <c r="B851" i="61"/>
  <c r="B850" i="61"/>
  <c r="B849" i="61"/>
  <c r="B848" i="61"/>
  <c r="B847" i="61"/>
  <c r="B846" i="61"/>
  <c r="B845" i="61"/>
  <c r="B843" i="61"/>
  <c r="B842" i="61"/>
  <c r="B841" i="61"/>
  <c r="B840" i="61"/>
  <c r="B839" i="61"/>
  <c r="B838" i="61"/>
  <c r="B837" i="61"/>
  <c r="B836" i="61"/>
  <c r="B835" i="61"/>
  <c r="B834" i="61"/>
  <c r="B833" i="61"/>
  <c r="B832" i="61"/>
  <c r="B831" i="61"/>
  <c r="B830" i="61"/>
  <c r="B829" i="61"/>
  <c r="B828" i="61"/>
  <c r="B827" i="61"/>
  <c r="B826" i="61"/>
  <c r="B825" i="61"/>
  <c r="B824" i="61"/>
  <c r="B823" i="61"/>
  <c r="B822" i="61"/>
  <c r="B821" i="61"/>
  <c r="B820" i="61"/>
  <c r="B819" i="61"/>
  <c r="B818" i="61"/>
  <c r="B817" i="61"/>
  <c r="B816" i="61"/>
  <c r="B815" i="61"/>
  <c r="B814" i="61"/>
  <c r="B813" i="61"/>
  <c r="B812" i="61"/>
  <c r="B811" i="61"/>
  <c r="B810" i="61"/>
  <c r="B809" i="61"/>
  <c r="B808" i="61"/>
  <c r="B807" i="61"/>
  <c r="B806" i="61"/>
  <c r="B805" i="61"/>
  <c r="B804" i="61"/>
  <c r="B803" i="61"/>
  <c r="B802" i="61"/>
  <c r="B800" i="61"/>
  <c r="B799" i="61"/>
  <c r="B798" i="61"/>
  <c r="B797" i="61"/>
  <c r="B796" i="61"/>
  <c r="B795" i="61"/>
  <c r="B794" i="61"/>
  <c r="B793" i="61"/>
  <c r="B792" i="61"/>
  <c r="B791" i="61"/>
  <c r="B790" i="61"/>
  <c r="B789" i="61"/>
  <c r="B788" i="61"/>
  <c r="B787" i="61"/>
  <c r="B786" i="61"/>
  <c r="B785" i="61"/>
  <c r="B784" i="61"/>
  <c r="B783" i="61"/>
  <c r="B782" i="61"/>
  <c r="B781" i="61"/>
  <c r="B780" i="61"/>
  <c r="B779" i="61"/>
  <c r="B778" i="61"/>
  <c r="B777" i="61"/>
  <c r="B776" i="61"/>
  <c r="B775" i="61"/>
  <c r="B774" i="61"/>
  <c r="B773" i="61"/>
  <c r="B772" i="61"/>
  <c r="B771" i="61"/>
  <c r="B770" i="61"/>
  <c r="B769" i="61"/>
  <c r="B768" i="61"/>
  <c r="B767" i="61"/>
  <c r="B766" i="61"/>
  <c r="B765" i="61"/>
  <c r="B764" i="61"/>
  <c r="B763" i="61"/>
  <c r="B762" i="61"/>
  <c r="B761" i="61"/>
  <c r="B760" i="61"/>
  <c r="B759" i="61"/>
  <c r="B757" i="61"/>
  <c r="B756" i="61"/>
  <c r="B755" i="61"/>
  <c r="B754" i="61"/>
  <c r="B753" i="61"/>
  <c r="B752" i="61"/>
  <c r="B751" i="61"/>
  <c r="B750" i="61"/>
  <c r="B749" i="61"/>
  <c r="B748" i="61"/>
  <c r="B747" i="61"/>
  <c r="B746" i="61"/>
  <c r="B745" i="61"/>
  <c r="B744" i="61"/>
  <c r="B743" i="61"/>
  <c r="B742" i="61"/>
  <c r="B741" i="61"/>
  <c r="B740" i="61"/>
  <c r="B739" i="61"/>
  <c r="B738" i="61"/>
  <c r="B737" i="61"/>
  <c r="B736" i="61"/>
  <c r="B735" i="61"/>
  <c r="B734" i="61"/>
  <c r="B733" i="61"/>
  <c r="B732" i="61"/>
  <c r="B731" i="61"/>
  <c r="B730" i="61"/>
  <c r="B729" i="61"/>
  <c r="B728" i="61"/>
  <c r="B727" i="61"/>
  <c r="B726" i="61"/>
  <c r="B725" i="61"/>
  <c r="B724" i="61"/>
  <c r="B723" i="61"/>
  <c r="B722" i="61"/>
  <c r="B721" i="61"/>
  <c r="B720" i="61"/>
  <c r="B719" i="61"/>
  <c r="B718" i="61"/>
  <c r="B717" i="61"/>
  <c r="B716" i="61"/>
  <c r="B714" i="61"/>
  <c r="B713" i="61"/>
  <c r="B712" i="61"/>
  <c r="B711" i="61"/>
  <c r="B710" i="61"/>
  <c r="B709" i="61"/>
  <c r="B708" i="61"/>
  <c r="B707" i="61"/>
  <c r="B706" i="61"/>
  <c r="B705" i="61"/>
  <c r="B704" i="61"/>
  <c r="B703" i="61"/>
  <c r="B702" i="61"/>
  <c r="B701" i="61"/>
  <c r="B700" i="61"/>
  <c r="B699" i="61"/>
  <c r="B698" i="61"/>
  <c r="B697" i="61"/>
  <c r="B696" i="61"/>
  <c r="B695" i="61"/>
  <c r="B694" i="61"/>
  <c r="B693" i="61"/>
  <c r="B692" i="61"/>
  <c r="B691" i="61"/>
  <c r="B690" i="61"/>
  <c r="B689" i="61"/>
  <c r="B688" i="61"/>
  <c r="B687" i="61"/>
  <c r="B686" i="61"/>
  <c r="B685" i="61"/>
  <c r="B684" i="61"/>
  <c r="B683" i="61"/>
  <c r="B682" i="61"/>
  <c r="B681" i="61"/>
  <c r="B680" i="61"/>
  <c r="B679" i="61"/>
  <c r="B678" i="61"/>
  <c r="B677" i="61"/>
  <c r="B676" i="61"/>
  <c r="B675" i="61"/>
  <c r="B674" i="61"/>
  <c r="B673" i="61"/>
  <c r="B671" i="61"/>
  <c r="B670" i="61"/>
  <c r="B669" i="61"/>
  <c r="B668" i="61"/>
  <c r="B667" i="61"/>
  <c r="B666" i="61"/>
  <c r="B665" i="61"/>
  <c r="B664" i="61"/>
  <c r="B663" i="61"/>
  <c r="B662" i="61"/>
  <c r="B661" i="61"/>
  <c r="B660" i="61"/>
  <c r="B659" i="61"/>
  <c r="B658" i="61"/>
  <c r="B657" i="61"/>
  <c r="B656" i="61"/>
  <c r="B655" i="61"/>
  <c r="B654" i="61"/>
  <c r="B653" i="61"/>
  <c r="B652" i="61"/>
  <c r="B651" i="61"/>
  <c r="B650" i="61"/>
  <c r="B649" i="61"/>
  <c r="B648" i="61"/>
  <c r="B647" i="61"/>
  <c r="B646" i="61"/>
  <c r="B645" i="61"/>
  <c r="B644" i="61"/>
  <c r="B643" i="61"/>
  <c r="B642" i="61"/>
  <c r="B641" i="61"/>
  <c r="B640" i="61"/>
  <c r="B639" i="61"/>
  <c r="B638" i="61"/>
  <c r="B637" i="61"/>
  <c r="B636" i="61"/>
  <c r="B635" i="61"/>
  <c r="B634" i="61"/>
  <c r="B633" i="61"/>
  <c r="B632" i="61"/>
  <c r="B631" i="61"/>
  <c r="B630" i="61"/>
  <c r="B628" i="61"/>
  <c r="B627" i="61"/>
  <c r="B626" i="61"/>
  <c r="B625" i="61"/>
  <c r="B624" i="61"/>
  <c r="B623" i="61"/>
  <c r="B622" i="61"/>
  <c r="B621" i="61"/>
  <c r="B620" i="61"/>
  <c r="B619" i="61"/>
  <c r="B618" i="61"/>
  <c r="B617" i="61"/>
  <c r="B616" i="61"/>
  <c r="B615" i="61"/>
  <c r="B614" i="61"/>
  <c r="B613" i="61"/>
  <c r="B612" i="61"/>
  <c r="B611" i="61"/>
  <c r="B610" i="61"/>
  <c r="B609" i="61"/>
  <c r="B608" i="61"/>
  <c r="B607" i="61"/>
  <c r="B606" i="61"/>
  <c r="B605" i="61"/>
  <c r="B604" i="61"/>
  <c r="B603" i="61"/>
  <c r="B602" i="61"/>
  <c r="B601" i="61"/>
  <c r="B600" i="61"/>
  <c r="B599" i="61"/>
  <c r="B598" i="61"/>
  <c r="B597" i="61"/>
  <c r="B596" i="61"/>
  <c r="B595" i="61"/>
  <c r="B594" i="61"/>
  <c r="B593" i="61"/>
  <c r="B592" i="61"/>
  <c r="B591" i="61"/>
  <c r="B590" i="61"/>
  <c r="B589" i="61"/>
  <c r="B588" i="61"/>
  <c r="B586" i="61"/>
  <c r="B585" i="61"/>
  <c r="B584" i="61"/>
  <c r="B583" i="61"/>
  <c r="B582" i="61"/>
  <c r="B581" i="61"/>
  <c r="B580" i="61"/>
  <c r="B579" i="61"/>
  <c r="B578" i="61"/>
  <c r="B577" i="61"/>
  <c r="B576" i="61"/>
  <c r="B575" i="61"/>
  <c r="B574" i="61"/>
  <c r="B573" i="61"/>
  <c r="B572" i="61"/>
  <c r="B571" i="61"/>
  <c r="B570" i="61"/>
  <c r="B569" i="61"/>
  <c r="B568" i="61"/>
  <c r="B567" i="61"/>
  <c r="B566" i="61"/>
  <c r="B565" i="61"/>
  <c r="B564" i="61"/>
  <c r="B563" i="61"/>
  <c r="B562" i="61"/>
  <c r="B561" i="61"/>
  <c r="B560" i="61"/>
  <c r="B559" i="61"/>
  <c r="B558" i="61"/>
  <c r="B557" i="61"/>
  <c r="B556" i="61"/>
  <c r="B555" i="61"/>
  <c r="B554" i="61"/>
  <c r="B553" i="61"/>
  <c r="B552" i="61"/>
  <c r="B551" i="61"/>
  <c r="B550" i="61"/>
  <c r="B549" i="61"/>
  <c r="B548" i="61"/>
  <c r="B547" i="61"/>
  <c r="B546" i="61"/>
  <c r="B544" i="61"/>
  <c r="B543" i="61"/>
  <c r="B542" i="61"/>
  <c r="B541" i="61"/>
  <c r="B540" i="61"/>
  <c r="B539" i="61"/>
  <c r="B538" i="61"/>
  <c r="B537" i="61"/>
  <c r="B536" i="61"/>
  <c r="B535" i="61"/>
  <c r="B534" i="61"/>
  <c r="B533" i="61"/>
  <c r="B532" i="61"/>
  <c r="B531" i="61"/>
  <c r="B530" i="61"/>
  <c r="B529" i="61"/>
  <c r="B528" i="61"/>
  <c r="B527" i="61"/>
  <c r="B526" i="61"/>
  <c r="B525" i="61"/>
  <c r="B524" i="61"/>
  <c r="B523" i="61"/>
  <c r="B522" i="61"/>
  <c r="B521" i="61"/>
  <c r="B520" i="61"/>
  <c r="B519" i="61"/>
  <c r="B518" i="61"/>
  <c r="B517" i="61"/>
  <c r="B516" i="61"/>
  <c r="B515" i="61"/>
  <c r="B514" i="61"/>
  <c r="B513" i="61"/>
  <c r="B512" i="61"/>
  <c r="B511" i="61"/>
  <c r="B510" i="61"/>
  <c r="B509" i="61"/>
  <c r="B508" i="61"/>
  <c r="B507" i="61"/>
  <c r="B506" i="61"/>
  <c r="B505" i="61"/>
  <c r="B504" i="61"/>
  <c r="B502" i="61"/>
  <c r="B501" i="61"/>
  <c r="B500" i="61"/>
  <c r="B499" i="61"/>
  <c r="B498" i="61"/>
  <c r="B497" i="61"/>
  <c r="B496" i="61"/>
  <c r="B495" i="61"/>
  <c r="B494" i="61"/>
  <c r="B493" i="61"/>
  <c r="B492" i="61"/>
  <c r="B491" i="61"/>
  <c r="B490" i="61"/>
  <c r="B489" i="61"/>
  <c r="B488" i="61"/>
  <c r="B487" i="61"/>
  <c r="B486" i="61"/>
  <c r="B485" i="61"/>
  <c r="B484" i="61"/>
  <c r="B483" i="61"/>
  <c r="B482" i="61"/>
  <c r="B481" i="61"/>
  <c r="B480" i="61"/>
  <c r="B479" i="61"/>
  <c r="B478" i="61"/>
  <c r="B477" i="61"/>
  <c r="B476" i="61"/>
  <c r="B475" i="61"/>
  <c r="B474" i="61"/>
  <c r="B473" i="61"/>
  <c r="B472" i="61"/>
  <c r="B471" i="61"/>
  <c r="B470" i="61"/>
  <c r="B469" i="61"/>
  <c r="B468" i="61"/>
  <c r="B467" i="61"/>
  <c r="B466" i="61"/>
  <c r="B465" i="61"/>
  <c r="B464" i="61"/>
  <c r="B463" i="61"/>
  <c r="B462" i="61"/>
  <c r="B460" i="61"/>
  <c r="B459" i="61"/>
  <c r="B458" i="61"/>
  <c r="B457" i="61"/>
  <c r="B456" i="61"/>
  <c r="B455" i="61"/>
  <c r="B454" i="61"/>
  <c r="B453" i="61"/>
  <c r="B452" i="61"/>
  <c r="B451" i="61"/>
  <c r="B450" i="61"/>
  <c r="B449" i="61"/>
  <c r="B448" i="61"/>
  <c r="B447" i="61"/>
  <c r="B446" i="61"/>
  <c r="B445" i="61"/>
  <c r="B444" i="61"/>
  <c r="B443" i="61"/>
  <c r="B442" i="61"/>
  <c r="B441" i="61"/>
  <c r="B440" i="61"/>
  <c r="B439" i="61"/>
  <c r="B438" i="61"/>
  <c r="B437" i="61"/>
  <c r="B436" i="61"/>
  <c r="B435" i="61"/>
  <c r="B434" i="61"/>
  <c r="B433" i="61"/>
  <c r="B432" i="61"/>
  <c r="B431" i="61"/>
  <c r="B430" i="61"/>
  <c r="B429" i="61"/>
  <c r="B428" i="61"/>
  <c r="B427" i="61"/>
  <c r="B426" i="61"/>
  <c r="B425" i="61"/>
  <c r="B424" i="61"/>
  <c r="B423" i="61"/>
  <c r="B422" i="61"/>
  <c r="B421" i="61"/>
  <c r="B420" i="61"/>
  <c r="B418" i="61"/>
  <c r="B417" i="61"/>
  <c r="B416" i="61"/>
  <c r="B415" i="61"/>
  <c r="B414" i="61"/>
  <c r="B413" i="61"/>
  <c r="B412" i="61"/>
  <c r="B411" i="61"/>
  <c r="B410" i="61"/>
  <c r="B409" i="61"/>
  <c r="B408" i="61"/>
  <c r="B407" i="61"/>
  <c r="B406" i="61"/>
  <c r="B405" i="61"/>
  <c r="B404" i="61"/>
  <c r="B403" i="61"/>
  <c r="B402" i="61"/>
  <c r="B401" i="61"/>
  <c r="B400" i="61"/>
  <c r="B399" i="61"/>
  <c r="B398" i="61"/>
  <c r="B397" i="61"/>
  <c r="B396" i="61"/>
  <c r="B395" i="61"/>
  <c r="B394" i="61"/>
  <c r="B393" i="61"/>
  <c r="B392" i="61"/>
  <c r="B391" i="61"/>
  <c r="B390" i="61"/>
  <c r="B389" i="61"/>
  <c r="B388" i="61"/>
  <c r="B387" i="61"/>
  <c r="B386" i="61"/>
  <c r="B385" i="61"/>
  <c r="B384" i="61"/>
  <c r="B383" i="61"/>
  <c r="B382" i="61"/>
  <c r="B381" i="61"/>
  <c r="B380" i="61"/>
  <c r="B379" i="61"/>
  <c r="B378" i="61"/>
  <c r="B376" i="61"/>
  <c r="B375" i="61"/>
  <c r="B374" i="61"/>
  <c r="B373" i="61"/>
  <c r="B372" i="61"/>
  <c r="B371" i="61"/>
  <c r="B370" i="61"/>
  <c r="B369" i="61"/>
  <c r="B368" i="61"/>
  <c r="B367" i="61"/>
  <c r="B366" i="61"/>
  <c r="B365" i="61"/>
  <c r="B364" i="61"/>
  <c r="B363" i="61"/>
  <c r="B362" i="61"/>
  <c r="B361" i="61"/>
  <c r="B360" i="61"/>
  <c r="B359" i="61"/>
  <c r="B358" i="61"/>
  <c r="B357" i="61"/>
  <c r="B356" i="61"/>
  <c r="B355" i="61"/>
  <c r="B354" i="61"/>
  <c r="B353" i="61"/>
  <c r="B352" i="61"/>
  <c r="B351" i="61"/>
  <c r="B350" i="61"/>
  <c r="B349" i="61"/>
  <c r="B348" i="61"/>
  <c r="B347" i="61"/>
  <c r="B346" i="61"/>
  <c r="B345" i="61"/>
  <c r="B344" i="61"/>
  <c r="B343" i="61"/>
  <c r="B342" i="61"/>
  <c r="B341" i="61"/>
  <c r="B340" i="61"/>
  <c r="B339" i="61"/>
  <c r="B338" i="61"/>
  <c r="B337" i="61"/>
  <c r="B336" i="61"/>
  <c r="B334" i="61"/>
  <c r="B333" i="61"/>
  <c r="B332" i="61"/>
  <c r="B331" i="61"/>
  <c r="B330" i="61"/>
  <c r="B329" i="61"/>
  <c r="B328" i="61"/>
  <c r="B327" i="61"/>
  <c r="B326" i="61"/>
  <c r="B325" i="61"/>
  <c r="B324" i="61"/>
  <c r="B323" i="61"/>
  <c r="B322" i="61"/>
  <c r="B321" i="61"/>
  <c r="B320" i="61"/>
  <c r="B319" i="61"/>
  <c r="B318" i="61"/>
  <c r="B317" i="61"/>
  <c r="B316" i="61"/>
  <c r="B315" i="61"/>
  <c r="B314" i="61"/>
  <c r="B313" i="61"/>
  <c r="B312" i="61"/>
  <c r="B311" i="61"/>
  <c r="B310" i="61"/>
  <c r="B309" i="61"/>
  <c r="B308" i="61"/>
  <c r="B307" i="61"/>
  <c r="B306" i="61"/>
  <c r="B305" i="61"/>
  <c r="B304" i="61"/>
  <c r="B303" i="61"/>
  <c r="B302" i="61"/>
  <c r="B301" i="61"/>
  <c r="B300" i="61"/>
  <c r="B299" i="61"/>
  <c r="B298" i="61"/>
  <c r="B297" i="61"/>
  <c r="B296" i="61"/>
  <c r="B295" i="61"/>
  <c r="B294" i="61"/>
  <c r="B292" i="61"/>
  <c r="B291" i="61"/>
  <c r="B290" i="61"/>
  <c r="B289" i="61"/>
  <c r="B288" i="61"/>
  <c r="B287" i="61"/>
  <c r="B286" i="61"/>
  <c r="B285" i="61"/>
  <c r="B284" i="61"/>
  <c r="B283" i="61"/>
  <c r="B282" i="61"/>
  <c r="B281" i="61"/>
  <c r="B280" i="61"/>
  <c r="B279" i="61"/>
  <c r="B278" i="61"/>
  <c r="B277" i="61"/>
  <c r="B276" i="61"/>
  <c r="B275" i="61"/>
  <c r="B274" i="61"/>
  <c r="B273" i="61"/>
  <c r="B272" i="61"/>
  <c r="B271" i="61"/>
  <c r="B270" i="61"/>
  <c r="B269" i="61"/>
  <c r="B268" i="61"/>
  <c r="B267" i="61"/>
  <c r="B266" i="61"/>
  <c r="B265" i="61"/>
  <c r="B264" i="61"/>
  <c r="B263" i="61"/>
  <c r="B262" i="61"/>
  <c r="B261" i="61"/>
  <c r="B260" i="61"/>
  <c r="B259" i="61"/>
  <c r="B258" i="61"/>
  <c r="B257" i="61"/>
  <c r="B256" i="61"/>
  <c r="B255" i="61"/>
  <c r="B254" i="61"/>
  <c r="B253" i="61"/>
  <c r="B252" i="61"/>
  <c r="B250" i="61"/>
  <c r="B249" i="61"/>
  <c r="B248" i="61"/>
  <c r="B247" i="61"/>
  <c r="B246" i="61"/>
  <c r="B245" i="61"/>
  <c r="B244" i="61"/>
  <c r="B243" i="61"/>
  <c r="B242" i="61"/>
  <c r="B241" i="61"/>
  <c r="B240" i="61"/>
  <c r="B239" i="61"/>
  <c r="B238" i="61"/>
  <c r="B237" i="61"/>
  <c r="B236" i="61"/>
  <c r="B235" i="61"/>
  <c r="B234" i="61"/>
  <c r="B233" i="61"/>
  <c r="B232" i="61"/>
  <c r="B231" i="61"/>
  <c r="B230" i="61"/>
  <c r="B229" i="61"/>
  <c r="B228" i="61"/>
  <c r="B227" i="61"/>
  <c r="B226" i="61"/>
  <c r="B225" i="61"/>
  <c r="B224" i="61"/>
  <c r="B223" i="61"/>
  <c r="B222" i="61"/>
  <c r="B221" i="61"/>
  <c r="B220" i="61"/>
  <c r="B219" i="61"/>
  <c r="B218" i="61"/>
  <c r="B217" i="61"/>
  <c r="B216" i="61"/>
  <c r="B215" i="61"/>
  <c r="B214" i="61"/>
  <c r="B213" i="61"/>
  <c r="B212" i="61"/>
  <c r="B211" i="61"/>
  <c r="B210" i="61"/>
  <c r="B208" i="61"/>
  <c r="B207" i="61"/>
  <c r="B206" i="61"/>
  <c r="B205" i="61"/>
  <c r="B204" i="61"/>
  <c r="B203" i="61"/>
  <c r="B202" i="61"/>
  <c r="B201" i="61"/>
  <c r="B200" i="61"/>
  <c r="B199" i="61"/>
  <c r="B198" i="61"/>
  <c r="B197" i="61"/>
  <c r="B196" i="61"/>
  <c r="B195" i="61"/>
  <c r="B194" i="61"/>
  <c r="B193" i="61"/>
  <c r="B192" i="61"/>
  <c r="B191" i="61"/>
  <c r="B190" i="61"/>
  <c r="B189" i="61"/>
  <c r="B188" i="61"/>
  <c r="B187" i="61"/>
  <c r="B186" i="61"/>
  <c r="B185" i="61"/>
  <c r="B184" i="61"/>
  <c r="B183" i="61"/>
  <c r="B182" i="61"/>
  <c r="B181" i="61"/>
  <c r="B180" i="61"/>
  <c r="B179" i="61"/>
  <c r="B178" i="61"/>
  <c r="B177" i="61"/>
  <c r="B176" i="61"/>
  <c r="B175" i="61"/>
  <c r="B174" i="61"/>
  <c r="B173" i="61"/>
  <c r="B172" i="61"/>
  <c r="B171" i="61"/>
  <c r="B170" i="61"/>
  <c r="B169" i="61"/>
  <c r="B168" i="61"/>
  <c r="B166" i="61"/>
  <c r="B165" i="61"/>
  <c r="B164" i="61"/>
  <c r="B163" i="61"/>
  <c r="B162" i="61"/>
  <c r="B161" i="61"/>
  <c r="B160" i="61"/>
  <c r="B159" i="61"/>
  <c r="B158" i="61"/>
  <c r="B157" i="61"/>
  <c r="B156" i="61"/>
  <c r="B155" i="61"/>
  <c r="B154" i="61"/>
  <c r="B153" i="61"/>
  <c r="B152" i="61"/>
  <c r="B151" i="61"/>
  <c r="B150" i="61"/>
  <c r="B149" i="61"/>
  <c r="B148" i="61"/>
  <c r="B147" i="61"/>
  <c r="B146" i="61"/>
  <c r="B145" i="61"/>
  <c r="B144" i="61"/>
  <c r="B143" i="61"/>
  <c r="B142" i="61"/>
  <c r="B141" i="61"/>
  <c r="B140" i="61"/>
  <c r="B139" i="61"/>
  <c r="B138" i="61"/>
  <c r="B137" i="61"/>
  <c r="B136" i="61"/>
  <c r="B135" i="61"/>
  <c r="B134" i="61"/>
  <c r="B133" i="61"/>
  <c r="B132" i="61"/>
  <c r="B131" i="61"/>
  <c r="B130" i="61"/>
  <c r="B129" i="61"/>
  <c r="B128" i="61"/>
  <c r="B127" i="61"/>
  <c r="B126" i="61"/>
  <c r="B124" i="61"/>
  <c r="B123" i="61"/>
  <c r="B122" i="61"/>
  <c r="B121" i="61"/>
  <c r="B120" i="61"/>
  <c r="B119" i="61"/>
  <c r="B118" i="61"/>
  <c r="B117" i="61"/>
  <c r="B116" i="61"/>
  <c r="B115" i="61"/>
  <c r="B114" i="61"/>
  <c r="B113" i="61"/>
  <c r="B112" i="61"/>
  <c r="B111" i="61"/>
  <c r="B110" i="61"/>
  <c r="B109" i="61"/>
  <c r="B108" i="61"/>
  <c r="B107" i="61"/>
  <c r="B106" i="61"/>
  <c r="B105" i="61"/>
  <c r="B104" i="61"/>
  <c r="B103" i="61"/>
  <c r="B102" i="61"/>
  <c r="B101" i="61"/>
  <c r="B100" i="61"/>
  <c r="B99" i="61"/>
  <c r="B98" i="61"/>
  <c r="B97" i="61"/>
  <c r="B96" i="61"/>
  <c r="B95" i="61"/>
  <c r="B94" i="61"/>
  <c r="B93" i="61"/>
  <c r="B92" i="61"/>
  <c r="B91" i="61"/>
  <c r="B90" i="61"/>
  <c r="B89" i="61"/>
  <c r="B88" i="61"/>
  <c r="B87" i="61"/>
  <c r="B86" i="61"/>
  <c r="B85" i="61"/>
  <c r="B84" i="61"/>
  <c r="B82" i="61"/>
  <c r="B81" i="61"/>
  <c r="B80" i="61"/>
  <c r="B79" i="61"/>
  <c r="B78" i="61"/>
  <c r="B77" i="61"/>
  <c r="B76" i="61"/>
  <c r="B75" i="61"/>
  <c r="B74" i="61"/>
  <c r="B73" i="61"/>
  <c r="B72" i="61"/>
  <c r="B71" i="61"/>
  <c r="B70" i="61"/>
  <c r="B69" i="61"/>
  <c r="B68" i="61"/>
  <c r="B67" i="61"/>
  <c r="B66" i="61"/>
  <c r="B65" i="61"/>
  <c r="B64" i="61"/>
  <c r="B63" i="61"/>
  <c r="B62" i="61"/>
  <c r="B61" i="61"/>
  <c r="B60" i="61"/>
  <c r="B59" i="61"/>
  <c r="B58" i="61"/>
  <c r="B57" i="61"/>
  <c r="B56" i="61"/>
  <c r="B55" i="61"/>
  <c r="B54" i="61"/>
  <c r="B53" i="61"/>
  <c r="B52" i="61"/>
  <c r="B51" i="61"/>
  <c r="B50" i="61"/>
  <c r="B49" i="61"/>
  <c r="B48" i="61"/>
  <c r="B47" i="61"/>
  <c r="B46" i="61"/>
  <c r="B45" i="61"/>
  <c r="B44" i="61"/>
  <c r="B43" i="61"/>
  <c r="B42" i="61"/>
  <c r="B40" i="61"/>
  <c r="B39" i="61"/>
  <c r="B38" i="61"/>
  <c r="B37" i="61"/>
  <c r="B36" i="61"/>
  <c r="B35" i="61"/>
  <c r="B34" i="61"/>
  <c r="B33" i="61"/>
  <c r="B32" i="61"/>
  <c r="B31" i="61"/>
  <c r="B30" i="61"/>
  <c r="B29" i="61"/>
  <c r="B28" i="61"/>
  <c r="B27" i="61"/>
  <c r="B26" i="61"/>
  <c r="B25" i="61"/>
  <c r="B24" i="61"/>
  <c r="B23" i="61"/>
  <c r="B22" i="61"/>
  <c r="B21" i="61"/>
  <c r="B20" i="61"/>
  <c r="B19" i="61"/>
  <c r="B18" i="61"/>
  <c r="B17" i="61"/>
  <c r="B16" i="61"/>
  <c r="B15" i="61"/>
  <c r="B14" i="61"/>
  <c r="B13" i="61"/>
  <c r="B12" i="61"/>
  <c r="B11" i="61"/>
  <c r="B10" i="61"/>
  <c r="B9" i="61"/>
  <c r="B8" i="61"/>
  <c r="B7" i="61"/>
  <c r="B6" i="61"/>
  <c r="B5" i="61"/>
  <c r="B145" i="58"/>
  <c r="B144" i="58"/>
  <c r="B143" i="58"/>
  <c r="B141" i="58"/>
  <c r="B121" i="58"/>
  <c r="B122" i="58"/>
  <c r="B123" i="58"/>
  <c r="B124" i="58"/>
  <c r="B125" i="58"/>
  <c r="B126" i="58"/>
  <c r="B127" i="58"/>
  <c r="B128" i="58"/>
  <c r="B129" i="58"/>
  <c r="B130" i="58"/>
  <c r="B131" i="58"/>
  <c r="B132" i="58"/>
  <c r="B133" i="58"/>
  <c r="B134" i="58"/>
  <c r="B135" i="58"/>
  <c r="B136" i="58"/>
  <c r="B137" i="58"/>
  <c r="B138" i="58"/>
  <c r="B139" i="58"/>
  <c r="B140" i="58"/>
  <c r="B120" i="58"/>
  <c r="B119" i="58"/>
  <c r="B117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B96" i="58"/>
  <c r="B95" i="58"/>
  <c r="B93" i="58"/>
  <c r="B9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72" i="58"/>
  <c r="B71" i="58"/>
  <c r="B69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48" i="58"/>
  <c r="B47" i="58"/>
  <c r="B45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24" i="58"/>
  <c r="B23" i="58"/>
  <c r="B21" i="58"/>
  <c r="B11" i="58"/>
  <c r="B10" i="58"/>
  <c r="B7" i="58"/>
  <c r="B20" i="58"/>
  <c r="B19" i="58"/>
  <c r="B18" i="58"/>
  <c r="B17" i="58"/>
  <c r="B16" i="58"/>
  <c r="B15" i="58"/>
  <c r="B14" i="58"/>
  <c r="B13" i="58"/>
  <c r="B12" i="58"/>
  <c r="B9" i="58"/>
  <c r="B8" i="58"/>
  <c r="B6" i="58"/>
  <c r="B5" i="58"/>
  <c r="A1306" i="57"/>
  <c r="A1294" i="57"/>
  <c r="A1238" i="57"/>
  <c r="A1237" i="57"/>
  <c r="A1236" i="57"/>
  <c r="A1224" i="57"/>
  <c r="A1222" i="57"/>
  <c r="A1221" i="57"/>
  <c r="A1206" i="57"/>
  <c r="A1205" i="57"/>
  <c r="A1204" i="57"/>
  <c r="A1202" i="57"/>
  <c r="A1201" i="57"/>
  <c r="A1199" i="57"/>
  <c r="A1198" i="57"/>
  <c r="A1177" i="57"/>
  <c r="A1175" i="57"/>
  <c r="A1146" i="57"/>
  <c r="A1125" i="57"/>
  <c r="A1124" i="57"/>
  <c r="A1123" i="57"/>
  <c r="A1122" i="57"/>
  <c r="A1093" i="57"/>
  <c r="A1091" i="57"/>
  <c r="A1090" i="57"/>
  <c r="A1088" i="57"/>
  <c r="A1087" i="57"/>
  <c r="A1070" i="57"/>
  <c r="A1069" i="57"/>
  <c r="A1068" i="57"/>
  <c r="A1067" i="57"/>
  <c r="A1064" i="57"/>
  <c r="A1033" i="57"/>
  <c r="A1029" i="57"/>
  <c r="A1007" i="57"/>
  <c r="A1001" i="57"/>
  <c r="A984" i="57"/>
  <c r="A983" i="57"/>
  <c r="A982" i="57"/>
  <c r="A941" i="57"/>
  <c r="A935" i="57"/>
  <c r="A933" i="57"/>
  <c r="A927" i="57"/>
  <c r="A925" i="57"/>
  <c r="A924" i="57"/>
  <c r="A923" i="57"/>
  <c r="A922" i="57"/>
  <c r="A921" i="57"/>
  <c r="A920" i="57"/>
  <c r="A909" i="57"/>
  <c r="A908" i="57"/>
  <c r="A907" i="57"/>
  <c r="A906" i="57"/>
  <c r="A905" i="57"/>
  <c r="A902" i="57"/>
  <c r="A896" i="57"/>
  <c r="A890" i="57"/>
  <c r="A887" i="57"/>
  <c r="A881" i="57"/>
  <c r="A864" i="57"/>
  <c r="A832" i="57"/>
  <c r="A823" i="57"/>
  <c r="A817" i="57"/>
  <c r="A799" i="57"/>
  <c r="A789" i="57"/>
  <c r="A782" i="57"/>
  <c r="A781" i="57"/>
  <c r="A780" i="57"/>
  <c r="A756" i="57"/>
  <c r="A748" i="57"/>
  <c r="A747" i="57"/>
  <c r="A746" i="57"/>
  <c r="A703" i="57"/>
  <c r="A702" i="57"/>
  <c r="A701" i="57"/>
  <c r="A700" i="57"/>
  <c r="A691" i="57"/>
  <c r="A688" i="57"/>
  <c r="A666" i="57"/>
  <c r="A610" i="57"/>
  <c r="A594" i="57"/>
  <c r="A587" i="57"/>
  <c r="A586" i="57"/>
  <c r="A585" i="57"/>
  <c r="A561" i="57"/>
  <c r="A506" i="57"/>
  <c r="A504" i="57"/>
  <c r="A500" i="57"/>
  <c r="A499" i="57"/>
  <c r="A498" i="57"/>
  <c r="A460" i="57"/>
  <c r="A449" i="57"/>
  <c r="A434" i="57"/>
  <c r="A409" i="57"/>
  <c r="A386" i="57"/>
  <c r="A384" i="57"/>
  <c r="A378" i="57"/>
  <c r="A340" i="57"/>
  <c r="A328" i="57"/>
  <c r="A327" i="57"/>
  <c r="A297" i="57"/>
  <c r="A286" i="57"/>
  <c r="A281" i="57"/>
  <c r="A280" i="57"/>
  <c r="A279" i="57"/>
  <c r="A278" i="57"/>
  <c r="A277" i="57"/>
  <c r="A274" i="57"/>
  <c r="A205" i="57"/>
  <c r="A185" i="57"/>
  <c r="A184" i="57"/>
  <c r="A183" i="57"/>
  <c r="A182" i="57"/>
  <c r="A181" i="57"/>
  <c r="A180" i="57"/>
  <c r="A127" i="57"/>
  <c r="A126" i="57"/>
  <c r="A125" i="57"/>
  <c r="A123" i="57"/>
  <c r="A122" i="57"/>
  <c r="A95" i="57"/>
  <c r="A94" i="57"/>
  <c r="A93" i="57"/>
  <c r="A69" i="57"/>
  <c r="A63" i="57"/>
  <c r="A62" i="57"/>
  <c r="A58" i="57"/>
  <c r="A57" i="57"/>
  <c r="A1312" i="57"/>
  <c r="A1311" i="57"/>
  <c r="A1310" i="57"/>
  <c r="A1309" i="57"/>
  <c r="A1308" i="57"/>
  <c r="A1307" i="57"/>
  <c r="A1305" i="57"/>
  <c r="A1304" i="57"/>
  <c r="A1303" i="57"/>
  <c r="A1302" i="57"/>
  <c r="A1301" i="57"/>
  <c r="A1300" i="57"/>
  <c r="A1299" i="57"/>
  <c r="A1298" i="57"/>
  <c r="A1297" i="57"/>
  <c r="A1296" i="57"/>
  <c r="A1295" i="57"/>
  <c r="A1293" i="57"/>
  <c r="A1292" i="57"/>
  <c r="A1291" i="57"/>
  <c r="A1290" i="57"/>
  <c r="A1289" i="57"/>
  <c r="A1288" i="57"/>
  <c r="A1287" i="57"/>
  <c r="A1286" i="57"/>
  <c r="A1285" i="57"/>
  <c r="A1284" i="57"/>
  <c r="A1283" i="57"/>
  <c r="A1282" i="57"/>
  <c r="A1281" i="57"/>
  <c r="A1280" i="57"/>
  <c r="A1279" i="57"/>
  <c r="A1278" i="57"/>
  <c r="A1277" i="57"/>
  <c r="A1276" i="57"/>
  <c r="A1275" i="57"/>
  <c r="A1274" i="57"/>
  <c r="A1273" i="57"/>
  <c r="A1272" i="57"/>
  <c r="A1271" i="57"/>
  <c r="A1270" i="57"/>
  <c r="A1269" i="57"/>
  <c r="A1268" i="57"/>
  <c r="A1267" i="57"/>
  <c r="A1266" i="57"/>
  <c r="A1265" i="57"/>
  <c r="A1264" i="57"/>
  <c r="A1263" i="57"/>
  <c r="A1262" i="57"/>
  <c r="A1261" i="57"/>
  <c r="A1260" i="57"/>
  <c r="A1259" i="57"/>
  <c r="A1258" i="57"/>
  <c r="A1257" i="57"/>
  <c r="A1256" i="57"/>
  <c r="A1255" i="57"/>
  <c r="A1254" i="57"/>
  <c r="A1253" i="57"/>
  <c r="A1252" i="57"/>
  <c r="A1251" i="57"/>
  <c r="A1250" i="57"/>
  <c r="A1249" i="57"/>
  <c r="A1248" i="57"/>
  <c r="A1247" i="57"/>
  <c r="A1246" i="57"/>
  <c r="A1245" i="57"/>
  <c r="A1244" i="57"/>
  <c r="A1243" i="57"/>
  <c r="A1242" i="57"/>
  <c r="A1241" i="57"/>
  <c r="A1240" i="57"/>
  <c r="A1239" i="57"/>
  <c r="A1235" i="57"/>
  <c r="A1234" i="57"/>
  <c r="A1233" i="57"/>
  <c r="A1232" i="57"/>
  <c r="A1231" i="57"/>
  <c r="A1230" i="57"/>
  <c r="A1229" i="57"/>
  <c r="A1228" i="57"/>
  <c r="A1227" i="57"/>
  <c r="A1226" i="57"/>
  <c r="A1225" i="57"/>
  <c r="A1223" i="57"/>
  <c r="A1220" i="57"/>
  <c r="A1219" i="57"/>
  <c r="A1218" i="57"/>
  <c r="A1217" i="57"/>
  <c r="A1216" i="57"/>
  <c r="A1215" i="57"/>
  <c r="A1214" i="57"/>
  <c r="A1213" i="57"/>
  <c r="A1212" i="57"/>
  <c r="A1211" i="57"/>
  <c r="A1210" i="57"/>
  <c r="A1209" i="57"/>
  <c r="A1208" i="57"/>
  <c r="A1207" i="57"/>
  <c r="A1203" i="57"/>
  <c r="A1200" i="57"/>
  <c r="A1197" i="57"/>
  <c r="A1196" i="57"/>
  <c r="A1195" i="57"/>
  <c r="A1194" i="57"/>
  <c r="A1193" i="57"/>
  <c r="A1192" i="57"/>
  <c r="A1191" i="57"/>
  <c r="A1190" i="57"/>
  <c r="A1189" i="57"/>
  <c r="A1188" i="57"/>
  <c r="A1187" i="57"/>
  <c r="A1186" i="57"/>
  <c r="A1185" i="57"/>
  <c r="A1184" i="57"/>
  <c r="A1183" i="57"/>
  <c r="A1182" i="57"/>
  <c r="A1181" i="57"/>
  <c r="A1180" i="57"/>
  <c r="A1179" i="57"/>
  <c r="A1178" i="57"/>
  <c r="A1176" i="57"/>
  <c r="A1174" i="57"/>
  <c r="A1173" i="57"/>
  <c r="A1172" i="57"/>
  <c r="A1171" i="57"/>
  <c r="A1170" i="57"/>
  <c r="A1169" i="57"/>
  <c r="A1168" i="57"/>
  <c r="A1167" i="57"/>
  <c r="A1166" i="57"/>
  <c r="A1165" i="57"/>
  <c r="A1164" i="57"/>
  <c r="A1163" i="57"/>
  <c r="A1162" i="57"/>
  <c r="A1161" i="57"/>
  <c r="A1160" i="57"/>
  <c r="A1159" i="57"/>
  <c r="A1158" i="57"/>
  <c r="A1157" i="57"/>
  <c r="A1156" i="57"/>
  <c r="A1155" i="57"/>
  <c r="A1154" i="57"/>
  <c r="A1153" i="57"/>
  <c r="A1152" i="57"/>
  <c r="A1151" i="57"/>
  <c r="A1150" i="57"/>
  <c r="A1149" i="57"/>
  <c r="A1148" i="57"/>
  <c r="A1147" i="57"/>
  <c r="A1145" i="57"/>
  <c r="A1144" i="57"/>
  <c r="A1143" i="57"/>
  <c r="A1142" i="57"/>
  <c r="A1141" i="57"/>
  <c r="A1140" i="57"/>
  <c r="A1139" i="57"/>
  <c r="A1138" i="57"/>
  <c r="A1137" i="57"/>
  <c r="A1136" i="57"/>
  <c r="A1135" i="57"/>
  <c r="A1134" i="57"/>
  <c r="A1133" i="57"/>
  <c r="A1132" i="57"/>
  <c r="A1131" i="57"/>
  <c r="A1130" i="57"/>
  <c r="A1129" i="57"/>
  <c r="A1128" i="57"/>
  <c r="A1127" i="57"/>
  <c r="A1126" i="57"/>
  <c r="A1121" i="57"/>
  <c r="A1120" i="57"/>
  <c r="A1119" i="57"/>
  <c r="A1118" i="57"/>
  <c r="A1117" i="57"/>
  <c r="A1116" i="57"/>
  <c r="A1115" i="57"/>
  <c r="A1114" i="57"/>
  <c r="A1113" i="57"/>
  <c r="A1112" i="57"/>
  <c r="A1111" i="57"/>
  <c r="A1110" i="57"/>
  <c r="A1109" i="57"/>
  <c r="A1108" i="57"/>
  <c r="A1107" i="57"/>
  <c r="A1106" i="57"/>
  <c r="A1105" i="57"/>
  <c r="A1104" i="57"/>
  <c r="A1103" i="57"/>
  <c r="A1102" i="57"/>
  <c r="A1101" i="57"/>
  <c r="A1100" i="57"/>
  <c r="A1099" i="57"/>
  <c r="A1098" i="57"/>
  <c r="A1097" i="57"/>
  <c r="A1096" i="57"/>
  <c r="A1095" i="57"/>
  <c r="A1094" i="57"/>
  <c r="A1092" i="57"/>
  <c r="A1089" i="57"/>
  <c r="A1086" i="57"/>
  <c r="A1085" i="57"/>
  <c r="A1084" i="57"/>
  <c r="A1083" i="57"/>
  <c r="A1082" i="57"/>
  <c r="A1081" i="57"/>
  <c r="A1080" i="57"/>
  <c r="A1079" i="57"/>
  <c r="A1078" i="57"/>
  <c r="A1077" i="57"/>
  <c r="A1076" i="57"/>
  <c r="A1075" i="57"/>
  <c r="A1074" i="57"/>
  <c r="A1073" i="57"/>
  <c r="A1072" i="57"/>
  <c r="A1071" i="57"/>
  <c r="A1066" i="57"/>
  <c r="A1065" i="57"/>
  <c r="A1063" i="57"/>
  <c r="A1062" i="57"/>
  <c r="A1061" i="57"/>
  <c r="A1060" i="57"/>
  <c r="A1059" i="57"/>
  <c r="A1058" i="57"/>
  <c r="A1057" i="57"/>
  <c r="A1056" i="57"/>
  <c r="A1055" i="57"/>
  <c r="A1054" i="57"/>
  <c r="A1053" i="57"/>
  <c r="A1052" i="57"/>
  <c r="A1051" i="57"/>
  <c r="A1050" i="57"/>
  <c r="A1049" i="57"/>
  <c r="A1048" i="57"/>
  <c r="A1047" i="57"/>
  <c r="A1046" i="57"/>
  <c r="A1045" i="57"/>
  <c r="A1044" i="57"/>
  <c r="A1043" i="57"/>
  <c r="A1042" i="57"/>
  <c r="A1041" i="57"/>
  <c r="A1040" i="57"/>
  <c r="A1039" i="57"/>
  <c r="A1038" i="57"/>
  <c r="A1037" i="57"/>
  <c r="A1036" i="57"/>
  <c r="A1035" i="57"/>
  <c r="A1034" i="57"/>
  <c r="A1032" i="57"/>
  <c r="A1031" i="57"/>
  <c r="A1030" i="57"/>
  <c r="A1028" i="57"/>
  <c r="A1027" i="57"/>
  <c r="A1026" i="57"/>
  <c r="A1025" i="57"/>
  <c r="A1024" i="57"/>
  <c r="A1023" i="57"/>
  <c r="A1022" i="57"/>
  <c r="A1021" i="57"/>
  <c r="A1020" i="57"/>
  <c r="A1019" i="57"/>
  <c r="A1018" i="57"/>
  <c r="A1017" i="57"/>
  <c r="A1016" i="57"/>
  <c r="A1015" i="57"/>
  <c r="A1014" i="57"/>
  <c r="A1013" i="57"/>
  <c r="A1012" i="57"/>
  <c r="A1011" i="57"/>
  <c r="A1010" i="57"/>
  <c r="A1009" i="57"/>
  <c r="A1008" i="57"/>
  <c r="A1006" i="57"/>
  <c r="A1005" i="57"/>
  <c r="A1004" i="57"/>
  <c r="A1003" i="57"/>
  <c r="A1002" i="57"/>
  <c r="A1000" i="57"/>
  <c r="A999" i="57"/>
  <c r="A998" i="57"/>
  <c r="A997" i="57"/>
  <c r="A996" i="57"/>
  <c r="A995" i="57"/>
  <c r="A994" i="57"/>
  <c r="A993" i="57"/>
  <c r="A992" i="57"/>
  <c r="A991" i="57"/>
  <c r="A990" i="57"/>
  <c r="A989" i="57"/>
  <c r="A988" i="57"/>
  <c r="A987" i="57"/>
  <c r="A986" i="57"/>
  <c r="A985" i="57"/>
  <c r="A981" i="57"/>
  <c r="A980" i="57"/>
  <c r="A979" i="57"/>
  <c r="A978" i="57"/>
  <c r="A977" i="57"/>
  <c r="A976" i="57"/>
  <c r="A975" i="57"/>
  <c r="A974" i="57"/>
  <c r="A973" i="57"/>
  <c r="A972" i="57"/>
  <c r="A971" i="57"/>
  <c r="A970" i="57"/>
  <c r="A969" i="57"/>
  <c r="A968" i="57"/>
  <c r="A967" i="57"/>
  <c r="A966" i="57"/>
  <c r="A965" i="57"/>
  <c r="A964" i="57"/>
  <c r="A963" i="57"/>
  <c r="A962" i="57"/>
  <c r="A961" i="57"/>
  <c r="A960" i="57"/>
  <c r="A959" i="57"/>
  <c r="A958" i="57"/>
  <c r="A957" i="57"/>
  <c r="A956" i="57"/>
  <c r="A955" i="57"/>
  <c r="A954" i="57"/>
  <c r="A953" i="57"/>
  <c r="A952" i="57"/>
  <c r="A951" i="57"/>
  <c r="A950" i="57"/>
  <c r="A949" i="57"/>
  <c r="A948" i="57"/>
  <c r="A947" i="57"/>
  <c r="A946" i="57"/>
  <c r="A945" i="57"/>
  <c r="A944" i="57"/>
  <c r="A943" i="57"/>
  <c r="A942" i="57"/>
  <c r="A940" i="57"/>
  <c r="A939" i="57"/>
  <c r="A938" i="57"/>
  <c r="A937" i="57"/>
  <c r="A936" i="57"/>
  <c r="A934" i="57"/>
  <c r="A932" i="57"/>
  <c r="A931" i="57"/>
  <c r="A930" i="57"/>
  <c r="A929" i="57"/>
  <c r="A928" i="57"/>
  <c r="A926" i="57"/>
  <c r="A919" i="57"/>
  <c r="A917" i="57"/>
  <c r="A912" i="57"/>
  <c r="A918" i="57"/>
  <c r="A916" i="57"/>
  <c r="A915" i="57"/>
  <c r="A914" i="57"/>
  <c r="A913" i="57"/>
  <c r="A911" i="57"/>
  <c r="A910" i="57"/>
  <c r="A904" i="57"/>
  <c r="A903" i="57"/>
  <c r="A901" i="57"/>
  <c r="A900" i="57"/>
  <c r="A899" i="57"/>
  <c r="A898" i="57"/>
  <c r="A897" i="57"/>
  <c r="A895" i="57"/>
  <c r="A894" i="57"/>
  <c r="A893" i="57"/>
  <c r="A892" i="57"/>
  <c r="A891" i="57"/>
  <c r="A889" i="57"/>
  <c r="A888" i="57"/>
  <c r="A886" i="57"/>
  <c r="A885" i="57"/>
  <c r="A884" i="57"/>
  <c r="A883" i="57"/>
  <c r="A882" i="57"/>
  <c r="A880" i="57"/>
  <c r="A879" i="57"/>
  <c r="A878" i="57"/>
  <c r="A877" i="57"/>
  <c r="A876" i="57"/>
  <c r="A875" i="57"/>
  <c r="A874" i="57"/>
  <c r="A873" i="57"/>
  <c r="A872" i="57"/>
  <c r="A871" i="57"/>
  <c r="A870" i="57"/>
  <c r="A869" i="57"/>
  <c r="A868" i="57"/>
  <c r="A867" i="57"/>
  <c r="A866" i="57"/>
  <c r="A865" i="57"/>
  <c r="A863" i="57"/>
  <c r="A862" i="57"/>
  <c r="A861" i="57"/>
  <c r="A860" i="57"/>
  <c r="A859" i="57"/>
  <c r="A858" i="57"/>
  <c r="A857" i="57"/>
  <c r="A856" i="57"/>
  <c r="A855" i="57"/>
  <c r="A854" i="57"/>
  <c r="A853" i="57"/>
  <c r="A852" i="57"/>
  <c r="A851" i="57"/>
  <c r="A850" i="57"/>
  <c r="A849" i="57"/>
  <c r="A848" i="57"/>
  <c r="A847" i="57"/>
  <c r="A846" i="57"/>
  <c r="A845" i="57"/>
  <c r="A844" i="57"/>
  <c r="A843" i="57"/>
  <c r="A842" i="57"/>
  <c r="A841" i="57"/>
  <c r="A840" i="57"/>
  <c r="A839" i="57"/>
  <c r="A838" i="57"/>
  <c r="A837" i="57"/>
  <c r="A836" i="57"/>
  <c r="A835" i="57"/>
  <c r="A834" i="57"/>
  <c r="A833" i="57"/>
  <c r="A831" i="57"/>
  <c r="A830" i="57"/>
  <c r="A829" i="57"/>
  <c r="A828" i="57"/>
  <c r="A827" i="57"/>
  <c r="A826" i="57"/>
  <c r="A825" i="57"/>
  <c r="A824" i="57"/>
  <c r="A822" i="57"/>
  <c r="A821" i="57"/>
  <c r="A820" i="57"/>
  <c r="A819" i="57"/>
  <c r="A818" i="57"/>
  <c r="A816" i="57"/>
  <c r="A815" i="57"/>
  <c r="A814" i="57"/>
  <c r="A813" i="57"/>
  <c r="A812" i="57"/>
  <c r="A811" i="57"/>
  <c r="A810" i="57"/>
  <c r="A809" i="57"/>
  <c r="A808" i="57"/>
  <c r="A807" i="57"/>
  <c r="A806" i="57"/>
  <c r="A805" i="57"/>
  <c r="A804" i="57"/>
  <c r="A803" i="57"/>
  <c r="A802" i="57"/>
  <c r="A801" i="57"/>
  <c r="A800" i="57"/>
  <c r="A798" i="57"/>
  <c r="A797" i="57"/>
  <c r="A796" i="57"/>
  <c r="A795" i="57"/>
  <c r="A794" i="57"/>
  <c r="A793" i="57"/>
  <c r="A792" i="57"/>
  <c r="A791" i="57"/>
  <c r="A790" i="57"/>
  <c r="A788" i="57"/>
  <c r="A787" i="57"/>
  <c r="A786" i="57"/>
  <c r="A785" i="57"/>
  <c r="A784" i="57"/>
  <c r="A783" i="57"/>
  <c r="A779" i="57"/>
  <c r="A778" i="57"/>
  <c r="A777" i="57"/>
  <c r="A776" i="57"/>
  <c r="A775" i="57"/>
  <c r="A774" i="57"/>
  <c r="A773" i="57"/>
  <c r="A772" i="57"/>
  <c r="A771" i="57"/>
  <c r="A770" i="57"/>
  <c r="A769" i="57"/>
  <c r="A768" i="57"/>
  <c r="A767" i="57"/>
  <c r="A766" i="57"/>
  <c r="A765" i="57"/>
  <c r="A764" i="57"/>
  <c r="A763" i="57"/>
  <c r="A762" i="57"/>
  <c r="A761" i="57"/>
  <c r="A760" i="57"/>
  <c r="A759" i="57"/>
  <c r="A758" i="57"/>
  <c r="A757" i="57"/>
  <c r="A755" i="57"/>
  <c r="A754" i="57"/>
  <c r="A753" i="57"/>
  <c r="A752" i="57"/>
  <c r="A751" i="57"/>
  <c r="A750" i="57"/>
  <c r="A749" i="57"/>
  <c r="A745" i="57"/>
  <c r="A744" i="57"/>
  <c r="A743" i="57"/>
  <c r="A742" i="57"/>
  <c r="A741" i="57"/>
  <c r="A740" i="57"/>
  <c r="A739" i="57"/>
  <c r="A738" i="57"/>
  <c r="A737" i="57"/>
  <c r="A736" i="57"/>
  <c r="A735" i="57"/>
  <c r="A734" i="57"/>
  <c r="A733" i="57"/>
  <c r="A732" i="57"/>
  <c r="A731" i="57"/>
  <c r="A730" i="57"/>
  <c r="A729" i="57"/>
  <c r="A728" i="57"/>
  <c r="A727" i="57"/>
  <c r="A726" i="57"/>
  <c r="A725" i="57"/>
  <c r="A724" i="57"/>
  <c r="A723" i="57"/>
  <c r="A722" i="57"/>
  <c r="A721" i="57"/>
  <c r="A720" i="57"/>
  <c r="A719" i="57"/>
  <c r="A718" i="57"/>
  <c r="A717" i="57"/>
  <c r="A716" i="57"/>
  <c r="A715" i="57"/>
  <c r="A714" i="57"/>
  <c r="A713" i="57"/>
  <c r="A712" i="57"/>
  <c r="A711" i="57"/>
  <c r="A710" i="57"/>
  <c r="A709" i="57"/>
  <c r="A708" i="57"/>
  <c r="A707" i="57"/>
  <c r="A706" i="57"/>
  <c r="A705" i="57"/>
  <c r="A704" i="57"/>
  <c r="A699" i="57"/>
  <c r="A698" i="57"/>
  <c r="A697" i="57"/>
  <c r="A696" i="57"/>
  <c r="A695" i="57"/>
  <c r="A694" i="57"/>
  <c r="A693" i="57"/>
  <c r="A692" i="57"/>
  <c r="A690" i="57"/>
  <c r="A689" i="57"/>
  <c r="A687" i="57"/>
  <c r="A686" i="57"/>
  <c r="A685" i="57"/>
  <c r="A684" i="57"/>
  <c r="A683" i="57"/>
  <c r="A682" i="57"/>
  <c r="A681" i="57"/>
  <c r="A680" i="57"/>
  <c r="A679" i="57"/>
  <c r="A678" i="57"/>
  <c r="A677" i="57"/>
  <c r="A676" i="57"/>
  <c r="A675" i="57"/>
  <c r="A674" i="57"/>
  <c r="A673" i="57"/>
  <c r="A672" i="57"/>
  <c r="A671" i="57"/>
  <c r="A670" i="57"/>
  <c r="A669" i="57"/>
  <c r="A668" i="57"/>
  <c r="A667" i="57"/>
  <c r="A665" i="57"/>
  <c r="A664" i="57"/>
  <c r="A663" i="57"/>
  <c r="A662" i="57"/>
  <c r="A661" i="57"/>
  <c r="A660" i="57"/>
  <c r="A659" i="57"/>
  <c r="A658" i="57"/>
  <c r="A657" i="57"/>
  <c r="A656" i="57"/>
  <c r="A655" i="57"/>
  <c r="A654" i="57"/>
  <c r="A653" i="57"/>
  <c r="A652" i="57"/>
  <c r="A651" i="57"/>
  <c r="A650" i="57"/>
  <c r="A649" i="57"/>
  <c r="A648" i="57"/>
  <c r="A647" i="57"/>
  <c r="A646" i="57"/>
  <c r="A645" i="57"/>
  <c r="A644" i="57"/>
  <c r="A643" i="57"/>
  <c r="A642" i="57"/>
  <c r="A641" i="57"/>
  <c r="A640" i="57"/>
  <c r="A639" i="57"/>
  <c r="A638" i="57"/>
  <c r="A637" i="57"/>
  <c r="A636" i="57"/>
  <c r="A635" i="57"/>
  <c r="A634" i="57"/>
  <c r="A633" i="57"/>
  <c r="A632" i="57"/>
  <c r="A631" i="57"/>
  <c r="A630" i="57"/>
  <c r="A629" i="57"/>
  <c r="A628" i="57"/>
  <c r="A627" i="57"/>
  <c r="A626" i="57"/>
  <c r="A625" i="57"/>
  <c r="A624" i="57"/>
  <c r="A623" i="57"/>
  <c r="A622" i="57"/>
  <c r="A621" i="57"/>
  <c r="A620" i="57"/>
  <c r="A619" i="57"/>
  <c r="A618" i="57"/>
  <c r="A617" i="57"/>
  <c r="A616" i="57"/>
  <c r="A615" i="57"/>
  <c r="A614" i="57"/>
  <c r="A613" i="57"/>
  <c r="A612" i="57"/>
  <c r="A611" i="57"/>
  <c r="A609" i="57"/>
  <c r="A608" i="57"/>
  <c r="A607" i="57"/>
  <c r="A606" i="57"/>
  <c r="A605" i="57"/>
  <c r="A604" i="57"/>
  <c r="A603" i="57"/>
  <c r="A602" i="57"/>
  <c r="A601" i="57"/>
  <c r="A600" i="57"/>
  <c r="A599" i="57"/>
  <c r="A598" i="57"/>
  <c r="A597" i="57"/>
  <c r="A596" i="57"/>
  <c r="A595" i="57"/>
  <c r="A593" i="57"/>
  <c r="A592" i="57"/>
  <c r="A591" i="57"/>
  <c r="A590" i="57"/>
  <c r="A589" i="57"/>
  <c r="A588" i="57"/>
  <c r="A584" i="57"/>
  <c r="A583" i="57"/>
  <c r="A582" i="57"/>
  <c r="A581" i="57"/>
  <c r="A580" i="57"/>
  <c r="A579" i="57"/>
  <c r="A578" i="57"/>
  <c r="A577" i="57"/>
  <c r="A576" i="57"/>
  <c r="A575" i="57"/>
  <c r="A574" i="57"/>
  <c r="A573" i="57"/>
  <c r="A572" i="57"/>
  <c r="A571" i="57"/>
  <c r="A570" i="57"/>
  <c r="A569" i="57"/>
  <c r="A568" i="57"/>
  <c r="A567" i="57"/>
  <c r="A566" i="57"/>
  <c r="A565" i="57"/>
  <c r="A564" i="57"/>
  <c r="A563" i="57"/>
  <c r="A562" i="57"/>
  <c r="A560" i="57"/>
  <c r="A559" i="57"/>
  <c r="A558" i="57"/>
  <c r="A557" i="57"/>
  <c r="A556" i="57"/>
  <c r="A555" i="57"/>
  <c r="A554" i="57"/>
  <c r="A553" i="57"/>
  <c r="A552" i="57"/>
  <c r="A551" i="57"/>
  <c r="A550" i="57"/>
  <c r="A549" i="57"/>
  <c r="A548" i="57"/>
  <c r="A547" i="57"/>
  <c r="A546" i="57"/>
  <c r="A545" i="57"/>
  <c r="A544" i="57"/>
  <c r="A543" i="57"/>
  <c r="A542" i="57"/>
  <c r="A541" i="57"/>
  <c r="A540" i="57"/>
  <c r="A539" i="57"/>
  <c r="A538" i="57"/>
  <c r="A537" i="57"/>
  <c r="A536" i="57"/>
  <c r="A535" i="57"/>
  <c r="A534" i="57"/>
  <c r="A533" i="57"/>
  <c r="A532" i="57"/>
  <c r="A531" i="57"/>
  <c r="A530" i="57"/>
  <c r="A529" i="57"/>
  <c r="A528" i="57"/>
  <c r="A527" i="57"/>
  <c r="A526" i="57"/>
  <c r="A525" i="57"/>
  <c r="A524" i="57"/>
  <c r="A523" i="57"/>
  <c r="A522" i="57"/>
  <c r="A521" i="57"/>
  <c r="A520" i="57"/>
  <c r="A519" i="57"/>
  <c r="A518" i="57"/>
  <c r="A517" i="57"/>
  <c r="A516" i="57"/>
  <c r="A515" i="57"/>
  <c r="A514" i="57"/>
  <c r="A513" i="57"/>
  <c r="A512" i="57"/>
  <c r="A511" i="57"/>
  <c r="A510" i="57"/>
  <c r="A509" i="57"/>
  <c r="A508" i="57"/>
  <c r="A507" i="57"/>
  <c r="A505" i="57"/>
  <c r="A503" i="57"/>
  <c r="A502" i="57"/>
  <c r="A501" i="57"/>
  <c r="A497" i="57"/>
  <c r="A496" i="57"/>
  <c r="A495" i="57"/>
  <c r="A494" i="57"/>
  <c r="A493" i="57"/>
  <c r="A492" i="57"/>
  <c r="A491" i="57"/>
  <c r="A490" i="57"/>
  <c r="A489" i="57"/>
  <c r="A488" i="57"/>
  <c r="A487" i="57"/>
  <c r="A486" i="57"/>
  <c r="A485" i="57"/>
  <c r="A484" i="57"/>
  <c r="A483" i="57"/>
  <c r="A482" i="57"/>
  <c r="A481" i="57"/>
  <c r="A480" i="57"/>
  <c r="A479" i="57"/>
  <c r="A478" i="57"/>
  <c r="A477" i="57"/>
  <c r="A476" i="57"/>
  <c r="A475" i="57"/>
  <c r="A474" i="57"/>
  <c r="A473" i="57"/>
  <c r="A472" i="57"/>
  <c r="A471" i="57"/>
  <c r="A470" i="57"/>
  <c r="A469" i="57"/>
  <c r="A468" i="57"/>
  <c r="A467" i="57"/>
  <c r="A466" i="57"/>
  <c r="A465" i="57"/>
  <c r="A464" i="57"/>
  <c r="A463" i="57"/>
  <c r="A462" i="57"/>
  <c r="A461" i="57"/>
  <c r="A459" i="57"/>
  <c r="A458" i="57"/>
  <c r="A457" i="57"/>
  <c r="A456" i="57"/>
  <c r="A455" i="57"/>
  <c r="A454" i="57"/>
  <c r="A453" i="57"/>
  <c r="A452" i="57"/>
  <c r="A451" i="57"/>
  <c r="A450" i="57"/>
  <c r="A448" i="57"/>
  <c r="A447" i="57"/>
  <c r="A446" i="57"/>
  <c r="A445" i="57"/>
  <c r="A444" i="57"/>
  <c r="A443" i="57"/>
  <c r="A442" i="57"/>
  <c r="A441" i="57"/>
  <c r="A440" i="57"/>
  <c r="A439" i="57"/>
  <c r="A438" i="57"/>
  <c r="A437" i="57"/>
  <c r="A436" i="57"/>
  <c r="A435" i="57"/>
  <c r="A433" i="57"/>
  <c r="A432" i="57"/>
  <c r="A431" i="57"/>
  <c r="A430" i="57"/>
  <c r="A429" i="57"/>
  <c r="A428" i="57"/>
  <c r="A427" i="57"/>
  <c r="A426" i="57"/>
  <c r="A425" i="57"/>
  <c r="A424" i="57"/>
  <c r="A423" i="57"/>
  <c r="A422" i="57"/>
  <c r="A421" i="57"/>
  <c r="A420" i="57"/>
  <c r="A419" i="57"/>
  <c r="A418" i="57"/>
  <c r="A417" i="57"/>
  <c r="A416" i="57"/>
  <c r="A415" i="57"/>
  <c r="A414" i="57"/>
  <c r="A413" i="57"/>
  <c r="A412" i="57"/>
  <c r="A411" i="57"/>
  <c r="A410" i="57"/>
  <c r="A408" i="57"/>
  <c r="A407" i="57"/>
  <c r="A406" i="57"/>
  <c r="A405" i="57"/>
  <c r="A404" i="57"/>
  <c r="A403" i="57"/>
  <c r="A402" i="57"/>
  <c r="A401" i="57"/>
  <c r="A400" i="57"/>
  <c r="A399" i="57"/>
  <c r="A398" i="57"/>
  <c r="A397" i="57"/>
  <c r="A396" i="57"/>
  <c r="A395" i="57"/>
  <c r="A394" i="57"/>
  <c r="A393" i="57"/>
  <c r="A392" i="57"/>
  <c r="A391" i="57"/>
  <c r="A390" i="57"/>
  <c r="A389" i="57"/>
  <c r="A388" i="57"/>
  <c r="A387" i="57"/>
  <c r="A385" i="57"/>
  <c r="A383" i="57"/>
  <c r="A382" i="57"/>
  <c r="A381" i="57"/>
  <c r="A380" i="57"/>
  <c r="A379" i="57"/>
  <c r="A377" i="57"/>
  <c r="A376" i="57"/>
  <c r="A375" i="57"/>
  <c r="A374" i="57"/>
  <c r="A373" i="57"/>
  <c r="A372" i="57"/>
  <c r="A371" i="57"/>
  <c r="A370" i="57"/>
  <c r="A369" i="57"/>
  <c r="A368" i="57"/>
  <c r="A367" i="57"/>
  <c r="A366" i="57"/>
  <c r="A365" i="57"/>
  <c r="A364" i="57"/>
  <c r="A363" i="57"/>
  <c r="A362" i="57"/>
  <c r="A361" i="57"/>
  <c r="A360" i="57"/>
  <c r="A359" i="57"/>
  <c r="A358" i="57"/>
  <c r="A357" i="57"/>
  <c r="A356" i="57"/>
  <c r="A355" i="57"/>
  <c r="A354" i="57"/>
  <c r="A353" i="57"/>
  <c r="A352" i="57"/>
  <c r="A351" i="57"/>
  <c r="A350" i="57"/>
  <c r="A349" i="57"/>
  <c r="A348" i="57"/>
  <c r="A347" i="57"/>
  <c r="A346" i="57"/>
  <c r="A345" i="57"/>
  <c r="A344" i="57"/>
  <c r="A343" i="57"/>
  <c r="A342" i="57"/>
  <c r="A341" i="57"/>
  <c r="A339" i="57"/>
  <c r="A338" i="57"/>
  <c r="A337" i="57"/>
  <c r="A336" i="57"/>
  <c r="A335" i="57"/>
  <c r="A334" i="57"/>
  <c r="A333" i="57"/>
  <c r="A332" i="57"/>
  <c r="A331" i="57"/>
  <c r="A330" i="57"/>
  <c r="A329" i="57"/>
  <c r="A326" i="57"/>
  <c r="A325" i="57"/>
  <c r="A323" i="57"/>
  <c r="A324" i="57"/>
  <c r="A322" i="57"/>
  <c r="A321" i="57"/>
  <c r="A320" i="57"/>
  <c r="A319" i="57"/>
  <c r="A318" i="57"/>
  <c r="A317" i="57"/>
  <c r="A316" i="57"/>
  <c r="A315" i="57"/>
  <c r="A314" i="57"/>
  <c r="A313" i="57"/>
  <c r="A312" i="57"/>
  <c r="A311" i="57"/>
  <c r="A310" i="57"/>
  <c r="A309" i="57"/>
  <c r="A308" i="57"/>
  <c r="A307" i="57"/>
  <c r="A306" i="57"/>
  <c r="A305" i="57"/>
  <c r="A304" i="57"/>
  <c r="A303" i="57"/>
  <c r="A302" i="57"/>
  <c r="A301" i="57"/>
  <c r="A300" i="57"/>
  <c r="A299" i="57"/>
  <c r="A298" i="57"/>
  <c r="A296" i="57"/>
  <c r="A295" i="57"/>
  <c r="A294" i="57"/>
  <c r="A293" i="57"/>
  <c r="A292" i="57"/>
  <c r="A291" i="57"/>
  <c r="A290" i="57"/>
  <c r="A289" i="57"/>
  <c r="A288" i="57"/>
  <c r="A287" i="57"/>
  <c r="A285" i="57"/>
  <c r="A284" i="57"/>
  <c r="A283" i="57"/>
  <c r="A282" i="57"/>
  <c r="A276" i="57"/>
  <c r="A275" i="57"/>
  <c r="A273" i="57"/>
  <c r="A272" i="57"/>
  <c r="A271" i="57"/>
  <c r="A270" i="57"/>
  <c r="A269" i="57"/>
  <c r="A268" i="57"/>
  <c r="A267" i="57"/>
  <c r="A266" i="57"/>
  <c r="A265" i="57"/>
  <c r="A264" i="57"/>
  <c r="A263" i="57"/>
  <c r="A262" i="57"/>
  <c r="A261" i="57"/>
  <c r="A260" i="57"/>
  <c r="A259" i="57"/>
  <c r="A258" i="57"/>
  <c r="A257" i="57"/>
  <c r="A256" i="57"/>
  <c r="A255" i="57"/>
  <c r="A254" i="57"/>
  <c r="A253" i="57"/>
  <c r="A252" i="57"/>
  <c r="A251" i="57"/>
  <c r="A250" i="57"/>
  <c r="A249" i="57"/>
  <c r="A248" i="57"/>
  <c r="A247" i="57"/>
  <c r="A246" i="57"/>
  <c r="A245" i="57"/>
  <c r="A244" i="57"/>
  <c r="A243" i="57"/>
  <c r="A242" i="57"/>
  <c r="A241" i="57"/>
  <c r="A240" i="57"/>
  <c r="A239" i="57"/>
  <c r="A238" i="57"/>
  <c r="A237" i="57"/>
  <c r="A236" i="57"/>
  <c r="A235" i="57"/>
  <c r="A234" i="57"/>
  <c r="A233" i="57"/>
  <c r="A232" i="57"/>
  <c r="A231" i="57"/>
  <c r="A230" i="57"/>
  <c r="A229" i="57"/>
  <c r="A228" i="57"/>
  <c r="A227" i="57"/>
  <c r="A226" i="57"/>
  <c r="A225" i="57"/>
  <c r="A224" i="57"/>
  <c r="A223" i="57"/>
  <c r="A222" i="57"/>
  <c r="A221" i="57"/>
  <c r="A220" i="57"/>
  <c r="A219" i="57"/>
  <c r="A218" i="57"/>
  <c r="A217" i="57"/>
  <c r="A216" i="57"/>
  <c r="A215" i="57"/>
  <c r="A214" i="57"/>
  <c r="A213" i="57"/>
  <c r="A212" i="57"/>
  <c r="A211" i="57"/>
  <c r="A210" i="57"/>
  <c r="A209" i="57"/>
  <c r="A208" i="57"/>
  <c r="A207" i="57"/>
  <c r="A206" i="57"/>
  <c r="A204" i="57"/>
  <c r="A203" i="57"/>
  <c r="A202" i="57"/>
  <c r="A201" i="57"/>
  <c r="A200" i="57"/>
  <c r="A199" i="57"/>
  <c r="A198" i="57"/>
  <c r="A197" i="57"/>
  <c r="A196" i="57"/>
  <c r="A195" i="57"/>
  <c r="A194" i="57"/>
  <c r="A193" i="57"/>
  <c r="A192" i="57"/>
  <c r="A191" i="57"/>
  <c r="A190" i="57"/>
  <c r="A189" i="57"/>
  <c r="A188" i="57"/>
  <c r="A187" i="57"/>
  <c r="A186" i="57"/>
  <c r="A179" i="57"/>
  <c r="A178" i="57"/>
  <c r="A177" i="57"/>
  <c r="A176" i="57"/>
  <c r="A175" i="57"/>
  <c r="A174" i="57"/>
  <c r="A173" i="57"/>
  <c r="A172" i="57"/>
  <c r="A171" i="57"/>
  <c r="A170" i="57"/>
  <c r="A169" i="57"/>
  <c r="A168" i="57"/>
  <c r="A167" i="57"/>
  <c r="A166" i="57"/>
  <c r="A165" i="57"/>
  <c r="A164" i="57"/>
  <c r="A163" i="57"/>
  <c r="A162" i="57"/>
  <c r="A161" i="57"/>
  <c r="A160" i="57"/>
  <c r="A159" i="57"/>
  <c r="A158" i="57"/>
  <c r="A157" i="57"/>
  <c r="A156" i="57"/>
  <c r="A155" i="57"/>
  <c r="A154" i="57"/>
  <c r="A153" i="57"/>
  <c r="A152" i="57"/>
  <c r="A151" i="57"/>
  <c r="A150" i="57"/>
  <c r="A149" i="57"/>
  <c r="A148" i="57"/>
  <c r="A147" i="57"/>
  <c r="A146" i="57"/>
  <c r="A145" i="57"/>
  <c r="A144" i="57"/>
  <c r="A143" i="57"/>
  <c r="A142" i="57"/>
  <c r="A141" i="57"/>
  <c r="A140" i="57"/>
  <c r="A139" i="57"/>
  <c r="A138" i="57"/>
  <c r="A137" i="57"/>
  <c r="A136" i="57"/>
  <c r="A135" i="57"/>
  <c r="A134" i="57"/>
  <c r="A133" i="57"/>
  <c r="A132" i="57"/>
  <c r="A131" i="57"/>
  <c r="A130" i="57"/>
  <c r="A129" i="57"/>
  <c r="A128" i="57"/>
  <c r="A124" i="57"/>
  <c r="A121" i="57"/>
  <c r="A120" i="57"/>
  <c r="A119" i="57"/>
  <c r="A118" i="57"/>
  <c r="A117" i="57"/>
  <c r="A116" i="57"/>
  <c r="A115" i="57"/>
  <c r="A114" i="57"/>
  <c r="A113" i="57"/>
  <c r="A112" i="57"/>
  <c r="A111" i="57"/>
  <c r="A110" i="57"/>
  <c r="A109" i="57"/>
  <c r="A108" i="57"/>
  <c r="A107" i="57"/>
  <c r="A106" i="57"/>
  <c r="A105" i="57"/>
  <c r="A104" i="57"/>
  <c r="A103" i="57"/>
  <c r="A102" i="57"/>
  <c r="A101" i="57"/>
  <c r="A100" i="57"/>
  <c r="A99" i="57"/>
  <c r="A98" i="57"/>
  <c r="A97" i="57"/>
  <c r="A96" i="57"/>
  <c r="A92" i="57"/>
  <c r="A91" i="57"/>
  <c r="A90" i="57"/>
  <c r="A89" i="57"/>
  <c r="A88" i="57"/>
  <c r="A87" i="57"/>
  <c r="A86" i="57"/>
  <c r="A85" i="57"/>
  <c r="A84" i="57"/>
  <c r="A83" i="57"/>
  <c r="A82" i="57"/>
  <c r="A81" i="57"/>
  <c r="A80" i="57"/>
  <c r="A79" i="57"/>
  <c r="A78" i="57"/>
  <c r="A77" i="57"/>
  <c r="A76" i="57"/>
  <c r="A75" i="57"/>
  <c r="A74" i="57"/>
  <c r="A73" i="57"/>
  <c r="A72" i="57"/>
  <c r="A71" i="57"/>
  <c r="A70" i="57"/>
  <c r="A68" i="57"/>
  <c r="A67" i="57"/>
  <c r="A66" i="57"/>
  <c r="A65" i="57"/>
  <c r="A64" i="57"/>
  <c r="A61" i="57"/>
  <c r="A60" i="57"/>
  <c r="A59" i="57"/>
  <c r="A56" i="57"/>
  <c r="A55" i="57"/>
  <c r="A54" i="57"/>
  <c r="A53" i="57"/>
  <c r="A52" i="57"/>
  <c r="A51" i="57"/>
  <c r="A50" i="57"/>
  <c r="A49" i="57"/>
  <c r="A48" i="57"/>
  <c r="A47" i="57"/>
  <c r="A46" i="57"/>
  <c r="A45" i="57"/>
  <c r="A44" i="57"/>
  <c r="A43" i="57"/>
  <c r="A42" i="57"/>
  <c r="A41" i="57"/>
  <c r="A40" i="57"/>
  <c r="A39" i="57"/>
  <c r="A38" i="57"/>
  <c r="A37" i="57"/>
  <c r="A36" i="57"/>
  <c r="A35" i="57"/>
  <c r="A34" i="57"/>
  <c r="A33" i="57"/>
  <c r="A32" i="57"/>
  <c r="A31" i="57"/>
  <c r="A30" i="57"/>
  <c r="A29" i="57"/>
  <c r="A28" i="57"/>
  <c r="A27" i="57"/>
  <c r="A26" i="57"/>
  <c r="A25" i="57"/>
  <c r="A24" i="57"/>
  <c r="A23" i="57"/>
  <c r="A22" i="57"/>
  <c r="A21" i="57"/>
  <c r="A20" i="57"/>
  <c r="A19" i="57"/>
  <c r="A18" i="57"/>
  <c r="A17" i="57"/>
  <c r="A16" i="57"/>
  <c r="A15" i="57"/>
  <c r="A14" i="57"/>
  <c r="A13" i="57"/>
  <c r="A12" i="57"/>
  <c r="A11" i="57"/>
  <c r="A10" i="57"/>
  <c r="A9" i="57"/>
  <c r="A8" i="57"/>
  <c r="A7" i="57"/>
  <c r="A6" i="57"/>
  <c r="A5" i="57"/>
  <c r="A4" i="57"/>
  <c r="A3" i="57"/>
  <c r="A2" i="57"/>
  <c r="B128" i="44"/>
  <c r="B127" i="44"/>
  <c r="B126" i="44"/>
  <c r="B739" i="49"/>
  <c r="B211" i="49"/>
  <c r="B120" i="44"/>
  <c r="B121" i="44"/>
  <c r="B122" i="44"/>
  <c r="B135" i="44"/>
  <c r="B131" i="44"/>
  <c r="B132" i="44"/>
  <c r="B133" i="44"/>
  <c r="B134" i="44"/>
  <c r="B130" i="44"/>
  <c r="B129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B104" i="44"/>
  <c r="B105" i="44"/>
  <c r="B106" i="44"/>
  <c r="B107" i="44"/>
  <c r="B108" i="44"/>
  <c r="B109" i="44"/>
  <c r="B110" i="44"/>
  <c r="B111" i="44"/>
  <c r="B112" i="44"/>
  <c r="B113" i="44"/>
  <c r="B114" i="44"/>
  <c r="B115" i="44"/>
  <c r="B116" i="44"/>
  <c r="B117" i="44"/>
  <c r="B118" i="44"/>
  <c r="B119" i="44"/>
  <c r="B123" i="44"/>
  <c r="B124" i="44"/>
  <c r="B85" i="44"/>
  <c r="B84" i="44"/>
  <c r="B42" i="44"/>
  <c r="B465" i="52"/>
  <c r="B488" i="52"/>
  <c r="B1012" i="52"/>
  <c r="B775" i="52"/>
  <c r="B388" i="52"/>
  <c r="B218" i="52"/>
  <c r="B657" i="52"/>
  <c r="B331" i="52"/>
  <c r="B1042" i="52"/>
  <c r="B613" i="52"/>
  <c r="B1167" i="49"/>
  <c r="B1168" i="49"/>
  <c r="B1169" i="49"/>
  <c r="B1213" i="52"/>
  <c r="B1214" i="52"/>
  <c r="B1215" i="52"/>
  <c r="B40" i="44"/>
  <c r="B7" i="44"/>
  <c r="B8" i="44"/>
  <c r="B9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1166" i="49"/>
  <c r="B1165" i="49"/>
  <c r="B1164" i="49"/>
  <c r="B1163" i="49"/>
  <c r="B1162" i="49"/>
  <c r="B1161" i="49"/>
  <c r="B1160" i="49"/>
  <c r="B1159" i="49"/>
  <c r="B1158" i="49"/>
  <c r="B1157" i="49"/>
  <c r="B1156" i="49"/>
  <c r="B1155" i="49"/>
  <c r="B1154" i="49"/>
  <c r="B1153" i="49"/>
  <c r="B1152" i="49"/>
  <c r="B1151" i="49"/>
  <c r="B1150" i="49"/>
  <c r="B1149" i="49"/>
  <c r="B1148" i="49"/>
  <c r="B1147" i="49"/>
  <c r="B1146" i="49"/>
  <c r="B1144" i="49"/>
  <c r="B1143" i="49"/>
  <c r="B1142" i="49"/>
  <c r="B1141" i="49"/>
  <c r="B1140" i="49"/>
  <c r="B1139" i="49"/>
  <c r="B1138" i="49"/>
  <c r="B1137" i="49"/>
  <c r="B1136" i="49"/>
  <c r="B1135" i="49"/>
  <c r="B1134" i="49"/>
  <c r="B1133" i="49"/>
  <c r="B1132" i="49"/>
  <c r="B1131" i="49"/>
  <c r="B1130" i="49"/>
  <c r="B1129" i="49"/>
  <c r="B1128" i="49"/>
  <c r="B1127" i="49"/>
  <c r="B1126" i="49"/>
  <c r="B1125" i="49"/>
  <c r="B1124" i="49"/>
  <c r="B1123" i="49"/>
  <c r="B1122" i="49"/>
  <c r="B1121" i="49"/>
  <c r="B1120" i="49"/>
  <c r="B1119" i="49"/>
  <c r="B1118" i="49"/>
  <c r="B1117" i="49"/>
  <c r="B1116" i="49"/>
  <c r="B1115" i="49"/>
  <c r="B1114" i="49"/>
  <c r="B1113" i="49"/>
  <c r="B1112" i="49"/>
  <c r="B1111" i="49"/>
  <c r="B1110" i="49"/>
  <c r="B1109" i="49"/>
  <c r="B1108" i="49"/>
  <c r="B1107" i="49"/>
  <c r="B1106" i="49"/>
  <c r="B1105" i="49"/>
  <c r="B1104" i="49"/>
  <c r="B1103" i="49"/>
  <c r="B1101" i="49"/>
  <c r="B1100" i="49"/>
  <c r="B1099" i="49"/>
  <c r="B1098" i="49"/>
  <c r="B1097" i="49"/>
  <c r="B1096" i="49"/>
  <c r="B1095" i="49"/>
  <c r="B1094" i="49"/>
  <c r="B1093" i="49"/>
  <c r="B1092" i="49"/>
  <c r="B1091" i="49"/>
  <c r="B1090" i="49"/>
  <c r="B1089" i="49"/>
  <c r="B1088" i="49"/>
  <c r="B1087" i="49"/>
  <c r="B1086" i="49"/>
  <c r="B1085" i="49"/>
  <c r="B1084" i="49"/>
  <c r="B1083" i="49"/>
  <c r="B1082" i="49"/>
  <c r="B1081" i="49"/>
  <c r="B1080" i="49"/>
  <c r="B1079" i="49"/>
  <c r="B1078" i="49"/>
  <c r="B1077" i="49"/>
  <c r="B1076" i="49"/>
  <c r="B1075" i="49"/>
  <c r="B1074" i="49"/>
  <c r="B1073" i="49"/>
  <c r="B1072" i="49"/>
  <c r="B1071" i="49"/>
  <c r="B1070" i="49"/>
  <c r="B1069" i="49"/>
  <c r="B1068" i="49"/>
  <c r="B1067" i="49"/>
  <c r="B1066" i="49"/>
  <c r="B1065" i="49"/>
  <c r="B1064" i="49"/>
  <c r="B1063" i="49"/>
  <c r="B1062" i="49"/>
  <c r="B1061" i="49"/>
  <c r="B1060" i="49"/>
  <c r="B1058" i="49"/>
  <c r="B1057" i="49"/>
  <c r="B1056" i="49"/>
  <c r="B1055" i="49"/>
  <c r="B1054" i="49"/>
  <c r="B1053" i="49"/>
  <c r="B1052" i="49"/>
  <c r="B1051" i="49"/>
  <c r="B1050" i="49"/>
  <c r="B1049" i="49"/>
  <c r="B1048" i="49"/>
  <c r="B1047" i="49"/>
  <c r="B1046" i="49"/>
  <c r="B1045" i="49"/>
  <c r="B1044" i="49"/>
  <c r="B1043" i="49"/>
  <c r="B1042" i="49"/>
  <c r="B1041" i="49"/>
  <c r="B1040" i="49"/>
  <c r="B1039" i="49"/>
  <c r="B1038" i="49"/>
  <c r="B1037" i="49"/>
  <c r="B1036" i="49"/>
  <c r="B1035" i="49"/>
  <c r="B1034" i="49"/>
  <c r="B1033" i="49"/>
  <c r="B1032" i="49"/>
  <c r="B1031" i="49"/>
  <c r="B1030" i="49"/>
  <c r="B1029" i="49"/>
  <c r="B1028" i="49"/>
  <c r="B1027" i="49"/>
  <c r="B1026" i="49"/>
  <c r="B1025" i="49"/>
  <c r="B1024" i="49"/>
  <c r="B1023" i="49"/>
  <c r="B1022" i="49"/>
  <c r="B1021" i="49"/>
  <c r="B1020" i="49"/>
  <c r="B1019" i="49"/>
  <c r="B1018" i="49"/>
  <c r="B1017" i="49"/>
  <c r="B1015" i="49"/>
  <c r="B1014" i="49"/>
  <c r="B1013" i="49"/>
  <c r="B1012" i="49"/>
  <c r="B1011" i="49"/>
  <c r="B1010" i="49"/>
  <c r="B1009" i="49"/>
  <c r="B1008" i="49"/>
  <c r="B1007" i="49"/>
  <c r="B1006" i="49"/>
  <c r="B1005" i="49"/>
  <c r="B1004" i="49"/>
  <c r="B1003" i="49"/>
  <c r="B1002" i="49"/>
  <c r="B1001" i="49"/>
  <c r="B1000" i="49"/>
  <c r="B999" i="49"/>
  <c r="B998" i="49"/>
  <c r="B997" i="49"/>
  <c r="B996" i="49"/>
  <c r="B995" i="49"/>
  <c r="B994" i="49"/>
  <c r="B993" i="49"/>
  <c r="B992" i="49"/>
  <c r="B991" i="49"/>
  <c r="B990" i="49"/>
  <c r="B989" i="49"/>
  <c r="B988" i="49"/>
  <c r="B987" i="49"/>
  <c r="B986" i="49"/>
  <c r="B985" i="49"/>
  <c r="B984" i="49"/>
  <c r="B983" i="49"/>
  <c r="B982" i="49"/>
  <c r="B981" i="49"/>
  <c r="B980" i="49"/>
  <c r="B979" i="49"/>
  <c r="B978" i="49"/>
  <c r="B977" i="49"/>
  <c r="B976" i="49"/>
  <c r="B975" i="49"/>
  <c r="B974" i="49"/>
  <c r="B972" i="49"/>
  <c r="B971" i="49"/>
  <c r="B970" i="49"/>
  <c r="B969" i="49"/>
  <c r="B968" i="49"/>
  <c r="B967" i="49"/>
  <c r="B966" i="49"/>
  <c r="B965" i="49"/>
  <c r="B964" i="49"/>
  <c r="B963" i="49"/>
  <c r="B962" i="49"/>
  <c r="B961" i="49"/>
  <c r="B960" i="49"/>
  <c r="B959" i="49"/>
  <c r="B958" i="49"/>
  <c r="B957" i="49"/>
  <c r="B956" i="49"/>
  <c r="B955" i="49"/>
  <c r="B954" i="49"/>
  <c r="B953" i="49"/>
  <c r="B952" i="49"/>
  <c r="B951" i="49"/>
  <c r="B950" i="49"/>
  <c r="B949" i="49"/>
  <c r="B948" i="49"/>
  <c r="B947" i="49"/>
  <c r="B946" i="49"/>
  <c r="B945" i="49"/>
  <c r="B944" i="49"/>
  <c r="B943" i="49"/>
  <c r="B942" i="49"/>
  <c r="B941" i="49"/>
  <c r="B940" i="49"/>
  <c r="B939" i="49"/>
  <c r="B938" i="49"/>
  <c r="B937" i="49"/>
  <c r="B936" i="49"/>
  <c r="B935" i="49"/>
  <c r="B934" i="49"/>
  <c r="B933" i="49"/>
  <c r="B932" i="49"/>
  <c r="B931" i="49"/>
  <c r="B929" i="49"/>
  <c r="B928" i="49"/>
  <c r="B927" i="49"/>
  <c r="B926" i="49"/>
  <c r="B925" i="49"/>
  <c r="B924" i="49"/>
  <c r="B923" i="49"/>
  <c r="B922" i="49"/>
  <c r="B921" i="49"/>
  <c r="B920" i="49"/>
  <c r="B919" i="49"/>
  <c r="B918" i="49"/>
  <c r="B917" i="49"/>
  <c r="B916" i="49"/>
  <c r="B915" i="49"/>
  <c r="B914" i="49"/>
  <c r="B913" i="49"/>
  <c r="B912" i="49"/>
  <c r="B911" i="49"/>
  <c r="B910" i="49"/>
  <c r="B909" i="49"/>
  <c r="B908" i="49"/>
  <c r="B907" i="49"/>
  <c r="B906" i="49"/>
  <c r="B905" i="49"/>
  <c r="B904" i="49"/>
  <c r="B903" i="49"/>
  <c r="B902" i="49"/>
  <c r="B901" i="49"/>
  <c r="B900" i="49"/>
  <c r="B899" i="49"/>
  <c r="B898" i="49"/>
  <c r="B897" i="49"/>
  <c r="B896" i="49"/>
  <c r="B895" i="49"/>
  <c r="B894" i="49"/>
  <c r="B893" i="49"/>
  <c r="B892" i="49"/>
  <c r="B891" i="49"/>
  <c r="B890" i="49"/>
  <c r="B889" i="49"/>
  <c r="B888" i="49"/>
  <c r="B886" i="49"/>
  <c r="B885" i="49"/>
  <c r="B884" i="49"/>
  <c r="B883" i="49"/>
  <c r="B882" i="49"/>
  <c r="B881" i="49"/>
  <c r="B880" i="49"/>
  <c r="B879" i="49"/>
  <c r="B878" i="49"/>
  <c r="B877" i="49"/>
  <c r="B876" i="49"/>
  <c r="B875" i="49"/>
  <c r="B874" i="49"/>
  <c r="B873" i="49"/>
  <c r="B872" i="49"/>
  <c r="B871" i="49"/>
  <c r="B870" i="49"/>
  <c r="B869" i="49"/>
  <c r="B868" i="49"/>
  <c r="B867" i="49"/>
  <c r="B866" i="49"/>
  <c r="B865" i="49"/>
  <c r="B864" i="49"/>
  <c r="B863" i="49"/>
  <c r="B862" i="49"/>
  <c r="B861" i="49"/>
  <c r="B860" i="49"/>
  <c r="B859" i="49"/>
  <c r="B858" i="49"/>
  <c r="B857" i="49"/>
  <c r="B856" i="49"/>
  <c r="B855" i="49"/>
  <c r="B854" i="49"/>
  <c r="B853" i="49"/>
  <c r="B852" i="49"/>
  <c r="B851" i="49"/>
  <c r="B850" i="49"/>
  <c r="B849" i="49"/>
  <c r="B848" i="49"/>
  <c r="B847" i="49"/>
  <c r="B846" i="49"/>
  <c r="B845" i="49"/>
  <c r="B843" i="49"/>
  <c r="B842" i="49"/>
  <c r="B841" i="49"/>
  <c r="B840" i="49"/>
  <c r="B839" i="49"/>
  <c r="B838" i="49"/>
  <c r="B837" i="49"/>
  <c r="B836" i="49"/>
  <c r="B835" i="49"/>
  <c r="B834" i="49"/>
  <c r="B833" i="49"/>
  <c r="B832" i="49"/>
  <c r="B831" i="49"/>
  <c r="B830" i="49"/>
  <c r="B829" i="49"/>
  <c r="B828" i="49"/>
  <c r="B827" i="49"/>
  <c r="B826" i="49"/>
  <c r="B825" i="49"/>
  <c r="B824" i="49"/>
  <c r="B823" i="49"/>
  <c r="B822" i="49"/>
  <c r="B821" i="49"/>
  <c r="B820" i="49"/>
  <c r="B819" i="49"/>
  <c r="B818" i="49"/>
  <c r="B817" i="49"/>
  <c r="B816" i="49"/>
  <c r="B815" i="49"/>
  <c r="B814" i="49"/>
  <c r="B813" i="49"/>
  <c r="B812" i="49"/>
  <c r="B811" i="49"/>
  <c r="B810" i="49"/>
  <c r="B809" i="49"/>
  <c r="B808" i="49"/>
  <c r="B807" i="49"/>
  <c r="B806" i="49"/>
  <c r="B805" i="49"/>
  <c r="B804" i="49"/>
  <c r="B803" i="49"/>
  <c r="B802" i="49"/>
  <c r="B800" i="49"/>
  <c r="B799" i="49"/>
  <c r="B798" i="49"/>
  <c r="B797" i="49"/>
  <c r="B796" i="49"/>
  <c r="B795" i="49"/>
  <c r="B794" i="49"/>
  <c r="B793" i="49"/>
  <c r="B792" i="49"/>
  <c r="B791" i="49"/>
  <c r="B790" i="49"/>
  <c r="B789" i="49"/>
  <c r="B788" i="49"/>
  <c r="B787" i="49"/>
  <c r="B786" i="49"/>
  <c r="B785" i="49"/>
  <c r="B784" i="49"/>
  <c r="B783" i="49"/>
  <c r="B782" i="49"/>
  <c r="B781" i="49"/>
  <c r="B780" i="49"/>
  <c r="B779" i="49"/>
  <c r="B778" i="49"/>
  <c r="B777" i="49"/>
  <c r="B776" i="49"/>
  <c r="B775" i="49"/>
  <c r="B774" i="49"/>
  <c r="B773" i="49"/>
  <c r="B772" i="49"/>
  <c r="B771" i="49"/>
  <c r="B770" i="49"/>
  <c r="B769" i="49"/>
  <c r="B768" i="49"/>
  <c r="B767" i="49"/>
  <c r="B766" i="49"/>
  <c r="B765" i="49"/>
  <c r="B764" i="49"/>
  <c r="B763" i="49"/>
  <c r="B762" i="49"/>
  <c r="B761" i="49"/>
  <c r="B760" i="49"/>
  <c r="B759" i="49"/>
  <c r="B757" i="49"/>
  <c r="B756" i="49"/>
  <c r="B755" i="49"/>
  <c r="B754" i="49"/>
  <c r="B753" i="49"/>
  <c r="B752" i="49"/>
  <c r="B751" i="49"/>
  <c r="B750" i="49"/>
  <c r="B749" i="49"/>
  <c r="B748" i="49"/>
  <c r="B747" i="49"/>
  <c r="B746" i="49"/>
  <c r="B745" i="49"/>
  <c r="B744" i="49"/>
  <c r="B743" i="49"/>
  <c r="B742" i="49"/>
  <c r="B741" i="49"/>
  <c r="B740" i="49"/>
  <c r="B738" i="49"/>
  <c r="B737" i="49"/>
  <c r="B736" i="49"/>
  <c r="B735" i="49"/>
  <c r="B734" i="49"/>
  <c r="B733" i="49"/>
  <c r="B732" i="49"/>
  <c r="B731" i="49"/>
  <c r="B730" i="49"/>
  <c r="B729" i="49"/>
  <c r="B728" i="49"/>
  <c r="B727" i="49"/>
  <c r="B726" i="49"/>
  <c r="B725" i="49"/>
  <c r="B724" i="49"/>
  <c r="B723" i="49"/>
  <c r="B722" i="49"/>
  <c r="B721" i="49"/>
  <c r="B720" i="49"/>
  <c r="B719" i="49"/>
  <c r="B718" i="49"/>
  <c r="B717" i="49"/>
  <c r="B716" i="49"/>
  <c r="B714" i="49"/>
  <c r="B713" i="49"/>
  <c r="B712" i="49"/>
  <c r="B711" i="49"/>
  <c r="B710" i="49"/>
  <c r="B709" i="49"/>
  <c r="B708" i="49"/>
  <c r="B707" i="49"/>
  <c r="B706" i="49"/>
  <c r="B705" i="49"/>
  <c r="B704" i="49"/>
  <c r="B703" i="49"/>
  <c r="B702" i="49"/>
  <c r="B701" i="49"/>
  <c r="B700" i="49"/>
  <c r="B699" i="49"/>
  <c r="B698" i="49"/>
  <c r="B697" i="49"/>
  <c r="B696" i="49"/>
  <c r="B695" i="49"/>
  <c r="B694" i="49"/>
  <c r="B693" i="49"/>
  <c r="B692" i="49"/>
  <c r="B691" i="49"/>
  <c r="B690" i="49"/>
  <c r="B689" i="49"/>
  <c r="B688" i="49"/>
  <c r="B687" i="49"/>
  <c r="B686" i="49"/>
  <c r="B685" i="49"/>
  <c r="B684" i="49"/>
  <c r="B683" i="49"/>
  <c r="B682" i="49"/>
  <c r="B681" i="49"/>
  <c r="B680" i="49"/>
  <c r="B679" i="49"/>
  <c r="B678" i="49"/>
  <c r="B677" i="49"/>
  <c r="B676" i="49"/>
  <c r="B675" i="49"/>
  <c r="B674" i="49"/>
  <c r="B673" i="49"/>
  <c r="B671" i="49"/>
  <c r="B670" i="49"/>
  <c r="B669" i="49"/>
  <c r="B668" i="49"/>
  <c r="B667" i="49"/>
  <c r="B666" i="49"/>
  <c r="B665" i="49"/>
  <c r="B664" i="49"/>
  <c r="B663" i="49"/>
  <c r="B662" i="49"/>
  <c r="B661" i="49"/>
  <c r="B660" i="49"/>
  <c r="B659" i="49"/>
  <c r="B658" i="49"/>
  <c r="B657" i="49"/>
  <c r="B656" i="49"/>
  <c r="B655" i="49"/>
  <c r="B654" i="49"/>
  <c r="B653" i="49"/>
  <c r="B652" i="49"/>
  <c r="B651" i="49"/>
  <c r="B650" i="49"/>
  <c r="B649" i="49"/>
  <c r="B648" i="49"/>
  <c r="B647" i="49"/>
  <c r="B646" i="49"/>
  <c r="B645" i="49"/>
  <c r="B644" i="49"/>
  <c r="B643" i="49"/>
  <c r="B642" i="49"/>
  <c r="B641" i="49"/>
  <c r="B640" i="49"/>
  <c r="B639" i="49"/>
  <c r="B638" i="49"/>
  <c r="B637" i="49"/>
  <c r="B636" i="49"/>
  <c r="B635" i="49"/>
  <c r="B634" i="49"/>
  <c r="B633" i="49"/>
  <c r="B632" i="49"/>
  <c r="B631" i="49"/>
  <c r="B630" i="49"/>
  <c r="B628" i="49"/>
  <c r="B627" i="49"/>
  <c r="B626" i="49"/>
  <c r="B625" i="49"/>
  <c r="B624" i="49"/>
  <c r="B623" i="49"/>
  <c r="B622" i="49"/>
  <c r="B621" i="49"/>
  <c r="B620" i="49"/>
  <c r="B619" i="49"/>
  <c r="B618" i="49"/>
  <c r="B617" i="49"/>
  <c r="B616" i="49"/>
  <c r="B615" i="49"/>
  <c r="B614" i="49"/>
  <c r="B613" i="49"/>
  <c r="B612" i="49"/>
  <c r="B611" i="49"/>
  <c r="B610" i="49"/>
  <c r="B609" i="49"/>
  <c r="B608" i="49"/>
  <c r="B607" i="49"/>
  <c r="B606" i="49"/>
  <c r="B605" i="49"/>
  <c r="B604" i="49"/>
  <c r="B603" i="49"/>
  <c r="B602" i="49"/>
  <c r="B601" i="49"/>
  <c r="B600" i="49"/>
  <c r="B599" i="49"/>
  <c r="B598" i="49"/>
  <c r="B597" i="49"/>
  <c r="B596" i="49"/>
  <c r="B595" i="49"/>
  <c r="B594" i="49"/>
  <c r="B593" i="49"/>
  <c r="B592" i="49"/>
  <c r="B591" i="49"/>
  <c r="B590" i="49"/>
  <c r="B589" i="49"/>
  <c r="B588" i="49"/>
  <c r="B586" i="49"/>
  <c r="B585" i="49"/>
  <c r="B584" i="49"/>
  <c r="B583" i="49"/>
  <c r="B582" i="49"/>
  <c r="B581" i="49"/>
  <c r="B580" i="49"/>
  <c r="B579" i="49"/>
  <c r="B578" i="49"/>
  <c r="B577" i="49"/>
  <c r="B576" i="49"/>
  <c r="B575" i="49"/>
  <c r="B574" i="49"/>
  <c r="B573" i="49"/>
  <c r="B572" i="49"/>
  <c r="B571" i="49"/>
  <c r="B570" i="49"/>
  <c r="B569" i="49"/>
  <c r="B568" i="49"/>
  <c r="B567" i="49"/>
  <c r="B566" i="49"/>
  <c r="B565" i="49"/>
  <c r="B564" i="49"/>
  <c r="B563" i="49"/>
  <c r="B562" i="49"/>
  <c r="B561" i="49"/>
  <c r="B560" i="49"/>
  <c r="B559" i="49"/>
  <c r="B558" i="49"/>
  <c r="B557" i="49"/>
  <c r="B556" i="49"/>
  <c r="B555" i="49"/>
  <c r="B554" i="49"/>
  <c r="B553" i="49"/>
  <c r="B552" i="49"/>
  <c r="B551" i="49"/>
  <c r="B550" i="49"/>
  <c r="B549" i="49"/>
  <c r="B548" i="49"/>
  <c r="B547" i="49"/>
  <c r="B546" i="49"/>
  <c r="B544" i="49"/>
  <c r="B543" i="49"/>
  <c r="B542" i="49"/>
  <c r="B541" i="49"/>
  <c r="B540" i="49"/>
  <c r="B539" i="49"/>
  <c r="B538" i="49"/>
  <c r="B537" i="49"/>
  <c r="B536" i="49"/>
  <c r="B535" i="49"/>
  <c r="B534" i="49"/>
  <c r="B533" i="49"/>
  <c r="B532" i="49"/>
  <c r="B531" i="49"/>
  <c r="B530" i="49"/>
  <c r="B529" i="49"/>
  <c r="B528" i="49"/>
  <c r="B527" i="49"/>
  <c r="B526" i="49"/>
  <c r="B525" i="49"/>
  <c r="B524" i="49"/>
  <c r="B523" i="49"/>
  <c r="B522" i="49"/>
  <c r="B521" i="49"/>
  <c r="B520" i="49"/>
  <c r="B519" i="49"/>
  <c r="B518" i="49"/>
  <c r="B517" i="49"/>
  <c r="B516" i="49"/>
  <c r="B515" i="49"/>
  <c r="B514" i="49"/>
  <c r="B513" i="49"/>
  <c r="B512" i="49"/>
  <c r="B511" i="49"/>
  <c r="B510" i="49"/>
  <c r="B509" i="49"/>
  <c r="B508" i="49"/>
  <c r="B507" i="49"/>
  <c r="B506" i="49"/>
  <c r="B505" i="49"/>
  <c r="B504" i="49"/>
  <c r="B502" i="49"/>
  <c r="B501" i="49"/>
  <c r="B500" i="49"/>
  <c r="B499" i="49"/>
  <c r="B498" i="49"/>
  <c r="B497" i="49"/>
  <c r="B496" i="49"/>
  <c r="B495" i="49"/>
  <c r="B494" i="49"/>
  <c r="B493" i="49"/>
  <c r="B492" i="49"/>
  <c r="B491" i="49"/>
  <c r="B490" i="49"/>
  <c r="B489" i="49"/>
  <c r="B488" i="49"/>
  <c r="B487" i="49"/>
  <c r="B486" i="49"/>
  <c r="B485" i="49"/>
  <c r="B484" i="49"/>
  <c r="B483" i="49"/>
  <c r="B482" i="49"/>
  <c r="B481" i="49"/>
  <c r="B480" i="49"/>
  <c r="B479" i="49"/>
  <c r="B478" i="49"/>
  <c r="B477" i="49"/>
  <c r="B476" i="49"/>
  <c r="B475" i="49"/>
  <c r="B474" i="49"/>
  <c r="B473" i="49"/>
  <c r="B472" i="49"/>
  <c r="B471" i="49"/>
  <c r="B470" i="49"/>
  <c r="B469" i="49"/>
  <c r="B468" i="49"/>
  <c r="B467" i="49"/>
  <c r="B466" i="49"/>
  <c r="B465" i="49"/>
  <c r="B464" i="49"/>
  <c r="B463" i="49"/>
  <c r="B462" i="49"/>
  <c r="B460" i="49"/>
  <c r="B459" i="49"/>
  <c r="B458" i="49"/>
  <c r="B457" i="49"/>
  <c r="B456" i="49"/>
  <c r="B455" i="49"/>
  <c r="B454" i="49"/>
  <c r="B453" i="49"/>
  <c r="B452" i="49"/>
  <c r="B451" i="49"/>
  <c r="B450" i="49"/>
  <c r="B449" i="49"/>
  <c r="B448" i="49"/>
  <c r="B447" i="49"/>
  <c r="B446" i="49"/>
  <c r="B445" i="49"/>
  <c r="B444" i="49"/>
  <c r="B443" i="49"/>
  <c r="B442" i="49"/>
  <c r="B441" i="49"/>
  <c r="B440" i="49"/>
  <c r="B439" i="49"/>
  <c r="B438" i="49"/>
  <c r="B437" i="49"/>
  <c r="B436" i="49"/>
  <c r="B435" i="49"/>
  <c r="B434" i="49"/>
  <c r="B433" i="49"/>
  <c r="B432" i="49"/>
  <c r="B431" i="49"/>
  <c r="B430" i="49"/>
  <c r="B429" i="49"/>
  <c r="B428" i="49"/>
  <c r="B427" i="49"/>
  <c r="B426" i="49"/>
  <c r="B425" i="49"/>
  <c r="B424" i="49"/>
  <c r="B423" i="49"/>
  <c r="B422" i="49"/>
  <c r="B421" i="49"/>
  <c r="B420" i="49"/>
  <c r="B418" i="49"/>
  <c r="B417" i="49"/>
  <c r="B416" i="49"/>
  <c r="B415" i="49"/>
  <c r="B414" i="49"/>
  <c r="B413" i="49"/>
  <c r="B412" i="49"/>
  <c r="B411" i="49"/>
  <c r="B410" i="49"/>
  <c r="B409" i="49"/>
  <c r="B408" i="49"/>
  <c r="B407" i="49"/>
  <c r="B406" i="49"/>
  <c r="B405" i="49"/>
  <c r="B404" i="49"/>
  <c r="B403" i="49"/>
  <c r="B402" i="49"/>
  <c r="B401" i="49"/>
  <c r="B400" i="49"/>
  <c r="B399" i="49"/>
  <c r="B398" i="49"/>
  <c r="B397" i="49"/>
  <c r="B396" i="49"/>
  <c r="B395" i="49"/>
  <c r="B394" i="49"/>
  <c r="B393" i="49"/>
  <c r="B392" i="49"/>
  <c r="B391" i="49"/>
  <c r="B390" i="49"/>
  <c r="B389" i="49"/>
  <c r="B388" i="49"/>
  <c r="B387" i="49"/>
  <c r="B386" i="49"/>
  <c r="B385" i="49"/>
  <c r="B384" i="49"/>
  <c r="B383" i="49"/>
  <c r="B382" i="49"/>
  <c r="B381" i="49"/>
  <c r="B380" i="49"/>
  <c r="B379" i="49"/>
  <c r="B378" i="49"/>
  <c r="B376" i="49"/>
  <c r="B375" i="49"/>
  <c r="B374" i="49"/>
  <c r="B373" i="49"/>
  <c r="B372" i="49"/>
  <c r="B371" i="49"/>
  <c r="B370" i="49"/>
  <c r="B369" i="49"/>
  <c r="B368" i="49"/>
  <c r="B367" i="49"/>
  <c r="B366" i="49"/>
  <c r="B365" i="49"/>
  <c r="B364" i="49"/>
  <c r="B363" i="49"/>
  <c r="B362" i="49"/>
  <c r="B361" i="49"/>
  <c r="B360" i="49"/>
  <c r="B359" i="49"/>
  <c r="B358" i="49"/>
  <c r="B357" i="49"/>
  <c r="B356" i="49"/>
  <c r="B355" i="49"/>
  <c r="B354" i="49"/>
  <c r="B353" i="49"/>
  <c r="B352" i="49"/>
  <c r="B351" i="49"/>
  <c r="B350" i="49"/>
  <c r="B349" i="49"/>
  <c r="B348" i="49"/>
  <c r="B347" i="49"/>
  <c r="B346" i="49"/>
  <c r="B345" i="49"/>
  <c r="B344" i="49"/>
  <c r="B343" i="49"/>
  <c r="B342" i="49"/>
  <c r="B341" i="49"/>
  <c r="B340" i="49"/>
  <c r="B339" i="49"/>
  <c r="B338" i="49"/>
  <c r="B337" i="49"/>
  <c r="B336" i="49"/>
  <c r="B334" i="49"/>
  <c r="B333" i="49"/>
  <c r="B332" i="49"/>
  <c r="B331" i="49"/>
  <c r="B330" i="49"/>
  <c r="B329" i="49"/>
  <c r="B328" i="49"/>
  <c r="B327" i="49"/>
  <c r="B326" i="49"/>
  <c r="B325" i="49"/>
  <c r="B324" i="49"/>
  <c r="B323" i="49"/>
  <c r="B322" i="49"/>
  <c r="B321" i="49"/>
  <c r="B320" i="49"/>
  <c r="B319" i="49"/>
  <c r="B318" i="49"/>
  <c r="B317" i="49"/>
  <c r="B316" i="49"/>
  <c r="B315" i="49"/>
  <c r="B314" i="49"/>
  <c r="B313" i="49"/>
  <c r="B312" i="49"/>
  <c r="B311" i="49"/>
  <c r="B310" i="49"/>
  <c r="B309" i="49"/>
  <c r="B308" i="49"/>
  <c r="B307" i="49"/>
  <c r="B306" i="49"/>
  <c r="B305" i="49"/>
  <c r="B304" i="49"/>
  <c r="B303" i="49"/>
  <c r="B302" i="49"/>
  <c r="B301" i="49"/>
  <c r="B300" i="49"/>
  <c r="B299" i="49"/>
  <c r="B298" i="49"/>
  <c r="B297" i="49"/>
  <c r="B296" i="49"/>
  <c r="B295" i="49"/>
  <c r="B294" i="49"/>
  <c r="B292" i="49"/>
  <c r="B291" i="49"/>
  <c r="B290" i="49"/>
  <c r="B289" i="49"/>
  <c r="B288" i="49"/>
  <c r="B287" i="49"/>
  <c r="B286" i="49"/>
  <c r="B285" i="49"/>
  <c r="B284" i="49"/>
  <c r="B283" i="49"/>
  <c r="B282" i="49"/>
  <c r="B281" i="49"/>
  <c r="B280" i="49"/>
  <c r="B279" i="49"/>
  <c r="B278" i="49"/>
  <c r="B277" i="49"/>
  <c r="B276" i="49"/>
  <c r="B275" i="49"/>
  <c r="B274" i="49"/>
  <c r="B273" i="49"/>
  <c r="B272" i="49"/>
  <c r="B271" i="49"/>
  <c r="B270" i="49"/>
  <c r="B269" i="49"/>
  <c r="B268" i="49"/>
  <c r="B267" i="49"/>
  <c r="B266" i="49"/>
  <c r="B265" i="49"/>
  <c r="B264" i="49"/>
  <c r="B263" i="49"/>
  <c r="B262" i="49"/>
  <c r="B261" i="49"/>
  <c r="B260" i="49"/>
  <c r="B259" i="49"/>
  <c r="B258" i="49"/>
  <c r="B257" i="49"/>
  <c r="B256" i="49"/>
  <c r="B255" i="49"/>
  <c r="B254" i="49"/>
  <c r="B253" i="49"/>
  <c r="B252" i="49"/>
  <c r="B250" i="49"/>
  <c r="B249" i="49"/>
  <c r="B248" i="49"/>
  <c r="B247" i="49"/>
  <c r="B246" i="49"/>
  <c r="B245" i="49"/>
  <c r="B244" i="49"/>
  <c r="B243" i="49"/>
  <c r="B242" i="49"/>
  <c r="B241" i="49"/>
  <c r="B240" i="49"/>
  <c r="B239" i="49"/>
  <c r="B238" i="49"/>
  <c r="B237" i="49"/>
  <c r="B236" i="49"/>
  <c r="B235" i="49"/>
  <c r="B234" i="49"/>
  <c r="B233" i="49"/>
  <c r="B232" i="49"/>
  <c r="B231" i="49"/>
  <c r="B230" i="49"/>
  <c r="B229" i="49"/>
  <c r="B228" i="49"/>
  <c r="B227" i="49"/>
  <c r="B226" i="49"/>
  <c r="B225" i="49"/>
  <c r="B224" i="49"/>
  <c r="B223" i="49"/>
  <c r="B222" i="49"/>
  <c r="B221" i="49"/>
  <c r="B220" i="49"/>
  <c r="B219" i="49"/>
  <c r="B218" i="49"/>
  <c r="B217" i="49"/>
  <c r="B216" i="49"/>
  <c r="B215" i="49"/>
  <c r="B214" i="49"/>
  <c r="B213" i="49"/>
  <c r="B212" i="49"/>
  <c r="B210" i="49"/>
  <c r="B208" i="49"/>
  <c r="B207" i="49"/>
  <c r="B206" i="49"/>
  <c r="B205" i="49"/>
  <c r="B204" i="49"/>
  <c r="B203" i="49"/>
  <c r="B202" i="49"/>
  <c r="B201" i="49"/>
  <c r="B200" i="49"/>
  <c r="B199" i="49"/>
  <c r="B198" i="49"/>
  <c r="B197" i="49"/>
  <c r="B196" i="49"/>
  <c r="B195" i="49"/>
  <c r="B194" i="49"/>
  <c r="B193" i="49"/>
  <c r="B192" i="49"/>
  <c r="B191" i="49"/>
  <c r="B190" i="49"/>
  <c r="B189" i="49"/>
  <c r="B188" i="49"/>
  <c r="B187" i="49"/>
  <c r="B186" i="49"/>
  <c r="B185" i="49"/>
  <c r="B184" i="49"/>
  <c r="B183" i="49"/>
  <c r="B182" i="49"/>
  <c r="B181" i="49"/>
  <c r="B180" i="49"/>
  <c r="B179" i="49"/>
  <c r="B178" i="49"/>
  <c r="B177" i="49"/>
  <c r="B176" i="49"/>
  <c r="B175" i="49"/>
  <c r="B174" i="49"/>
  <c r="B173" i="49"/>
  <c r="B172" i="49"/>
  <c r="B171" i="49"/>
  <c r="B170" i="49"/>
  <c r="B169" i="49"/>
  <c r="B168" i="49"/>
  <c r="B166" i="49"/>
  <c r="B165" i="49"/>
  <c r="B164" i="49"/>
  <c r="B163" i="49"/>
  <c r="B162" i="49"/>
  <c r="B161" i="49"/>
  <c r="B160" i="49"/>
  <c r="B159" i="49"/>
  <c r="B158" i="49"/>
  <c r="B157" i="49"/>
  <c r="B156" i="49"/>
  <c r="B155" i="49"/>
  <c r="B154" i="49"/>
  <c r="B153" i="49"/>
  <c r="B152" i="49"/>
  <c r="B151" i="49"/>
  <c r="B150" i="49"/>
  <c r="B149" i="49"/>
  <c r="B148" i="49"/>
  <c r="B147" i="49"/>
  <c r="B146" i="49"/>
  <c r="B145" i="49"/>
  <c r="B144" i="49"/>
  <c r="B143" i="49"/>
  <c r="B142" i="49"/>
  <c r="B141" i="49"/>
  <c r="B140" i="49"/>
  <c r="B139" i="49"/>
  <c r="B138" i="49"/>
  <c r="B137" i="49"/>
  <c r="B136" i="49"/>
  <c r="B135" i="49"/>
  <c r="B134" i="49"/>
  <c r="B133" i="49"/>
  <c r="B132" i="49"/>
  <c r="B131" i="49"/>
  <c r="B130" i="49"/>
  <c r="B129" i="49"/>
  <c r="B128" i="49"/>
  <c r="B127" i="49"/>
  <c r="B126" i="49"/>
  <c r="B124" i="49"/>
  <c r="B123" i="49"/>
  <c r="B122" i="49"/>
  <c r="B121" i="49"/>
  <c r="B120" i="49"/>
  <c r="B119" i="49"/>
  <c r="B118" i="49"/>
  <c r="B117" i="49"/>
  <c r="B116" i="49"/>
  <c r="B115" i="49"/>
  <c r="B114" i="49"/>
  <c r="B113" i="49"/>
  <c r="B112" i="49"/>
  <c r="B111" i="49"/>
  <c r="B110" i="49"/>
  <c r="B109" i="49"/>
  <c r="B108" i="49"/>
  <c r="B107" i="49"/>
  <c r="B106" i="49"/>
  <c r="B105" i="49"/>
  <c r="B104" i="49"/>
  <c r="B103" i="49"/>
  <c r="B102" i="49"/>
  <c r="B101" i="49"/>
  <c r="B100" i="49"/>
  <c r="B99" i="49"/>
  <c r="B98" i="49"/>
  <c r="B97" i="49"/>
  <c r="B96" i="49"/>
  <c r="B95" i="49"/>
  <c r="B94" i="49"/>
  <c r="B93" i="49"/>
  <c r="B92" i="49"/>
  <c r="B91" i="49"/>
  <c r="B90" i="49"/>
  <c r="B89" i="49"/>
  <c r="B88" i="49"/>
  <c r="B87" i="49"/>
  <c r="B86" i="49"/>
  <c r="B85" i="49"/>
  <c r="B84" i="49"/>
  <c r="B82" i="49"/>
  <c r="B81" i="49"/>
  <c r="B80" i="49"/>
  <c r="B79" i="49"/>
  <c r="B78" i="49"/>
  <c r="B77" i="49"/>
  <c r="B76" i="49"/>
  <c r="B75" i="49"/>
  <c r="B74" i="49"/>
  <c r="B73" i="49"/>
  <c r="B72" i="49"/>
  <c r="B71" i="49"/>
  <c r="B70" i="49"/>
  <c r="B69" i="49"/>
  <c r="B68" i="49"/>
  <c r="B67" i="49"/>
  <c r="B66" i="49"/>
  <c r="B65" i="49"/>
  <c r="B64" i="49"/>
  <c r="B63" i="49"/>
  <c r="B62" i="49"/>
  <c r="B61" i="49"/>
  <c r="B60" i="49"/>
  <c r="B59" i="49"/>
  <c r="B58" i="49"/>
  <c r="B57" i="49"/>
  <c r="B56" i="49"/>
  <c r="B55" i="49"/>
  <c r="B54" i="49"/>
  <c r="B53" i="49"/>
  <c r="B52" i="49"/>
  <c r="B51" i="49"/>
  <c r="B50" i="49"/>
  <c r="B49" i="49"/>
  <c r="B48" i="49"/>
  <c r="B47" i="49"/>
  <c r="B46" i="49"/>
  <c r="B45" i="49"/>
  <c r="B44" i="49"/>
  <c r="B43" i="49"/>
  <c r="B42" i="49"/>
  <c r="B40" i="49"/>
  <c r="B39" i="49"/>
  <c r="B38" i="49"/>
  <c r="B37" i="49"/>
  <c r="B36" i="49"/>
  <c r="B35" i="49"/>
  <c r="B34" i="49"/>
  <c r="B33" i="49"/>
  <c r="B32" i="49"/>
  <c r="B31" i="49"/>
  <c r="B30" i="49"/>
  <c r="B29" i="49"/>
  <c r="B28" i="49"/>
  <c r="B27" i="49"/>
  <c r="B26" i="49"/>
  <c r="B25" i="49"/>
  <c r="B24" i="49"/>
  <c r="B23" i="49"/>
  <c r="B22" i="49"/>
  <c r="B21" i="49"/>
  <c r="B20" i="49"/>
  <c r="B19" i="49"/>
  <c r="B18" i="49"/>
  <c r="B17" i="49"/>
  <c r="B16" i="49"/>
  <c r="B15" i="49"/>
  <c r="B14" i="49"/>
  <c r="B13" i="49"/>
  <c r="B12" i="49"/>
  <c r="B11" i="49"/>
  <c r="B10" i="49"/>
  <c r="B9" i="49"/>
  <c r="B8" i="49"/>
  <c r="B7" i="49"/>
  <c r="B6" i="49"/>
  <c r="B5" i="49"/>
  <c r="B1201" i="52"/>
  <c r="B1202" i="52"/>
  <c r="B1203" i="52"/>
  <c r="B1204" i="52"/>
  <c r="B1205" i="52"/>
  <c r="B1206" i="52"/>
  <c r="B1207" i="52"/>
  <c r="B1208" i="52"/>
  <c r="B1209" i="52"/>
  <c r="B1210" i="52"/>
  <c r="B1211" i="52"/>
  <c r="B1158" i="52"/>
  <c r="B1159" i="52"/>
  <c r="B1160" i="52"/>
  <c r="B1161" i="52"/>
  <c r="B1162" i="52"/>
  <c r="B1163" i="52"/>
  <c r="B1164" i="52"/>
  <c r="B1165" i="52"/>
  <c r="B1166" i="52"/>
  <c r="B1167" i="52"/>
  <c r="B1168" i="52"/>
  <c r="B1169" i="52"/>
  <c r="B1170" i="52"/>
  <c r="B1171" i="52"/>
  <c r="B1172" i="52"/>
  <c r="B1173" i="52"/>
  <c r="B1174" i="52"/>
  <c r="B1175" i="52"/>
  <c r="B1176" i="52"/>
  <c r="B1177" i="52"/>
  <c r="B1178" i="52"/>
  <c r="B1179" i="52"/>
  <c r="B1180" i="52"/>
  <c r="B1181" i="52"/>
  <c r="B1182" i="52"/>
  <c r="B1183" i="52"/>
  <c r="B1184" i="52"/>
  <c r="B1185" i="52"/>
  <c r="B1186" i="52"/>
  <c r="B1187" i="52"/>
  <c r="B1189" i="52"/>
  <c r="B1190" i="52"/>
  <c r="B1191" i="52"/>
  <c r="B1192" i="52"/>
  <c r="B1193" i="52"/>
  <c r="B1194" i="52"/>
  <c r="B1195" i="52"/>
  <c r="B1196" i="52"/>
  <c r="B1197" i="52"/>
  <c r="B1157" i="52"/>
  <c r="B1156" i="52"/>
  <c r="B1115" i="52"/>
  <c r="B1116" i="52"/>
  <c r="B1117" i="52"/>
  <c r="B1118" i="52"/>
  <c r="B1119" i="52"/>
  <c r="B1120" i="52"/>
  <c r="B1121" i="52"/>
  <c r="B1122" i="52"/>
  <c r="B1123" i="52"/>
  <c r="B1124" i="52"/>
  <c r="B1125" i="52"/>
  <c r="B1126" i="52"/>
  <c r="B1127" i="52"/>
  <c r="B1128" i="52"/>
  <c r="B1129" i="52"/>
  <c r="B1130" i="52"/>
  <c r="B1131" i="52"/>
  <c r="B1132" i="52"/>
  <c r="B1133" i="52"/>
  <c r="B1134" i="52"/>
  <c r="B1135" i="52"/>
  <c r="B1136" i="52"/>
  <c r="B1137" i="52"/>
  <c r="B1138" i="52"/>
  <c r="B1139" i="52"/>
  <c r="B1140" i="52"/>
  <c r="B1141" i="52"/>
  <c r="B1142" i="52"/>
  <c r="B1143" i="52"/>
  <c r="B1144" i="52"/>
  <c r="B1146" i="52"/>
  <c r="B1147" i="52"/>
  <c r="B1148" i="52"/>
  <c r="B1149" i="52"/>
  <c r="B1150" i="52"/>
  <c r="B1151" i="52"/>
  <c r="B1152" i="52"/>
  <c r="B1153" i="52"/>
  <c r="B1154" i="52"/>
  <c r="B1114" i="52"/>
  <c r="B1113" i="52"/>
  <c r="B1072" i="52"/>
  <c r="B1073" i="52"/>
  <c r="B1074" i="52"/>
  <c r="B1075" i="52"/>
  <c r="B1076" i="52"/>
  <c r="B1077" i="52"/>
  <c r="B1078" i="52"/>
  <c r="B1079" i="52"/>
  <c r="B1080" i="52"/>
  <c r="B1081" i="52"/>
  <c r="B1082" i="52"/>
  <c r="B1083" i="52"/>
  <c r="B1084" i="52"/>
  <c r="B1085" i="52"/>
  <c r="B1086" i="52"/>
  <c r="B1087" i="52"/>
  <c r="B1088" i="52"/>
  <c r="B1089" i="52"/>
  <c r="B1090" i="52"/>
  <c r="B1091" i="52"/>
  <c r="B1092" i="52"/>
  <c r="B1093" i="52"/>
  <c r="B1094" i="52"/>
  <c r="B1095" i="52"/>
  <c r="B1096" i="52"/>
  <c r="B1097" i="52"/>
  <c r="B1098" i="52"/>
  <c r="B1099" i="52"/>
  <c r="B1100" i="52"/>
  <c r="B1101" i="52"/>
  <c r="B1103" i="52"/>
  <c r="B1104" i="52"/>
  <c r="B1105" i="52"/>
  <c r="B1106" i="52"/>
  <c r="B1107" i="52"/>
  <c r="B1108" i="52"/>
  <c r="B1109" i="52"/>
  <c r="B1110" i="52"/>
  <c r="B1111" i="52"/>
  <c r="B1071" i="52"/>
  <c r="B1070" i="52"/>
  <c r="B1028" i="52"/>
  <c r="B1029" i="52"/>
  <c r="B1030" i="52"/>
  <c r="B1031" i="52"/>
  <c r="B1032" i="52"/>
  <c r="B1033" i="52"/>
  <c r="B1034" i="52"/>
  <c r="B1035" i="52"/>
  <c r="B1036" i="52"/>
  <c r="B1037" i="52"/>
  <c r="B1038" i="52"/>
  <c r="B1039" i="52"/>
  <c r="B1040" i="52"/>
  <c r="B1041" i="52"/>
  <c r="B1043" i="52"/>
  <c r="B1044" i="52"/>
  <c r="B1045" i="52"/>
  <c r="B1046" i="52"/>
  <c r="B1047" i="52"/>
  <c r="B1048" i="52"/>
  <c r="B1049" i="52"/>
  <c r="B1050" i="52"/>
  <c r="B1051" i="52"/>
  <c r="B1052" i="52"/>
  <c r="B1053" i="52"/>
  <c r="B1054" i="52"/>
  <c r="B1055" i="52"/>
  <c r="B1056" i="52"/>
  <c r="B1057" i="52"/>
  <c r="B1058" i="52"/>
  <c r="B1060" i="52"/>
  <c r="B1061" i="52"/>
  <c r="B1062" i="52"/>
  <c r="B1063" i="52"/>
  <c r="B1064" i="52"/>
  <c r="B1065" i="52"/>
  <c r="B1066" i="52"/>
  <c r="B1067" i="52"/>
  <c r="B1068" i="52"/>
  <c r="B1027" i="52"/>
  <c r="B1026" i="52"/>
  <c r="B984" i="52"/>
  <c r="B985" i="52"/>
  <c r="B986" i="52"/>
  <c r="B987" i="52"/>
  <c r="B988" i="52"/>
  <c r="B989" i="52"/>
  <c r="B990" i="52"/>
  <c r="B991" i="52"/>
  <c r="B992" i="52"/>
  <c r="B993" i="52"/>
  <c r="B994" i="52"/>
  <c r="B995" i="52"/>
  <c r="B996" i="52"/>
  <c r="B997" i="52"/>
  <c r="B998" i="52"/>
  <c r="B999" i="52"/>
  <c r="B1000" i="52"/>
  <c r="B1001" i="52"/>
  <c r="B1002" i="52"/>
  <c r="B1003" i="52"/>
  <c r="B1004" i="52"/>
  <c r="B1005" i="52"/>
  <c r="B1006" i="52"/>
  <c r="B1007" i="52"/>
  <c r="B1008" i="52"/>
  <c r="B1009" i="52"/>
  <c r="B1010" i="52"/>
  <c r="B1011" i="52"/>
  <c r="B1013" i="52"/>
  <c r="B1014" i="52"/>
  <c r="B1015" i="52"/>
  <c r="B1017" i="52"/>
  <c r="B1018" i="52"/>
  <c r="B1019" i="52"/>
  <c r="B1020" i="52"/>
  <c r="B1021" i="52"/>
  <c r="B1022" i="52"/>
  <c r="B1023" i="52"/>
  <c r="B1024" i="52"/>
  <c r="B983" i="52"/>
  <c r="B982" i="52"/>
  <c r="B941" i="52"/>
  <c r="B942" i="52"/>
  <c r="B943" i="52"/>
  <c r="B944" i="52"/>
  <c r="B945" i="52"/>
  <c r="B946" i="52"/>
  <c r="B947" i="52"/>
  <c r="B948" i="52"/>
  <c r="B949" i="52"/>
  <c r="B950" i="52"/>
  <c r="B951" i="52"/>
  <c r="B952" i="52"/>
  <c r="B953" i="52"/>
  <c r="B954" i="52"/>
  <c r="B955" i="52"/>
  <c r="B956" i="52"/>
  <c r="B957" i="52"/>
  <c r="B958" i="52"/>
  <c r="B959" i="52"/>
  <c r="B960" i="52"/>
  <c r="B961" i="52"/>
  <c r="B962" i="52"/>
  <c r="B963" i="52"/>
  <c r="B964" i="52"/>
  <c r="B965" i="52"/>
  <c r="B966" i="52"/>
  <c r="B967" i="52"/>
  <c r="B968" i="52"/>
  <c r="B969" i="52"/>
  <c r="B970" i="52"/>
  <c r="B971" i="52"/>
  <c r="B972" i="52"/>
  <c r="B974" i="52"/>
  <c r="B975" i="52"/>
  <c r="B976" i="52"/>
  <c r="B977" i="52"/>
  <c r="B978" i="52"/>
  <c r="B979" i="52"/>
  <c r="B980" i="52"/>
  <c r="B939" i="52"/>
  <c r="B940" i="52"/>
  <c r="B898" i="52"/>
  <c r="B899" i="52"/>
  <c r="B900" i="52"/>
  <c r="B901" i="52"/>
  <c r="B902" i="52"/>
  <c r="B903" i="52"/>
  <c r="B904" i="52"/>
  <c r="B905" i="52"/>
  <c r="B906" i="52"/>
  <c r="B907" i="52"/>
  <c r="B908" i="52"/>
  <c r="B909" i="52"/>
  <c r="B910" i="52"/>
  <c r="B911" i="52"/>
  <c r="B912" i="52"/>
  <c r="B913" i="52"/>
  <c r="B914" i="52"/>
  <c r="B915" i="52"/>
  <c r="B916" i="52"/>
  <c r="B917" i="52"/>
  <c r="B918" i="52"/>
  <c r="B919" i="52"/>
  <c r="B920" i="52"/>
  <c r="B921" i="52"/>
  <c r="B922" i="52"/>
  <c r="B923" i="52"/>
  <c r="B924" i="52"/>
  <c r="B925" i="52"/>
  <c r="B926" i="52"/>
  <c r="B927" i="52"/>
  <c r="B928" i="52"/>
  <c r="B929" i="52"/>
  <c r="B931" i="52"/>
  <c r="B932" i="52"/>
  <c r="B933" i="52"/>
  <c r="B934" i="52"/>
  <c r="B935" i="52"/>
  <c r="B936" i="52"/>
  <c r="B937" i="52"/>
  <c r="B897" i="52"/>
  <c r="B896" i="52"/>
  <c r="B855" i="52"/>
  <c r="B856" i="52"/>
  <c r="B857" i="52"/>
  <c r="B858" i="52"/>
  <c r="B859" i="52"/>
  <c r="B860" i="52"/>
  <c r="B861" i="52"/>
  <c r="B862" i="52"/>
  <c r="B863" i="52"/>
  <c r="B864" i="52"/>
  <c r="B865" i="52"/>
  <c r="B866" i="52"/>
  <c r="B867" i="52"/>
  <c r="B868" i="52"/>
  <c r="B869" i="52"/>
  <c r="B870" i="52"/>
  <c r="B871" i="52"/>
  <c r="B872" i="52"/>
  <c r="B873" i="52"/>
  <c r="B874" i="52"/>
  <c r="B875" i="52"/>
  <c r="B876" i="52"/>
  <c r="B877" i="52"/>
  <c r="B878" i="52"/>
  <c r="B879" i="52"/>
  <c r="B880" i="52"/>
  <c r="B881" i="52"/>
  <c r="B882" i="52"/>
  <c r="B883" i="52"/>
  <c r="B884" i="52"/>
  <c r="B885" i="52"/>
  <c r="B886" i="52"/>
  <c r="B888" i="52"/>
  <c r="B889" i="52"/>
  <c r="B890" i="52"/>
  <c r="B891" i="52"/>
  <c r="B892" i="52"/>
  <c r="B893" i="52"/>
  <c r="B894" i="52"/>
  <c r="B854" i="52"/>
  <c r="B853" i="52"/>
  <c r="B812" i="52"/>
  <c r="B813" i="52"/>
  <c r="B814" i="52"/>
  <c r="B815" i="52"/>
  <c r="B816" i="52"/>
  <c r="B817" i="52"/>
  <c r="B818" i="52"/>
  <c r="B819" i="52"/>
  <c r="B820" i="52"/>
  <c r="B821" i="52"/>
  <c r="B822" i="52"/>
  <c r="B823" i="52"/>
  <c r="B824" i="52"/>
  <c r="B825" i="52"/>
  <c r="B826" i="52"/>
  <c r="B827" i="52"/>
  <c r="B828" i="52"/>
  <c r="B829" i="52"/>
  <c r="B830" i="52"/>
  <c r="B831" i="52"/>
  <c r="B832" i="52"/>
  <c r="B833" i="52"/>
  <c r="B834" i="52"/>
  <c r="B835" i="52"/>
  <c r="B836" i="52"/>
  <c r="B837" i="52"/>
  <c r="B838" i="52"/>
  <c r="B839" i="52"/>
  <c r="B840" i="52"/>
  <c r="B841" i="52"/>
  <c r="B842" i="52"/>
  <c r="B843" i="52"/>
  <c r="B845" i="52"/>
  <c r="B846" i="52"/>
  <c r="B847" i="52"/>
  <c r="B848" i="52"/>
  <c r="B849" i="52"/>
  <c r="B850" i="52"/>
  <c r="B851" i="52"/>
  <c r="B811" i="52"/>
  <c r="B810" i="52"/>
  <c r="B768" i="52"/>
  <c r="B769" i="52"/>
  <c r="B770" i="52"/>
  <c r="B771" i="52"/>
  <c r="B772" i="52"/>
  <c r="B773" i="52"/>
  <c r="B774" i="52"/>
  <c r="B776" i="52"/>
  <c r="B777" i="52"/>
  <c r="B778" i="52"/>
  <c r="B779" i="52"/>
  <c r="B780" i="52"/>
  <c r="B781" i="52"/>
  <c r="B782" i="52"/>
  <c r="B783" i="52"/>
  <c r="B784" i="52"/>
  <c r="B785" i="52"/>
  <c r="B786" i="52"/>
  <c r="B787" i="52"/>
  <c r="B788" i="52"/>
  <c r="B789" i="52"/>
  <c r="B790" i="52"/>
  <c r="B791" i="52"/>
  <c r="B792" i="52"/>
  <c r="B793" i="52"/>
  <c r="B794" i="52"/>
  <c r="B795" i="52"/>
  <c r="B796" i="52"/>
  <c r="B797" i="52"/>
  <c r="B798" i="52"/>
  <c r="B799" i="52"/>
  <c r="B800" i="52"/>
  <c r="B802" i="52"/>
  <c r="B803" i="52"/>
  <c r="B804" i="52"/>
  <c r="B805" i="52"/>
  <c r="B806" i="52"/>
  <c r="B807" i="52"/>
  <c r="B808" i="52"/>
  <c r="B767" i="52"/>
  <c r="B766" i="52"/>
  <c r="B725" i="52"/>
  <c r="B726" i="52"/>
  <c r="B727" i="52"/>
  <c r="B728" i="52"/>
  <c r="B729" i="52"/>
  <c r="B730" i="52"/>
  <c r="B731" i="52"/>
  <c r="B732" i="52"/>
  <c r="B733" i="52"/>
  <c r="B734" i="52"/>
  <c r="B735" i="52"/>
  <c r="B736" i="52"/>
  <c r="B737" i="52"/>
  <c r="B738" i="52"/>
  <c r="B739" i="52"/>
  <c r="B740" i="52"/>
  <c r="B741" i="52"/>
  <c r="B742" i="52"/>
  <c r="B743" i="52"/>
  <c r="B744" i="52"/>
  <c r="B745" i="52"/>
  <c r="B746" i="52"/>
  <c r="B747" i="52"/>
  <c r="B748" i="52"/>
  <c r="B749" i="52"/>
  <c r="B750" i="52"/>
  <c r="B751" i="52"/>
  <c r="B752" i="52"/>
  <c r="B753" i="52"/>
  <c r="B754" i="52"/>
  <c r="B755" i="52"/>
  <c r="B756" i="52"/>
  <c r="B757" i="52"/>
  <c r="B759" i="52"/>
  <c r="B760" i="52"/>
  <c r="B761" i="52"/>
  <c r="B762" i="52"/>
  <c r="B763" i="52"/>
  <c r="B764" i="52"/>
  <c r="B724" i="52"/>
  <c r="B723" i="52"/>
  <c r="B682" i="52"/>
  <c r="B683" i="52"/>
  <c r="B684" i="52"/>
  <c r="B685" i="52"/>
  <c r="B686" i="52"/>
  <c r="B687" i="52"/>
  <c r="B688" i="52"/>
  <c r="B689" i="52"/>
  <c r="B690" i="52"/>
  <c r="B691" i="52"/>
  <c r="B692" i="52"/>
  <c r="B693" i="52"/>
  <c r="B694" i="52"/>
  <c r="B695" i="52"/>
  <c r="B696" i="52"/>
  <c r="B697" i="52"/>
  <c r="B698" i="52"/>
  <c r="B699" i="52"/>
  <c r="B700" i="52"/>
  <c r="B701" i="52"/>
  <c r="B702" i="52"/>
  <c r="B703" i="52"/>
  <c r="B704" i="52"/>
  <c r="B705" i="52"/>
  <c r="B706" i="52"/>
  <c r="B707" i="52"/>
  <c r="B708" i="52"/>
  <c r="B709" i="52"/>
  <c r="B710" i="52"/>
  <c r="B711" i="52"/>
  <c r="B712" i="52"/>
  <c r="B713" i="52"/>
  <c r="B714" i="52"/>
  <c r="B716" i="52"/>
  <c r="B717" i="52"/>
  <c r="B718" i="52"/>
  <c r="B719" i="52"/>
  <c r="B720" i="52"/>
  <c r="B721" i="52"/>
  <c r="B681" i="52"/>
  <c r="B680" i="52"/>
  <c r="B638" i="52"/>
  <c r="B639" i="52"/>
  <c r="B640" i="52"/>
  <c r="B641" i="52"/>
  <c r="B642" i="52"/>
  <c r="B643" i="52"/>
  <c r="B644" i="52"/>
  <c r="B645" i="52"/>
  <c r="B646" i="52"/>
  <c r="B647" i="52"/>
  <c r="B648" i="52"/>
  <c r="B649" i="52"/>
  <c r="B650" i="52"/>
  <c r="B651" i="52"/>
  <c r="B652" i="52"/>
  <c r="B653" i="52"/>
  <c r="B654" i="52"/>
  <c r="B655" i="52"/>
  <c r="B656" i="52"/>
  <c r="B658" i="52"/>
  <c r="B659" i="52"/>
  <c r="B660" i="52"/>
  <c r="B661" i="52"/>
  <c r="B662" i="52"/>
  <c r="B663" i="52"/>
  <c r="B664" i="52"/>
  <c r="B665" i="52"/>
  <c r="B666" i="52"/>
  <c r="B667" i="52"/>
  <c r="B668" i="52"/>
  <c r="B669" i="52"/>
  <c r="B670" i="52"/>
  <c r="B671" i="52"/>
  <c r="B673" i="52"/>
  <c r="B674" i="52"/>
  <c r="B675" i="52"/>
  <c r="B676" i="52"/>
  <c r="B677" i="52"/>
  <c r="B678" i="52"/>
  <c r="B637" i="52"/>
  <c r="B636" i="52"/>
  <c r="B595" i="52"/>
  <c r="B596" i="52"/>
  <c r="B597" i="52"/>
  <c r="B598" i="52"/>
  <c r="B599" i="52"/>
  <c r="B600" i="52"/>
  <c r="B601" i="52"/>
  <c r="B602" i="52"/>
  <c r="B603" i="52"/>
  <c r="B604" i="52"/>
  <c r="B605" i="52"/>
  <c r="B606" i="52"/>
  <c r="B607" i="52"/>
  <c r="B608" i="52"/>
  <c r="B609" i="52"/>
  <c r="B610" i="52"/>
  <c r="B611" i="52"/>
  <c r="B612" i="52"/>
  <c r="B614" i="52"/>
  <c r="B615" i="52"/>
  <c r="B616" i="52"/>
  <c r="B617" i="52"/>
  <c r="B618" i="52"/>
  <c r="B619" i="52"/>
  <c r="B620" i="52"/>
  <c r="B621" i="52"/>
  <c r="B622" i="52"/>
  <c r="B623" i="52"/>
  <c r="B624" i="52"/>
  <c r="B625" i="52"/>
  <c r="B626" i="52"/>
  <c r="B627" i="52"/>
  <c r="B628" i="52"/>
  <c r="B630" i="52"/>
  <c r="B631" i="52"/>
  <c r="B632" i="52"/>
  <c r="B633" i="52"/>
  <c r="B634" i="52"/>
  <c r="B594" i="52"/>
  <c r="B593" i="52"/>
  <c r="B553" i="52"/>
  <c r="B554" i="52"/>
  <c r="B555" i="52"/>
  <c r="B556" i="52"/>
  <c r="B557" i="52"/>
  <c r="B558" i="52"/>
  <c r="B559" i="52"/>
  <c r="B560" i="52"/>
  <c r="B561" i="52"/>
  <c r="B562" i="52"/>
  <c r="B563" i="52"/>
  <c r="B564" i="52"/>
  <c r="B565" i="52"/>
  <c r="B566" i="52"/>
  <c r="B567" i="52"/>
  <c r="B568" i="52"/>
  <c r="B569" i="52"/>
  <c r="B570" i="52"/>
  <c r="B571" i="52"/>
  <c r="B572" i="52"/>
  <c r="B573" i="52"/>
  <c r="B574" i="52"/>
  <c r="B575" i="52"/>
  <c r="B576" i="52"/>
  <c r="B577" i="52"/>
  <c r="B578" i="52"/>
  <c r="B579" i="52"/>
  <c r="B580" i="52"/>
  <c r="B581" i="52"/>
  <c r="B582" i="52"/>
  <c r="B583" i="52"/>
  <c r="B584" i="52"/>
  <c r="B585" i="52"/>
  <c r="B586" i="52"/>
  <c r="B588" i="52"/>
  <c r="B589" i="52"/>
  <c r="B590" i="52"/>
  <c r="B591" i="52"/>
  <c r="B552" i="52"/>
  <c r="B551" i="52"/>
  <c r="B511" i="52"/>
  <c r="B512" i="52"/>
  <c r="B513" i="52"/>
  <c r="B514" i="52"/>
  <c r="B515" i="52"/>
  <c r="B516" i="52"/>
  <c r="B517" i="52"/>
  <c r="B518" i="52"/>
  <c r="B519" i="52"/>
  <c r="B520" i="52"/>
  <c r="B521" i="52"/>
  <c r="B522" i="52"/>
  <c r="B523" i="52"/>
  <c r="B524" i="52"/>
  <c r="B525" i="52"/>
  <c r="B526" i="52"/>
  <c r="B527" i="52"/>
  <c r="B528" i="52"/>
  <c r="B529" i="52"/>
  <c r="B530" i="52"/>
  <c r="B531" i="52"/>
  <c r="B532" i="52"/>
  <c r="B533" i="52"/>
  <c r="B534" i="52"/>
  <c r="B535" i="52"/>
  <c r="B536" i="52"/>
  <c r="B537" i="52"/>
  <c r="B538" i="52"/>
  <c r="B539" i="52"/>
  <c r="B540" i="52"/>
  <c r="B541" i="52"/>
  <c r="B542" i="52"/>
  <c r="B543" i="52"/>
  <c r="B544" i="52"/>
  <c r="B546" i="52"/>
  <c r="B547" i="52"/>
  <c r="B548" i="52"/>
  <c r="B549" i="52"/>
  <c r="B510" i="52"/>
  <c r="B509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B501" i="52"/>
  <c r="B502" i="52"/>
  <c r="B504" i="52"/>
  <c r="B505" i="52"/>
  <c r="B506" i="52"/>
  <c r="B507" i="52"/>
  <c r="B467" i="52"/>
  <c r="B466" i="52"/>
  <c r="B425" i="52"/>
  <c r="B426" i="52"/>
  <c r="B427" i="52"/>
  <c r="B428" i="52"/>
  <c r="B429" i="52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B450" i="52"/>
  <c r="B451" i="52"/>
  <c r="B452" i="52"/>
  <c r="B453" i="52"/>
  <c r="B454" i="52"/>
  <c r="B455" i="52"/>
  <c r="B456" i="52"/>
  <c r="B457" i="52"/>
  <c r="B458" i="52"/>
  <c r="B459" i="52"/>
  <c r="B460" i="52"/>
  <c r="B462" i="52"/>
  <c r="B463" i="52"/>
  <c r="B424" i="52"/>
  <c r="B423" i="52"/>
  <c r="B382" i="52"/>
  <c r="B383" i="52"/>
  <c r="B384" i="52"/>
  <c r="B385" i="52"/>
  <c r="B386" i="52"/>
  <c r="B387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20" i="52"/>
  <c r="B421" i="52"/>
  <c r="B381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8" i="52"/>
  <c r="B380" i="52"/>
  <c r="B339" i="52"/>
  <c r="B338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2" i="52"/>
  <c r="B333" i="52"/>
  <c r="B334" i="52"/>
  <c r="B336" i="52"/>
  <c r="B296" i="52"/>
  <c r="B295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4" i="44"/>
  <c r="B45" i="44"/>
  <c r="B46" i="44"/>
  <c r="B43" i="44"/>
  <c r="B1212" i="52"/>
  <c r="B1200" i="52"/>
  <c r="B1199" i="52"/>
  <c r="C3" i="55"/>
  <c r="D3" i="55"/>
  <c r="C4" i="55"/>
  <c r="D4" i="55"/>
  <c r="C5" i="55"/>
  <c r="D5" i="55"/>
  <c r="C6" i="55"/>
  <c r="D6" i="55"/>
  <c r="C7" i="55"/>
  <c r="D7" i="55"/>
  <c r="C8" i="55"/>
  <c r="D8" i="55"/>
  <c r="C9" i="55"/>
  <c r="D9" i="55"/>
  <c r="C10" i="55"/>
  <c r="D10" i="55"/>
  <c r="C11" i="55"/>
  <c r="D11" i="55"/>
  <c r="C12" i="55"/>
  <c r="D12" i="55"/>
  <c r="C13" i="55"/>
  <c r="D13" i="55"/>
  <c r="C14" i="55"/>
  <c r="D14" i="55"/>
  <c r="C15" i="55"/>
  <c r="D15" i="55"/>
  <c r="C16" i="55"/>
  <c r="D16" i="55"/>
  <c r="C17" i="55"/>
  <c r="D17" i="55"/>
  <c r="C18" i="55"/>
  <c r="D18" i="55"/>
  <c r="C19" i="55"/>
  <c r="D19" i="55"/>
  <c r="C20" i="55"/>
  <c r="D20" i="55"/>
  <c r="C21" i="55"/>
  <c r="D21" i="55"/>
  <c r="C22" i="55"/>
  <c r="D22" i="55"/>
  <c r="C23" i="55"/>
  <c r="D23" i="55"/>
  <c r="C24" i="55"/>
  <c r="D24" i="55"/>
  <c r="C25" i="55"/>
  <c r="D25" i="55"/>
  <c r="C26" i="55"/>
  <c r="D26" i="55"/>
  <c r="C27" i="55"/>
  <c r="D27" i="55"/>
  <c r="C28" i="55"/>
  <c r="D28" i="55"/>
  <c r="C29" i="55"/>
  <c r="D29" i="55"/>
  <c r="C30" i="55"/>
  <c r="D30" i="55"/>
  <c r="D2" i="55"/>
  <c r="C2" i="55"/>
  <c r="D2" i="54"/>
  <c r="D3" i="54"/>
  <c r="D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C3" i="54"/>
  <c r="C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2" i="54"/>
  <c r="B1179" i="53"/>
  <c r="B1178" i="53"/>
  <c r="B1177" i="53"/>
  <c r="B1176" i="53"/>
  <c r="B1175" i="53"/>
  <c r="B1174" i="53"/>
  <c r="B1173" i="53"/>
  <c r="B1172" i="53"/>
  <c r="B1171" i="53"/>
  <c r="B1170" i="53"/>
  <c r="B1169" i="53"/>
  <c r="B1168" i="53"/>
  <c r="B1167" i="53"/>
  <c r="B1166" i="53"/>
  <c r="B1165" i="53"/>
  <c r="B1164" i="53"/>
  <c r="B1163" i="53"/>
  <c r="B1162" i="53"/>
  <c r="B1161" i="53"/>
  <c r="B1160" i="53"/>
  <c r="B1159" i="53"/>
  <c r="B1158" i="53"/>
  <c r="B1157" i="53"/>
  <c r="B1156" i="53"/>
  <c r="B1155" i="53"/>
  <c r="B1154" i="53"/>
  <c r="B1153" i="53"/>
  <c r="B1152" i="53"/>
  <c r="B1151" i="53"/>
  <c r="B1150" i="53"/>
  <c r="B1149" i="53"/>
  <c r="B1148" i="53"/>
  <c r="B1147" i="53"/>
  <c r="B1146" i="53"/>
  <c r="B1144" i="53"/>
  <c r="B1143" i="53"/>
  <c r="B1142" i="53"/>
  <c r="B1141" i="53"/>
  <c r="B1140" i="53"/>
  <c r="B1139" i="53"/>
  <c r="B1138" i="53"/>
  <c r="B1137" i="53"/>
  <c r="B1136" i="53"/>
  <c r="B1135" i="53"/>
  <c r="B1134" i="53"/>
  <c r="B1133" i="53"/>
  <c r="B1132" i="53"/>
  <c r="B1131" i="53"/>
  <c r="B1130" i="53"/>
  <c r="B1129" i="53"/>
  <c r="B1128" i="53"/>
  <c r="B1127" i="53"/>
  <c r="B1126" i="53"/>
  <c r="B1125" i="53"/>
  <c r="B1124" i="53"/>
  <c r="B1123" i="53"/>
  <c r="B1122" i="53"/>
  <c r="B1121" i="53"/>
  <c r="B1120" i="53"/>
  <c r="B1119" i="53"/>
  <c r="B1118" i="53"/>
  <c r="B1117" i="53"/>
  <c r="B1116" i="53"/>
  <c r="B1115" i="53"/>
  <c r="B1114" i="53"/>
  <c r="B1113" i="53"/>
  <c r="B1112" i="53"/>
  <c r="B1111" i="53"/>
  <c r="B1110" i="53"/>
  <c r="B1109" i="53"/>
  <c r="B1108" i="53"/>
  <c r="B1107" i="53"/>
  <c r="B1106" i="53"/>
  <c r="B1105" i="53"/>
  <c r="B1104" i="53"/>
  <c r="B1103" i="53"/>
  <c r="B1101" i="53"/>
  <c r="B1100" i="53"/>
  <c r="B1099" i="53"/>
  <c r="B1098" i="53"/>
  <c r="B1097" i="53"/>
  <c r="B1096" i="53"/>
  <c r="B1095" i="53"/>
  <c r="B1094" i="53"/>
  <c r="B1093" i="53"/>
  <c r="B1092" i="53"/>
  <c r="B1091" i="53"/>
  <c r="B1090" i="53"/>
  <c r="B1089" i="53"/>
  <c r="B1088" i="53"/>
  <c r="B1087" i="53"/>
  <c r="B1086" i="53"/>
  <c r="B1085" i="53"/>
  <c r="B1084" i="53"/>
  <c r="B1083" i="53"/>
  <c r="B1082" i="53"/>
  <c r="B1081" i="53"/>
  <c r="B1080" i="53"/>
  <c r="B1079" i="53"/>
  <c r="B1078" i="53"/>
  <c r="B1077" i="53"/>
  <c r="B1076" i="53"/>
  <c r="B1075" i="53"/>
  <c r="B1074" i="53"/>
  <c r="B1073" i="53"/>
  <c r="B1072" i="53"/>
  <c r="B1071" i="53"/>
  <c r="B1070" i="53"/>
  <c r="B1069" i="53"/>
  <c r="B1068" i="53"/>
  <c r="B1067" i="53"/>
  <c r="B1066" i="53"/>
  <c r="B1065" i="53"/>
  <c r="B1064" i="53"/>
  <c r="B1063" i="53"/>
  <c r="B1062" i="53"/>
  <c r="B1061" i="53"/>
  <c r="B1060" i="53"/>
  <c r="B1058" i="53"/>
  <c r="B1057" i="53"/>
  <c r="B1056" i="53"/>
  <c r="B1055" i="53"/>
  <c r="B1054" i="53"/>
  <c r="B1053" i="53"/>
  <c r="B1052" i="53"/>
  <c r="B1051" i="53"/>
  <c r="B1050" i="53"/>
  <c r="B1049" i="53"/>
  <c r="B1048" i="53"/>
  <c r="B1047" i="53"/>
  <c r="B1046" i="53"/>
  <c r="B1045" i="53"/>
  <c r="B1044" i="53"/>
  <c r="B1043" i="53"/>
  <c r="B1042" i="53"/>
  <c r="B1041" i="53"/>
  <c r="B1040" i="53"/>
  <c r="B1039" i="53"/>
  <c r="B1038" i="53"/>
  <c r="B1037" i="53"/>
  <c r="B1036" i="53"/>
  <c r="B1035" i="53"/>
  <c r="B1034" i="53"/>
  <c r="B1033" i="53"/>
  <c r="B1032" i="53"/>
  <c r="B1031" i="53"/>
  <c r="B1030" i="53"/>
  <c r="B1029" i="53"/>
  <c r="B1028" i="53"/>
  <c r="B1027" i="53"/>
  <c r="B1026" i="53"/>
  <c r="B1025" i="53"/>
  <c r="B1024" i="53"/>
  <c r="B1023" i="53"/>
  <c r="B1022" i="53"/>
  <c r="B1021" i="53"/>
  <c r="B1020" i="53"/>
  <c r="B1019" i="53"/>
  <c r="B1018" i="53"/>
  <c r="B1017" i="53"/>
  <c r="B1015" i="53"/>
  <c r="B1014" i="53"/>
  <c r="B1013" i="53"/>
  <c r="B1012" i="53"/>
  <c r="B1011" i="53"/>
  <c r="B1010" i="53"/>
  <c r="B1009" i="53"/>
  <c r="B1008" i="53"/>
  <c r="B1007" i="53"/>
  <c r="B1006" i="53"/>
  <c r="B1005" i="53"/>
  <c r="B1004" i="53"/>
  <c r="B1003" i="53"/>
  <c r="B1002" i="53"/>
  <c r="B1001" i="53"/>
  <c r="B1000" i="53"/>
  <c r="B999" i="53"/>
  <c r="B998" i="53"/>
  <c r="B997" i="53"/>
  <c r="B996" i="53"/>
  <c r="B995" i="53"/>
  <c r="B994" i="53"/>
  <c r="B993" i="53"/>
  <c r="B992" i="53"/>
  <c r="B991" i="53"/>
  <c r="B990" i="53"/>
  <c r="B989" i="53"/>
  <c r="B988" i="53"/>
  <c r="B987" i="53"/>
  <c r="B986" i="53"/>
  <c r="B985" i="53"/>
  <c r="B984" i="53"/>
  <c r="B983" i="53"/>
  <c r="B982" i="53"/>
  <c r="B981" i="53"/>
  <c r="B980" i="53"/>
  <c r="B979" i="53"/>
  <c r="B978" i="53"/>
  <c r="B977" i="53"/>
  <c r="B976" i="53"/>
  <c r="B975" i="53"/>
  <c r="B974" i="53"/>
  <c r="B972" i="53"/>
  <c r="B971" i="53"/>
  <c r="B970" i="53"/>
  <c r="B969" i="53"/>
  <c r="B968" i="53"/>
  <c r="B967" i="53"/>
  <c r="B966" i="53"/>
  <c r="B965" i="53"/>
  <c r="B964" i="53"/>
  <c r="B963" i="53"/>
  <c r="B962" i="53"/>
  <c r="B961" i="53"/>
  <c r="B960" i="53"/>
  <c r="B959" i="53"/>
  <c r="B958" i="53"/>
  <c r="B957" i="53"/>
  <c r="B956" i="53"/>
  <c r="B955" i="53"/>
  <c r="B954" i="53"/>
  <c r="B953" i="53"/>
  <c r="B952" i="53"/>
  <c r="B951" i="53"/>
  <c r="B950" i="53"/>
  <c r="B949" i="53"/>
  <c r="B948" i="53"/>
  <c r="B947" i="53"/>
  <c r="B946" i="53"/>
  <c r="B945" i="53"/>
  <c r="B944" i="53"/>
  <c r="B943" i="53"/>
  <c r="B942" i="53"/>
  <c r="B941" i="53"/>
  <c r="B940" i="53"/>
  <c r="B939" i="53"/>
  <c r="B938" i="53"/>
  <c r="B937" i="53"/>
  <c r="B936" i="53"/>
  <c r="B935" i="53"/>
  <c r="B934" i="53"/>
  <c r="B933" i="53"/>
  <c r="B932" i="53"/>
  <c r="B931" i="53"/>
  <c r="B929" i="53"/>
  <c r="B928" i="53"/>
  <c r="B927" i="53"/>
  <c r="B926" i="53"/>
  <c r="B925" i="53"/>
  <c r="B924" i="53"/>
  <c r="B923" i="53"/>
  <c r="B922" i="53"/>
  <c r="B921" i="53"/>
  <c r="B920" i="53"/>
  <c r="B919" i="53"/>
  <c r="B918" i="53"/>
  <c r="B917" i="53"/>
  <c r="B916" i="53"/>
  <c r="B915" i="53"/>
  <c r="B914" i="53"/>
  <c r="B913" i="53"/>
  <c r="B912" i="53"/>
  <c r="B911" i="53"/>
  <c r="B910" i="53"/>
  <c r="B909" i="53"/>
  <c r="B908" i="53"/>
  <c r="B907" i="53"/>
  <c r="B906" i="53"/>
  <c r="B905" i="53"/>
  <c r="B904" i="53"/>
  <c r="B903" i="53"/>
  <c r="B902" i="53"/>
  <c r="B901" i="53"/>
  <c r="B900" i="53"/>
  <c r="B899" i="53"/>
  <c r="B898" i="53"/>
  <c r="B897" i="53"/>
  <c r="B896" i="53"/>
  <c r="B895" i="53"/>
  <c r="B894" i="53"/>
  <c r="B893" i="53"/>
  <c r="B892" i="53"/>
  <c r="B891" i="53"/>
  <c r="B890" i="53"/>
  <c r="B889" i="53"/>
  <c r="B888" i="53"/>
  <c r="B886" i="53"/>
  <c r="B885" i="53"/>
  <c r="B884" i="53"/>
  <c r="B883" i="53"/>
  <c r="B882" i="53"/>
  <c r="B881" i="53"/>
  <c r="B880" i="53"/>
  <c r="B879" i="53"/>
  <c r="B878" i="53"/>
  <c r="B877" i="53"/>
  <c r="B876" i="53"/>
  <c r="B875" i="53"/>
  <c r="B874" i="53"/>
  <c r="B873" i="53"/>
  <c r="B872" i="53"/>
  <c r="B871" i="53"/>
  <c r="B870" i="53"/>
  <c r="B869" i="53"/>
  <c r="B868" i="53"/>
  <c r="B867" i="53"/>
  <c r="B866" i="53"/>
  <c r="B865" i="53"/>
  <c r="B864" i="53"/>
  <c r="B863" i="53"/>
  <c r="B862" i="53"/>
  <c r="B861" i="53"/>
  <c r="B860" i="53"/>
  <c r="B859" i="53"/>
  <c r="B858" i="53"/>
  <c r="B857" i="53"/>
  <c r="B856" i="53"/>
  <c r="B855" i="53"/>
  <c r="B854" i="53"/>
  <c r="B853" i="53"/>
  <c r="B852" i="53"/>
  <c r="B851" i="53"/>
  <c r="B850" i="53"/>
  <c r="B849" i="53"/>
  <c r="B848" i="53"/>
  <c r="B847" i="53"/>
  <c r="B846" i="53"/>
  <c r="B845" i="53"/>
  <c r="B843" i="53"/>
  <c r="B842" i="53"/>
  <c r="B841" i="53"/>
  <c r="B840" i="53"/>
  <c r="B839" i="53"/>
  <c r="B838" i="53"/>
  <c r="B837" i="53"/>
  <c r="B836" i="53"/>
  <c r="B835" i="53"/>
  <c r="B834" i="53"/>
  <c r="B833" i="53"/>
  <c r="B832" i="53"/>
  <c r="B831" i="53"/>
  <c r="B830" i="53"/>
  <c r="B829" i="53"/>
  <c r="B828" i="53"/>
  <c r="B827" i="53"/>
  <c r="B826" i="53"/>
  <c r="B825" i="53"/>
  <c r="B824" i="53"/>
  <c r="B823" i="53"/>
  <c r="B822" i="53"/>
  <c r="B821" i="53"/>
  <c r="B820" i="53"/>
  <c r="B819" i="53"/>
  <c r="B818" i="53"/>
  <c r="B817" i="53"/>
  <c r="B816" i="53"/>
  <c r="B815" i="53"/>
  <c r="B814" i="53"/>
  <c r="B813" i="53"/>
  <c r="B812" i="53"/>
  <c r="B811" i="53"/>
  <c r="B810" i="53"/>
  <c r="B809" i="53"/>
  <c r="B808" i="53"/>
  <c r="B807" i="53"/>
  <c r="B806" i="53"/>
  <c r="B805" i="53"/>
  <c r="B804" i="53"/>
  <c r="B803" i="53"/>
  <c r="B802" i="53"/>
  <c r="B800" i="53"/>
  <c r="B799" i="53"/>
  <c r="B798" i="53"/>
  <c r="B797" i="53"/>
  <c r="B796" i="53"/>
  <c r="B795" i="53"/>
  <c r="B794" i="53"/>
  <c r="B793" i="53"/>
  <c r="B792" i="53"/>
  <c r="B791" i="53"/>
  <c r="B790" i="53"/>
  <c r="B789" i="53"/>
  <c r="B788" i="53"/>
  <c r="B787" i="53"/>
  <c r="B786" i="53"/>
  <c r="B785" i="53"/>
  <c r="B784" i="53"/>
  <c r="B783" i="53"/>
  <c r="B782" i="53"/>
  <c r="B781" i="53"/>
  <c r="B780" i="53"/>
  <c r="B779" i="53"/>
  <c r="B778" i="53"/>
  <c r="B777" i="53"/>
  <c r="B776" i="53"/>
  <c r="B775" i="53"/>
  <c r="B774" i="53"/>
  <c r="B773" i="53"/>
  <c r="B772" i="53"/>
  <c r="B771" i="53"/>
  <c r="B770" i="53"/>
  <c r="B769" i="53"/>
  <c r="B768" i="53"/>
  <c r="B767" i="53"/>
  <c r="B766" i="53"/>
  <c r="B765" i="53"/>
  <c r="B764" i="53"/>
  <c r="B763" i="53"/>
  <c r="B762" i="53"/>
  <c r="B761" i="53"/>
  <c r="B760" i="53"/>
  <c r="B759" i="53"/>
  <c r="B757" i="53"/>
  <c r="B756" i="53"/>
  <c r="B755" i="53"/>
  <c r="B754" i="53"/>
  <c r="B753" i="53"/>
  <c r="B752" i="53"/>
  <c r="B751" i="53"/>
  <c r="B750" i="53"/>
  <c r="B749" i="53"/>
  <c r="B748" i="53"/>
  <c r="B747" i="53"/>
  <c r="B746" i="53"/>
  <c r="B745" i="53"/>
  <c r="B744" i="53"/>
  <c r="B743" i="53"/>
  <c r="B742" i="53"/>
  <c r="B741" i="53"/>
  <c r="B740" i="53"/>
  <c r="B739" i="53"/>
  <c r="B738" i="53"/>
  <c r="B737" i="53"/>
  <c r="B736" i="53"/>
  <c r="B735" i="53"/>
  <c r="B734" i="53"/>
  <c r="B733" i="53"/>
  <c r="B732" i="53"/>
  <c r="B731" i="53"/>
  <c r="B730" i="53"/>
  <c r="B729" i="53"/>
  <c r="B728" i="53"/>
  <c r="B727" i="53"/>
  <c r="B726" i="53"/>
  <c r="B725" i="53"/>
  <c r="B724" i="53"/>
  <c r="B723" i="53"/>
  <c r="B722" i="53"/>
  <c r="B721" i="53"/>
  <c r="B720" i="53"/>
  <c r="B719" i="53"/>
  <c r="B718" i="53"/>
  <c r="B717" i="53"/>
  <c r="B716" i="53"/>
  <c r="B714" i="53"/>
  <c r="B713" i="53"/>
  <c r="B712" i="53"/>
  <c r="B711" i="53"/>
  <c r="B710" i="53"/>
  <c r="B709" i="53"/>
  <c r="B708" i="53"/>
  <c r="B707" i="53"/>
  <c r="B706" i="53"/>
  <c r="B705" i="53"/>
  <c r="B704" i="53"/>
  <c r="B703" i="53"/>
  <c r="B702" i="53"/>
  <c r="B701" i="53"/>
  <c r="B700" i="53"/>
  <c r="B699" i="53"/>
  <c r="B698" i="53"/>
  <c r="B697" i="53"/>
  <c r="B696" i="53"/>
  <c r="B695" i="53"/>
  <c r="B694" i="53"/>
  <c r="B693" i="53"/>
  <c r="B692" i="53"/>
  <c r="B691" i="53"/>
  <c r="B690" i="53"/>
  <c r="B689" i="53"/>
  <c r="B688" i="53"/>
  <c r="B687" i="53"/>
  <c r="B686" i="53"/>
  <c r="B685" i="53"/>
  <c r="B684" i="53"/>
  <c r="B683" i="53"/>
  <c r="B682" i="53"/>
  <c r="B681" i="53"/>
  <c r="B680" i="53"/>
  <c r="B679" i="53"/>
  <c r="B678" i="53"/>
  <c r="B677" i="53"/>
  <c r="B676" i="53"/>
  <c r="B675" i="53"/>
  <c r="B674" i="53"/>
  <c r="B673" i="53"/>
  <c r="B671" i="53"/>
  <c r="B670" i="53"/>
  <c r="B669" i="53"/>
  <c r="B668" i="53"/>
  <c r="B667" i="53"/>
  <c r="B666" i="53"/>
  <c r="B665" i="53"/>
  <c r="B664" i="53"/>
  <c r="B663" i="53"/>
  <c r="B662" i="53"/>
  <c r="B661" i="53"/>
  <c r="B660" i="53"/>
  <c r="B659" i="53"/>
  <c r="B658" i="53"/>
  <c r="B657" i="53"/>
  <c r="B656" i="53"/>
  <c r="B655" i="53"/>
  <c r="B654" i="53"/>
  <c r="B653" i="53"/>
  <c r="B652" i="53"/>
  <c r="B651" i="53"/>
  <c r="B650" i="53"/>
  <c r="B649" i="53"/>
  <c r="B648" i="53"/>
  <c r="B647" i="53"/>
  <c r="B646" i="53"/>
  <c r="B645" i="53"/>
  <c r="B644" i="53"/>
  <c r="B643" i="53"/>
  <c r="B642" i="53"/>
  <c r="B641" i="53"/>
  <c r="B640" i="53"/>
  <c r="B639" i="53"/>
  <c r="B638" i="53"/>
  <c r="B637" i="53"/>
  <c r="B636" i="53"/>
  <c r="B635" i="53"/>
  <c r="B634" i="53"/>
  <c r="B633" i="53"/>
  <c r="B632" i="53"/>
  <c r="B631" i="53"/>
  <c r="B630" i="53"/>
  <c r="B628" i="53"/>
  <c r="B627" i="53"/>
  <c r="B626" i="53"/>
  <c r="B625" i="53"/>
  <c r="B624" i="53"/>
  <c r="B623" i="53"/>
  <c r="B622" i="53"/>
  <c r="B621" i="53"/>
  <c r="B620" i="53"/>
  <c r="B619" i="53"/>
  <c r="B618" i="53"/>
  <c r="B617" i="53"/>
  <c r="B616" i="53"/>
  <c r="B615" i="53"/>
  <c r="B614" i="53"/>
  <c r="B613" i="53"/>
  <c r="B612" i="53"/>
  <c r="B611" i="53"/>
  <c r="B610" i="53"/>
  <c r="B609" i="53"/>
  <c r="B608" i="53"/>
  <c r="B607" i="53"/>
  <c r="B606" i="53"/>
  <c r="B605" i="53"/>
  <c r="B604" i="53"/>
  <c r="B603" i="53"/>
  <c r="B602" i="53"/>
  <c r="B601" i="53"/>
  <c r="B600" i="53"/>
  <c r="B599" i="53"/>
  <c r="B598" i="53"/>
  <c r="B597" i="53"/>
  <c r="B596" i="53"/>
  <c r="B595" i="53"/>
  <c r="B594" i="53"/>
  <c r="B593" i="53"/>
  <c r="B592" i="53"/>
  <c r="B591" i="53"/>
  <c r="B590" i="53"/>
  <c r="B589" i="53"/>
  <c r="B588" i="53"/>
  <c r="B586" i="53"/>
  <c r="B585" i="53"/>
  <c r="B584" i="53"/>
  <c r="B583" i="53"/>
  <c r="B582" i="53"/>
  <c r="B581" i="53"/>
  <c r="B580" i="53"/>
  <c r="B579" i="53"/>
  <c r="B578" i="53"/>
  <c r="B577" i="53"/>
  <c r="B576" i="53"/>
  <c r="B575" i="53"/>
  <c r="B574" i="53"/>
  <c r="B573" i="53"/>
  <c r="B572" i="53"/>
  <c r="B571" i="53"/>
  <c r="B570" i="53"/>
  <c r="B569" i="53"/>
  <c r="B568" i="53"/>
  <c r="B567" i="53"/>
  <c r="B566" i="53"/>
  <c r="B565" i="53"/>
  <c r="B564" i="53"/>
  <c r="B563" i="53"/>
  <c r="B562" i="53"/>
  <c r="B561" i="53"/>
  <c r="B560" i="53"/>
  <c r="B559" i="53"/>
  <c r="B558" i="53"/>
  <c r="B557" i="53"/>
  <c r="B556" i="53"/>
  <c r="B555" i="53"/>
  <c r="B554" i="53"/>
  <c r="B553" i="53"/>
  <c r="B552" i="53"/>
  <c r="B551" i="53"/>
  <c r="B550" i="53"/>
  <c r="B549" i="53"/>
  <c r="B548" i="53"/>
  <c r="B547" i="53"/>
  <c r="B546" i="53"/>
  <c r="B544" i="53"/>
  <c r="B543" i="53"/>
  <c r="B542" i="53"/>
  <c r="B541" i="53"/>
  <c r="B540" i="53"/>
  <c r="B539" i="53"/>
  <c r="B538" i="53"/>
  <c r="B537" i="53"/>
  <c r="B536" i="53"/>
  <c r="B535" i="53"/>
  <c r="B534" i="53"/>
  <c r="B533" i="53"/>
  <c r="B532" i="53"/>
  <c r="B531" i="53"/>
  <c r="B530" i="53"/>
  <c r="B529" i="53"/>
  <c r="B528" i="53"/>
  <c r="B527" i="53"/>
  <c r="B526" i="53"/>
  <c r="B525" i="53"/>
  <c r="B524" i="53"/>
  <c r="B523" i="53"/>
  <c r="B522" i="53"/>
  <c r="B521" i="53"/>
  <c r="B520" i="53"/>
  <c r="B519" i="53"/>
  <c r="B518" i="53"/>
  <c r="B517" i="53"/>
  <c r="B516" i="53"/>
  <c r="B515" i="53"/>
  <c r="B514" i="53"/>
  <c r="B513" i="53"/>
  <c r="B512" i="53"/>
  <c r="B511" i="53"/>
  <c r="B510" i="53"/>
  <c r="B509" i="53"/>
  <c r="B508" i="53"/>
  <c r="B507" i="53"/>
  <c r="B506" i="53"/>
  <c r="B505" i="53"/>
  <c r="B504" i="53"/>
  <c r="B502" i="53"/>
  <c r="B501" i="53"/>
  <c r="B500" i="53"/>
  <c r="B499" i="53"/>
  <c r="B498" i="53"/>
  <c r="B497" i="53"/>
  <c r="B496" i="53"/>
  <c r="B495" i="53"/>
  <c r="B494" i="53"/>
  <c r="B493" i="53"/>
  <c r="B492" i="53"/>
  <c r="B491" i="53"/>
  <c r="B490" i="53"/>
  <c r="B489" i="53"/>
  <c r="B488" i="53"/>
  <c r="B487" i="53"/>
  <c r="B486" i="53"/>
  <c r="B485" i="53"/>
  <c r="B484" i="53"/>
  <c r="B483" i="53"/>
  <c r="B482" i="53"/>
  <c r="B481" i="53"/>
  <c r="B480" i="53"/>
  <c r="B479" i="53"/>
  <c r="B478" i="53"/>
  <c r="B477" i="53"/>
  <c r="B476" i="53"/>
  <c r="B475" i="53"/>
  <c r="B474" i="53"/>
  <c r="B473" i="53"/>
  <c r="B472" i="53"/>
  <c r="B471" i="53"/>
  <c r="B470" i="53"/>
  <c r="B469" i="53"/>
  <c r="B468" i="53"/>
  <c r="B467" i="53"/>
  <c r="B466" i="53"/>
  <c r="B465" i="53"/>
  <c r="B464" i="53"/>
  <c r="B463" i="53"/>
  <c r="B462" i="53"/>
  <c r="B460" i="53"/>
  <c r="B459" i="53"/>
  <c r="B458" i="53"/>
  <c r="B457" i="53"/>
  <c r="B456" i="53"/>
  <c r="B455" i="53"/>
  <c r="B454" i="53"/>
  <c r="B453" i="53"/>
  <c r="B452" i="53"/>
  <c r="B451" i="53"/>
  <c r="B450" i="53"/>
  <c r="B449" i="53"/>
  <c r="B448" i="53"/>
  <c r="B447" i="53"/>
  <c r="B446" i="53"/>
  <c r="B445" i="53"/>
  <c r="B444" i="53"/>
  <c r="B443" i="53"/>
  <c r="B442" i="53"/>
  <c r="B441" i="53"/>
  <c r="B440" i="53"/>
  <c r="B439" i="53"/>
  <c r="B438" i="53"/>
  <c r="B437" i="53"/>
  <c r="B436" i="53"/>
  <c r="B435" i="53"/>
  <c r="B434" i="53"/>
  <c r="B433" i="53"/>
  <c r="B432" i="53"/>
  <c r="B431" i="53"/>
  <c r="B430" i="53"/>
  <c r="B429" i="53"/>
  <c r="B428" i="53"/>
  <c r="B427" i="53"/>
  <c r="B426" i="53"/>
  <c r="B425" i="53"/>
  <c r="B424" i="53"/>
  <c r="B423" i="53"/>
  <c r="B422" i="53"/>
  <c r="B421" i="53"/>
  <c r="B420" i="53"/>
  <c r="B418" i="53"/>
  <c r="B417" i="53"/>
  <c r="B416" i="53"/>
  <c r="B415" i="53"/>
  <c r="B414" i="53"/>
  <c r="B413" i="53"/>
  <c r="B412" i="53"/>
  <c r="B411" i="53"/>
  <c r="B410" i="53"/>
  <c r="B409" i="53"/>
  <c r="B408" i="53"/>
  <c r="B407" i="53"/>
  <c r="B406" i="53"/>
  <c r="B405" i="53"/>
  <c r="B404" i="53"/>
  <c r="B403" i="53"/>
  <c r="B402" i="53"/>
  <c r="B401" i="53"/>
  <c r="B400" i="53"/>
  <c r="B399" i="53"/>
  <c r="B398" i="53"/>
  <c r="B397" i="53"/>
  <c r="B396" i="53"/>
  <c r="B395" i="53"/>
  <c r="B394" i="53"/>
  <c r="B393" i="53"/>
  <c r="B392" i="53"/>
  <c r="B391" i="53"/>
  <c r="B390" i="53"/>
  <c r="B389" i="53"/>
  <c r="B388" i="53"/>
  <c r="B387" i="53"/>
  <c r="B386" i="53"/>
  <c r="B385" i="53"/>
  <c r="B384" i="53"/>
  <c r="B383" i="53"/>
  <c r="B382" i="53"/>
  <c r="B381" i="53"/>
  <c r="B380" i="53"/>
  <c r="B379" i="53"/>
  <c r="B378" i="53"/>
  <c r="B376" i="53"/>
  <c r="B375" i="53"/>
  <c r="B374" i="53"/>
  <c r="B373" i="53"/>
  <c r="B372" i="53"/>
  <c r="B371" i="53"/>
  <c r="B370" i="53"/>
  <c r="B369" i="53"/>
  <c r="B368" i="53"/>
  <c r="B367" i="53"/>
  <c r="B366" i="53"/>
  <c r="B365" i="53"/>
  <c r="B364" i="53"/>
  <c r="B363" i="53"/>
  <c r="B362" i="53"/>
  <c r="B361" i="53"/>
  <c r="B360" i="53"/>
  <c r="B359" i="53"/>
  <c r="B358" i="53"/>
  <c r="B357" i="53"/>
  <c r="B356" i="53"/>
  <c r="B355" i="53"/>
  <c r="B354" i="53"/>
  <c r="B353" i="53"/>
  <c r="B352" i="53"/>
  <c r="B351" i="53"/>
  <c r="B350" i="53"/>
  <c r="B349" i="53"/>
  <c r="B348" i="53"/>
  <c r="B347" i="53"/>
  <c r="B346" i="53"/>
  <c r="B345" i="53"/>
  <c r="B344" i="53"/>
  <c r="B343" i="53"/>
  <c r="B342" i="53"/>
  <c r="B341" i="53"/>
  <c r="B340" i="53"/>
  <c r="B339" i="53"/>
  <c r="B338" i="53"/>
  <c r="B337" i="53"/>
  <c r="B336" i="53"/>
  <c r="B334" i="53"/>
  <c r="B333" i="53"/>
  <c r="B332" i="53"/>
  <c r="B331" i="53"/>
  <c r="B330" i="53"/>
  <c r="B329" i="53"/>
  <c r="B328" i="53"/>
  <c r="B327" i="53"/>
  <c r="B326" i="53"/>
  <c r="B325" i="53"/>
  <c r="B324" i="53"/>
  <c r="B323" i="53"/>
  <c r="B322" i="53"/>
  <c r="B321" i="53"/>
  <c r="B320" i="53"/>
  <c r="B319" i="53"/>
  <c r="B318" i="53"/>
  <c r="B317" i="53"/>
  <c r="B316" i="53"/>
  <c r="B315" i="53"/>
  <c r="B314" i="53"/>
  <c r="B313" i="53"/>
  <c r="B312" i="53"/>
  <c r="B311" i="53"/>
  <c r="B310" i="53"/>
  <c r="B309" i="53"/>
  <c r="B308" i="53"/>
  <c r="B307" i="53"/>
  <c r="B306" i="53"/>
  <c r="B305" i="53"/>
  <c r="B304" i="53"/>
  <c r="B303" i="53"/>
  <c r="B302" i="53"/>
  <c r="B301" i="53"/>
  <c r="B300" i="53"/>
  <c r="B299" i="53"/>
  <c r="B298" i="53"/>
  <c r="B297" i="53"/>
  <c r="B296" i="53"/>
  <c r="B295" i="53"/>
  <c r="B294" i="53"/>
  <c r="B292" i="53"/>
  <c r="B291" i="53"/>
  <c r="B290" i="53"/>
  <c r="B289" i="53"/>
  <c r="B288" i="53"/>
  <c r="B287" i="53"/>
  <c r="B286" i="53"/>
  <c r="B285" i="53"/>
  <c r="B284" i="53"/>
  <c r="B283" i="53"/>
  <c r="B282" i="53"/>
  <c r="B281" i="53"/>
  <c r="B280" i="53"/>
  <c r="B279" i="53"/>
  <c r="B278" i="53"/>
  <c r="B277" i="53"/>
  <c r="B276" i="53"/>
  <c r="B275" i="53"/>
  <c r="B274" i="53"/>
  <c r="B273" i="53"/>
  <c r="B272" i="53"/>
  <c r="B271" i="53"/>
  <c r="B270" i="53"/>
  <c r="B269" i="53"/>
  <c r="B268" i="53"/>
  <c r="B267" i="53"/>
  <c r="B266" i="53"/>
  <c r="B265" i="53"/>
  <c r="B264" i="53"/>
  <c r="B263" i="53"/>
  <c r="B262" i="53"/>
  <c r="B261" i="53"/>
  <c r="B260" i="53"/>
  <c r="B259" i="53"/>
  <c r="B258" i="53"/>
  <c r="B257" i="53"/>
  <c r="B256" i="53"/>
  <c r="B255" i="53"/>
  <c r="B254" i="53"/>
  <c r="B253" i="53"/>
  <c r="B252" i="53"/>
  <c r="B250" i="53"/>
  <c r="B249" i="53"/>
  <c r="B248" i="53"/>
  <c r="B247" i="53"/>
  <c r="B246" i="53"/>
  <c r="B245" i="53"/>
  <c r="B244" i="53"/>
  <c r="B243" i="53"/>
  <c r="B242" i="53"/>
  <c r="B241" i="53"/>
  <c r="B240" i="53"/>
  <c r="B239" i="53"/>
  <c r="B238" i="53"/>
  <c r="B237" i="53"/>
  <c r="B236" i="53"/>
  <c r="B235" i="53"/>
  <c r="B234" i="53"/>
  <c r="B233" i="53"/>
  <c r="B232" i="53"/>
  <c r="B231" i="53"/>
  <c r="B230" i="53"/>
  <c r="B229" i="53"/>
  <c r="B228" i="53"/>
  <c r="B227" i="53"/>
  <c r="B226" i="53"/>
  <c r="B225" i="53"/>
  <c r="B224" i="53"/>
  <c r="B223" i="53"/>
  <c r="B222" i="53"/>
  <c r="B221" i="53"/>
  <c r="B220" i="53"/>
  <c r="B219" i="53"/>
  <c r="B218" i="53"/>
  <c r="B217" i="53"/>
  <c r="B216" i="53"/>
  <c r="B215" i="53"/>
  <c r="B214" i="53"/>
  <c r="B213" i="53"/>
  <c r="B212" i="53"/>
  <c r="B211" i="53"/>
  <c r="B210" i="53"/>
  <c r="B208" i="53"/>
  <c r="B207" i="53"/>
  <c r="B206" i="53"/>
  <c r="B205" i="53"/>
  <c r="B204" i="53"/>
  <c r="B203" i="53"/>
  <c r="B202" i="53"/>
  <c r="B201" i="53"/>
  <c r="B200" i="53"/>
  <c r="B199" i="53"/>
  <c r="B198" i="53"/>
  <c r="B197" i="53"/>
  <c r="B196" i="53"/>
  <c r="B195" i="53"/>
  <c r="B194" i="53"/>
  <c r="B193" i="53"/>
  <c r="B192" i="53"/>
  <c r="B191" i="53"/>
  <c r="B190" i="53"/>
  <c r="B189" i="53"/>
  <c r="B188" i="53"/>
  <c r="B187" i="53"/>
  <c r="B186" i="53"/>
  <c r="B185" i="53"/>
  <c r="B184" i="53"/>
  <c r="B183" i="53"/>
  <c r="B182" i="53"/>
  <c r="B181" i="53"/>
  <c r="B180" i="53"/>
  <c r="B179" i="53"/>
  <c r="B178" i="53"/>
  <c r="B177" i="53"/>
  <c r="B176" i="53"/>
  <c r="B175" i="53"/>
  <c r="B174" i="53"/>
  <c r="B173" i="53"/>
  <c r="B172" i="53"/>
  <c r="B171" i="53"/>
  <c r="B170" i="53"/>
  <c r="B169" i="53"/>
  <c r="B168" i="53"/>
  <c r="B166" i="53"/>
  <c r="B165" i="53"/>
  <c r="B164" i="53"/>
  <c r="B163" i="53"/>
  <c r="B162" i="53"/>
  <c r="B161" i="53"/>
  <c r="B160" i="53"/>
  <c r="B159" i="53"/>
  <c r="B158" i="53"/>
  <c r="B157" i="53"/>
  <c r="B156" i="53"/>
  <c r="B155" i="53"/>
  <c r="B154" i="53"/>
  <c r="B153" i="53"/>
  <c r="B152" i="53"/>
  <c r="B151" i="53"/>
  <c r="B150" i="53"/>
  <c r="B149" i="53"/>
  <c r="B148" i="53"/>
  <c r="B147" i="53"/>
  <c r="B146" i="53"/>
  <c r="B145" i="53"/>
  <c r="B144" i="53"/>
  <c r="B143" i="53"/>
  <c r="B142" i="53"/>
  <c r="B141" i="53"/>
  <c r="B140" i="53"/>
  <c r="B139" i="53"/>
  <c r="B138" i="53"/>
  <c r="B137" i="53"/>
  <c r="B136" i="53"/>
  <c r="B135" i="53"/>
  <c r="B134" i="53"/>
  <c r="B133" i="53"/>
  <c r="B132" i="53"/>
  <c r="B131" i="53"/>
  <c r="B130" i="53"/>
  <c r="B129" i="53"/>
  <c r="B128" i="53"/>
  <c r="B127" i="53"/>
  <c r="B126" i="53"/>
  <c r="B124" i="53"/>
  <c r="B123" i="53"/>
  <c r="B122" i="53"/>
  <c r="B121" i="53"/>
  <c r="B120" i="53"/>
  <c r="B119" i="53"/>
  <c r="B118" i="53"/>
  <c r="B117" i="53"/>
  <c r="B116" i="53"/>
  <c r="B115" i="53"/>
  <c r="B114" i="53"/>
  <c r="B113" i="53"/>
  <c r="B112" i="53"/>
  <c r="B111" i="53"/>
  <c r="B110" i="53"/>
  <c r="B109" i="53"/>
  <c r="B108" i="53"/>
  <c r="B107" i="53"/>
  <c r="B106" i="53"/>
  <c r="B105" i="53"/>
  <c r="B104" i="53"/>
  <c r="B103" i="53"/>
  <c r="B102" i="53"/>
  <c r="B101" i="53"/>
  <c r="B100" i="53"/>
  <c r="B99" i="53"/>
  <c r="B98" i="53"/>
  <c r="B97" i="53"/>
  <c r="B96" i="53"/>
  <c r="B95" i="53"/>
  <c r="B94" i="53"/>
  <c r="B93" i="53"/>
  <c r="B92" i="53"/>
  <c r="B91" i="53"/>
  <c r="B90" i="53"/>
  <c r="B89" i="53"/>
  <c r="B88" i="53"/>
  <c r="B87" i="53"/>
  <c r="B86" i="53"/>
  <c r="B85" i="53"/>
  <c r="B84" i="53"/>
  <c r="B82" i="53"/>
  <c r="B81" i="53"/>
  <c r="B80" i="53"/>
  <c r="B79" i="53"/>
  <c r="B78" i="53"/>
  <c r="B77" i="53"/>
  <c r="B76" i="53"/>
  <c r="B75" i="53"/>
  <c r="B74" i="53"/>
  <c r="B73" i="53"/>
  <c r="B72" i="53"/>
  <c r="B71" i="53"/>
  <c r="B70" i="53"/>
  <c r="B69" i="53"/>
  <c r="B68" i="53"/>
  <c r="B67" i="53"/>
  <c r="B66" i="53"/>
  <c r="B65" i="53"/>
  <c r="B64" i="53"/>
  <c r="B63" i="53"/>
  <c r="B62" i="53"/>
  <c r="B61" i="53"/>
  <c r="B60" i="53"/>
  <c r="B59" i="53"/>
  <c r="B58" i="53"/>
  <c r="B57" i="53"/>
  <c r="B56" i="53"/>
  <c r="B55" i="53"/>
  <c r="B54" i="53"/>
  <c r="B53" i="53"/>
  <c r="B52" i="53"/>
  <c r="B51" i="53"/>
  <c r="B50" i="53"/>
  <c r="B49" i="53"/>
  <c r="B48" i="53"/>
  <c r="B47" i="53"/>
  <c r="B46" i="53"/>
  <c r="B45" i="53"/>
  <c r="B44" i="53"/>
  <c r="B43" i="53"/>
  <c r="B42" i="53"/>
  <c r="B40" i="53"/>
  <c r="B39" i="53"/>
  <c r="B38" i="53"/>
  <c r="B37" i="53"/>
  <c r="B36" i="53"/>
  <c r="B35" i="53"/>
  <c r="B34" i="53"/>
  <c r="B33" i="53"/>
  <c r="B32" i="53"/>
  <c r="B31" i="53"/>
  <c r="B30" i="53"/>
  <c r="B29" i="53"/>
  <c r="B28" i="53"/>
  <c r="B27" i="53"/>
  <c r="B26" i="53"/>
  <c r="B25" i="53"/>
  <c r="B24" i="53"/>
  <c r="B23" i="53"/>
  <c r="B22" i="53"/>
  <c r="B21" i="53"/>
  <c r="B20" i="53"/>
  <c r="B19" i="53"/>
  <c r="B18" i="53"/>
  <c r="B17" i="53"/>
  <c r="B16" i="53"/>
  <c r="B15" i="53"/>
  <c r="B14" i="53"/>
  <c r="B13" i="53"/>
  <c r="B12" i="53"/>
  <c r="B11" i="53"/>
  <c r="B10" i="53"/>
  <c r="B9" i="53"/>
  <c r="B8" i="53"/>
  <c r="B7" i="53"/>
  <c r="B6" i="53"/>
  <c r="B5" i="53"/>
  <c r="B1198" i="52"/>
  <c r="B1155" i="52"/>
  <c r="B1112" i="52"/>
  <c r="B1069" i="52"/>
  <c r="B1025" i="52"/>
  <c r="B981" i="52"/>
  <c r="B938" i="52"/>
  <c r="B895" i="52"/>
  <c r="B852" i="52"/>
  <c r="B809" i="52"/>
  <c r="B765" i="52"/>
  <c r="B722" i="52"/>
  <c r="B679" i="52"/>
  <c r="B635" i="52"/>
  <c r="B592" i="52"/>
  <c r="B550" i="52"/>
  <c r="B508" i="52"/>
  <c r="B464" i="52"/>
  <c r="B422" i="52"/>
  <c r="B379" i="52"/>
  <c r="B337" i="52"/>
  <c r="B294" i="52"/>
  <c r="B254" i="52"/>
  <c r="B253" i="52"/>
  <c r="B252" i="52"/>
  <c r="B250" i="52"/>
  <c r="B249" i="52"/>
  <c r="B248" i="52"/>
  <c r="B247" i="52"/>
  <c r="B246" i="52"/>
  <c r="B245" i="52"/>
  <c r="B244" i="52"/>
  <c r="B243" i="52"/>
  <c r="B242" i="52"/>
  <c r="B241" i="52"/>
  <c r="B240" i="52"/>
  <c r="B239" i="52"/>
  <c r="B238" i="52"/>
  <c r="B237" i="52"/>
  <c r="B236" i="52"/>
  <c r="B235" i="52"/>
  <c r="B234" i="52"/>
  <c r="B233" i="52"/>
  <c r="B232" i="52"/>
  <c r="B231" i="52"/>
  <c r="B230" i="52"/>
  <c r="B229" i="52"/>
  <c r="B228" i="52"/>
  <c r="B227" i="52"/>
  <c r="B226" i="52"/>
  <c r="B225" i="52"/>
  <c r="B224" i="52"/>
  <c r="B223" i="52"/>
  <c r="B222" i="52"/>
  <c r="B221" i="52"/>
  <c r="B220" i="52"/>
  <c r="B219" i="52"/>
  <c r="B217" i="52"/>
  <c r="B216" i="52"/>
  <c r="B215" i="52"/>
  <c r="B214" i="52"/>
  <c r="B213" i="52"/>
  <c r="B212" i="52"/>
  <c r="B211" i="52"/>
  <c r="B210" i="52"/>
  <c r="B208" i="52"/>
  <c r="B207" i="52"/>
  <c r="B206" i="52"/>
  <c r="B205" i="52"/>
  <c r="B204" i="52"/>
  <c r="B203" i="52"/>
  <c r="B202" i="52"/>
  <c r="B201" i="52"/>
  <c r="B200" i="52"/>
  <c r="B199" i="52"/>
  <c r="B198" i="52"/>
  <c r="B197" i="52"/>
  <c r="B196" i="52"/>
  <c r="B195" i="52"/>
  <c r="B194" i="52"/>
  <c r="B193" i="52"/>
  <c r="B192" i="52"/>
  <c r="B191" i="52"/>
  <c r="B190" i="52"/>
  <c r="B189" i="52"/>
  <c r="B188" i="52"/>
  <c r="B187" i="52"/>
  <c r="B186" i="52"/>
  <c r="B185" i="52"/>
  <c r="B184" i="52"/>
  <c r="B183" i="52"/>
  <c r="B182" i="52"/>
  <c r="B181" i="52"/>
  <c r="B180" i="52"/>
  <c r="B179" i="52"/>
  <c r="B178" i="52"/>
  <c r="B177" i="52"/>
  <c r="B176" i="52"/>
  <c r="B175" i="52"/>
  <c r="B174" i="52"/>
  <c r="B173" i="52"/>
  <c r="B172" i="52"/>
  <c r="B171" i="52"/>
  <c r="B170" i="52"/>
  <c r="B169" i="52"/>
  <c r="B168" i="52"/>
  <c r="B166" i="52"/>
  <c r="B165" i="52"/>
  <c r="B164" i="52"/>
  <c r="B163" i="52"/>
  <c r="B162" i="52"/>
  <c r="B161" i="52"/>
  <c r="B160" i="52"/>
  <c r="B159" i="52"/>
  <c r="B158" i="52"/>
  <c r="B157" i="52"/>
  <c r="B156" i="52"/>
  <c r="B155" i="52"/>
  <c r="B154" i="52"/>
  <c r="B153" i="52"/>
  <c r="B152" i="52"/>
  <c r="B151" i="52"/>
  <c r="B150" i="52"/>
  <c r="B149" i="52"/>
  <c r="B148" i="52"/>
  <c r="B147" i="52"/>
  <c r="B146" i="52"/>
  <c r="B145" i="52"/>
  <c r="B144" i="52"/>
  <c r="B143" i="52"/>
  <c r="B142" i="52"/>
  <c r="B141" i="52"/>
  <c r="B140" i="52"/>
  <c r="B139" i="52"/>
  <c r="B138" i="52"/>
  <c r="B137" i="52"/>
  <c r="B136" i="52"/>
  <c r="B135" i="52"/>
  <c r="B134" i="52"/>
  <c r="B133" i="52"/>
  <c r="B132" i="52"/>
  <c r="B131" i="52"/>
  <c r="B130" i="52"/>
  <c r="B129" i="52"/>
  <c r="B128" i="52"/>
  <c r="B127" i="52"/>
  <c r="B126" i="52"/>
  <c r="B124" i="52"/>
  <c r="B85" i="52"/>
  <c r="B84" i="52"/>
  <c r="B82" i="52"/>
  <c r="B43" i="52"/>
  <c r="B42" i="52"/>
  <c r="B40" i="52"/>
  <c r="B6" i="52"/>
  <c r="B5" i="52"/>
  <c r="B1134" i="51"/>
  <c r="B1131" i="51"/>
  <c r="B1130" i="51"/>
  <c r="B1129" i="51"/>
  <c r="B1128" i="51"/>
  <c r="B1127" i="51"/>
  <c r="B1126" i="51"/>
  <c r="B1125" i="51"/>
  <c r="B1124" i="51"/>
  <c r="B1123" i="51"/>
  <c r="B1122" i="51"/>
  <c r="B1121" i="51"/>
  <c r="B1119" i="51"/>
  <c r="B1118" i="51"/>
  <c r="B1117" i="51"/>
  <c r="B1116" i="51"/>
  <c r="B1115" i="51"/>
  <c r="B1114" i="51"/>
  <c r="B1113" i="51"/>
  <c r="B1112" i="51"/>
  <c r="B1111" i="51"/>
  <c r="B1110" i="51"/>
  <c r="B1109" i="51"/>
  <c r="B1108" i="51"/>
  <c r="B1107" i="51"/>
  <c r="B1106" i="51"/>
  <c r="B1105" i="51"/>
  <c r="B1104" i="51"/>
  <c r="B1103" i="51"/>
  <c r="B1102" i="51"/>
  <c r="B1101" i="51"/>
  <c r="B1100" i="51"/>
  <c r="B1099" i="51"/>
  <c r="B1098" i="51"/>
  <c r="B1097" i="51"/>
  <c r="B1096" i="51"/>
  <c r="B1095" i="51"/>
  <c r="B1094" i="51"/>
  <c r="B1093" i="51"/>
  <c r="B1092" i="51"/>
  <c r="B1091" i="51"/>
  <c r="B1090" i="51"/>
  <c r="B1089" i="51"/>
  <c r="B1088" i="51"/>
  <c r="B1087" i="51"/>
  <c r="B1086" i="51"/>
  <c r="B1085" i="51"/>
  <c r="B1084" i="51"/>
  <c r="B1083" i="51"/>
  <c r="B1082" i="51"/>
  <c r="B1081" i="51"/>
  <c r="B1080" i="51"/>
  <c r="B1079" i="51"/>
  <c r="B1078" i="51"/>
  <c r="B1077" i="51"/>
  <c r="B1076" i="51"/>
  <c r="B1075" i="51"/>
  <c r="B1074" i="51"/>
  <c r="B1073" i="51"/>
  <c r="B1072" i="51"/>
  <c r="B1071" i="51"/>
  <c r="B1070" i="51"/>
  <c r="B1069" i="51"/>
  <c r="B1068" i="51"/>
  <c r="B1067" i="51"/>
  <c r="B1066" i="51"/>
  <c r="B1065" i="51"/>
  <c r="B1063" i="51"/>
  <c r="B1062" i="51"/>
  <c r="B1060" i="51"/>
  <c r="B1058" i="51"/>
  <c r="B1057" i="51"/>
  <c r="B1056" i="51"/>
  <c r="B1055" i="51"/>
  <c r="B1054" i="51"/>
  <c r="B1053" i="51"/>
  <c r="B1052" i="51"/>
  <c r="B1051" i="51"/>
  <c r="B1050" i="51"/>
  <c r="B1049" i="51"/>
  <c r="B1048" i="51"/>
  <c r="B1047" i="51"/>
  <c r="B1046" i="51"/>
  <c r="B1045" i="51"/>
  <c r="B1044" i="51"/>
  <c r="B1043" i="51"/>
  <c r="B1042" i="51"/>
  <c r="B1041" i="51"/>
  <c r="B1040" i="51"/>
  <c r="B1039" i="51"/>
  <c r="B1038" i="51"/>
  <c r="B1037" i="51"/>
  <c r="B1036" i="51"/>
  <c r="B1035" i="51"/>
  <c r="B1034" i="51"/>
  <c r="B1033" i="51"/>
  <c r="B1032" i="51"/>
  <c r="B1031" i="51"/>
  <c r="B1030" i="51"/>
  <c r="B1029" i="51"/>
  <c r="B1028" i="51"/>
  <c r="B1026" i="51"/>
  <c r="B1025" i="51"/>
  <c r="B1024" i="51"/>
  <c r="B1023" i="51"/>
  <c r="B1020" i="51"/>
  <c r="B1019" i="51"/>
  <c r="B1018" i="51"/>
  <c r="B1017" i="51"/>
  <c r="B1016" i="51"/>
  <c r="B1015" i="51"/>
  <c r="B1014" i="51"/>
  <c r="B1013" i="51"/>
  <c r="B1010" i="51"/>
  <c r="B1007" i="51"/>
  <c r="B1006" i="51"/>
  <c r="B1003" i="51"/>
  <c r="B1002" i="51"/>
  <c r="B1001" i="51"/>
  <c r="B1000" i="51"/>
  <c r="B999" i="51"/>
  <c r="B998" i="51"/>
  <c r="B997" i="51"/>
  <c r="B996" i="51"/>
  <c r="B995" i="51"/>
  <c r="B994" i="51"/>
  <c r="B993" i="51"/>
  <c r="B992" i="51"/>
  <c r="B991" i="51"/>
  <c r="B989" i="51"/>
  <c r="B988" i="51"/>
  <c r="B986" i="51"/>
  <c r="B985" i="51"/>
  <c r="B984" i="51"/>
  <c r="B983" i="51"/>
  <c r="B982" i="51"/>
  <c r="B981" i="51"/>
  <c r="B980" i="51"/>
  <c r="B979" i="51"/>
  <c r="B978" i="51"/>
  <c r="B977" i="51"/>
  <c r="B976" i="51"/>
  <c r="B973" i="51"/>
  <c r="B972" i="51"/>
  <c r="B971" i="51"/>
  <c r="B970" i="51"/>
  <c r="B969" i="51"/>
  <c r="B968" i="51"/>
  <c r="B966" i="51"/>
  <c r="B965" i="51"/>
  <c r="B964" i="51"/>
  <c r="B963" i="51"/>
  <c r="B962" i="51"/>
  <c r="B961" i="51"/>
  <c r="B960" i="51"/>
  <c r="B959" i="51"/>
  <c r="B958" i="51"/>
  <c r="B956" i="51"/>
  <c r="B954" i="51"/>
  <c r="B953" i="51"/>
  <c r="B952" i="51"/>
  <c r="B951" i="51"/>
  <c r="B950" i="51"/>
  <c r="B949" i="51"/>
  <c r="B948" i="51"/>
  <c r="B947" i="51"/>
  <c r="B946" i="51"/>
  <c r="B945" i="51"/>
  <c r="B944" i="51"/>
  <c r="B943" i="51"/>
  <c r="B942" i="51"/>
  <c r="B938" i="51"/>
  <c r="B937" i="51"/>
  <c r="B936" i="51"/>
  <c r="B935" i="51"/>
  <c r="B934" i="51"/>
  <c r="B933" i="51"/>
  <c r="B932" i="51"/>
  <c r="B931" i="51"/>
  <c r="B930" i="51"/>
  <c r="B929" i="51"/>
  <c r="B928" i="51"/>
  <c r="B927" i="51"/>
  <c r="B926" i="51"/>
  <c r="B925" i="51"/>
  <c r="B924" i="51"/>
  <c r="B923" i="51"/>
  <c r="B922" i="51"/>
  <c r="B921" i="51"/>
  <c r="B920" i="51"/>
  <c r="B919" i="51"/>
  <c r="B918" i="51"/>
  <c r="B917" i="51"/>
  <c r="B916" i="51"/>
  <c r="B915" i="51"/>
  <c r="B914" i="51"/>
  <c r="B913" i="51"/>
  <c r="B912" i="51"/>
  <c r="B911" i="51"/>
  <c r="B910" i="51"/>
  <c r="B909" i="51"/>
  <c r="B908" i="51"/>
  <c r="B904" i="51"/>
  <c r="B901" i="51"/>
  <c r="B900" i="51"/>
  <c r="B899" i="51"/>
  <c r="B898" i="51"/>
  <c r="B897" i="51"/>
  <c r="B896" i="51"/>
  <c r="B895" i="51"/>
  <c r="B894" i="51"/>
  <c r="B893" i="51"/>
  <c r="B892" i="51"/>
  <c r="B891" i="51"/>
  <c r="B890" i="51"/>
  <c r="B889" i="51"/>
  <c r="B888" i="51"/>
  <c r="B887" i="51"/>
  <c r="B886" i="51"/>
  <c r="B885" i="51"/>
  <c r="B884" i="51"/>
  <c r="B883" i="51"/>
  <c r="B882" i="51"/>
  <c r="B881" i="51"/>
  <c r="B880" i="51"/>
  <c r="B879" i="51"/>
  <c r="B878" i="51"/>
  <c r="B877" i="51"/>
  <c r="B876" i="51"/>
  <c r="B875" i="51"/>
  <c r="B874" i="51"/>
  <c r="B873" i="51"/>
  <c r="B872" i="51"/>
  <c r="B871" i="51"/>
  <c r="B870" i="51"/>
  <c r="B869" i="51"/>
  <c r="B868" i="51"/>
  <c r="B867" i="51"/>
  <c r="B866" i="51"/>
  <c r="B865" i="51"/>
  <c r="B864" i="51"/>
  <c r="B863" i="51"/>
  <c r="B862" i="51"/>
  <c r="B861" i="51"/>
  <c r="B860" i="51"/>
  <c r="B859" i="51"/>
  <c r="B858" i="51"/>
  <c r="B857" i="51"/>
  <c r="B856" i="51"/>
  <c r="B855" i="51"/>
  <c r="B854" i="51"/>
  <c r="B853" i="51"/>
  <c r="B852" i="51"/>
  <c r="B851" i="51"/>
  <c r="B850" i="51"/>
  <c r="B849" i="51"/>
  <c r="B848" i="51"/>
  <c r="B847" i="51"/>
  <c r="B846" i="51"/>
  <c r="B845" i="51"/>
  <c r="B844" i="51"/>
  <c r="B843" i="51"/>
  <c r="B842" i="51"/>
  <c r="B841" i="51"/>
  <c r="B840" i="51"/>
  <c r="B839" i="51"/>
  <c r="B838" i="51"/>
  <c r="B837" i="51"/>
  <c r="B836" i="51"/>
  <c r="B835" i="51"/>
  <c r="B834" i="51"/>
  <c r="B833" i="51"/>
  <c r="B832" i="51"/>
  <c r="B831" i="51"/>
  <c r="B830" i="51"/>
  <c r="B829" i="51"/>
  <c r="B828" i="51"/>
  <c r="B827" i="51"/>
  <c r="B826" i="51"/>
  <c r="B825" i="51"/>
  <c r="B824" i="51"/>
  <c r="B823" i="51"/>
  <c r="B822" i="51"/>
  <c r="B809" i="51"/>
  <c r="B808" i="51"/>
  <c r="B807" i="51"/>
  <c r="B805" i="51"/>
  <c r="B803" i="51"/>
  <c r="B802" i="51"/>
  <c r="B801" i="51"/>
  <c r="B800" i="51"/>
  <c r="B799" i="51"/>
  <c r="B798" i="51"/>
  <c r="B797" i="51"/>
  <c r="B796" i="51"/>
  <c r="B795" i="51"/>
  <c r="B794" i="51"/>
  <c r="B793" i="51"/>
  <c r="B792" i="51"/>
  <c r="B791" i="51"/>
  <c r="B790" i="51"/>
  <c r="B789" i="51"/>
  <c r="B788" i="51"/>
  <c r="B787" i="51"/>
  <c r="B786" i="51"/>
  <c r="B785" i="51"/>
  <c r="B784" i="51"/>
  <c r="B783" i="51"/>
  <c r="B782" i="51"/>
  <c r="B781" i="51"/>
  <c r="B780" i="51"/>
  <c r="B779" i="51"/>
  <c r="B778" i="51"/>
  <c r="B777" i="51"/>
  <c r="B776" i="51"/>
  <c r="B775" i="51"/>
  <c r="B774" i="51"/>
  <c r="B773" i="51"/>
  <c r="B771" i="51"/>
  <c r="B770" i="51"/>
  <c r="B769" i="51"/>
  <c r="B765" i="51"/>
  <c r="B764" i="51"/>
  <c r="B763" i="51"/>
  <c r="B762" i="51"/>
  <c r="B761" i="51"/>
  <c r="B754" i="51"/>
  <c r="B751" i="51"/>
  <c r="B750" i="51"/>
  <c r="B749" i="51"/>
  <c r="B748" i="51"/>
  <c r="B746" i="51"/>
  <c r="B745" i="51"/>
  <c r="B744" i="51"/>
  <c r="B743" i="51"/>
  <c r="B742" i="51"/>
  <c r="B741" i="51"/>
  <c r="B735" i="51"/>
  <c r="B734" i="51"/>
  <c r="B732" i="51"/>
  <c r="B731" i="51"/>
  <c r="B730" i="51"/>
  <c r="B729" i="51"/>
  <c r="B728" i="51"/>
  <c r="B726" i="51"/>
  <c r="B725" i="51"/>
  <c r="B723" i="51"/>
  <c r="B722" i="51"/>
  <c r="B721" i="51"/>
  <c r="B720" i="51"/>
  <c r="B717" i="51"/>
  <c r="B716" i="51"/>
  <c r="B710" i="51"/>
  <c r="B709" i="51"/>
  <c r="B707" i="51"/>
  <c r="B706" i="51"/>
  <c r="B705" i="51"/>
  <c r="B704" i="51"/>
  <c r="B703" i="51"/>
  <c r="B701" i="51"/>
  <c r="B699" i="51"/>
  <c r="B697" i="51"/>
  <c r="B696" i="51"/>
  <c r="B694" i="51"/>
  <c r="B693" i="51"/>
  <c r="B692" i="51"/>
  <c r="B691" i="51"/>
  <c r="B690" i="51"/>
  <c r="B689" i="51"/>
  <c r="B688" i="51"/>
  <c r="B686" i="51"/>
  <c r="B685" i="51"/>
  <c r="B684" i="51"/>
  <c r="B683" i="51"/>
  <c r="B682" i="51"/>
  <c r="B678" i="51"/>
  <c r="B677" i="51"/>
  <c r="B676" i="51"/>
  <c r="B675" i="51"/>
  <c r="B674" i="51"/>
  <c r="B673" i="51"/>
  <c r="B671" i="51"/>
  <c r="B670" i="51"/>
  <c r="B669" i="51"/>
  <c r="B668" i="51"/>
  <c r="B667" i="51"/>
  <c r="B666" i="51"/>
  <c r="B665" i="51"/>
  <c r="B664" i="51"/>
  <c r="B663" i="51"/>
  <c r="B662" i="51"/>
  <c r="B661" i="51"/>
  <c r="B660" i="51"/>
  <c r="B659" i="51"/>
  <c r="B658" i="51"/>
  <c r="B657" i="51"/>
  <c r="B656" i="51"/>
  <c r="B655" i="51"/>
  <c r="B654" i="51"/>
  <c r="B653" i="51"/>
  <c r="B652" i="51"/>
  <c r="B651" i="51"/>
  <c r="B650" i="51"/>
  <c r="B649" i="51"/>
  <c r="B648" i="51"/>
  <c r="B647" i="51"/>
  <c r="B646" i="51"/>
  <c r="B645" i="51"/>
  <c r="B644" i="51"/>
  <c r="B643" i="51"/>
  <c r="B642" i="51"/>
  <c r="B630" i="51"/>
  <c r="B627" i="51"/>
  <c r="B626" i="51"/>
  <c r="B625" i="51"/>
  <c r="B624" i="51"/>
  <c r="B620" i="51"/>
  <c r="B619" i="51"/>
  <c r="B618" i="51"/>
  <c r="B617" i="51"/>
  <c r="B616" i="51"/>
  <c r="B615" i="51"/>
  <c r="B614" i="51"/>
  <c r="B613" i="51"/>
  <c r="B612" i="51"/>
  <c r="B611" i="51"/>
  <c r="B597" i="51"/>
  <c r="B596" i="51"/>
  <c r="B595" i="51"/>
  <c r="B592" i="51"/>
  <c r="B591" i="51"/>
  <c r="B590" i="51"/>
  <c r="B586" i="51"/>
  <c r="B583" i="51"/>
  <c r="B582" i="51"/>
  <c r="B580" i="51"/>
  <c r="B579" i="51"/>
  <c r="B578" i="51"/>
  <c r="B577" i="51"/>
  <c r="B576" i="51"/>
  <c r="B575" i="51"/>
  <c r="B573" i="51"/>
  <c r="B572" i="51"/>
  <c r="B571" i="51"/>
  <c r="B569" i="51"/>
  <c r="B568" i="51"/>
  <c r="B567" i="51"/>
  <c r="B566" i="51"/>
  <c r="B565" i="51"/>
  <c r="B564" i="51"/>
  <c r="B563" i="51"/>
  <c r="B562" i="51"/>
  <c r="B561" i="51"/>
  <c r="B560" i="51"/>
  <c r="B559" i="51"/>
  <c r="B558" i="51"/>
  <c r="B557" i="51"/>
  <c r="B556" i="51"/>
  <c r="B555" i="51"/>
  <c r="B554" i="51"/>
  <c r="B553" i="51"/>
  <c r="B552" i="51"/>
  <c r="B551" i="51"/>
  <c r="B550" i="51"/>
  <c r="B549" i="51"/>
  <c r="B547" i="51"/>
  <c r="B546" i="51"/>
  <c r="B544" i="51"/>
  <c r="B543" i="51"/>
  <c r="B541" i="51"/>
  <c r="B540" i="51"/>
  <c r="B536" i="51"/>
  <c r="B535" i="51"/>
  <c r="B531" i="51"/>
  <c r="B530" i="51"/>
  <c r="B529" i="51"/>
  <c r="B527" i="51"/>
  <c r="B521" i="51"/>
  <c r="B516" i="51"/>
  <c r="B509" i="51"/>
  <c r="B505" i="51"/>
  <c r="B504" i="51"/>
  <c r="B502" i="51"/>
  <c r="B501" i="51"/>
  <c r="B500" i="51"/>
  <c r="B499" i="51"/>
  <c r="B498" i="51"/>
  <c r="B497" i="51"/>
  <c r="B496" i="51"/>
  <c r="B495" i="51"/>
  <c r="B494" i="51"/>
  <c r="B490" i="51"/>
  <c r="B487" i="51"/>
  <c r="B486" i="51"/>
  <c r="B485" i="51"/>
  <c r="B484" i="51"/>
  <c r="B481" i="51"/>
  <c r="B479" i="51"/>
  <c r="B475" i="51"/>
  <c r="B474" i="51"/>
  <c r="B472" i="51"/>
  <c r="B471" i="51"/>
  <c r="B470" i="51"/>
  <c r="B469" i="51"/>
  <c r="B468" i="51"/>
  <c r="B467" i="51"/>
  <c r="B465" i="51"/>
  <c r="B464" i="51"/>
  <c r="B463" i="51"/>
  <c r="B456" i="51"/>
  <c r="B455" i="51"/>
  <c r="B448" i="51"/>
  <c r="B447" i="51"/>
  <c r="B443" i="51"/>
  <c r="B442" i="51"/>
  <c r="B441" i="51"/>
  <c r="B440" i="51"/>
  <c r="B439" i="51"/>
  <c r="B438" i="51"/>
  <c r="B437" i="51"/>
  <c r="B436" i="51"/>
  <c r="B435" i="51"/>
  <c r="B434" i="51"/>
  <c r="B433" i="51"/>
  <c r="B425" i="51"/>
  <c r="B411" i="51"/>
  <c r="B409" i="51"/>
  <c r="B406" i="51"/>
  <c r="B402" i="51"/>
  <c r="B400" i="51"/>
  <c r="B399" i="51"/>
  <c r="B398" i="51"/>
  <c r="B375" i="51"/>
  <c r="B374" i="51"/>
  <c r="B368" i="51"/>
  <c r="B367" i="51"/>
  <c r="B360" i="51"/>
  <c r="B359" i="51"/>
  <c r="B356" i="51"/>
  <c r="B352" i="51"/>
  <c r="B351" i="51"/>
  <c r="B326" i="51"/>
  <c r="B323" i="51"/>
  <c r="B322" i="51"/>
  <c r="B321" i="51"/>
  <c r="B320" i="51"/>
  <c r="B319" i="51"/>
  <c r="B318" i="51"/>
  <c r="B317" i="51"/>
  <c r="B316" i="51"/>
  <c r="B315" i="51"/>
  <c r="B314" i="51"/>
  <c r="B313" i="51"/>
  <c r="B312" i="51"/>
  <c r="B311" i="51"/>
  <c r="B310" i="51"/>
  <c r="B309" i="51"/>
  <c r="B308" i="51"/>
  <c r="B307" i="51"/>
  <c r="B306" i="51"/>
  <c r="B305" i="51"/>
  <c r="B304" i="51"/>
  <c r="B303" i="51"/>
  <c r="B302" i="51"/>
  <c r="B301" i="51"/>
  <c r="B300" i="51"/>
  <c r="B299" i="51"/>
  <c r="B298" i="51"/>
  <c r="B291" i="51"/>
  <c r="B288" i="51"/>
  <c r="B286" i="51"/>
  <c r="B284" i="51"/>
  <c r="B283" i="51"/>
  <c r="B282" i="51"/>
  <c r="B275" i="51"/>
  <c r="B274" i="51"/>
  <c r="B273" i="51"/>
  <c r="B269" i="51"/>
  <c r="B268" i="51"/>
  <c r="B267" i="51"/>
  <c r="B266" i="51"/>
  <c r="B265" i="51"/>
  <c r="B264" i="51"/>
  <c r="B263" i="51"/>
  <c r="B262" i="51"/>
  <c r="B261" i="51"/>
  <c r="B260" i="51"/>
  <c r="B259" i="51"/>
  <c r="B258" i="51"/>
  <c r="B257" i="51"/>
  <c r="B256" i="51"/>
  <c r="B255" i="51"/>
  <c r="B254" i="51"/>
  <c r="B253" i="51"/>
  <c r="B252" i="51"/>
  <c r="B250" i="51"/>
  <c r="B249" i="51"/>
  <c r="B248" i="51"/>
  <c r="B247" i="51"/>
  <c r="B246" i="51"/>
  <c r="B245" i="51"/>
  <c r="B240" i="51"/>
  <c r="B239" i="51"/>
  <c r="B237" i="51"/>
  <c r="B236" i="51"/>
  <c r="B235" i="51"/>
  <c r="B234" i="51"/>
  <c r="B232" i="51"/>
  <c r="B210" i="51"/>
  <c r="B208" i="51"/>
  <c r="B195" i="51"/>
  <c r="B190" i="51"/>
  <c r="B189" i="51"/>
  <c r="B188" i="51"/>
  <c r="B161" i="51"/>
  <c r="B155" i="51"/>
  <c r="B148" i="51"/>
  <c r="B147" i="51"/>
  <c r="B146" i="51"/>
  <c r="B145" i="51"/>
  <c r="B144" i="51"/>
  <c r="B143" i="51"/>
  <c r="B142" i="51"/>
  <c r="B141" i="51"/>
  <c r="B140" i="51"/>
  <c r="B139" i="51"/>
  <c r="B138" i="51"/>
  <c r="B137" i="51"/>
  <c r="B136" i="51"/>
  <c r="B135" i="51"/>
  <c r="B134" i="51"/>
  <c r="B133" i="51"/>
  <c r="B132" i="51"/>
  <c r="B131" i="51"/>
  <c r="B130" i="51"/>
  <c r="B129" i="51"/>
  <c r="B128" i="51"/>
  <c r="B127" i="51"/>
  <c r="B126" i="51"/>
  <c r="B124" i="51"/>
  <c r="B123" i="51"/>
  <c r="B122" i="51"/>
  <c r="B121" i="51"/>
  <c r="B120" i="51"/>
  <c r="B119" i="51"/>
  <c r="B118" i="51"/>
  <c r="B117" i="51"/>
  <c r="B116" i="51"/>
  <c r="B115" i="51"/>
  <c r="B114" i="51"/>
  <c r="B113" i="51"/>
  <c r="B112" i="51"/>
  <c r="B111" i="51"/>
  <c r="B110" i="51"/>
  <c r="B109" i="51"/>
  <c r="B108" i="51"/>
  <c r="B107" i="51"/>
  <c r="B105" i="51"/>
  <c r="B104" i="51"/>
  <c r="B103" i="51"/>
  <c r="B102" i="51"/>
  <c r="B101" i="51"/>
  <c r="B99" i="51"/>
  <c r="B98" i="51"/>
  <c r="B97" i="51"/>
  <c r="B96" i="51"/>
  <c r="B95" i="51"/>
  <c r="B94" i="51"/>
  <c r="B93" i="51"/>
  <c r="B92" i="51"/>
  <c r="B91" i="51"/>
  <c r="B90" i="51"/>
  <c r="B89" i="51"/>
  <c r="B88" i="51"/>
  <c r="B87" i="51"/>
  <c r="B86" i="51"/>
  <c r="B85" i="51"/>
  <c r="B84" i="51"/>
  <c r="B82" i="51"/>
  <c r="B81" i="51"/>
  <c r="B79" i="51"/>
  <c r="B76" i="51"/>
  <c r="B75" i="51"/>
  <c r="B74" i="51"/>
  <c r="B73" i="51"/>
  <c r="B72" i="51"/>
  <c r="B71" i="51"/>
  <c r="B70" i="51"/>
  <c r="B69" i="51"/>
  <c r="B68" i="51"/>
  <c r="B67" i="51"/>
  <c r="B66" i="51"/>
  <c r="B65" i="51"/>
  <c r="B64" i="51"/>
  <c r="B63" i="51"/>
  <c r="B62" i="51"/>
  <c r="B61" i="51"/>
  <c r="B60" i="51"/>
  <c r="B59" i="51"/>
  <c r="B58" i="51"/>
  <c r="B57" i="51"/>
  <c r="B55" i="51"/>
  <c r="B54" i="51"/>
  <c r="B53" i="51"/>
  <c r="B52" i="51"/>
  <c r="B51" i="51"/>
  <c r="B50" i="51"/>
  <c r="B49" i="51"/>
  <c r="B48" i="51"/>
  <c r="B47" i="51"/>
  <c r="B46" i="51"/>
  <c r="B45" i="51"/>
  <c r="B44" i="51"/>
  <c r="B43" i="51"/>
  <c r="B42" i="51"/>
  <c r="B40" i="51"/>
  <c r="B39" i="51"/>
  <c r="B38" i="51"/>
  <c r="B37" i="51"/>
  <c r="B36" i="51"/>
  <c r="B35" i="51"/>
  <c r="B34" i="51"/>
  <c r="B33" i="51"/>
  <c r="B32" i="51"/>
  <c r="B31" i="51"/>
  <c r="B30" i="51"/>
  <c r="B29" i="51"/>
  <c r="B28" i="51"/>
  <c r="B27" i="51"/>
  <c r="B26" i="51"/>
  <c r="B25" i="51"/>
  <c r="B24" i="51"/>
  <c r="B23" i="51"/>
  <c r="B22" i="51"/>
  <c r="B21" i="51"/>
  <c r="B20" i="51"/>
  <c r="B19" i="51"/>
  <c r="B18" i="51"/>
  <c r="M3" i="51"/>
  <c r="L3" i="51"/>
  <c r="B40" i="48"/>
  <c r="B39" i="48"/>
  <c r="B38" i="48"/>
  <c r="B37" i="48"/>
  <c r="B36" i="48"/>
  <c r="B35" i="48"/>
  <c r="B34" i="48"/>
  <c r="B33" i="48"/>
  <c r="B32" i="48"/>
  <c r="B31" i="48"/>
  <c r="B30" i="48"/>
  <c r="B29" i="48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B13" i="48"/>
  <c r="B12" i="48"/>
  <c r="B11" i="48"/>
  <c r="B10" i="48"/>
  <c r="B9" i="48"/>
  <c r="B8" i="48"/>
  <c r="B7" i="48"/>
  <c r="B6" i="48"/>
  <c r="B5" i="48"/>
  <c r="B744" i="46"/>
  <c r="B745" i="46"/>
  <c r="B746" i="46"/>
  <c r="B747" i="46"/>
  <c r="B748" i="46"/>
  <c r="B749" i="46"/>
  <c r="B750" i="46"/>
  <c r="B751" i="46"/>
  <c r="B752" i="46"/>
  <c r="B753" i="46"/>
  <c r="B754" i="46"/>
  <c r="B755" i="46"/>
  <c r="B756" i="46"/>
  <c r="B757" i="46"/>
  <c r="B759" i="46"/>
  <c r="B760" i="46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43" i="46"/>
  <c r="B742" i="46"/>
  <c r="B741" i="46"/>
  <c r="B740" i="46"/>
  <c r="B739" i="46"/>
  <c r="B738" i="46"/>
  <c r="B737" i="46"/>
  <c r="B736" i="46"/>
  <c r="B735" i="46"/>
  <c r="B734" i="46"/>
  <c r="B733" i="46"/>
  <c r="B732" i="46"/>
  <c r="B731" i="46"/>
  <c r="B730" i="46"/>
  <c r="B729" i="46"/>
  <c r="B728" i="46"/>
  <c r="B727" i="46"/>
  <c r="B726" i="46"/>
  <c r="B725" i="46"/>
  <c r="B724" i="46"/>
  <c r="B723" i="46"/>
  <c r="B722" i="46"/>
  <c r="B721" i="46"/>
  <c r="B720" i="46"/>
  <c r="B719" i="46"/>
  <c r="B718" i="46"/>
  <c r="B717" i="46"/>
  <c r="B716" i="46"/>
  <c r="B714" i="46"/>
  <c r="B713" i="46"/>
  <c r="B712" i="46"/>
  <c r="B711" i="46"/>
  <c r="B710" i="46"/>
  <c r="B709" i="46"/>
  <c r="B708" i="46"/>
  <c r="B707" i="46"/>
  <c r="B706" i="46"/>
  <c r="B705" i="46"/>
  <c r="B704" i="46"/>
  <c r="B703" i="46"/>
  <c r="B702" i="46"/>
  <c r="B701" i="46"/>
  <c r="B700" i="46"/>
  <c r="B699" i="46"/>
  <c r="B698" i="46"/>
  <c r="B697" i="46"/>
  <c r="B696" i="46"/>
  <c r="B695" i="46"/>
  <c r="B694" i="46"/>
  <c r="B693" i="46"/>
  <c r="B692" i="46"/>
  <c r="B691" i="46"/>
  <c r="B690" i="46"/>
  <c r="B689" i="46"/>
  <c r="B688" i="46"/>
  <c r="B687" i="46"/>
  <c r="B686" i="46"/>
  <c r="B685" i="46"/>
  <c r="B684" i="46"/>
  <c r="B683" i="46"/>
  <c r="B682" i="46"/>
  <c r="B681" i="46"/>
  <c r="B680" i="46"/>
  <c r="B679" i="46"/>
  <c r="B678" i="46"/>
  <c r="B677" i="46"/>
  <c r="B676" i="46"/>
  <c r="B675" i="46"/>
  <c r="B674" i="46"/>
  <c r="B673" i="46"/>
  <c r="B671" i="46"/>
  <c r="B670" i="46"/>
  <c r="B669" i="46"/>
  <c r="B668" i="46"/>
  <c r="B667" i="46"/>
  <c r="B666" i="46"/>
  <c r="B665" i="46"/>
  <c r="B664" i="46"/>
  <c r="B663" i="46"/>
  <c r="B662" i="46"/>
  <c r="B661" i="46"/>
  <c r="B660" i="46"/>
  <c r="B659" i="46"/>
  <c r="B658" i="46"/>
  <c r="B657" i="46"/>
  <c r="B656" i="46"/>
  <c r="B655" i="46"/>
  <c r="B654" i="46"/>
  <c r="B653" i="46"/>
  <c r="B652" i="46"/>
  <c r="B651" i="46"/>
  <c r="B650" i="46"/>
  <c r="B649" i="46"/>
  <c r="B648" i="46"/>
  <c r="B647" i="46"/>
  <c r="B646" i="46"/>
  <c r="B645" i="46"/>
  <c r="B644" i="46"/>
  <c r="B643" i="46"/>
  <c r="B642" i="46"/>
  <c r="B641" i="46"/>
  <c r="B640" i="46"/>
  <c r="B639" i="46"/>
  <c r="B638" i="46"/>
  <c r="B637" i="46"/>
  <c r="B636" i="46"/>
  <c r="B635" i="46"/>
  <c r="B634" i="46"/>
  <c r="B633" i="46"/>
  <c r="B632" i="46"/>
  <c r="B631" i="46"/>
  <c r="B630" i="46"/>
  <c r="B628" i="46"/>
  <c r="B627" i="46"/>
  <c r="B626" i="46"/>
  <c r="B625" i="46"/>
  <c r="B624" i="46"/>
  <c r="B623" i="46"/>
  <c r="B622" i="46"/>
  <c r="B621" i="46"/>
  <c r="B620" i="46"/>
  <c r="B619" i="46"/>
  <c r="B618" i="46"/>
  <c r="B617" i="46"/>
  <c r="B616" i="46"/>
  <c r="B615" i="46"/>
  <c r="B614" i="46"/>
  <c r="B613" i="46"/>
  <c r="B612" i="46"/>
  <c r="B611" i="46"/>
  <c r="B610" i="46"/>
  <c r="B609" i="46"/>
  <c r="B608" i="46"/>
  <c r="B607" i="46"/>
  <c r="B606" i="46"/>
  <c r="B605" i="46"/>
  <c r="B604" i="46"/>
  <c r="B603" i="46"/>
  <c r="B602" i="46"/>
  <c r="B601" i="46"/>
  <c r="B600" i="46"/>
  <c r="B599" i="46"/>
  <c r="B598" i="46"/>
  <c r="B597" i="46"/>
  <c r="B596" i="46"/>
  <c r="B595" i="46"/>
  <c r="B594" i="46"/>
  <c r="B593" i="46"/>
  <c r="B592" i="46"/>
  <c r="B591" i="46"/>
  <c r="B590" i="46"/>
  <c r="B589" i="46"/>
  <c r="B588" i="46"/>
  <c r="B586" i="46"/>
  <c r="B585" i="46"/>
  <c r="B584" i="46"/>
  <c r="B583" i="46"/>
  <c r="B582" i="46"/>
  <c r="B581" i="46"/>
  <c r="B580" i="46"/>
  <c r="B579" i="46"/>
  <c r="B578" i="46"/>
  <c r="B577" i="46"/>
  <c r="B576" i="46"/>
  <c r="B575" i="46"/>
  <c r="B574" i="46"/>
  <c r="B573" i="46"/>
  <c r="B572" i="46"/>
  <c r="B571" i="46"/>
  <c r="B570" i="46"/>
  <c r="B569" i="46"/>
  <c r="B568" i="46"/>
  <c r="B567" i="46"/>
  <c r="B566" i="46"/>
  <c r="B565" i="46"/>
  <c r="B564" i="46"/>
  <c r="B563" i="46"/>
  <c r="B562" i="46"/>
  <c r="B561" i="46"/>
  <c r="B560" i="46"/>
  <c r="B559" i="46"/>
  <c r="B558" i="46"/>
  <c r="B557" i="46"/>
  <c r="B556" i="46"/>
  <c r="B555" i="46"/>
  <c r="B554" i="46"/>
  <c r="B553" i="46"/>
  <c r="B552" i="46"/>
  <c r="B551" i="46"/>
  <c r="B550" i="46"/>
  <c r="B549" i="46"/>
  <c r="B548" i="46"/>
  <c r="B547" i="46"/>
  <c r="B546" i="46"/>
  <c r="B544" i="46"/>
  <c r="B543" i="46"/>
  <c r="B542" i="46"/>
  <c r="B541" i="46"/>
  <c r="B540" i="46"/>
  <c r="B539" i="46"/>
  <c r="B538" i="46"/>
  <c r="B537" i="46"/>
  <c r="B536" i="46"/>
  <c r="B535" i="46"/>
  <c r="B534" i="46"/>
  <c r="B533" i="46"/>
  <c r="B532" i="46"/>
  <c r="B531" i="46"/>
  <c r="B530" i="46"/>
  <c r="B529" i="46"/>
  <c r="B528" i="46"/>
  <c r="B527" i="46"/>
  <c r="B526" i="46"/>
  <c r="B525" i="46"/>
  <c r="B524" i="46"/>
  <c r="B523" i="46"/>
  <c r="B522" i="46"/>
  <c r="B521" i="46"/>
  <c r="B520" i="46"/>
  <c r="B519" i="46"/>
  <c r="B518" i="46"/>
  <c r="B517" i="46"/>
  <c r="B516" i="46"/>
  <c r="B515" i="46"/>
  <c r="B514" i="46"/>
  <c r="B513" i="46"/>
  <c r="B512" i="46"/>
  <c r="B511" i="46"/>
  <c r="B510" i="46"/>
  <c r="B509" i="46"/>
  <c r="B508" i="46"/>
  <c r="B507" i="46"/>
  <c r="B506" i="46"/>
  <c r="B505" i="46"/>
  <c r="B504" i="46"/>
  <c r="B502" i="46"/>
  <c r="B501" i="46"/>
  <c r="B500" i="46"/>
  <c r="B499" i="46"/>
  <c r="B498" i="46"/>
  <c r="B497" i="46"/>
  <c r="B496" i="46"/>
  <c r="B495" i="46"/>
  <c r="B494" i="46"/>
  <c r="B493" i="46"/>
  <c r="B492" i="46"/>
  <c r="B491" i="46"/>
  <c r="B490" i="46"/>
  <c r="B489" i="46"/>
  <c r="B488" i="46"/>
  <c r="B487" i="46"/>
  <c r="B486" i="46"/>
  <c r="B485" i="46"/>
  <c r="B484" i="46"/>
  <c r="B483" i="46"/>
  <c r="B482" i="46"/>
  <c r="B481" i="46"/>
  <c r="B480" i="46"/>
  <c r="B479" i="46"/>
  <c r="B478" i="46"/>
  <c r="B477" i="46"/>
  <c r="B476" i="46"/>
  <c r="B475" i="46"/>
  <c r="B474" i="46"/>
  <c r="B473" i="46"/>
  <c r="B472" i="46"/>
  <c r="B471" i="46"/>
  <c r="B470" i="46"/>
  <c r="B469" i="46"/>
  <c r="B468" i="46"/>
  <c r="B467" i="46"/>
  <c r="B466" i="46"/>
  <c r="B465" i="46"/>
  <c r="B464" i="46"/>
  <c r="B463" i="46"/>
  <c r="B462" i="46"/>
  <c r="B460" i="46"/>
  <c r="B459" i="46"/>
  <c r="B458" i="46"/>
  <c r="B457" i="46"/>
  <c r="B456" i="46"/>
  <c r="B455" i="46"/>
  <c r="B454" i="46"/>
  <c r="B453" i="46"/>
  <c r="B452" i="46"/>
  <c r="B451" i="46"/>
  <c r="B450" i="46"/>
  <c r="B449" i="46"/>
  <c r="B448" i="46"/>
  <c r="B447" i="46"/>
  <c r="B446" i="46"/>
  <c r="B445" i="46"/>
  <c r="B444" i="46"/>
  <c r="B443" i="46"/>
  <c r="B442" i="46"/>
  <c r="B441" i="46"/>
  <c r="B440" i="46"/>
  <c r="B439" i="46"/>
  <c r="B438" i="46"/>
  <c r="B437" i="46"/>
  <c r="B436" i="46"/>
  <c r="B435" i="46"/>
  <c r="B434" i="46"/>
  <c r="B433" i="46"/>
  <c r="B432" i="46"/>
  <c r="B431" i="46"/>
  <c r="B430" i="46"/>
  <c r="B429" i="46"/>
  <c r="B428" i="46"/>
  <c r="B427" i="46"/>
  <c r="B426" i="46"/>
  <c r="B425" i="46"/>
  <c r="B424" i="46"/>
  <c r="B423" i="46"/>
  <c r="B422" i="46"/>
  <c r="B421" i="46"/>
  <c r="B420" i="46"/>
  <c r="B418" i="46"/>
  <c r="B417" i="46"/>
  <c r="B416" i="46"/>
  <c r="B415" i="46"/>
  <c r="B414" i="46"/>
  <c r="B413" i="46"/>
  <c r="B412" i="46"/>
  <c r="B411" i="46"/>
  <c r="B410" i="46"/>
  <c r="B409" i="46"/>
  <c r="B408" i="46"/>
  <c r="B407" i="46"/>
  <c r="B406" i="46"/>
  <c r="B405" i="46"/>
  <c r="B404" i="46"/>
  <c r="B403" i="46"/>
  <c r="B402" i="46"/>
  <c r="B401" i="46"/>
  <c r="B400" i="46"/>
  <c r="B399" i="46"/>
  <c r="B398" i="46"/>
  <c r="B397" i="46"/>
  <c r="B396" i="46"/>
  <c r="B395" i="46"/>
  <c r="B394" i="46"/>
  <c r="B393" i="46"/>
  <c r="B392" i="46"/>
  <c r="B391" i="46"/>
  <c r="B390" i="46"/>
  <c r="B389" i="46"/>
  <c r="B388" i="46"/>
  <c r="B387" i="46"/>
  <c r="B386" i="46"/>
  <c r="B385" i="46"/>
  <c r="B384" i="46"/>
  <c r="B383" i="46"/>
  <c r="B382" i="46"/>
  <c r="B381" i="46"/>
  <c r="B380" i="46"/>
  <c r="B379" i="46"/>
  <c r="B378" i="46"/>
  <c r="B376" i="46"/>
  <c r="B375" i="46"/>
  <c r="B374" i="46"/>
  <c r="B373" i="46"/>
  <c r="B372" i="46"/>
  <c r="B371" i="46"/>
  <c r="B370" i="46"/>
  <c r="B369" i="46"/>
  <c r="B368" i="46"/>
  <c r="B367" i="46"/>
  <c r="B366" i="46"/>
  <c r="B365" i="46"/>
  <c r="B364" i="46"/>
  <c r="B363" i="46"/>
  <c r="B362" i="46"/>
  <c r="B361" i="46"/>
  <c r="B360" i="46"/>
  <c r="B359" i="46"/>
  <c r="B358" i="46"/>
  <c r="B357" i="46"/>
  <c r="B356" i="46"/>
  <c r="B355" i="46"/>
  <c r="B354" i="46"/>
  <c r="B353" i="46"/>
  <c r="B352" i="46"/>
  <c r="B351" i="46"/>
  <c r="B350" i="46"/>
  <c r="B349" i="46"/>
  <c r="B348" i="46"/>
  <c r="B347" i="46"/>
  <c r="B346" i="46"/>
  <c r="B345" i="46"/>
  <c r="B344" i="46"/>
  <c r="B343" i="46"/>
  <c r="B342" i="46"/>
  <c r="B341" i="46"/>
  <c r="B340" i="46"/>
  <c r="B339" i="46"/>
  <c r="B338" i="46"/>
  <c r="B337" i="46"/>
  <c r="B336" i="46"/>
  <c r="B334" i="46"/>
  <c r="B333" i="46"/>
  <c r="B332" i="46"/>
  <c r="B331" i="46"/>
  <c r="B330" i="46"/>
  <c r="B329" i="46"/>
  <c r="B328" i="46"/>
  <c r="B327" i="46"/>
  <c r="B326" i="46"/>
  <c r="B325" i="46"/>
  <c r="B324" i="46"/>
  <c r="B323" i="46"/>
  <c r="B322" i="46"/>
  <c r="B321" i="46"/>
  <c r="B320" i="46"/>
  <c r="B319" i="46"/>
  <c r="B318" i="46"/>
  <c r="B317" i="46"/>
  <c r="B316" i="46"/>
  <c r="B315" i="46"/>
  <c r="B314" i="46"/>
  <c r="B313" i="46"/>
  <c r="B312" i="46"/>
  <c r="B311" i="46"/>
  <c r="B310" i="46"/>
  <c r="B309" i="46"/>
  <c r="B308" i="46"/>
  <c r="B307" i="46"/>
  <c r="B306" i="46"/>
  <c r="B305" i="46"/>
  <c r="B304" i="46"/>
  <c r="B303" i="46"/>
  <c r="B302" i="46"/>
  <c r="B301" i="46"/>
  <c r="B300" i="46"/>
  <c r="B299" i="46"/>
  <c r="B298" i="46"/>
  <c r="B297" i="46"/>
  <c r="B296" i="46"/>
  <c r="B295" i="46"/>
  <c r="B294" i="46"/>
  <c r="B292" i="46"/>
  <c r="B291" i="46"/>
  <c r="B290" i="46"/>
  <c r="B289" i="46"/>
  <c r="B288" i="46"/>
  <c r="B287" i="46"/>
  <c r="B286" i="46"/>
  <c r="B285" i="46"/>
  <c r="B284" i="46"/>
  <c r="B283" i="46"/>
  <c r="B282" i="46"/>
  <c r="B281" i="46"/>
  <c r="B280" i="46"/>
  <c r="B279" i="46"/>
  <c r="B278" i="46"/>
  <c r="B277" i="46"/>
  <c r="B276" i="46"/>
  <c r="B275" i="46"/>
  <c r="B274" i="46"/>
  <c r="B273" i="46"/>
  <c r="B272" i="46"/>
  <c r="B271" i="46"/>
  <c r="B270" i="46"/>
  <c r="B269" i="46"/>
  <c r="B268" i="46"/>
  <c r="B267" i="46"/>
  <c r="B266" i="46"/>
  <c r="B265" i="46"/>
  <c r="B264" i="46"/>
  <c r="B263" i="46"/>
  <c r="B262" i="46"/>
  <c r="B261" i="46"/>
  <c r="B260" i="46"/>
  <c r="B259" i="46"/>
  <c r="B258" i="46"/>
  <c r="B257" i="46"/>
  <c r="B256" i="46"/>
  <c r="B255" i="46"/>
  <c r="B254" i="46"/>
  <c r="B253" i="46"/>
  <c r="B252" i="46"/>
  <c r="B250" i="46"/>
  <c r="B249" i="46"/>
  <c r="B248" i="46"/>
  <c r="B247" i="46"/>
  <c r="B246" i="46"/>
  <c r="B245" i="46"/>
  <c r="B244" i="46"/>
  <c r="B243" i="46"/>
  <c r="B242" i="46"/>
  <c r="B241" i="46"/>
  <c r="B240" i="46"/>
  <c r="B239" i="46"/>
  <c r="B238" i="46"/>
  <c r="B237" i="46"/>
  <c r="B236" i="46"/>
  <c r="B235" i="46"/>
  <c r="B234" i="46"/>
  <c r="B233" i="46"/>
  <c r="B232" i="46"/>
  <c r="B231" i="46"/>
  <c r="B230" i="46"/>
  <c r="B229" i="46"/>
  <c r="B228" i="46"/>
  <c r="B227" i="46"/>
  <c r="B226" i="46"/>
  <c r="B225" i="46"/>
  <c r="B224" i="46"/>
  <c r="B223" i="46"/>
  <c r="B222" i="46"/>
  <c r="B221" i="46"/>
  <c r="B220" i="46"/>
  <c r="B219" i="46"/>
  <c r="B218" i="46"/>
  <c r="B217" i="46"/>
  <c r="B216" i="46"/>
  <c r="B215" i="46"/>
  <c r="B214" i="46"/>
  <c r="B213" i="46"/>
  <c r="B212" i="46"/>
  <c r="B211" i="46"/>
  <c r="B210" i="46"/>
  <c r="B208" i="46"/>
  <c r="B207" i="46"/>
  <c r="B206" i="46"/>
  <c r="B205" i="46"/>
  <c r="B204" i="46"/>
  <c r="B203" i="46"/>
  <c r="B202" i="46"/>
  <c r="B201" i="46"/>
  <c r="B200" i="46"/>
  <c r="B199" i="46"/>
  <c r="B198" i="46"/>
  <c r="B197" i="46"/>
  <c r="B196" i="46"/>
  <c r="B195" i="46"/>
  <c r="B194" i="46"/>
  <c r="B193" i="46"/>
  <c r="B192" i="46"/>
  <c r="B191" i="46"/>
  <c r="B190" i="46"/>
  <c r="B189" i="46"/>
  <c r="B188" i="46"/>
  <c r="B187" i="46"/>
  <c r="B186" i="46"/>
  <c r="B185" i="46"/>
  <c r="B184" i="46"/>
  <c r="B183" i="46"/>
  <c r="B182" i="46"/>
  <c r="B181" i="46"/>
  <c r="B180" i="46"/>
  <c r="B179" i="46"/>
  <c r="B178" i="46"/>
  <c r="B177" i="46"/>
  <c r="B176" i="46"/>
  <c r="B175" i="46"/>
  <c r="B174" i="46"/>
  <c r="B173" i="46"/>
  <c r="B172" i="46"/>
  <c r="B171" i="46"/>
  <c r="B170" i="46"/>
  <c r="B169" i="46"/>
  <c r="B168" i="46"/>
  <c r="B166" i="46"/>
  <c r="B165" i="46"/>
  <c r="B164" i="46"/>
  <c r="B163" i="46"/>
  <c r="B162" i="46"/>
  <c r="B161" i="46"/>
  <c r="B160" i="46"/>
  <c r="B159" i="46"/>
  <c r="B158" i="46"/>
  <c r="B157" i="46"/>
  <c r="B156" i="46"/>
  <c r="B155" i="46"/>
  <c r="B154" i="46"/>
  <c r="B153" i="46"/>
  <c r="B152" i="46"/>
  <c r="B151" i="46"/>
  <c r="B150" i="46"/>
  <c r="B149" i="46"/>
  <c r="B148" i="46"/>
  <c r="B147" i="46"/>
  <c r="B146" i="46"/>
  <c r="B145" i="46"/>
  <c r="B144" i="46"/>
  <c r="B143" i="46"/>
  <c r="B142" i="46"/>
  <c r="B141" i="46"/>
  <c r="B140" i="46"/>
  <c r="B139" i="46"/>
  <c r="B138" i="46"/>
  <c r="B137" i="46"/>
  <c r="B136" i="46"/>
  <c r="B135" i="46"/>
  <c r="B134" i="46"/>
  <c r="B133" i="46"/>
  <c r="B132" i="46"/>
  <c r="B131" i="46"/>
  <c r="B130" i="46"/>
  <c r="B129" i="46"/>
  <c r="B128" i="46"/>
  <c r="B127" i="46"/>
  <c r="B126" i="46"/>
  <c r="B124" i="46"/>
  <c r="B123" i="46"/>
  <c r="B122" i="46"/>
  <c r="B121" i="46"/>
  <c r="B120" i="46"/>
  <c r="B119" i="46"/>
  <c r="B118" i="46"/>
  <c r="B117" i="46"/>
  <c r="B116" i="46"/>
  <c r="B115" i="46"/>
  <c r="B114" i="46"/>
  <c r="B113" i="46"/>
  <c r="B112" i="46"/>
  <c r="B111" i="46"/>
  <c r="B110" i="46"/>
  <c r="B109" i="46"/>
  <c r="B108" i="46"/>
  <c r="B107" i="46"/>
  <c r="B106" i="46"/>
  <c r="B105" i="46"/>
  <c r="B104" i="46"/>
  <c r="B103" i="46"/>
  <c r="B102" i="46"/>
  <c r="B101" i="46"/>
  <c r="B100" i="46"/>
  <c r="B99" i="46"/>
  <c r="B98" i="46"/>
  <c r="B97" i="46"/>
  <c r="B96" i="46"/>
  <c r="B95" i="46"/>
  <c r="B94" i="46"/>
  <c r="B93" i="46"/>
  <c r="B92" i="46"/>
  <c r="B91" i="46"/>
  <c r="B90" i="46"/>
  <c r="B89" i="46"/>
  <c r="B88" i="46"/>
  <c r="B87" i="46"/>
  <c r="B86" i="46"/>
  <c r="B85" i="46"/>
  <c r="B84" i="46"/>
  <c r="B82" i="46"/>
  <c r="B81" i="46"/>
  <c r="B80" i="46"/>
  <c r="B79" i="46"/>
  <c r="B78" i="46"/>
  <c r="B77" i="46"/>
  <c r="B76" i="46"/>
  <c r="B75" i="46"/>
  <c r="B74" i="46"/>
  <c r="B73" i="46"/>
  <c r="B72" i="46"/>
  <c r="B71" i="46"/>
  <c r="B70" i="46"/>
  <c r="B69" i="46"/>
  <c r="B68" i="46"/>
  <c r="B67" i="46"/>
  <c r="B66" i="46"/>
  <c r="B65" i="46"/>
  <c r="B64" i="46"/>
  <c r="B63" i="46"/>
  <c r="B62" i="46"/>
  <c r="B61" i="46"/>
  <c r="B60" i="46"/>
  <c r="B59" i="46"/>
  <c r="B58" i="46"/>
  <c r="B57" i="46"/>
  <c r="B56" i="46"/>
  <c r="B55" i="46"/>
  <c r="B54" i="46"/>
  <c r="B53" i="46"/>
  <c r="B52" i="46"/>
  <c r="B51" i="46"/>
  <c r="B50" i="46"/>
  <c r="B49" i="46"/>
  <c r="B48" i="46"/>
  <c r="B47" i="46"/>
  <c r="B46" i="46"/>
  <c r="B45" i="46"/>
  <c r="B44" i="46"/>
  <c r="B43" i="46"/>
  <c r="B42" i="46"/>
  <c r="B40" i="46"/>
  <c r="B39" i="46"/>
  <c r="B38" i="46"/>
  <c r="B37" i="46"/>
  <c r="B36" i="46"/>
  <c r="B35" i="46"/>
  <c r="B34" i="46"/>
  <c r="B33" i="46"/>
  <c r="B3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780" i="45"/>
  <c r="B779" i="45"/>
  <c r="B778" i="45"/>
  <c r="B777" i="45"/>
  <c r="B776" i="45"/>
  <c r="B775" i="45"/>
  <c r="B774" i="45"/>
  <c r="B773" i="45"/>
  <c r="B772" i="45"/>
  <c r="B771" i="45"/>
  <c r="B770" i="45"/>
  <c r="B769" i="45"/>
  <c r="B768" i="45"/>
  <c r="B767" i="45"/>
  <c r="B766" i="45"/>
  <c r="B765" i="45"/>
  <c r="B764" i="45"/>
  <c r="B763" i="45"/>
  <c r="B762" i="45"/>
  <c r="B761" i="45"/>
  <c r="B760" i="45"/>
  <c r="B759" i="45"/>
  <c r="B757" i="45"/>
  <c r="B756" i="45"/>
  <c r="B755" i="45"/>
  <c r="B754" i="45"/>
  <c r="B753" i="45"/>
  <c r="B752" i="45"/>
  <c r="B751" i="45"/>
  <c r="B750" i="45"/>
  <c r="B749" i="45"/>
  <c r="B748" i="45"/>
  <c r="B747" i="45"/>
  <c r="B746" i="45"/>
  <c r="B745" i="45"/>
  <c r="B744" i="45"/>
  <c r="B743" i="45"/>
  <c r="B742" i="45"/>
  <c r="B741" i="45"/>
  <c r="B740" i="45"/>
  <c r="B739" i="45"/>
  <c r="B738" i="45"/>
  <c r="B737" i="45"/>
  <c r="B736" i="45"/>
  <c r="B735" i="45"/>
  <c r="B734" i="45"/>
  <c r="B733" i="45"/>
  <c r="B732" i="45"/>
  <c r="B731" i="45"/>
  <c r="B730" i="45"/>
  <c r="B729" i="45"/>
  <c r="B728" i="45"/>
  <c r="B727" i="45"/>
  <c r="B726" i="45"/>
  <c r="B725" i="45"/>
  <c r="B724" i="45"/>
  <c r="B723" i="45"/>
  <c r="B722" i="45"/>
  <c r="B721" i="45"/>
  <c r="B720" i="45"/>
  <c r="B719" i="45"/>
  <c r="B718" i="45"/>
  <c r="B717" i="45"/>
  <c r="B716" i="45"/>
  <c r="B714" i="45"/>
  <c r="B713" i="45"/>
  <c r="B712" i="45"/>
  <c r="B711" i="45"/>
  <c r="B710" i="45"/>
  <c r="B709" i="45"/>
  <c r="B708" i="45"/>
  <c r="B707" i="45"/>
  <c r="B706" i="45"/>
  <c r="B705" i="45"/>
  <c r="B704" i="45"/>
  <c r="B703" i="45"/>
  <c r="B702" i="45"/>
  <c r="B701" i="45"/>
  <c r="B700" i="45"/>
  <c r="B699" i="45"/>
  <c r="B698" i="45"/>
  <c r="B697" i="45"/>
  <c r="B696" i="45"/>
  <c r="B695" i="45"/>
  <c r="B694" i="45"/>
  <c r="B693" i="45"/>
  <c r="B692" i="45"/>
  <c r="B691" i="45"/>
  <c r="B690" i="45"/>
  <c r="B689" i="45"/>
  <c r="B688" i="45"/>
  <c r="B687" i="45"/>
  <c r="B686" i="45"/>
  <c r="B685" i="45"/>
  <c r="B684" i="45"/>
  <c r="B683" i="45"/>
  <c r="B682" i="45"/>
  <c r="B681" i="45"/>
  <c r="B680" i="45"/>
  <c r="B679" i="45"/>
  <c r="B678" i="45"/>
  <c r="B677" i="45"/>
  <c r="B676" i="45"/>
  <c r="B675" i="45"/>
  <c r="B674" i="45"/>
  <c r="B673" i="45"/>
  <c r="B671" i="45"/>
  <c r="B670" i="45"/>
  <c r="B669" i="45"/>
  <c r="B668" i="45"/>
  <c r="B667" i="45"/>
  <c r="B666" i="45"/>
  <c r="B665" i="45"/>
  <c r="B664" i="45"/>
  <c r="B663" i="45"/>
  <c r="B662" i="45"/>
  <c r="B661" i="45"/>
  <c r="B660" i="45"/>
  <c r="B659" i="45"/>
  <c r="B658" i="45"/>
  <c r="B657" i="45"/>
  <c r="B656" i="45"/>
  <c r="B655" i="45"/>
  <c r="B654" i="45"/>
  <c r="B653" i="45"/>
  <c r="B652" i="45"/>
  <c r="B651" i="45"/>
  <c r="B650" i="45"/>
  <c r="B649" i="45"/>
  <c r="B648" i="45"/>
  <c r="B647" i="45"/>
  <c r="B646" i="45"/>
  <c r="B645" i="45"/>
  <c r="B644" i="45"/>
  <c r="B643" i="45"/>
  <c r="B642" i="45"/>
  <c r="B641" i="45"/>
  <c r="B640" i="45"/>
  <c r="B639" i="45"/>
  <c r="B638" i="45"/>
  <c r="B637" i="45"/>
  <c r="B636" i="45"/>
  <c r="B635" i="45"/>
  <c r="B634" i="45"/>
  <c r="B633" i="45"/>
  <c r="B632" i="45"/>
  <c r="B631" i="45"/>
  <c r="B630" i="45"/>
  <c r="B628" i="45"/>
  <c r="B627" i="45"/>
  <c r="B626" i="45"/>
  <c r="B625" i="45"/>
  <c r="B624" i="45"/>
  <c r="B623" i="45"/>
  <c r="B622" i="45"/>
  <c r="B621" i="45"/>
  <c r="B620" i="45"/>
  <c r="B619" i="45"/>
  <c r="B618" i="45"/>
  <c r="B617" i="45"/>
  <c r="B616" i="45"/>
  <c r="B615" i="45"/>
  <c r="B614" i="45"/>
  <c r="B613" i="45"/>
  <c r="B612" i="45"/>
  <c r="B611" i="45"/>
  <c r="B610" i="45"/>
  <c r="B609" i="45"/>
  <c r="B608" i="45"/>
  <c r="B607" i="45"/>
  <c r="B606" i="45"/>
  <c r="B605" i="45"/>
  <c r="B604" i="45"/>
  <c r="B603" i="45"/>
  <c r="B602" i="45"/>
  <c r="B601" i="45"/>
  <c r="B600" i="45"/>
  <c r="B599" i="45"/>
  <c r="B598" i="45"/>
  <c r="B597" i="45"/>
  <c r="B596" i="45"/>
  <c r="B595" i="45"/>
  <c r="B594" i="45"/>
  <c r="B593" i="45"/>
  <c r="B592" i="45"/>
  <c r="B591" i="45"/>
  <c r="B590" i="45"/>
  <c r="B589" i="45"/>
  <c r="B588" i="45"/>
  <c r="B586" i="45"/>
  <c r="B585" i="45"/>
  <c r="B584" i="45"/>
  <c r="B583" i="45"/>
  <c r="B582" i="45"/>
  <c r="B581" i="45"/>
  <c r="B580" i="45"/>
  <c r="B579" i="45"/>
  <c r="B578" i="45"/>
  <c r="B577" i="45"/>
  <c r="B576" i="45"/>
  <c r="B575" i="45"/>
  <c r="B574" i="45"/>
  <c r="B573" i="45"/>
  <c r="B572" i="45"/>
  <c r="B571" i="45"/>
  <c r="B570" i="45"/>
  <c r="B569" i="45"/>
  <c r="B568" i="45"/>
  <c r="B567" i="45"/>
  <c r="B566" i="45"/>
  <c r="B565" i="45"/>
  <c r="B564" i="45"/>
  <c r="B563" i="45"/>
  <c r="B562" i="45"/>
  <c r="B561" i="45"/>
  <c r="B560" i="45"/>
  <c r="B559" i="45"/>
  <c r="B558" i="45"/>
  <c r="B557" i="45"/>
  <c r="B556" i="45"/>
  <c r="B555" i="45"/>
  <c r="B554" i="45"/>
  <c r="B553" i="45"/>
  <c r="B552" i="45"/>
  <c r="B551" i="45"/>
  <c r="B550" i="45"/>
  <c r="B549" i="45"/>
  <c r="B548" i="45"/>
  <c r="B547" i="45"/>
  <c r="B546" i="45"/>
  <c r="B544" i="45"/>
  <c r="B543" i="45"/>
  <c r="B542" i="45"/>
  <c r="B541" i="45"/>
  <c r="B540" i="45"/>
  <c r="B539" i="45"/>
  <c r="B538" i="45"/>
  <c r="B537" i="45"/>
  <c r="B536" i="45"/>
  <c r="B535" i="45"/>
  <c r="B534" i="45"/>
  <c r="B533" i="45"/>
  <c r="B532" i="45"/>
  <c r="B531" i="45"/>
  <c r="B530" i="45"/>
  <c r="B529" i="45"/>
  <c r="B528" i="45"/>
  <c r="B527" i="45"/>
  <c r="B526" i="45"/>
  <c r="B525" i="45"/>
  <c r="B524" i="45"/>
  <c r="B523" i="45"/>
  <c r="B522" i="45"/>
  <c r="B521" i="45"/>
  <c r="B520" i="45"/>
  <c r="B519" i="45"/>
  <c r="B518" i="45"/>
  <c r="B517" i="45"/>
  <c r="B516" i="45"/>
  <c r="B515" i="45"/>
  <c r="B514" i="45"/>
  <c r="B513" i="45"/>
  <c r="B512" i="45"/>
  <c r="B511" i="45"/>
  <c r="B510" i="45"/>
  <c r="B509" i="45"/>
  <c r="B508" i="45"/>
  <c r="B507" i="45"/>
  <c r="B506" i="45"/>
  <c r="B505" i="45"/>
  <c r="B504" i="45"/>
  <c r="B502" i="45"/>
  <c r="B501" i="45"/>
  <c r="B500" i="45"/>
  <c r="B499" i="45"/>
  <c r="B498" i="45"/>
  <c r="B497" i="45"/>
  <c r="B496" i="45"/>
  <c r="B495" i="45"/>
  <c r="B494" i="45"/>
  <c r="B493" i="45"/>
  <c r="B492" i="45"/>
  <c r="B491" i="45"/>
  <c r="B490" i="45"/>
  <c r="B489" i="45"/>
  <c r="B488" i="45"/>
  <c r="B487" i="45"/>
  <c r="B486" i="45"/>
  <c r="B485" i="45"/>
  <c r="B484" i="45"/>
  <c r="B483" i="45"/>
  <c r="B482" i="45"/>
  <c r="B481" i="45"/>
  <c r="B480" i="45"/>
  <c r="B479" i="45"/>
  <c r="B478" i="45"/>
  <c r="B477" i="45"/>
  <c r="B476" i="45"/>
  <c r="B475" i="45"/>
  <c r="B474" i="45"/>
  <c r="B473" i="45"/>
  <c r="B472" i="45"/>
  <c r="B471" i="45"/>
  <c r="B470" i="45"/>
  <c r="B469" i="45"/>
  <c r="B468" i="45"/>
  <c r="B467" i="45"/>
  <c r="B466" i="45"/>
  <c r="B465" i="45"/>
  <c r="B464" i="45"/>
  <c r="B463" i="45"/>
  <c r="B462" i="45"/>
  <c r="B460" i="45"/>
  <c r="B459" i="45"/>
  <c r="B458" i="45"/>
  <c r="B457" i="45"/>
  <c r="B456" i="45"/>
  <c r="B455" i="45"/>
  <c r="B454" i="45"/>
  <c r="B453" i="45"/>
  <c r="B452" i="45"/>
  <c r="B451" i="45"/>
  <c r="B450" i="45"/>
  <c r="B449" i="45"/>
  <c r="B448" i="45"/>
  <c r="B447" i="45"/>
  <c r="B446" i="45"/>
  <c r="B445" i="45"/>
  <c r="B444" i="45"/>
  <c r="B443" i="45"/>
  <c r="B442" i="45"/>
  <c r="B441" i="45"/>
  <c r="B440" i="45"/>
  <c r="B439" i="45"/>
  <c r="B438" i="45"/>
  <c r="B437" i="45"/>
  <c r="B436" i="45"/>
  <c r="B435" i="45"/>
  <c r="B434" i="45"/>
  <c r="B433" i="45"/>
  <c r="B432" i="45"/>
  <c r="B431" i="45"/>
  <c r="B430" i="45"/>
  <c r="B429" i="45"/>
  <c r="B428" i="45"/>
  <c r="B427" i="45"/>
  <c r="B426" i="45"/>
  <c r="B425" i="45"/>
  <c r="B424" i="45"/>
  <c r="B423" i="45"/>
  <c r="B422" i="45"/>
  <c r="B421" i="45"/>
  <c r="B420" i="45"/>
  <c r="B418" i="45"/>
  <c r="B417" i="45"/>
  <c r="B416" i="45"/>
  <c r="B415" i="45"/>
  <c r="B414" i="45"/>
  <c r="B413" i="45"/>
  <c r="B412" i="45"/>
  <c r="B411" i="45"/>
  <c r="B410" i="45"/>
  <c r="B409" i="45"/>
  <c r="B408" i="45"/>
  <c r="B407" i="45"/>
  <c r="B406" i="45"/>
  <c r="B405" i="45"/>
  <c r="B404" i="45"/>
  <c r="B403" i="45"/>
  <c r="B402" i="45"/>
  <c r="B401" i="45"/>
  <c r="B400" i="45"/>
  <c r="B399" i="45"/>
  <c r="B398" i="45"/>
  <c r="B397" i="45"/>
  <c r="B396" i="45"/>
  <c r="B395" i="45"/>
  <c r="B394" i="45"/>
  <c r="B393" i="45"/>
  <c r="B392" i="45"/>
  <c r="B391" i="45"/>
  <c r="B390" i="45"/>
  <c r="B389" i="45"/>
  <c r="B388" i="45"/>
  <c r="B387" i="45"/>
  <c r="B386" i="45"/>
  <c r="B385" i="45"/>
  <c r="B384" i="45"/>
  <c r="B383" i="45"/>
  <c r="B382" i="45"/>
  <c r="B381" i="45"/>
  <c r="B380" i="45"/>
  <c r="B379" i="45"/>
  <c r="B378" i="45"/>
  <c r="B376" i="45"/>
  <c r="B375" i="45"/>
  <c r="B374" i="45"/>
  <c r="B373" i="45"/>
  <c r="B372" i="45"/>
  <c r="B371" i="45"/>
  <c r="B370" i="45"/>
  <c r="B369" i="45"/>
  <c r="B368" i="45"/>
  <c r="B367" i="45"/>
  <c r="B366" i="45"/>
  <c r="B365" i="45"/>
  <c r="B364" i="45"/>
  <c r="B363" i="45"/>
  <c r="B362" i="45"/>
  <c r="B361" i="45"/>
  <c r="B360" i="45"/>
  <c r="B359" i="45"/>
  <c r="B358" i="45"/>
  <c r="B357" i="45"/>
  <c r="B356" i="45"/>
  <c r="B355" i="45"/>
  <c r="B354" i="45"/>
  <c r="B353" i="45"/>
  <c r="B352" i="45"/>
  <c r="B351" i="45"/>
  <c r="B350" i="45"/>
  <c r="B349" i="45"/>
  <c r="B348" i="45"/>
  <c r="B347" i="45"/>
  <c r="B346" i="45"/>
  <c r="B345" i="45"/>
  <c r="B344" i="45"/>
  <c r="B343" i="45"/>
  <c r="B342" i="45"/>
  <c r="B341" i="45"/>
  <c r="B340" i="45"/>
  <c r="B339" i="45"/>
  <c r="B338" i="45"/>
  <c r="B337" i="45"/>
  <c r="B336" i="45"/>
  <c r="B334" i="45"/>
  <c r="B333" i="45"/>
  <c r="B332" i="45"/>
  <c r="B331" i="45"/>
  <c r="B330" i="45"/>
  <c r="B329" i="45"/>
  <c r="B328" i="45"/>
  <c r="B327" i="45"/>
  <c r="B326" i="45"/>
  <c r="B325" i="45"/>
  <c r="B324" i="45"/>
  <c r="B323" i="45"/>
  <c r="B322" i="45"/>
  <c r="B321" i="45"/>
  <c r="B320" i="45"/>
  <c r="B319" i="45"/>
  <c r="B318" i="45"/>
  <c r="B317" i="45"/>
  <c r="B316" i="45"/>
  <c r="B315" i="45"/>
  <c r="B314" i="45"/>
  <c r="B313" i="45"/>
  <c r="B312" i="45"/>
  <c r="B311" i="45"/>
  <c r="B310" i="45"/>
  <c r="B309" i="45"/>
  <c r="B308" i="45"/>
  <c r="B307" i="45"/>
  <c r="B306" i="45"/>
  <c r="B305" i="45"/>
  <c r="B304" i="45"/>
  <c r="B303" i="45"/>
  <c r="B302" i="45"/>
  <c r="B301" i="45"/>
  <c r="B300" i="45"/>
  <c r="B299" i="45"/>
  <c r="B298" i="45"/>
  <c r="B297" i="45"/>
  <c r="B296" i="45"/>
  <c r="B295" i="45"/>
  <c r="B294" i="45"/>
  <c r="B292" i="45"/>
  <c r="B291" i="45"/>
  <c r="B290" i="45"/>
  <c r="B289" i="45"/>
  <c r="B288" i="45"/>
  <c r="B287" i="45"/>
  <c r="B286" i="45"/>
  <c r="B285" i="45"/>
  <c r="B284" i="45"/>
  <c r="B283" i="45"/>
  <c r="B282" i="45"/>
  <c r="B281" i="45"/>
  <c r="B280" i="45"/>
  <c r="B279" i="45"/>
  <c r="B278" i="45"/>
  <c r="B277" i="45"/>
  <c r="B276" i="45"/>
  <c r="B275" i="45"/>
  <c r="B274" i="45"/>
  <c r="B273" i="45"/>
  <c r="B272" i="45"/>
  <c r="B271" i="45"/>
  <c r="B270" i="45"/>
  <c r="B269" i="45"/>
  <c r="B268" i="45"/>
  <c r="B267" i="45"/>
  <c r="B266" i="45"/>
  <c r="B265" i="45"/>
  <c r="B264" i="45"/>
  <c r="B263" i="45"/>
  <c r="B262" i="45"/>
  <c r="B261" i="45"/>
  <c r="B260" i="45"/>
  <c r="B259" i="45"/>
  <c r="B258" i="45"/>
  <c r="B257" i="45"/>
  <c r="B256" i="45"/>
  <c r="B255" i="45"/>
  <c r="B254" i="45"/>
  <c r="B253" i="45"/>
  <c r="B252" i="45"/>
  <c r="B250" i="45"/>
  <c r="B249" i="45"/>
  <c r="B248" i="45"/>
  <c r="B247" i="45"/>
  <c r="B246" i="45"/>
  <c r="B245" i="45"/>
  <c r="B244" i="45"/>
  <c r="B243" i="45"/>
  <c r="B242" i="45"/>
  <c r="B241" i="45"/>
  <c r="B240" i="45"/>
  <c r="B239" i="45"/>
  <c r="B238" i="45"/>
  <c r="B237" i="45"/>
  <c r="B236" i="45"/>
  <c r="B235" i="45"/>
  <c r="B234" i="45"/>
  <c r="B233" i="45"/>
  <c r="B232" i="45"/>
  <c r="B231" i="45"/>
  <c r="B230" i="45"/>
  <c r="B229" i="45"/>
  <c r="B228" i="45"/>
  <c r="B227" i="45"/>
  <c r="B226" i="45"/>
  <c r="B225" i="45"/>
  <c r="B224" i="45"/>
  <c r="B223" i="45"/>
  <c r="B222" i="45"/>
  <c r="B221" i="45"/>
  <c r="B220" i="45"/>
  <c r="B219" i="45"/>
  <c r="B218" i="45"/>
  <c r="B217" i="45"/>
  <c r="B216" i="45"/>
  <c r="B215" i="45"/>
  <c r="B214" i="45"/>
  <c r="B213" i="45"/>
  <c r="B212" i="45"/>
  <c r="B211" i="45"/>
  <c r="B210" i="45"/>
  <c r="B208" i="45"/>
  <c r="B207" i="45"/>
  <c r="B206" i="45"/>
  <c r="B205" i="45"/>
  <c r="B204" i="45"/>
  <c r="B203" i="45"/>
  <c r="B202" i="45"/>
  <c r="B201" i="45"/>
  <c r="B200" i="45"/>
  <c r="B199" i="45"/>
  <c r="B198" i="45"/>
  <c r="B197" i="45"/>
  <c r="B196" i="45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9" i="45"/>
  <c r="B88" i="45"/>
  <c r="B87" i="45"/>
  <c r="B86" i="45"/>
  <c r="B85" i="45"/>
  <c r="B84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B61" i="45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0" i="45"/>
  <c r="B39" i="45"/>
  <c r="B38" i="45"/>
  <c r="B37" i="45"/>
  <c r="B36" i="45"/>
  <c r="B35" i="45"/>
  <c r="B34" i="45"/>
  <c r="B33" i="45"/>
  <c r="B32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3" i="45"/>
  <c r="B12" i="45"/>
  <c r="B11" i="45"/>
  <c r="B10" i="45"/>
  <c r="B9" i="45"/>
  <c r="B8" i="45"/>
  <c r="B7" i="45"/>
  <c r="B6" i="45"/>
  <c r="B5" i="45"/>
  <c r="B6" i="44"/>
  <c r="B5" i="44"/>
  <c r="B52" i="42"/>
  <c r="B51" i="42"/>
  <c r="B50" i="42"/>
  <c r="B49" i="42"/>
  <c r="B48" i="42"/>
  <c r="B47" i="42"/>
  <c r="B46" i="42"/>
  <c r="B45" i="42"/>
  <c r="B44" i="42"/>
  <c r="B43" i="42"/>
  <c r="B42" i="42"/>
  <c r="B41" i="42"/>
  <c r="B40" i="42"/>
  <c r="B39" i="42"/>
  <c r="B38" i="42"/>
  <c r="B37" i="42"/>
  <c r="B36" i="42"/>
  <c r="B35" i="42"/>
  <c r="B34" i="42"/>
  <c r="B33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2" i="42"/>
  <c r="B11" i="42"/>
  <c r="B10" i="42"/>
  <c r="B9" i="42"/>
  <c r="B8" i="42"/>
  <c r="B7" i="42"/>
  <c r="B6" i="42"/>
  <c r="B5" i="42"/>
  <c r="B5" i="41"/>
  <c r="B6" i="41"/>
  <c r="B7" i="41"/>
  <c r="B8" i="41"/>
  <c r="B9" i="41"/>
  <c r="B10" i="41"/>
  <c r="B11" i="41"/>
  <c r="B12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743" i="37"/>
  <c r="B741" i="37"/>
  <c r="B742" i="37"/>
  <c r="B738" i="37"/>
  <c r="B739" i="37"/>
  <c r="B740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17" i="37"/>
  <c r="B716" i="37"/>
  <c r="B671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75" i="37"/>
  <c r="B676" i="37"/>
  <c r="B677" i="37"/>
  <c r="B678" i="37"/>
  <c r="B679" i="37"/>
  <c r="B680" i="37"/>
  <c r="B681" i="37"/>
  <c r="B682" i="37"/>
  <c r="B52" i="41"/>
  <c r="B51" i="41"/>
  <c r="B50" i="41"/>
  <c r="B21" i="38"/>
  <c r="B22" i="38"/>
  <c r="B23" i="38"/>
  <c r="B24" i="38"/>
  <c r="B10" i="38"/>
  <c r="B11" i="38"/>
  <c r="B50" i="38"/>
  <c r="B6" i="38"/>
  <c r="B45" i="38"/>
  <c r="B18" i="38"/>
  <c r="B28" i="38"/>
  <c r="B49" i="38"/>
  <c r="B48" i="38"/>
  <c r="B47" i="38"/>
  <c r="B46" i="38"/>
  <c r="B44" i="38"/>
  <c r="B43" i="38"/>
  <c r="B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7" i="38"/>
  <c r="B26" i="38"/>
  <c r="B25" i="38"/>
  <c r="B20" i="38"/>
  <c r="B19" i="38"/>
  <c r="B17" i="38"/>
  <c r="B16" i="38"/>
  <c r="B15" i="38"/>
  <c r="B14" i="38"/>
  <c r="B13" i="38"/>
  <c r="B9" i="38"/>
  <c r="B8" i="38"/>
  <c r="B7" i="38"/>
  <c r="B5" i="38"/>
  <c r="B674" i="37"/>
  <c r="B673" i="37"/>
  <c r="B670" i="37"/>
  <c r="B669" i="37"/>
  <c r="B668" i="37"/>
  <c r="B667" i="37"/>
  <c r="B666" i="37"/>
  <c r="B665" i="37"/>
  <c r="B664" i="37"/>
  <c r="B663" i="37"/>
  <c r="B662" i="37"/>
  <c r="B661" i="37"/>
  <c r="B660" i="37"/>
  <c r="B659" i="37"/>
  <c r="B658" i="37"/>
  <c r="B657" i="37"/>
  <c r="B656" i="37"/>
  <c r="B655" i="37"/>
  <c r="B654" i="37"/>
  <c r="B653" i="37"/>
  <c r="B652" i="37"/>
  <c r="B651" i="37"/>
  <c r="B650" i="37"/>
  <c r="B649" i="37"/>
  <c r="B648" i="37"/>
  <c r="B647" i="37"/>
  <c r="B646" i="37"/>
  <c r="B645" i="37"/>
  <c r="B644" i="37"/>
  <c r="B643" i="37"/>
  <c r="B642" i="37"/>
  <c r="B641" i="37"/>
  <c r="B640" i="37"/>
  <c r="B639" i="37"/>
  <c r="B638" i="37"/>
  <c r="B637" i="37"/>
  <c r="B636" i="37"/>
  <c r="B635" i="37"/>
  <c r="B634" i="37"/>
  <c r="B633" i="37"/>
  <c r="B632" i="37"/>
  <c r="B631" i="37"/>
  <c r="B630" i="37"/>
  <c r="B628" i="37"/>
  <c r="B627" i="37"/>
  <c r="B626" i="37"/>
  <c r="B625" i="37"/>
  <c r="B624" i="37"/>
  <c r="B623" i="37"/>
  <c r="B622" i="37"/>
  <c r="B621" i="37"/>
  <c r="B620" i="37"/>
  <c r="B619" i="37"/>
  <c r="B618" i="37"/>
  <c r="B617" i="37"/>
  <c r="B616" i="37"/>
  <c r="B615" i="37"/>
  <c r="B614" i="37"/>
  <c r="B613" i="37"/>
  <c r="B612" i="37"/>
  <c r="B611" i="37"/>
  <c r="B610" i="37"/>
  <c r="B609" i="37"/>
  <c r="B608" i="37"/>
  <c r="B607" i="37"/>
  <c r="B606" i="37"/>
  <c r="B605" i="37"/>
  <c r="B604" i="37"/>
  <c r="B603" i="37"/>
  <c r="B602" i="37"/>
  <c r="B601" i="37"/>
  <c r="B600" i="37"/>
  <c r="B599" i="37"/>
  <c r="B598" i="37"/>
  <c r="B597" i="37"/>
  <c r="B596" i="37"/>
  <c r="B595" i="37"/>
  <c r="B594" i="37"/>
  <c r="B593" i="37"/>
  <c r="B592" i="37"/>
  <c r="B591" i="37"/>
  <c r="B590" i="37"/>
  <c r="B589" i="37"/>
  <c r="B588" i="37"/>
  <c r="B586" i="37"/>
  <c r="B585" i="37"/>
  <c r="B584" i="37"/>
  <c r="B583" i="37"/>
  <c r="B582" i="37"/>
  <c r="B581" i="37"/>
  <c r="B580" i="37"/>
  <c r="B579" i="37"/>
  <c r="B578" i="37"/>
  <c r="B577" i="37"/>
  <c r="B576" i="37"/>
  <c r="B575" i="37"/>
  <c r="B574" i="37"/>
  <c r="B573" i="37"/>
  <c r="B572" i="37"/>
  <c r="B571" i="37"/>
  <c r="B570" i="37"/>
  <c r="B569" i="37"/>
  <c r="B568" i="37"/>
  <c r="B567" i="37"/>
  <c r="B566" i="37"/>
  <c r="B565" i="37"/>
  <c r="B564" i="37"/>
  <c r="B563" i="37"/>
  <c r="B562" i="37"/>
  <c r="B561" i="37"/>
  <c r="B560" i="37"/>
  <c r="B559" i="37"/>
  <c r="B558" i="37"/>
  <c r="B557" i="37"/>
  <c r="B556" i="37"/>
  <c r="B555" i="37"/>
  <c r="B554" i="37"/>
  <c r="B553" i="37"/>
  <c r="B552" i="37"/>
  <c r="B551" i="37"/>
  <c r="B550" i="37"/>
  <c r="B549" i="37"/>
  <c r="B548" i="37"/>
  <c r="B547" i="37"/>
  <c r="B546" i="37"/>
  <c r="B544" i="37"/>
  <c r="B543" i="37"/>
  <c r="B542" i="37"/>
  <c r="B541" i="37"/>
  <c r="B540" i="37"/>
  <c r="B539" i="37"/>
  <c r="B538" i="37"/>
  <c r="B537" i="37"/>
  <c r="B536" i="37"/>
  <c r="B535" i="37"/>
  <c r="B534" i="37"/>
  <c r="B533" i="37"/>
  <c r="B532" i="37"/>
  <c r="B531" i="37"/>
  <c r="B530" i="37"/>
  <c r="B529" i="37"/>
  <c r="B528" i="37"/>
  <c r="B527" i="37"/>
  <c r="B526" i="37"/>
  <c r="B525" i="37"/>
  <c r="B524" i="37"/>
  <c r="B523" i="37"/>
  <c r="B522" i="37"/>
  <c r="B521" i="37"/>
  <c r="B520" i="37"/>
  <c r="B519" i="37"/>
  <c r="B518" i="37"/>
  <c r="B517" i="37"/>
  <c r="B516" i="37"/>
  <c r="B515" i="37"/>
  <c r="B514" i="37"/>
  <c r="B513" i="37"/>
  <c r="B512" i="37"/>
  <c r="B511" i="37"/>
  <c r="B510" i="37"/>
  <c r="B509" i="37"/>
  <c r="B508" i="37"/>
  <c r="B507" i="37"/>
  <c r="B506" i="37"/>
  <c r="B505" i="37"/>
  <c r="B504" i="37"/>
  <c r="B502" i="37"/>
  <c r="B501" i="37"/>
  <c r="B500" i="37"/>
  <c r="B499" i="37"/>
  <c r="B498" i="37"/>
  <c r="B497" i="37"/>
  <c r="B496" i="37"/>
  <c r="B495" i="37"/>
  <c r="B494" i="37"/>
  <c r="B493" i="37"/>
  <c r="B492" i="37"/>
  <c r="B491" i="37"/>
  <c r="B490" i="37"/>
  <c r="B489" i="37"/>
  <c r="B488" i="37"/>
  <c r="B487" i="37"/>
  <c r="B486" i="37"/>
  <c r="B485" i="37"/>
  <c r="B484" i="37"/>
  <c r="B483" i="37"/>
  <c r="B482" i="37"/>
  <c r="B481" i="37"/>
  <c r="B480" i="37"/>
  <c r="B479" i="37"/>
  <c r="B478" i="37"/>
  <c r="B477" i="37"/>
  <c r="B476" i="37"/>
  <c r="B475" i="37"/>
  <c r="B474" i="37"/>
  <c r="B473" i="37"/>
  <c r="B472" i="37"/>
  <c r="B471" i="37"/>
  <c r="B470" i="37"/>
  <c r="B469" i="37"/>
  <c r="B468" i="37"/>
  <c r="B467" i="37"/>
  <c r="B466" i="37"/>
  <c r="B465" i="37"/>
  <c r="B464" i="37"/>
  <c r="B463" i="37"/>
  <c r="B462" i="37"/>
  <c r="B460" i="37"/>
  <c r="B459" i="37"/>
  <c r="B458" i="37"/>
  <c r="B457" i="37"/>
  <c r="B456" i="37"/>
  <c r="B455" i="37"/>
  <c r="B454" i="37"/>
  <c r="B453" i="37"/>
  <c r="B452" i="37"/>
  <c r="B451" i="37"/>
  <c r="B450" i="37"/>
  <c r="B449" i="37"/>
  <c r="B448" i="37"/>
  <c r="B447" i="37"/>
  <c r="B446" i="37"/>
  <c r="B445" i="37"/>
  <c r="B444" i="37"/>
  <c r="B443" i="37"/>
  <c r="B442" i="37"/>
  <c r="B441" i="37"/>
  <c r="B440" i="37"/>
  <c r="B439" i="37"/>
  <c r="B438" i="37"/>
  <c r="B437" i="37"/>
  <c r="B436" i="37"/>
  <c r="B435" i="37"/>
  <c r="B434" i="37"/>
  <c r="B433" i="37"/>
  <c r="B432" i="37"/>
  <c r="B431" i="37"/>
  <c r="B430" i="37"/>
  <c r="B429" i="37"/>
  <c r="B428" i="37"/>
  <c r="B427" i="37"/>
  <c r="B426" i="37"/>
  <c r="B425" i="37"/>
  <c r="B424" i="37"/>
  <c r="B423" i="37"/>
  <c r="B422" i="37"/>
  <c r="B421" i="37"/>
  <c r="B420" i="37"/>
  <c r="B418" i="37"/>
  <c r="B417" i="37"/>
  <c r="B416" i="37"/>
  <c r="B415" i="37"/>
  <c r="B414" i="37"/>
  <c r="B413" i="37"/>
  <c r="B412" i="37"/>
  <c r="B411" i="37"/>
  <c r="B410" i="37"/>
  <c r="B409" i="37"/>
  <c r="B408" i="37"/>
  <c r="B407" i="37"/>
  <c r="B406" i="37"/>
  <c r="B405" i="37"/>
  <c r="B404" i="37"/>
  <c r="B403" i="37"/>
  <c r="B402" i="37"/>
  <c r="B401" i="37"/>
  <c r="B400" i="37"/>
  <c r="B399" i="37"/>
  <c r="B398" i="37"/>
  <c r="B397" i="37"/>
  <c r="B396" i="37"/>
  <c r="B395" i="37"/>
  <c r="B394" i="37"/>
  <c r="B393" i="37"/>
  <c r="B392" i="37"/>
  <c r="B391" i="37"/>
  <c r="B390" i="37"/>
  <c r="B389" i="37"/>
  <c r="B388" i="37"/>
  <c r="B387" i="37"/>
  <c r="B386" i="37"/>
  <c r="B385" i="37"/>
  <c r="B384" i="37"/>
  <c r="B383" i="37"/>
  <c r="B382" i="37"/>
  <c r="B381" i="37"/>
  <c r="B380" i="37"/>
  <c r="B379" i="37"/>
  <c r="B378" i="37"/>
  <c r="B376" i="37"/>
  <c r="B375" i="37"/>
  <c r="B374" i="37"/>
  <c r="B373" i="37"/>
  <c r="B372" i="37"/>
  <c r="B371" i="37"/>
  <c r="B370" i="37"/>
  <c r="B369" i="37"/>
  <c r="B368" i="37"/>
  <c r="B367" i="37"/>
  <c r="B366" i="37"/>
  <c r="B365" i="37"/>
  <c r="B364" i="37"/>
  <c r="B363" i="37"/>
  <c r="B362" i="37"/>
  <c r="B361" i="37"/>
  <c r="B360" i="37"/>
  <c r="B359" i="37"/>
  <c r="B358" i="37"/>
  <c r="B357" i="37"/>
  <c r="B356" i="37"/>
  <c r="B355" i="37"/>
  <c r="B354" i="37"/>
  <c r="B353" i="37"/>
  <c r="B352" i="37"/>
  <c r="B351" i="37"/>
  <c r="B350" i="37"/>
  <c r="B349" i="37"/>
  <c r="B348" i="37"/>
  <c r="B347" i="37"/>
  <c r="B346" i="37"/>
  <c r="B345" i="37"/>
  <c r="B344" i="37"/>
  <c r="B343" i="37"/>
  <c r="B342" i="37"/>
  <c r="B341" i="37"/>
  <c r="B340" i="37"/>
  <c r="B339" i="37"/>
  <c r="B338" i="37"/>
  <c r="B337" i="37"/>
  <c r="B336" i="37"/>
  <c r="B334" i="37"/>
  <c r="B333" i="37"/>
  <c r="B332" i="37"/>
  <c r="B331" i="37"/>
  <c r="B330" i="37"/>
  <c r="B329" i="37"/>
  <c r="B328" i="37"/>
  <c r="B327" i="37"/>
  <c r="B326" i="37"/>
  <c r="B325" i="37"/>
  <c r="B324" i="37"/>
  <c r="B323" i="37"/>
  <c r="B322" i="37"/>
  <c r="B321" i="37"/>
  <c r="B320" i="37"/>
  <c r="B319" i="37"/>
  <c r="B318" i="37"/>
  <c r="B317" i="37"/>
  <c r="B316" i="37"/>
  <c r="B315" i="37"/>
  <c r="B314" i="37"/>
  <c r="B313" i="37"/>
  <c r="B312" i="37"/>
  <c r="B311" i="37"/>
  <c r="B310" i="37"/>
  <c r="B309" i="37"/>
  <c r="B308" i="37"/>
  <c r="B307" i="37"/>
  <c r="B306" i="37"/>
  <c r="B305" i="37"/>
  <c r="B304" i="37"/>
  <c r="B303" i="37"/>
  <c r="B302" i="37"/>
  <c r="B301" i="37"/>
  <c r="B300" i="37"/>
  <c r="B299" i="37"/>
  <c r="B298" i="37"/>
  <c r="B297" i="37"/>
  <c r="B296" i="37"/>
  <c r="B295" i="37"/>
  <c r="B294" i="37"/>
  <c r="B292" i="37"/>
  <c r="B291" i="37"/>
  <c r="B290" i="37"/>
  <c r="B289" i="37"/>
  <c r="B288" i="37"/>
  <c r="B287" i="37"/>
  <c r="B286" i="37"/>
  <c r="B285" i="37"/>
  <c r="B284" i="37"/>
  <c r="B283" i="37"/>
  <c r="B282" i="37"/>
  <c r="B281" i="37"/>
  <c r="B280" i="37"/>
  <c r="B279" i="37"/>
  <c r="B278" i="37"/>
  <c r="B277" i="37"/>
  <c r="B276" i="37"/>
  <c r="B275" i="37"/>
  <c r="B274" i="37"/>
  <c r="B273" i="37"/>
  <c r="B272" i="37"/>
  <c r="B271" i="37"/>
  <c r="B270" i="37"/>
  <c r="B269" i="37"/>
  <c r="B268" i="37"/>
  <c r="B267" i="37"/>
  <c r="B266" i="37"/>
  <c r="B265" i="37"/>
  <c r="B264" i="37"/>
  <c r="B263" i="37"/>
  <c r="B262" i="37"/>
  <c r="B261" i="37"/>
  <c r="B260" i="37"/>
  <c r="B259" i="37"/>
  <c r="B258" i="37"/>
  <c r="B257" i="37"/>
  <c r="B256" i="37"/>
  <c r="B255" i="37"/>
  <c r="B254" i="37"/>
  <c r="B253" i="37"/>
  <c r="B252" i="37"/>
  <c r="B250" i="37"/>
  <c r="B249" i="37"/>
  <c r="B248" i="37"/>
  <c r="B247" i="37"/>
  <c r="B246" i="37"/>
  <c r="B245" i="37"/>
  <c r="B244" i="37"/>
  <c r="B243" i="37"/>
  <c r="B242" i="37"/>
  <c r="B241" i="37"/>
  <c r="B240" i="37"/>
  <c r="B239" i="37"/>
  <c r="B238" i="37"/>
  <c r="B237" i="37"/>
  <c r="B236" i="37"/>
  <c r="B235" i="37"/>
  <c r="B234" i="37"/>
  <c r="B233" i="37"/>
  <c r="B232" i="37"/>
  <c r="B231" i="37"/>
  <c r="B230" i="37"/>
  <c r="B229" i="37"/>
  <c r="B228" i="37"/>
  <c r="B227" i="37"/>
  <c r="B226" i="37"/>
  <c r="B225" i="37"/>
  <c r="B224" i="37"/>
  <c r="B223" i="37"/>
  <c r="B222" i="37"/>
  <c r="B221" i="37"/>
  <c r="B220" i="37"/>
  <c r="B219" i="37"/>
  <c r="B218" i="37"/>
  <c r="B217" i="37"/>
  <c r="B216" i="37"/>
  <c r="B215" i="37"/>
  <c r="B214" i="37"/>
  <c r="B213" i="37"/>
  <c r="B212" i="37"/>
  <c r="B211" i="37"/>
  <c r="B210" i="37"/>
  <c r="B208" i="37"/>
  <c r="B207" i="37"/>
  <c r="B206" i="37"/>
  <c r="B205" i="37"/>
  <c r="B204" i="37"/>
  <c r="B203" i="37"/>
  <c r="B202" i="37"/>
  <c r="B201" i="37"/>
  <c r="B200" i="37"/>
  <c r="B199" i="37"/>
  <c r="B198" i="37"/>
  <c r="B197" i="37"/>
  <c r="B196" i="37"/>
  <c r="B195" i="37"/>
  <c r="B194" i="37"/>
  <c r="B193" i="37"/>
  <c r="B192" i="37"/>
  <c r="B191" i="37"/>
  <c r="B190" i="37"/>
  <c r="B189" i="37"/>
  <c r="B188" i="37"/>
  <c r="B187" i="37"/>
  <c r="B186" i="37"/>
  <c r="B185" i="37"/>
  <c r="B184" i="37"/>
  <c r="B183" i="37"/>
  <c r="B182" i="37"/>
  <c r="B181" i="37"/>
  <c r="B180" i="37"/>
  <c r="B179" i="37"/>
  <c r="B178" i="37"/>
  <c r="B177" i="37"/>
  <c r="B176" i="37"/>
  <c r="B175" i="37"/>
  <c r="B174" i="37"/>
  <c r="B173" i="37"/>
  <c r="B172" i="37"/>
  <c r="B171" i="37"/>
  <c r="B170" i="37"/>
  <c r="B169" i="37"/>
  <c r="B168" i="37"/>
  <c r="B166" i="37"/>
  <c r="B165" i="37"/>
  <c r="B164" i="37"/>
  <c r="B163" i="37"/>
  <c r="B162" i="37"/>
  <c r="B161" i="37"/>
  <c r="B160" i="37"/>
  <c r="B159" i="37"/>
  <c r="B158" i="37"/>
  <c r="B157" i="37"/>
  <c r="B156" i="37"/>
  <c r="B155" i="37"/>
  <c r="B154" i="37"/>
  <c r="B153" i="37"/>
  <c r="B152" i="37"/>
  <c r="B151" i="37"/>
  <c r="B150" i="37"/>
  <c r="B149" i="37"/>
  <c r="B148" i="37"/>
  <c r="B147" i="37"/>
  <c r="B146" i="37"/>
  <c r="B145" i="37"/>
  <c r="B144" i="37"/>
  <c r="B143" i="37"/>
  <c r="B142" i="37"/>
  <c r="B141" i="37"/>
  <c r="B140" i="37"/>
  <c r="B139" i="37"/>
  <c r="B138" i="37"/>
  <c r="B137" i="37"/>
  <c r="B136" i="37"/>
  <c r="B135" i="37"/>
  <c r="B134" i="37"/>
  <c r="B133" i="37"/>
  <c r="B132" i="37"/>
  <c r="B131" i="37"/>
  <c r="B130" i="37"/>
  <c r="B129" i="37"/>
  <c r="B128" i="37"/>
  <c r="B127" i="37"/>
  <c r="B126" i="37"/>
  <c r="B124" i="37"/>
  <c r="B123" i="37"/>
  <c r="B122" i="37"/>
  <c r="B121" i="37"/>
  <c r="B120" i="37"/>
  <c r="B119" i="37"/>
  <c r="B118" i="37"/>
  <c r="B117" i="37"/>
  <c r="B116" i="37"/>
  <c r="B115" i="37"/>
  <c r="B114" i="37"/>
  <c r="B113" i="37"/>
  <c r="B112" i="37"/>
  <c r="B111" i="37"/>
  <c r="B110" i="37"/>
  <c r="B109" i="37"/>
  <c r="B108" i="37"/>
  <c r="B107" i="37"/>
  <c r="B106" i="37"/>
  <c r="B105" i="37"/>
  <c r="B104" i="37"/>
  <c r="B103" i="37"/>
  <c r="B102" i="37"/>
  <c r="B101" i="37"/>
  <c r="B100" i="37"/>
  <c r="B99" i="37"/>
  <c r="B98" i="37"/>
  <c r="B97" i="37"/>
  <c r="B96" i="37"/>
  <c r="B95" i="37"/>
  <c r="B94" i="37"/>
  <c r="B93" i="37"/>
  <c r="B92" i="37"/>
  <c r="B91" i="37"/>
  <c r="B90" i="37"/>
  <c r="B89" i="37"/>
  <c r="B88" i="37"/>
  <c r="B87" i="37"/>
  <c r="B86" i="37"/>
  <c r="B85" i="37"/>
  <c r="B84" i="37"/>
  <c r="B82" i="37"/>
  <c r="B81" i="37"/>
  <c r="B80" i="37"/>
  <c r="B79" i="37"/>
  <c r="B78" i="37"/>
  <c r="B77" i="37"/>
  <c r="B76" i="37"/>
  <c r="B75" i="37"/>
  <c r="B74" i="37"/>
  <c r="B73" i="37"/>
  <c r="B72" i="37"/>
  <c r="B71" i="37"/>
  <c r="B70" i="37"/>
  <c r="B69" i="37"/>
  <c r="B68" i="37"/>
  <c r="B67" i="37"/>
  <c r="B66" i="37"/>
  <c r="B65" i="37"/>
  <c r="B64" i="37"/>
  <c r="B63" i="37"/>
  <c r="B62" i="37"/>
  <c r="B61" i="37"/>
  <c r="B60" i="37"/>
  <c r="B59" i="37"/>
  <c r="B58" i="37"/>
  <c r="B57" i="37"/>
  <c r="B56" i="37"/>
  <c r="B55" i="37"/>
  <c r="B54" i="37"/>
  <c r="B53" i="37"/>
  <c r="B52" i="37"/>
  <c r="B51" i="37"/>
  <c r="B50" i="37"/>
  <c r="B49" i="37"/>
  <c r="B48" i="37"/>
  <c r="B47" i="37"/>
  <c r="B46" i="37"/>
  <c r="B45" i="37"/>
  <c r="B44" i="37"/>
  <c r="B43" i="37"/>
  <c r="B42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780" i="36"/>
  <c r="B761" i="36"/>
  <c r="B762" i="36"/>
  <c r="B763" i="36"/>
  <c r="B764" i="36"/>
  <c r="B765" i="36"/>
  <c r="B766" i="36"/>
  <c r="B767" i="36"/>
  <c r="B768" i="36"/>
  <c r="B769" i="36"/>
  <c r="B770" i="36"/>
  <c r="B771" i="36"/>
  <c r="B772" i="36"/>
  <c r="B773" i="36"/>
  <c r="B774" i="36"/>
  <c r="B775" i="36"/>
  <c r="B776" i="36"/>
  <c r="B777" i="36"/>
  <c r="B778" i="36"/>
  <c r="B779" i="36"/>
  <c r="B760" i="36"/>
  <c r="B717" i="36"/>
  <c r="B718" i="36"/>
  <c r="B719" i="36"/>
  <c r="B720" i="36"/>
  <c r="B721" i="36"/>
  <c r="B722" i="36"/>
  <c r="B723" i="36"/>
  <c r="B724" i="36"/>
  <c r="B725" i="36"/>
  <c r="B726" i="36"/>
  <c r="B727" i="36"/>
  <c r="B728" i="36"/>
  <c r="B729" i="36"/>
  <c r="B730" i="36"/>
  <c r="B731" i="36"/>
  <c r="B732" i="36"/>
  <c r="B733" i="36"/>
  <c r="B734" i="36"/>
  <c r="B735" i="36"/>
  <c r="B736" i="36"/>
  <c r="B737" i="36"/>
  <c r="B738" i="36"/>
  <c r="B739" i="36"/>
  <c r="B740" i="36"/>
  <c r="B741" i="36"/>
  <c r="B742" i="36"/>
  <c r="B743" i="36"/>
  <c r="B744" i="36"/>
  <c r="B745" i="36"/>
  <c r="B746" i="36"/>
  <c r="B747" i="36"/>
  <c r="B748" i="36"/>
  <c r="B749" i="36"/>
  <c r="B750" i="36"/>
  <c r="B751" i="36"/>
  <c r="B752" i="36"/>
  <c r="B753" i="36"/>
  <c r="B754" i="36"/>
  <c r="B755" i="36"/>
  <c r="B756" i="36"/>
  <c r="B757" i="36"/>
  <c r="B759" i="36"/>
  <c r="B716" i="36"/>
  <c r="B706" i="36"/>
  <c r="B707" i="36"/>
  <c r="B708" i="36"/>
  <c r="B709" i="36"/>
  <c r="B710" i="36"/>
  <c r="B711" i="36"/>
  <c r="B712" i="36"/>
  <c r="B713" i="36"/>
  <c r="B714" i="36"/>
  <c r="B705" i="36"/>
  <c r="B704" i="36"/>
  <c r="B703" i="36"/>
  <c r="B702" i="36"/>
  <c r="B701" i="36"/>
  <c r="B700" i="36"/>
  <c r="B699" i="36"/>
  <c r="B698" i="36"/>
  <c r="B697" i="36"/>
  <c r="B696" i="36"/>
  <c r="B695" i="36"/>
  <c r="B694" i="36"/>
  <c r="B693" i="36"/>
  <c r="B692" i="36"/>
  <c r="B691" i="36"/>
  <c r="B690" i="36"/>
  <c r="B689" i="36"/>
  <c r="B688" i="36"/>
  <c r="B687" i="36"/>
  <c r="B686" i="36"/>
  <c r="B685" i="36"/>
  <c r="B684" i="36"/>
  <c r="B683" i="36"/>
  <c r="B682" i="36"/>
  <c r="B681" i="36"/>
  <c r="B680" i="36"/>
  <c r="B679" i="36"/>
  <c r="B678" i="36"/>
  <c r="B677" i="36"/>
  <c r="B676" i="36"/>
  <c r="B675" i="36"/>
  <c r="B674" i="36"/>
  <c r="B673" i="36"/>
  <c r="B671" i="36"/>
  <c r="B670" i="36"/>
  <c r="B669" i="36"/>
  <c r="B668" i="36"/>
  <c r="B667" i="36"/>
  <c r="B666" i="36"/>
  <c r="B665" i="36"/>
  <c r="B664" i="36"/>
  <c r="B663" i="36"/>
  <c r="B662" i="36"/>
  <c r="B661" i="36"/>
  <c r="B660" i="36"/>
  <c r="B659" i="36"/>
  <c r="B658" i="36"/>
  <c r="B657" i="36"/>
  <c r="B656" i="36"/>
  <c r="B655" i="36"/>
  <c r="B654" i="36"/>
  <c r="B653" i="36"/>
  <c r="B652" i="36"/>
  <c r="B651" i="36"/>
  <c r="B650" i="36"/>
  <c r="B649" i="36"/>
  <c r="B648" i="36"/>
  <c r="B647" i="36"/>
  <c r="B646" i="36"/>
  <c r="B645" i="36"/>
  <c r="B644" i="36"/>
  <c r="B643" i="36"/>
  <c r="B642" i="36"/>
  <c r="B641" i="36"/>
  <c r="B640" i="36"/>
  <c r="B639" i="36"/>
  <c r="B638" i="36"/>
  <c r="B637" i="36"/>
  <c r="B636" i="36"/>
  <c r="B635" i="36"/>
  <c r="B634" i="36"/>
  <c r="B633" i="36"/>
  <c r="B632" i="36"/>
  <c r="B631" i="36"/>
  <c r="B630" i="36"/>
  <c r="B628" i="36"/>
  <c r="B627" i="36"/>
  <c r="B626" i="36"/>
  <c r="B625" i="36"/>
  <c r="B624" i="36"/>
  <c r="B623" i="36"/>
  <c r="B622" i="36"/>
  <c r="B621" i="36"/>
  <c r="B620" i="36"/>
  <c r="B619" i="36"/>
  <c r="B618" i="36"/>
  <c r="B617" i="36"/>
  <c r="B616" i="36"/>
  <c r="B615" i="36"/>
  <c r="B614" i="36"/>
  <c r="B613" i="36"/>
  <c r="B612" i="36"/>
  <c r="B611" i="36"/>
  <c r="B610" i="36"/>
  <c r="B609" i="36"/>
  <c r="B608" i="36"/>
  <c r="B607" i="36"/>
  <c r="B606" i="36"/>
  <c r="B605" i="36"/>
  <c r="B604" i="36"/>
  <c r="B603" i="36"/>
  <c r="B602" i="36"/>
  <c r="B601" i="36"/>
  <c r="B600" i="36"/>
  <c r="B599" i="36"/>
  <c r="B598" i="36"/>
  <c r="B597" i="36"/>
  <c r="B596" i="36"/>
  <c r="B595" i="36"/>
  <c r="B594" i="36"/>
  <c r="B593" i="36"/>
  <c r="B592" i="36"/>
  <c r="B591" i="36"/>
  <c r="B590" i="36"/>
  <c r="B589" i="36"/>
  <c r="B588" i="36"/>
  <c r="B586" i="36"/>
  <c r="B585" i="36"/>
  <c r="B584" i="36"/>
  <c r="B583" i="36"/>
  <c r="B582" i="36"/>
  <c r="B581" i="36"/>
  <c r="B580" i="36"/>
  <c r="B579" i="36"/>
  <c r="B578" i="36"/>
  <c r="B577" i="36"/>
  <c r="B576" i="36"/>
  <c r="B575" i="36"/>
  <c r="B574" i="36"/>
  <c r="B573" i="36"/>
  <c r="B572" i="36"/>
  <c r="B571" i="36"/>
  <c r="B570" i="36"/>
  <c r="B569" i="36"/>
  <c r="B568" i="36"/>
  <c r="B567" i="36"/>
  <c r="B566" i="36"/>
  <c r="B565" i="36"/>
  <c r="B564" i="36"/>
  <c r="B563" i="36"/>
  <c r="B562" i="36"/>
  <c r="B561" i="36"/>
  <c r="B560" i="36"/>
  <c r="B559" i="36"/>
  <c r="B558" i="36"/>
  <c r="B557" i="36"/>
  <c r="B556" i="36"/>
  <c r="B555" i="36"/>
  <c r="B554" i="36"/>
  <c r="B553" i="36"/>
  <c r="B552" i="36"/>
  <c r="B551" i="36"/>
  <c r="B550" i="36"/>
  <c r="B549" i="36"/>
  <c r="B548" i="36"/>
  <c r="B547" i="36"/>
  <c r="B546" i="36"/>
  <c r="B544" i="36"/>
  <c r="B543" i="36"/>
  <c r="B542" i="36"/>
  <c r="B541" i="36"/>
  <c r="B540" i="36"/>
  <c r="B539" i="36"/>
  <c r="B538" i="36"/>
  <c r="B537" i="36"/>
  <c r="B536" i="36"/>
  <c r="B535" i="36"/>
  <c r="B534" i="36"/>
  <c r="B533" i="36"/>
  <c r="B532" i="36"/>
  <c r="B531" i="36"/>
  <c r="B530" i="36"/>
  <c r="B529" i="36"/>
  <c r="B528" i="36"/>
  <c r="B527" i="36"/>
  <c r="B526" i="36"/>
  <c r="B525" i="36"/>
  <c r="B524" i="36"/>
  <c r="B523" i="36"/>
  <c r="B522" i="36"/>
  <c r="B521" i="36"/>
  <c r="B520" i="36"/>
  <c r="B519" i="36"/>
  <c r="B518" i="36"/>
  <c r="B517" i="36"/>
  <c r="B516" i="36"/>
  <c r="B515" i="36"/>
  <c r="B514" i="36"/>
  <c r="B513" i="36"/>
  <c r="B512" i="36"/>
  <c r="B511" i="36"/>
  <c r="B510" i="36"/>
  <c r="B509" i="36"/>
  <c r="B508" i="36"/>
  <c r="B507" i="36"/>
  <c r="B506" i="36"/>
  <c r="B505" i="36"/>
  <c r="B504" i="36"/>
  <c r="B502" i="36"/>
  <c r="B501" i="36"/>
  <c r="B500" i="36"/>
  <c r="B499" i="36"/>
  <c r="B498" i="36"/>
  <c r="B497" i="36"/>
  <c r="B496" i="36"/>
  <c r="B495" i="36"/>
  <c r="B494" i="36"/>
  <c r="B493" i="36"/>
  <c r="B492" i="36"/>
  <c r="B491" i="36"/>
  <c r="B490" i="36"/>
  <c r="B489" i="36"/>
  <c r="B488" i="36"/>
  <c r="B487" i="36"/>
  <c r="B486" i="36"/>
  <c r="B485" i="36"/>
  <c r="B484" i="36"/>
  <c r="B483" i="36"/>
  <c r="B482" i="36"/>
  <c r="B481" i="36"/>
  <c r="B480" i="36"/>
  <c r="B479" i="36"/>
  <c r="B478" i="36"/>
  <c r="B477" i="36"/>
  <c r="B476" i="36"/>
  <c r="B475" i="36"/>
  <c r="B474" i="36"/>
  <c r="B473" i="36"/>
  <c r="B472" i="36"/>
  <c r="B471" i="36"/>
  <c r="B470" i="36"/>
  <c r="B469" i="36"/>
  <c r="B468" i="36"/>
  <c r="B467" i="36"/>
  <c r="B466" i="36"/>
  <c r="B465" i="36"/>
  <c r="B464" i="36"/>
  <c r="B463" i="36"/>
  <c r="B462" i="36"/>
  <c r="B460" i="36"/>
  <c r="B459" i="36"/>
  <c r="B458" i="36"/>
  <c r="B457" i="36"/>
  <c r="B456" i="36"/>
  <c r="B455" i="36"/>
  <c r="B454" i="36"/>
  <c r="B453" i="36"/>
  <c r="B452" i="36"/>
  <c r="B451" i="36"/>
  <c r="B450" i="36"/>
  <c r="B449" i="36"/>
  <c r="B448" i="36"/>
  <c r="B447" i="36"/>
  <c r="B446" i="36"/>
  <c r="B445" i="36"/>
  <c r="B444" i="36"/>
  <c r="B443" i="36"/>
  <c r="B442" i="36"/>
  <c r="B441" i="36"/>
  <c r="B440" i="36"/>
  <c r="B439" i="36"/>
  <c r="B438" i="36"/>
  <c r="B437" i="36"/>
  <c r="B436" i="36"/>
  <c r="B435" i="36"/>
  <c r="B434" i="36"/>
  <c r="B433" i="36"/>
  <c r="B432" i="36"/>
  <c r="B431" i="36"/>
  <c r="B430" i="36"/>
  <c r="B429" i="36"/>
  <c r="B428" i="36"/>
  <c r="B427" i="36"/>
  <c r="B426" i="36"/>
  <c r="B425" i="36"/>
  <c r="B424" i="36"/>
  <c r="B423" i="36"/>
  <c r="B422" i="36"/>
  <c r="B421" i="36"/>
  <c r="B420" i="36"/>
  <c r="B418" i="36"/>
  <c r="B417" i="36"/>
  <c r="B416" i="36"/>
  <c r="B415" i="36"/>
  <c r="B414" i="36"/>
  <c r="B413" i="36"/>
  <c r="B412" i="36"/>
  <c r="B411" i="36"/>
  <c r="B410" i="36"/>
  <c r="B409" i="36"/>
  <c r="B408" i="36"/>
  <c r="B407" i="36"/>
  <c r="B406" i="36"/>
  <c r="B405" i="36"/>
  <c r="B404" i="36"/>
  <c r="B403" i="36"/>
  <c r="B402" i="36"/>
  <c r="B401" i="36"/>
  <c r="B400" i="36"/>
  <c r="B399" i="36"/>
  <c r="B398" i="36"/>
  <c r="B397" i="36"/>
  <c r="B396" i="36"/>
  <c r="B395" i="36"/>
  <c r="B394" i="36"/>
  <c r="B393" i="36"/>
  <c r="B392" i="36"/>
  <c r="B391" i="36"/>
  <c r="B390" i="36"/>
  <c r="B389" i="36"/>
  <c r="B388" i="36"/>
  <c r="B387" i="36"/>
  <c r="B386" i="36"/>
  <c r="B385" i="36"/>
  <c r="B384" i="36"/>
  <c r="B383" i="36"/>
  <c r="B382" i="36"/>
  <c r="B381" i="36"/>
  <c r="B380" i="36"/>
  <c r="B379" i="36"/>
  <c r="B378" i="36"/>
  <c r="B376" i="36"/>
  <c r="B375" i="36"/>
  <c r="B374" i="36"/>
  <c r="B373" i="36"/>
  <c r="B372" i="36"/>
  <c r="B371" i="36"/>
  <c r="B370" i="36"/>
  <c r="B369" i="36"/>
  <c r="B368" i="36"/>
  <c r="B367" i="36"/>
  <c r="B366" i="36"/>
  <c r="B365" i="36"/>
  <c r="B364" i="36"/>
  <c r="B363" i="36"/>
  <c r="B362" i="36"/>
  <c r="B361" i="36"/>
  <c r="B360" i="36"/>
  <c r="B359" i="36"/>
  <c r="B358" i="36"/>
  <c r="B357" i="36"/>
  <c r="B356" i="36"/>
  <c r="B355" i="36"/>
  <c r="B354" i="36"/>
  <c r="B353" i="36"/>
  <c r="B352" i="36"/>
  <c r="B351" i="36"/>
  <c r="B350" i="36"/>
  <c r="B349" i="36"/>
  <c r="B348" i="36"/>
  <c r="B347" i="36"/>
  <c r="B346" i="36"/>
  <c r="B345" i="36"/>
  <c r="B344" i="36"/>
  <c r="B343" i="36"/>
  <c r="B342" i="36"/>
  <c r="B341" i="36"/>
  <c r="B340" i="36"/>
  <c r="B339" i="36"/>
  <c r="B338" i="36"/>
  <c r="B337" i="36"/>
  <c r="B336" i="36"/>
  <c r="B334" i="36"/>
  <c r="B333" i="36"/>
  <c r="B332" i="36"/>
  <c r="B331" i="36"/>
  <c r="B330" i="36"/>
  <c r="B329" i="36"/>
  <c r="B328" i="36"/>
  <c r="B327" i="36"/>
  <c r="B326" i="36"/>
  <c r="B325" i="36"/>
  <c r="B324" i="36"/>
  <c r="B323" i="36"/>
  <c r="B322" i="36"/>
  <c r="B321" i="36"/>
  <c r="B320" i="36"/>
  <c r="B319" i="36"/>
  <c r="B318" i="36"/>
  <c r="B317" i="36"/>
  <c r="B316" i="36"/>
  <c r="B315" i="36"/>
  <c r="B314" i="36"/>
  <c r="B313" i="36"/>
  <c r="B312" i="36"/>
  <c r="B311" i="36"/>
  <c r="B310" i="36"/>
  <c r="B309" i="36"/>
  <c r="B308" i="36"/>
  <c r="B307" i="36"/>
  <c r="B306" i="36"/>
  <c r="B305" i="36"/>
  <c r="B304" i="36"/>
  <c r="B303" i="36"/>
  <c r="B302" i="36"/>
  <c r="B301" i="36"/>
  <c r="B300" i="36"/>
  <c r="B299" i="36"/>
  <c r="B298" i="36"/>
  <c r="B297" i="36"/>
  <c r="B296" i="36"/>
  <c r="B295" i="36"/>
  <c r="B294" i="36"/>
  <c r="B292" i="36"/>
  <c r="B291" i="36"/>
  <c r="B290" i="36"/>
  <c r="B289" i="36"/>
  <c r="B288" i="36"/>
  <c r="B287" i="36"/>
  <c r="B286" i="36"/>
  <c r="B285" i="36"/>
  <c r="B284" i="36"/>
  <c r="B283" i="36"/>
  <c r="B282" i="36"/>
  <c r="B281" i="36"/>
  <c r="B280" i="36"/>
  <c r="B279" i="36"/>
  <c r="B278" i="36"/>
  <c r="B277" i="36"/>
  <c r="B276" i="36"/>
  <c r="B275" i="36"/>
  <c r="B274" i="36"/>
  <c r="B273" i="36"/>
  <c r="B272" i="36"/>
  <c r="B271" i="36"/>
  <c r="B270" i="36"/>
  <c r="B269" i="36"/>
  <c r="B268" i="36"/>
  <c r="B267" i="36"/>
  <c r="B266" i="36"/>
  <c r="B265" i="36"/>
  <c r="B264" i="36"/>
  <c r="B263" i="36"/>
  <c r="B262" i="36"/>
  <c r="B261" i="36"/>
  <c r="B260" i="36"/>
  <c r="B259" i="36"/>
  <c r="B258" i="36"/>
  <c r="B257" i="36"/>
  <c r="B256" i="36"/>
  <c r="B255" i="36"/>
  <c r="B254" i="36"/>
  <c r="B253" i="36"/>
  <c r="B252" i="36"/>
  <c r="B250" i="36"/>
  <c r="B249" i="36"/>
  <c r="B248" i="36"/>
  <c r="B247" i="36"/>
  <c r="B246" i="36"/>
  <c r="B245" i="36"/>
  <c r="B244" i="36"/>
  <c r="B243" i="36"/>
  <c r="B242" i="36"/>
  <c r="B241" i="36"/>
  <c r="B240" i="36"/>
  <c r="B239" i="36"/>
  <c r="B238" i="36"/>
  <c r="B237" i="36"/>
  <c r="B236" i="36"/>
  <c r="B235" i="36"/>
  <c r="B234" i="36"/>
  <c r="B233" i="36"/>
  <c r="B232" i="36"/>
  <c r="B231" i="36"/>
  <c r="B230" i="36"/>
  <c r="B229" i="36"/>
  <c r="B228" i="36"/>
  <c r="B227" i="36"/>
  <c r="B226" i="36"/>
  <c r="B225" i="36"/>
  <c r="B224" i="36"/>
  <c r="B223" i="36"/>
  <c r="B222" i="36"/>
  <c r="B221" i="36"/>
  <c r="B220" i="36"/>
  <c r="B219" i="36"/>
  <c r="B218" i="36"/>
  <c r="B217" i="36"/>
  <c r="B216" i="36"/>
  <c r="B215" i="36"/>
  <c r="B214" i="36"/>
  <c r="B213" i="36"/>
  <c r="B212" i="36"/>
  <c r="B211" i="36"/>
  <c r="B210" i="36"/>
  <c r="B208" i="36"/>
  <c r="B207" i="36"/>
  <c r="B206" i="36"/>
  <c r="B205" i="36"/>
  <c r="B204" i="36"/>
  <c r="B203" i="36"/>
  <c r="B202" i="36"/>
  <c r="B201" i="36"/>
  <c r="B200" i="36"/>
  <c r="B199" i="36"/>
  <c r="B198" i="36"/>
  <c r="B197" i="36"/>
  <c r="B196" i="36"/>
  <c r="B195" i="36"/>
  <c r="B194" i="36"/>
  <c r="B193" i="36"/>
  <c r="B192" i="36"/>
  <c r="B191" i="36"/>
  <c r="B190" i="36"/>
  <c r="B189" i="36"/>
  <c r="B188" i="36"/>
  <c r="B187" i="36"/>
  <c r="B186" i="36"/>
  <c r="B185" i="36"/>
  <c r="B184" i="36"/>
  <c r="B183" i="36"/>
  <c r="B182" i="36"/>
  <c r="B181" i="36"/>
  <c r="B180" i="36"/>
  <c r="B179" i="36"/>
  <c r="B178" i="36"/>
  <c r="B177" i="36"/>
  <c r="B176" i="36"/>
  <c r="B175" i="36"/>
  <c r="B174" i="36"/>
  <c r="B173" i="36"/>
  <c r="B172" i="36"/>
  <c r="B171" i="36"/>
  <c r="B170" i="36"/>
  <c r="B169" i="36"/>
  <c r="B168" i="36"/>
  <c r="B166" i="36"/>
  <c r="B165" i="36"/>
  <c r="B164" i="36"/>
  <c r="B163" i="36"/>
  <c r="B162" i="36"/>
  <c r="B161" i="36"/>
  <c r="B160" i="36"/>
  <c r="B159" i="36"/>
  <c r="B158" i="36"/>
  <c r="B157" i="36"/>
  <c r="B156" i="36"/>
  <c r="B155" i="36"/>
  <c r="B154" i="36"/>
  <c r="B153" i="36"/>
  <c r="B152" i="36"/>
  <c r="B151" i="36"/>
  <c r="B150" i="36"/>
  <c r="B149" i="36"/>
  <c r="B148" i="36"/>
  <c r="B147" i="36"/>
  <c r="B146" i="36"/>
  <c r="B145" i="36"/>
  <c r="B144" i="36"/>
  <c r="B143" i="36"/>
  <c r="B142" i="36"/>
  <c r="B141" i="36"/>
  <c r="B140" i="36"/>
  <c r="B139" i="36"/>
  <c r="B138" i="36"/>
  <c r="B137" i="36"/>
  <c r="B136" i="36"/>
  <c r="B135" i="36"/>
  <c r="B134" i="36"/>
  <c r="B133" i="36"/>
  <c r="B132" i="36"/>
  <c r="B131" i="36"/>
  <c r="B130" i="36"/>
  <c r="B129" i="36"/>
  <c r="B128" i="36"/>
  <c r="B127" i="36"/>
  <c r="B126" i="36"/>
  <c r="B124" i="36"/>
  <c r="B123" i="36"/>
  <c r="B122" i="36"/>
  <c r="B121" i="36"/>
  <c r="B120" i="36"/>
  <c r="B119" i="36"/>
  <c r="B118" i="36"/>
  <c r="B117" i="36"/>
  <c r="B116" i="36"/>
  <c r="B115" i="36"/>
  <c r="B114" i="36"/>
  <c r="B113" i="36"/>
  <c r="B112" i="36"/>
  <c r="B111" i="36"/>
  <c r="B110" i="36"/>
  <c r="B109" i="36"/>
  <c r="B108" i="36"/>
  <c r="B107" i="36"/>
  <c r="B106" i="36"/>
  <c r="B105" i="36"/>
  <c r="B104" i="36"/>
  <c r="B103" i="36"/>
  <c r="B102" i="36"/>
  <c r="B101" i="36"/>
  <c r="B100" i="36"/>
  <c r="B99" i="36"/>
  <c r="B98" i="36"/>
  <c r="B97" i="36"/>
  <c r="B96" i="36"/>
  <c r="B95" i="36"/>
  <c r="B94" i="36"/>
  <c r="B93" i="36"/>
  <c r="B92" i="36"/>
  <c r="B91" i="36"/>
  <c r="B90" i="36"/>
  <c r="B89" i="36"/>
  <c r="B88" i="36"/>
  <c r="B87" i="36"/>
  <c r="B86" i="36"/>
  <c r="B85" i="36"/>
  <c r="B84" i="36"/>
  <c r="B82" i="36"/>
  <c r="B81" i="36"/>
  <c r="B80" i="36"/>
  <c r="B79" i="36"/>
  <c r="B78" i="36"/>
  <c r="B77" i="36"/>
  <c r="B76" i="36"/>
  <c r="B75" i="36"/>
  <c r="B74" i="36"/>
  <c r="B73" i="36"/>
  <c r="B72" i="36"/>
  <c r="B71" i="36"/>
  <c r="B70" i="36"/>
  <c r="B69" i="36"/>
  <c r="B68" i="36"/>
  <c r="B67" i="36"/>
  <c r="B66" i="36"/>
  <c r="B65" i="36"/>
  <c r="B64" i="36"/>
  <c r="B63" i="36"/>
  <c r="B62" i="36"/>
  <c r="B61" i="36"/>
  <c r="B60" i="36"/>
  <c r="B59" i="36"/>
  <c r="B58" i="36"/>
  <c r="B57" i="36"/>
  <c r="B56" i="36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674" i="34"/>
  <c r="B673" i="34"/>
  <c r="B672" i="34"/>
  <c r="B670" i="34"/>
  <c r="B632" i="34"/>
  <c r="B633" i="34"/>
  <c r="B634" i="34"/>
  <c r="B635" i="34"/>
  <c r="B636" i="34"/>
  <c r="B637" i="34"/>
  <c r="B638" i="34"/>
  <c r="B639" i="34"/>
  <c r="B640" i="34"/>
  <c r="B641" i="34"/>
  <c r="B642" i="34"/>
  <c r="B643" i="34"/>
  <c r="B644" i="34"/>
  <c r="B645" i="34"/>
  <c r="B646" i="34"/>
  <c r="B647" i="34"/>
  <c r="B648" i="34"/>
  <c r="B649" i="34"/>
  <c r="B650" i="34"/>
  <c r="B651" i="34"/>
  <c r="B652" i="34"/>
  <c r="B653" i="34"/>
  <c r="B654" i="34"/>
  <c r="B655" i="34"/>
  <c r="B656" i="34"/>
  <c r="B657" i="34"/>
  <c r="B658" i="34"/>
  <c r="B659" i="34"/>
  <c r="B660" i="34"/>
  <c r="B661" i="34"/>
  <c r="B662" i="34"/>
  <c r="B663" i="34"/>
  <c r="B664" i="34"/>
  <c r="B665" i="34"/>
  <c r="B666" i="34"/>
  <c r="B667" i="34"/>
  <c r="B668" i="34"/>
  <c r="B669" i="34"/>
  <c r="B631" i="34"/>
  <c r="B630" i="34"/>
  <c r="B628" i="34"/>
  <c r="B590" i="34"/>
  <c r="B591" i="34"/>
  <c r="B592" i="34"/>
  <c r="B593" i="34"/>
  <c r="B594" i="34"/>
  <c r="B595" i="34"/>
  <c r="B596" i="34"/>
  <c r="B597" i="34"/>
  <c r="B598" i="34"/>
  <c r="B599" i="34"/>
  <c r="B600" i="34"/>
  <c r="B601" i="34"/>
  <c r="B602" i="34"/>
  <c r="B603" i="34"/>
  <c r="B604" i="34"/>
  <c r="B605" i="34"/>
  <c r="B606" i="34"/>
  <c r="B607" i="34"/>
  <c r="B608" i="34"/>
  <c r="B609" i="34"/>
  <c r="B610" i="34"/>
  <c r="B611" i="34"/>
  <c r="B612" i="34"/>
  <c r="B613" i="34"/>
  <c r="B614" i="34"/>
  <c r="B615" i="34"/>
  <c r="B616" i="34"/>
  <c r="B617" i="34"/>
  <c r="B618" i="34"/>
  <c r="B619" i="34"/>
  <c r="B620" i="34"/>
  <c r="B621" i="34"/>
  <c r="B622" i="34"/>
  <c r="B623" i="34"/>
  <c r="B624" i="34"/>
  <c r="B625" i="34"/>
  <c r="B626" i="34"/>
  <c r="B627" i="34"/>
  <c r="B589" i="34"/>
  <c r="B588" i="34"/>
  <c r="B586" i="34"/>
  <c r="B585" i="34"/>
  <c r="B584" i="34"/>
  <c r="B583" i="34"/>
  <c r="B582" i="34"/>
  <c r="B581" i="34"/>
  <c r="B580" i="34"/>
  <c r="B579" i="34"/>
  <c r="B578" i="34"/>
  <c r="B577" i="34"/>
  <c r="B576" i="34"/>
  <c r="B575" i="34"/>
  <c r="B574" i="34"/>
  <c r="B573" i="34"/>
  <c r="B572" i="34"/>
  <c r="B571" i="34"/>
  <c r="B570" i="34"/>
  <c r="B569" i="34"/>
  <c r="B568" i="34"/>
  <c r="B567" i="34"/>
  <c r="B566" i="34"/>
  <c r="B565" i="34"/>
  <c r="B564" i="34"/>
  <c r="B563" i="34"/>
  <c r="B562" i="34"/>
  <c r="B561" i="34"/>
  <c r="B560" i="34"/>
  <c r="B559" i="34"/>
  <c r="B558" i="34"/>
  <c r="B557" i="34"/>
  <c r="B556" i="34"/>
  <c r="B555" i="34"/>
  <c r="B554" i="34"/>
  <c r="B553" i="34"/>
  <c r="B552" i="34"/>
  <c r="B551" i="34"/>
  <c r="B550" i="34"/>
  <c r="B549" i="34"/>
  <c r="B548" i="34"/>
  <c r="B547" i="34"/>
  <c r="B546" i="34"/>
  <c r="B544" i="34"/>
  <c r="B543" i="34"/>
  <c r="B542" i="34"/>
  <c r="B541" i="34"/>
  <c r="B540" i="34"/>
  <c r="B539" i="34"/>
  <c r="B538" i="34"/>
  <c r="B537" i="34"/>
  <c r="B536" i="34"/>
  <c r="B535" i="34"/>
  <c r="B534" i="34"/>
  <c r="B533" i="34"/>
  <c r="B532" i="34"/>
  <c r="B531" i="34"/>
  <c r="B530" i="34"/>
  <c r="B529" i="34"/>
  <c r="B528" i="34"/>
  <c r="B527" i="34"/>
  <c r="B526" i="34"/>
  <c r="B525" i="34"/>
  <c r="B524" i="34"/>
  <c r="B523" i="34"/>
  <c r="B522" i="34"/>
  <c r="B521" i="34"/>
  <c r="B520" i="34"/>
  <c r="B519" i="34"/>
  <c r="B518" i="34"/>
  <c r="B517" i="34"/>
  <c r="B516" i="34"/>
  <c r="B515" i="34"/>
  <c r="B514" i="34"/>
  <c r="B513" i="34"/>
  <c r="B512" i="34"/>
  <c r="B511" i="34"/>
  <c r="B510" i="34"/>
  <c r="B509" i="34"/>
  <c r="B508" i="34"/>
  <c r="B507" i="34"/>
  <c r="B506" i="34"/>
  <c r="B505" i="34"/>
  <c r="B504" i="34"/>
  <c r="B502" i="34"/>
  <c r="B501" i="34"/>
  <c r="B500" i="34"/>
  <c r="B499" i="34"/>
  <c r="B498" i="34"/>
  <c r="B497" i="34"/>
  <c r="B496" i="34"/>
  <c r="B495" i="34"/>
  <c r="B494" i="34"/>
  <c r="B493" i="34"/>
  <c r="B492" i="34"/>
  <c r="B491" i="34"/>
  <c r="B490" i="34"/>
  <c r="B489" i="34"/>
  <c r="B488" i="34"/>
  <c r="B487" i="34"/>
  <c r="B486" i="34"/>
  <c r="B485" i="34"/>
  <c r="B484" i="34"/>
  <c r="B483" i="34"/>
  <c r="B482" i="34"/>
  <c r="B481" i="34"/>
  <c r="B480" i="34"/>
  <c r="B479" i="34"/>
  <c r="B478" i="34"/>
  <c r="B477" i="34"/>
  <c r="B476" i="34"/>
  <c r="B475" i="34"/>
  <c r="B474" i="34"/>
  <c r="B473" i="34"/>
  <c r="B472" i="34"/>
  <c r="B471" i="34"/>
  <c r="B470" i="34"/>
  <c r="B469" i="34"/>
  <c r="B468" i="34"/>
  <c r="B467" i="34"/>
  <c r="B466" i="34"/>
  <c r="B465" i="34"/>
  <c r="B464" i="34"/>
  <c r="B463" i="34"/>
  <c r="B462" i="34"/>
  <c r="B460" i="34"/>
  <c r="B459" i="34"/>
  <c r="B458" i="34"/>
  <c r="B457" i="34"/>
  <c r="B456" i="34"/>
  <c r="B455" i="34"/>
  <c r="B454" i="34"/>
  <c r="B453" i="34"/>
  <c r="B452" i="34"/>
  <c r="B451" i="34"/>
  <c r="B450" i="34"/>
  <c r="B449" i="34"/>
  <c r="B448" i="34"/>
  <c r="B447" i="34"/>
  <c r="B446" i="34"/>
  <c r="B445" i="34"/>
  <c r="B444" i="34"/>
  <c r="B443" i="34"/>
  <c r="B442" i="34"/>
  <c r="B441" i="34"/>
  <c r="B440" i="34"/>
  <c r="B439" i="34"/>
  <c r="B438" i="34"/>
  <c r="B437" i="34"/>
  <c r="B436" i="34"/>
  <c r="B435" i="34"/>
  <c r="B434" i="34"/>
  <c r="B433" i="34"/>
  <c r="B432" i="34"/>
  <c r="B431" i="34"/>
  <c r="B430" i="34"/>
  <c r="B429" i="34"/>
  <c r="B428" i="34"/>
  <c r="B427" i="34"/>
  <c r="B426" i="34"/>
  <c r="B425" i="34"/>
  <c r="B424" i="34"/>
  <c r="B423" i="34"/>
  <c r="B422" i="34"/>
  <c r="B421" i="34"/>
  <c r="B420" i="34"/>
  <c r="B418" i="34"/>
  <c r="B417" i="34"/>
  <c r="B416" i="34"/>
  <c r="B415" i="34"/>
  <c r="B414" i="34"/>
  <c r="B413" i="34"/>
  <c r="B412" i="34"/>
  <c r="B411" i="34"/>
  <c r="B410" i="34"/>
  <c r="B409" i="34"/>
  <c r="B408" i="34"/>
  <c r="B407" i="34"/>
  <c r="B406" i="34"/>
  <c r="B405" i="34"/>
  <c r="B404" i="34"/>
  <c r="B403" i="34"/>
  <c r="B402" i="34"/>
  <c r="B401" i="34"/>
  <c r="B400" i="34"/>
  <c r="B399" i="34"/>
  <c r="B398" i="34"/>
  <c r="B397" i="34"/>
  <c r="B396" i="34"/>
  <c r="B395" i="34"/>
  <c r="B394" i="34"/>
  <c r="B393" i="34"/>
  <c r="B392" i="34"/>
  <c r="B391" i="34"/>
  <c r="B390" i="34"/>
  <c r="B389" i="34"/>
  <c r="B388" i="34"/>
  <c r="B387" i="34"/>
  <c r="B386" i="34"/>
  <c r="B385" i="34"/>
  <c r="B384" i="34"/>
  <c r="B383" i="34"/>
  <c r="B382" i="34"/>
  <c r="B381" i="34"/>
  <c r="B380" i="34"/>
  <c r="B379" i="34"/>
  <c r="B378" i="34"/>
  <c r="B376" i="34"/>
  <c r="B375" i="34"/>
  <c r="B374" i="34"/>
  <c r="B373" i="34"/>
  <c r="B372" i="34"/>
  <c r="B371" i="34"/>
  <c r="B370" i="34"/>
  <c r="B369" i="34"/>
  <c r="B368" i="34"/>
  <c r="B367" i="34"/>
  <c r="B366" i="34"/>
  <c r="B365" i="34"/>
  <c r="B364" i="34"/>
  <c r="B363" i="34"/>
  <c r="B362" i="34"/>
  <c r="B361" i="34"/>
  <c r="B360" i="34"/>
  <c r="B359" i="34"/>
  <c r="B358" i="34"/>
  <c r="B357" i="34"/>
  <c r="B356" i="34"/>
  <c r="B355" i="34"/>
  <c r="B354" i="34"/>
  <c r="B353" i="34"/>
  <c r="B352" i="34"/>
  <c r="B351" i="34"/>
  <c r="B350" i="34"/>
  <c r="B349" i="34"/>
  <c r="B348" i="34"/>
  <c r="B347" i="34"/>
  <c r="B346" i="34"/>
  <c r="B345" i="34"/>
  <c r="B344" i="34"/>
  <c r="B343" i="34"/>
  <c r="B342" i="34"/>
  <c r="B341" i="34"/>
  <c r="B340" i="34"/>
  <c r="B339" i="34"/>
  <c r="B338" i="34"/>
  <c r="B337" i="34"/>
  <c r="B336" i="34"/>
  <c r="B334" i="34"/>
  <c r="B333" i="34"/>
  <c r="B332" i="34"/>
  <c r="B331" i="34"/>
  <c r="B330" i="34"/>
  <c r="B329" i="34"/>
  <c r="B328" i="34"/>
  <c r="B327" i="34"/>
  <c r="B326" i="34"/>
  <c r="B325" i="34"/>
  <c r="B324" i="34"/>
  <c r="B323" i="34"/>
  <c r="B322" i="34"/>
  <c r="B321" i="34"/>
  <c r="B320" i="34"/>
  <c r="B319" i="34"/>
  <c r="B318" i="34"/>
  <c r="B317" i="34"/>
  <c r="B316" i="34"/>
  <c r="B315" i="34"/>
  <c r="B314" i="34"/>
  <c r="B313" i="34"/>
  <c r="B312" i="34"/>
  <c r="B311" i="34"/>
  <c r="B310" i="34"/>
  <c r="B309" i="34"/>
  <c r="B308" i="34"/>
  <c r="B307" i="34"/>
  <c r="B306" i="34"/>
  <c r="B305" i="34"/>
  <c r="B304" i="34"/>
  <c r="B303" i="34"/>
  <c r="B302" i="34"/>
  <c r="B301" i="34"/>
  <c r="B300" i="34"/>
  <c r="B299" i="34"/>
  <c r="B298" i="34"/>
  <c r="B297" i="34"/>
  <c r="B296" i="34"/>
  <c r="B295" i="34"/>
  <c r="B294" i="34"/>
  <c r="B292" i="34"/>
  <c r="B291" i="34"/>
  <c r="B290" i="34"/>
  <c r="B289" i="34"/>
  <c r="B288" i="34"/>
  <c r="B287" i="34"/>
  <c r="B286" i="34"/>
  <c r="B285" i="34"/>
  <c r="B284" i="34"/>
  <c r="B283" i="34"/>
  <c r="B282" i="34"/>
  <c r="B281" i="34"/>
  <c r="B280" i="34"/>
  <c r="B279" i="34"/>
  <c r="B278" i="34"/>
  <c r="B277" i="34"/>
  <c r="B276" i="34"/>
  <c r="B275" i="34"/>
  <c r="B274" i="34"/>
  <c r="B273" i="34"/>
  <c r="B272" i="34"/>
  <c r="B271" i="34"/>
  <c r="B270" i="34"/>
  <c r="B269" i="34"/>
  <c r="B268" i="34"/>
  <c r="B267" i="34"/>
  <c r="B266" i="34"/>
  <c r="B265" i="34"/>
  <c r="B264" i="34"/>
  <c r="B263" i="34"/>
  <c r="B262" i="34"/>
  <c r="B261" i="34"/>
  <c r="B260" i="34"/>
  <c r="B259" i="34"/>
  <c r="B258" i="34"/>
  <c r="B257" i="34"/>
  <c r="B256" i="34"/>
  <c r="B255" i="34"/>
  <c r="B254" i="34"/>
  <c r="B253" i="34"/>
  <c r="B252" i="34"/>
  <c r="B250" i="34"/>
  <c r="B249" i="34"/>
  <c r="B248" i="34"/>
  <c r="B247" i="34"/>
  <c r="B246" i="34"/>
  <c r="B245" i="34"/>
  <c r="B244" i="34"/>
  <c r="B243" i="34"/>
  <c r="B242" i="34"/>
  <c r="B241" i="34"/>
  <c r="B240" i="34"/>
  <c r="B239" i="34"/>
  <c r="B238" i="34"/>
  <c r="B237" i="34"/>
  <c r="B236" i="34"/>
  <c r="B235" i="34"/>
  <c r="B234" i="34"/>
  <c r="B233" i="34"/>
  <c r="B232" i="34"/>
  <c r="B231" i="34"/>
  <c r="B230" i="34"/>
  <c r="B229" i="34"/>
  <c r="B228" i="34"/>
  <c r="B227" i="34"/>
  <c r="B226" i="34"/>
  <c r="B225" i="34"/>
  <c r="B224" i="34"/>
  <c r="B223" i="34"/>
  <c r="B222" i="34"/>
  <c r="B221" i="34"/>
  <c r="B220" i="34"/>
  <c r="B219" i="34"/>
  <c r="B218" i="34"/>
  <c r="B217" i="34"/>
  <c r="B216" i="34"/>
  <c r="B215" i="34"/>
  <c r="B214" i="34"/>
  <c r="B213" i="34"/>
  <c r="B212" i="34"/>
  <c r="B211" i="34"/>
  <c r="B210" i="34"/>
  <c r="B208" i="34"/>
  <c r="B207" i="34"/>
  <c r="B206" i="34"/>
  <c r="B205" i="34"/>
  <c r="B204" i="34"/>
  <c r="B203" i="34"/>
  <c r="B202" i="34"/>
  <c r="B201" i="34"/>
  <c r="B200" i="34"/>
  <c r="B199" i="34"/>
  <c r="B198" i="34"/>
  <c r="B197" i="34"/>
  <c r="B196" i="34"/>
  <c r="B195" i="34"/>
  <c r="B194" i="34"/>
  <c r="B193" i="34"/>
  <c r="B192" i="34"/>
  <c r="B191" i="34"/>
  <c r="B190" i="34"/>
  <c r="B189" i="34"/>
  <c r="B188" i="34"/>
  <c r="B187" i="34"/>
  <c r="B186" i="34"/>
  <c r="B185" i="34"/>
  <c r="B184" i="34"/>
  <c r="B183" i="34"/>
  <c r="B182" i="34"/>
  <c r="B181" i="34"/>
  <c r="B180" i="34"/>
  <c r="B179" i="34"/>
  <c r="B178" i="34"/>
  <c r="B177" i="34"/>
  <c r="B176" i="34"/>
  <c r="B175" i="34"/>
  <c r="B174" i="34"/>
  <c r="B173" i="34"/>
  <c r="B172" i="34"/>
  <c r="B171" i="34"/>
  <c r="B170" i="34"/>
  <c r="B169" i="34"/>
  <c r="B168" i="34"/>
  <c r="B166" i="34"/>
  <c r="B165" i="34"/>
  <c r="B164" i="34"/>
  <c r="B163" i="34"/>
  <c r="B162" i="34"/>
  <c r="B161" i="34"/>
  <c r="B160" i="34"/>
  <c r="B159" i="34"/>
  <c r="B158" i="34"/>
  <c r="B157" i="34"/>
  <c r="B156" i="34"/>
  <c r="B155" i="34"/>
  <c r="B154" i="34"/>
  <c r="B153" i="34"/>
  <c r="B152" i="34"/>
  <c r="B151" i="34"/>
  <c r="B150" i="34"/>
  <c r="B149" i="34"/>
  <c r="B148" i="34"/>
  <c r="B147" i="34"/>
  <c r="B146" i="34"/>
  <c r="B145" i="34"/>
  <c r="B144" i="34"/>
  <c r="B143" i="34"/>
  <c r="B142" i="34"/>
  <c r="B141" i="34"/>
  <c r="B140" i="34"/>
  <c r="B139" i="34"/>
  <c r="B138" i="34"/>
  <c r="B137" i="34"/>
  <c r="B136" i="34"/>
  <c r="B135" i="34"/>
  <c r="B134" i="34"/>
  <c r="B133" i="34"/>
  <c r="B132" i="34"/>
  <c r="B131" i="34"/>
  <c r="B130" i="34"/>
  <c r="B129" i="34"/>
  <c r="B128" i="34"/>
  <c r="B127" i="34"/>
  <c r="B126" i="34"/>
  <c r="B124" i="34"/>
  <c r="B123" i="34"/>
  <c r="B122" i="34"/>
  <c r="B121" i="34"/>
  <c r="B120" i="34"/>
  <c r="B119" i="34"/>
  <c r="B118" i="34"/>
  <c r="B117" i="34"/>
  <c r="B116" i="34"/>
  <c r="B115" i="34"/>
  <c r="B114" i="34"/>
  <c r="B113" i="34"/>
  <c r="B112" i="34"/>
  <c r="B111" i="34"/>
  <c r="B110" i="34"/>
  <c r="B109" i="34"/>
  <c r="B108" i="34"/>
  <c r="B107" i="34"/>
  <c r="B106" i="34"/>
  <c r="B105" i="34"/>
  <c r="B104" i="34"/>
  <c r="B103" i="34"/>
  <c r="B102" i="34"/>
  <c r="B101" i="34"/>
  <c r="B100" i="34"/>
  <c r="B99" i="34"/>
  <c r="B98" i="34"/>
  <c r="B97" i="34"/>
  <c r="B96" i="34"/>
  <c r="B95" i="34"/>
  <c r="B94" i="34"/>
  <c r="B93" i="34"/>
  <c r="B92" i="34"/>
  <c r="B91" i="34"/>
  <c r="B90" i="34"/>
  <c r="B89" i="34"/>
  <c r="B88" i="34"/>
  <c r="B87" i="34"/>
  <c r="B86" i="34"/>
  <c r="B85" i="34"/>
  <c r="B84" i="34"/>
  <c r="B82" i="34"/>
  <c r="B81" i="34"/>
  <c r="B80" i="34"/>
  <c r="B79" i="34"/>
  <c r="B78" i="34"/>
  <c r="B77" i="34"/>
  <c r="B76" i="34"/>
  <c r="B75" i="34"/>
  <c r="B74" i="34"/>
  <c r="B73" i="34"/>
  <c r="B72" i="34"/>
  <c r="B71" i="34"/>
  <c r="B70" i="34"/>
  <c r="B69" i="34"/>
  <c r="B68" i="34"/>
  <c r="B67" i="34"/>
  <c r="B66" i="34"/>
  <c r="B65" i="34"/>
  <c r="B64" i="34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674" i="33"/>
  <c r="B675" i="33"/>
  <c r="B676" i="33"/>
  <c r="B677" i="33"/>
  <c r="B678" i="33"/>
  <c r="B679" i="33"/>
  <c r="B680" i="33"/>
  <c r="B681" i="33"/>
  <c r="B682" i="33"/>
  <c r="B683" i="33"/>
  <c r="B684" i="33"/>
  <c r="B685" i="33"/>
  <c r="B686" i="33"/>
  <c r="B687" i="33"/>
  <c r="B688" i="33"/>
  <c r="B689" i="33"/>
  <c r="B690" i="33"/>
  <c r="B691" i="33"/>
  <c r="B692" i="33"/>
  <c r="B693" i="33"/>
  <c r="B694" i="33"/>
  <c r="B695" i="33"/>
  <c r="B696" i="33"/>
  <c r="B697" i="33"/>
  <c r="B698" i="33"/>
  <c r="B699" i="33"/>
  <c r="B700" i="33"/>
  <c r="B701" i="33"/>
  <c r="B702" i="33"/>
  <c r="B703" i="33"/>
  <c r="B704" i="33"/>
  <c r="B705" i="33"/>
  <c r="B673" i="33"/>
  <c r="B631" i="33"/>
  <c r="B632" i="33"/>
  <c r="B633" i="33"/>
  <c r="B634" i="33"/>
  <c r="B635" i="33"/>
  <c r="B636" i="33"/>
  <c r="B637" i="33"/>
  <c r="B638" i="33"/>
  <c r="B639" i="33"/>
  <c r="B640" i="33"/>
  <c r="B641" i="33"/>
  <c r="B642" i="33"/>
  <c r="B643" i="33"/>
  <c r="B644" i="33"/>
  <c r="B645" i="33"/>
  <c r="B646" i="33"/>
  <c r="B647" i="33"/>
  <c r="B648" i="33"/>
  <c r="B649" i="33"/>
  <c r="B650" i="33"/>
  <c r="B651" i="33"/>
  <c r="B652" i="33"/>
  <c r="B653" i="33"/>
  <c r="B654" i="33"/>
  <c r="B655" i="33"/>
  <c r="B656" i="33"/>
  <c r="B657" i="33"/>
  <c r="B658" i="33"/>
  <c r="B659" i="33"/>
  <c r="B660" i="33"/>
  <c r="B661" i="33"/>
  <c r="B662" i="33"/>
  <c r="B663" i="33"/>
  <c r="B664" i="33"/>
  <c r="B665" i="33"/>
  <c r="B666" i="33"/>
  <c r="B667" i="33"/>
  <c r="B668" i="33"/>
  <c r="B669" i="33"/>
  <c r="B670" i="33"/>
  <c r="B671" i="33"/>
  <c r="B630" i="33"/>
  <c r="B589" i="33"/>
  <c r="B590" i="33"/>
  <c r="B591" i="33"/>
  <c r="B592" i="33"/>
  <c r="B593" i="33"/>
  <c r="B594" i="33"/>
  <c r="B595" i="33"/>
  <c r="B596" i="33"/>
  <c r="B597" i="33"/>
  <c r="B598" i="33"/>
  <c r="B599" i="33"/>
  <c r="B600" i="33"/>
  <c r="B601" i="33"/>
  <c r="B602" i="33"/>
  <c r="B603" i="33"/>
  <c r="B604" i="33"/>
  <c r="B605" i="33"/>
  <c r="B606" i="33"/>
  <c r="B607" i="33"/>
  <c r="B608" i="33"/>
  <c r="B609" i="33"/>
  <c r="B610" i="33"/>
  <c r="B611" i="33"/>
  <c r="B612" i="33"/>
  <c r="B613" i="33"/>
  <c r="B614" i="33"/>
  <c r="B615" i="33"/>
  <c r="B616" i="33"/>
  <c r="B617" i="33"/>
  <c r="B618" i="33"/>
  <c r="B619" i="33"/>
  <c r="B620" i="33"/>
  <c r="B621" i="33"/>
  <c r="B622" i="33"/>
  <c r="B623" i="33"/>
  <c r="B624" i="33"/>
  <c r="B625" i="33"/>
  <c r="B626" i="33"/>
  <c r="B627" i="33"/>
  <c r="B628" i="33"/>
  <c r="B588" i="33"/>
  <c r="B547" i="33"/>
  <c r="B548" i="33"/>
  <c r="B549" i="33"/>
  <c r="B550" i="33"/>
  <c r="B551" i="33"/>
  <c r="B552" i="33"/>
  <c r="B553" i="33"/>
  <c r="B554" i="33"/>
  <c r="B555" i="33"/>
  <c r="B556" i="33"/>
  <c r="B557" i="33"/>
  <c r="B558" i="33"/>
  <c r="B559" i="33"/>
  <c r="B560" i="33"/>
  <c r="B561" i="33"/>
  <c r="B562" i="33"/>
  <c r="B563" i="33"/>
  <c r="B564" i="33"/>
  <c r="B565" i="33"/>
  <c r="B566" i="33"/>
  <c r="B567" i="33"/>
  <c r="B568" i="33"/>
  <c r="B569" i="33"/>
  <c r="B570" i="33"/>
  <c r="B571" i="33"/>
  <c r="B572" i="33"/>
  <c r="B573" i="33"/>
  <c r="B574" i="33"/>
  <c r="B575" i="33"/>
  <c r="B576" i="33"/>
  <c r="B577" i="33"/>
  <c r="B578" i="33"/>
  <c r="B579" i="33"/>
  <c r="B580" i="33"/>
  <c r="B581" i="33"/>
  <c r="B582" i="33"/>
  <c r="B583" i="33"/>
  <c r="B584" i="33"/>
  <c r="B585" i="33"/>
  <c r="B586" i="33"/>
  <c r="B546" i="33"/>
  <c r="B505" i="33"/>
  <c r="B506" i="33"/>
  <c r="B507" i="33"/>
  <c r="B508" i="33"/>
  <c r="B509" i="33"/>
  <c r="B510" i="33"/>
  <c r="B511" i="33"/>
  <c r="B512" i="33"/>
  <c r="B513" i="33"/>
  <c r="B514" i="33"/>
  <c r="B515" i="33"/>
  <c r="B516" i="33"/>
  <c r="B517" i="33"/>
  <c r="B518" i="33"/>
  <c r="B519" i="33"/>
  <c r="B520" i="33"/>
  <c r="B521" i="33"/>
  <c r="B522" i="33"/>
  <c r="B523" i="33"/>
  <c r="B524" i="33"/>
  <c r="B525" i="33"/>
  <c r="B526" i="33"/>
  <c r="B527" i="33"/>
  <c r="B528" i="33"/>
  <c r="B529" i="33"/>
  <c r="B530" i="33"/>
  <c r="B531" i="33"/>
  <c r="B532" i="33"/>
  <c r="B533" i="33"/>
  <c r="B534" i="33"/>
  <c r="B535" i="33"/>
  <c r="B536" i="33"/>
  <c r="B537" i="33"/>
  <c r="B538" i="33"/>
  <c r="B539" i="33"/>
  <c r="B540" i="33"/>
  <c r="B541" i="33"/>
  <c r="B542" i="33"/>
  <c r="B543" i="33"/>
  <c r="B544" i="33"/>
  <c r="B504" i="33"/>
  <c r="B463" i="33"/>
  <c r="B464" i="33"/>
  <c r="B465" i="33"/>
  <c r="B466" i="33"/>
  <c r="B467" i="33"/>
  <c r="B468" i="33"/>
  <c r="B469" i="33"/>
  <c r="B470" i="33"/>
  <c r="B471" i="33"/>
  <c r="B472" i="33"/>
  <c r="B473" i="33"/>
  <c r="B474" i="33"/>
  <c r="B475" i="33"/>
  <c r="B476" i="33"/>
  <c r="B477" i="33"/>
  <c r="B478" i="33"/>
  <c r="B479" i="33"/>
  <c r="B480" i="33"/>
  <c r="B481" i="33"/>
  <c r="B482" i="33"/>
  <c r="B483" i="33"/>
  <c r="B484" i="33"/>
  <c r="B485" i="33"/>
  <c r="B486" i="33"/>
  <c r="B487" i="33"/>
  <c r="B488" i="33"/>
  <c r="B489" i="33"/>
  <c r="B490" i="33"/>
  <c r="B491" i="33"/>
  <c r="B492" i="33"/>
  <c r="B493" i="33"/>
  <c r="B494" i="33"/>
  <c r="B495" i="33"/>
  <c r="B496" i="33"/>
  <c r="B497" i="33"/>
  <c r="B498" i="33"/>
  <c r="B499" i="33"/>
  <c r="B500" i="33"/>
  <c r="B501" i="33"/>
  <c r="B502" i="33"/>
  <c r="B462" i="33"/>
  <c r="B421" i="33"/>
  <c r="B422" i="33"/>
  <c r="B423" i="33"/>
  <c r="B424" i="33"/>
  <c r="B425" i="33"/>
  <c r="B426" i="33"/>
  <c r="B427" i="33"/>
  <c r="B428" i="33"/>
  <c r="B429" i="33"/>
  <c r="B430" i="33"/>
  <c r="B431" i="33"/>
  <c r="B432" i="33"/>
  <c r="B433" i="33"/>
  <c r="B434" i="33"/>
  <c r="B435" i="33"/>
  <c r="B436" i="33"/>
  <c r="B437" i="33"/>
  <c r="B438" i="33"/>
  <c r="B439" i="33"/>
  <c r="B440" i="33"/>
  <c r="B441" i="33"/>
  <c r="B442" i="33"/>
  <c r="B443" i="33"/>
  <c r="B444" i="33"/>
  <c r="B445" i="33"/>
  <c r="B446" i="33"/>
  <c r="B447" i="33"/>
  <c r="B448" i="33"/>
  <c r="B449" i="33"/>
  <c r="B450" i="33"/>
  <c r="B451" i="33"/>
  <c r="B452" i="33"/>
  <c r="B453" i="33"/>
  <c r="B454" i="33"/>
  <c r="B455" i="33"/>
  <c r="B456" i="33"/>
  <c r="B457" i="33"/>
  <c r="B458" i="33"/>
  <c r="B459" i="33"/>
  <c r="B460" i="33"/>
  <c r="B420" i="33"/>
  <c r="B379" i="33"/>
  <c r="B380" i="33"/>
  <c r="B381" i="33"/>
  <c r="B382" i="33"/>
  <c r="B383" i="33"/>
  <c r="B384" i="33"/>
  <c r="B385" i="33"/>
  <c r="B386" i="33"/>
  <c r="B387" i="33"/>
  <c r="B388" i="33"/>
  <c r="B389" i="33"/>
  <c r="B390" i="33"/>
  <c r="B391" i="33"/>
  <c r="B392" i="33"/>
  <c r="B393" i="33"/>
  <c r="B394" i="33"/>
  <c r="B395" i="33"/>
  <c r="B396" i="33"/>
  <c r="B397" i="33"/>
  <c r="B398" i="33"/>
  <c r="B399" i="33"/>
  <c r="B400" i="33"/>
  <c r="B401" i="33"/>
  <c r="B402" i="33"/>
  <c r="B403" i="33"/>
  <c r="B404" i="33"/>
  <c r="B405" i="33"/>
  <c r="B406" i="33"/>
  <c r="B407" i="33"/>
  <c r="B408" i="33"/>
  <c r="B409" i="33"/>
  <c r="B410" i="33"/>
  <c r="B411" i="33"/>
  <c r="B412" i="33"/>
  <c r="B413" i="33"/>
  <c r="B414" i="33"/>
  <c r="B415" i="33"/>
  <c r="B416" i="33"/>
  <c r="B417" i="33"/>
  <c r="B418" i="33"/>
  <c r="B378" i="33"/>
  <c r="B337" i="33"/>
  <c r="B338" i="33"/>
  <c r="B339" i="33"/>
  <c r="B340" i="33"/>
  <c r="B341" i="33"/>
  <c r="B342" i="33"/>
  <c r="B343" i="33"/>
  <c r="B344" i="33"/>
  <c r="B345" i="33"/>
  <c r="B346" i="33"/>
  <c r="B347" i="33"/>
  <c r="B348" i="33"/>
  <c r="B349" i="33"/>
  <c r="B350" i="33"/>
  <c r="B351" i="33"/>
  <c r="B352" i="33"/>
  <c r="B353" i="33"/>
  <c r="B354" i="33"/>
  <c r="B355" i="33"/>
  <c r="B356" i="33"/>
  <c r="B357" i="33"/>
  <c r="B358" i="33"/>
  <c r="B359" i="33"/>
  <c r="B360" i="33"/>
  <c r="B361" i="33"/>
  <c r="B362" i="33"/>
  <c r="B363" i="33"/>
  <c r="B364" i="33"/>
  <c r="B365" i="33"/>
  <c r="B366" i="33"/>
  <c r="B367" i="33"/>
  <c r="B368" i="33"/>
  <c r="B369" i="33"/>
  <c r="B370" i="33"/>
  <c r="B371" i="33"/>
  <c r="B372" i="33"/>
  <c r="B373" i="33"/>
  <c r="B374" i="33"/>
  <c r="B375" i="33"/>
  <c r="B376" i="33"/>
  <c r="B336" i="33"/>
  <c r="B295" i="33"/>
  <c r="B296" i="33"/>
  <c r="B297" i="33"/>
  <c r="B298" i="33"/>
  <c r="B299" i="33"/>
  <c r="B300" i="33"/>
  <c r="B301" i="33"/>
  <c r="B302" i="33"/>
  <c r="B303" i="33"/>
  <c r="B304" i="33"/>
  <c r="B305" i="33"/>
  <c r="B306" i="33"/>
  <c r="B307" i="33"/>
  <c r="B308" i="33"/>
  <c r="B309" i="33"/>
  <c r="B310" i="33"/>
  <c r="B311" i="33"/>
  <c r="B312" i="33"/>
  <c r="B313" i="33"/>
  <c r="B314" i="33"/>
  <c r="B315" i="33"/>
  <c r="B316" i="33"/>
  <c r="B317" i="33"/>
  <c r="B318" i="33"/>
  <c r="B319" i="33"/>
  <c r="B320" i="33"/>
  <c r="B321" i="33"/>
  <c r="B322" i="33"/>
  <c r="B323" i="33"/>
  <c r="B324" i="33"/>
  <c r="B325" i="33"/>
  <c r="B326" i="33"/>
  <c r="B327" i="33"/>
  <c r="B328" i="33"/>
  <c r="B329" i="33"/>
  <c r="B330" i="33"/>
  <c r="B331" i="33"/>
  <c r="B332" i="33"/>
  <c r="B333" i="33"/>
  <c r="B334" i="33"/>
  <c r="B294" i="33"/>
  <c r="B253" i="33"/>
  <c r="B254" i="33"/>
  <c r="B255" i="33"/>
  <c r="B256" i="33"/>
  <c r="B257" i="33"/>
  <c r="B258" i="33"/>
  <c r="B259" i="33"/>
  <c r="B260" i="33"/>
  <c r="B261" i="33"/>
  <c r="B262" i="33"/>
  <c r="B263" i="33"/>
  <c r="B264" i="33"/>
  <c r="B265" i="33"/>
  <c r="B266" i="33"/>
  <c r="B267" i="33"/>
  <c r="B268" i="33"/>
  <c r="B269" i="33"/>
  <c r="B270" i="33"/>
  <c r="B271" i="33"/>
  <c r="B272" i="33"/>
  <c r="B273" i="33"/>
  <c r="B274" i="33"/>
  <c r="B275" i="33"/>
  <c r="B276" i="33"/>
  <c r="B277" i="33"/>
  <c r="B278" i="33"/>
  <c r="B279" i="33"/>
  <c r="B280" i="33"/>
  <c r="B281" i="33"/>
  <c r="B282" i="33"/>
  <c r="B283" i="33"/>
  <c r="B284" i="33"/>
  <c r="B285" i="33"/>
  <c r="B286" i="33"/>
  <c r="B287" i="33"/>
  <c r="B288" i="33"/>
  <c r="B289" i="33"/>
  <c r="B290" i="33"/>
  <c r="B291" i="33"/>
  <c r="B292" i="33"/>
  <c r="B252" i="33"/>
  <c r="B211" i="33"/>
  <c r="B212" i="33"/>
  <c r="B213" i="33"/>
  <c r="B214" i="33"/>
  <c r="B215" i="33"/>
  <c r="B216" i="33"/>
  <c r="B217" i="33"/>
  <c r="B218" i="33"/>
  <c r="B219" i="33"/>
  <c r="B220" i="33"/>
  <c r="B221" i="33"/>
  <c r="B222" i="33"/>
  <c r="B223" i="33"/>
  <c r="B224" i="33"/>
  <c r="B225" i="33"/>
  <c r="B226" i="33"/>
  <c r="B227" i="33"/>
  <c r="B228" i="33"/>
  <c r="B229" i="33"/>
  <c r="B230" i="33"/>
  <c r="B231" i="33"/>
  <c r="B232" i="33"/>
  <c r="B233" i="33"/>
  <c r="B234" i="33"/>
  <c r="B235" i="33"/>
  <c r="B236" i="33"/>
  <c r="B237" i="33"/>
  <c r="B238" i="33"/>
  <c r="B239" i="33"/>
  <c r="B240" i="33"/>
  <c r="B241" i="33"/>
  <c r="B242" i="33"/>
  <c r="B243" i="33"/>
  <c r="B244" i="33"/>
  <c r="B245" i="33"/>
  <c r="B246" i="33"/>
  <c r="B247" i="33"/>
  <c r="B248" i="33"/>
  <c r="B249" i="33"/>
  <c r="B250" i="33"/>
  <c r="B210" i="33"/>
  <c r="B169" i="33"/>
  <c r="B170" i="33"/>
  <c r="B171" i="33"/>
  <c r="B172" i="33"/>
  <c r="B173" i="33"/>
  <c r="B174" i="33"/>
  <c r="B175" i="33"/>
  <c r="B176" i="33"/>
  <c r="B177" i="33"/>
  <c r="B178" i="33"/>
  <c r="B179" i="33"/>
  <c r="B180" i="33"/>
  <c r="B181" i="33"/>
  <c r="B182" i="33"/>
  <c r="B183" i="33"/>
  <c r="B184" i="33"/>
  <c r="B185" i="33"/>
  <c r="B186" i="33"/>
  <c r="B187" i="33"/>
  <c r="B188" i="33"/>
  <c r="B189" i="33"/>
  <c r="B190" i="33"/>
  <c r="B191" i="33"/>
  <c r="B192" i="33"/>
  <c r="B193" i="33"/>
  <c r="B194" i="33"/>
  <c r="B195" i="33"/>
  <c r="B196" i="33"/>
  <c r="B197" i="33"/>
  <c r="B198" i="33"/>
  <c r="B199" i="33"/>
  <c r="B200" i="33"/>
  <c r="B201" i="33"/>
  <c r="B202" i="33"/>
  <c r="B203" i="33"/>
  <c r="B204" i="33"/>
  <c r="B205" i="33"/>
  <c r="B206" i="33"/>
  <c r="B207" i="33"/>
  <c r="B208" i="33"/>
  <c r="B168" i="33"/>
  <c r="B127" i="33"/>
  <c r="B128" i="33"/>
  <c r="B129" i="33"/>
  <c r="B130" i="33"/>
  <c r="B131" i="33"/>
  <c r="B132" i="33"/>
  <c r="B133" i="33"/>
  <c r="B134" i="33"/>
  <c r="B135" i="33"/>
  <c r="B136" i="33"/>
  <c r="B137" i="33"/>
  <c r="B138" i="33"/>
  <c r="B139" i="33"/>
  <c r="B140" i="33"/>
  <c r="B141" i="33"/>
  <c r="B142" i="33"/>
  <c r="B143" i="33"/>
  <c r="B144" i="33"/>
  <c r="B145" i="33"/>
  <c r="B146" i="33"/>
  <c r="B147" i="33"/>
  <c r="B148" i="33"/>
  <c r="B149" i="33"/>
  <c r="B150" i="33"/>
  <c r="B151" i="33"/>
  <c r="B152" i="33"/>
  <c r="B153" i="33"/>
  <c r="B154" i="33"/>
  <c r="B155" i="33"/>
  <c r="B156" i="33"/>
  <c r="B157" i="33"/>
  <c r="B158" i="33"/>
  <c r="B159" i="33"/>
  <c r="B160" i="33"/>
  <c r="B161" i="33"/>
  <c r="B162" i="33"/>
  <c r="B163" i="33"/>
  <c r="B164" i="33"/>
  <c r="B165" i="33"/>
  <c r="B166" i="33"/>
  <c r="B126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B106" i="33"/>
  <c r="B107" i="33"/>
  <c r="B108" i="33"/>
  <c r="B109" i="33"/>
  <c r="B110" i="33"/>
  <c r="B111" i="33"/>
  <c r="B112" i="33"/>
  <c r="B113" i="33"/>
  <c r="B114" i="33"/>
  <c r="B115" i="33"/>
  <c r="B116" i="33"/>
  <c r="B117" i="33"/>
  <c r="B118" i="33"/>
  <c r="B119" i="33"/>
  <c r="B120" i="33"/>
  <c r="B121" i="33"/>
  <c r="B122" i="33"/>
  <c r="B123" i="33"/>
  <c r="B124" i="33"/>
  <c r="B84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42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589" i="32"/>
  <c r="B590" i="32"/>
  <c r="B591" i="32"/>
  <c r="B592" i="32"/>
  <c r="B593" i="32"/>
  <c r="B594" i="32"/>
  <c r="B595" i="32"/>
  <c r="B596" i="32"/>
  <c r="B597" i="32"/>
  <c r="B598" i="32"/>
  <c r="B599" i="32"/>
  <c r="B600" i="32"/>
  <c r="B601" i="32"/>
  <c r="B602" i="32"/>
  <c r="B603" i="32"/>
  <c r="B604" i="32"/>
  <c r="B605" i="32"/>
  <c r="B606" i="32"/>
  <c r="B607" i="32"/>
  <c r="B608" i="32"/>
  <c r="B609" i="32"/>
  <c r="B610" i="32"/>
  <c r="B611" i="32"/>
  <c r="B612" i="32"/>
  <c r="B613" i="32"/>
  <c r="B614" i="32"/>
  <c r="B588" i="32"/>
  <c r="B547" i="32"/>
  <c r="B548" i="32"/>
  <c r="B549" i="32"/>
  <c r="B550" i="32"/>
  <c r="B551" i="32"/>
  <c r="B552" i="32"/>
  <c r="B553" i="32"/>
  <c r="B554" i="32"/>
  <c r="B555" i="32"/>
  <c r="B556" i="32"/>
  <c r="B557" i="32"/>
  <c r="B558" i="32"/>
  <c r="B559" i="32"/>
  <c r="B560" i="32"/>
  <c r="B561" i="32"/>
  <c r="B562" i="32"/>
  <c r="B563" i="32"/>
  <c r="B564" i="32"/>
  <c r="B565" i="32"/>
  <c r="B566" i="32"/>
  <c r="B567" i="32"/>
  <c r="B568" i="32"/>
  <c r="B569" i="32"/>
  <c r="B570" i="32"/>
  <c r="B571" i="32"/>
  <c r="B572" i="32"/>
  <c r="B573" i="32"/>
  <c r="B574" i="32"/>
  <c r="B575" i="32"/>
  <c r="B576" i="32"/>
  <c r="B577" i="32"/>
  <c r="B578" i="32"/>
  <c r="B579" i="32"/>
  <c r="B580" i="32"/>
  <c r="B581" i="32"/>
  <c r="B582" i="32"/>
  <c r="B583" i="32"/>
  <c r="B584" i="32"/>
  <c r="B585" i="32"/>
  <c r="B586" i="32"/>
  <c r="B546" i="32"/>
  <c r="B505" i="32"/>
  <c r="B506" i="32"/>
  <c r="B507" i="32"/>
  <c r="B508" i="32"/>
  <c r="B509" i="32"/>
  <c r="B510" i="32"/>
  <c r="B511" i="32"/>
  <c r="B512" i="32"/>
  <c r="B513" i="32"/>
  <c r="B514" i="32"/>
  <c r="B515" i="32"/>
  <c r="B516" i="32"/>
  <c r="B517" i="32"/>
  <c r="B518" i="32"/>
  <c r="B519" i="32"/>
  <c r="B520" i="32"/>
  <c r="B521" i="32"/>
  <c r="B522" i="32"/>
  <c r="B523" i="32"/>
  <c r="B524" i="32"/>
  <c r="B525" i="32"/>
  <c r="B526" i="32"/>
  <c r="B527" i="32"/>
  <c r="B528" i="32"/>
  <c r="B529" i="32"/>
  <c r="B530" i="32"/>
  <c r="B531" i="32"/>
  <c r="B532" i="32"/>
  <c r="B533" i="32"/>
  <c r="B534" i="32"/>
  <c r="B535" i="32"/>
  <c r="B536" i="32"/>
  <c r="B537" i="32"/>
  <c r="B538" i="32"/>
  <c r="B539" i="32"/>
  <c r="B540" i="32"/>
  <c r="B541" i="32"/>
  <c r="B542" i="32"/>
  <c r="B543" i="32"/>
  <c r="B544" i="32"/>
  <c r="B504" i="32"/>
  <c r="B463" i="32"/>
  <c r="B464" i="32"/>
  <c r="B465" i="32"/>
  <c r="B466" i="32"/>
  <c r="B467" i="32"/>
  <c r="B468" i="32"/>
  <c r="B469" i="32"/>
  <c r="B470" i="32"/>
  <c r="B471" i="32"/>
  <c r="B472" i="32"/>
  <c r="B473" i="32"/>
  <c r="B474" i="32"/>
  <c r="B475" i="32"/>
  <c r="B476" i="32"/>
  <c r="B477" i="32"/>
  <c r="B478" i="32"/>
  <c r="B479" i="32"/>
  <c r="B480" i="32"/>
  <c r="B481" i="32"/>
  <c r="B482" i="32"/>
  <c r="B483" i="32"/>
  <c r="B484" i="32"/>
  <c r="B485" i="32"/>
  <c r="B486" i="32"/>
  <c r="B487" i="32"/>
  <c r="B488" i="32"/>
  <c r="B489" i="32"/>
  <c r="B490" i="32"/>
  <c r="B491" i="32"/>
  <c r="B492" i="32"/>
  <c r="B493" i="32"/>
  <c r="B494" i="32"/>
  <c r="B495" i="32"/>
  <c r="B496" i="32"/>
  <c r="B497" i="32"/>
  <c r="B498" i="32"/>
  <c r="B499" i="32"/>
  <c r="B500" i="32"/>
  <c r="B501" i="32"/>
  <c r="B502" i="32"/>
  <c r="B462" i="32"/>
  <c r="B421" i="32"/>
  <c r="B422" i="32"/>
  <c r="B423" i="32"/>
  <c r="B424" i="32"/>
  <c r="B425" i="32"/>
  <c r="B426" i="32"/>
  <c r="B427" i="32"/>
  <c r="B428" i="32"/>
  <c r="B429" i="32"/>
  <c r="B430" i="32"/>
  <c r="B431" i="32"/>
  <c r="B432" i="32"/>
  <c r="B433" i="32"/>
  <c r="B434" i="32"/>
  <c r="B435" i="32"/>
  <c r="B436" i="32"/>
  <c r="B437" i="32"/>
  <c r="B438" i="32"/>
  <c r="B439" i="32"/>
  <c r="B440" i="32"/>
  <c r="B441" i="32"/>
  <c r="B442" i="32"/>
  <c r="B443" i="32"/>
  <c r="B444" i="32"/>
  <c r="B445" i="32"/>
  <c r="B446" i="32"/>
  <c r="B447" i="32"/>
  <c r="B448" i="32"/>
  <c r="B449" i="32"/>
  <c r="B450" i="32"/>
  <c r="B451" i="32"/>
  <c r="B452" i="32"/>
  <c r="B453" i="32"/>
  <c r="B454" i="32"/>
  <c r="B455" i="32"/>
  <c r="B456" i="32"/>
  <c r="B457" i="32"/>
  <c r="B458" i="32"/>
  <c r="B459" i="32"/>
  <c r="B460" i="32"/>
  <c r="B420" i="32"/>
  <c r="B379" i="32"/>
  <c r="B380" i="32"/>
  <c r="B381" i="32"/>
  <c r="B382" i="32"/>
  <c r="B383" i="32"/>
  <c r="B384" i="32"/>
  <c r="B385" i="32"/>
  <c r="B386" i="32"/>
  <c r="B387" i="32"/>
  <c r="B388" i="32"/>
  <c r="B389" i="32"/>
  <c r="B390" i="32"/>
  <c r="B391" i="32"/>
  <c r="B392" i="32"/>
  <c r="B393" i="32"/>
  <c r="B394" i="32"/>
  <c r="B395" i="32"/>
  <c r="B396" i="32"/>
  <c r="B397" i="32"/>
  <c r="B398" i="32"/>
  <c r="B399" i="32"/>
  <c r="B400" i="32"/>
  <c r="B401" i="32"/>
  <c r="B402" i="32"/>
  <c r="B403" i="32"/>
  <c r="B404" i="32"/>
  <c r="B405" i="32"/>
  <c r="B406" i="32"/>
  <c r="B407" i="32"/>
  <c r="B408" i="32"/>
  <c r="B409" i="32"/>
  <c r="B410" i="32"/>
  <c r="B411" i="32"/>
  <c r="B412" i="32"/>
  <c r="B413" i="32"/>
  <c r="B414" i="32"/>
  <c r="B415" i="32"/>
  <c r="B416" i="32"/>
  <c r="B417" i="32"/>
  <c r="B418" i="32"/>
  <c r="B378" i="32"/>
  <c r="B337" i="32"/>
  <c r="B338" i="32"/>
  <c r="B339" i="32"/>
  <c r="B340" i="32"/>
  <c r="B341" i="32"/>
  <c r="B342" i="32"/>
  <c r="B343" i="32"/>
  <c r="B344" i="32"/>
  <c r="B345" i="32"/>
  <c r="B346" i="32"/>
  <c r="B347" i="32"/>
  <c r="B348" i="32"/>
  <c r="B349" i="32"/>
  <c r="B350" i="32"/>
  <c r="B351" i="32"/>
  <c r="B352" i="32"/>
  <c r="B353" i="32"/>
  <c r="B354" i="32"/>
  <c r="B355" i="32"/>
  <c r="B356" i="32"/>
  <c r="B357" i="32"/>
  <c r="B358" i="32"/>
  <c r="B359" i="32"/>
  <c r="B360" i="32"/>
  <c r="B361" i="32"/>
  <c r="B362" i="32"/>
  <c r="B363" i="32"/>
  <c r="B364" i="32"/>
  <c r="B365" i="32"/>
  <c r="B366" i="32"/>
  <c r="B367" i="32"/>
  <c r="B368" i="32"/>
  <c r="B369" i="32"/>
  <c r="B370" i="32"/>
  <c r="B371" i="32"/>
  <c r="B372" i="32"/>
  <c r="B373" i="32"/>
  <c r="B374" i="32"/>
  <c r="B375" i="32"/>
  <c r="B376" i="32"/>
  <c r="B336" i="32"/>
  <c r="B295" i="32"/>
  <c r="B296" i="32"/>
  <c r="B297" i="32"/>
  <c r="B298" i="32"/>
  <c r="B299" i="32"/>
  <c r="B300" i="32"/>
  <c r="B301" i="32"/>
  <c r="B302" i="32"/>
  <c r="B303" i="32"/>
  <c r="B304" i="32"/>
  <c r="B305" i="32"/>
  <c r="B306" i="32"/>
  <c r="B307" i="32"/>
  <c r="B308" i="32"/>
  <c r="B309" i="32"/>
  <c r="B310" i="32"/>
  <c r="B311" i="32"/>
  <c r="B312" i="32"/>
  <c r="B313" i="32"/>
  <c r="B314" i="32"/>
  <c r="B315" i="32"/>
  <c r="B316" i="32"/>
  <c r="B317" i="32"/>
  <c r="B318" i="32"/>
  <c r="B319" i="32"/>
  <c r="B320" i="32"/>
  <c r="B321" i="32"/>
  <c r="B322" i="32"/>
  <c r="B323" i="32"/>
  <c r="B324" i="32"/>
  <c r="B325" i="32"/>
  <c r="B326" i="32"/>
  <c r="B327" i="32"/>
  <c r="B328" i="32"/>
  <c r="B329" i="32"/>
  <c r="B330" i="32"/>
  <c r="B331" i="32"/>
  <c r="B332" i="32"/>
  <c r="B333" i="32"/>
  <c r="B334" i="32"/>
  <c r="B294" i="32"/>
  <c r="B253" i="32"/>
  <c r="B254" i="32"/>
  <c r="B255" i="32"/>
  <c r="B256" i="32"/>
  <c r="B257" i="32"/>
  <c r="B258" i="32"/>
  <c r="B259" i="32"/>
  <c r="B260" i="32"/>
  <c r="B261" i="32"/>
  <c r="B262" i="32"/>
  <c r="B263" i="32"/>
  <c r="B264" i="32"/>
  <c r="B265" i="32"/>
  <c r="B266" i="32"/>
  <c r="B267" i="32"/>
  <c r="B268" i="32"/>
  <c r="B269" i="32"/>
  <c r="B270" i="32"/>
  <c r="B271" i="32"/>
  <c r="B272" i="32"/>
  <c r="B273" i="32"/>
  <c r="B274" i="32"/>
  <c r="B275" i="32"/>
  <c r="B276" i="32"/>
  <c r="B277" i="32"/>
  <c r="B278" i="32"/>
  <c r="B279" i="32"/>
  <c r="B280" i="32"/>
  <c r="B281" i="32"/>
  <c r="B282" i="32"/>
  <c r="B283" i="32"/>
  <c r="B284" i="32"/>
  <c r="B285" i="32"/>
  <c r="B286" i="32"/>
  <c r="B287" i="32"/>
  <c r="B288" i="32"/>
  <c r="B289" i="32"/>
  <c r="B290" i="32"/>
  <c r="B291" i="32"/>
  <c r="B292" i="32"/>
  <c r="B252" i="32"/>
  <c r="B211" i="32"/>
  <c r="B212" i="32"/>
  <c r="B213" i="32"/>
  <c r="B214" i="32"/>
  <c r="B215" i="32"/>
  <c r="B216" i="32"/>
  <c r="B217" i="32"/>
  <c r="B218" i="32"/>
  <c r="B219" i="32"/>
  <c r="B220" i="32"/>
  <c r="B221" i="32"/>
  <c r="B222" i="32"/>
  <c r="B223" i="32"/>
  <c r="B224" i="32"/>
  <c r="B225" i="32"/>
  <c r="B226" i="32"/>
  <c r="B227" i="32"/>
  <c r="B228" i="32"/>
  <c r="B229" i="32"/>
  <c r="B230" i="32"/>
  <c r="B231" i="32"/>
  <c r="B232" i="32"/>
  <c r="B233" i="32"/>
  <c r="B234" i="32"/>
  <c r="B235" i="32"/>
  <c r="B236" i="32"/>
  <c r="B237" i="32"/>
  <c r="B238" i="32"/>
  <c r="B239" i="32"/>
  <c r="B240" i="32"/>
  <c r="B241" i="32"/>
  <c r="B242" i="32"/>
  <c r="B243" i="32"/>
  <c r="B244" i="32"/>
  <c r="B245" i="32"/>
  <c r="B246" i="32"/>
  <c r="B247" i="32"/>
  <c r="B248" i="32"/>
  <c r="B249" i="32"/>
  <c r="B250" i="32"/>
  <c r="B210" i="32"/>
  <c r="B169" i="32"/>
  <c r="B170" i="32"/>
  <c r="B171" i="32"/>
  <c r="B172" i="32"/>
  <c r="B173" i="32"/>
  <c r="B174" i="32"/>
  <c r="B175" i="32"/>
  <c r="B176" i="32"/>
  <c r="B177" i="32"/>
  <c r="B178" i="32"/>
  <c r="B179" i="32"/>
  <c r="B180" i="32"/>
  <c r="B181" i="32"/>
  <c r="B182" i="32"/>
  <c r="B183" i="32"/>
  <c r="B184" i="32"/>
  <c r="B185" i="32"/>
  <c r="B186" i="32"/>
  <c r="B187" i="32"/>
  <c r="B188" i="32"/>
  <c r="B189" i="32"/>
  <c r="B190" i="32"/>
  <c r="B191" i="32"/>
  <c r="B192" i="32"/>
  <c r="B193" i="32"/>
  <c r="B194" i="32"/>
  <c r="B195" i="32"/>
  <c r="B196" i="32"/>
  <c r="B197" i="32"/>
  <c r="B198" i="32"/>
  <c r="B199" i="32"/>
  <c r="B200" i="32"/>
  <c r="B201" i="32"/>
  <c r="B202" i="32"/>
  <c r="B203" i="32"/>
  <c r="B204" i="32"/>
  <c r="B205" i="32"/>
  <c r="B206" i="32"/>
  <c r="B207" i="32"/>
  <c r="B208" i="32"/>
  <c r="B168" i="32"/>
  <c r="B127" i="32"/>
  <c r="B128" i="32"/>
  <c r="B129" i="32"/>
  <c r="B130" i="32"/>
  <c r="B131" i="32"/>
  <c r="B132" i="32"/>
  <c r="B133" i="32"/>
  <c r="B134" i="32"/>
  <c r="B135" i="32"/>
  <c r="B136" i="32"/>
  <c r="B137" i="32"/>
  <c r="B138" i="32"/>
  <c r="B139" i="32"/>
  <c r="B140" i="32"/>
  <c r="B141" i="32"/>
  <c r="B142" i="32"/>
  <c r="B143" i="32"/>
  <c r="B144" i="32"/>
  <c r="B145" i="32"/>
  <c r="B146" i="32"/>
  <c r="B147" i="32"/>
  <c r="B148" i="32"/>
  <c r="B149" i="32"/>
  <c r="B150" i="32"/>
  <c r="B151" i="32"/>
  <c r="B152" i="32"/>
  <c r="B153" i="32"/>
  <c r="B154" i="32"/>
  <c r="B155" i="32"/>
  <c r="B156" i="32"/>
  <c r="B157" i="32"/>
  <c r="B158" i="32"/>
  <c r="B159" i="32"/>
  <c r="B160" i="32"/>
  <c r="B161" i="32"/>
  <c r="B162" i="32"/>
  <c r="B163" i="32"/>
  <c r="B164" i="32"/>
  <c r="B165" i="32"/>
  <c r="B166" i="32"/>
  <c r="B126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B117" i="32"/>
  <c r="B118" i="32"/>
  <c r="B119" i="32"/>
  <c r="B120" i="32"/>
  <c r="B121" i="32"/>
  <c r="B122" i="32"/>
  <c r="B123" i="32"/>
  <c r="B124" i="32"/>
  <c r="B84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42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596" i="31"/>
  <c r="B586" i="31"/>
  <c r="B576" i="31"/>
  <c r="B575" i="31"/>
  <c r="B574" i="31"/>
  <c r="B573" i="31"/>
  <c r="B571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2" i="31"/>
  <c r="B577" i="31"/>
  <c r="B578" i="31"/>
  <c r="B579" i="31"/>
  <c r="B580" i="31"/>
  <c r="B581" i="31"/>
  <c r="B582" i="31"/>
  <c r="B583" i="31"/>
  <c r="B584" i="31"/>
  <c r="B585" i="31"/>
  <c r="B587" i="31"/>
  <c r="B588" i="31"/>
  <c r="B589" i="31"/>
  <c r="B590" i="31"/>
  <c r="B591" i="31"/>
  <c r="B592" i="31"/>
  <c r="B593" i="31"/>
  <c r="B594" i="31"/>
  <c r="B595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40" i="27"/>
  <c r="B41" i="27"/>
  <c r="B42" i="27"/>
  <c r="B43" i="27"/>
  <c r="B44" i="27"/>
  <c r="B45" i="27"/>
  <c r="J5" i="26"/>
  <c r="B38" i="26"/>
  <c r="B39" i="26"/>
  <c r="B40" i="26"/>
  <c r="B41" i="26"/>
  <c r="B42" i="26"/>
  <c r="B29" i="27"/>
  <c r="B27" i="27"/>
  <c r="B28" i="27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547" i="5"/>
  <c r="B548" i="5"/>
  <c r="B549" i="5"/>
  <c r="B550" i="5"/>
  <c r="B551" i="5"/>
  <c r="B552" i="5"/>
  <c r="B546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04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462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20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378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36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294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52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10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168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26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84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42" i="5"/>
  <c r="B5" i="27"/>
  <c r="B8" i="27"/>
  <c r="B9" i="27"/>
  <c r="B11" i="27"/>
  <c r="B13" i="27"/>
  <c r="B14" i="27"/>
  <c r="B17" i="27"/>
  <c r="B22" i="27"/>
  <c r="B23" i="27"/>
  <c r="B24" i="27"/>
  <c r="B30" i="27"/>
  <c r="B32" i="27"/>
  <c r="B33" i="27"/>
  <c r="B34" i="27"/>
  <c r="B35" i="27"/>
  <c r="K654" i="31"/>
  <c r="B652" i="31"/>
  <c r="B651" i="31"/>
  <c r="B650" i="31"/>
  <c r="B649" i="31"/>
  <c r="B648" i="31"/>
  <c r="B647" i="31"/>
  <c r="B646" i="31"/>
  <c r="B645" i="31"/>
  <c r="B644" i="31"/>
  <c r="B643" i="31"/>
  <c r="B642" i="31"/>
  <c r="B641" i="31"/>
  <c r="B640" i="31"/>
  <c r="B639" i="31"/>
  <c r="B638" i="31"/>
  <c r="B637" i="31"/>
  <c r="B636" i="31"/>
  <c r="B635" i="31"/>
  <c r="B634" i="31"/>
  <c r="B633" i="31"/>
  <c r="B632" i="31"/>
  <c r="B631" i="31"/>
  <c r="B630" i="31"/>
  <c r="B629" i="31"/>
  <c r="B628" i="31"/>
  <c r="B627" i="31"/>
  <c r="B626" i="31"/>
  <c r="B625" i="31"/>
  <c r="B624" i="31"/>
  <c r="B623" i="31"/>
  <c r="B622" i="31"/>
  <c r="B621" i="31"/>
  <c r="B620" i="31"/>
  <c r="B619" i="31"/>
  <c r="B618" i="31"/>
  <c r="B617" i="31"/>
  <c r="B616" i="31"/>
  <c r="B539" i="31"/>
  <c r="B538" i="31"/>
  <c r="B537" i="31"/>
  <c r="B536" i="31"/>
  <c r="B535" i="31"/>
  <c r="B534" i="31"/>
  <c r="B533" i="31"/>
  <c r="B532" i="31"/>
  <c r="B531" i="31"/>
  <c r="B530" i="31"/>
  <c r="B529" i="31"/>
  <c r="B528" i="31"/>
  <c r="B527" i="31"/>
  <c r="B526" i="31"/>
  <c r="B525" i="31"/>
  <c r="B524" i="31"/>
  <c r="B523" i="31"/>
  <c r="B522" i="31"/>
  <c r="B521" i="31"/>
  <c r="B520" i="31"/>
  <c r="B519" i="31"/>
  <c r="B518" i="31"/>
  <c r="B517" i="31"/>
  <c r="B516" i="31"/>
  <c r="B515" i="31"/>
  <c r="B514" i="31"/>
  <c r="B513" i="31"/>
  <c r="B512" i="31"/>
  <c r="B511" i="31"/>
  <c r="B510" i="31"/>
  <c r="B509" i="31"/>
  <c r="B508" i="31"/>
  <c r="B507" i="31"/>
  <c r="B506" i="31"/>
  <c r="B505" i="31"/>
  <c r="B504" i="31"/>
  <c r="B503" i="31"/>
  <c r="B502" i="31"/>
  <c r="B501" i="31"/>
  <c r="B500" i="31"/>
  <c r="B499" i="31"/>
  <c r="B498" i="31"/>
  <c r="B497" i="31"/>
  <c r="B496" i="31"/>
  <c r="B495" i="31"/>
  <c r="B494" i="31"/>
  <c r="B493" i="31"/>
  <c r="B492" i="31"/>
  <c r="B491" i="31"/>
  <c r="B490" i="31"/>
  <c r="B489" i="31"/>
  <c r="B488" i="31"/>
  <c r="B487" i="31"/>
  <c r="B486" i="31"/>
  <c r="B485" i="31"/>
  <c r="B484" i="31"/>
  <c r="B483" i="31"/>
  <c r="B482" i="31"/>
  <c r="B481" i="31"/>
  <c r="B480" i="31"/>
  <c r="B479" i="31"/>
  <c r="B478" i="31"/>
  <c r="B477" i="31"/>
  <c r="B476" i="31"/>
  <c r="B475" i="31"/>
  <c r="B474" i="31"/>
  <c r="B473" i="31"/>
  <c r="B472" i="31"/>
  <c r="B471" i="31"/>
  <c r="B470" i="31"/>
  <c r="B469" i="31"/>
  <c r="B468" i="31"/>
  <c r="B467" i="31"/>
  <c r="B466" i="31"/>
  <c r="B465" i="31"/>
  <c r="B464" i="31"/>
  <c r="B463" i="31"/>
  <c r="B462" i="31"/>
  <c r="B461" i="31"/>
  <c r="B460" i="31"/>
  <c r="B459" i="31"/>
  <c r="B458" i="31"/>
  <c r="B457" i="31"/>
  <c r="B456" i="31"/>
  <c r="B455" i="31"/>
  <c r="B454" i="31"/>
  <c r="B453" i="31"/>
  <c r="B452" i="31"/>
  <c r="B451" i="31"/>
  <c r="B450" i="31"/>
  <c r="B449" i="31"/>
  <c r="B448" i="31"/>
  <c r="B447" i="31"/>
  <c r="B446" i="31"/>
  <c r="B445" i="31"/>
  <c r="B444" i="31"/>
  <c r="B443" i="31"/>
  <c r="B442" i="31"/>
  <c r="B441" i="31"/>
  <c r="B440" i="31"/>
  <c r="B439" i="31"/>
  <c r="B438" i="31"/>
  <c r="B437" i="31"/>
  <c r="B436" i="31"/>
  <c r="B435" i="31"/>
  <c r="B434" i="31"/>
  <c r="B433" i="31"/>
  <c r="B432" i="31"/>
  <c r="B431" i="31"/>
  <c r="B430" i="31"/>
  <c r="B429" i="31"/>
  <c r="B428" i="31"/>
  <c r="B427" i="31"/>
  <c r="B426" i="31"/>
  <c r="B425" i="31"/>
  <c r="B424" i="31"/>
  <c r="B423" i="31"/>
  <c r="B422" i="31"/>
  <c r="B421" i="31"/>
  <c r="B420" i="31"/>
  <c r="B419" i="31"/>
  <c r="B418" i="31"/>
  <c r="B417" i="31"/>
  <c r="B416" i="31"/>
  <c r="B415" i="31"/>
  <c r="B414" i="31"/>
  <c r="B413" i="31"/>
  <c r="B412" i="31"/>
  <c r="B411" i="31"/>
  <c r="B410" i="31"/>
  <c r="B409" i="31"/>
  <c r="B408" i="31"/>
  <c r="B407" i="31"/>
  <c r="B406" i="31"/>
  <c r="B405" i="31"/>
  <c r="B404" i="31"/>
  <c r="B403" i="31"/>
  <c r="B402" i="31"/>
  <c r="B401" i="31"/>
  <c r="B400" i="31"/>
  <c r="B399" i="31"/>
  <c r="B398" i="31"/>
  <c r="B397" i="31"/>
  <c r="B396" i="31"/>
  <c r="B395" i="31"/>
  <c r="B394" i="31"/>
  <c r="B393" i="31"/>
  <c r="B392" i="31"/>
  <c r="B391" i="31"/>
  <c r="B390" i="31"/>
  <c r="B389" i="31"/>
  <c r="B388" i="31"/>
  <c r="B387" i="31"/>
  <c r="B386" i="31"/>
  <c r="B385" i="31"/>
  <c r="B384" i="31"/>
  <c r="B383" i="31"/>
  <c r="B382" i="31"/>
  <c r="B381" i="31"/>
  <c r="B380" i="31"/>
  <c r="B379" i="31"/>
  <c r="B378" i="31"/>
  <c r="B377" i="31"/>
  <c r="B376" i="31"/>
  <c r="B375" i="31"/>
  <c r="B374" i="31"/>
  <c r="B373" i="31"/>
  <c r="B372" i="31"/>
  <c r="B371" i="31"/>
  <c r="B370" i="31"/>
  <c r="B369" i="31"/>
  <c r="B368" i="31"/>
  <c r="B367" i="31"/>
  <c r="B366" i="31"/>
  <c r="B365" i="31"/>
  <c r="B364" i="31"/>
  <c r="B363" i="31"/>
  <c r="B362" i="31"/>
  <c r="B361" i="31"/>
  <c r="B360" i="31"/>
  <c r="B359" i="31"/>
  <c r="B358" i="31"/>
  <c r="B357" i="31"/>
  <c r="B356" i="31"/>
  <c r="B355" i="31"/>
  <c r="B354" i="31"/>
  <c r="B353" i="31"/>
  <c r="B352" i="31"/>
  <c r="B351" i="31"/>
  <c r="B350" i="31"/>
  <c r="B349" i="31"/>
  <c r="B348" i="31"/>
  <c r="B347" i="31"/>
  <c r="B346" i="31"/>
  <c r="B345" i="31"/>
  <c r="B344" i="31"/>
  <c r="B343" i="31"/>
  <c r="B342" i="31"/>
  <c r="B341" i="31"/>
  <c r="B340" i="31"/>
  <c r="B339" i="31"/>
  <c r="B338" i="31"/>
  <c r="B337" i="31"/>
  <c r="B336" i="31"/>
  <c r="B335" i="31"/>
  <c r="B334" i="31"/>
  <c r="B333" i="31"/>
  <c r="B332" i="31"/>
  <c r="B331" i="31"/>
  <c r="B330" i="31"/>
  <c r="B329" i="31"/>
  <c r="B328" i="31"/>
  <c r="B327" i="31"/>
  <c r="B326" i="31"/>
  <c r="B325" i="31"/>
  <c r="B324" i="31"/>
  <c r="B323" i="31"/>
  <c r="B322" i="31"/>
  <c r="B321" i="31"/>
  <c r="B320" i="31"/>
  <c r="B319" i="31"/>
  <c r="B318" i="31"/>
  <c r="B317" i="31"/>
  <c r="B316" i="31"/>
  <c r="B315" i="31"/>
  <c r="B314" i="31"/>
  <c r="B313" i="31"/>
  <c r="B312" i="31"/>
  <c r="B311" i="31"/>
  <c r="B310" i="31"/>
  <c r="B309" i="31"/>
  <c r="B308" i="31"/>
  <c r="B307" i="31"/>
  <c r="B306" i="31"/>
  <c r="B305" i="31"/>
  <c r="B304" i="31"/>
  <c r="B303" i="31"/>
  <c r="B302" i="31"/>
  <c r="B301" i="31"/>
  <c r="B300" i="31"/>
  <c r="B299" i="31"/>
  <c r="B298" i="31"/>
  <c r="B297" i="31"/>
  <c r="B296" i="31"/>
  <c r="B295" i="31"/>
  <c r="B294" i="31"/>
  <c r="B293" i="31"/>
  <c r="B292" i="31"/>
  <c r="B291" i="31"/>
  <c r="B290" i="31"/>
  <c r="B289" i="31"/>
  <c r="B288" i="31"/>
  <c r="B287" i="31"/>
  <c r="B286" i="31"/>
  <c r="B285" i="31"/>
  <c r="B284" i="31"/>
  <c r="B283" i="31"/>
  <c r="B282" i="31"/>
  <c r="B281" i="31"/>
  <c r="B280" i="31"/>
  <c r="B279" i="31"/>
  <c r="B278" i="31"/>
  <c r="B277" i="31"/>
  <c r="B276" i="31"/>
  <c r="B275" i="31"/>
  <c r="B274" i="31"/>
  <c r="B273" i="31"/>
  <c r="B272" i="31"/>
  <c r="B271" i="31"/>
  <c r="B270" i="31"/>
  <c r="B269" i="31"/>
  <c r="B268" i="31"/>
  <c r="B267" i="31"/>
  <c r="B266" i="31"/>
  <c r="B265" i="31"/>
  <c r="B264" i="31"/>
  <c r="B263" i="31"/>
  <c r="B262" i="31"/>
  <c r="B261" i="31"/>
  <c r="B260" i="31"/>
  <c r="B259" i="31"/>
  <c r="B258" i="31"/>
  <c r="B257" i="31"/>
  <c r="B256" i="31"/>
  <c r="B255" i="31"/>
  <c r="B254" i="31"/>
  <c r="B253" i="31"/>
  <c r="B252" i="31"/>
  <c r="B251" i="31"/>
  <c r="B250" i="31"/>
  <c r="B249" i="31"/>
  <c r="B248" i="31"/>
  <c r="B247" i="31"/>
  <c r="B246" i="31"/>
  <c r="B245" i="31"/>
  <c r="B244" i="31"/>
  <c r="B243" i="31"/>
  <c r="B242" i="31"/>
  <c r="B241" i="31"/>
  <c r="B240" i="31"/>
  <c r="B239" i="31"/>
  <c r="B238" i="31"/>
  <c r="B237" i="31"/>
  <c r="B236" i="31"/>
  <c r="B235" i="31"/>
  <c r="B234" i="31"/>
  <c r="B233" i="31"/>
  <c r="B232" i="31"/>
  <c r="B231" i="31"/>
  <c r="B230" i="31"/>
  <c r="B229" i="31"/>
  <c r="B228" i="31"/>
  <c r="B227" i="31"/>
  <c r="B226" i="31"/>
  <c r="B225" i="31"/>
  <c r="B224" i="31"/>
  <c r="B223" i="31"/>
  <c r="B222" i="31"/>
  <c r="B221" i="31"/>
  <c r="B220" i="31"/>
  <c r="B219" i="31"/>
  <c r="B218" i="31"/>
  <c r="B217" i="31"/>
  <c r="B216" i="31"/>
  <c r="B215" i="31"/>
  <c r="B214" i="31"/>
  <c r="B213" i="31"/>
  <c r="B212" i="31"/>
  <c r="B211" i="31"/>
  <c r="B210" i="31"/>
  <c r="B209" i="31"/>
  <c r="B208" i="31"/>
  <c r="B207" i="31"/>
  <c r="B206" i="31"/>
  <c r="B205" i="31"/>
  <c r="B204" i="31"/>
  <c r="B203" i="31"/>
  <c r="B202" i="31"/>
  <c r="B201" i="31"/>
  <c r="B200" i="31"/>
  <c r="B199" i="31"/>
  <c r="B198" i="31"/>
  <c r="B197" i="31"/>
  <c r="B196" i="31"/>
  <c r="B195" i="31"/>
  <c r="B194" i="31"/>
  <c r="B193" i="31"/>
  <c r="B192" i="31"/>
  <c r="B191" i="31"/>
  <c r="B190" i="31"/>
  <c r="B189" i="31"/>
  <c r="B188" i="31"/>
  <c r="B187" i="31"/>
  <c r="B186" i="31"/>
  <c r="B185" i="31"/>
  <c r="B184" i="31"/>
  <c r="B183" i="31"/>
  <c r="B182" i="31"/>
  <c r="B181" i="31"/>
  <c r="B180" i="31"/>
  <c r="B179" i="31"/>
  <c r="B178" i="31"/>
  <c r="B177" i="31"/>
  <c r="B176" i="31"/>
  <c r="B175" i="31"/>
  <c r="B174" i="31"/>
  <c r="B173" i="31"/>
  <c r="B172" i="31"/>
  <c r="B171" i="31"/>
  <c r="B170" i="31"/>
  <c r="B169" i="31"/>
  <c r="B168" i="31"/>
  <c r="B167" i="31"/>
  <c r="B166" i="31"/>
  <c r="B165" i="31"/>
  <c r="B164" i="31"/>
  <c r="B163" i="31"/>
  <c r="B162" i="31"/>
  <c r="B161" i="31"/>
  <c r="B160" i="31"/>
  <c r="B159" i="31"/>
  <c r="B158" i="31"/>
  <c r="B157" i="31"/>
  <c r="B156" i="31"/>
  <c r="B155" i="31"/>
  <c r="B154" i="31"/>
  <c r="B153" i="31"/>
  <c r="B152" i="31"/>
  <c r="B151" i="31"/>
  <c r="B150" i="31"/>
  <c r="B149" i="31"/>
  <c r="B148" i="31"/>
  <c r="B147" i="31"/>
  <c r="B146" i="31"/>
  <c r="B145" i="31"/>
  <c r="B144" i="31"/>
  <c r="B143" i="31"/>
  <c r="B142" i="31"/>
  <c r="B141" i="31"/>
  <c r="B140" i="31"/>
  <c r="B139" i="31"/>
  <c r="B138" i="31"/>
  <c r="B137" i="31"/>
  <c r="B136" i="31"/>
  <c r="B135" i="31"/>
  <c r="B134" i="31"/>
  <c r="B133" i="31"/>
  <c r="B132" i="31"/>
  <c r="B131" i="31"/>
  <c r="B130" i="31"/>
  <c r="B129" i="31"/>
  <c r="B128" i="31"/>
  <c r="B127" i="31"/>
  <c r="B126" i="31"/>
  <c r="B125" i="31"/>
  <c r="B124" i="31"/>
  <c r="B123" i="31"/>
  <c r="B122" i="31"/>
  <c r="B121" i="31"/>
  <c r="B120" i="31"/>
  <c r="B119" i="31"/>
  <c r="B118" i="31"/>
  <c r="B117" i="31"/>
  <c r="B116" i="31"/>
  <c r="B115" i="31"/>
  <c r="B114" i="31"/>
  <c r="B113" i="31"/>
  <c r="B112" i="31"/>
  <c r="B111" i="31"/>
  <c r="B110" i="31"/>
  <c r="B109" i="31"/>
  <c r="B108" i="31"/>
  <c r="B107" i="31"/>
  <c r="B106" i="31"/>
  <c r="B105" i="31"/>
  <c r="B104" i="31"/>
  <c r="B103" i="31"/>
  <c r="B102" i="31"/>
  <c r="B101" i="31"/>
  <c r="B100" i="31"/>
  <c r="B99" i="31"/>
  <c r="B98" i="31"/>
  <c r="B97" i="31"/>
  <c r="B96" i="31"/>
  <c r="B95" i="31"/>
  <c r="B94" i="31"/>
  <c r="B93" i="31"/>
  <c r="B92" i="31"/>
  <c r="B91" i="31"/>
  <c r="B90" i="31"/>
  <c r="B89" i="31"/>
  <c r="B88" i="31"/>
  <c r="B87" i="31"/>
  <c r="B86" i="31"/>
  <c r="B85" i="31"/>
  <c r="B84" i="31"/>
  <c r="B83" i="31"/>
  <c r="B82" i="31"/>
  <c r="B81" i="31"/>
  <c r="B80" i="31"/>
  <c r="B79" i="31"/>
  <c r="B78" i="31"/>
  <c r="B77" i="31"/>
  <c r="B76" i="31"/>
  <c r="B75" i="31"/>
  <c r="B74" i="31"/>
  <c r="B73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39" i="27"/>
  <c r="B10" i="27"/>
  <c r="B12" i="27"/>
  <c r="B22" i="26"/>
  <c r="B20" i="26"/>
  <c r="B21" i="26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04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462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20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378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36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294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52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10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168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26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84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42" i="30"/>
  <c r="B26" i="30"/>
  <c r="B18" i="30"/>
  <c r="B16" i="30"/>
  <c r="B17" i="30"/>
  <c r="B19" i="30"/>
  <c r="B5" i="30"/>
  <c r="B21" i="30"/>
  <c r="B20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5" i="30"/>
  <c r="B24" i="30"/>
  <c r="B23" i="30"/>
  <c r="B22" i="30"/>
  <c r="B15" i="30"/>
  <c r="B14" i="30"/>
  <c r="B13" i="30"/>
  <c r="B12" i="30"/>
  <c r="B11" i="30"/>
  <c r="B10" i="30"/>
  <c r="B9" i="30"/>
  <c r="B8" i="30"/>
  <c r="B7" i="30"/>
  <c r="B6" i="30"/>
  <c r="B20" i="5"/>
  <c r="B21" i="5"/>
  <c r="B5" i="5"/>
  <c r="B19" i="5"/>
  <c r="B17" i="5"/>
  <c r="B16" i="5"/>
  <c r="B18" i="5"/>
  <c r="B26" i="5"/>
  <c r="B17" i="26"/>
  <c r="B18" i="26"/>
  <c r="B19" i="26"/>
  <c r="B6" i="27"/>
  <c r="B7" i="27"/>
  <c r="B38" i="27"/>
  <c r="B37" i="27"/>
  <c r="B15" i="27"/>
  <c r="B21" i="27"/>
  <c r="B20" i="27"/>
  <c r="B26" i="27"/>
  <c r="B31" i="27"/>
  <c r="B16" i="27"/>
  <c r="B18" i="27"/>
  <c r="B25" i="27"/>
  <c r="K520" i="28"/>
  <c r="B518" i="28"/>
  <c r="B517" i="28"/>
  <c r="B516" i="28"/>
  <c r="B515" i="28"/>
  <c r="B514" i="28"/>
  <c r="B513" i="28"/>
  <c r="B512" i="28"/>
  <c r="B511" i="28"/>
  <c r="B510" i="28"/>
  <c r="B509" i="28"/>
  <c r="B508" i="28"/>
  <c r="B507" i="28"/>
  <c r="B506" i="28"/>
  <c r="B505" i="28"/>
  <c r="B504" i="28"/>
  <c r="B503" i="28"/>
  <c r="B502" i="28"/>
  <c r="B501" i="28"/>
  <c r="B500" i="28"/>
  <c r="B499" i="28"/>
  <c r="B498" i="28"/>
  <c r="B497" i="28"/>
  <c r="B496" i="28"/>
  <c r="B495" i="28"/>
  <c r="B494" i="28"/>
  <c r="B493" i="28"/>
  <c r="B492" i="28"/>
  <c r="B491" i="28"/>
  <c r="B490" i="28"/>
  <c r="B489" i="28"/>
  <c r="B488" i="28"/>
  <c r="B487" i="28"/>
  <c r="B486" i="28"/>
  <c r="B485" i="28"/>
  <c r="B484" i="28"/>
  <c r="B483" i="28"/>
  <c r="B482" i="28"/>
  <c r="B481" i="28"/>
  <c r="B480" i="28"/>
  <c r="B479" i="28"/>
  <c r="B478" i="28"/>
  <c r="B477" i="28"/>
  <c r="B476" i="28"/>
  <c r="B475" i="28"/>
  <c r="B474" i="28"/>
  <c r="B473" i="28"/>
  <c r="B472" i="28"/>
  <c r="B471" i="28"/>
  <c r="B470" i="28"/>
  <c r="B469" i="28"/>
  <c r="B468" i="28"/>
  <c r="B467" i="28"/>
  <c r="B466" i="28"/>
  <c r="B465" i="28"/>
  <c r="B464" i="28"/>
  <c r="B463" i="28"/>
  <c r="B462" i="28"/>
  <c r="B461" i="28"/>
  <c r="B460" i="28"/>
  <c r="B459" i="28"/>
  <c r="B458" i="28"/>
  <c r="B457" i="28"/>
  <c r="B456" i="28"/>
  <c r="B455" i="28"/>
  <c r="B454" i="28"/>
  <c r="B453" i="28"/>
  <c r="B452" i="28"/>
  <c r="B451" i="28"/>
  <c r="B450" i="28"/>
  <c r="B449" i="28"/>
  <c r="B448" i="28"/>
  <c r="B447" i="28"/>
  <c r="B446" i="28"/>
  <c r="B445" i="28"/>
  <c r="B444" i="28"/>
  <c r="B443" i="28"/>
  <c r="B442" i="28"/>
  <c r="B441" i="28"/>
  <c r="B440" i="28"/>
  <c r="B439" i="28"/>
  <c r="B438" i="28"/>
  <c r="B437" i="28"/>
  <c r="B436" i="28"/>
  <c r="B435" i="28"/>
  <c r="B434" i="28"/>
  <c r="B433" i="28"/>
  <c r="B432" i="28"/>
  <c r="B431" i="28"/>
  <c r="B430" i="28"/>
  <c r="B429" i="28"/>
  <c r="B428" i="28"/>
  <c r="B427" i="28"/>
  <c r="B426" i="28"/>
  <c r="B425" i="28"/>
  <c r="B424" i="28"/>
  <c r="B423" i="28"/>
  <c r="B422" i="28"/>
  <c r="B421" i="28"/>
  <c r="B420" i="28"/>
  <c r="B419" i="28"/>
  <c r="B418" i="28"/>
  <c r="B417" i="28"/>
  <c r="B416" i="28"/>
  <c r="B415" i="28"/>
  <c r="B414" i="28"/>
  <c r="B413" i="28"/>
  <c r="B412" i="28"/>
  <c r="B411" i="28"/>
  <c r="B410" i="28"/>
  <c r="B409" i="28"/>
  <c r="B408" i="28"/>
  <c r="B407" i="28"/>
  <c r="B406" i="28"/>
  <c r="B405" i="28"/>
  <c r="B404" i="28"/>
  <c r="B403" i="28"/>
  <c r="B402" i="28"/>
  <c r="B401" i="28"/>
  <c r="B400" i="28"/>
  <c r="B399" i="28"/>
  <c r="B398" i="28"/>
  <c r="B397" i="28"/>
  <c r="B396" i="28"/>
  <c r="B395" i="28"/>
  <c r="B394" i="28"/>
  <c r="B393" i="28"/>
  <c r="B392" i="28"/>
  <c r="B391" i="28"/>
  <c r="B390" i="28"/>
  <c r="B389" i="28"/>
  <c r="B388" i="28"/>
  <c r="B387" i="28"/>
  <c r="B386" i="28"/>
  <c r="B385" i="28"/>
  <c r="B384" i="28"/>
  <c r="B383" i="28"/>
  <c r="B382" i="28"/>
  <c r="B381" i="28"/>
  <c r="B380" i="28"/>
  <c r="B379" i="28"/>
  <c r="B378" i="28"/>
  <c r="B377" i="28"/>
  <c r="B376" i="28"/>
  <c r="B375" i="28"/>
  <c r="B374" i="28"/>
  <c r="B373" i="28"/>
  <c r="B372" i="28"/>
  <c r="B371" i="28"/>
  <c r="B370" i="28"/>
  <c r="B369" i="28"/>
  <c r="B368" i="28"/>
  <c r="B367" i="28"/>
  <c r="B366" i="28"/>
  <c r="B365" i="28"/>
  <c r="B364" i="28"/>
  <c r="B363" i="28"/>
  <c r="B362" i="28"/>
  <c r="B361" i="28"/>
  <c r="B360" i="28"/>
  <c r="B359" i="28"/>
  <c r="B358" i="28"/>
  <c r="B357" i="28"/>
  <c r="B356" i="28"/>
  <c r="B355" i="28"/>
  <c r="B354" i="28"/>
  <c r="B353" i="28"/>
  <c r="B352" i="28"/>
  <c r="B351" i="28"/>
  <c r="B350" i="28"/>
  <c r="B349" i="28"/>
  <c r="B348" i="28"/>
  <c r="B347" i="28"/>
  <c r="B346" i="28"/>
  <c r="B345" i="28"/>
  <c r="B344" i="28"/>
  <c r="B343" i="28"/>
  <c r="B342" i="28"/>
  <c r="B341" i="28"/>
  <c r="B340" i="28"/>
  <c r="B339" i="28"/>
  <c r="B338" i="28"/>
  <c r="B337" i="28"/>
  <c r="B336" i="28"/>
  <c r="B335" i="28"/>
  <c r="B334" i="28"/>
  <c r="B333" i="28"/>
  <c r="B332" i="28"/>
  <c r="B331" i="28"/>
  <c r="B330" i="28"/>
  <c r="B329" i="28"/>
  <c r="B328" i="28"/>
  <c r="B327" i="28"/>
  <c r="B326" i="28"/>
  <c r="B325" i="28"/>
  <c r="B324" i="28"/>
  <c r="B323" i="28"/>
  <c r="B322" i="28"/>
  <c r="B321" i="28"/>
  <c r="B320" i="28"/>
  <c r="B319" i="28"/>
  <c r="B318" i="28"/>
  <c r="B317" i="28"/>
  <c r="B316" i="28"/>
  <c r="B315" i="28"/>
  <c r="B314" i="28"/>
  <c r="B313" i="28"/>
  <c r="B312" i="28"/>
  <c r="B311" i="28"/>
  <c r="B310" i="28"/>
  <c r="B309" i="28"/>
  <c r="B308" i="28"/>
  <c r="B307" i="28"/>
  <c r="B306" i="28"/>
  <c r="B305" i="28"/>
  <c r="B304" i="28"/>
  <c r="B303" i="28"/>
  <c r="B302" i="28"/>
  <c r="B301" i="28"/>
  <c r="B300" i="28"/>
  <c r="B299" i="28"/>
  <c r="B298" i="28"/>
  <c r="B297" i="28"/>
  <c r="B296" i="28"/>
  <c r="B295" i="28"/>
  <c r="B294" i="28"/>
  <c r="B293" i="28"/>
  <c r="B292" i="28"/>
  <c r="B291" i="28"/>
  <c r="B290" i="28"/>
  <c r="B289" i="28"/>
  <c r="B288" i="28"/>
  <c r="B287" i="28"/>
  <c r="B286" i="28"/>
  <c r="B285" i="28"/>
  <c r="B284" i="28"/>
  <c r="B283" i="28"/>
  <c r="B282" i="28"/>
  <c r="B281" i="28"/>
  <c r="B280" i="28"/>
  <c r="B279" i="28"/>
  <c r="B278" i="28"/>
  <c r="B277" i="28"/>
  <c r="B276" i="28"/>
  <c r="B275" i="28"/>
  <c r="B274" i="28"/>
  <c r="B273" i="28"/>
  <c r="B272" i="28"/>
  <c r="B271" i="28"/>
  <c r="B270" i="28"/>
  <c r="B269" i="28"/>
  <c r="B268" i="28"/>
  <c r="B267" i="28"/>
  <c r="B266" i="28"/>
  <c r="B265" i="28"/>
  <c r="B264" i="28"/>
  <c r="B263" i="28"/>
  <c r="B262" i="28"/>
  <c r="B261" i="28"/>
  <c r="B260" i="28"/>
  <c r="B259" i="28"/>
  <c r="B258" i="28"/>
  <c r="B257" i="28"/>
  <c r="B256" i="28"/>
  <c r="B255" i="28"/>
  <c r="B254" i="28"/>
  <c r="B253" i="28"/>
  <c r="B252" i="28"/>
  <c r="B251" i="28"/>
  <c r="B250" i="28"/>
  <c r="B249" i="28"/>
  <c r="B248" i="28"/>
  <c r="B247" i="28"/>
  <c r="B246" i="28"/>
  <c r="B245" i="28"/>
  <c r="B244" i="28"/>
  <c r="B243" i="28"/>
  <c r="B242" i="28"/>
  <c r="B241" i="28"/>
  <c r="B240" i="28"/>
  <c r="B239" i="28"/>
  <c r="B238" i="28"/>
  <c r="B237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B221" i="28"/>
  <c r="B220" i="28"/>
  <c r="B219" i="28"/>
  <c r="B218" i="28"/>
  <c r="B217" i="28"/>
  <c r="B216" i="28"/>
  <c r="B215" i="28"/>
  <c r="B214" i="28"/>
  <c r="B213" i="28"/>
  <c r="B212" i="28"/>
  <c r="B211" i="28"/>
  <c r="B210" i="28"/>
  <c r="B209" i="28"/>
  <c r="B208" i="28"/>
  <c r="B207" i="28"/>
  <c r="B206" i="28"/>
  <c r="B205" i="28"/>
  <c r="B204" i="28"/>
  <c r="B203" i="28"/>
  <c r="B202" i="28"/>
  <c r="B201" i="28"/>
  <c r="B200" i="28"/>
  <c r="B199" i="28"/>
  <c r="B198" i="28"/>
  <c r="B197" i="28"/>
  <c r="B196" i="28"/>
  <c r="B195" i="28"/>
  <c r="B194" i="28"/>
  <c r="B193" i="28"/>
  <c r="B192" i="28"/>
  <c r="B191" i="28"/>
  <c r="B190" i="28"/>
  <c r="B189" i="28"/>
  <c r="B188" i="28"/>
  <c r="B187" i="28"/>
  <c r="B186" i="28"/>
  <c r="B185" i="28"/>
  <c r="B184" i="28"/>
  <c r="B183" i="28"/>
  <c r="B182" i="28"/>
  <c r="B181" i="28"/>
  <c r="B180" i="28"/>
  <c r="B179" i="28"/>
  <c r="B178" i="28"/>
  <c r="B177" i="28"/>
  <c r="B176" i="28"/>
  <c r="B175" i="28"/>
  <c r="B174" i="28"/>
  <c r="B173" i="28"/>
  <c r="B172" i="28"/>
  <c r="B171" i="28"/>
  <c r="B170" i="28"/>
  <c r="B169" i="28"/>
  <c r="B168" i="28"/>
  <c r="B167" i="28"/>
  <c r="B166" i="28"/>
  <c r="B165" i="28"/>
  <c r="B164" i="28"/>
  <c r="B163" i="28"/>
  <c r="B162" i="28"/>
  <c r="B161" i="28"/>
  <c r="B160" i="28"/>
  <c r="B159" i="28"/>
  <c r="B158" i="28"/>
  <c r="B157" i="28"/>
  <c r="B156" i="28"/>
  <c r="B155" i="28"/>
  <c r="B154" i="28"/>
  <c r="B153" i="28"/>
  <c r="B152" i="28"/>
  <c r="B151" i="28"/>
  <c r="B150" i="28"/>
  <c r="B149" i="28"/>
  <c r="B148" i="28"/>
  <c r="B147" i="28"/>
  <c r="B146" i="28"/>
  <c r="B145" i="28"/>
  <c r="B144" i="28"/>
  <c r="B143" i="28"/>
  <c r="B142" i="28"/>
  <c r="B141" i="28"/>
  <c r="B140" i="28"/>
  <c r="B139" i="28"/>
  <c r="B138" i="28"/>
  <c r="B137" i="28"/>
  <c r="B136" i="28"/>
  <c r="B135" i="28"/>
  <c r="B134" i="28"/>
  <c r="B133" i="28"/>
  <c r="B132" i="28"/>
  <c r="B131" i="28"/>
  <c r="B130" i="28"/>
  <c r="B129" i="28"/>
  <c r="B128" i="28"/>
  <c r="B127" i="28"/>
  <c r="B126" i="28"/>
  <c r="B125" i="28"/>
  <c r="B124" i="28"/>
  <c r="B123" i="28"/>
  <c r="B122" i="28"/>
  <c r="B121" i="28"/>
  <c r="B120" i="28"/>
  <c r="B119" i="28"/>
  <c r="B118" i="28"/>
  <c r="B117" i="28"/>
  <c r="B116" i="28"/>
  <c r="B115" i="28"/>
  <c r="B114" i="28"/>
  <c r="B113" i="28"/>
  <c r="B112" i="28"/>
  <c r="B111" i="28"/>
  <c r="B110" i="28"/>
  <c r="B109" i="28"/>
  <c r="B108" i="28"/>
  <c r="B107" i="28"/>
  <c r="B106" i="28"/>
  <c r="B105" i="28"/>
  <c r="B104" i="28"/>
  <c r="B103" i="28"/>
  <c r="B102" i="28"/>
  <c r="B101" i="28"/>
  <c r="B100" i="28"/>
  <c r="B99" i="28"/>
  <c r="B98" i="28"/>
  <c r="B97" i="28"/>
  <c r="B96" i="28"/>
  <c r="B95" i="28"/>
  <c r="B94" i="28"/>
  <c r="B93" i="28"/>
  <c r="B92" i="28"/>
  <c r="B91" i="28"/>
  <c r="B90" i="28"/>
  <c r="B89" i="28"/>
  <c r="B88" i="28"/>
  <c r="B87" i="28"/>
  <c r="B86" i="28"/>
  <c r="B85" i="28"/>
  <c r="B84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B19" i="27"/>
  <c r="B36" i="27"/>
  <c r="B16" i="26"/>
  <c r="B15" i="26"/>
  <c r="B14" i="26"/>
  <c r="B13" i="26"/>
  <c r="B12" i="26"/>
  <c r="B11" i="26"/>
  <c r="B10" i="26"/>
  <c r="B9" i="26"/>
  <c r="B8" i="26"/>
  <c r="B7" i="26"/>
  <c r="B6" i="26"/>
  <c r="B5" i="26"/>
  <c r="B430" i="25"/>
  <c r="B431" i="25"/>
  <c r="B432" i="25"/>
  <c r="B433" i="25"/>
  <c r="B434" i="25"/>
  <c r="B435" i="25"/>
  <c r="B436" i="25"/>
  <c r="B437" i="25"/>
  <c r="B438" i="25"/>
  <c r="B439" i="25"/>
  <c r="B440" i="25"/>
  <c r="B441" i="25"/>
  <c r="B442" i="25"/>
  <c r="B443" i="25"/>
  <c r="B444" i="25"/>
  <c r="B445" i="25"/>
  <c r="B446" i="25"/>
  <c r="B447" i="25"/>
  <c r="B448" i="25"/>
  <c r="B449" i="25"/>
  <c r="B450" i="25"/>
  <c r="B451" i="25"/>
  <c r="B452" i="25"/>
  <c r="B453" i="25"/>
  <c r="B454" i="25"/>
  <c r="B429" i="25"/>
  <c r="B387" i="25"/>
  <c r="B388" i="25"/>
  <c r="B389" i="25"/>
  <c r="B390" i="25"/>
  <c r="B391" i="25"/>
  <c r="B392" i="25"/>
  <c r="B393" i="25"/>
  <c r="B394" i="25"/>
  <c r="B395" i="25"/>
  <c r="B396" i="25"/>
  <c r="B397" i="25"/>
  <c r="B398" i="25"/>
  <c r="B399" i="25"/>
  <c r="B400" i="25"/>
  <c r="B401" i="25"/>
  <c r="B402" i="25"/>
  <c r="B403" i="25"/>
  <c r="B404" i="25"/>
  <c r="B405" i="25"/>
  <c r="B406" i="25"/>
  <c r="B407" i="25"/>
  <c r="B408" i="25"/>
  <c r="B409" i="25"/>
  <c r="B410" i="25"/>
  <c r="B411" i="25"/>
  <c r="B412" i="25"/>
  <c r="B413" i="25"/>
  <c r="B414" i="25"/>
  <c r="B415" i="25"/>
  <c r="B416" i="25"/>
  <c r="B417" i="25"/>
  <c r="B418" i="25"/>
  <c r="B420" i="25"/>
  <c r="B421" i="25"/>
  <c r="B422" i="25"/>
  <c r="B423" i="25"/>
  <c r="B424" i="25"/>
  <c r="B425" i="25"/>
  <c r="B426" i="25"/>
  <c r="B427" i="25"/>
  <c r="B428" i="25"/>
  <c r="B386" i="25"/>
  <c r="B344" i="25"/>
  <c r="B345" i="25"/>
  <c r="B346" i="25"/>
  <c r="B347" i="25"/>
  <c r="B348" i="25"/>
  <c r="B349" i="25"/>
  <c r="B350" i="25"/>
  <c r="B351" i="25"/>
  <c r="B352" i="25"/>
  <c r="B353" i="25"/>
  <c r="B354" i="25"/>
  <c r="B355" i="25"/>
  <c r="B356" i="25"/>
  <c r="B357" i="25"/>
  <c r="B358" i="25"/>
  <c r="B359" i="25"/>
  <c r="B360" i="25"/>
  <c r="B361" i="25"/>
  <c r="B362" i="25"/>
  <c r="B363" i="25"/>
  <c r="B364" i="25"/>
  <c r="B365" i="25"/>
  <c r="B366" i="25"/>
  <c r="B367" i="25"/>
  <c r="B368" i="25"/>
  <c r="B369" i="25"/>
  <c r="B370" i="25"/>
  <c r="B371" i="25"/>
  <c r="B372" i="25"/>
  <c r="B373" i="25"/>
  <c r="B374" i="25"/>
  <c r="B375" i="25"/>
  <c r="B376" i="25"/>
  <c r="B378" i="25"/>
  <c r="B379" i="25"/>
  <c r="B380" i="25"/>
  <c r="B381" i="25"/>
  <c r="B382" i="25"/>
  <c r="B383" i="25"/>
  <c r="B384" i="25"/>
  <c r="B385" i="25"/>
  <c r="B343" i="25"/>
  <c r="B301" i="25"/>
  <c r="B302" i="25"/>
  <c r="B303" i="25"/>
  <c r="B304" i="25"/>
  <c r="B305" i="25"/>
  <c r="B306" i="25"/>
  <c r="B307" i="25"/>
  <c r="B308" i="25"/>
  <c r="B309" i="25"/>
  <c r="B310" i="25"/>
  <c r="B311" i="25"/>
  <c r="B312" i="25"/>
  <c r="B313" i="25"/>
  <c r="B314" i="25"/>
  <c r="B315" i="25"/>
  <c r="B316" i="25"/>
  <c r="B317" i="25"/>
  <c r="B318" i="25"/>
  <c r="B319" i="25"/>
  <c r="B320" i="25"/>
  <c r="B321" i="25"/>
  <c r="B322" i="25"/>
  <c r="B323" i="25"/>
  <c r="B324" i="25"/>
  <c r="B325" i="25"/>
  <c r="B326" i="25"/>
  <c r="B327" i="25"/>
  <c r="B328" i="25"/>
  <c r="B329" i="25"/>
  <c r="B330" i="25"/>
  <c r="B331" i="25"/>
  <c r="B332" i="25"/>
  <c r="B333" i="25"/>
  <c r="B334" i="25"/>
  <c r="B336" i="25"/>
  <c r="B337" i="25"/>
  <c r="B338" i="25"/>
  <c r="B339" i="25"/>
  <c r="B340" i="25"/>
  <c r="B341" i="25"/>
  <c r="B342" i="25"/>
  <c r="B300" i="25"/>
  <c r="B258" i="25"/>
  <c r="B259" i="25"/>
  <c r="B260" i="25"/>
  <c r="B261" i="25"/>
  <c r="B262" i="25"/>
  <c r="B263" i="25"/>
  <c r="B264" i="25"/>
  <c r="B265" i="25"/>
  <c r="B266" i="25"/>
  <c r="B267" i="25"/>
  <c r="B268" i="25"/>
  <c r="B269" i="25"/>
  <c r="B270" i="25"/>
  <c r="B271" i="25"/>
  <c r="B272" i="25"/>
  <c r="B273" i="25"/>
  <c r="B274" i="25"/>
  <c r="B275" i="25"/>
  <c r="B276" i="25"/>
  <c r="B277" i="25"/>
  <c r="B278" i="25"/>
  <c r="B279" i="25"/>
  <c r="B280" i="25"/>
  <c r="B281" i="25"/>
  <c r="B282" i="25"/>
  <c r="B283" i="25"/>
  <c r="B284" i="25"/>
  <c r="B285" i="25"/>
  <c r="B286" i="25"/>
  <c r="B287" i="25"/>
  <c r="B288" i="25"/>
  <c r="B289" i="25"/>
  <c r="B290" i="25"/>
  <c r="B291" i="25"/>
  <c r="B292" i="25"/>
  <c r="B294" i="25"/>
  <c r="B295" i="25"/>
  <c r="B296" i="25"/>
  <c r="B297" i="25"/>
  <c r="B298" i="25"/>
  <c r="B299" i="25"/>
  <c r="B257" i="25"/>
  <c r="B215" i="25"/>
  <c r="B216" i="25"/>
  <c r="B217" i="25"/>
  <c r="B218" i="25"/>
  <c r="B219" i="25"/>
  <c r="B220" i="25"/>
  <c r="B221" i="25"/>
  <c r="B222" i="25"/>
  <c r="B223" i="25"/>
  <c r="B224" i="25"/>
  <c r="B225" i="25"/>
  <c r="B226" i="25"/>
  <c r="B227" i="25"/>
  <c r="B228" i="25"/>
  <c r="B229" i="25"/>
  <c r="B230" i="25"/>
  <c r="B231" i="25"/>
  <c r="B232" i="25"/>
  <c r="B233" i="25"/>
  <c r="B234" i="25"/>
  <c r="B235" i="25"/>
  <c r="B236" i="25"/>
  <c r="B237" i="25"/>
  <c r="B238" i="25"/>
  <c r="B239" i="25"/>
  <c r="B240" i="25"/>
  <c r="B241" i="25"/>
  <c r="B242" i="25"/>
  <c r="B243" i="25"/>
  <c r="B244" i="25"/>
  <c r="B245" i="25"/>
  <c r="B246" i="25"/>
  <c r="B247" i="25"/>
  <c r="B248" i="25"/>
  <c r="B249" i="25"/>
  <c r="B250" i="25"/>
  <c r="B252" i="25"/>
  <c r="B253" i="25"/>
  <c r="B254" i="25"/>
  <c r="B255" i="25"/>
  <c r="B256" i="25"/>
  <c r="B214" i="25"/>
  <c r="B172" i="25"/>
  <c r="B173" i="25"/>
  <c r="B174" i="25"/>
  <c r="B175" i="25"/>
  <c r="B176" i="25"/>
  <c r="B177" i="25"/>
  <c r="B178" i="25"/>
  <c r="B179" i="25"/>
  <c r="B180" i="25"/>
  <c r="B181" i="25"/>
  <c r="B182" i="25"/>
  <c r="B183" i="25"/>
  <c r="B184" i="25"/>
  <c r="B185" i="25"/>
  <c r="B186" i="25"/>
  <c r="B187" i="25"/>
  <c r="B188" i="25"/>
  <c r="B189" i="25"/>
  <c r="B190" i="25"/>
  <c r="B191" i="25"/>
  <c r="B192" i="25"/>
  <c r="B193" i="25"/>
  <c r="B194" i="25"/>
  <c r="B195" i="25"/>
  <c r="B196" i="25"/>
  <c r="B197" i="25"/>
  <c r="B198" i="25"/>
  <c r="B199" i="25"/>
  <c r="B200" i="25"/>
  <c r="B201" i="25"/>
  <c r="B202" i="25"/>
  <c r="B203" i="25"/>
  <c r="B204" i="25"/>
  <c r="B205" i="25"/>
  <c r="B206" i="25"/>
  <c r="B207" i="25"/>
  <c r="B208" i="25"/>
  <c r="B210" i="25"/>
  <c r="B211" i="25"/>
  <c r="B212" i="25"/>
  <c r="B213" i="25"/>
  <c r="B171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8" i="25"/>
  <c r="B169" i="25"/>
  <c r="B170" i="25"/>
  <c r="B128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6" i="25"/>
  <c r="B127" i="25"/>
  <c r="B85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4" i="25"/>
  <c r="B42" i="25"/>
  <c r="B6" i="25"/>
  <c r="B11" i="25"/>
  <c r="B5" i="25"/>
  <c r="B13" i="25"/>
  <c r="B8" i="25"/>
  <c r="B12" i="25"/>
  <c r="B10" i="25"/>
  <c r="B7" i="25"/>
  <c r="B14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9" i="25"/>
  <c r="B12" i="5"/>
  <c r="B14" i="5"/>
  <c r="B15" i="5"/>
  <c r="B8" i="5"/>
  <c r="B11" i="5"/>
  <c r="B13" i="5"/>
  <c r="B9" i="5"/>
  <c r="B6" i="5"/>
  <c r="B7" i="5"/>
  <c r="B379" i="24"/>
  <c r="B380" i="24"/>
  <c r="B381" i="24"/>
  <c r="B382" i="24"/>
  <c r="B383" i="24"/>
  <c r="B384" i="24"/>
  <c r="B385" i="24"/>
  <c r="B386" i="24"/>
  <c r="B387" i="24"/>
  <c r="B388" i="24"/>
  <c r="B389" i="24"/>
  <c r="B390" i="24"/>
  <c r="B391" i="24"/>
  <c r="B392" i="24"/>
  <c r="B393" i="24"/>
  <c r="B394" i="24"/>
  <c r="B395" i="24"/>
  <c r="B396" i="24"/>
  <c r="B397" i="24"/>
  <c r="B398" i="24"/>
  <c r="B399" i="24"/>
  <c r="B400" i="24"/>
  <c r="B401" i="24"/>
  <c r="B402" i="24"/>
  <c r="B403" i="24"/>
  <c r="B404" i="24"/>
  <c r="B405" i="24"/>
  <c r="B406" i="24"/>
  <c r="B407" i="24"/>
  <c r="B408" i="24"/>
  <c r="B409" i="24"/>
  <c r="B410" i="24"/>
  <c r="B411" i="24"/>
  <c r="B412" i="24"/>
  <c r="B378" i="24"/>
  <c r="B337" i="24"/>
  <c r="B338" i="24"/>
  <c r="B339" i="24"/>
  <c r="B340" i="24"/>
  <c r="B341" i="24"/>
  <c r="B342" i="24"/>
  <c r="B343" i="24"/>
  <c r="B344" i="24"/>
  <c r="B345" i="24"/>
  <c r="B346" i="24"/>
  <c r="B347" i="24"/>
  <c r="B348" i="24"/>
  <c r="B349" i="24"/>
  <c r="B350" i="24"/>
  <c r="B351" i="24"/>
  <c r="B352" i="24"/>
  <c r="B353" i="24"/>
  <c r="B354" i="24"/>
  <c r="B355" i="24"/>
  <c r="B356" i="24"/>
  <c r="B357" i="24"/>
  <c r="B358" i="24"/>
  <c r="B359" i="24"/>
  <c r="B360" i="24"/>
  <c r="B361" i="24"/>
  <c r="B362" i="24"/>
  <c r="B363" i="24"/>
  <c r="B364" i="24"/>
  <c r="B365" i="24"/>
  <c r="B366" i="24"/>
  <c r="B367" i="24"/>
  <c r="B368" i="24"/>
  <c r="B369" i="24"/>
  <c r="B370" i="24"/>
  <c r="B371" i="24"/>
  <c r="B372" i="24"/>
  <c r="B373" i="24"/>
  <c r="B374" i="24"/>
  <c r="B375" i="24"/>
  <c r="B376" i="24"/>
  <c r="B336" i="24"/>
  <c r="B295" i="24"/>
  <c r="B296" i="24"/>
  <c r="B297" i="24"/>
  <c r="B298" i="24"/>
  <c r="B299" i="24"/>
  <c r="B300" i="24"/>
  <c r="B301" i="24"/>
  <c r="B302" i="24"/>
  <c r="B303" i="24"/>
  <c r="B304" i="24"/>
  <c r="B305" i="24"/>
  <c r="B306" i="24"/>
  <c r="B307" i="24"/>
  <c r="B308" i="24"/>
  <c r="B309" i="24"/>
  <c r="B310" i="24"/>
  <c r="B311" i="24"/>
  <c r="B312" i="24"/>
  <c r="B313" i="24"/>
  <c r="B314" i="24"/>
  <c r="B315" i="24"/>
  <c r="B316" i="24"/>
  <c r="B317" i="24"/>
  <c r="B318" i="24"/>
  <c r="B319" i="24"/>
  <c r="B320" i="24"/>
  <c r="B321" i="24"/>
  <c r="B322" i="24"/>
  <c r="B323" i="24"/>
  <c r="B324" i="24"/>
  <c r="B325" i="24"/>
  <c r="B326" i="24"/>
  <c r="B327" i="24"/>
  <c r="B328" i="24"/>
  <c r="B329" i="24"/>
  <c r="B330" i="24"/>
  <c r="B331" i="24"/>
  <c r="B332" i="24"/>
  <c r="B333" i="24"/>
  <c r="B334" i="24"/>
  <c r="B294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281" i="24"/>
  <c r="B282" i="24"/>
  <c r="B283" i="24"/>
  <c r="B284" i="24"/>
  <c r="B285" i="24"/>
  <c r="B286" i="24"/>
  <c r="B287" i="24"/>
  <c r="B288" i="24"/>
  <c r="B289" i="24"/>
  <c r="B290" i="24"/>
  <c r="B291" i="24"/>
  <c r="B292" i="24"/>
  <c r="B252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10" i="24"/>
  <c r="B169" i="24"/>
  <c r="B170" i="24"/>
  <c r="B171" i="24"/>
  <c r="B172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168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26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84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42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B9" i="24"/>
  <c r="B8" i="24"/>
  <c r="B7" i="24"/>
  <c r="B6" i="24"/>
  <c r="B5" i="24"/>
  <c r="B10" i="5"/>
  <c r="A55" i="23"/>
  <c r="A82" i="23"/>
  <c r="A83" i="23"/>
  <c r="A84" i="23"/>
  <c r="A106" i="23"/>
  <c r="A107" i="23"/>
  <c r="A39" i="23"/>
  <c r="A38" i="23"/>
  <c r="A30" i="23"/>
  <c r="A26" i="23"/>
  <c r="A29" i="23"/>
  <c r="A25" i="23"/>
  <c r="A27" i="23"/>
  <c r="A28" i="23"/>
  <c r="A31" i="23"/>
  <c r="A15" i="23"/>
  <c r="A10" i="23"/>
  <c r="A11" i="23"/>
  <c r="A12" i="23"/>
  <c r="A13" i="23"/>
  <c r="A14" i="23"/>
  <c r="A114" i="23"/>
  <c r="A115" i="23"/>
  <c r="A116" i="23"/>
  <c r="A4" i="23"/>
  <c r="A5" i="23"/>
  <c r="A6" i="23"/>
  <c r="A7" i="23"/>
  <c r="A67" i="23"/>
  <c r="A69" i="23"/>
  <c r="A70" i="23"/>
  <c r="A71" i="23"/>
  <c r="A68" i="23"/>
  <c r="A2" i="23"/>
  <c r="A45" i="23"/>
  <c r="A46" i="23"/>
  <c r="A59" i="23"/>
  <c r="A66" i="23"/>
  <c r="A131" i="23"/>
  <c r="A80" i="23"/>
  <c r="A81" i="23"/>
  <c r="A113" i="23"/>
  <c r="A105" i="23"/>
  <c r="A97" i="23"/>
  <c r="A98" i="23"/>
  <c r="A99" i="23"/>
  <c r="A100" i="23"/>
  <c r="A94" i="23"/>
  <c r="A33" i="23"/>
  <c r="A34" i="23"/>
  <c r="A19" i="23"/>
  <c r="A21" i="23"/>
  <c r="A118" i="23"/>
  <c r="A119" i="23"/>
  <c r="A121" i="23"/>
  <c r="A24" i="23"/>
  <c r="A3" i="23"/>
  <c r="A47" i="23"/>
  <c r="A65" i="23"/>
  <c r="A60" i="23"/>
  <c r="A129" i="23"/>
  <c r="A57" i="23"/>
  <c r="A58" i="23"/>
  <c r="A104" i="23"/>
  <c r="A93" i="23"/>
  <c r="A96" i="23"/>
  <c r="A95" i="23"/>
  <c r="A101" i="23"/>
  <c r="A102" i="23"/>
  <c r="A36" i="23"/>
  <c r="A35" i="23"/>
  <c r="A37" i="23"/>
  <c r="A16" i="23"/>
  <c r="A17" i="23"/>
  <c r="A18" i="23"/>
  <c r="A22" i="23"/>
  <c r="A20" i="23"/>
  <c r="A120" i="23"/>
  <c r="A127" i="23"/>
  <c r="A128" i="23"/>
  <c r="A77" i="23"/>
  <c r="A78" i="23"/>
  <c r="A79" i="23"/>
  <c r="A111" i="23"/>
  <c r="A112" i="23"/>
  <c r="A133" i="23"/>
  <c r="A134" i="23"/>
  <c r="A135" i="23"/>
  <c r="A136" i="23"/>
  <c r="A137" i="23"/>
  <c r="A138" i="23"/>
  <c r="A139" i="23"/>
  <c r="A56" i="23"/>
  <c r="A103" i="23"/>
  <c r="A86" i="23"/>
  <c r="A88" i="23"/>
  <c r="A91" i="23"/>
  <c r="A85" i="23"/>
  <c r="A87" i="23"/>
  <c r="A92" i="23"/>
  <c r="A89" i="23"/>
  <c r="A90" i="23"/>
  <c r="A108" i="23"/>
  <c r="A109" i="23"/>
  <c r="A40" i="23"/>
  <c r="A41" i="23"/>
  <c r="A44" i="23"/>
  <c r="A43" i="23"/>
  <c r="A42" i="23"/>
  <c r="A32" i="23"/>
  <c r="A117" i="23"/>
  <c r="A23" i="23"/>
  <c r="A8" i="23"/>
  <c r="A72" i="23"/>
  <c r="A73" i="23"/>
  <c r="A9" i="23"/>
  <c r="A122" i="23"/>
  <c r="A123" i="23"/>
  <c r="A124" i="23"/>
  <c r="A125" i="23"/>
  <c r="A126" i="23"/>
  <c r="A74" i="23"/>
  <c r="A75" i="23"/>
  <c r="A76" i="23"/>
  <c r="A110" i="23"/>
  <c r="A61" i="23"/>
  <c r="A62" i="23"/>
  <c r="A63" i="23"/>
  <c r="A64" i="23"/>
  <c r="A132" i="23"/>
  <c r="A48" i="23"/>
  <c r="A49" i="23"/>
  <c r="A50" i="23"/>
  <c r="A51" i="23"/>
  <c r="A52" i="23"/>
  <c r="A53" i="23"/>
  <c r="A54" i="23"/>
  <c r="A130" i="23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36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294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52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10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168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26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84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42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304" i="20"/>
  <c r="B303" i="20"/>
  <c r="B302" i="20"/>
  <c r="B301" i="20"/>
  <c r="B300" i="20"/>
  <c r="B299" i="20"/>
  <c r="B298" i="20"/>
  <c r="B297" i="20"/>
  <c r="B296" i="20"/>
  <c r="B295" i="20"/>
  <c r="B294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80" i="20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0" i="20"/>
  <c r="B249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6" i="20"/>
  <c r="B165" i="20"/>
  <c r="B164" i="20"/>
  <c r="B163" i="20"/>
  <c r="B162" i="20"/>
  <c r="B161" i="20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295" i="19"/>
  <c r="B296" i="19"/>
  <c r="B297" i="19"/>
  <c r="B298" i="19"/>
  <c r="B299" i="19"/>
  <c r="B300" i="19"/>
  <c r="B301" i="19"/>
  <c r="B302" i="19"/>
  <c r="B303" i="19"/>
  <c r="B304" i="19"/>
  <c r="B294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52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10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168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26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84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42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165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26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84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42" i="18"/>
  <c r="B27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156" i="17" l="1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27" i="17"/>
  <c r="B126" i="17"/>
  <c r="B124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85" i="17"/>
  <c r="B84" i="17"/>
  <c r="B82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43" i="17"/>
  <c r="B42" i="17"/>
  <c r="B40" i="17" l="1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36" i="5" l="1"/>
  <c r="B38" i="5"/>
  <c r="B139" i="16"/>
  <c r="B128" i="16"/>
  <c r="B129" i="16"/>
  <c r="B130" i="16"/>
  <c r="B131" i="16"/>
  <c r="B132" i="16"/>
  <c r="B133" i="16"/>
  <c r="B134" i="16"/>
  <c r="B135" i="16"/>
  <c r="B136" i="16"/>
  <c r="B137" i="16"/>
  <c r="B138" i="16"/>
  <c r="B127" i="16"/>
  <c r="B126" i="16"/>
  <c r="B124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85" i="16"/>
  <c r="B84" i="16"/>
  <c r="B82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43" i="16"/>
  <c r="B42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29" i="5" l="1"/>
  <c r="B85" i="14" l="1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84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43" i="14"/>
  <c r="B44" i="14"/>
  <c r="B45" i="14"/>
  <c r="B46" i="14"/>
  <c r="B42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105" i="13" l="1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25" i="5" l="1"/>
  <c r="B31" i="5"/>
  <c r="B27" i="5"/>
  <c r="B32" i="5"/>
  <c r="B24" i="5"/>
  <c r="B96" i="11" l="1"/>
  <c r="B86" i="11"/>
  <c r="B87" i="11"/>
  <c r="B88" i="11"/>
  <c r="B89" i="11"/>
  <c r="B90" i="11"/>
  <c r="B91" i="11"/>
  <c r="B92" i="11"/>
  <c r="B93" i="11"/>
  <c r="B94" i="11"/>
  <c r="B95" i="11"/>
  <c r="B85" i="11"/>
  <c r="B84" i="11"/>
  <c r="B82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43" i="11"/>
  <c r="B42" i="11"/>
  <c r="B140" i="12" l="1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89" i="12"/>
  <c r="B88" i="12"/>
  <c r="B86" i="12"/>
  <c r="B85" i="12"/>
  <c r="B84" i="12"/>
  <c r="B83" i="12"/>
  <c r="B81" i="12"/>
  <c r="B80" i="12"/>
  <c r="B77" i="12"/>
  <c r="B76" i="12"/>
  <c r="B74" i="12"/>
  <c r="B72" i="12"/>
  <c r="B71" i="12"/>
  <c r="B69" i="12"/>
  <c r="B68" i="12"/>
  <c r="B67" i="12"/>
  <c r="B66" i="12"/>
  <c r="B65" i="12"/>
  <c r="B64" i="12"/>
  <c r="B63" i="12"/>
  <c r="B62" i="12"/>
  <c r="B59" i="12"/>
  <c r="B58" i="12"/>
  <c r="B57" i="12"/>
  <c r="B56" i="12"/>
  <c r="B55" i="12"/>
  <c r="B54" i="12"/>
  <c r="B53" i="12"/>
  <c r="B52" i="12"/>
  <c r="B51" i="12"/>
  <c r="B50" i="12"/>
  <c r="B49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5" i="12"/>
  <c r="B14" i="12"/>
  <c r="B13" i="12"/>
  <c r="B12" i="12"/>
  <c r="B10" i="12"/>
  <c r="B6" i="12"/>
  <c r="B5" i="7"/>
  <c r="B40" i="11" l="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96" i="10" l="1"/>
  <c r="B95" i="10"/>
  <c r="B94" i="10"/>
  <c r="B93" i="10"/>
  <c r="B92" i="10"/>
  <c r="B91" i="10"/>
  <c r="B90" i="10"/>
  <c r="B89" i="10"/>
  <c r="B88" i="10"/>
  <c r="B87" i="10"/>
  <c r="B86" i="10"/>
  <c r="B85" i="10"/>
  <c r="B84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39" i="5"/>
  <c r="B35" i="5"/>
  <c r="B85" i="9" l="1"/>
  <c r="B86" i="9"/>
  <c r="B87" i="9"/>
  <c r="B88" i="9"/>
  <c r="B89" i="9"/>
  <c r="B90" i="9"/>
  <c r="B91" i="9"/>
  <c r="B92" i="9"/>
  <c r="B93" i="9"/>
  <c r="B94" i="9"/>
  <c r="B84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42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7" i="7" l="1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6" i="7"/>
  <c r="B28" i="5" l="1"/>
  <c r="B30" i="5"/>
  <c r="B33" i="5"/>
  <c r="B34" i="5"/>
  <c r="B37" i="5"/>
  <c r="B40" i="5"/>
  <c r="B22" i="5"/>
  <c r="B2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  <author>tc={2AAE94A1-AEC7-47C4-8B32-F636B4898D58}</author>
    <author>tc={E81B9F52-2CC0-43E8-BA5B-23703D0A0706}</author>
    <author>tc={820DFB54-FEDC-4C2B-9C54-2193983C5A38}</author>
  </authors>
  <commentList>
    <comment ref="M4" authorId="0" shapeId="0" xr:uid="{AAA22A41-9D23-4B84-8C8C-94863E3B287E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  <comment ref="D254" authorId="1" shapeId="0" xr:uid="{E82DCFE3-B846-4C07-88EE-451E021C4B7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58" authorId="2" shapeId="0" xr:uid="{EA2611AB-A4EA-4A5C-BFC9-FEC1AA4D780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88" authorId="3" shapeId="0" xr:uid="{87EF039C-C5DC-4844-B7D8-D59AA114C12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tc={7F7DFF39-7B9A-4340-A9C4-B082E6695CB4}</author>
    <author>tc={D0A4ACE0-E056-4DD8-8607-ED3B28DA6BE4}</author>
    <author>tc={F713C954-A2A8-4F71-8C1D-E9224F7B4DBC}</author>
    <author>tc={E28FC012-3134-4C6F-AF8D-A2D23C2693B2}</author>
    <author>tc={588A2C5E-9B25-4631-A85F-BE90629626FB}</author>
  </authors>
  <commentList>
    <comment ref="D616" authorId="0" shapeId="0" xr:uid="{06392AC8-88C1-4E2A-B4FC-B9915ADB5D7F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617" authorId="1" shapeId="0" xr:uid="{4773C87E-7818-42CB-8B79-400ACCAF8EB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996" authorId="2" shapeId="0" xr:uid="{496696EE-79AA-45BD-9002-C51FB08B707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48" authorId="3" shapeId="0" xr:uid="{17EE15F0-7B18-45F3-8EF5-364D6FB12C0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80" authorId="4" shapeId="0" xr:uid="{3008ADE5-C818-464B-BEA1-816DEF4A7EF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tc={E80044C3-9512-4CA3-8713-3CBF4D489829}</author>
    <author>tc={83D4E0A8-01F5-4C8A-8976-2ED2B1190380}</author>
    <author>tc={015618EC-DEE5-48F7-A929-1ADB60ADA29A}</author>
    <author>tc={B7D582D1-37DF-4542-A3B6-344C8327F6CE}</author>
    <author>tc={A4C7FC41-5007-4BF4-895A-54067D2A7A94}</author>
  </authors>
  <commentList>
    <comment ref="D329" authorId="0" shapeId="0" xr:uid="{E80044C3-9512-4CA3-8713-3CBF4D48982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330" authorId="1" shapeId="0" xr:uid="{83D4E0A8-01F5-4C8A-8976-2ED2B119038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634" authorId="2" shapeId="0" xr:uid="{015618EC-DEE5-48F7-A929-1ADB60ADA29A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78" authorId="3" shapeId="0" xr:uid="{B7D582D1-37DF-4542-A3B6-344C8327F6C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707" authorId="4" shapeId="0" xr:uid="{A4C7FC41-5007-4BF4-895A-54067D2A7A9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tc={A4E6CB7E-C448-4A65-B653-12E70131CB64}</author>
    <author>tc={21D58EED-A684-4BA8-82C2-C92193EF1CD6}</author>
    <author>tc={5B6221EF-60F2-4B93-B633-EC1D4663E828}</author>
  </authors>
  <commentList>
    <comment ref="D277" authorId="0" shapeId="0" xr:uid="{A4E6CB7E-C448-4A65-B653-12E70131CB6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82" authorId="1" shapeId="0" xr:uid="{21D58EED-A684-4BA8-82C2-C92193EF1CD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04" authorId="2" shapeId="0" xr:uid="{5B6221EF-60F2-4B93-B633-EC1D4663E82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tc={2AAE94A1-AEC7-47C7-8B32-F636B4898D58}</author>
    <author>tc={E81B9F52-2CC0-43EB-BA5B-23703D0A0706}</author>
    <author>tc={820DFB54-FEDC-4C2E-9C54-2193983C5A38}</author>
    <author>tc={820DFB54-FEDC-4C2F-9C54-2193983C5A38}</author>
    <author>tc={820DFB54-FEDC-4C30-9C54-2193983C5A38}</author>
  </authors>
  <commentList>
    <comment ref="D291" authorId="0" shapeId="0" xr:uid="{325087A2-0852-4488-92EC-B63D2BB5E5A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68B333FB-BF70-44D0-B4DD-D6AA02F4199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02BA94D6-3F2A-4833-95CB-00DAAFBC0DB0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08" authorId="3" shapeId="0" xr:uid="{1BF0763A-3A35-40E3-BED4-64C4B8BAB7F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50" authorId="4" shapeId="0" xr:uid="{3485FC94-AD43-459F-8BAE-8C284605E47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tc={2AAE94A1-AEC7-47C8-8B32-F636B4898D58}</author>
    <author>tc={E81B9F52-2CC0-43EC-BA5B-23703D0A0706}</author>
    <author>tc={820DFB54-FEDC-4C31-9C54-2193983C5A38}</author>
    <author>tc={820DFB54-FEDC-4C32-9C54-2193983C5A38}</author>
    <author>tc={820DFB54-FEDC-4C33-9C54-2193983C5A38}</author>
  </authors>
  <commentList>
    <comment ref="D291" authorId="0" shapeId="0" xr:uid="{96956F50-1A3F-4D90-AE94-8C935FBBB8A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69DC4A59-2B79-435D-A62C-551203134FF5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48BD248C-8CD6-4EB9-97D8-95F0FEEC676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08" authorId="3" shapeId="0" xr:uid="{6340A750-854A-4730-8AC9-70D1140C62C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50" authorId="4" shapeId="0" xr:uid="{1117050A-0DE3-494E-B65D-3B424679539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tc={2AAE94A1-AEC7-47C6-8B32-F636B4898D58}</author>
    <author>tc={E81B9F52-2CC0-43EA-BA5B-23703D0A0706}</author>
    <author>tc={820DFB54-FEDC-4C2D-9C54-2193983C5A38}</author>
  </authors>
  <commentList>
    <comment ref="D260" authorId="0" shapeId="0" xr:uid="{269B6619-42F3-49E6-9A02-E256337BDE7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4" authorId="1" shapeId="0" xr:uid="{086498A0-9D4F-4606-ABF0-322475EED8C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99" authorId="2" shapeId="0" xr:uid="{C1605408-1612-48C1-95DB-A17A197C6F7A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tc={2AAE94A1-AEC7-47C5-8B32-F636B4898D58}</author>
    <author>tc={E81B9F52-2CC0-43E9-BA5B-23703D0A0706}</author>
    <author>tc={820DFB54-FEDC-4C2C-9C54-2193983C5A38}</author>
  </authors>
  <commentList>
    <comment ref="D291" authorId="0" shapeId="0" xr:uid="{A55C266B-270F-473B-A3B7-27C612E7C40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56E9A4A6-A501-44A6-B5F2-2851A63797B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5515607D-62AD-4809-AC50-9F100615E2A0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tc={2AAE94A1-AEC7-47BB-8B32-F636B4898D58}</author>
    <author>tc={E81B9F52-2CC0-43DF-BA5B-23703D0A0706}</author>
    <author>tc={820DFB54-FEDC-4C22-9C54-2193983C5A38}</author>
  </authors>
  <commentList>
    <comment ref="D262" authorId="0" shapeId="0" xr:uid="{2AAE94A1-AEC7-47BB-8B32-F636B4898D5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6" authorId="1" shapeId="0" xr:uid="{E81B9F52-2CC0-43DF-BA5B-23703D0A070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11" authorId="2" shapeId="0" xr:uid="{820DFB54-FEDC-4C22-9C54-2193983C5A3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tc={2AAE94A1-AEC7-47C3-8B32-F636B4898D58}</author>
    <author>tc={E81B9F52-2CC0-43E7-BA5B-23703D0A0706}</author>
    <author>tc={820DFB54-FEDC-4C2A-9C54-2193983C5A38}</author>
  </authors>
  <commentList>
    <comment ref="D260" authorId="0" shapeId="0" xr:uid="{55F85ECB-1597-4B7A-9D4D-68B953A3AC6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4" authorId="1" shapeId="0" xr:uid="{F19BEC03-75D7-45F2-B07B-4E38067FBF4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99" authorId="2" shapeId="0" xr:uid="{A58153A1-9895-4E01-8FD6-DD54F640884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tc={2AAE94A1-AEC7-47C1-8B32-F636B4898D58}</author>
    <author>tc={E81B9F52-2CC0-43E5-BA5B-23703D0A0706}</author>
    <author>tc={820DFB54-FEDC-4C28-9C54-2193983C5A38}</author>
  </authors>
  <commentList>
    <comment ref="D238" authorId="0" shapeId="0" xr:uid="{E9F2A081-53CC-4CBE-89E8-D632BEE460A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42" authorId="1" shapeId="0" xr:uid="{066CD2FE-8AC8-4BF9-BB2E-07C2DAAC9B65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66" authorId="2" shapeId="0" xr:uid="{162494EC-686A-40C4-87F9-838C0FE1C62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tc={6FFCDB1D-A698-4AA7-ABA7-7FC3C2519A66}</author>
    <author>tc={900DBCB9-C20F-47D1-90BD-0AA522A60DD8}</author>
    <author>tc={9CFA67EF-673D-4A10-A215-5758CEFE0BC3}</author>
  </authors>
  <commentList>
    <comment ref="E626" authorId="0" shapeId="0" xr:uid="{6FFCDB1D-A698-4AA7-ABA7-7FC3C2519A6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70" authorId="1" shapeId="0" xr:uid="{900DBCB9-C20F-47D1-90BD-0AA522A60DD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99" authorId="2" shapeId="0" xr:uid="{9CFA67EF-673D-4A10-A215-5758CEFE0BC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tc={2AAE94A1-AEC7-47C0-8B32-F636B4898D58}</author>
    <author>tc={E81B9F52-2CC0-43E4-BA5B-23703D0A0706}</author>
    <author>tc={820DFB54-FEDC-4C27-9C54-2193983C5A38}</author>
  </authors>
  <commentList>
    <comment ref="D221" authorId="0" shapeId="0" xr:uid="{6CAB2112-522F-4693-BAB7-EBC336B9535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25" authorId="1" shapeId="0" xr:uid="{9A9F76E1-96AE-4A16-B898-4CE2D3CA208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26" authorId="2" shapeId="0" xr:uid="{4A477C1A-7B78-4239-9E61-622FEF91F17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tc={2AAE94A1-AEC7-47BF-8B32-F636B4898D58}</author>
    <author>tc={E81B9F52-2CC0-43E3-BA5B-23703D0A0706}</author>
    <author>tc={820DFB54-FEDC-4C26-9C54-2193983C5A38}</author>
  </authors>
  <commentList>
    <comment ref="D183" authorId="0" shapeId="0" xr:uid="{D46E6FDB-6C8E-4D9E-822E-244924BA49D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87" authorId="1" shapeId="0" xr:uid="{E886DFB7-230D-40A2-9F0E-09500469A93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385" authorId="2" shapeId="0" xr:uid="{8DFEDF7B-5B31-4CCD-9755-F445C83F1DE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tc={2AAE94A1-AEC7-47BE-8B32-F636B4898D58}</author>
    <author>tc={E81B9F52-2CC0-43E2-BA5B-23703D0A0706}</author>
    <author>tc={820DFB54-FEDC-4C25-9C54-2193983C5A38}</author>
  </authors>
  <commentList>
    <comment ref="D144" authorId="0" shapeId="0" xr:uid="{000608D3-672B-43A3-99BB-8D513387F46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48" authorId="1" shapeId="0" xr:uid="{92B58FD0-71B6-40A7-9A52-9589FEBF9C8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332" authorId="2" shapeId="0" xr:uid="{9DF2D772-209F-4B0E-9B5D-0E8D4EEEAF5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tc={2AAE94A1-AEC7-47BC-8B32-F636B4898D58}</author>
    <author>tc={E81B9F52-2CC0-43E0-BA5B-23703D0A0706}</author>
    <author>tc={820DFB54-FEDC-4C23-9C54-2193983C5A38}</author>
  </authors>
  <commentList>
    <comment ref="D106" authorId="0" shapeId="0" xr:uid="{52B49475-D485-401A-A5A4-87C388397AF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10" authorId="1" shapeId="0" xr:uid="{01108704-88E3-413D-B481-B22F0D14239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279" authorId="2" shapeId="0" xr:uid="{1471E32D-201B-40FB-B926-2332351C411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tc={2AAE94A1-AEC7-47BD-8B32-F636B4898D58}</author>
    <author>tc={E81B9F52-2CC0-43E1-BA5B-23703D0A0706}</author>
    <author>tc={E2823E9B-CA62-493D-BFEC-AA4F3E836439}</author>
    <author>tc={820DFB54-FEDC-4C24-9C54-2193983C5A38}</author>
  </authors>
  <commentList>
    <comment ref="D106" authorId="0" shapeId="0" xr:uid="{9BAF588F-54BE-4108-9E1A-86238D54FA3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10" authorId="1" shapeId="0" xr:uid="{3C8C4286-11F0-478C-B980-37C304CF37B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262" authorId="2" shapeId="0" xr:uid="{E2823E9B-CA62-493D-BFEC-AA4F3E83643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Sita irgi galima padalinti per generacijas, nes vakar testavau 2016 ir veike
</t>
        </r>
      </text>
    </comment>
    <comment ref="E279" authorId="3" shapeId="0" xr:uid="{09FE907F-96F8-4DDD-BA12-EE153B209FF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L86" authorId="0" shapeId="0" xr:uid="{9C4D6C40-ADBE-4785-8C78-01C34E3460D5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L69" authorId="0" shapeId="0" xr:uid="{1240CF22-BE47-45F5-8A0A-E875ECDA5C48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506F7B30-7FE3-4302-890B-EE91152229E8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Išrikiavimui tinkamų/netinkmaų automobilių:
1 - tinkamas
0 - tuščias
-1 - neišduoda pakankamai duomenų
-2 - dublis ir pan.
</t>
        </r>
      </text>
    </comment>
    <comment ref="L60" authorId="0" shapeId="0" xr:uid="{4450435E-1B81-4BBD-9C7A-F9EEF4A6AF27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EB0FB412-1505-4F8B-8994-ACBFA63C9559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Išrikiavimui tinkamų/netinkmaų automobilių:
1 - tinkamas
0 - tuščias
-1 - neišduoda pakankamai duomenų
-2 - dublis ir pan.
</t>
        </r>
      </text>
    </comment>
    <comment ref="D8" authorId="0" shapeId="0" xr:uid="{C4FD8AD0-6786-469C-A0C6-D1F84F90C1E6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  <comment ref="L61" authorId="0" shapeId="0" xr:uid="{1FC63F8A-3189-4D0C-8C92-174DC9544DD5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D8" authorId="0" shapeId="0" xr:uid="{CB0DCE3D-DEB8-4A6D-A218-823CA46608D2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tc={FC33978F-AD58-4BF7-A834-7E45A3CBFE09}</author>
    <author>tc={27EC0792-DB19-4A6B-BD07-63C10FF36E2E}</author>
    <author>tc={7E31D66C-1386-423A-A0D4-AF452FB64D22}</author>
  </authors>
  <commentList>
    <comment ref="D520" authorId="0" shapeId="0" xr:uid="{C92AB528-B8F8-49A2-A5FD-06BEBD1EAF7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25" authorId="1" shapeId="0" xr:uid="{D18D9B5B-A205-408F-A974-EA48578D028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66" authorId="2" shapeId="0" xr:uid="{6A01638C-2538-4656-BD07-26C493EB86D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D7" authorId="0" shapeId="0" xr:uid="{19A4F28A-9B88-4F43-AA16-44E6257F274A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D75F7CA3-D406-47F4-8A61-25CFCA28729B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  <author>tc={2AAE94A1-AEC7-47C2-8B32-F636B4898D58}</author>
    <author>tc={E81B9F52-2CC0-43E6-BA5B-23703D0A0706}</author>
    <author>tc={820DFB54-FEDC-4C29-9C54-2193983C5A38}</author>
  </authors>
  <commentList>
    <comment ref="M4" authorId="0" shapeId="0" xr:uid="{2F0F1107-B1A2-4216-9F59-C15A334F79DE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  <comment ref="D216" authorId="1" shapeId="0" xr:uid="{9A84E8E9-A0FD-4321-B531-67E5F2DB02F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20" authorId="2" shapeId="0" xr:uid="{AAA5C5C1-08FA-45E6-B600-CAF1444092A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16" authorId="3" shapeId="0" xr:uid="{E2A28E7E-A11E-474D-8300-7C3183CAD13B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tc={FC33978F-AD58-4BF8-A834-7E45A3CBFE09}</author>
    <author>tc={27EC0792-DB19-4A6C-BD07-63C10FF36E2E}</author>
    <author>tc={7E31D66C-1386-423B-A0D4-AF452FB64D22}</author>
  </authors>
  <commentList>
    <comment ref="D531" authorId="0" shapeId="0" xr:uid="{E2A7025F-7762-4C45-ABB6-6C9E873DDBCF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36" authorId="1" shapeId="0" xr:uid="{F7323BA1-5EA6-425E-BB74-8DD74402F39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98" authorId="2" shapeId="0" xr:uid="{C2CE49B5-6FAE-47D1-8DB6-45F72676BF9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tc={7E31D66C-1386-423D-A0D4-AF452FB64D22}</author>
    <author>tc={27EC0792-DB19-4A6E-BD07-63C10FF36E2E}</author>
    <author>tc={FC33978F-AD58-4BFA-A834-7E45A3CBFE09}</author>
  </authors>
  <commentList>
    <comment ref="E509" authorId="0" shapeId="0" xr:uid="{B7CD1D1C-C8CE-409C-8776-745969852CA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D1189" authorId="1" shapeId="0" xr:uid="{BA8BF1DE-0655-42D6-B21E-071001CCBC7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1258" authorId="2" shapeId="0" xr:uid="{1CA24F15-3DDC-461D-A2E9-2617898160E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tc={FC33978F-AD58-4BFC-A834-7E45A3CBFE09}</author>
    <author>tc={27EC0792-DB19-4A70-BD07-63C10FF36E2E}</author>
    <author>tc={7E31D66C-1386-423F-A0D4-AF452FB64D22}</author>
  </authors>
  <commentList>
    <comment ref="D531" authorId="0" shapeId="0" xr:uid="{DD1D90D8-DB39-4335-870C-EFD21A8881E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36" authorId="1" shapeId="0" xr:uid="{B71330AE-F150-46CF-B435-12FDBAC600A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99" authorId="2" shapeId="0" xr:uid="{7E9176DF-AAA8-4A56-9B21-EDA7231BFD7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tc={7F7DFF39-7B9A-433F-A9C4-B082E6695CB4}</author>
    <author>tc={D0A4ACE0-E056-4DD7-8607-ED3B28DA6BE4}</author>
    <author>tc={F713C954-A2A8-4F70-8C1D-E9224F7B4DBC}</author>
    <author>tc={E28FC012-3134-4C6E-AF8D-A2D23C2693B2}</author>
  </authors>
  <commentList>
    <comment ref="D622" authorId="0" shapeId="0" xr:uid="{7F7DFF39-7B9A-433F-A9C4-B082E6695CB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623" authorId="1" shapeId="0" xr:uid="{D0A4ACE0-E056-4DD7-8607-ED3B28DA6BE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1028" authorId="2" shapeId="0" xr:uid="{F713C954-A2A8-4F70-8C1D-E9224F7B4DB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81" authorId="3" shapeId="0" xr:uid="{E28FC012-3134-4C6E-AF8D-A2D23C2693B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tc={FC33978F-AD58-4BF6-A834-7E45A3CBFE09}</author>
    <author>tc={27EC0792-DB19-4A6A-BD07-63C10FF36E2E}</author>
    <author>tc={7E31D66C-1386-4239-A0D4-AF452FB64D22}</author>
  </authors>
  <commentList>
    <comment ref="D283" authorId="0" shapeId="0" xr:uid="{FC33978F-AD58-4BF6-A834-7E45A3CBFE0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88" authorId="1" shapeId="0" xr:uid="{27EC0792-DB19-4A6A-BD07-63C10FF36E2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14" authorId="2" shapeId="0" xr:uid="{7E31D66C-1386-4239-A0D4-AF452FB64D2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tc={8D4028E9-57D0-4E8F-9CB4-02FD38D94F5D}</author>
    <author>tc={AACE88E7-BF1C-457D-9B1A-CC94D0A9584B}</author>
    <author>tc={A894AFC4-C53A-4858-94C1-C86C79A74031}</author>
  </authors>
  <commentList>
    <comment ref="C559" authorId="0" shapeId="0" xr:uid="{8D4028E9-57D0-4E8F-9CB4-02FD38D94F5D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C565" authorId="1" shapeId="0" xr:uid="{AACE88E7-BF1C-457D-9B1A-CC94D0A9584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964" authorId="2" shapeId="0" xr:uid="{A894AFC4-C53A-4858-94C1-C86C79A74031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sharedStrings.xml><?xml version="1.0" encoding="utf-8"?>
<sst xmlns="http://schemas.openxmlformats.org/spreadsheetml/2006/main" count="112592" uniqueCount="2631">
  <si>
    <t>FMB003 SUPPORTED VEHICLES LIST</t>
  </si>
  <si>
    <t>#</t>
  </si>
  <si>
    <t>Make</t>
  </si>
  <si>
    <t>Model</t>
  </si>
  <si>
    <t>Date - Start</t>
  </si>
  <si>
    <t>Date - End</t>
  </si>
  <si>
    <t>VIN</t>
  </si>
  <si>
    <t>Mileage</t>
  </si>
  <si>
    <t>Fuel, l</t>
  </si>
  <si>
    <t>Fuel, %</t>
  </si>
  <si>
    <t>Testes</t>
  </si>
  <si>
    <t>Data</t>
  </si>
  <si>
    <t>Požymis</t>
  </si>
  <si>
    <t>Koreguota DATE -END?</t>
  </si>
  <si>
    <t>RevEng sesija</t>
  </si>
  <si>
    <t>Komentaras</t>
  </si>
  <si>
    <t>Back-up data</t>
  </si>
  <si>
    <t>Adria</t>
  </si>
  <si>
    <t>Ducato</t>
  </si>
  <si>
    <t>-</t>
  </si>
  <si>
    <t>+</t>
  </si>
  <si>
    <t>Alfa Romeo</t>
  </si>
  <si>
    <t>4C</t>
  </si>
  <si>
    <t>Brera</t>
  </si>
  <si>
    <t>Giulia</t>
  </si>
  <si>
    <t/>
  </si>
  <si>
    <t>Distance till next servicing (km),Fuel level (%),Total Mileage (km)</t>
  </si>
  <si>
    <t>Giulietta</t>
  </si>
  <si>
    <t>GT</t>
  </si>
  <si>
    <t>fuel level (%), fuel level (l), statuses: bit encoded data, total mileage (km), VIN</t>
  </si>
  <si>
    <t>Mito</t>
  </si>
  <si>
    <t>Spider</t>
  </si>
  <si>
    <t>Stelvio</t>
  </si>
  <si>
    <t>Alpina</t>
  </si>
  <si>
    <t>B3, D3</t>
  </si>
  <si>
    <t>B4, D4</t>
  </si>
  <si>
    <t>B5, D5</t>
  </si>
  <si>
    <t>B6</t>
  </si>
  <si>
    <t>B7</t>
  </si>
  <si>
    <t>Audi</t>
  </si>
  <si>
    <t>A1</t>
  </si>
  <si>
    <t>distance traveled since last service (km),fuel level (l),statuses: bit encoded data,total mileage (km),VIN</t>
  </si>
  <si>
    <t>fuel level (l),total mileage (km)</t>
  </si>
  <si>
    <t>A3</t>
  </si>
  <si>
    <t>audi            | a3                          | 2004      | 2012      | HSCAN    | VAGTP2   | VIN, Total Mileage, Fuel level (l), Remaining distance (km), Statuses</t>
  </si>
  <si>
    <t>audi            | a3                          | 2012      | -         | HSCAN    | UDS      | Fuel level (%), Distance traveled since last service (km), VIN, Total Mileage</t>
  </si>
  <si>
    <t>fuel level (l), total mileage (km), VIN</t>
  </si>
  <si>
    <t>A4</t>
  </si>
  <si>
    <t>a4, s4, rs4</t>
  </si>
  <si>
    <t>A5</t>
  </si>
  <si>
    <t>a5, s5, rs5</t>
  </si>
  <si>
    <t>q5,audi q5</t>
  </si>
  <si>
    <t>A6</t>
  </si>
  <si>
    <t>A6, S6 pasplitintas į du</t>
  </si>
  <si>
    <t>audi            | audi a6;s6                  | 2004      | 2011      | HSCAN    | VAGTP2   | Distance traveled since last service (km), VIN, Total Mileage, Fuel level (l), Statuses</t>
  </si>
  <si>
    <t>a6, rs6, a7 į 3</t>
  </si>
  <si>
    <t>audi            | a6, rs6, a7                 | 2010      | 2017      | HSCAN    | UDS      | Distance traveled since last service (km), VIN, Total Mileage, Fuel level (l)</t>
  </si>
  <si>
    <t>a6, a7</t>
  </si>
  <si>
    <t>A7</t>
  </si>
  <si>
    <t>Taip</t>
  </si>
  <si>
    <t>fuel level (%), remaining oil life (%), total mileage (km), VIN</t>
  </si>
  <si>
    <t>A8</t>
  </si>
  <si>
    <t>distance traveled since last service (km),fuel level (l),total mileage (km),VIN</t>
  </si>
  <si>
    <t>2 series</t>
  </si>
  <si>
    <t>Q2</t>
  </si>
  <si>
    <t>q2, sq2</t>
  </si>
  <si>
    <t>distance traveled since last service (km),fuel level (%),fuel level (l),total mileage (km),VIN</t>
  </si>
  <si>
    <t>Q3</t>
  </si>
  <si>
    <t>audi            | q3,audi q3                  | 2011      | 2018      | HSCAN    | UDS      | Distance traveled since last service (km), VIN, Total Mileage, Fuel level (l), Statuses</t>
  </si>
  <si>
    <t>4 series</t>
  </si>
  <si>
    <t xml:space="preserve"> HSCAN    </t>
  </si>
  <si>
    <t xml:space="preserve"> -         </t>
  </si>
  <si>
    <t>Q5</t>
  </si>
  <si>
    <t>audi</t>
  </si>
  <si>
    <t>total mileage (km), VIN</t>
  </si>
  <si>
    <t>Q7</t>
  </si>
  <si>
    <t>audi            | q7,audi q7                  | 2006      | 2015      | HSCAN    | UDS      | Fuel level (%), VIN, Total Mileage, Fuel level (l), Statuses</t>
  </si>
  <si>
    <t>encore</t>
  </si>
  <si>
    <t xml:space="preserve"> MSCAN    </t>
  </si>
  <si>
    <t>R8</t>
  </si>
  <si>
    <t>Fuel level 1 (l),Total Mileage (km)</t>
  </si>
  <si>
    <t>RS4</t>
  </si>
  <si>
    <t>RS5</t>
  </si>
  <si>
    <t>RS6</t>
  </si>
  <si>
    <t xml:space="preserve"> fiorino 08                  </t>
  </si>
  <si>
    <t>S4</t>
  </si>
  <si>
    <t>S5</t>
  </si>
  <si>
    <t xml:space="preserve"> talento                     </t>
  </si>
  <si>
    <t>S6</t>
  </si>
  <si>
    <t>fiesta</t>
  </si>
  <si>
    <t>SQ2</t>
  </si>
  <si>
    <t xml:space="preserve"> fiesta '17                  </t>
  </si>
  <si>
    <t>TT</t>
  </si>
  <si>
    <t>audi            | tt                          | 2008      | 2013      | HSCAN    | VAGTP2   | VIN, Total Mileage, Fuel level (l), Remaining distance (km), Statuses</t>
  </si>
  <si>
    <t>tt, tts, ttrs</t>
  </si>
  <si>
    <t>TTRS</t>
  </si>
  <si>
    <t>TTS</t>
  </si>
  <si>
    <t>Bentley</t>
  </si>
  <si>
    <t>Bentayga</t>
  </si>
  <si>
    <t>Continental</t>
  </si>
  <si>
    <t xml:space="preserve"> transit connect             </t>
  </si>
  <si>
    <t>Mulsanne</t>
  </si>
  <si>
    <t>BMW</t>
  </si>
  <si>
    <t>1 Series</t>
  </si>
  <si>
    <t>bmw             | 120i                        | 2004      | 2011      | HSCAN    | ISOTP    | VIN, Fuel level (l)</t>
  </si>
  <si>
    <t>bmw             | 114i, 114d                  | 2011      | -         | HSCAN    | UDS      | VIN, Total Mileage, Fuel level (l)</t>
  </si>
  <si>
    <t>1 series</t>
  </si>
  <si>
    <t>bmw</t>
  </si>
  <si>
    <t>3 series</t>
  </si>
  <si>
    <t>fuel level (l),VIN</t>
  </si>
  <si>
    <t xml:space="preserve"> i20                         </t>
  </si>
  <si>
    <t>3 Series</t>
  </si>
  <si>
    <t>bmw             | 318d xdrive                 | 2011      | -         | HSCAN    | UDS      | VIN, Total Mileage, Fuel level (l)</t>
  </si>
  <si>
    <t>5 series</t>
  </si>
  <si>
    <t>5 Series</t>
  </si>
  <si>
    <t>bmw             | 520d xdrive                 | 2010      | -         | HSCAN    | UDS      | VIN, Total Mileage, Fuel level (l)</t>
  </si>
  <si>
    <t>6 series</t>
  </si>
  <si>
    <t>7 series</t>
  </si>
  <si>
    <t>fuel level (l), total mileage (km)</t>
  </si>
  <si>
    <t>8 series</t>
  </si>
  <si>
    <t>C5</t>
  </si>
  <si>
    <t>M135i</t>
  </si>
  <si>
    <t>M140i</t>
  </si>
  <si>
    <t>M2</t>
  </si>
  <si>
    <t>M3</t>
  </si>
  <si>
    <t>Fuel level 1 (l),Total Mileage (km),VIN</t>
  </si>
  <si>
    <t>fuel level (l), statuses: bit encoded data, total mileage (km), VIN</t>
  </si>
  <si>
    <t>M4</t>
  </si>
  <si>
    <t>M5</t>
  </si>
  <si>
    <t>M6</t>
  </si>
  <si>
    <t>M8</t>
  </si>
  <si>
    <t>X1</t>
  </si>
  <si>
    <t>bmw             | x1 sdrive18i,x reihe        | 2009      | 2015      | HSCAN    | UDS      | VIN, Total Mileage, Fuel level (l)</t>
  </si>
  <si>
    <t>X2</t>
  </si>
  <si>
    <t>X3</t>
  </si>
  <si>
    <t>X3m</t>
  </si>
  <si>
    <t xml:space="preserve"> LSCAN    </t>
  </si>
  <si>
    <t>X4</t>
  </si>
  <si>
    <t>X4m</t>
  </si>
  <si>
    <t>X5</t>
  </si>
  <si>
    <t>bmw             | x5 m50d                     | 2009      | -         | HSCAN    | UDS      | VIN, Total Mileage, Fuel level (l)</t>
  </si>
  <si>
    <t>X6</t>
  </si>
  <si>
    <t>X7</t>
  </si>
  <si>
    <t>Z4</t>
  </si>
  <si>
    <t xml:space="preserve"> daily '14                   </t>
  </si>
  <si>
    <t>Buick</t>
  </si>
  <si>
    <t>Cascada</t>
  </si>
  <si>
    <t>Encore</t>
  </si>
  <si>
    <t>buick</t>
  </si>
  <si>
    <t>Envision</t>
  </si>
  <si>
    <t>Regal</t>
  </si>
  <si>
    <t>Verano Hatchback/GS</t>
  </si>
  <si>
    <t>Chevrolet</t>
  </si>
  <si>
    <t>Captiva</t>
  </si>
  <si>
    <t>City Express</t>
  </si>
  <si>
    <t>Cruze</t>
  </si>
  <si>
    <t>Volt</t>
  </si>
  <si>
    <t>EV</t>
  </si>
  <si>
    <t>Ignition (status),Total Mileage (km)</t>
  </si>
  <si>
    <t>Chrysler</t>
  </si>
  <si>
    <t>300, 300C</t>
  </si>
  <si>
    <t>300, 300c</t>
  </si>
  <si>
    <t>Delta</t>
  </si>
  <si>
    <t>distance traveled since last service (km), fuel level (l), statuses: bit encoded data, total mileage (km), VIN</t>
  </si>
  <si>
    <t>Citroen</t>
  </si>
  <si>
    <t>Relay</t>
  </si>
  <si>
    <t>3 8</t>
  </si>
  <si>
    <t>Distance till next servicing (km),Fuel level (%),Statuses,Total Mileage (km),VIN</t>
  </si>
  <si>
    <t xml:space="preserve"> rio i(yb)                   </t>
  </si>
  <si>
    <t>Cupra</t>
  </si>
  <si>
    <t>Formentor</t>
  </si>
  <si>
    <t>Dacia</t>
  </si>
  <si>
    <t>Dokker</t>
  </si>
  <si>
    <t>Duster</t>
  </si>
  <si>
    <t>sportage</t>
  </si>
  <si>
    <t>Lodgy</t>
  </si>
  <si>
    <t>range rover sport</t>
  </si>
  <si>
    <t>Logan</t>
  </si>
  <si>
    <t>Sandero</t>
  </si>
  <si>
    <t>Dodge</t>
  </si>
  <si>
    <t>Challenger</t>
  </si>
  <si>
    <t>dodge           | challenger                  | 2011      | 2016      | HSCAN    | CANRAW   | Total Mileage</t>
  </si>
  <si>
    <t>Charger</t>
  </si>
  <si>
    <t>Journey</t>
  </si>
  <si>
    <t>dodge           | journey                     | 2011      | 2016      | HSCAN    | CANRAW   | Total Mileage</t>
  </si>
  <si>
    <t>Magnum</t>
  </si>
  <si>
    <t>Neon</t>
  </si>
  <si>
    <t>Vision</t>
  </si>
  <si>
    <t>Fiat</t>
  </si>
  <si>
    <t xml:space="preserve">fiat            </t>
  </si>
  <si>
    <t>500l</t>
  </si>
  <si>
    <t>500X</t>
  </si>
  <si>
    <t>Albea</t>
  </si>
  <si>
    <t>Bravo</t>
  </si>
  <si>
    <t>Croma</t>
  </si>
  <si>
    <t>Cronos</t>
  </si>
  <si>
    <t>fuel level (l), statuses: bit encoded data, VIN</t>
  </si>
  <si>
    <t>Doblo</t>
  </si>
  <si>
    <t>fiat            | dobló                       | 2010      | -         | LSCAN    | ISOTP    | Fuel level (%), VIN, Total Mileage</t>
  </si>
  <si>
    <t>glc-class</t>
  </si>
  <si>
    <t>Ducato III</t>
  </si>
  <si>
    <t>fiat            | ducato                      | 2006      | -         | HSCAN    | ISOTP    | Fuel level (%), VIN, Total Mileage, Distance till next servicing (km), Statuses</t>
  </si>
  <si>
    <t>Fiorino</t>
  </si>
  <si>
    <t>Freemont</t>
  </si>
  <si>
    <t>fiat            | freemont                    | 2011      | 2016      | HSCAN    | CANRAW   | Total Mileage</t>
  </si>
  <si>
    <t>Idea</t>
  </si>
  <si>
    <t>Linea</t>
  </si>
  <si>
    <t>Mobi</t>
  </si>
  <si>
    <t>Palio</t>
  </si>
  <si>
    <t xml:space="preserve"> Fuel level (%), Total Mileage, Distance till next servicing (km)</t>
  </si>
  <si>
    <t>Panda</t>
  </si>
  <si>
    <t>Punto</t>
  </si>
  <si>
    <t>Siena</t>
  </si>
  <si>
    <t xml:space="preserve"> VIN, Total Mileage, Fuel level (l), Distance till next servicing (km)</t>
  </si>
  <si>
    <t>Stilo</t>
  </si>
  <si>
    <t>Strada</t>
  </si>
  <si>
    <t xml:space="preserve"> Fuel level (%), VIN, Total Mileage, Statuses</t>
  </si>
  <si>
    <t>Talento</t>
  </si>
  <si>
    <t xml:space="preserve"> 209 cdi / 210 cdi / 211 cdi </t>
  </si>
  <si>
    <t xml:space="preserve"> ISOTP    </t>
  </si>
  <si>
    <t>Toro</t>
  </si>
  <si>
    <t xml:space="preserve"> UDS      </t>
  </si>
  <si>
    <t>Uno</t>
  </si>
  <si>
    <t>Ford</t>
  </si>
  <si>
    <t>C-Max</t>
  </si>
  <si>
    <t>Fuel level (%),Statuses,Total Mileage (km)</t>
  </si>
  <si>
    <t>sprinter (w907)</t>
  </si>
  <si>
    <t xml:space="preserve"> KWP2000  </t>
  </si>
  <si>
    <t xml:space="preserve"> Fuel level (%), VIN, Statuses</t>
  </si>
  <si>
    <t>Edge</t>
  </si>
  <si>
    <t>Fuel level (%),Statuses,Total Mileage (km),VIN</t>
  </si>
  <si>
    <t xml:space="preserve"> VIN, Total Mileage, Fuel level (l)</t>
  </si>
  <si>
    <t>Escape</t>
  </si>
  <si>
    <t xml:space="preserve"> VIN, Total Mileage, Fuel level (l), Statuses</t>
  </si>
  <si>
    <t>Fiesta</t>
  </si>
  <si>
    <t>ford</t>
  </si>
  <si>
    <t xml:space="preserve">ford            </t>
  </si>
  <si>
    <t>vito</t>
  </si>
  <si>
    <t xml:space="preserve"> Fuel level (%), VIN, Total Mileage</t>
  </si>
  <si>
    <t>Fusion</t>
  </si>
  <si>
    <t>ford            | fusion                      | 2013      | -         | MSCAN    | UDS      | Fuel level (%), VIN, Total Mileage, Statuses</t>
  </si>
  <si>
    <t>Galaxy</t>
  </si>
  <si>
    <t xml:space="preserve"> Fuel level (%), VIN, Total Mileage, Distance till next servicing (km)</t>
  </si>
  <si>
    <t>Kuga</t>
  </si>
  <si>
    <t xml:space="preserve"> VIN, Total Mileage, Oil level (mm), Statuses</t>
  </si>
  <si>
    <t>Mondeo</t>
  </si>
  <si>
    <t>ford            | mondeo                      | 2013      | -         | MSCAN    | UDS      | Fuel level (%), VIN, Total Mileage, Statuses</t>
  </si>
  <si>
    <t>S-max</t>
  </si>
  <si>
    <t>ford            | s-max '06                   | 2006      | 2015      | HSCAN    | SCP      | Fuel level (%), VIN, Total Mileage</t>
  </si>
  <si>
    <t>maxima</t>
  </si>
  <si>
    <t xml:space="preserve"> VIN, Total Mileage, Fuel level (l), Oil level (mm), Statuses</t>
  </si>
  <si>
    <t>S-Max</t>
  </si>
  <si>
    <t>Tourneo III</t>
  </si>
  <si>
    <t>Transit, Tourneo III - pasplitintas į 2</t>
  </si>
  <si>
    <t>ford            | transit,tourneo iii [mopf]  | 2006      | 2011      | HSCAN    | SCP      | Fuel level (%), VIN, Total Mileage, Distance since last oil change (km)</t>
  </si>
  <si>
    <t>Transit</t>
  </si>
  <si>
    <t>Freightliner</t>
  </si>
  <si>
    <t>Sprinter</t>
  </si>
  <si>
    <t>Honda</t>
  </si>
  <si>
    <t>Civic</t>
  </si>
  <si>
    <t>honda           | civic                       | 2006      | 2011      | HSCAN    | ISOTP    | VIN, Total Mileage, Oil level (mm)</t>
  </si>
  <si>
    <t>astra</t>
  </si>
  <si>
    <t>CR-V</t>
  </si>
  <si>
    <t>honda           | cr-v                        | 2012      | 2016      | HSCAN    | ISOTP    | VIN, Total Mileage, Oil level (mm)</t>
  </si>
  <si>
    <t>Fit</t>
  </si>
  <si>
    <t>HR-V</t>
  </si>
  <si>
    <t>Fuel level 1 (l),Oil level (mm),Statuses,Total Mileage (km),VIN</t>
  </si>
  <si>
    <t xml:space="preserve"> combo                       </t>
  </si>
  <si>
    <t>Jazz</t>
  </si>
  <si>
    <t>Hyundai</t>
  </si>
  <si>
    <t>Grand Santa Fe</t>
  </si>
  <si>
    <t>Grand Santa Fe, Santa Fe - pasplitintas į 2</t>
  </si>
  <si>
    <t>hyundai         | grand santa fe,santa fe     | 2012      | 2019      | HSCAN    | ISOTP    | VIN, Total Mileage, Fuel level (l), Statuses</t>
  </si>
  <si>
    <t>i10</t>
  </si>
  <si>
    <t>i20</t>
  </si>
  <si>
    <t xml:space="preserve">hyundai         </t>
  </si>
  <si>
    <t>mokka x</t>
  </si>
  <si>
    <t>Total Mileage, Fuel level (l)</t>
  </si>
  <si>
    <t>i30</t>
  </si>
  <si>
    <t>hyundai         | i 30                        | 2011      | 2017      | HSCAN    | ISOTP    | VIN, Total Mileage, Oil level (mm), Statuses</t>
  </si>
  <si>
    <t>i40</t>
  </si>
  <si>
    <t>hyundai         | i40                         | 2011      | -         | HSCAN    | ISOTP    | VIN, Total Mileage, Fuel level (l), Oil level (mm), Statuses</t>
  </si>
  <si>
    <t>Total Mileage</t>
  </si>
  <si>
    <t>Ioniq</t>
  </si>
  <si>
    <t>Fuel level 1 (l)</t>
  </si>
  <si>
    <t>ix20</t>
  </si>
  <si>
    <t>hyundai         | ix20                        | 2010      | 2019      | HSCAN    | UDS      | VIN, Total Mileage, Oil level (mm), Statuses</t>
  </si>
  <si>
    <t>Santa Fe</t>
  </si>
  <si>
    <t>Fuel level (%), Distance traveled since last service (km), VIN, Total Mileage, Fuel level (l)</t>
  </si>
  <si>
    <t>Tuscon</t>
  </si>
  <si>
    <t>Distance till next servicing (km),Fuel level 1 (l),Total Mileage (km)</t>
  </si>
  <si>
    <t xml:space="preserve"> master iii, nissan interstar</t>
  </si>
  <si>
    <t>Fuel level (%), VIN, Total Mileage, Distance till next servicing (km), Statuses</t>
  </si>
  <si>
    <t>Infiniti</t>
  </si>
  <si>
    <t>JX</t>
  </si>
  <si>
    <t>QX60</t>
  </si>
  <si>
    <t>Iveco</t>
  </si>
  <si>
    <t>Daily</t>
  </si>
  <si>
    <t xml:space="preserve">iveco           </t>
  </si>
  <si>
    <t xml:space="preserve"> trafic iii                  </t>
  </si>
  <si>
    <t>VIN, Total Mileage, Fuel level (l)</t>
  </si>
  <si>
    <t>Jaguar</t>
  </si>
  <si>
    <t>E-Pace</t>
  </si>
  <si>
    <t>Distance till next servicing (km),Ignition (status),Oil level (mm),Total Mileage (km)</t>
  </si>
  <si>
    <t>arona, ibiza</t>
  </si>
  <si>
    <t>F-Type</t>
  </si>
  <si>
    <t>s-type</t>
  </si>
  <si>
    <t>jaguar          | s-type                      | 1999      | 2008      | HSCAN    | ISOTP    | VIN, Total Mileage</t>
  </si>
  <si>
    <t>XE</t>
  </si>
  <si>
    <t>xf</t>
  </si>
  <si>
    <t>jaguar          | xf                          | 2008      | 2015      | HSCAN    | ISOTP    | VIN, Total Mileage, Statuses</t>
  </si>
  <si>
    <t>XF</t>
  </si>
  <si>
    <t>fabia</t>
  </si>
  <si>
    <t>XJ</t>
  </si>
  <si>
    <t xml:space="preserve"> fabia                       </t>
  </si>
  <si>
    <t>XK, XKR</t>
  </si>
  <si>
    <t>Total Mileage (km)</t>
  </si>
  <si>
    <t>Jaguat</t>
  </si>
  <si>
    <t>F-Pace</t>
  </si>
  <si>
    <t>superb</t>
  </si>
  <si>
    <t>Jeep</t>
  </si>
  <si>
    <t>Compass</t>
  </si>
  <si>
    <t>Renegade</t>
  </si>
  <si>
    <t>Kia</t>
  </si>
  <si>
    <t>Carens</t>
  </si>
  <si>
    <t>Carens, Rondo - pasplitintas į 2</t>
  </si>
  <si>
    <t>kia motors      | carens, rondo               | 2013      | 2019      | HSCAN    | ISOTP    | VIN, Total Mileage, Fuel level (l), Oil level (mm), Statuses</t>
  </si>
  <si>
    <t>cee'd</t>
  </si>
  <si>
    <t>kia motors      | ceeā€™d                       | 2006      | 2013      | HSCAN    | ISOTP    | VIN, Total Mileage, Oil level (mm), Statuses</t>
  </si>
  <si>
    <t>Cee'd</t>
  </si>
  <si>
    <t xml:space="preserve">Cee'd </t>
  </si>
  <si>
    <t>Niro</t>
  </si>
  <si>
    <t>Optima</t>
  </si>
  <si>
    <t xml:space="preserve">Procee'd </t>
  </si>
  <si>
    <t>Rio</t>
  </si>
  <si>
    <t xml:space="preserve">kia motors      </t>
  </si>
  <si>
    <t>Rondo</t>
  </si>
  <si>
    <t>Sportage</t>
  </si>
  <si>
    <t>kia</t>
  </si>
  <si>
    <t xml:space="preserve">XCeed </t>
  </si>
  <si>
    <t>Kia Motors</t>
  </si>
  <si>
    <t>Stonic</t>
  </si>
  <si>
    <t>Lamborghini</t>
  </si>
  <si>
    <t>Aventador</t>
  </si>
  <si>
    <t>Huracan</t>
  </si>
  <si>
    <t>Urus</t>
  </si>
  <si>
    <t>Lancia</t>
  </si>
  <si>
    <t>Musa</t>
  </si>
  <si>
    <t>Thema</t>
  </si>
  <si>
    <t>Thesis</t>
  </si>
  <si>
    <t>Land Rover</t>
  </si>
  <si>
    <t>Defender</t>
  </si>
  <si>
    <t>Discovery Sport</t>
  </si>
  <si>
    <t>Freelander</t>
  </si>
  <si>
    <t>Range Rover</t>
  </si>
  <si>
    <t>land rover      | range rover                 | 2012      | -         | HSCAN    | ISOTP    | Fuel level (%), VIN, Total Mileage, Statuses</t>
  </si>
  <si>
    <t>Range Rover Evoque</t>
  </si>
  <si>
    <t>Range Rover Sport</t>
  </si>
  <si>
    <t>land rover</t>
  </si>
  <si>
    <t>Range Rover Velar</t>
  </si>
  <si>
    <t>Lexus</t>
  </si>
  <si>
    <t>RX 450H</t>
  </si>
  <si>
    <t xml:space="preserve">lexus           </t>
  </si>
  <si>
    <t>RX450</t>
  </si>
  <si>
    <t>Lincoln</t>
  </si>
  <si>
    <t>MKX / Nautilus</t>
  </si>
  <si>
    <t>MKZ</t>
  </si>
  <si>
    <t>Man</t>
  </si>
  <si>
    <t>TGE</t>
  </si>
  <si>
    <t>Distance traveled since last service (km),Fuel level (%),Fuel level 1 (l),Total Mileage (km),VIN</t>
  </si>
  <si>
    <t xml:space="preserve">-       </t>
  </si>
  <si>
    <t>Mazda</t>
  </si>
  <si>
    <t xml:space="preserve">mazda           </t>
  </si>
  <si>
    <t>mazda           | mazda 5                     | 2010      | 2015      | HSCAN    | ISOTP    | VIN, Total Mileage, Fuel level (l), Statuses</t>
  </si>
  <si>
    <t>corolla im</t>
  </si>
  <si>
    <t>mazda           | mazda6                      | 2012      | -         | HSCAN    | ISOTP    | VIN, Total Mileage, Fuel level (l), Statuses</t>
  </si>
  <si>
    <t>cx-5</t>
  </si>
  <si>
    <t>mazda           | mazda cx-5                  | 2012      | 2017      | HSCAN    | ISOTP    | VIN, Total Mileage, Fuel level (l), Statuses</t>
  </si>
  <si>
    <t>Mercedes Benz</t>
  </si>
  <si>
    <t>A</t>
  </si>
  <si>
    <t>mercedes-benz   | a-class                     | 2004      | 2012      | HSCAN    | KWP2000  | VIN, Total Mileage, Fuel level (l)</t>
  </si>
  <si>
    <t>rav4</t>
  </si>
  <si>
    <t>mercedes-benz   | a-class                     | 2012      | 2018      | HSCAN    | UDS      | VIN, Total Mileage, Fuel level (l)</t>
  </si>
  <si>
    <t>C</t>
  </si>
  <si>
    <t>mercedes-benz   | c-class, c300               | 2014      | -         | HSCAN    | UDS      | Total Mileage, Fuel level (l)</t>
  </si>
  <si>
    <t>C-Class</t>
  </si>
  <si>
    <t>Fuel level 1 (l),Ignition (status),Total Mileage (km)</t>
  </si>
  <si>
    <t>Citan</t>
  </si>
  <si>
    <t>E</t>
  </si>
  <si>
    <t>mercedes-benz   | e-class                     | 2009      | 2016      | HSCAN    | UDS      | VIN, Total Mileage, Fuel level (l), Oil level (mm), Statuses</t>
  </si>
  <si>
    <t>E-Class</t>
  </si>
  <si>
    <t>GL</t>
  </si>
  <si>
    <t>mercedes-benz   | gl-class                    | 2012      | 2019      | HSCAN    | UDS      | VIN, Total Mileage, Fuel level (l)</t>
  </si>
  <si>
    <t>GLC</t>
  </si>
  <si>
    <t>mercedes-benz</t>
  </si>
  <si>
    <t>GLE</t>
  </si>
  <si>
    <t>GLS</t>
  </si>
  <si>
    <t>ML</t>
  </si>
  <si>
    <t>golf</t>
  </si>
  <si>
    <t>Pasplintintas į Vito, Viano Sprinter</t>
  </si>
  <si>
    <t>mercedes-benz   | vito viano sprinter         | 2003      | 2014      | HSCAN    | KWP2000  | Total Mileage, Fuel level (l)</t>
  </si>
  <si>
    <t xml:space="preserve">mercedes-benz   </t>
  </si>
  <si>
    <t>Viano</t>
  </si>
  <si>
    <t>Vito</t>
  </si>
  <si>
    <t>X-Class</t>
  </si>
  <si>
    <t>Mercedes-benz</t>
  </si>
  <si>
    <t>AMG gt</t>
  </si>
  <si>
    <t xml:space="preserve">B-class </t>
  </si>
  <si>
    <t>CLS</t>
  </si>
  <si>
    <t>GLK</t>
  </si>
  <si>
    <t>Metris (V-Class)</t>
  </si>
  <si>
    <t>S-class</t>
  </si>
  <si>
    <t>SL</t>
  </si>
  <si>
    <t>SLK, SLC</t>
  </si>
  <si>
    <t>SLS</t>
  </si>
  <si>
    <t>Valente (V-Class)</t>
  </si>
  <si>
    <t>Vito (V-Class)</t>
  </si>
  <si>
    <t>Mini</t>
  </si>
  <si>
    <t>Clubman</t>
  </si>
  <si>
    <t>Convertible</t>
  </si>
  <si>
    <t>Cooper</t>
  </si>
  <si>
    <t>Countryman</t>
  </si>
  <si>
    <t>Coupe</t>
  </si>
  <si>
    <t>Hatch</t>
  </si>
  <si>
    <t>Paceman</t>
  </si>
  <si>
    <t>Roadster</t>
  </si>
  <si>
    <t>s60</t>
  </si>
  <si>
    <t>Mitsubishi</t>
  </si>
  <si>
    <t>Eclipse Cross</t>
  </si>
  <si>
    <t>Grandis</t>
  </si>
  <si>
    <t>mitsubishi      | grandis                     | 2003      | 2010      | HSCAN    | ISOTP    | VIN, Total Mileage, Fuel level (l)</t>
  </si>
  <si>
    <t>Outlander</t>
  </si>
  <si>
    <t>mitsubishi      | outlander                   | 2012      | -         | HSCAN    | ISOTP    | VIN, Total Mileage, Fuel level (l)</t>
  </si>
  <si>
    <t>Nissan</t>
  </si>
  <si>
    <t>Juke</t>
  </si>
  <si>
    <t>nissan          | juke                        | 2010      | -         | HSCAN    | ISOTP    | VIN, Total Mileage, Fuel level (l), Statuses</t>
  </si>
  <si>
    <t xml:space="preserve">rx 450h   </t>
  </si>
  <si>
    <t>Maxima</t>
  </si>
  <si>
    <t>nissan</t>
  </si>
  <si>
    <t xml:space="preserve">kodiaq    </t>
  </si>
  <si>
    <t>Micra</t>
  </si>
  <si>
    <t>Navara</t>
  </si>
  <si>
    <t xml:space="preserve">corolla   </t>
  </si>
  <si>
    <t>Note</t>
  </si>
  <si>
    <t>nissan          | note                        | 2012      | -         | HSCAN    | ISOTP    | VIN, Total Mileage, Fuel level (l), Statuses</t>
  </si>
  <si>
    <t xml:space="preserve">t-roc     </t>
  </si>
  <si>
    <t>NV200</t>
  </si>
  <si>
    <t>nissan          | nv200                       | 2010      | -         | HSCAN    | UDS      | Total Mileage, Fuel level (l)</t>
  </si>
  <si>
    <t>t-cross</t>
  </si>
  <si>
    <t>NV250</t>
  </si>
  <si>
    <t xml:space="preserve">tiguan II </t>
  </si>
  <si>
    <t>NV300</t>
  </si>
  <si>
    <t>distance till next servicing (km),fuel level (l),total mileage (km),VIN</t>
  </si>
  <si>
    <t>NV400</t>
  </si>
  <si>
    <t>fuel level (l),total mileage (km),VIN</t>
  </si>
  <si>
    <t>Primastar</t>
  </si>
  <si>
    <t>total mileage (km)</t>
  </si>
  <si>
    <t>Qashqai 2</t>
  </si>
  <si>
    <t>nissan          | qashqai+2                   | 2013      | -         | HSCAN    | ISOTP    | VIN, Total Mileage, Fuel level (l), Statuses</t>
  </si>
  <si>
    <t>Rogue</t>
  </si>
  <si>
    <t>Terano</t>
  </si>
  <si>
    <t>Versa Note</t>
  </si>
  <si>
    <t>Opel</t>
  </si>
  <si>
    <t>Adam</t>
  </si>
  <si>
    <t>opel            | adam                        | 2013      | 2019      | SWCAN    | GMLAN    | Fuel level (%), VIN, Total Mileage, Oil level (%)</t>
  </si>
  <si>
    <t>Antara</t>
  </si>
  <si>
    <t>Astra</t>
  </si>
  <si>
    <t>opel</t>
  </si>
  <si>
    <t>opel            | cascada                     | 2013      | 2019      | SWCAN    | GMLAN    | Fuel level (%), VIN, Total Mileage, Oil level (%)</t>
  </si>
  <si>
    <t>Combo</t>
  </si>
  <si>
    <t xml:space="preserve">opel            </t>
  </si>
  <si>
    <t>Insignia</t>
  </si>
  <si>
    <t>opel            | insignia                    | 2008      | 2017      | SWCAN    | GMLAN    | Fuel level (%), VIN, Total Mileage, Oil level (%), Statuses</t>
  </si>
  <si>
    <t>Mokka</t>
  </si>
  <si>
    <t>Movano</t>
  </si>
  <si>
    <t>Vivaro</t>
  </si>
  <si>
    <t>opel            | vivaro                      | 2014      | 2020      | HSCAN    | KWP2000  | VIN, Total Mileage, Fuel level (l), Distance till next servicing (km)</t>
  </si>
  <si>
    <t>Vivaro c</t>
  </si>
  <si>
    <t>Zafira</t>
  </si>
  <si>
    <t>opel            | zafira                      | 2012      | 2014      | SWCAN    | GMLAN    | Fuel level (%), VIN, Total Mileage</t>
  </si>
  <si>
    <t>Zafira life</t>
  </si>
  <si>
    <t>Porsche</t>
  </si>
  <si>
    <t>Panamera</t>
  </si>
  <si>
    <t>Ram</t>
  </si>
  <si>
    <t>Promaster City</t>
  </si>
  <si>
    <t>Promaster Van</t>
  </si>
  <si>
    <t>Renault</t>
  </si>
  <si>
    <t>Alaksan</t>
  </si>
  <si>
    <t>Alpine</t>
  </si>
  <si>
    <t>Arkana</t>
  </si>
  <si>
    <t>Captur</t>
  </si>
  <si>
    <t>Clio IV, Captur - pasplitintas į 2</t>
  </si>
  <si>
    <t>renault         | clio iv, captur             | 2013      | 2019      | HSCAN    | UDS      | VIN, Total Mileage, Fuel level (l), Statuses</t>
  </si>
  <si>
    <t>Clio</t>
  </si>
  <si>
    <t>clio iii, euro clio, lutecia</t>
  </si>
  <si>
    <t>clio iv, lutecia</t>
  </si>
  <si>
    <t>clio v, lutecia</t>
  </si>
  <si>
    <t>Clio IV</t>
  </si>
  <si>
    <t>Espace</t>
  </si>
  <si>
    <t>Express</t>
  </si>
  <si>
    <t>Fluence</t>
  </si>
  <si>
    <t>new sm3, fluence, megane</t>
  </si>
  <si>
    <t>Kadjar</t>
  </si>
  <si>
    <t>Kangoo</t>
  </si>
  <si>
    <t>Kiger</t>
  </si>
  <si>
    <t>triber, kiger</t>
  </si>
  <si>
    <t>Koleos</t>
  </si>
  <si>
    <t>renault         | koleos                      | 2008      | 2017      | HSCAN    | KWP2000  | VIN, Total Mileage, Fuel level (l), Oil change range (km), Engine oil dilution ratio (%)</t>
  </si>
  <si>
    <t>Kwid</t>
  </si>
  <si>
    <t>Laguna</t>
  </si>
  <si>
    <t>Laguna III</t>
  </si>
  <si>
    <t>renault         | laguna iii                  | 2008      | 2015      | HSCAN    | KWP2000  | VIN, Total Mileage, Fuel level (l), Oil change range (km)</t>
  </si>
  <si>
    <t>Latitude</t>
  </si>
  <si>
    <t>latitude, sm5</t>
  </si>
  <si>
    <t>Lutecia</t>
  </si>
  <si>
    <t>Master</t>
  </si>
  <si>
    <t xml:space="preserve">renault         </t>
  </si>
  <si>
    <t>Megane</t>
  </si>
  <si>
    <t>Modus</t>
  </si>
  <si>
    <t>Scala</t>
  </si>
  <si>
    <t>Scenic</t>
  </si>
  <si>
    <t>SM3</t>
  </si>
  <si>
    <t>SM5</t>
  </si>
  <si>
    <t>SM6</t>
  </si>
  <si>
    <t>talisman, sm6 ph2</t>
  </si>
  <si>
    <t>Symbol</t>
  </si>
  <si>
    <t>Talisman</t>
  </si>
  <si>
    <t>Traffic</t>
  </si>
  <si>
    <t>Triber</t>
  </si>
  <si>
    <t>Twingo</t>
  </si>
  <si>
    <t>Velsatis</t>
  </si>
  <si>
    <t>Wind</t>
  </si>
  <si>
    <t>Rolls-royce</t>
  </si>
  <si>
    <t>Phantom</t>
  </si>
  <si>
    <t>Samsung</t>
  </si>
  <si>
    <t>QM3</t>
  </si>
  <si>
    <t>QM5</t>
  </si>
  <si>
    <t>QM6</t>
  </si>
  <si>
    <t>SM7</t>
  </si>
  <si>
    <t>XM3</t>
  </si>
  <si>
    <t>Saturn</t>
  </si>
  <si>
    <t>Vue</t>
  </si>
  <si>
    <t>Seat</t>
  </si>
  <si>
    <t>Alhambra</t>
  </si>
  <si>
    <t>Altea</t>
  </si>
  <si>
    <t>fuel level (l),remaining distance (km),statuses: bit encoded data,total mileage (km),VIN</t>
  </si>
  <si>
    <t>Arona</t>
  </si>
  <si>
    <t>seat</t>
  </si>
  <si>
    <t>Ateca</t>
  </si>
  <si>
    <t>Ibiza</t>
  </si>
  <si>
    <t>seat            | ibiza                       | 2001      | 2009      | HSCAN    | VAGTP2   | VIN, Total Mileage, Fuel level (l), Remaining distance (km)</t>
  </si>
  <si>
    <t>Leon</t>
  </si>
  <si>
    <t>seat            | leon                        | 2005      | 2012      | HSCAN    | VAGTP2   | VIN, Total Mileage, Fuel level (l), Remaining distance (km), Statuses</t>
  </si>
  <si>
    <t>MII</t>
  </si>
  <si>
    <t>Tarraco</t>
  </si>
  <si>
    <t>Toledo</t>
  </si>
  <si>
    <t>seat            | toledo                      | 2012      | 2018      | HSCAN    | UDS      | Distance traveled since last service (km), VIN, Total Mileage, Fuel level (l), Statuses</t>
  </si>
  <si>
    <t>Škoda</t>
  </si>
  <si>
    <t>Citigo</t>
  </si>
  <si>
    <t>Fabia</t>
  </si>
  <si>
    <t>škoda</t>
  </si>
  <si>
    <t xml:space="preserve">škoda           </t>
  </si>
  <si>
    <t>Kamiq</t>
  </si>
  <si>
    <t>Distance traveled since last service (km),Fuel level 1 (l),Total Mileage (km)</t>
  </si>
  <si>
    <t>Karoq</t>
  </si>
  <si>
    <t>Kodiaq</t>
  </si>
  <si>
    <t>Octavia</t>
  </si>
  <si>
    <t>Octavia II</t>
  </si>
  <si>
    <t>Å�koda           | octavia ii                  | 2004      | 2013      | HSCAN    | VAGTP2   | Distance traveled since last service (km), VIN, Total Mileage, Fuel level (l), Remaining distance (km), Statuses</t>
  </si>
  <si>
    <t>Octavia III</t>
  </si>
  <si>
    <t>Å�koda           | octavia iii                 | 2013      | 2019      | HSCAN    | UDS      | VIN, Total Mileage, Fuel level (l)</t>
  </si>
  <si>
    <t>Praktik</t>
  </si>
  <si>
    <t>Rapid</t>
  </si>
  <si>
    <t>Roomster</t>
  </si>
  <si>
    <t>Superb</t>
  </si>
  <si>
    <t>Yeti</t>
  </si>
  <si>
    <t>škoda           | yeti                        | 2009      | 2017      | HSCAN    | UDS      | VIN, Total Mileage, Fuel level (l)</t>
  </si>
  <si>
    <t>Subaru</t>
  </si>
  <si>
    <t>Forester</t>
  </si>
  <si>
    <t>Forester II</t>
  </si>
  <si>
    <t>subaru          | forester ii                 | 2008      | 2012      | HSCAN    | ISOTP    | Fuel level (%), VIN</t>
  </si>
  <si>
    <t>Impreza</t>
  </si>
  <si>
    <t>Impreza WRX</t>
  </si>
  <si>
    <t>subaru</t>
  </si>
  <si>
    <t>Legacy</t>
  </si>
  <si>
    <t>Legacy, Outback - pasplitintas į 2</t>
  </si>
  <si>
    <t>subaru          | legacy, outback             | 2012      | 2015      | HSCAN    | ISOTP    | Fuel level (%), VIN</t>
  </si>
  <si>
    <t>Legacy VI (Liberty)</t>
  </si>
  <si>
    <t>subaru          | legacy vi (liberty)         | 2015      | 2019      | HSCAN    | UDS      | Total Mileage, Fuel level (l)</t>
  </si>
  <si>
    <t>Outback</t>
  </si>
  <si>
    <t>Outback V</t>
  </si>
  <si>
    <t>subaru          | outback v                   | 2015      | 2019      | HSCAN    | UDS      | Total Mileage, Fuel level (l)</t>
  </si>
  <si>
    <t>XV</t>
  </si>
  <si>
    <t>subaru          | xv                          | 2011      | 2017      | HSCAN    | ISOTP    | Fuel level (%), VIN</t>
  </si>
  <si>
    <t>Suzuki</t>
  </si>
  <si>
    <t>Swace</t>
  </si>
  <si>
    <t>Swift</t>
  </si>
  <si>
    <t>suzuki          | swift                       | 2004      | 2010      | HSCAN    | KWP2000  | Fuel level (%), VIN</t>
  </si>
  <si>
    <t>suzuki          | swift                       | 2010      | 2017      | HSCAN    | KWP2000  | Fuel level (%), VIN, Statuses</t>
  </si>
  <si>
    <t>Toyota</t>
  </si>
  <si>
    <t>Auris</t>
  </si>
  <si>
    <t>toyota          | auris                       | 2007      | 2013      | HSCAN    | ISOTP    | VIN, Fuel level (l), Statuses</t>
  </si>
  <si>
    <t>toyota          | auris                       | 2013      | 2018      | HSCAN    | ISOTP    | VIN, Fuel level (l), Statuses</t>
  </si>
  <si>
    <t>Avensis</t>
  </si>
  <si>
    <t>Fuel level 1 (l),Ignition (status),Total Mileage (km),Traction Control Status</t>
  </si>
  <si>
    <t>Aygo</t>
  </si>
  <si>
    <t>C-HR</t>
  </si>
  <si>
    <t>toyota          | c-hr                        | 2017      | -         | HSCAN    | UDS      | Total Mileage, Fuel level (l)</t>
  </si>
  <si>
    <t>Corolla</t>
  </si>
  <si>
    <t xml:space="preserve">toyota          </t>
  </si>
  <si>
    <t>toyota          | corolla                     | 2017      | -         | HSCAN    | UDS      | Total Mileage, Fuel level (l)</t>
  </si>
  <si>
    <t>Corolla iM</t>
  </si>
  <si>
    <t>toyota</t>
  </si>
  <si>
    <t>Highlander</t>
  </si>
  <si>
    <t>Hilux</t>
  </si>
  <si>
    <t>iM</t>
  </si>
  <si>
    <t>Prius</t>
  </si>
  <si>
    <t>toyota          | prius                       | 2009      | 2015      | HSCAN    | KWP2000  | Total Mileage, Fuel level (l)</t>
  </si>
  <si>
    <t>Proace</t>
  </si>
  <si>
    <t>toyota          | proace                      | 2016      | -         | HSCAN    | CANRAW   | Total Mileage</t>
  </si>
  <si>
    <t>RAV 4</t>
  </si>
  <si>
    <t>RAV4</t>
  </si>
  <si>
    <t>toyota          | rav4                        | 2005      | 2013      | HSCAN    | ISOTP    | VIN, Fuel level (l), Statuses</t>
  </si>
  <si>
    <t>Supra</t>
  </si>
  <si>
    <t>Urban Cruiser</t>
  </si>
  <si>
    <t>toyota          | urban cruiser               | 2009      | 2014      | HSCAN    | ISOTP    | VIN, Fuel level (l), Statuses</t>
  </si>
  <si>
    <t>Verso</t>
  </si>
  <si>
    <t>toyota          | verso                       | 2009      | 2018      | HSCAN    | ISOTP    | VIN, Fuel level (l), Statuses</t>
  </si>
  <si>
    <t>xD</t>
  </si>
  <si>
    <t>Yaris</t>
  </si>
  <si>
    <t>toyota          | yaris                       | 2011      | 2019      | HSCAN    | UDS      | Total Mileage, Fuel level (l)</t>
  </si>
  <si>
    <t>Vauxhall</t>
  </si>
  <si>
    <t>Volkswagen</t>
  </si>
  <si>
    <t>Amarok</t>
  </si>
  <si>
    <t>Arteon</t>
  </si>
  <si>
    <t>Atlas</t>
  </si>
  <si>
    <t>teramont, atlas</t>
  </si>
  <si>
    <t>Beetle</t>
  </si>
  <si>
    <t>volkswagen      | beetle, new beetle          | 2011      | 2019      | HSCAN    | UDS      | Fuel level (%), Distance traveled since last service (km), VIN, Total Mileage, Fuel level (l)</t>
  </si>
  <si>
    <t>Caddy</t>
  </si>
  <si>
    <t>volkswagen      | caddy                       | 2004      | -         | HSCAN    | VAGTP2   | VIN, Total Mileage, Fuel level (l), Remaining distance (km), Statuses</t>
  </si>
  <si>
    <t>California</t>
  </si>
  <si>
    <t>distance traveled since last service (km),fuel level (%),fuel level (l),remaining distance (km),statuses: bit encoded data,total mileage (km),VIN</t>
  </si>
  <si>
    <t>Caravelle</t>
  </si>
  <si>
    <t>Widder, Caravelle, Kombi, Tr - pasplitintas į 4</t>
  </si>
  <si>
    <t>volkswagen      | widder,caravelle,kombi,tr   | 2003      | 2009      | HSCAN    | VAGTP2   | Fuel level (%), Distance traveled since last service (km), VIN, Total Mileage, Fuel level (l), Remaining distance (km), Statuses</t>
  </si>
  <si>
    <t>widder,caravelle,kombi,tr</t>
  </si>
  <si>
    <t>CC</t>
  </si>
  <si>
    <t>Crafter</t>
  </si>
  <si>
    <t>volkswagen      | crafter                     | 2006      | 2017      | HSCAN    | UDS      | VIN, Total Mileage, Fuel level (l)</t>
  </si>
  <si>
    <t>volkswagen      | crafter                     | 2017      | -         | HSCAN    | UDS      | Fuel level (%), Distance traveled since last service (km), VIN, Total Mileage, Fuel level (l)</t>
  </si>
  <si>
    <t>Eos</t>
  </si>
  <si>
    <t>Golf</t>
  </si>
  <si>
    <t>volkswagen      | golf                        | 2003      | 2009      | HSCAN    | VAGTP2   | VIN, Total Mileage, Fuel level (l), Remaining distance (km), Statuses</t>
  </si>
  <si>
    <t>volkswagen</t>
  </si>
  <si>
    <t>volkswagen      | golf                        | 2012      | 2019      | HSCAN    | UDS      | Fuel level (%), Distance traveled since last service (km), VIN, Total Mileage, Fuel level (l)</t>
  </si>
  <si>
    <t>Jetta</t>
  </si>
  <si>
    <t>volkswagen      | jetta                       | 2005      | 2011      | HSCAN    | VAGTP2   | VIN, Total Mileage, Fuel level (l), Remaining distance (km), Statuses</t>
  </si>
  <si>
    <t>volkswagen      | jetta                       | 2010      | 2018      | HSCAN    | UDS      | Total Mileage, Fuel level (l)</t>
  </si>
  <si>
    <t>Kombi</t>
  </si>
  <si>
    <t>Multivan</t>
  </si>
  <si>
    <t>Passat</t>
  </si>
  <si>
    <t>Passat VI, VII</t>
  </si>
  <si>
    <t>volkswagen      | passat                      | 2005      | 2015      | HSCAN    | UDS      | VIN, Total Mileage, Fuel level (l)</t>
  </si>
  <si>
    <t>volkswagen      | passat                      | 2015      | -         | HSCAN    | UDS      | Fuel level (%), Distance traveled since last service (km), VIN, Total Mileage, Fuel level (l)</t>
  </si>
  <si>
    <t>Phaeton</t>
  </si>
  <si>
    <t>Polo</t>
  </si>
  <si>
    <t>volkswagen      | polo;polo classic;polo-cl   | 1994      | 2003      | HSCAN    | VAGTP2   | Distance traveled since last service (km), VIN, Total Mileage, Fuel level (l), Statuses</t>
  </si>
  <si>
    <t>volkswagen      | polo                        | 2004      | 2009      | HSCAN    | VAGTP2   | Distance traveled since last service (km), VIN, Total Mileage, Fuel level (l), Statuses</t>
  </si>
  <si>
    <t>Scirocco</t>
  </si>
  <si>
    <t>volkswagen      | scirocco                    | 2008      | 2017      | HSCAN    | VAGTP2   | VIN, Total Mileage, Fuel level (l), Remaining distance (km), Statuses</t>
  </si>
  <si>
    <t>Sharan</t>
  </si>
  <si>
    <t>volkswagen      | sharan                      | 1995      | 2010      | HSCAN    | VAGTP2   | Fuel level (%), VIN, Total Mileage, Fuel level (l), Remaining distance (km)</t>
  </si>
  <si>
    <t>volkswagen      | sharan                      | 2010      | 2020      | HSCAN    | UDS      | Distance traveled since last service (km), VIN, Total Mileage, Fuel level (l), Statuses</t>
  </si>
  <si>
    <t>Taos</t>
  </si>
  <si>
    <t>T-Cross</t>
  </si>
  <si>
    <t xml:space="preserve">volkswagen      </t>
  </si>
  <si>
    <t>Teramont</t>
  </si>
  <si>
    <t>Tiguan</t>
  </si>
  <si>
    <t>volkswagen      | tiguan                      | 2007      | 2016      | HSCAN    | VAGTP2   | VIN, Total Mileage, Fuel level (l), Remaining distance (km), Statuses</t>
  </si>
  <si>
    <t>Tiguan II</t>
  </si>
  <si>
    <t>Touareg</t>
  </si>
  <si>
    <t>Touareg II</t>
  </si>
  <si>
    <t>volkswagen      | touareg ii                 | 2010      | -         | HSCAN    | UDS      | Distance traveled since last service (km), VIN, Total Mileage, Fuel level (l)</t>
  </si>
  <si>
    <t>Touran</t>
  </si>
  <si>
    <t>volkswagen      | touran                      | 2003      | 2015      | HSCAN    | VAGTP2   | Distance traveled since last service (km), VIN, Total Mileage, Fuel level (l), Remaining distance (km), Statuses</t>
  </si>
  <si>
    <t>Transporter</t>
  </si>
  <si>
    <t>T-Roc</t>
  </si>
  <si>
    <t>UP</t>
  </si>
  <si>
    <t>Vento</t>
  </si>
  <si>
    <t>Virtus</t>
  </si>
  <si>
    <t>Widder</t>
  </si>
  <si>
    <t>Volvo</t>
  </si>
  <si>
    <t>S60</t>
  </si>
  <si>
    <t>volvo</t>
  </si>
  <si>
    <t>S90</t>
  </si>
  <si>
    <t>V40</t>
  </si>
  <si>
    <t>volvo           | v40 (cross country)         | 2012      | 2019      | HSCAN    | ISOTP    | Distance traveled since last service (km), VIN, Total Mileage, Fuel level (l), Statuses</t>
  </si>
  <si>
    <t>V60</t>
  </si>
  <si>
    <t>Distance traveled since last service (km),Fuel level 1 (l),Statuses,Total Mileage (km),VIN</t>
  </si>
  <si>
    <t>V90</t>
  </si>
  <si>
    <t>XC60</t>
  </si>
  <si>
    <t>volvo           | xc60                        | 2009      | 2017      | HSCAN    | ISOTP    | Distance traveled since last service (km), VIN, Fuel level (l), Statuses</t>
  </si>
  <si>
    <t>XC70</t>
  </si>
  <si>
    <t>XC90</t>
  </si>
  <si>
    <t>Bayon</t>
  </si>
  <si>
    <t>Lavida</t>
  </si>
  <si>
    <t>Voyage</t>
  </si>
  <si>
    <t>Fox</t>
  </si>
  <si>
    <t>Onix</t>
  </si>
  <si>
    <t>Saveiro</t>
  </si>
  <si>
    <t>Crossfox</t>
  </si>
  <si>
    <t>Spacefox</t>
  </si>
  <si>
    <t>Suran</t>
  </si>
  <si>
    <t>Spacecross</t>
  </si>
  <si>
    <t xml:space="preserve"> Sportvan</t>
  </si>
  <si>
    <t>Urban fox</t>
  </si>
  <si>
    <t>qx30</t>
  </si>
  <si>
    <t>q30</t>
  </si>
  <si>
    <t>qx80</t>
  </si>
  <si>
    <t>Patrol</t>
  </si>
  <si>
    <t>qx56</t>
  </si>
  <si>
    <t>Tucson</t>
  </si>
  <si>
    <t>Sorento</t>
  </si>
  <si>
    <t>Stinger</t>
  </si>
  <si>
    <t>Baleno</t>
  </si>
  <si>
    <t>Picanto</t>
  </si>
  <si>
    <t>Maruti Suzuki</t>
  </si>
  <si>
    <t>Ertiga</t>
  </si>
  <si>
    <t>Mahindra</t>
  </si>
  <si>
    <t>Bolero</t>
  </si>
  <si>
    <t>Armada</t>
  </si>
  <si>
    <t>Lynk&amp;co</t>
  </si>
  <si>
    <t>Polestar</t>
  </si>
  <si>
    <t>ps2, 2</t>
  </si>
  <si>
    <t>L200</t>
  </si>
  <si>
    <t>Sonet</t>
  </si>
  <si>
    <t>br-v</t>
  </si>
  <si>
    <t>Laba / VAZ</t>
  </si>
  <si>
    <t>Xray</t>
  </si>
  <si>
    <t>Vesta</t>
  </si>
  <si>
    <t>hi-ace</t>
  </si>
  <si>
    <t>Yaris Cross</t>
  </si>
  <si>
    <t>xc40</t>
  </si>
  <si>
    <t>c40</t>
  </si>
  <si>
    <t>Almera</t>
  </si>
  <si>
    <t>Latio</t>
  </si>
  <si>
    <t>Sunny</t>
  </si>
  <si>
    <t>Versa</t>
  </si>
  <si>
    <t>V-drive</t>
  </si>
  <si>
    <t>Celerio</t>
  </si>
  <si>
    <t>Land Cruiser</t>
  </si>
  <si>
    <t>Pajero</t>
  </si>
  <si>
    <t>Camry</t>
  </si>
  <si>
    <t>ES</t>
  </si>
  <si>
    <t>Soul</t>
  </si>
  <si>
    <t>up, up!</t>
  </si>
  <si>
    <t>Grand california</t>
  </si>
  <si>
    <t>Mii</t>
  </si>
  <si>
    <t>MAN</t>
  </si>
  <si>
    <t>xc60</t>
  </si>
  <si>
    <t>Transit Tourneo Courier</t>
  </si>
  <si>
    <t>V60 Cross Country</t>
  </si>
  <si>
    <t>Swift Dzire</t>
  </si>
  <si>
    <t>Mitsuoka</t>
  </si>
  <si>
    <t>Buddy</t>
  </si>
  <si>
    <t>Across</t>
  </si>
  <si>
    <t>Jumper</t>
  </si>
  <si>
    <t>i3</t>
  </si>
  <si>
    <t>Patikrinti ar tikrai mes palaikome šitą EV</t>
  </si>
  <si>
    <t>i8</t>
  </si>
  <si>
    <t>Trax</t>
  </si>
  <si>
    <t>chevrolet       | trax                        | 2013      | -         | HSCAN    | ISOTP    | VIN</t>
  </si>
  <si>
    <t>C1</t>
  </si>
  <si>
    <t>Dispatch</t>
  </si>
  <si>
    <t>Spacetourer</t>
  </si>
  <si>
    <t>citroën</t>
  </si>
  <si>
    <t>C4</t>
  </si>
  <si>
    <t>C4 Aircross</t>
  </si>
  <si>
    <t>C4 Cactus</t>
  </si>
  <si>
    <t>C4 Picasso</t>
  </si>
  <si>
    <t>Citroën</t>
  </si>
  <si>
    <t>citroën         | jumper,citroen jumper       | 2010      | 2016      | HSCAN    | ISOTP    | VIN</t>
  </si>
  <si>
    <t>Peugeot</t>
  </si>
  <si>
    <t>Partner, Rifter</t>
  </si>
  <si>
    <t>Cayenne Diesel</t>
  </si>
  <si>
    <t>porsche         | cayenne diesel              | 2008      | 2010      | HSCAN    | ISOTP    | VIN</t>
  </si>
  <si>
    <t>toyota          | aygo                        | 2014      | -         | HSCAN    | ISOTP    | VIN</t>
  </si>
  <si>
    <t>toyota          | prius                       | 2003      | 2009      | HSCAN    | ISOTP    | VIN</t>
  </si>
  <si>
    <t>114i, 114d</t>
  </si>
  <si>
    <t>BMW 1 serija</t>
  </si>
  <si>
    <t>116i, 116d</t>
  </si>
  <si>
    <t>bmw             | 116i, 116d                  | 2011      | -         | HSCAN    | UDS      | VIN, Total Mileage, Fuel level (l)</t>
  </si>
  <si>
    <t>118i, 118d</t>
  </si>
  <si>
    <t>bmw             | 118i, 118d                  | 2011      | -         | HSCAN    | UDS      | VIN, Total Mileage, Fuel level (l)</t>
  </si>
  <si>
    <t>120i, 120d</t>
  </si>
  <si>
    <t>bmw             | 120i, 120d                  | 2011      | -         | HSCAN    | UDS      | VIN, Total Mileage, Fuel level (l)</t>
  </si>
  <si>
    <t>520d xdrive</t>
  </si>
  <si>
    <t>BMW 5 serija</t>
  </si>
  <si>
    <t>528i, 528d</t>
  </si>
  <si>
    <t>bmw             | 528i, 528d                  | 2010      | -         | HSCAN    | UDS      | VIN, Total Mileage, Fuel level (l)</t>
  </si>
  <si>
    <t>A180</t>
  </si>
  <si>
    <t>A-Class</t>
  </si>
  <si>
    <t>mercedes-benz   | a 180                       | 2012      | 2018      | HSCAN    | UDS      | VIN, Total Mileage, Fuel level (l)</t>
  </si>
  <si>
    <t>A200</t>
  </si>
  <si>
    <t>mercedes-benz   | a 200                       | 2004      | 2012      | HSCAN    | KWP2000  | VIN, Total Mileage, Fuel level (l)</t>
  </si>
  <si>
    <t>e 200, e 200 cgi</t>
  </si>
  <si>
    <t>mercedes-benz   | e 200,e 200 cgi             | 2009      | 2016      | HSCAN    | UDS      | VIN, Total Mileage, Fuel level (l), Oil level (mm), Statuses</t>
  </si>
  <si>
    <t>gl 350 bluetec 4matic</t>
  </si>
  <si>
    <t>GL-Class</t>
  </si>
  <si>
    <t>mercedes-benz   | gl 350, gls 350             | 2012      | -         | HSCAN    | UDS      | VIN, Total Mileage, Fuel level (l)</t>
  </si>
  <si>
    <t>ml 250 bluetec 4matic</t>
  </si>
  <si>
    <t>ML-Class</t>
  </si>
  <si>
    <t>mercedes-benz   | ml 250 bluetec 4matic       | 2012      | -         | HSCAN    | UDS      | VIN, Total Mileage, Fuel level (l)</t>
  </si>
  <si>
    <t>Passat VII</t>
  </si>
  <si>
    <t>FMX001 SUPPORTED VEHICLES LIST</t>
  </si>
  <si>
    <t>This Supported Vehicles List is valid only on the new version of FMB003 devices.
Contact your sales manager for more information.</t>
  </si>
  <si>
    <t>This supported vehicles list is dedicated for FMB001, FMC001 and FMM001 devices.</t>
  </si>
  <si>
    <t>Acura</t>
  </si>
  <si>
    <t>ILX</t>
  </si>
  <si>
    <t>USA</t>
  </si>
  <si>
    <t>MDX</t>
  </si>
  <si>
    <t>RDX</t>
  </si>
  <si>
    <t>RL</t>
  </si>
  <si>
    <t>RLX</t>
  </si>
  <si>
    <t>TL</t>
  </si>
  <si>
    <t>TLX</t>
  </si>
  <si>
    <t>TSX</t>
  </si>
  <si>
    <t>ZDX</t>
  </si>
  <si>
    <t>Allroad</t>
  </si>
  <si>
    <t>S8</t>
  </si>
  <si>
    <t>SQ5</t>
  </si>
  <si>
    <t>2 Series</t>
  </si>
  <si>
    <t>3 Series Sedan</t>
  </si>
  <si>
    <t>4 Series</t>
  </si>
  <si>
    <t>6 Series</t>
  </si>
  <si>
    <t>7 Series</t>
  </si>
  <si>
    <t>Enclave</t>
  </si>
  <si>
    <t>Encore GX</t>
  </si>
  <si>
    <t>LaCrosse</t>
  </si>
  <si>
    <t>Lucerne</t>
  </si>
  <si>
    <t>Verano</t>
  </si>
  <si>
    <t>Cadillac</t>
  </si>
  <si>
    <t>ATS</t>
  </si>
  <si>
    <t>CT4</t>
  </si>
  <si>
    <t>CT5</t>
  </si>
  <si>
    <t>CT6</t>
  </si>
  <si>
    <t>CTS</t>
  </si>
  <si>
    <t>Escalade</t>
  </si>
  <si>
    <t>Escalade ESV</t>
  </si>
  <si>
    <t>Escalade EXT</t>
  </si>
  <si>
    <t>SRX</t>
  </si>
  <si>
    <t>STS</t>
  </si>
  <si>
    <t>XT4</t>
  </si>
  <si>
    <t>XT5</t>
  </si>
  <si>
    <t>XT6</t>
  </si>
  <si>
    <t>XTS</t>
  </si>
  <si>
    <t>Avalanche</t>
  </si>
  <si>
    <t>Blazer</t>
  </si>
  <si>
    <t>Bolt</t>
  </si>
  <si>
    <t>Camaro</t>
  </si>
  <si>
    <t>Colorado</t>
  </si>
  <si>
    <t>Corvette</t>
  </si>
  <si>
    <t>Cruze Limited</t>
  </si>
  <si>
    <t>Equinox</t>
  </si>
  <si>
    <t>Express 1500</t>
  </si>
  <si>
    <t>Express 2500</t>
  </si>
  <si>
    <t>Express 3500</t>
  </si>
  <si>
    <t>Impala</t>
  </si>
  <si>
    <t>Malibu</t>
  </si>
  <si>
    <t>Silverado 1500</t>
  </si>
  <si>
    <t>Silverado 2500HD</t>
  </si>
  <si>
    <t>Silverado 3500HD</t>
  </si>
  <si>
    <t>Silverado 4500HD</t>
  </si>
  <si>
    <t>Silverado 5500HD</t>
  </si>
  <si>
    <t>Silverado 6500HD</t>
  </si>
  <si>
    <t>Sonic</t>
  </si>
  <si>
    <t>Spark</t>
  </si>
  <si>
    <t>SS</t>
  </si>
  <si>
    <t>Suburban 1500</t>
  </si>
  <si>
    <t>Suburban 2500</t>
  </si>
  <si>
    <t>Suburban 3500</t>
  </si>
  <si>
    <t>Tahoe</t>
  </si>
  <si>
    <t>Trailblazer</t>
  </si>
  <si>
    <t>Traverse</t>
  </si>
  <si>
    <t>Aspen</t>
  </si>
  <si>
    <t>Pacifica</t>
  </si>
  <si>
    <t>PT Cruiser</t>
  </si>
  <si>
    <t>Sebring</t>
  </si>
  <si>
    <t>Town &amp; Country</t>
  </si>
  <si>
    <t>Voyager</t>
  </si>
  <si>
    <t>Avenger</t>
  </si>
  <si>
    <t>Caliber</t>
  </si>
  <si>
    <t>Dakota</t>
  </si>
  <si>
    <t>Dart</t>
  </si>
  <si>
    <t>Durango</t>
  </si>
  <si>
    <t>Grand Caravan</t>
  </si>
  <si>
    <t>Nitro</t>
  </si>
  <si>
    <t>Viper</t>
  </si>
  <si>
    <t>Ferrari</t>
  </si>
  <si>
    <t>458 Italia</t>
  </si>
  <si>
    <t>124 Spider</t>
  </si>
  <si>
    <t>500c</t>
  </si>
  <si>
    <t>500e</t>
  </si>
  <si>
    <t>500L</t>
  </si>
  <si>
    <t>Bronco</t>
  </si>
  <si>
    <t>Bronco Sport</t>
  </si>
  <si>
    <t>Crown Victoria</t>
  </si>
  <si>
    <t>E150</t>
  </si>
  <si>
    <t>E250</t>
  </si>
  <si>
    <t>E350</t>
  </si>
  <si>
    <t>E450</t>
  </si>
  <si>
    <t>EcoSport</t>
  </si>
  <si>
    <t>Escape Hybrid</t>
  </si>
  <si>
    <t>Expedition</t>
  </si>
  <si>
    <t>Explorer</t>
  </si>
  <si>
    <t>F150</t>
  </si>
  <si>
    <t>F250 Super Duty</t>
  </si>
  <si>
    <t>F350 Super Duty</t>
  </si>
  <si>
    <t>F450 Super Duty</t>
  </si>
  <si>
    <t>F550 Super Duty</t>
  </si>
  <si>
    <t>F650</t>
  </si>
  <si>
    <t>F750</t>
  </si>
  <si>
    <t>Five Hundred</t>
  </si>
  <si>
    <t>Flex</t>
  </si>
  <si>
    <t>Focus</t>
  </si>
  <si>
    <t>Mustang</t>
  </si>
  <si>
    <t>Mustang Mach-E</t>
  </si>
  <si>
    <t>Ranger</t>
  </si>
  <si>
    <t>Taurus</t>
  </si>
  <si>
    <t>Transit 150</t>
  </si>
  <si>
    <t>Transit 250</t>
  </si>
  <si>
    <t>Transit 350</t>
  </si>
  <si>
    <t>Transit 350 HD</t>
  </si>
  <si>
    <t>Transit Connect</t>
  </si>
  <si>
    <t>Sprinter 2500</t>
  </si>
  <si>
    <t>Sprinter 3500</t>
  </si>
  <si>
    <t>Sprinter Worker</t>
  </si>
  <si>
    <t>Genesis</t>
  </si>
  <si>
    <t>G80</t>
  </si>
  <si>
    <t>GMC</t>
  </si>
  <si>
    <t>Acadia</t>
  </si>
  <si>
    <t>Canyon</t>
  </si>
  <si>
    <t>Savana 1500</t>
  </si>
  <si>
    <t>Savana 2500</t>
  </si>
  <si>
    <t>Savana 3500</t>
  </si>
  <si>
    <t>Sierra 1500</t>
  </si>
  <si>
    <t>Sierra 1500 Limited</t>
  </si>
  <si>
    <t>Sierra 2500</t>
  </si>
  <si>
    <t>Sierra 3500</t>
  </si>
  <si>
    <t>Terrain</t>
  </si>
  <si>
    <t>Yukon</t>
  </si>
  <si>
    <t>Yukon XL</t>
  </si>
  <si>
    <t>Accord</t>
  </si>
  <si>
    <t>Crosstour</t>
  </si>
  <si>
    <t>CR-Z</t>
  </si>
  <si>
    <t>Element</t>
  </si>
  <si>
    <t>Insight</t>
  </si>
  <si>
    <t>Odyssey</t>
  </si>
  <si>
    <t>Passport</t>
  </si>
  <si>
    <t>Pilot</t>
  </si>
  <si>
    <t>Ridgeline</t>
  </si>
  <si>
    <t>Accent</t>
  </si>
  <si>
    <t>Azera</t>
  </si>
  <si>
    <t>Elantra</t>
  </si>
  <si>
    <t>Elantra Coupe</t>
  </si>
  <si>
    <t>Elantra GT</t>
  </si>
  <si>
    <t>Genesis Coupe</t>
  </si>
  <si>
    <t>Kona</t>
  </si>
  <si>
    <t>Palisade</t>
  </si>
  <si>
    <t>Santa Cruz</t>
  </si>
  <si>
    <t>Santa Fe Sport</t>
  </si>
  <si>
    <t>Santa Fe XL</t>
  </si>
  <si>
    <t>Sonata</t>
  </si>
  <si>
    <t>Veloster</t>
  </si>
  <si>
    <t>Veloster N</t>
  </si>
  <si>
    <t>Venue</t>
  </si>
  <si>
    <t>Veracruz</t>
  </si>
  <si>
    <t>EX35</t>
  </si>
  <si>
    <t>EX37</t>
  </si>
  <si>
    <t>FX35</t>
  </si>
  <si>
    <t>FX37</t>
  </si>
  <si>
    <t>G25</t>
  </si>
  <si>
    <t>G37</t>
  </si>
  <si>
    <t>IPL G</t>
  </si>
  <si>
    <t>M35h</t>
  </si>
  <si>
    <t>M37</t>
  </si>
  <si>
    <t>M56</t>
  </si>
  <si>
    <t>Q40</t>
  </si>
  <si>
    <t>Q50</t>
  </si>
  <si>
    <t>Q60</t>
  </si>
  <si>
    <t>Q70</t>
  </si>
  <si>
    <t>QX30</t>
  </si>
  <si>
    <t>QX50</t>
  </si>
  <si>
    <t>QX56</t>
  </si>
  <si>
    <t>QX70</t>
  </si>
  <si>
    <t>QX80</t>
  </si>
  <si>
    <t>XK</t>
  </si>
  <si>
    <t>Cherokee</t>
  </si>
  <si>
    <t>Commander</t>
  </si>
  <si>
    <t>Gladiator</t>
  </si>
  <si>
    <t>Grand Cherokee</t>
  </si>
  <si>
    <t>Liberty</t>
  </si>
  <si>
    <t>Patriot</t>
  </si>
  <si>
    <t>Wagoneer</t>
  </si>
  <si>
    <t>Wrangler</t>
  </si>
  <si>
    <t>Cadenza</t>
  </si>
  <si>
    <t>EV6</t>
  </si>
  <si>
    <t>Forte</t>
  </si>
  <si>
    <t>Forte Koup</t>
  </si>
  <si>
    <t>K900</t>
  </si>
  <si>
    <t>Sedona</t>
  </si>
  <si>
    <t>Seltos</t>
  </si>
  <si>
    <t>K5</t>
  </si>
  <si>
    <t>Telluride</t>
  </si>
  <si>
    <t>LR4</t>
  </si>
  <si>
    <t>CT</t>
  </si>
  <si>
    <t>GS</t>
  </si>
  <si>
    <t>GX</t>
  </si>
  <si>
    <t>IS</t>
  </si>
  <si>
    <t>LS</t>
  </si>
  <si>
    <t>LX</t>
  </si>
  <si>
    <t>NX</t>
  </si>
  <si>
    <t>RX</t>
  </si>
  <si>
    <t>Aviator</t>
  </si>
  <si>
    <t>Corsair</t>
  </si>
  <si>
    <t>MKC</t>
  </si>
  <si>
    <t>MKS</t>
  </si>
  <si>
    <t>MKT</t>
  </si>
  <si>
    <t>MKX</t>
  </si>
  <si>
    <t>Nautilus</t>
  </si>
  <si>
    <t>Navigator</t>
  </si>
  <si>
    <t>Town Car</t>
  </si>
  <si>
    <t>Maserati</t>
  </si>
  <si>
    <t>Ghibli</t>
  </si>
  <si>
    <t>Levante</t>
  </si>
  <si>
    <t>Quattroporte</t>
  </si>
  <si>
    <t>CX-3</t>
  </si>
  <si>
    <t>CX-5</t>
  </si>
  <si>
    <t>CX-9</t>
  </si>
  <si>
    <t>Mazda2</t>
  </si>
  <si>
    <t>Mazda3</t>
  </si>
  <si>
    <t>Mazda5</t>
  </si>
  <si>
    <t>Mazda6</t>
  </si>
  <si>
    <t>MX5 Miata</t>
  </si>
  <si>
    <t>Mercedes</t>
  </si>
  <si>
    <t>AMG GT</t>
  </si>
  <si>
    <t>C Class</t>
  </si>
  <si>
    <t>CLA Class</t>
  </si>
  <si>
    <t>CLS Class</t>
  </si>
  <si>
    <t>E Class</t>
  </si>
  <si>
    <t>G Class</t>
  </si>
  <si>
    <t>GL Class</t>
  </si>
  <si>
    <t>GLA Class</t>
  </si>
  <si>
    <t>GLC Class</t>
  </si>
  <si>
    <t>GLE Class</t>
  </si>
  <si>
    <t>GLK Class</t>
  </si>
  <si>
    <t>GLS Class</t>
  </si>
  <si>
    <t>M Class</t>
  </si>
  <si>
    <t>S Class</t>
  </si>
  <si>
    <t>SLK Class</t>
  </si>
  <si>
    <t>Sprinter 3500XD</t>
  </si>
  <si>
    <t>Sprinter Passenger</t>
  </si>
  <si>
    <t>A Class</t>
  </si>
  <si>
    <t>Sprinter 4500</t>
  </si>
  <si>
    <t>Mercury</t>
  </si>
  <si>
    <t>Mariner</t>
  </si>
  <si>
    <t>Milan</t>
  </si>
  <si>
    <t>Mountaineer</t>
  </si>
  <si>
    <t>Cooper Clubman</t>
  </si>
  <si>
    <t>Cooper S</t>
  </si>
  <si>
    <t>Galant</t>
  </si>
  <si>
    <t>Lancer</t>
  </si>
  <si>
    <t>Mirage</t>
  </si>
  <si>
    <t>Mirage G4</t>
  </si>
  <si>
    <t>Outlander Sport</t>
  </si>
  <si>
    <t>370Z</t>
  </si>
  <si>
    <t>Altima</t>
  </si>
  <si>
    <t>Cube</t>
  </si>
  <si>
    <t>Frontier</t>
  </si>
  <si>
    <t>Kicks</t>
  </si>
  <si>
    <t>Murano</t>
  </si>
  <si>
    <t>Murano Cross Cabriolet</t>
  </si>
  <si>
    <t>NV 1500</t>
  </si>
  <si>
    <t>NV 200</t>
  </si>
  <si>
    <t>NV 2500</t>
  </si>
  <si>
    <t>NV 3500</t>
  </si>
  <si>
    <t>NV Cargo</t>
  </si>
  <si>
    <t>NV Passenger</t>
  </si>
  <si>
    <t>Pathfinder</t>
  </si>
  <si>
    <t>Quest</t>
  </si>
  <si>
    <t>Rogue Select</t>
  </si>
  <si>
    <t>Rogue Sport</t>
  </si>
  <si>
    <t>Sentra</t>
  </si>
  <si>
    <t>Titan</t>
  </si>
  <si>
    <t>Titan XD</t>
  </si>
  <si>
    <t>Xterra</t>
  </si>
  <si>
    <t>Cayenne</t>
  </si>
  <si>
    <t>Macan</t>
  </si>
  <si>
    <t>1500 ProMaster Van</t>
  </si>
  <si>
    <t>1500 TRX</t>
  </si>
  <si>
    <t>2500 ProMaster Van</t>
  </si>
  <si>
    <t>3500 ProMaster Van</t>
  </si>
  <si>
    <t>Cargo Van</t>
  </si>
  <si>
    <t>ProMaster City</t>
  </si>
  <si>
    <t>Scion</t>
  </si>
  <si>
    <t>iA</t>
  </si>
  <si>
    <t>iQ</t>
  </si>
  <si>
    <t>tC</t>
  </si>
  <si>
    <t>xB</t>
  </si>
  <si>
    <t>Smart</t>
  </si>
  <si>
    <t>fortwo</t>
  </si>
  <si>
    <t>Ascent</t>
  </si>
  <si>
    <t>Crosstrek</t>
  </si>
  <si>
    <t>WRX</t>
  </si>
  <si>
    <t>XV Crosstrek</t>
  </si>
  <si>
    <t>4Runner</t>
  </si>
  <si>
    <t>Avalon</t>
  </si>
  <si>
    <t>Corolla Hatchback</t>
  </si>
  <si>
    <t>FJ Cruiser</t>
  </si>
  <si>
    <t>Matrix</t>
  </si>
  <si>
    <t>Mirai</t>
  </si>
  <si>
    <t>Prius C</t>
  </si>
  <si>
    <t>Prius Prime</t>
  </si>
  <si>
    <t>Prius V</t>
  </si>
  <si>
    <t>Sequoia</t>
  </si>
  <si>
    <t>Sienna</t>
  </si>
  <si>
    <t>Tacoma</t>
  </si>
  <si>
    <t>Tundra</t>
  </si>
  <si>
    <t>Venza</t>
  </si>
  <si>
    <t>Golf R</t>
  </si>
  <si>
    <t>GTI</t>
  </si>
  <si>
    <t>Jetta GLI</t>
  </si>
  <si>
    <t>S80</t>
  </si>
  <si>
    <t>FMX003 SUPPORTED VEHICLES LIST</t>
  </si>
  <si>
    <t>This Supported Vehicles List is dedicated for new version of FMB003 devices and for all FMC003 and FMM003 devices.</t>
  </si>
  <si>
    <t>B3</t>
  </si>
  <si>
    <t>B4</t>
  </si>
  <si>
    <t>B5</t>
  </si>
  <si>
    <t>D3</t>
  </si>
  <si>
    <t>D4</t>
  </si>
  <si>
    <t>D5</t>
  </si>
  <si>
    <t>Aston Martin</t>
  </si>
  <si>
    <t>Cygnet</t>
  </si>
  <si>
    <t>H</t>
  </si>
  <si>
    <t>Q8</t>
  </si>
  <si>
    <t>Rs3</t>
  </si>
  <si>
    <t>RSQ8</t>
  </si>
  <si>
    <t>SQ7</t>
  </si>
  <si>
    <t>SQ8</t>
  </si>
  <si>
    <t>2 series (coupe, active tourer, gran tourer)</t>
  </si>
  <si>
    <t>318d xdrive</t>
  </si>
  <si>
    <t>540 xdrive m50d</t>
  </si>
  <si>
    <t>m2</t>
  </si>
  <si>
    <t>m5</t>
  </si>
  <si>
    <t>x1 series</t>
  </si>
  <si>
    <t>X3n</t>
  </si>
  <si>
    <t>X5 series</t>
  </si>
  <si>
    <t>x6</t>
  </si>
  <si>
    <t>Nexia</t>
  </si>
  <si>
    <t>300c</t>
  </si>
  <si>
    <t>Berlingo III</t>
  </si>
  <si>
    <t>C3</t>
  </si>
  <si>
    <t>Ds 3 Crossback</t>
  </si>
  <si>
    <t>Jumpy</t>
  </si>
  <si>
    <t>Duster II</t>
  </si>
  <si>
    <t>Logan II</t>
  </si>
  <si>
    <t>Logan III</t>
  </si>
  <si>
    <t>Sandero II</t>
  </si>
  <si>
    <t>Sandero iii</t>
  </si>
  <si>
    <t>Daihatsu</t>
  </si>
  <si>
    <t>Xenia</t>
  </si>
  <si>
    <t>500</t>
  </si>
  <si>
    <t>500x</t>
  </si>
  <si>
    <t>Egea</t>
  </si>
  <si>
    <t>Fiorino 08</t>
  </si>
  <si>
    <t>Fullback</t>
  </si>
  <si>
    <t>Scudo</t>
  </si>
  <si>
    <t>Tipo</t>
  </si>
  <si>
    <t>Ulysse</t>
  </si>
  <si>
    <t>C-max</t>
  </si>
  <si>
    <t>Tourneo IV</t>
  </si>
  <si>
    <t>Transit connect</t>
  </si>
  <si>
    <t>Transit IV</t>
  </si>
  <si>
    <t>BR-V</t>
  </si>
  <si>
    <t>Ioniq electric</t>
  </si>
  <si>
    <t>Rrand Santa Fe</t>
  </si>
  <si>
    <t>EX50</t>
  </si>
  <si>
    <t>FX50</t>
  </si>
  <si>
    <t>G35</t>
  </si>
  <si>
    <t>Jx35</t>
  </si>
  <si>
    <t>Q30</t>
  </si>
  <si>
    <t>Qx50</t>
  </si>
  <si>
    <t>E-pace</t>
  </si>
  <si>
    <t>F-pace</t>
  </si>
  <si>
    <t>S-type</t>
  </si>
  <si>
    <t>XKR</t>
  </si>
  <si>
    <t>Procee'd</t>
  </si>
  <si>
    <t>XCeed</t>
  </si>
  <si>
    <t>Lada / Vaz</t>
  </si>
  <si>
    <t>Huracán</t>
  </si>
  <si>
    <t>Ypsilon</t>
  </si>
  <si>
    <t>Discovery</t>
  </si>
  <si>
    <t>Nx</t>
  </si>
  <si>
    <t>RC</t>
  </si>
  <si>
    <t>RX 350</t>
  </si>
  <si>
    <t>RX 450</t>
  </si>
  <si>
    <t>RX 450h</t>
  </si>
  <si>
    <t>Lynk&amp;Co</t>
  </si>
  <si>
    <t>Mercedes-Benz</t>
  </si>
  <si>
    <t>A 180</t>
  </si>
  <si>
    <t>A 200</t>
  </si>
  <si>
    <t>A-class</t>
  </si>
  <si>
    <t>B-class</t>
  </si>
  <si>
    <t>C300</t>
  </si>
  <si>
    <t>C-class</t>
  </si>
  <si>
    <t>CLS-class</t>
  </si>
  <si>
    <t>E-class</t>
  </si>
  <si>
    <t>GL 350</t>
  </si>
  <si>
    <t>GLC-class</t>
  </si>
  <si>
    <t>GL-class</t>
  </si>
  <si>
    <t>GLK-class</t>
  </si>
  <si>
    <t>GLS 350</t>
  </si>
  <si>
    <t>GLS-class</t>
  </si>
  <si>
    <t>Metris</t>
  </si>
  <si>
    <t>ML 250 bluetec 4matic</t>
  </si>
  <si>
    <t>SLC-class</t>
  </si>
  <si>
    <t>SL-class</t>
  </si>
  <si>
    <t>SLK-class</t>
  </si>
  <si>
    <t>SLS-class</t>
  </si>
  <si>
    <t>Valente</t>
  </si>
  <si>
    <t>V-class</t>
  </si>
  <si>
    <t>X-class</t>
  </si>
  <si>
    <t>Space Star</t>
  </si>
  <si>
    <t>Xpander</t>
  </si>
  <si>
    <t>350Z</t>
  </si>
  <si>
    <t>Gt-R</t>
  </si>
  <si>
    <t>Interstar</t>
  </si>
  <si>
    <t>Livina</t>
  </si>
  <si>
    <t>Qashqai</t>
  </si>
  <si>
    <t>Teana</t>
  </si>
  <si>
    <t>Corsa</t>
  </si>
  <si>
    <t>Crossland</t>
  </si>
  <si>
    <t>Crossland X</t>
  </si>
  <si>
    <t>Mokka X</t>
  </si>
  <si>
    <t>Vivaro C</t>
  </si>
  <si>
    <t>Zafira Life</t>
  </si>
  <si>
    <t>Perodua</t>
  </si>
  <si>
    <t>Bezza</t>
  </si>
  <si>
    <t>108</t>
  </si>
  <si>
    <t>208</t>
  </si>
  <si>
    <t>308</t>
  </si>
  <si>
    <t>508</t>
  </si>
  <si>
    <t>2008</t>
  </si>
  <si>
    <t>5008</t>
  </si>
  <si>
    <t>Boxer</t>
  </si>
  <si>
    <t>Expert</t>
  </si>
  <si>
    <t>Partner</t>
  </si>
  <si>
    <t>Rifter</t>
  </si>
  <si>
    <t>Traveller</t>
  </si>
  <si>
    <t>PS2</t>
  </si>
  <si>
    <t>911</t>
  </si>
  <si>
    <t>Proton</t>
  </si>
  <si>
    <t>Persona</t>
  </si>
  <si>
    <t>Saga</t>
  </si>
  <si>
    <t xml:space="preserve">Promaster City </t>
  </si>
  <si>
    <t>Alaskan</t>
  </si>
  <si>
    <t>Alpine A110</t>
  </si>
  <si>
    <t>Alpine A110S</t>
  </si>
  <si>
    <t>Euro Clio</t>
  </si>
  <si>
    <t>Express Van</t>
  </si>
  <si>
    <t>Grand Modus</t>
  </si>
  <si>
    <t>Mégane</t>
  </si>
  <si>
    <t>Mégane Grand Coupe</t>
  </si>
  <si>
    <t>Mégane Hybrid</t>
  </si>
  <si>
    <t>New SM3</t>
  </si>
  <si>
    <t>Nueva Kangoo</t>
  </si>
  <si>
    <t>Trafic</t>
  </si>
  <si>
    <t>Vel Satis</t>
  </si>
  <si>
    <t>Rolls-Royce</t>
  </si>
  <si>
    <t>Sm7</t>
  </si>
  <si>
    <t>IQ</t>
  </si>
  <si>
    <t>Exeo</t>
  </si>
  <si>
    <t>Skoda</t>
  </si>
  <si>
    <t>Legacy (Liberty)</t>
  </si>
  <si>
    <t>XV Crosstrek (GT)</t>
  </si>
  <si>
    <t>Cultus</t>
  </si>
  <si>
    <t>Jimny</t>
  </si>
  <si>
    <t>4Runner (N280)</t>
  </si>
  <si>
    <t>Alphard</t>
  </si>
  <si>
    <t>Aqua</t>
  </si>
  <si>
    <t>Avanza</t>
  </si>
  <si>
    <t>Corolla IM</t>
  </si>
  <si>
    <t>Corolla Verso</t>
  </si>
  <si>
    <t>Fortuner</t>
  </si>
  <si>
    <t>Glanza</t>
  </si>
  <si>
    <t>Harrier</t>
  </si>
  <si>
    <t>Hiace</t>
  </si>
  <si>
    <t>Hi-Ace</t>
  </si>
  <si>
    <t>IM</t>
  </si>
  <si>
    <t>Innova</t>
  </si>
  <si>
    <t>Limo</t>
  </si>
  <si>
    <t>Noah</t>
  </si>
  <si>
    <t>Proace City (Verso)</t>
  </si>
  <si>
    <t>Urban Cruiser (India)</t>
  </si>
  <si>
    <t>Vios</t>
  </si>
  <si>
    <t>Voxy</t>
  </si>
  <si>
    <t>XD</t>
  </si>
  <si>
    <t xml:space="preserve">Vauxhall </t>
  </si>
  <si>
    <t>Doubleback</t>
  </si>
  <si>
    <t>Gol</t>
  </si>
  <si>
    <t>Grand California</t>
  </si>
  <si>
    <t>New Beetle</t>
  </si>
  <si>
    <t>Nivus</t>
  </si>
  <si>
    <t>Passat CC</t>
  </si>
  <si>
    <t>Sagitar</t>
  </si>
  <si>
    <t>Sportvan</t>
  </si>
  <si>
    <t>T5</t>
  </si>
  <si>
    <t>T6</t>
  </si>
  <si>
    <t>Taigo</t>
  </si>
  <si>
    <t xml:space="preserve">T-Cross	</t>
  </si>
  <si>
    <t>Tharu</t>
  </si>
  <si>
    <t>Tr</t>
  </si>
  <si>
    <t>Up</t>
  </si>
  <si>
    <t>Urban Fox</t>
  </si>
  <si>
    <t>C40</t>
  </si>
  <si>
    <t>V40 (Cross Country)</t>
  </si>
  <si>
    <t>V90 Cross Country</t>
  </si>
  <si>
    <t>XC40</t>
  </si>
  <si>
    <t>Xc60</t>
  </si>
  <si>
    <t>Range</t>
  </si>
  <si>
    <t>Service</t>
  </si>
  <si>
    <t>Gulia</t>
  </si>
  <si>
    <t>2010-2020</t>
  </si>
  <si>
    <t>2008-2018</t>
  </si>
  <si>
    <t>2005-2010</t>
  </si>
  <si>
    <t>147</t>
  </si>
  <si>
    <t>2000-2010</t>
  </si>
  <si>
    <t>159</t>
  </si>
  <si>
    <t>2005-2011</t>
  </si>
  <si>
    <t>2003-2010</t>
  </si>
  <si>
    <t>2006-2010</t>
  </si>
  <si>
    <t>2011-2016</t>
  </si>
  <si>
    <t>2013-2019</t>
  </si>
  <si>
    <t>2014-2022</t>
  </si>
  <si>
    <t>2017+</t>
  </si>
  <si>
    <t>2009-2015</t>
  </si>
  <si>
    <t>2011-2019</t>
  </si>
  <si>
    <t>2013-2020</t>
  </si>
  <si>
    <t>2022+</t>
  </si>
  <si>
    <t>2020+</t>
  </si>
  <si>
    <t>Ashok Leyland</t>
  </si>
  <si>
    <t>LS1510</t>
  </si>
  <si>
    <t>2019+</t>
  </si>
  <si>
    <t>2009-2013</t>
  </si>
  <si>
    <t>2011-2018</t>
  </si>
  <si>
    <t>2012-2020</t>
  </si>
  <si>
    <t>S3</t>
  </si>
  <si>
    <t>RS3</t>
  </si>
  <si>
    <t>2010-2017</t>
  </si>
  <si>
    <t>2006-2015</t>
  </si>
  <si>
    <t>1997-2004</t>
  </si>
  <si>
    <t>2004-2011</t>
  </si>
  <si>
    <t>2004-2012</t>
  </si>
  <si>
    <t>2008-2013</t>
  </si>
  <si>
    <t>2008-2017</t>
  </si>
  <si>
    <t>2016+</t>
  </si>
  <si>
    <t>2018+</t>
  </si>
  <si>
    <t>2014+</t>
  </si>
  <si>
    <t>S1</t>
  </si>
  <si>
    <t>2007-2016</t>
  </si>
  <si>
    <t>2008-2016</t>
  </si>
  <si>
    <t>2004-2008</t>
  </si>
  <si>
    <t>2015+</t>
  </si>
  <si>
    <t>2010-2018</t>
  </si>
  <si>
    <t>S7</t>
  </si>
  <si>
    <t>RS7</t>
  </si>
  <si>
    <t>2003+</t>
  </si>
  <si>
    <t>X5 Series</t>
  </si>
  <si>
    <t>2009+</t>
  </si>
  <si>
    <t>X1 Series</t>
  </si>
  <si>
    <t>2010-2016</t>
  </si>
  <si>
    <t>2016-2024</t>
  </si>
  <si>
    <t>2005-2013</t>
  </si>
  <si>
    <t>2008-2015</t>
  </si>
  <si>
    <t>2015-2018</t>
  </si>
  <si>
    <t>8 Series</t>
  </si>
  <si>
    <t>2014-2020</t>
  </si>
  <si>
    <t>2001-2008</t>
  </si>
  <si>
    <t>2006-2013</t>
  </si>
  <si>
    <t>2002-2008</t>
  </si>
  <si>
    <t>2009-2016</t>
  </si>
  <si>
    <t>2008-2014</t>
  </si>
  <si>
    <t>2014-2018</t>
  </si>
  <si>
    <t>2015-2019</t>
  </si>
  <si>
    <t>2016-2020</t>
  </si>
  <si>
    <t>X3 M</t>
  </si>
  <si>
    <t>X4 M</t>
  </si>
  <si>
    <t>2021+</t>
  </si>
  <si>
    <t>2012-2018</t>
  </si>
  <si>
    <t>2007-2013</t>
  </si>
  <si>
    <t>2013+</t>
  </si>
  <si>
    <t>Verano Hatchback/Gs</t>
  </si>
  <si>
    <t>2016-2019</t>
  </si>
  <si>
    <t>2015-2020</t>
  </si>
  <si>
    <t>2006-2019</t>
  </si>
  <si>
    <t>Cobalt</t>
  </si>
  <si>
    <t>2012+</t>
  </si>
  <si>
    <t>Silverado</t>
  </si>
  <si>
    <t>2013-2018</t>
  </si>
  <si>
    <t>2011+</t>
  </si>
  <si>
    <t>300C</t>
  </si>
  <si>
    <t>2011-2015</t>
  </si>
  <si>
    <t>2006+</t>
  </si>
  <si>
    <t>Berlingo</t>
  </si>
  <si>
    <t>2012-2017</t>
  </si>
  <si>
    <t>DS3 Crossback</t>
  </si>
  <si>
    <t>DS3</t>
  </si>
  <si>
    <t>2009-2019</t>
  </si>
  <si>
    <t>2013-2017</t>
  </si>
  <si>
    <t>2011-2021</t>
  </si>
  <si>
    <t>Altis</t>
  </si>
  <si>
    <t>2007-2009</t>
  </si>
  <si>
    <t>2005-2008</t>
  </si>
  <si>
    <t>Dobló</t>
  </si>
  <si>
    <t>2010+</t>
  </si>
  <si>
    <t>2007+</t>
  </si>
  <si>
    <t>2005-2018</t>
  </si>
  <si>
    <t>2002-2014</t>
  </si>
  <si>
    <t>2007-2018</t>
  </si>
  <si>
    <t>2003-2018</t>
  </si>
  <si>
    <t>2001-2010</t>
  </si>
  <si>
    <t>2009-2020</t>
  </si>
  <si>
    <t>Sedici</t>
  </si>
  <si>
    <t>2005-2015</t>
  </si>
  <si>
    <t>Tourneo</t>
  </si>
  <si>
    <t>Tourneo Connect</t>
  </si>
  <si>
    <t>Transit Custom</t>
  </si>
  <si>
    <t>Tourneo Custom</t>
  </si>
  <si>
    <t>2010-2019</t>
  </si>
  <si>
    <t>2012-2019</t>
  </si>
  <si>
    <t>1995-2010</t>
  </si>
  <si>
    <t>Puma</t>
  </si>
  <si>
    <t>2012-2016</t>
  </si>
  <si>
    <t>2006-2011</t>
  </si>
  <si>
    <t>2016-2021</t>
  </si>
  <si>
    <t>2015-2021</t>
  </si>
  <si>
    <t>2011-2017</t>
  </si>
  <si>
    <t>ix30</t>
  </si>
  <si>
    <t>H-1</t>
  </si>
  <si>
    <t>Starex</t>
  </si>
  <si>
    <t>Polisade</t>
  </si>
  <si>
    <t>2012-2013</t>
  </si>
  <si>
    <t>2010-2014</t>
  </si>
  <si>
    <t>2009-2017</t>
  </si>
  <si>
    <t>2007-2015</t>
  </si>
  <si>
    <t>JX50</t>
  </si>
  <si>
    <t>S-Type</t>
  </si>
  <si>
    <t>1999-2008</t>
  </si>
  <si>
    <t>2007-2014</t>
  </si>
  <si>
    <t>2015-2022</t>
  </si>
  <si>
    <t>Procee'D</t>
  </si>
  <si>
    <t>Cee'D</t>
  </si>
  <si>
    <t>2010-2015</t>
  </si>
  <si>
    <t>2014-2019</t>
  </si>
  <si>
    <t>Cee’D</t>
  </si>
  <si>
    <t>2001-2009</t>
  </si>
  <si>
    <t>2011-2014</t>
  </si>
  <si>
    <t>2006-2014</t>
  </si>
  <si>
    <t>LDV</t>
  </si>
  <si>
    <t>T60</t>
  </si>
  <si>
    <t>2006-2017</t>
  </si>
  <si>
    <t>2008-2021</t>
  </si>
  <si>
    <t>2014-2021</t>
  </si>
  <si>
    <t>UX</t>
  </si>
  <si>
    <t>2017-2020</t>
  </si>
  <si>
    <t>01</t>
  </si>
  <si>
    <t>02</t>
  </si>
  <si>
    <t>03</t>
  </si>
  <si>
    <t>05</t>
  </si>
  <si>
    <t>2000+</t>
  </si>
  <si>
    <t>Bolero Neo</t>
  </si>
  <si>
    <t>Eeco</t>
  </si>
  <si>
    <t>3</t>
  </si>
  <si>
    <t>2</t>
  </si>
  <si>
    <t>CX-30</t>
  </si>
  <si>
    <t>CX-50</t>
  </si>
  <si>
    <t>CX-60</t>
  </si>
  <si>
    <t>CX-70</t>
  </si>
  <si>
    <t>2023+</t>
  </si>
  <si>
    <t>CX-90</t>
  </si>
  <si>
    <t>CX-80</t>
  </si>
  <si>
    <t>2024+</t>
  </si>
  <si>
    <t>M-Class</t>
  </si>
  <si>
    <t>GLS-Class</t>
  </si>
  <si>
    <t>2003-2014</t>
  </si>
  <si>
    <t>V-Class</t>
  </si>
  <si>
    <t>2014-2023</t>
  </si>
  <si>
    <t>2003-2009</t>
  </si>
  <si>
    <t>1996-2003</t>
  </si>
  <si>
    <t>2006-2018</t>
  </si>
  <si>
    <t>2012-2021</t>
  </si>
  <si>
    <t>GLK-Class</t>
  </si>
  <si>
    <t>CLS-Class</t>
  </si>
  <si>
    <t>SLK-Class</t>
  </si>
  <si>
    <t>2011-2020</t>
  </si>
  <si>
    <t>SLC-Class</t>
  </si>
  <si>
    <t>SL-Class</t>
  </si>
  <si>
    <t>B-Class</t>
  </si>
  <si>
    <t>S-Class</t>
  </si>
  <si>
    <t>AMG Gt</t>
  </si>
  <si>
    <t>CLA</t>
  </si>
  <si>
    <t>G-Class</t>
  </si>
  <si>
    <t>GLB</t>
  </si>
  <si>
    <t>GLA</t>
  </si>
  <si>
    <t>2006-2022</t>
  </si>
  <si>
    <t>Triton</t>
  </si>
  <si>
    <t>2001-2014</t>
  </si>
  <si>
    <t>Terrano</t>
  </si>
  <si>
    <t>Cabstar</t>
  </si>
  <si>
    <t>V-Drive</t>
  </si>
  <si>
    <t>March</t>
  </si>
  <si>
    <t>2003-2015</t>
  </si>
  <si>
    <t>2006-2009</t>
  </si>
  <si>
    <t>2009-2014</t>
  </si>
  <si>
    <t>GT-R</t>
  </si>
  <si>
    <t>2005-2012</t>
  </si>
  <si>
    <t>2012-2014</t>
  </si>
  <si>
    <t>2010-2021</t>
  </si>
  <si>
    <t>2016-2023</t>
  </si>
  <si>
    <t>2013-2021</t>
  </si>
  <si>
    <t>1500</t>
  </si>
  <si>
    <t>2003-2008</t>
  </si>
  <si>
    <t>2005-2014</t>
  </si>
  <si>
    <t>2001-2007</t>
  </si>
  <si>
    <t>2007-2021</t>
  </si>
  <si>
    <t>2010-2013</t>
  </si>
  <si>
    <t>2010-2012</t>
  </si>
  <si>
    <t>2015-2017</t>
  </si>
  <si>
    <t>2008-2010</t>
  </si>
  <si>
    <t>2012-2015</t>
  </si>
  <si>
    <t>2004-2015</t>
  </si>
  <si>
    <t>Born</t>
  </si>
  <si>
    <t>2004-2013</t>
  </si>
  <si>
    <t>2019-2023</t>
  </si>
  <si>
    <t>XV Crosstrek (Gt)</t>
  </si>
  <si>
    <t>2008-2012</t>
  </si>
  <si>
    <t>2004-2010</t>
  </si>
  <si>
    <t>SX4</t>
  </si>
  <si>
    <t>Tata</t>
  </si>
  <si>
    <t>Ace Gold</t>
  </si>
  <si>
    <t>2009-2018</t>
  </si>
  <si>
    <t>2002-2009</t>
  </si>
  <si>
    <t>2015-2016</t>
  </si>
  <si>
    <t>2004-2020</t>
  </si>
  <si>
    <t>Vios, Limo</t>
  </si>
  <si>
    <t>2008-2022</t>
  </si>
  <si>
    <t>2017-2021</t>
  </si>
  <si>
    <t>2020-2022</t>
  </si>
  <si>
    <t>Corolla Cross</t>
  </si>
  <si>
    <t>Coaster</t>
  </si>
  <si>
    <t>Land Cruiser J70</t>
  </si>
  <si>
    <t>1999-2006</t>
  </si>
  <si>
    <t>2004-2009</t>
  </si>
  <si>
    <t>1994-2003</t>
  </si>
  <si>
    <t>1996-2002</t>
  </si>
  <si>
    <t>2015-2023</t>
  </si>
  <si>
    <t>Polo Sedan</t>
  </si>
  <si>
    <t>2009-2012</t>
  </si>
  <si>
    <t>2003-2016</t>
  </si>
  <si>
    <t>2008-2011</t>
  </si>
  <si>
    <t>2003-2020</t>
  </si>
  <si>
    <t>2008+</t>
  </si>
  <si>
    <t>V70</t>
  </si>
  <si>
    <t>Gen</t>
  </si>
  <si>
    <t>Dublis</t>
  </si>
  <si>
    <t>FMX003/FMX001/FMX00A SUPPORTED VEHICLES LIST (EV)</t>
  </si>
  <si>
    <t>Battery Level</t>
  </si>
  <si>
    <t>State of Health</t>
  </si>
  <si>
    <t>Battery Temperature</t>
  </si>
  <si>
    <t>E-Tron</t>
  </si>
  <si>
    <t>E-Tron Gt</t>
  </si>
  <si>
    <t>Q4 E-Tron</t>
  </si>
  <si>
    <t>Q4 Test</t>
  </si>
  <si>
    <t>Q8 E-Tron</t>
  </si>
  <si>
    <t>Baic</t>
  </si>
  <si>
    <t>Ec5, X25, Ex360</t>
  </si>
  <si>
    <t>EX360</t>
  </si>
  <si>
    <t>X25</t>
  </si>
  <si>
    <t>Bmw</t>
  </si>
  <si>
    <t>I3</t>
  </si>
  <si>
    <t>I7</t>
  </si>
  <si>
    <t>I8</t>
  </si>
  <si>
    <t>IX</t>
  </si>
  <si>
    <t>IX3</t>
  </si>
  <si>
    <t>Byd</t>
  </si>
  <si>
    <t>Atto 3</t>
  </si>
  <si>
    <t>E6 II</t>
  </si>
  <si>
    <t>Han</t>
  </si>
  <si>
    <t>Hce</t>
  </si>
  <si>
    <t>Tan Ev</t>
  </si>
  <si>
    <t>Tang</t>
  </si>
  <si>
    <t>Bolt Ev</t>
  </si>
  <si>
    <t>C-Zero</t>
  </si>
  <si>
    <t>Ds 3 Crossback E-Tense</t>
  </si>
  <si>
    <t>E-Berlingo</t>
  </si>
  <si>
    <t>Ë-C4</t>
  </si>
  <si>
    <t>E-Jumpy</t>
  </si>
  <si>
    <t>E-Spacetourer</t>
  </si>
  <si>
    <t>Spring</t>
  </si>
  <si>
    <t>500E</t>
  </si>
  <si>
    <t>E-Ducato</t>
  </si>
  <si>
    <t>E-Transit</t>
  </si>
  <si>
    <t>F-150 Lightning</t>
  </si>
  <si>
    <t>Gv60</t>
  </si>
  <si>
    <t>Green Tour</t>
  </si>
  <si>
    <t>Ev4</t>
  </si>
  <si>
    <t>Ioniq 5</t>
  </si>
  <si>
    <t>Ioniq 6</t>
  </si>
  <si>
    <t>Kona Ev</t>
  </si>
  <si>
    <t>I-Pace</t>
  </si>
  <si>
    <t>E-Niro</t>
  </si>
  <si>
    <t>E-Soul</t>
  </si>
  <si>
    <t>Ev6</t>
  </si>
  <si>
    <t>Niro Ev</t>
  </si>
  <si>
    <t>1</t>
  </si>
  <si>
    <t>Etge</t>
  </si>
  <si>
    <t>Maxus</t>
  </si>
  <si>
    <t>D60</t>
  </si>
  <si>
    <t>Edeliver 3 (Ev30)</t>
  </si>
  <si>
    <t>Euniq 6</t>
  </si>
  <si>
    <t>T90</t>
  </si>
  <si>
    <t>EQV</t>
  </si>
  <si>
    <t>Esprinter</t>
  </si>
  <si>
    <t>E-Vito</t>
  </si>
  <si>
    <t>MG</t>
  </si>
  <si>
    <t>Marvel R</t>
  </si>
  <si>
    <t>Marvel X</t>
  </si>
  <si>
    <t>MG5 EV</t>
  </si>
  <si>
    <t>Cooper S Electric</t>
  </si>
  <si>
    <t>I-Miev</t>
  </si>
  <si>
    <t>Ariya</t>
  </si>
  <si>
    <t>E-Nv200</t>
  </si>
  <si>
    <t>Leaf</t>
  </si>
  <si>
    <t>Sakura</t>
  </si>
  <si>
    <t>Ampera-E</t>
  </si>
  <si>
    <t>Combo-E</t>
  </si>
  <si>
    <t>Corsa-E</t>
  </si>
  <si>
    <t>Mokka-E</t>
  </si>
  <si>
    <t>Vivaro-E</t>
  </si>
  <si>
    <t>Zafira-E</t>
  </si>
  <si>
    <t>Ora</t>
  </si>
  <si>
    <t>Cat</t>
  </si>
  <si>
    <t>Funky Cat</t>
  </si>
  <si>
    <t>Good Cat</t>
  </si>
  <si>
    <t>Haomao</t>
  </si>
  <si>
    <t>E-2008</t>
  </si>
  <si>
    <t>E-208</t>
  </si>
  <si>
    <t>E-Expert</t>
  </si>
  <si>
    <t>E-Partner</t>
  </si>
  <si>
    <t>E-Rifter</t>
  </si>
  <si>
    <t>E-Traveller</t>
  </si>
  <si>
    <t>Ion</t>
  </si>
  <si>
    <t>Taycan</t>
  </si>
  <si>
    <t>Kangoo Electric</t>
  </si>
  <si>
    <t>Kangoo E-Tech</t>
  </si>
  <si>
    <t>Kangoo Z.E.</t>
  </si>
  <si>
    <t>Megane E-Tech Electric</t>
  </si>
  <si>
    <t>Twizy</t>
  </si>
  <si>
    <t>Zoe</t>
  </si>
  <si>
    <t>Mii (Electric)</t>
  </si>
  <si>
    <t>Seres</t>
  </si>
  <si>
    <t>DFSK</t>
  </si>
  <si>
    <t>Dongfeng</t>
  </si>
  <si>
    <t>Model 3 (E3)</t>
  </si>
  <si>
    <t>Seres 3</t>
  </si>
  <si>
    <t>Citigo-E</t>
  </si>
  <si>
    <t>Enyaq Iv</t>
  </si>
  <si>
    <t>Eq Forfour</t>
  </si>
  <si>
    <t>Eq Fortwo</t>
  </si>
  <si>
    <t>Fortwo Ed (Electric)</t>
  </si>
  <si>
    <t>Tesla</t>
  </si>
  <si>
    <t>Model 3</t>
  </si>
  <si>
    <t>Model S</t>
  </si>
  <si>
    <t>Model X</t>
  </si>
  <si>
    <t>Model Y</t>
  </si>
  <si>
    <t>Proace City (Electric)</t>
  </si>
  <si>
    <t>Proace Electric</t>
  </si>
  <si>
    <t>E-Crafter</t>
  </si>
  <si>
    <t>E-Golf</t>
  </si>
  <si>
    <t>E-Up!</t>
  </si>
  <si>
    <t>Id.3</t>
  </si>
  <si>
    <t>Id.4</t>
  </si>
  <si>
    <t>Id.5</t>
  </si>
  <si>
    <t>Supported parameter</t>
  </si>
  <si>
    <t>Not supported parameter</t>
  </si>
  <si>
    <t>BYD</t>
  </si>
  <si>
    <t>freightliner</t>
  </si>
  <si>
    <t>IVECO</t>
  </si>
  <si>
    <t>Lynk &amp; Co</t>
  </si>
  <si>
    <t>maruti suzuki</t>
  </si>
  <si>
    <t>RAM</t>
  </si>
  <si>
    <t>Abarth</t>
  </si>
  <si>
    <t>Isuzu</t>
  </si>
  <si>
    <t>lada / vaz</t>
  </si>
  <si>
    <t>FMX003, FMX001, FMX00A SUPPORTED VEHICLES LIST</t>
  </si>
  <si>
    <t>Eilė</t>
  </si>
  <si>
    <t>Boss</t>
  </si>
  <si>
    <t>Coupé</t>
  </si>
  <si>
    <t>Rsq8</t>
  </si>
  <si>
    <t>Sq2</t>
  </si>
  <si>
    <t>Sq8</t>
  </si>
  <si>
    <t>X3M</t>
  </si>
  <si>
    <t>X4M</t>
  </si>
  <si>
    <t>Verano Hatchback</t>
  </si>
  <si>
    <t>Dolphin</t>
  </si>
  <si>
    <t>K8M</t>
  </si>
  <si>
    <t>Qin</t>
  </si>
  <si>
    <t>T3 Ev</t>
  </si>
  <si>
    <t>Aveo</t>
  </si>
  <si>
    <t>C3 Aircross</t>
  </si>
  <si>
    <t>C5 Aircross</t>
  </si>
  <si>
    <t>C5 X</t>
  </si>
  <si>
    <t>C-Elysee</t>
  </si>
  <si>
    <t>DS4</t>
  </si>
  <si>
    <t>Jogger</t>
  </si>
  <si>
    <t>GV70</t>
  </si>
  <si>
    <t>GV80</t>
  </si>
  <si>
    <t>ZR-V</t>
  </si>
  <si>
    <t>Creta</t>
  </si>
  <si>
    <t>Exter</t>
  </si>
  <si>
    <t>Grandeur</t>
  </si>
  <si>
    <t>HB20</t>
  </si>
  <si>
    <t>Staria</t>
  </si>
  <si>
    <t>Verna</t>
  </si>
  <si>
    <t>JX35</t>
  </si>
  <si>
    <t>D-Max</t>
  </si>
  <si>
    <t>Carnival</t>
  </si>
  <si>
    <t>Ceed</t>
  </si>
  <si>
    <t>Cerato</t>
  </si>
  <si>
    <t>K8</t>
  </si>
  <si>
    <t>Pegas</t>
  </si>
  <si>
    <t>Proceed</t>
  </si>
  <si>
    <t>Ray</t>
  </si>
  <si>
    <t>Soluto</t>
  </si>
  <si>
    <t>Xceed</t>
  </si>
  <si>
    <t>Thar</t>
  </si>
  <si>
    <t>XUV300</t>
  </si>
  <si>
    <t>Alto</t>
  </si>
  <si>
    <t>Dzire</t>
  </si>
  <si>
    <t>S-Presso</t>
  </si>
  <si>
    <t>Wagon R</t>
  </si>
  <si>
    <t>XL6</t>
  </si>
  <si>
    <t>XL7</t>
  </si>
  <si>
    <t>Mifa 9</t>
  </si>
  <si>
    <t>Flair Wagon</t>
  </si>
  <si>
    <t>Delica</t>
  </si>
  <si>
    <t>2500</t>
  </si>
  <si>
    <t>3500</t>
  </si>
  <si>
    <t>4500</t>
  </si>
  <si>
    <t>5500</t>
  </si>
  <si>
    <t>Austral</t>
  </si>
  <si>
    <t>Kaptur</t>
  </si>
  <si>
    <t>Logan Ii</t>
  </si>
  <si>
    <t>Megane Grand Coupe</t>
  </si>
  <si>
    <t>Brezza</t>
  </si>
  <si>
    <t>Every</t>
  </si>
  <si>
    <t>Grand Vitara</t>
  </si>
  <si>
    <t>Hustler</t>
  </si>
  <si>
    <t>Ignis</t>
  </si>
  <si>
    <t>S-Cross</t>
  </si>
  <si>
    <t>Solio</t>
  </si>
  <si>
    <t>Spacia</t>
  </si>
  <si>
    <t>Vitara</t>
  </si>
  <si>
    <t>Altroz</t>
  </si>
  <si>
    <t>Intra</t>
  </si>
  <si>
    <t>Nexon</t>
  </si>
  <si>
    <t>Tigor</t>
  </si>
  <si>
    <t>Winger</t>
  </si>
  <si>
    <t>Xenon</t>
  </si>
  <si>
    <t>Zest</t>
  </si>
  <si>
    <t>Crown</t>
  </si>
  <si>
    <t>Grand Highlander</t>
  </si>
  <si>
    <t>Liteace</t>
  </si>
  <si>
    <t>Sienta</t>
  </si>
  <si>
    <t>Starlet</t>
  </si>
  <si>
    <t>Bora</t>
  </si>
  <si>
    <t>Lamando</t>
  </si>
  <si>
    <t>Tayron</t>
  </si>
  <si>
    <t>TR</t>
  </si>
  <si>
    <t>Supported by FMX003 devices only</t>
  </si>
  <si>
    <t>Total mileage (km)</t>
  </si>
  <si>
    <t>Remaining Distance (Range)</t>
  </si>
  <si>
    <t>Battery Charge Level</t>
  </si>
  <si>
    <t>Battery State of Health</t>
  </si>
  <si>
    <t>Distance Till Next Servicing (km)</t>
  </si>
  <si>
    <t>HV Battery Minimum Cell Voltage</t>
  </si>
  <si>
    <t>HV Battery Maximum Cell Voltage</t>
  </si>
  <si>
    <t>EV HV Battery Current</t>
  </si>
  <si>
    <t>EV HV Battery Voltage</t>
  </si>
  <si>
    <t>HV Battery Maximum Energy</t>
  </si>
  <si>
    <t>HV Battery Available Energy</t>
  </si>
  <si>
    <t>HV Battery Minimum Temperature</t>
  </si>
  <si>
    <t>HV Battery Maximum Temperature</t>
  </si>
  <si>
    <t>HV Battery Available Power</t>
  </si>
  <si>
    <t>HV Battery Lifetime Energy</t>
  </si>
  <si>
    <t>TTL</t>
  </si>
  <si>
    <t>e-tron</t>
  </si>
  <si>
    <t>e-tron GT</t>
  </si>
  <si>
    <t>Q4 e-tron</t>
  </si>
  <si>
    <t>Q8 e-tron</t>
  </si>
  <si>
    <t>EC5</t>
  </si>
  <si>
    <t>i3s</t>
  </si>
  <si>
    <t>i4</t>
  </si>
  <si>
    <t>i7</t>
  </si>
  <si>
    <t>iX</t>
  </si>
  <si>
    <t>iX1</t>
  </si>
  <si>
    <t>iX3</t>
  </si>
  <si>
    <t>E2</t>
  </si>
  <si>
    <t>E3</t>
  </si>
  <si>
    <t xml:space="preserve">E6 II </t>
  </si>
  <si>
    <t>HCE</t>
  </si>
  <si>
    <t>Qin Plus EV</t>
  </si>
  <si>
    <t>Seagull</t>
  </si>
  <si>
    <t>Seal</t>
  </si>
  <si>
    <t>Seal U</t>
  </si>
  <si>
    <t>Song Plus ev</t>
  </si>
  <si>
    <t>Tan ev</t>
  </si>
  <si>
    <t>Bolt ev</t>
  </si>
  <si>
    <t>Ami</t>
  </si>
  <si>
    <t>e-Berlingo</t>
  </si>
  <si>
    <t>e-Dispatch</t>
  </si>
  <si>
    <t>e-Jumpy</t>
  </si>
  <si>
    <t>e-Spacetourer</t>
  </si>
  <si>
    <t>s-C4</t>
  </si>
  <si>
    <t>DS 3 Crossback E-Tense</t>
  </si>
  <si>
    <t>Tavascan</t>
  </si>
  <si>
    <t>e-Ducato</t>
  </si>
  <si>
    <t>E-Scudo</t>
  </si>
  <si>
    <t>e-Transit</t>
  </si>
  <si>
    <t>GV60</t>
  </si>
  <si>
    <t>EV4</t>
  </si>
  <si>
    <t>Hudson</t>
  </si>
  <si>
    <t>eBear</t>
  </si>
  <si>
    <t>eBold</t>
  </si>
  <si>
    <t>Kona ev</t>
  </si>
  <si>
    <t>i-Pace</t>
  </si>
  <si>
    <t>e-Niro</t>
  </si>
  <si>
    <t>e-Soul</t>
  </si>
  <si>
    <t>t90</t>
  </si>
  <si>
    <t>E-Verito</t>
  </si>
  <si>
    <t>eTGE</t>
  </si>
  <si>
    <t>eDeliver 3 (EV30)</t>
  </si>
  <si>
    <t>E-Deliver 7</t>
  </si>
  <si>
    <t>E-Deliver 9</t>
  </si>
  <si>
    <t>Euniq 7</t>
  </si>
  <si>
    <t>Euniq6</t>
  </si>
  <si>
    <t>G20</t>
  </si>
  <si>
    <t>EQA</t>
  </si>
  <si>
    <t>EQB</t>
  </si>
  <si>
    <t>EQC</t>
  </si>
  <si>
    <t>eSprinter</t>
  </si>
  <si>
    <t>e-Vito</t>
  </si>
  <si>
    <t>eZS</t>
  </si>
  <si>
    <t>Marvel r</t>
  </si>
  <si>
    <t>Marvel x</t>
  </si>
  <si>
    <t>MG5 ev</t>
  </si>
  <si>
    <t>i-MiEV</t>
  </si>
  <si>
    <t>e-NV200</t>
  </si>
  <si>
    <t>Ampera-e</t>
  </si>
  <si>
    <t>Combo-e</t>
  </si>
  <si>
    <t>Corsa-e</t>
  </si>
  <si>
    <t>Mokka-e</t>
  </si>
  <si>
    <t>Rocks-e</t>
  </si>
  <si>
    <t>Vivaro-e</t>
  </si>
  <si>
    <t>Zafira-e</t>
  </si>
  <si>
    <t>Funky cat</t>
  </si>
  <si>
    <t>Good cat</t>
  </si>
  <si>
    <t>e-2008</t>
  </si>
  <si>
    <t>e-208</t>
  </si>
  <si>
    <t xml:space="preserve">e-Expert </t>
  </si>
  <si>
    <t>e-Partner</t>
  </si>
  <si>
    <t>e-Rifter</t>
  </si>
  <si>
    <t>e-Traveller</t>
  </si>
  <si>
    <t>iOn</t>
  </si>
  <si>
    <t>Kangoo electric</t>
  </si>
  <si>
    <t>Kangoo e-tech</t>
  </si>
  <si>
    <t>Kangoo z.e.</t>
  </si>
  <si>
    <t>Mégane E-Tech Electric</t>
  </si>
  <si>
    <t>Citigo-e</t>
  </si>
  <si>
    <t>Enyaq iV</t>
  </si>
  <si>
    <t>EQ forfour</t>
  </si>
  <si>
    <t>EQ fortwo</t>
  </si>
  <si>
    <t>Fortwo ED</t>
  </si>
  <si>
    <t>Solterra</t>
  </si>
  <si>
    <t>bZ4X (YEAM15)</t>
  </si>
  <si>
    <t>Corolla cross</t>
  </si>
  <si>
    <t>Proace city (electric)</t>
  </si>
  <si>
    <t>Proace electric</t>
  </si>
  <si>
    <t>Yaris cross</t>
  </si>
  <si>
    <t>e-Crafter</t>
  </si>
  <si>
    <t>e-Golf</t>
  </si>
  <si>
    <t>e-Up!</t>
  </si>
  <si>
    <t>ID.3</t>
  </si>
  <si>
    <t>ID.4</t>
  </si>
  <si>
    <t>ID.5</t>
  </si>
  <si>
    <t>ID.7</t>
  </si>
  <si>
    <t>ID.Buzz</t>
  </si>
  <si>
    <t>Wuling</t>
  </si>
  <si>
    <t>Wuling Hongguang Mini EV</t>
  </si>
  <si>
    <t>Stada</t>
  </si>
  <si>
    <t>Maverick</t>
  </si>
  <si>
    <t>Haval</t>
  </si>
  <si>
    <t>H6</t>
  </si>
  <si>
    <t>Jolion</t>
  </si>
  <si>
    <t>Bolero Campervan</t>
  </si>
  <si>
    <t>Bolero Maxx</t>
  </si>
  <si>
    <t>Bolero Pick-up</t>
  </si>
  <si>
    <t>Deliver 9</t>
  </si>
  <si>
    <t>Grandland X</t>
  </si>
  <si>
    <t>Maxity</t>
  </si>
  <si>
    <t>Oroch</t>
  </si>
  <si>
    <t>Grandland</t>
  </si>
  <si>
    <t>ë-C4</t>
  </si>
  <si>
    <t>2021-2025</t>
  </si>
  <si>
    <t>2017-2022</t>
  </si>
  <si>
    <t>2020-2023</t>
  </si>
  <si>
    <t>2011-2022</t>
  </si>
  <si>
    <t xml:space="preserve">Fiat </t>
  </si>
  <si>
    <t>Ldv</t>
  </si>
  <si>
    <t>AMG GT (4-Door Coupe)</t>
  </si>
  <si>
    <t>Fortwo, Eq</t>
  </si>
  <si>
    <t>Sx4 Mk1</t>
  </si>
  <si>
    <t>FMX001 + FMX00A SUPPORTED VEHICLES LIST</t>
  </si>
  <si>
    <t>This supported vehicles list is dedicated for FMB001, FMC001, FMM001, FMC00A and FMM00A devices.</t>
  </si>
  <si>
    <t>Gt</t>
  </si>
  <si>
    <t>Tt</t>
  </si>
  <si>
    <t>318D Xdrive</t>
  </si>
  <si>
    <t>540 Xdrive M50D</t>
  </si>
  <si>
    <t>M135I</t>
  </si>
  <si>
    <t>M140I</t>
  </si>
  <si>
    <t>300</t>
  </si>
  <si>
    <t>Hr-V</t>
  </si>
  <si>
    <t>I10</t>
  </si>
  <si>
    <t>I20</t>
  </si>
  <si>
    <t>I30</t>
  </si>
  <si>
    <t>I40</t>
  </si>
  <si>
    <t>IX20</t>
  </si>
  <si>
    <t>Qx60</t>
  </si>
  <si>
    <t>Daily '14</t>
  </si>
  <si>
    <t>Rx 350</t>
  </si>
  <si>
    <t>Rx 450</t>
  </si>
  <si>
    <t>Rx 450H</t>
  </si>
  <si>
    <t>5</t>
  </si>
  <si>
    <t>Amg Gt</t>
  </si>
  <si>
    <t>Gl 350, Gls 350</t>
  </si>
  <si>
    <t>GLC-Class</t>
  </si>
  <si>
    <t>Ml 250 Bluetec 4Matic</t>
  </si>
  <si>
    <t>SLS-Class</t>
  </si>
  <si>
    <t>Sprinter (W907)</t>
  </si>
  <si>
    <t>Nv200</t>
  </si>
  <si>
    <t>Nv250</t>
  </si>
  <si>
    <t>Nv300</t>
  </si>
  <si>
    <t>Nv400</t>
  </si>
  <si>
    <t>Sm3</t>
  </si>
  <si>
    <t>Sm5</t>
  </si>
  <si>
    <t>Sm6</t>
  </si>
  <si>
    <t>Teltonika</t>
  </si>
  <si>
    <t>Tltmodel</t>
  </si>
  <si>
    <t>Corolla Im</t>
  </si>
  <si>
    <t>Im</t>
  </si>
  <si>
    <t>Rav4</t>
  </si>
  <si>
    <t>Xd</t>
  </si>
  <si>
    <t>Cc</t>
  </si>
  <si>
    <t>Jetta, Vento</t>
  </si>
  <si>
    <t>Passat Cc</t>
  </si>
  <si>
    <t>Polo (India)</t>
  </si>
  <si>
    <t>Xc90</t>
  </si>
  <si>
    <t>V</t>
  </si>
  <si>
    <t>StartYear</t>
  </si>
  <si>
    <t>EndYear</t>
  </si>
  <si>
    <t>InProductionSince</t>
  </si>
  <si>
    <t>FuelType</t>
  </si>
  <si>
    <t>Fuel level (l)</t>
  </si>
  <si>
    <t>Fuel level (%)</t>
  </si>
  <si>
    <t>Ignitions (Status)</t>
  </si>
  <si>
    <t>Remaining Distance (km)</t>
  </si>
  <si>
    <t>peugeot</t>
  </si>
  <si>
    <t>Expert, e-Expert</t>
  </si>
  <si>
    <t>05/16/2023 12:14:48</t>
  </si>
  <si>
    <t>Electric</t>
  </si>
  <si>
    <t>NotTested</t>
  </si>
  <si>
    <t>05/16/2023 10:38:38</t>
  </si>
  <si>
    <t>Ice</t>
  </si>
  <si>
    <t>sakura</t>
  </si>
  <si>
    <t>04/24/2023 08:37:28</t>
  </si>
  <si>
    <t>NotSupported</t>
  </si>
  <si>
    <t>smart</t>
  </si>
  <si>
    <t>fortwo, eq</t>
  </si>
  <si>
    <t>04/22/2023 06:28:11</t>
  </si>
  <si>
    <t>Unknown</t>
  </si>
  <si>
    <t>Working</t>
  </si>
  <si>
    <t>eqc</t>
  </si>
  <si>
    <t>04/21/2023 19:52:00</t>
  </si>
  <si>
    <t>eqb</t>
  </si>
  <si>
    <t>04/21/2023 19:40:49</t>
  </si>
  <si>
    <t>eqa</t>
  </si>
  <si>
    <t>04/21/2023 19:35:16</t>
  </si>
  <si>
    <t>b-class</t>
  </si>
  <si>
    <t>04/21/2023 13:09:23</t>
  </si>
  <si>
    <t>cls</t>
  </si>
  <si>
    <t>04/21/2023 07:29:00</t>
  </si>
  <si>
    <t>eqv</t>
  </si>
  <si>
    <t>04/21/2023 07:08:59</t>
  </si>
  <si>
    <t>amg gt (4-door coupe)</t>
  </si>
  <si>
    <t>04/21/2023 05:47:00</t>
  </si>
  <si>
    <t>gla</t>
  </si>
  <si>
    <t>04/18/2023 08:55:02</t>
  </si>
  <si>
    <t>glb</t>
  </si>
  <si>
    <t>04/17/2023 14:19:47</t>
  </si>
  <si>
    <t>g-class</t>
  </si>
  <si>
    <t>04/17/2023 13:46:10</t>
  </si>
  <si>
    <t>cla</t>
  </si>
  <si>
    <t>04/17/2023 13:08:48</t>
  </si>
  <si>
    <t>a-class</t>
  </si>
  <si>
    <t>04/17/2023 11:00:09</t>
  </si>
  <si>
    <t>cupra</t>
  </si>
  <si>
    <t>leon</t>
  </si>
  <si>
    <t>04/17/2023 05:50:57</t>
  </si>
  <si>
    <t>c-class</t>
  </si>
  <si>
    <t>NotWorking</t>
  </si>
  <si>
    <t>gle</t>
  </si>
  <si>
    <t>03/24/2023 14:29:13</t>
  </si>
  <si>
    <t>03/22/2023 06:58:45</t>
  </si>
  <si>
    <t>corolla cross</t>
  </si>
  <si>
    <t>03/21/2023 07:53:58</t>
  </si>
  <si>
    <t>Hybrid</t>
  </si>
  <si>
    <t>03/19/2023 11:02:53</t>
  </si>
  <si>
    <t>swift</t>
  </si>
  <si>
    <t>03/15/2023 12:36:51</t>
  </si>
  <si>
    <t>born</t>
  </si>
  <si>
    <t>mg</t>
  </si>
  <si>
    <t>mg5 ev</t>
  </si>
  <si>
    <t>Mg</t>
  </si>
  <si>
    <t>Mg5 Ev</t>
  </si>
  <si>
    <t>daihatsu</t>
  </si>
  <si>
    <t>altis</t>
  </si>
  <si>
    <t>frontier</t>
  </si>
  <si>
    <t>tourneo connect</t>
  </si>
  <si>
    <t>hyundai</t>
  </si>
  <si>
    <t>elantra</t>
  </si>
  <si>
    <t>01/23/2023 09:52:34</t>
  </si>
  <si>
    <t>kuga</t>
  </si>
  <si>
    <t>01/20/2023 06:47:53</t>
  </si>
  <si>
    <r>
      <rPr>
        <sz val="13"/>
        <color rgb="FFFFFFFF"/>
        <rFont val="Oswald"/>
      </rPr>
      <t>FMX003 (</t>
    </r>
    <r>
      <rPr>
        <b/>
        <sz val="13"/>
        <color rgb="FFD9E1F2"/>
        <rFont val="Oswald"/>
      </rPr>
      <t>NEW HW!</t>
    </r>
    <r>
      <rPr>
        <sz val="13"/>
        <color rgb="FFFFFFFF"/>
        <rFont val="Oswald"/>
      </rPr>
      <t>) SUPPORTED VEHICLES LIST</t>
    </r>
  </si>
  <si>
    <t>This Supported Vehicles List is valid only on the new version of FMB003 devices and on all FMC003 and FMM003 devices.
Contact your sales manager for more information.</t>
  </si>
  <si>
    <t>Cr-V</t>
  </si>
  <si>
    <t>Xc70</t>
  </si>
  <si>
    <t>FMX003 SUPPORTED VEHICLES LIST (EV)</t>
  </si>
  <si>
    <t>Ignition</t>
  </si>
  <si>
    <t>E-tron</t>
  </si>
  <si>
    <t>RS e-tron GT</t>
  </si>
  <si>
    <t>E-transit</t>
  </si>
  <si>
    <t>Niro EV (e-Niro)</t>
  </si>
  <si>
    <t>Soul EV (e-Soul)</t>
  </si>
  <si>
    <t>Mii (electric)</t>
  </si>
  <si>
    <t>Fortwo ED (electric)</t>
  </si>
  <si>
    <t>e-transit</t>
  </si>
  <si>
    <t>niro EV (e-Niro)</t>
  </si>
  <si>
    <t>maxus</t>
  </si>
  <si>
    <t>corsa-e</t>
  </si>
  <si>
    <t>proace city (electric)</t>
  </si>
  <si>
    <t>MB</t>
  </si>
  <si>
    <t>mokka-e</t>
  </si>
  <si>
    <t>yaris cross</t>
  </si>
  <si>
    <t>VW</t>
  </si>
  <si>
    <t>FMX001 SUPPORTED VEHICLES LIST (EV)</t>
  </si>
  <si>
    <r>
      <t>FMB003 (</t>
    </r>
    <r>
      <rPr>
        <b/>
        <sz val="13"/>
        <color theme="8" tint="0.79998168889431442"/>
        <rFont val="Oswald"/>
      </rPr>
      <t>NEW HW!</t>
    </r>
    <r>
      <rPr>
        <sz val="13"/>
        <color theme="0"/>
        <rFont val="Oswald"/>
      </rPr>
      <t>) SUPPORTED VEHICLES LIST</t>
    </r>
  </si>
  <si>
    <t>KIA</t>
  </si>
  <si>
    <t>Generation</t>
  </si>
  <si>
    <t>Body</t>
  </si>
  <si>
    <t>Start</t>
  </si>
  <si>
    <t>End</t>
  </si>
  <si>
    <t>Priority</t>
  </si>
  <si>
    <t>ISP komentaras</t>
  </si>
  <si>
    <t>Guilietta</t>
  </si>
  <si>
    <t>AJ: Jau yra</t>
  </si>
  <si>
    <t>Kiek galime mokėti?</t>
  </si>
  <si>
    <t>Vienas automoilis įmonei turėtų kainuoti ne daugiau nei 50 eur. Tai reiškia, kad grynais galima mokėti max ~30-35 eur.</t>
  </si>
  <si>
    <t>B9/8W</t>
  </si>
  <si>
    <t>II</t>
  </si>
  <si>
    <t>8W6</t>
  </si>
  <si>
    <t>AJ: patikrinom (FMBP-10383)</t>
  </si>
  <si>
    <t>Rekomenduočiau siūlyti taip, priklausomai nuo to, kiek žmogus turi automobilių</t>
  </si>
  <si>
    <t>80A</t>
  </si>
  <si>
    <t>4M</t>
  </si>
  <si>
    <t>Auto</t>
  </si>
  <si>
    <t>Eur per auto</t>
  </si>
  <si>
    <t>IV</t>
  </si>
  <si>
    <t>8Y</t>
  </si>
  <si>
    <t>1+</t>
  </si>
  <si>
    <t>30-35 eur</t>
  </si>
  <si>
    <t>4+</t>
  </si>
  <si>
    <t>25 eur</t>
  </si>
  <si>
    <t>III</t>
  </si>
  <si>
    <t>SX/SY</t>
  </si>
  <si>
    <t>7+</t>
  </si>
  <si>
    <t>20 eur</t>
  </si>
  <si>
    <t>I</t>
  </si>
  <si>
    <t>Tokios galėtų būti gairės pirminio pasiūlymo. Jeigu prašo daugiau, tuomet kelkit pasiūlymą, bet ne daugiau nei 35 eur/auto</t>
  </si>
  <si>
    <t>p.s. jeigu randat EV, bet jo nėra sąraše - darom! nors ir nepalaikome, bet EV yra pirmo prioriteto</t>
  </si>
  <si>
    <t>B9</t>
  </si>
  <si>
    <t>Priority nusako tiesiog prioritetą testavimui, jeigu matot, kad yra daugiau auto nei turite laiko. Finansiškai tai nesudaro skirtumo/</t>
  </si>
  <si>
    <t>K9</t>
  </si>
  <si>
    <t>AJ: ProAce analogas, pridetas</t>
  </si>
  <si>
    <t>Gali būti, kad kažkuriuos auto iš šio sąrašo jau mes ir palaikome, tai tiesiog pakomentuokit prie to modelio</t>
  </si>
  <si>
    <t>AJ: Pridetas+patikrintas</t>
  </si>
  <si>
    <t>MK4 / 319</t>
  </si>
  <si>
    <t>AJ: jau yra</t>
  </si>
  <si>
    <t>C520</t>
  </si>
  <si>
    <t>CX482</t>
  </si>
  <si>
    <t>CD390</t>
  </si>
  <si>
    <t>MK 4</t>
  </si>
  <si>
    <t>Transit Courier</t>
  </si>
  <si>
    <t>PA</t>
  </si>
  <si>
    <t>IA / BA</t>
  </si>
  <si>
    <t>PD</t>
  </si>
  <si>
    <t>IONIQ</t>
  </si>
  <si>
    <t>AJ: pareversinom (FMBP-10388)</t>
  </si>
  <si>
    <t>KONA</t>
  </si>
  <si>
    <t>AJ: pareversintas (FMBP-10427)</t>
  </si>
  <si>
    <t>D-max II</t>
  </si>
  <si>
    <t>AJ: analizavau, pagal diagnostika, konkurentu sarasus, etc, neimanoma nuskaityt odometro ir fuel levelio nei L ar %</t>
  </si>
  <si>
    <t>D-max III</t>
  </si>
  <si>
    <t>JD</t>
  </si>
  <si>
    <t>AJ: pareversintas (FMBP-9678)</t>
  </si>
  <si>
    <t>TF</t>
  </si>
  <si>
    <t>JA</t>
  </si>
  <si>
    <t>UB / QB</t>
  </si>
  <si>
    <t>AJ: pareversintas</t>
  </si>
  <si>
    <t>UM</t>
  </si>
  <si>
    <t>SK</t>
  </si>
  <si>
    <t>OY</t>
  </si>
  <si>
    <t>MQ4</t>
  </si>
  <si>
    <t>CD</t>
  </si>
  <si>
    <t>JF</t>
  </si>
  <si>
    <t>BP</t>
  </si>
  <si>
    <t>KF</t>
  </si>
  <si>
    <t>F15</t>
  </si>
  <si>
    <t>F16</t>
  </si>
  <si>
    <t>ZE1</t>
  </si>
  <si>
    <t>AJ: jau pareversintas, reik EV supporto</t>
  </si>
  <si>
    <t>K14</t>
  </si>
  <si>
    <t>AJ: reversed + tested by client (FMBP-11462)</t>
  </si>
  <si>
    <t>AJ: kartojasi sitas</t>
  </si>
  <si>
    <t>J</t>
  </si>
  <si>
    <t>P10</t>
  </si>
  <si>
    <t>X15</t>
  </si>
  <si>
    <t>F</t>
  </si>
  <si>
    <t>Z18</t>
  </si>
  <si>
    <t>T7</t>
  </si>
  <si>
    <t>T8</t>
  </si>
  <si>
    <t>A9</t>
  </si>
  <si>
    <t>T9</t>
  </si>
  <si>
    <t>P84</t>
  </si>
  <si>
    <t>T87</t>
  </si>
  <si>
    <t>P24</t>
  </si>
  <si>
    <t>Bipper</t>
  </si>
  <si>
    <t>Kangoo EV</t>
  </si>
  <si>
    <t>6J / 6P</t>
  </si>
  <si>
    <t>AJ: Jau yra ir klientas buvo atsiuntes logus</t>
  </si>
  <si>
    <t>Enyaq</t>
  </si>
  <si>
    <t>T270</t>
  </si>
  <si>
    <t>AJ: pareversinom (FMBP-10390)</t>
  </si>
  <si>
    <t>XV70</t>
  </si>
  <si>
    <t>J200</t>
  </si>
  <si>
    <t>XA50</t>
  </si>
  <si>
    <t>XI</t>
  </si>
  <si>
    <t>E170 (E180?)</t>
  </si>
  <si>
    <t>VIII</t>
  </si>
  <si>
    <t>AN120/AN130</t>
  </si>
  <si>
    <t>AJ: pareversinom remote ir patikrino klientas (FMBP-9941)</t>
  </si>
  <si>
    <t>XW50</t>
  </si>
  <si>
    <t>XP210</t>
  </si>
  <si>
    <t>AJ: palaikom</t>
  </si>
  <si>
    <t>e-Up</t>
  </si>
  <si>
    <t>5T</t>
  </si>
  <si>
    <t>6R/6C/61</t>
  </si>
  <si>
    <t>MK8</t>
  </si>
  <si>
    <t>VII</t>
  </si>
  <si>
    <t>Ruošiant kitą sąrašą, patikrinti ar šitie automobilia yra ar ne, nes pagal 03.10 dienos update iš .NET, jie buvo pridėti, bet tikėtina, kad čia buvopridėti kaip eksperimentiniai</t>
  </si>
  <si>
    <t>transit iv</t>
  </si>
  <si>
    <t>tourneo iv</t>
  </si>
  <si>
    <t>traveller</t>
  </si>
  <si>
    <t>t5</t>
  </si>
  <si>
    <t>fiat</t>
  </si>
  <si>
    <t>egea</t>
  </si>
  <si>
    <t>tipo</t>
  </si>
  <si>
    <t>berlingo III</t>
  </si>
  <si>
    <t>AJ (ISP) komentaras del situ BMW: i8 turi vidaus degimo varikli, todel tiketina OBD2 standartas palaikomas, o del i3 - egzistuoja versija su benzininiu generatoriumi (irgi yra sansu kad OBD2 veikia), realiai reiktu prie i3 tiesiog nurodyti kad su full electric versija tikrai neveikia kolkas</t>
  </si>
  <si>
    <t>Tested</t>
  </si>
  <si>
    <t>ML-class</t>
  </si>
  <si>
    <t>Passat VI</t>
  </si>
  <si>
    <t>Range rover</t>
  </si>
  <si>
    <t>Testuota?</t>
  </si>
  <si>
    <t>Odometer</t>
  </si>
  <si>
    <t>Touareg III</t>
  </si>
  <si>
    <t>FMB003 TESTED VEHICLES LIST</t>
  </si>
  <si>
    <t>audi            | a6, rs6, a7                 | 2010      | -         | HSCAN    | UDS      | Distance traveled since last service (km), VIN, Total Mileage, Fuel level (l)</t>
  </si>
  <si>
    <t>audi            | q3,audi q3                  | 2011      | -         | HSCAN    | UDS      | Distance traveled since last service (km), VIN, Total Mileage, Fuel level (l), Statuses</t>
  </si>
  <si>
    <t>hyundai         | grand santa fe,santa fe     | 2012      | -         | HSCAN    | ISOTP    | VIN, Total Mileage, Fuel level (l), Statuses</t>
  </si>
  <si>
    <t>hyundai         | i 30                        | 2011      | -         | HSCAN    | ISOTP    | VIN, Total Mileage, Oil level (mm), Statuses</t>
  </si>
  <si>
    <t>hyundai         | ix20                        | 2010      | -         | HSCAN    | UDS      | VIN, Total Mileage, Oil level (mm), Statuses</t>
  </si>
  <si>
    <t>kia motors      | carens, rondo               | 2013      | -         | HSCAN    | ISOTP    | VIN, Total Mileage, Fuel level (l), Oil level (mm), Statuses</t>
  </si>
  <si>
    <t>kia motors      | cee’d                       | 2006      | 2013      | HSCAN    | ISOTP    | VIN, Total Mileage, Oil level (mm), Statuses</t>
  </si>
  <si>
    <t>mercedes-benz   | a 180                       | 2012      | -         | HSCAN    | UDS      | VIN, Total Mileage, Fuel level (l)</t>
  </si>
  <si>
    <t>mercedes-benz   | a-class                     | 2012      | -         | HSCAN    | UDS      | VIN, Total Mileage, Fuel level (l)</t>
  </si>
  <si>
    <t>mercedes-benz   | gl-class                    | 2012      | -         | HSCAN    | UDS      | VIN, Total Mileage, Fuel level (l)</t>
  </si>
  <si>
    <t>opel            | adam                        | 2013      | -         | SWCAN    | GMLAN    | Fuel level (%), VIN, Total Mileage, Oil level (%)</t>
  </si>
  <si>
    <t>opel            | cascada                     | 2013      | -         | SWCAN    | GMLAN    | Fuel level (%), VIN, Total Mileage, Oil level (%)</t>
  </si>
  <si>
    <t>opel            | zafira                      | 2012      | -         | SWCAN    | GMLAN    | Fuel level (%), VIN, Total Mileage</t>
  </si>
  <si>
    <t>renault         | clio iv, captur             | 2013      | -         | HSCAN    | UDS      | VIN, Total Mileage, Fuel level (l), Statuses</t>
  </si>
  <si>
    <t>seat            | toledo                      | 2012      | -         | HSCAN    | UDS      | Distance traveled since last service (km), VIN, Total Mileage, Fuel level (l), Statuses</t>
  </si>
  <si>
    <t>škoda           | octavia ii                  | 2004      | 2013      | HSCAN    | VAGTP2   | VIN, Total Mileage, Fuel level (l), Remaining distance (km), Statuses</t>
  </si>
  <si>
    <t>škoda           | octavia iii                 | 2013      | -         | HSCAN    | UDS      | VIN, Total Mileage, Fuel level (l)</t>
  </si>
  <si>
    <t>škoda           | yeti                        | 2009      | -         | HSCAN    | VAGTP2   | VIN, Total Mileage, Fuel level (l), Remaining distance (km), Statuses</t>
  </si>
  <si>
    <t>subaru          | forester ii                 | 2008      | -         | HSCAN    | ISOTP    | Fuel level (%), VIN</t>
  </si>
  <si>
    <t>subaru          | xv                          | 2011      | -         | HSCAN    | ISOTP    | Fuel level (%), VIN</t>
  </si>
  <si>
    <t>toyota          | auris                       | 2013      | -         | HSCAN    | ISOTP    | VIN, Fuel level (l), Statuses</t>
  </si>
  <si>
    <t>toyota          | verso                       | 2009      | -         | HSCAN    | ISOTP    | VIN, Fuel level (l), Statuses</t>
  </si>
  <si>
    <t>volkswagen      | beetle, new beetle          | 2011      | -         | HSCAN    | UDS      | Fuel level (%), Distance traveled since last service (km), VIN, Total Mileage, Fuel level (l)</t>
  </si>
  <si>
    <t>volkswagen      | golf                        | 2012      | -         | HSCAN    | UDS      | Fuel level (%), Distance traveled since last service (km), VIN, Total Mileage</t>
  </si>
  <si>
    <t>volkswagen      | sharan                      | 2010      | -         | HSCAN    | UDS      | Distance traveled since last service (km), VIN, Total Mileage, Fuel level (l), Statuses</t>
  </si>
  <si>
    <t>volkswagen      | touareg iii                 | 2010      | -         | HSCAN    | UDS      | Distance traveled since last service (km), VIN, Total Mileage, Fuel level (l)</t>
  </si>
  <si>
    <t>volvo           | v40 (cross country)         | 2012      | -         | HSCAN    | ISOTP    | Distance traveled since last service (km), VIN, Total Mileage, Fuel level (l), Statuses</t>
  </si>
  <si>
    <t>A-Clacc</t>
  </si>
  <si>
    <t>FMB003 SUPPORTED VEHICLES LIST (BETA VERSION)</t>
  </si>
  <si>
    <t>A6, S6</t>
  </si>
  <si>
    <t>A7, A7 Sportback</t>
  </si>
  <si>
    <t>120i</t>
  </si>
  <si>
    <t xml:space="preserve">x1 sdrive18i,x reihe </t>
  </si>
  <si>
    <t>x5 m50d</t>
  </si>
  <si>
    <t>S-max '06</t>
  </si>
  <si>
    <t>Transit, Tourneo III</t>
  </si>
  <si>
    <t>Grand Santa Fe, Santa Fe</t>
  </si>
  <si>
    <t>Carens, Rondo</t>
  </si>
  <si>
    <t>Clio IV, Captur</t>
  </si>
  <si>
    <t>Legacy, Outback</t>
  </si>
  <si>
    <t>Polo, Polo Classic, Polo-cl</t>
  </si>
  <si>
    <t>Widder, Caravelle, Kombi, Tr</t>
  </si>
  <si>
    <t>1-wire ir RFID PRIEDAI</t>
  </si>
  <si>
    <t>Pavadinimas</t>
  </si>
  <si>
    <t>Užsakymo kodas</t>
  </si>
  <si>
    <t>Aprašymas</t>
  </si>
  <si>
    <t>Gaminiai</t>
  </si>
  <si>
    <t>NO VIP kaina</t>
  </si>
  <si>
    <t>VIP kaina</t>
  </si>
  <si>
    <t>MOQ 500 kaina</t>
  </si>
  <si>
    <t>Lead time</t>
  </si>
  <si>
    <t>MOQ</t>
  </si>
  <si>
    <t>10+</t>
  </si>
  <si>
    <t>100+</t>
  </si>
  <si>
    <t>500+</t>
  </si>
  <si>
    <t>1000+</t>
  </si>
  <si>
    <t>Aprašymas atsargų info</t>
  </si>
  <si>
    <t>iButton Key (magnetinis/prilimpantis)</t>
  </si>
  <si>
    <t>230-00012</t>
  </si>
  <si>
    <t>iButton Key. Tinka naudoti su iButton reader (148-00010)</t>
  </si>
  <si>
    <t>Visi gaminiai su 1-wire</t>
  </si>
  <si>
    <t>&amp;quot;iButton Key magnetinis (prilimpantis) (230-00012)
Tinka naudoti su iButton reader CZ0M 120C (148-00010)&amp;quot;</t>
  </si>
  <si>
    <t>iButton reader</t>
  </si>
  <si>
    <t>148-00010</t>
  </si>
  <si>
    <t>iButton reader - Laikiklis DEMIURG CZ-0-M12 0-C
Tinka su iButton Key (230-00012)</t>
  </si>
  <si>
    <t>&amp;quot;iButton reader - Laikiklis DEMIURG CZ-0-M12 0-C
Tinka su iButton Key (magnetinis/prilimpantis) (230-00012) ir iButton Key (paprastas, su laikikliu) (230-00010 )&amp;quot;</t>
  </si>
  <si>
    <t>1 - wire RFID reader 1W-H3-03</t>
  </si>
  <si>
    <t>294-00104</t>
  </si>
  <si>
    <t xml:space="preserve">1-wire RFID reader 125Khz, 1W-H3-03
</t>
  </si>
  <si>
    <t xml:space="preserve">1-wire RFID reader 125Khz, 1W-H3-03, tinka visiem FM grupės gaminiams, kurie palaiko ibutton funkcionalumą. PRIEDAS RAJ
</t>
  </si>
  <si>
    <t>RFID kortelė ir 1 - wire RFID reader 1W-H3-03</t>
  </si>
  <si>
    <t>PRIEDASKIR</t>
  </si>
  <si>
    <t>RFID kortelė ir 1-wire RFID reader 125Khz, 1W-H3-03</t>
  </si>
  <si>
    <t xml:space="preserve">RFID kortelė, gamintojas „Wuhan Jia Qirui Card Technology Co., Limited“ ir 1-wire RFID reader 125Khz, 1W-H3-03, tinka visiem FM grupės gaminiams, kurie palaiko ibutton funkcionalumą (PRIEDAS RAJ)
</t>
  </si>
  <si>
    <t>RFID kortelė</t>
  </si>
  <si>
    <t>210-00153</t>
  </si>
  <si>
    <t>RFID kortelė, gamintojas „Wuhan Jia Qirui Card Technology Co., Limited“</t>
  </si>
  <si>
    <t>ANTENOS</t>
  </si>
  <si>
    <t>NO VIP</t>
  </si>
  <si>
    <t>VIP</t>
  </si>
  <si>
    <t>MOQ 500</t>
  </si>
  <si>
    <t>GPS antena</t>
  </si>
  <si>
    <t>003R-00212</t>
  </si>
  <si>
    <t>JCL057/MCX</t>
  </si>
  <si>
    <t>FM1100 FM3300 FM3400 FM2200 FMA206</t>
  </si>
  <si>
    <t>2,3 USD</t>
  </si>
  <si>
    <t>JCL057/MCX (FM1100 FM3300 FM3400 FM2200 FMA206)</t>
  </si>
  <si>
    <t>JCG017 (GSM-JC002) RP SMA female</t>
  </si>
  <si>
    <t>003R-00155</t>
  </si>
  <si>
    <t>GSM antena JCG017 (GSM-JC002) RP SMA FEMALE</t>
  </si>
  <si>
    <t>FM5300 FM5302 FM5500 FM4200 FM3622 FM6320 FMB630</t>
  </si>
  <si>
    <t>0,69 USD</t>
  </si>
  <si>
    <t>GSM antena JCG017 (GSM-JC002)RP (FM5300 FM5302 FM5500 FM4200 FM3622   FM6320  FMB630)</t>
  </si>
  <si>
    <t>JCG017 GSM antenna Jiashian</t>
  </si>
  <si>
    <t>003R-00222</t>
  </si>
  <si>
    <t>JCG017 GSM  antenna Jiashian</t>
  </si>
  <si>
    <t>FMB122, FMB125 GNSS antena su MMCX jungtimi</t>
  </si>
  <si>
    <t>003R-00258</t>
  </si>
  <si>
    <t>GNSS antena su MMCX jungtimi. (PRIEDASU5T)</t>
  </si>
  <si>
    <t xml:space="preserve">FMB122 FMB125
</t>
  </si>
  <si>
    <t>2,20 USD</t>
  </si>
  <si>
    <t xml:space="preserve">GNSS antena skirta FMB122, FMB125 su MMCX jungtimi. (PRIEDASU5T)
</t>
  </si>
  <si>
    <t>DĖŽUTĖS</t>
  </si>
  <si>
    <t>No Brand ECO įpakavimo dėžutė
(175x150x35mm)</t>
  </si>
  <si>
    <t>038-00326</t>
  </si>
  <si>
    <t>No Brand ECO-friendly įpakavimo dėžutė, 175x150x35mm.</t>
  </si>
  <si>
    <t>visiems FM gaminiams, išskyrus FM6300, FMB640, FMC640 ir FMM640 gaminius.</t>
  </si>
  <si>
    <t>No Brand ECO-friendly įpakavimo dėžutė, 175x150x35mm. Skirta visiems FM gaminiams, išskyrus FM6300, FMB640, FMC640 ir FMM640 gaminius.</t>
  </si>
  <si>
    <t>Kartonine_balta_gaminio_dezute_64</t>
  </si>
  <si>
    <t>038-00282</t>
  </si>
  <si>
    <t>GPK004_kartonine_balta_gaminio_dezute_64</t>
  </si>
  <si>
    <t>No Brand ECO grupinio įpakavimo dėžutė (355x175x60mm)</t>
  </si>
  <si>
    <t>038-00327</t>
  </si>
  <si>
    <t>No Brand grupinio įpakavimo ECO-friendly dėžutė, 355x175x60mm.</t>
  </si>
  <si>
    <t>Skirta visiems FM gaminiams, išskyrus FM6300, FMB640, FMC640 ir FMM640 gaminius.</t>
  </si>
  <si>
    <t>No Brand grupinio įpakavimo ECO-friendly dėžutė, 355x175x60mm. Skirta visiems FM gaminiams, išskyrus FM6300, FMB640, FMC640 ir FMM640 gaminius.</t>
  </si>
  <si>
    <t>BLE PRIEDAI</t>
  </si>
  <si>
    <t>TZ-BT04, BLE temperatūros sensorius</t>
  </si>
  <si>
    <t>258-00060</t>
  </si>
  <si>
    <t>TZone TZ-BT04. BLE temperatūros ir dregmės sensorius skirtas naudoti su FMB gaminais.</t>
  </si>
  <si>
    <t>Visi (išskyrus FMB6)</t>
  </si>
  <si>
    <t xml:space="preserve">TZone TZ-BT04. BLE temperatūros ir dregmės sensorius skirtas naudoti su FMB gaminais, kurie yra su Bluetooth v4.0 moduliu. PRIEDASBTS.
</t>
  </si>
  <si>
    <t>ELA COIN T (temperature)</t>
  </si>
  <si>
    <t>258-00065</t>
  </si>
  <si>
    <t>COIN formos temperatūros sensorius</t>
  </si>
  <si>
    <t>ELA Innovations Blue COIN T is an autonomous BLE temperature sensor. 
Specifications: NFC enabled, IP68 (Waterproof), up to 5 years battery lifecycle, range up to 200 meters, temperature range: -30°C to +70°C.
Compatible with FM devices which support Bluetooth 4.0 LE (except FM6300, FMB640 and FMC640). (PRIEDAS12R)</t>
  </si>
  <si>
    <t>ELA PUCK MAG (magnetic)</t>
  </si>
  <si>
    <t>258-00075</t>
  </si>
  <si>
    <t>PUCK formos magnetinis sensorius, detektuojantis atjungimą.</t>
  </si>
  <si>
    <t>ELA Innovations Blue PUCK MAG is compact BLE magnetic sensor with capability to automatically detect loss or discovery of magnetic contact.
Specifications: NFC enabled, IP68 (Waterproof), up to 5 years battery lifecycle, range up to 500 meters, Operating temperature: -40°C to +85 °C.
Compatible with FM devices which support Bluetooth 4.0 LE (except FM6300, FMB640 and FMC640).
*Requires Magnetic contact to work with. Magnetic contact not included. Compatible with any magnet.</t>
  </si>
  <si>
    <t>MAGNET03</t>
  </si>
  <si>
    <t>258-00072</t>
  </si>
  <si>
    <t>Magnetas naudojamas kontakto atjungimo detektavimui kartu su ELA PUCK MAG</t>
  </si>
  <si>
    <t xml:space="preserve">"ELA Innovations MAGNET 03 is a permanently-mounted magnet used to detect door opening with the COIN MAG wireless active RFID sensor.
Compatible with ELA COIN MAG (magnetic) and ELA PUCK MAG (magnetic). (PRIEDAS1A3)
"
</t>
  </si>
  <si>
    <t>ELA PUCK ID (beacon)</t>
  </si>
  <si>
    <t>258-00081</t>
  </si>
  <si>
    <t>PUCK formos BLE beaconas</t>
  </si>
  <si>
    <t>ELA Innovations Blue PUCK ID (beacon) allows assets identifying and tracking by transmitting unique ID. 
Specifications: NFC enabled, IP68 (Waterproof), up to 20 years battery lifecycle, range up to 500 meters.
Compatible with FM devices which support Bluetooth 4.0 LE (except FM6300, FMB640 and FMC640).</t>
  </si>
  <si>
    <t>ELA BLUE SLIM ID (beacon)</t>
  </si>
  <si>
    <t>258-00084</t>
  </si>
  <si>
    <t>SLIM formos beaconas</t>
  </si>
  <si>
    <t>ELA Innovations Blue SLIM ID (beacon) allows assets and people identifying and tracking by transmitting unique ID. 
Specifications: NFC enabled, up to 2 years battery lifecycle, range up to 300 meters, ultra slim (2,4mm).
Compatible with FM devices which support Bluetooth 4.0 LE (except FM6300, FMB640 and FMC640).</t>
  </si>
  <si>
    <t>ELA COIN ID (beacon)</t>
  </si>
  <si>
    <t>258-00085</t>
  </si>
  <si>
    <t>COIN formos beaconas</t>
  </si>
  <si>
    <t>ELA Innovations Blue COIN ID (beacon) allows assets and people identifying and tracking by transmitting unique ID. Specifications: NFC enabled, IP68 (Waterproof), up to 5 years battery lifecycle, range up to 200 meters. Compatible with FM devices which support Bluetooth 4.0 LE (except FM6300, FMB640 and FMC640). (PRIEDAS812)</t>
  </si>
  <si>
    <t>ELA PUCK T (temperature)</t>
  </si>
  <si>
    <t>258-00082</t>
  </si>
  <si>
    <t>PUCK formos temperatūros sensorius</t>
  </si>
  <si>
    <t>ELA Innovations Blue PUCK T is an autonomous BLE temperature sensor. 
Specifications: NFC enabled, IP68 (Waterproof), up to 19 years battery lifecycle, range up to 500 meters, temperature range: -40°C to +85°C.
Compatible with FM devices which support Bluetooth 4.0 LE (except FM6300, FMB640 and FMC640).</t>
  </si>
  <si>
    <t>Blue PUCK T EN 12830 (temperature)</t>
  </si>
  <si>
    <t>258-00079</t>
  </si>
  <si>
    <t>PUCK formos temperatūros sensorius, atitinkantis EN 12830 standartą</t>
  </si>
  <si>
    <t>ELA Innovations Blue PUCK T EN 12830 is an autonomous BLE temperature sensor. EN12830-2018 compliant. 
Specifications: Up to 4 000 downloaded temperatures, secured NFC programming, secured download of recorded and time stamped data, IP65 (Waterproof), up to 7.5 years battery lifecycle, range up to 500 meters, temperature range: -30°C to +85°C.
Compatible with FM devices which support Bluetooth 4.0 LE (except FM6300, FMB640 and FMC640).</t>
  </si>
  <si>
    <t>ELA PUCK RHT (temperature and humidity)</t>
  </si>
  <si>
    <t>258-00078</t>
  </si>
  <si>
    <t>PUCK formos temperatūros ir oro drėgmės sensorius</t>
  </si>
  <si>
    <t>ELA Innovations Blue PUCK RHT is an autonomous BLE temperature and humidity sensor. 
Specifications: NFC enabled, IP65 (Waterproof), up to 15 years battery lifecycle, range up to 500 meters, temperature range: -40°C to +85°C; humidity range: 0 to 100%
Compatible with FM devices which support Bluetooth 4.0 LE (except FM6300, FMB640 and FMC640).</t>
  </si>
  <si>
    <t>ELA COIN MOV (movement)</t>
  </si>
  <si>
    <t>258-00083</t>
  </si>
  <si>
    <t>COIN formos judesio sensorius</t>
  </si>
  <si>
    <t>ELA Innovations Blue COIN MOV motion sensor allows angular position and motion monitoring.
Specifications: NFC enabled, IP68 (Waterproof), up to 5 years battery lifecycle, range up to 200 meters.
Compatible with FM devices which support Bluetooth 4.0 LE (except FM6300, FMB640 and FMC640).</t>
  </si>
  <si>
    <t>ELA PUCK MOV (movement)</t>
  </si>
  <si>
    <t>258-00086</t>
  </si>
  <si>
    <t>PUCK formos judesio sensorius</t>
  </si>
  <si>
    <t>ELA Innovations Blue PUCK MOV motion sensor allows angular position and motion monitoring. Specifications: NFC enabled, IP68 (Waterproof), up to 12 years battery lifecycle, range up to 500 meters.
Compatible with FM devices which support Bluetooth 4.0 LE (except FM6300, FMB640 and FMC640).</t>
  </si>
  <si>
    <t>LAIDAI IR JUNGTYS</t>
  </si>
  <si>
    <t>OBDII extension cable</t>
  </si>
  <si>
    <t>058R-00177</t>
  </si>
  <si>
    <t>50  (+/- 2 cm) ilgio OBDII jungties prailgintuvas</t>
  </si>
  <si>
    <t>FM1000, FM1010, FMB010 ir FMB001</t>
  </si>
  <si>
    <t xml:space="preserve">OBDII jungties prailgintuvas, OBD16PF-OBD16PM L=500 , ilgis 50  (+/- 2 cm), skirtas FM1000, FM1010, FMB010 ir FMB001 (PRIEDASKB3
</t>
  </si>
  <si>
    <t>FMB6 laidas</t>
  </si>
  <si>
    <t>023-00104</t>
  </si>
  <si>
    <t>W1007-220-K091501, PRIEDAS 1G3</t>
  </si>
  <si>
    <t>FM6320 FMB630</t>
  </si>
  <si>
    <t>0,973 USD</t>
  </si>
  <si>
    <t>W1007-220-K091501, PRIEDAS 1G3 (FM6320 FMB630)</t>
  </si>
  <si>
    <t>FM1000 jungtis maitinimo pajungimui</t>
  </si>
  <si>
    <t>PRIEDAS10J</t>
  </si>
  <si>
    <t>Jungtis ir du laidai pajungti FM1000 gaminį prie 10-16V DC maitinimo šaltinio konfig. ofise.</t>
  </si>
  <si>
    <t>FM1010, FMB001 ir FMB010</t>
  </si>
  <si>
    <t xml:space="preserve">Jungtis su dviem laidais skirta pajungti FM1000 gaminį prie 10-16V DC maitinimo šaltinio konfiguravimui ofise. Tinka  FM1010, FMB001 ir FMB010.
 (Buvo 058R-00114)
"
</t>
  </si>
  <si>
    <t>FM63/FMB63 specialus maitinimo kabelis</t>
  </si>
  <si>
    <t>058R-00253</t>
  </si>
  <si>
    <t>Kabelis su vytomis CAN linijomis. Papildomai pajungta tachographo C ir D connectoriai.</t>
  </si>
  <si>
    <t>FM63 FMB63</t>
  </si>
  <si>
    <t xml:space="preserve">Maitinimo kabelis skirtas FM63/FMB63 serijai. Kabelis su vytomis CAN linijomis. Papildomai pajungta tachographo C ir D connectoriai, atitinkamai CAN2 linija ir KLINE. P/N: CH-FM63-905SP5 (PRIEDASAC2)
</t>
  </si>
  <si>
    <t>LV-CAN200 maitinimo kabelis</t>
  </si>
  <si>
    <t>PRIEDAS55M</t>
  </si>
  <si>
    <t>FM11YX, FMA1YXX, FM5300, FM63YX, FM3620, FMB630, FMB640</t>
  </si>
  <si>
    <t>LV-CAN200 maitinimo kabelis naudojamas pajungti prie FM11YX, FMA1YXX, FM5300, FM63YX, FM3620, FMB630, FMB640</t>
  </si>
  <si>
    <t>USB-micro USB kabelis</t>
  </si>
  <si>
    <t>058R-00029</t>
  </si>
  <si>
    <t>80 cm ilgio konfiguravimo  kabelis USB A – USB micro B</t>
  </si>
  <si>
    <t>0,24 USD</t>
  </si>
  <si>
    <t xml:space="preserve">&amp;quot;Kabelis USB A –USB micro B (80cm juodas)
Kabelis tinkamas konfigūruoti visus FM grupės gaminius su micro-USB jungtimi (PRIEDAS2E6)&amp;quot; (FMA2xy FMB2xy  FMB1xy  FMB9xx FMB0xy FM1202 FM1204 GH3000  GH4000 FM3001 FM3612 FM36M1 FMT100)
</t>
  </si>
  <si>
    <t>TEL-01112013-02</t>
  </si>
  <si>
    <t>058R-00137</t>
  </si>
  <si>
    <t>analogas kodui 058R-00195</t>
  </si>
  <si>
    <t>C3030HF-20-Cable-AWG22&amp;20</t>
  </si>
  <si>
    <t>023-00075</t>
  </si>
  <si>
    <t xml:space="preserve"> (FM4200 FM5300)</t>
  </si>
  <si>
    <t>C3030HF-20-Cable-AWG22&amp;20 (FM4200 FM5300)</t>
  </si>
  <si>
    <t>FMB_Wire_V2.4_24AWG_5P_wrap (Xiamen)</t>
  </si>
  <si>
    <t>023-00125</t>
  </si>
  <si>
    <t>023-00125FMB_Wire_V2.4_24AWG_5P_wrap (Xiamen)</t>
  </si>
  <si>
    <t>0,313 USD</t>
  </si>
  <si>
    <t>ALLCAN300/LVCAN200 wire</t>
  </si>
  <si>
    <t>023-00056</t>
  </si>
  <si>
    <t>1 EUR</t>
  </si>
  <si>
    <t>FMB1YX maitinimo kabelis su cigarečių lizdo kištuku</t>
  </si>
  <si>
    <t>058R-00222</t>
  </si>
  <si>
    <t>Maitinimo kabelis su cigarečių lizdo kištuku skirtas FMB1YX gaminių grupei</t>
  </si>
  <si>
    <t>2,05 USD</t>
  </si>
  <si>
    <t>1,72 USD</t>
  </si>
  <si>
    <t xml:space="preserve">"Maitinimo kabelis su cigarečių lizdo kištuku skirtas FMB1YX gaminių grupei.
PRIEDASCLK"
</t>
  </si>
  <si>
    <t>Kabelis USB A - USB mini B (80cm juodas)</t>
  </si>
  <si>
    <t>058R-00018</t>
  </si>
  <si>
    <t>USB – Mini USB kabelis</t>
  </si>
  <si>
    <t>FM1xx FM6320 FMA1xx FMB001 FMB010 FMB630 FMB640 MVC300 LVCAN2</t>
  </si>
  <si>
    <t xml:space="preserve">USB – Mini USB kabelis, PRIEDAS93N (FM1xx FM6320 FMA1xx FMB001 FMB010 FMB630 FMB640 MVC300 LVCAN2)
</t>
  </si>
  <si>
    <t>FRONT Panel Cable</t>
  </si>
  <si>
    <t>058R-00275</t>
  </si>
  <si>
    <t>Front Panel kabelis skirtas Siemens VDO tachografams (1.3a, 1.4, 2.0, 2.1, 2.2, 3.0, 4.0).</t>
  </si>
  <si>
    <t>KEITĖSI KAINA</t>
  </si>
  <si>
    <t>Front Panel kabelis skirtas Siemens VDO tachografams (1.3a, 1.4, 2.0, 2.1, 2.2, 3.0, 4.0). Kabelis skirtas prisijungti prie tachografo priekinės jungties - DDD failų atsiuntimui ir live parametrų nuskaitymui. Kabelio ilgis 3.98 m Sprendimas reikalauja tachografo aktyvavimo. Šiuo kodu užsakomas tik kabelis.</t>
  </si>
  <si>
    <t>“Carrier” šaldytuvo kabelis</t>
  </si>
  <si>
    <t>058R-00284</t>
  </si>
  <si>
    <t>Kabelis skirtas duomenų nuskaitymui tiesiogiai iš “Carrier” šaldytuvų.</t>
  </si>
  <si>
    <t>Kabelis skirtas duomenų nuskaitymui tiesiogiai iš “Carrier” šaldytuvų. Antras galas neparuostas. Pilnam sprendimui reikalinga kabelio laidus prijungti prie RJ45 kištuko. Kabelio ilgis 0.7 m.</t>
  </si>
  <si>
    <t>CAN-CONTROL kabeliai su mini-USB</t>
  </si>
  <si>
    <t>PRIEDAS8P7</t>
  </si>
  <si>
    <t xml:space="preserve">CAN CONTROL kabeliai pajungimui per mini-USB, skirti gaminiams: FMA1/FMB640, į komplektą įeina CAN laidai ir maitinimo su RX/TX 
</t>
  </si>
  <si>
    <t>FMB140 maitinimo kabelis</t>
  </si>
  <si>
    <t>023-00130</t>
  </si>
  <si>
    <t>FMB140 maitinimo kabelis (pagrindinė jungtis)</t>
  </si>
  <si>
    <t>KITI PRIEDAI</t>
  </si>
  <si>
    <t>Truphone SIM card_1</t>
  </si>
  <si>
    <t>080-00106</t>
  </si>
  <si>
    <t>TRUPHONE SIM kortele. Planas: SIM Truphone 400 MB, 5 years, EU +2 +Ukraine +Russia +Turkija</t>
  </si>
  <si>
    <t>Visi gaminiai</t>
  </si>
  <si>
    <t>TRUPHONE SIM kortele, dedama šalia gaminio. Planas: SIM Truphone 400 MB, 5 years, EU +2 +Ukraine +Russia +Turkija</t>
  </si>
  <si>
    <t>W1007-212-K091501</t>
  </si>
  <si>
    <t>023-00102</t>
  </si>
  <si>
    <t>W1007-212-K091501 (FM3612 FMB1YX)</t>
  </si>
  <si>
    <t>0,663 USD</t>
  </si>
  <si>
    <t>W1007-210-K091501</t>
  </si>
  <si>
    <t>023-00120</t>
  </si>
  <si>
    <t>W1007-210-K091501, analogas kodui 023-00105</t>
  </si>
  <si>
    <t>0,70 USD</t>
  </si>
  <si>
    <t xml:space="preserve">FMB9X0 Waterproof priedas               </t>
  </si>
  <si>
    <t>PRIEDASFWA</t>
  </si>
  <si>
    <t>Termovamzdelis, skirtas papildomai IP67 apsaugai FMB900 ir FMB920 gaminiams</t>
  </si>
  <si>
    <t xml:space="preserve">&amp;quot;FM waterproof accessory
Termovamzdelis, skirtas papildomai IP67 apsaugai FMB900 ir FMB920 gaminiams.&amp;quot;
</t>
  </si>
  <si>
    <t>HY503-A Relay</t>
  </si>
  <si>
    <t>134R-00105</t>
  </si>
  <si>
    <t>HY503-A Relay, 134R-00092 analogas?</t>
  </si>
  <si>
    <t xml:space="preserve">TMT250 Europinis buitinis įkroviklis 5V/1A </t>
  </si>
  <si>
    <t>035R-00131</t>
  </si>
  <si>
    <t>TMT250 Europinis buitinis įkroviklis 5V/1A (PRIEDASKSE)</t>
  </si>
  <si>
    <t xml:space="preserve">TMT250 Europinis buitinis įkroviklis 5V/1A (PRIEDASKSE)
</t>
  </si>
  <si>
    <t>OBDII Bluetooth donglas</t>
  </si>
  <si>
    <t>265-00029</t>
  </si>
  <si>
    <t>TONWOM ELM327 OBDII Bluetooth donglas, skirtas nuskaityti borto kompiuterio duomenys ir klaidas.</t>
  </si>
  <si>
    <t xml:space="preserve">FMB9X0, FMB96X, FMB2XX ir FMB1YX </t>
  </si>
  <si>
    <t xml:space="preserve">TONWOM ELM327 OBDII Bluetooth donglas. Skirtas naudoti su FMB9X0, FMB96X, FMB2XX ir FMB1YX gaminiais, nuskaityti borto kompiuterio duomenys ir klaidas. PRIEDAS FOB
</t>
  </si>
  <si>
    <t>LV-CAN200 BOOTLOADER</t>
  </si>
  <si>
    <t>LV-CANBOOT20</t>
  </si>
  <si>
    <t>Adapteris (įrankis) skirtas perrašyti firmwarą LV-CAN200 ir ALL-CAN300</t>
  </si>
  <si>
    <t xml:space="preserve">"Adapteris (įrankis) skirtas perrašyti firmwarą LV-CAN200 ir ALL-CAN300
(Netinkamas naudoti su LV-CAN100. 
CAN-CONTROL paungimui reikalingas specialus PRIEDASO9L kabelis)"
</t>
  </si>
  <si>
    <t>Crypto Tech - CLOUD 2700 R</t>
  </si>
  <si>
    <t>294-00103</t>
  </si>
  <si>
    <t>DDD sprendimo kompanijos korteles USB skaitytuvas.</t>
  </si>
  <si>
    <t>23,5 EUR</t>
  </si>
  <si>
    <t xml:space="preserve">DDD sprendimo kompanijos korteles USB skaitytuvas, PRIEDAS C7T
</t>
  </si>
  <si>
    <t>CAN-CONTROL Bootloader cable(Only cable)</t>
  </si>
  <si>
    <t>000-00416</t>
  </si>
  <si>
    <t>Laidas skirtas pajungti CAN-CONTROL addapterį prie Bootloader.</t>
  </si>
  <si>
    <t xml:space="preserve">Laidas skirtas pajungti CAN-CONTROL addapterį prie Bootloader(bootloader į komplektaciją neįeina)
PRIEDASO9L
</t>
  </si>
  <si>
    <t>UL202 ultragarsinis kuro lygio sensorius</t>
  </si>
  <si>
    <t>258-00061</t>
  </si>
  <si>
    <t>UL202 ultragarsinis sensorius skirtas per RS232 kuro bako lygiui matuoti.</t>
  </si>
  <si>
    <t>FMB640 ir FMB125</t>
  </si>
  <si>
    <t xml:space="preserve">UL202 ultragarsinis sensorius  skirtas per RS232 kuro bako lygiui matuoti. Sensorius skirtas užsakyti ir naudoti su FMB640 ir FMB125 gaminiais. (PRIEDASUL2)
</t>
  </si>
  <si>
    <t>ZN621230_170mAh / STK (New Packing)</t>
  </si>
  <si>
    <t>002R-00120</t>
  </si>
  <si>
    <t>iButton Key. Tinka naudoti su iButton reader (148-00010).</t>
  </si>
  <si>
    <t>1-wire RFID reader 1W-H3-03</t>
  </si>
  <si>
    <t>FMB122, FMB125 GNSS antena su MMCX jungtimi.</t>
  </si>
  <si>
    <t>No Brand ECO įpakavimo dėžutė
175x150x35mm</t>
  </si>
  <si>
    <t>No Brand ECO grupinio įpakavimo dėžutė
 355x175x60mm</t>
  </si>
  <si>
    <t>FMB1YX gaminių grupės maitinimo kabelis su cigarečių lizdo kištuku</t>
  </si>
  <si>
    <t>Kabelis USB A -USB mini B (80cm juodas)</t>
  </si>
  <si>
    <t>TRUPHONE SIM kortele, dedama šalia gaminio.</t>
  </si>
  <si>
    <t>KAINA</t>
  </si>
  <si>
    <t>SAVIKAINA</t>
  </si>
  <si>
    <t>RFID ir 1-wire ID</t>
  </si>
  <si>
    <t>iButton Key magnetinis (prilimpantis) (230-00012)
Tinka naudoti su iButton reader CZ0M 120C (148-00010)</t>
  </si>
  <si>
    <t>1+ 5 EUR   MOQ100 4EUR MOQ1000 3EUR</t>
  </si>
  <si>
    <t>KITI</t>
  </si>
  <si>
    <t>MOQ10vnt -6EUR</t>
  </si>
  <si>
    <t>120 EUR  MOQ500 - 105EUR</t>
  </si>
  <si>
    <t>FMB003 SUPPORTED VEHICLES LIST (EV)</t>
  </si>
  <si>
    <t>Charge Status</t>
  </si>
  <si>
    <t>- (possible, but we couldn't reverse it)</t>
  </si>
  <si>
    <t>- (parameter exists, but we didn't test it)</t>
  </si>
  <si>
    <t>cia hibridas (3 cilindru variklis)</t>
  </si>
  <si>
    <t>maybe possible</t>
  </si>
  <si>
    <t>Reversintas 2017 variantas; buvo atnaujinta 2019, not sure ar viskas same naujesniame</t>
  </si>
  <si>
    <t>soul, soul EV (e-Soul)</t>
  </si>
  <si>
    <t>Seres 3, Model 3 (E3), DFSK, Dongfeng</t>
  </si>
  <si>
    <t>renault</t>
  </si>
  <si>
    <t xml:space="preserve">duster ii (facelift, phase3) </t>
  </si>
  <si>
    <t xml:space="preserve">caddy </t>
  </si>
  <si>
    <t xml:space="preserve">highlander </t>
  </si>
  <si>
    <t xml:space="preserve">xc70 </t>
  </si>
  <si>
    <t xml:space="preserve">ibiza </t>
  </si>
  <si>
    <t xml:space="preserve">touran </t>
  </si>
  <si>
    <t xml:space="preserve">xc90 </t>
  </si>
  <si>
    <t xml:space="preserve">s90 </t>
  </si>
  <si>
    <t xml:space="preserve">v90 cross country </t>
  </si>
  <si>
    <t>infiniti</t>
  </si>
  <si>
    <t xml:space="preserve">jx </t>
  </si>
  <si>
    <t xml:space="preserve">qx60 </t>
  </si>
  <si>
    <t xml:space="preserve">kuga </t>
  </si>
  <si>
    <t xml:space="preserve">escape </t>
  </si>
  <si>
    <t xml:space="preserve">envision </t>
  </si>
  <si>
    <t xml:space="preserve">outback </t>
  </si>
  <si>
    <t>porsche</t>
  </si>
  <si>
    <t xml:space="preserve">panamera </t>
  </si>
  <si>
    <t>dodge</t>
  </si>
  <si>
    <t xml:space="preserve">charger </t>
  </si>
  <si>
    <t>chrysler</t>
  </si>
  <si>
    <t xml:space="preserve">300, 300C </t>
  </si>
  <si>
    <t xml:space="preserve">magnum </t>
  </si>
  <si>
    <t xml:space="preserve">legacy </t>
  </si>
  <si>
    <t xml:space="preserve">impreza </t>
  </si>
  <si>
    <t xml:space="preserve">sportage </t>
  </si>
  <si>
    <t xml:space="preserve">optima </t>
  </si>
  <si>
    <t xml:space="preserve">Valente (V-Class, W447) </t>
  </si>
  <si>
    <t xml:space="preserve">Metris (V-Class, W447) </t>
  </si>
  <si>
    <t xml:space="preserve">vito (V-Class, W447) </t>
  </si>
  <si>
    <t>honda</t>
  </si>
  <si>
    <t xml:space="preserve">fit </t>
  </si>
  <si>
    <t xml:space="preserve">jazz </t>
  </si>
  <si>
    <t>saturn</t>
  </si>
  <si>
    <t xml:space="preserve">vue </t>
  </si>
  <si>
    <t>chevrolet</t>
  </si>
  <si>
    <t xml:space="preserve">captiva </t>
  </si>
  <si>
    <t xml:space="preserve">antara </t>
  </si>
  <si>
    <t xml:space="preserve">amg gt </t>
  </si>
  <si>
    <t xml:space="preserve">s-class </t>
  </si>
  <si>
    <t xml:space="preserve">cee'd </t>
  </si>
  <si>
    <t xml:space="preserve">procee'd </t>
  </si>
  <si>
    <t xml:space="preserve">b-class </t>
  </si>
  <si>
    <t xml:space="preserve">sls-class </t>
  </si>
  <si>
    <t xml:space="preserve">sl-class </t>
  </si>
  <si>
    <t xml:space="preserve">slk-class, slc-class </t>
  </si>
  <si>
    <t xml:space="preserve">cls-class </t>
  </si>
  <si>
    <t xml:space="preserve">glk-class </t>
  </si>
  <si>
    <t xml:space="preserve">scala </t>
  </si>
  <si>
    <t>OBD SUPPORTED VEHICLES LIST</t>
  </si>
  <si>
    <t>Fuel Type</t>
  </si>
  <si>
    <t>ICE</t>
  </si>
  <si>
    <t>Destinator</t>
  </si>
  <si>
    <t>hr-v</t>
  </si>
  <si>
    <t>passport</t>
  </si>
  <si>
    <t>pilot</t>
  </si>
  <si>
    <t>prelude</t>
  </si>
  <si>
    <t>Tonale</t>
  </si>
  <si>
    <t>Chery</t>
  </si>
  <si>
    <t>Omoda 5</t>
  </si>
  <si>
    <t>DS7</t>
  </si>
  <si>
    <t>Transit, Transit Custom, T-series</t>
  </si>
  <si>
    <t>Lacetti</t>
  </si>
  <si>
    <t>Sigra</t>
  </si>
  <si>
    <t>Argo</t>
  </si>
  <si>
    <t>Pulse</t>
  </si>
  <si>
    <t>expedition</t>
  </si>
  <si>
    <t>f-150</t>
  </si>
  <si>
    <t>f-250</t>
  </si>
  <si>
    <t>f-350</t>
  </si>
  <si>
    <t>f-450</t>
  </si>
  <si>
    <t>f-550</t>
  </si>
  <si>
    <t>f-750</t>
  </si>
  <si>
    <t>grand cherokee</t>
  </si>
  <si>
    <t>vitara</t>
  </si>
  <si>
    <t>Continental GT</t>
  </si>
  <si>
    <t>c3 aircross</t>
  </si>
  <si>
    <t>Mira</t>
  </si>
  <si>
    <t>Denza D9</t>
  </si>
  <si>
    <t>Tank</t>
  </si>
  <si>
    <t>300 EV</t>
  </si>
  <si>
    <t>Punch</t>
  </si>
  <si>
    <t>Punch EV</t>
  </si>
  <si>
    <t>Tiago</t>
  </si>
  <si>
    <t>Tiago EV</t>
  </si>
  <si>
    <t>Nexon EV</t>
  </si>
  <si>
    <t>Hijet</t>
  </si>
  <si>
    <t>EV5</t>
  </si>
  <si>
    <t>Probox</t>
  </si>
  <si>
    <t>acadia</t>
  </si>
  <si>
    <t>Destroyer 05</t>
  </si>
  <si>
    <t>Qin Plus DM-i</t>
  </si>
  <si>
    <t>HybridPlugIn</t>
  </si>
  <si>
    <t>Song Plus DM-i</t>
  </si>
  <si>
    <t>Song Pro</t>
  </si>
  <si>
    <t>envision</t>
  </si>
  <si>
    <t>enclave</t>
  </si>
  <si>
    <t>GL8 Avenir</t>
  </si>
  <si>
    <t>Regal mk6</t>
  </si>
  <si>
    <t>encore gx</t>
  </si>
  <si>
    <t>Nemo mk3</t>
  </si>
  <si>
    <t>d90</t>
  </si>
  <si>
    <t>Zeekr</t>
  </si>
  <si>
    <t>001</t>
  </si>
  <si>
    <t>009</t>
  </si>
  <si>
    <t>X</t>
  </si>
  <si>
    <t>Tucson, ix35</t>
  </si>
  <si>
    <t>Ducato mk4 facelift</t>
  </si>
  <si>
    <t>08</t>
  </si>
  <si>
    <t>jumpy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</si>
</sst>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[$€-1]"/>
    <numFmt numFmtId="165" formatCode="yyyy\-mm\-dd;@"/>
    <numFmt numFmtId="166" formatCode="&quot;£&quot;#,##0.00"/>
  </numFmts>
  <fonts count="46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sz val="9"/>
      <color theme="1"/>
      <name val="Arial"/>
      <family val="2"/>
    </font>
    <font>
      <b/>
      <sz val="12"/>
      <color theme="1"/>
      <name val="open sans regular"/>
    </font>
    <font>
      <b/>
      <sz val="10"/>
      <color theme="1"/>
      <name val="open sans regular"/>
    </font>
    <font>
      <sz val="10"/>
      <color theme="1"/>
      <name val="open sans regular"/>
    </font>
    <font>
      <sz val="8"/>
      <color theme="1"/>
      <name val="open sans regular"/>
    </font>
    <font>
      <b/>
      <sz val="8"/>
      <color theme="1"/>
      <name val="open sans regular"/>
    </font>
    <font>
      <sz val="9"/>
      <color theme="1"/>
      <name val="open sans regular"/>
    </font>
    <font>
      <b/>
      <sz val="10"/>
      <color rgb="FFFF0000"/>
      <name val="open sans regular"/>
    </font>
    <font>
      <sz val="10"/>
      <color theme="0"/>
      <name val="Oswald"/>
    </font>
    <font>
      <b/>
      <sz val="10"/>
      <color theme="1"/>
      <name val="Robo"/>
    </font>
    <font>
      <sz val="10"/>
      <color theme="1"/>
      <name val="Robo"/>
    </font>
    <font>
      <sz val="8"/>
      <color theme="1"/>
      <name val="Robo"/>
    </font>
    <font>
      <sz val="9"/>
      <color theme="1"/>
      <name val="Open Sans"/>
      <family val="2"/>
    </font>
    <font>
      <b/>
      <sz val="9"/>
      <color theme="1"/>
      <name val="Open Sans"/>
      <family val="2"/>
    </font>
    <font>
      <sz val="13"/>
      <color theme="0"/>
      <name val="Oswald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sz val="10"/>
      <color theme="0"/>
      <name val="Open Sans"/>
      <family val="2"/>
    </font>
    <font>
      <b/>
      <sz val="10"/>
      <color theme="0"/>
      <name val="Open Sans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11"/>
      <color theme="1"/>
      <name val="Calibri"/>
      <family val="2"/>
    </font>
    <font>
      <sz val="8"/>
      <color theme="1"/>
      <name val="Open Sans"/>
      <family val="2"/>
    </font>
    <font>
      <b/>
      <sz val="10"/>
      <color rgb="FFFF0000"/>
      <name val="Open Sans"/>
      <family val="2"/>
    </font>
    <font>
      <b/>
      <sz val="13"/>
      <color theme="8" tint="0.79998168889431442"/>
      <name val="Oswald"/>
    </font>
    <font>
      <sz val="13"/>
      <color rgb="FFFFFFFF"/>
      <name val="Oswald"/>
    </font>
    <font>
      <b/>
      <sz val="13"/>
      <color rgb="FFD9E1F2"/>
      <name val="Oswald"/>
    </font>
    <font>
      <u/>
      <sz val="11"/>
      <color theme="10"/>
      <name val="Calibri"/>
      <family val="2"/>
      <scheme val="minor"/>
    </font>
    <font>
      <sz val="10"/>
      <color rgb="FF000000"/>
      <name val="Open Sans"/>
      <family val="2"/>
    </font>
    <font>
      <sz val="8"/>
      <name val="Calibri"/>
      <family val="2"/>
      <scheme val="minor"/>
    </font>
    <font>
      <b/>
      <sz val="9"/>
      <color theme="3" tint="-0.249977111117893"/>
      <name val="Open Sans"/>
      <family val="2"/>
    </font>
    <font>
      <b/>
      <sz val="9"/>
      <color theme="1"/>
      <name val="Open Sans"/>
      <family val="2"/>
      <charset val="186"/>
    </font>
    <font>
      <sz val="9"/>
      <color rgb="FF000000"/>
      <name val="Open Sans"/>
      <family val="2"/>
      <charset val="186"/>
    </font>
    <font>
      <sz val="9"/>
      <color theme="1"/>
      <name val="Open Sans"/>
      <family val="2"/>
      <charset val="186"/>
    </font>
    <font>
      <sz val="9"/>
      <color theme="1"/>
      <name val="Robo"/>
      <charset val="186"/>
    </font>
  </fonts>
  <fills count="1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A6"/>
        <bgColor indexed="64"/>
      </patternFill>
    </fill>
    <fill>
      <patternFill patternType="solid">
        <fgColor rgb="FFF1F2F4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3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491"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1" fillId="2" borderId="0" xfId="0" applyFont="1" applyFill="1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" vertical="center" wrapText="1"/>
    </xf>
    <xf numFmtId="164" fontId="4" fillId="2" borderId="9" xfId="0" applyNumberFormat="1" applyFont="1" applyFill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164" fontId="9" fillId="2" borderId="16" xfId="0" applyNumberFormat="1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left" wrapText="1"/>
    </xf>
    <xf numFmtId="0" fontId="11" fillId="4" borderId="2" xfId="0" applyFont="1" applyFill="1" applyBorder="1" applyAlignment="1">
      <alignment horizontal="center" vertical="center" wrapText="1"/>
    </xf>
    <xf numFmtId="164" fontId="9" fillId="4" borderId="2" xfId="0" applyNumberFormat="1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164" fontId="9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164" fontId="9" fillId="4" borderId="9" xfId="0" applyNumberFormat="1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164" fontId="17" fillId="0" borderId="0" xfId="0" applyNumberFormat="1" applyFont="1" applyAlignment="1">
      <alignment horizontal="center" vertical="center" wrapText="1"/>
    </xf>
    <xf numFmtId="164" fontId="20" fillId="0" borderId="4" xfId="0" applyNumberFormat="1" applyFont="1" applyBorder="1" applyAlignment="1">
      <alignment horizontal="left" wrapText="1"/>
    </xf>
    <xf numFmtId="164" fontId="20" fillId="0" borderId="23" xfId="0" applyNumberFormat="1" applyFont="1" applyBorder="1" applyAlignment="1">
      <alignment horizontal="left" wrapText="1"/>
    </xf>
    <xf numFmtId="164" fontId="16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15" fillId="5" borderId="29" xfId="0" applyNumberFormat="1" applyFont="1" applyFill="1" applyBorder="1" applyAlignment="1">
      <alignment horizontal="left" vertical="center" wrapText="1"/>
    </xf>
    <xf numFmtId="0" fontId="24" fillId="0" borderId="0" xfId="0" applyFont="1"/>
    <xf numFmtId="166" fontId="25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5" fillId="0" borderId="32" xfId="0" applyFont="1" applyBorder="1" applyAlignment="1">
      <alignment horizontal="left" vertical="center" wrapText="1"/>
    </xf>
    <xf numFmtId="0" fontId="25" fillId="0" borderId="33" xfId="0" applyFont="1" applyBorder="1" applyAlignment="1">
      <alignment horizontal="left" vertical="center" wrapText="1"/>
    </xf>
    <xf numFmtId="0" fontId="17" fillId="0" borderId="0" xfId="0" applyFont="1" applyAlignment="1">
      <alignment horizontal="right" wrapText="1"/>
    </xf>
    <xf numFmtId="0" fontId="25" fillId="4" borderId="32" xfId="0" applyFont="1" applyFill="1" applyBorder="1" applyAlignment="1">
      <alignment horizontal="left" vertical="center" wrapText="1"/>
    </xf>
    <xf numFmtId="14" fontId="25" fillId="4" borderId="32" xfId="0" applyNumberFormat="1" applyFont="1" applyFill="1" applyBorder="1" applyAlignment="1">
      <alignment horizontal="left" vertical="center" wrapText="1"/>
    </xf>
    <xf numFmtId="0" fontId="20" fillId="0" borderId="0" xfId="0" applyFont="1" applyAlignment="1">
      <alignment horizontal="right" wrapText="1"/>
    </xf>
    <xf numFmtId="0" fontId="19" fillId="0" borderId="0" xfId="0" applyFont="1" applyAlignment="1">
      <alignment horizontal="left" wrapText="1"/>
    </xf>
    <xf numFmtId="164" fontId="20" fillId="0" borderId="0" xfId="0" applyNumberFormat="1" applyFont="1" applyAlignment="1">
      <alignment horizontal="left" wrapText="1"/>
    </xf>
    <xf numFmtId="0" fontId="20" fillId="0" borderId="0" xfId="0" applyFont="1" applyAlignment="1">
      <alignment horizontal="left" wrapText="1"/>
    </xf>
    <xf numFmtId="164" fontId="20" fillId="0" borderId="9" xfId="0" applyNumberFormat="1" applyFont="1" applyBorder="1" applyAlignment="1">
      <alignment horizontal="left" wrapText="1"/>
    </xf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164" fontId="15" fillId="5" borderId="29" xfId="0" applyNumberFormat="1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164" fontId="20" fillId="0" borderId="4" xfId="0" applyNumberFormat="1" applyFont="1" applyBorder="1" applyAlignment="1">
      <alignment horizontal="center" wrapText="1"/>
    </xf>
    <xf numFmtId="0" fontId="20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164" fontId="20" fillId="0" borderId="23" xfId="0" applyNumberFormat="1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164" fontId="20" fillId="6" borderId="4" xfId="0" applyNumberFormat="1" applyFont="1" applyFill="1" applyBorder="1" applyAlignment="1">
      <alignment horizontal="center" wrapText="1"/>
    </xf>
    <xf numFmtId="0" fontId="20" fillId="6" borderId="4" xfId="0" applyFont="1" applyFill="1" applyBorder="1" applyAlignment="1">
      <alignment horizontal="center" wrapText="1"/>
    </xf>
    <xf numFmtId="0" fontId="20" fillId="6" borderId="5" xfId="0" applyFont="1" applyFill="1" applyBorder="1" applyAlignment="1">
      <alignment horizontal="center" wrapText="1"/>
    </xf>
    <xf numFmtId="164" fontId="20" fillId="6" borderId="23" xfId="0" applyNumberFormat="1" applyFont="1" applyFill="1" applyBorder="1" applyAlignment="1">
      <alignment horizontal="center" wrapText="1"/>
    </xf>
    <xf numFmtId="0" fontId="20" fillId="6" borderId="23" xfId="0" applyFont="1" applyFill="1" applyBorder="1" applyAlignment="1">
      <alignment horizontal="center" wrapText="1"/>
    </xf>
    <xf numFmtId="0" fontId="20" fillId="6" borderId="27" xfId="0" applyFont="1" applyFill="1" applyBorder="1" applyAlignment="1">
      <alignment horizontal="center" wrapText="1"/>
    </xf>
    <xf numFmtId="164" fontId="20" fillId="6" borderId="9" xfId="0" applyNumberFormat="1" applyFont="1" applyFill="1" applyBorder="1" applyAlignment="1">
      <alignment horizontal="center" wrapText="1"/>
    </xf>
    <xf numFmtId="0" fontId="20" fillId="6" borderId="9" xfId="0" applyFont="1" applyFill="1" applyBorder="1" applyAlignment="1">
      <alignment horizontal="center" wrapText="1"/>
    </xf>
    <xf numFmtId="0" fontId="20" fillId="6" borderId="10" xfId="0" applyFont="1" applyFill="1" applyBorder="1" applyAlignment="1">
      <alignment horizontal="center" wrapText="1"/>
    </xf>
    <xf numFmtId="0" fontId="15" fillId="5" borderId="37" xfId="0" applyFont="1" applyFill="1" applyBorder="1" applyAlignment="1">
      <alignment horizontal="center" vertical="center" wrapText="1"/>
    </xf>
    <xf numFmtId="0" fontId="15" fillId="5" borderId="38" xfId="0" applyFont="1" applyFill="1" applyBorder="1" applyAlignment="1">
      <alignment horizontal="center" vertical="center" wrapText="1"/>
    </xf>
    <xf numFmtId="164" fontId="15" fillId="5" borderId="38" xfId="0" applyNumberFormat="1" applyFont="1" applyFill="1" applyBorder="1" applyAlignment="1">
      <alignment horizontal="center" vertical="center" wrapText="1"/>
    </xf>
    <xf numFmtId="164" fontId="15" fillId="5" borderId="38" xfId="0" applyNumberFormat="1" applyFont="1" applyFill="1" applyBorder="1" applyAlignment="1">
      <alignment horizontal="left" vertical="center" wrapText="1"/>
    </xf>
    <xf numFmtId="0" fontId="15" fillId="5" borderId="39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right" wrapText="1"/>
    </xf>
    <xf numFmtId="0" fontId="19" fillId="0" borderId="40" xfId="0" applyFont="1" applyBorder="1" applyAlignment="1">
      <alignment horizontal="left" wrapText="1"/>
    </xf>
    <xf numFmtId="164" fontId="20" fillId="0" borderId="40" xfId="0" applyNumberFormat="1" applyFont="1" applyBorder="1" applyAlignment="1">
      <alignment horizontal="left" wrapText="1"/>
    </xf>
    <xf numFmtId="0" fontId="20" fillId="0" borderId="40" xfId="0" applyFont="1" applyBorder="1" applyAlignment="1">
      <alignment horizontal="left" wrapText="1"/>
    </xf>
    <xf numFmtId="0" fontId="19" fillId="0" borderId="0" xfId="0" applyFont="1" applyAlignment="1">
      <alignment horizontal="right" wrapText="1"/>
    </xf>
    <xf numFmtId="0" fontId="19" fillId="0" borderId="3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34" xfId="0" applyFont="1" applyBorder="1" applyAlignment="1">
      <alignment horizontal="center" wrapText="1"/>
    </xf>
    <xf numFmtId="0" fontId="19" fillId="0" borderId="35" xfId="0" applyFont="1" applyBorder="1" applyAlignment="1">
      <alignment horizontal="center" wrapText="1"/>
    </xf>
    <xf numFmtId="164" fontId="20" fillId="0" borderId="35" xfId="0" applyNumberFormat="1" applyFont="1" applyBorder="1" applyAlignment="1">
      <alignment horizontal="center" wrapText="1"/>
    </xf>
    <xf numFmtId="164" fontId="20" fillId="6" borderId="35" xfId="0" applyNumberFormat="1" applyFont="1" applyFill="1" applyBorder="1" applyAlignment="1">
      <alignment horizontal="center" wrapText="1"/>
    </xf>
    <xf numFmtId="0" fontId="20" fillId="6" borderId="35" xfId="0" applyFont="1" applyFill="1" applyBorder="1" applyAlignment="1">
      <alignment horizontal="center" wrapText="1"/>
    </xf>
    <xf numFmtId="0" fontId="20" fillId="6" borderId="36" xfId="0" applyFont="1" applyFill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9" fillId="0" borderId="16" xfId="0" applyFont="1" applyBorder="1" applyAlignment="1">
      <alignment horizontal="center" wrapText="1"/>
    </xf>
    <xf numFmtId="164" fontId="20" fillId="0" borderId="16" xfId="0" applyNumberFormat="1" applyFont="1" applyBorder="1" applyAlignment="1">
      <alignment horizontal="center" wrapText="1"/>
    </xf>
    <xf numFmtId="164" fontId="20" fillId="6" borderId="16" xfId="0" applyNumberFormat="1" applyFont="1" applyFill="1" applyBorder="1" applyAlignment="1">
      <alignment horizontal="center" wrapText="1"/>
    </xf>
    <xf numFmtId="0" fontId="20" fillId="6" borderId="16" xfId="0" applyFont="1" applyFill="1" applyBorder="1" applyAlignment="1">
      <alignment horizontal="center" wrapText="1"/>
    </xf>
    <xf numFmtId="0" fontId="20" fillId="6" borderId="31" xfId="0" applyFont="1" applyFill="1" applyBorder="1" applyAlignment="1">
      <alignment horizontal="center" wrapText="1"/>
    </xf>
    <xf numFmtId="0" fontId="25" fillId="4" borderId="42" xfId="0" applyFont="1" applyFill="1" applyBorder="1" applyAlignment="1">
      <alignment horizontal="left" vertical="center" wrapText="1"/>
    </xf>
    <xf numFmtId="14" fontId="25" fillId="4" borderId="42" xfId="0" applyNumberFormat="1" applyFont="1" applyFill="1" applyBorder="1" applyAlignment="1">
      <alignment horizontal="left" vertical="center" wrapText="1"/>
    </xf>
    <xf numFmtId="0" fontId="25" fillId="0" borderId="42" xfId="0" applyFont="1" applyBorder="1" applyAlignment="1">
      <alignment horizontal="left" vertical="center" wrapText="1"/>
    </xf>
    <xf numFmtId="0" fontId="26" fillId="5" borderId="41" xfId="0" applyFont="1" applyFill="1" applyBorder="1" applyAlignment="1">
      <alignment horizontal="left" wrapText="1"/>
    </xf>
    <xf numFmtId="0" fontId="20" fillId="0" borderId="15" xfId="0" applyFont="1" applyBorder="1" applyAlignment="1">
      <alignment horizontal="center" wrapText="1"/>
    </xf>
    <xf numFmtId="164" fontId="20" fillId="0" borderId="9" xfId="0" applyNumberFormat="1" applyFont="1" applyBorder="1" applyAlignment="1">
      <alignment horizontal="center" wrapText="1"/>
    </xf>
    <xf numFmtId="14" fontId="25" fillId="0" borderId="32" xfId="0" applyNumberFormat="1" applyFont="1" applyBorder="1" applyAlignment="1">
      <alignment horizontal="left" vertical="center" wrapText="1"/>
    </xf>
    <xf numFmtId="0" fontId="19" fillId="7" borderId="23" xfId="0" applyFont="1" applyFill="1" applyBorder="1" applyAlignment="1">
      <alignment horizontal="center" wrapText="1"/>
    </xf>
    <xf numFmtId="0" fontId="25" fillId="0" borderId="43" xfId="0" applyFont="1" applyBorder="1" applyAlignment="1">
      <alignment horizontal="left" vertical="center" wrapText="1"/>
    </xf>
    <xf numFmtId="14" fontId="26" fillId="5" borderId="41" xfId="0" applyNumberFormat="1" applyFont="1" applyFill="1" applyBorder="1" applyAlignment="1">
      <alignment horizontal="left" wrapText="1"/>
    </xf>
    <xf numFmtId="0" fontId="25" fillId="0" borderId="44" xfId="0" applyFont="1" applyBorder="1" applyAlignment="1">
      <alignment horizontal="left" vertical="center" wrapText="1"/>
    </xf>
    <xf numFmtId="0" fontId="25" fillId="0" borderId="45" xfId="0" applyFont="1" applyBorder="1" applyAlignment="1">
      <alignment horizontal="left" vertical="center" wrapText="1"/>
    </xf>
    <xf numFmtId="0" fontId="25" fillId="0" borderId="46" xfId="0" applyFont="1" applyBorder="1" applyAlignment="1">
      <alignment horizontal="left" vertical="center" wrapText="1"/>
    </xf>
    <xf numFmtId="0" fontId="25" fillId="0" borderId="47" xfId="0" applyFont="1" applyBorder="1" applyAlignment="1">
      <alignment horizontal="left" vertical="center" wrapText="1"/>
    </xf>
    <xf numFmtId="0" fontId="25" fillId="0" borderId="48" xfId="0" applyFont="1" applyBorder="1" applyAlignment="1">
      <alignment horizontal="left" vertical="center" wrapText="1"/>
    </xf>
    <xf numFmtId="0" fontId="25" fillId="0" borderId="50" xfId="0" applyFont="1" applyBorder="1" applyAlignment="1">
      <alignment horizontal="left" vertical="center" wrapText="1"/>
    </xf>
    <xf numFmtId="0" fontId="19" fillId="8" borderId="23" xfId="0" applyFont="1" applyFill="1" applyBorder="1" applyAlignment="1">
      <alignment horizont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19" fillId="0" borderId="2" xfId="0" applyFont="1" applyBorder="1" applyAlignment="1">
      <alignment horizontal="center" wrapText="1"/>
    </xf>
    <xf numFmtId="0" fontId="25" fillId="0" borderId="51" xfId="0" applyFont="1" applyBorder="1" applyAlignment="1">
      <alignment horizontal="left" vertical="center" wrapText="1"/>
    </xf>
    <xf numFmtId="0" fontId="19" fillId="8" borderId="2" xfId="0" applyFont="1" applyFill="1" applyBorder="1" applyAlignment="1">
      <alignment horizontal="center" wrapText="1"/>
    </xf>
    <xf numFmtId="164" fontId="20" fillId="6" borderId="27" xfId="0" applyNumberFormat="1" applyFont="1" applyFill="1" applyBorder="1" applyAlignment="1">
      <alignment horizontal="center" wrapText="1"/>
    </xf>
    <xf numFmtId="0" fontId="19" fillId="8" borderId="16" xfId="0" applyFont="1" applyFill="1" applyBorder="1" applyAlignment="1">
      <alignment horizontal="center" wrapText="1"/>
    </xf>
    <xf numFmtId="164" fontId="20" fillId="6" borderId="31" xfId="0" applyNumberFormat="1" applyFont="1" applyFill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164" fontId="20" fillId="0" borderId="2" xfId="0" applyNumberFormat="1" applyFont="1" applyBorder="1" applyAlignment="1">
      <alignment horizontal="center" wrapText="1"/>
    </xf>
    <xf numFmtId="164" fontId="20" fillId="6" borderId="2" xfId="0" applyNumberFormat="1" applyFont="1" applyFill="1" applyBorder="1" applyAlignment="1">
      <alignment horizontal="center" wrapText="1"/>
    </xf>
    <xf numFmtId="0" fontId="20" fillId="6" borderId="2" xfId="0" applyFont="1" applyFill="1" applyBorder="1" applyAlignment="1">
      <alignment horizontal="center" wrapText="1"/>
    </xf>
    <xf numFmtId="0" fontId="20" fillId="6" borderId="7" xfId="0" applyFont="1" applyFill="1" applyBorder="1" applyAlignment="1">
      <alignment horizontal="center" wrapText="1"/>
    </xf>
    <xf numFmtId="0" fontId="20" fillId="6" borderId="52" xfId="0" applyFont="1" applyFill="1" applyBorder="1" applyAlignment="1">
      <alignment horizontal="center" wrapText="1"/>
    </xf>
    <xf numFmtId="22" fontId="25" fillId="0" borderId="0" xfId="0" applyNumberFormat="1" applyFont="1" applyAlignment="1">
      <alignment horizontal="center" vertical="center" wrapText="1"/>
    </xf>
    <xf numFmtId="0" fontId="0" fillId="0" borderId="32" xfId="0" applyBorder="1"/>
    <xf numFmtId="164" fontId="20" fillId="6" borderId="52" xfId="0" applyNumberFormat="1" applyFont="1" applyFill="1" applyBorder="1" applyAlignment="1">
      <alignment horizontal="center" wrapText="1"/>
    </xf>
    <xf numFmtId="0" fontId="19" fillId="0" borderId="32" xfId="0" applyFont="1" applyBorder="1" applyAlignment="1">
      <alignment horizontal="center" wrapText="1"/>
    </xf>
    <xf numFmtId="0" fontId="25" fillId="0" borderId="23" xfId="0" applyFont="1" applyBorder="1" applyAlignment="1">
      <alignment horizontal="left" vertical="center" wrapText="1"/>
    </xf>
    <xf numFmtId="0" fontId="25" fillId="0" borderId="49" xfId="0" applyFont="1" applyBorder="1" applyAlignment="1">
      <alignment horizontal="left" vertical="center" wrapText="1"/>
    </xf>
    <xf numFmtId="0" fontId="20" fillId="9" borderId="22" xfId="0" applyFont="1" applyFill="1" applyBorder="1" applyAlignment="1">
      <alignment horizontal="center" wrapText="1"/>
    </xf>
    <xf numFmtId="0" fontId="19" fillId="9" borderId="23" xfId="0" applyFont="1" applyFill="1" applyBorder="1" applyAlignment="1">
      <alignment horizontal="center" wrapText="1"/>
    </xf>
    <xf numFmtId="164" fontId="20" fillId="9" borderId="23" xfId="0" applyNumberFormat="1" applyFont="1" applyFill="1" applyBorder="1" applyAlignment="1">
      <alignment horizontal="center" wrapText="1"/>
    </xf>
    <xf numFmtId="0" fontId="20" fillId="9" borderId="23" xfId="0" applyFont="1" applyFill="1" applyBorder="1" applyAlignment="1">
      <alignment horizontal="center" wrapText="1"/>
    </xf>
    <xf numFmtId="0" fontId="25" fillId="9" borderId="32" xfId="0" applyFont="1" applyFill="1" applyBorder="1" applyAlignment="1">
      <alignment horizontal="left" vertical="center" wrapText="1"/>
    </xf>
    <xf numFmtId="14" fontId="25" fillId="9" borderId="32" xfId="0" applyNumberFormat="1" applyFont="1" applyFill="1" applyBorder="1" applyAlignment="1">
      <alignment horizontal="left" vertical="center" wrapText="1"/>
    </xf>
    <xf numFmtId="0" fontId="20" fillId="9" borderId="8" xfId="0" applyFont="1" applyFill="1" applyBorder="1" applyAlignment="1">
      <alignment horizontal="center" wrapText="1"/>
    </xf>
    <xf numFmtId="0" fontId="19" fillId="9" borderId="16" xfId="0" applyFont="1" applyFill="1" applyBorder="1" applyAlignment="1">
      <alignment horizontal="center" wrapText="1"/>
    </xf>
    <xf numFmtId="164" fontId="20" fillId="9" borderId="16" xfId="0" applyNumberFormat="1" applyFont="1" applyFill="1" applyBorder="1" applyAlignment="1">
      <alignment horizontal="center" wrapText="1"/>
    </xf>
    <xf numFmtId="0" fontId="20" fillId="9" borderId="16" xfId="0" applyFont="1" applyFill="1" applyBorder="1" applyAlignment="1">
      <alignment horizontal="center" wrapText="1"/>
    </xf>
    <xf numFmtId="0" fontId="25" fillId="9" borderId="33" xfId="0" applyFont="1" applyFill="1" applyBorder="1" applyAlignment="1">
      <alignment horizontal="left" vertical="center" wrapText="1"/>
    </xf>
    <xf numFmtId="14" fontId="25" fillId="9" borderId="33" xfId="0" applyNumberFormat="1" applyFont="1" applyFill="1" applyBorder="1" applyAlignment="1">
      <alignment horizontal="left" vertical="center" wrapText="1"/>
    </xf>
    <xf numFmtId="0" fontId="20" fillId="6" borderId="11" xfId="0" applyFont="1" applyFill="1" applyBorder="1" applyAlignment="1">
      <alignment horizont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wrapText="1"/>
    </xf>
    <xf numFmtId="0" fontId="25" fillId="0" borderId="10" xfId="0" applyFont="1" applyBorder="1" applyAlignment="1">
      <alignment horizontal="center" vertical="center" wrapText="1"/>
    </xf>
    <xf numFmtId="0" fontId="15" fillId="5" borderId="56" xfId="0" applyFont="1" applyFill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164" fontId="20" fillId="6" borderId="13" xfId="0" applyNumberFormat="1" applyFont="1" applyFill="1" applyBorder="1" applyAlignment="1">
      <alignment horizontal="center" wrapText="1"/>
    </xf>
    <xf numFmtId="164" fontId="20" fillId="6" borderId="10" xfId="0" applyNumberFormat="1" applyFont="1" applyFill="1" applyBorder="1" applyAlignment="1">
      <alignment horizontal="center" wrapText="1"/>
    </xf>
    <xf numFmtId="0" fontId="25" fillId="0" borderId="57" xfId="0" applyFont="1" applyBorder="1" applyAlignment="1">
      <alignment horizontal="left" vertical="center" wrapText="1"/>
    </xf>
    <xf numFmtId="22" fontId="0" fillId="0" borderId="0" xfId="0" applyNumberFormat="1"/>
    <xf numFmtId="14" fontId="0" fillId="0" borderId="0" xfId="0" applyNumberFormat="1"/>
    <xf numFmtId="0" fontId="20" fillId="10" borderId="22" xfId="0" applyFont="1" applyFill="1" applyBorder="1" applyAlignment="1">
      <alignment horizontal="center" wrapText="1"/>
    </xf>
    <xf numFmtId="0" fontId="19" fillId="10" borderId="23" xfId="0" applyFont="1" applyFill="1" applyBorder="1" applyAlignment="1">
      <alignment horizontal="center" wrapText="1"/>
    </xf>
    <xf numFmtId="164" fontId="20" fillId="10" borderId="23" xfId="0" applyNumberFormat="1" applyFont="1" applyFill="1" applyBorder="1" applyAlignment="1">
      <alignment horizontal="center" wrapText="1"/>
    </xf>
    <xf numFmtId="0" fontId="20" fillId="10" borderId="23" xfId="0" applyFont="1" applyFill="1" applyBorder="1" applyAlignment="1">
      <alignment horizontal="center" wrapText="1"/>
    </xf>
    <xf numFmtId="0" fontId="25" fillId="10" borderId="32" xfId="0" applyFont="1" applyFill="1" applyBorder="1" applyAlignment="1">
      <alignment horizontal="left" vertical="center" wrapText="1"/>
    </xf>
    <xf numFmtId="0" fontId="27" fillId="5" borderId="26" xfId="0" applyFont="1" applyFill="1" applyBorder="1" applyAlignment="1">
      <alignment horizont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4" borderId="59" xfId="0" applyFont="1" applyFill="1" applyBorder="1" applyAlignment="1">
      <alignment horizontal="center" vertical="center" wrapText="1"/>
    </xf>
    <xf numFmtId="0" fontId="25" fillId="10" borderId="59" xfId="0" applyFont="1" applyFill="1" applyBorder="1" applyAlignment="1">
      <alignment horizontal="center" vertical="center" wrapText="1"/>
    </xf>
    <xf numFmtId="0" fontId="25" fillId="9" borderId="59" xfId="0" applyFont="1" applyFill="1" applyBorder="1" applyAlignment="1">
      <alignment horizontal="center" vertical="center" wrapText="1"/>
    </xf>
    <xf numFmtId="0" fontId="25" fillId="9" borderId="60" xfId="0" applyFont="1" applyFill="1" applyBorder="1" applyAlignment="1">
      <alignment horizontal="center" vertical="center" wrapText="1"/>
    </xf>
    <xf numFmtId="0" fontId="20" fillId="10" borderId="27" xfId="0" applyFont="1" applyFill="1" applyBorder="1" applyAlignment="1">
      <alignment horizontal="center" wrapText="1"/>
    </xf>
    <xf numFmtId="0" fontId="20" fillId="9" borderId="27" xfId="0" applyFont="1" applyFill="1" applyBorder="1" applyAlignment="1">
      <alignment horizontal="center" wrapText="1"/>
    </xf>
    <xf numFmtId="0" fontId="20" fillId="9" borderId="31" xfId="0" applyFont="1" applyFill="1" applyBorder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1" fontId="0" fillId="0" borderId="0" xfId="0" applyNumberFormat="1"/>
    <xf numFmtId="1" fontId="24" fillId="0" borderId="0" xfId="0" applyNumberFormat="1" applyFont="1"/>
    <xf numFmtId="0" fontId="24" fillId="0" borderId="0" xfId="0" applyFont="1" applyAlignment="1">
      <alignment horizontal="center" vertical="center"/>
    </xf>
    <xf numFmtId="20" fontId="25" fillId="0" borderId="32" xfId="0" applyNumberFormat="1" applyFont="1" applyBorder="1" applyAlignment="1">
      <alignment horizontal="left" vertical="center" wrapText="1"/>
    </xf>
    <xf numFmtId="0" fontId="20" fillId="0" borderId="61" xfId="0" applyFont="1" applyBorder="1" applyAlignment="1">
      <alignment horizontal="center" wrapText="1"/>
    </xf>
    <xf numFmtId="0" fontId="19" fillId="0" borderId="62" xfId="0" applyFont="1" applyBorder="1" applyAlignment="1">
      <alignment horizontal="center" wrapText="1"/>
    </xf>
    <xf numFmtId="164" fontId="20" fillId="0" borderId="62" xfId="0" applyNumberFormat="1" applyFont="1" applyBorder="1" applyAlignment="1">
      <alignment horizontal="center" wrapText="1"/>
    </xf>
    <xf numFmtId="164" fontId="20" fillId="6" borderId="62" xfId="0" applyNumberFormat="1" applyFont="1" applyFill="1" applyBorder="1" applyAlignment="1">
      <alignment horizontal="center" wrapText="1"/>
    </xf>
    <xf numFmtId="0" fontId="20" fillId="6" borderId="62" xfId="0" applyFont="1" applyFill="1" applyBorder="1" applyAlignment="1">
      <alignment horizontal="center" wrapText="1"/>
    </xf>
    <xf numFmtId="0" fontId="20" fillId="6" borderId="63" xfId="0" applyFont="1" applyFill="1" applyBorder="1" applyAlignment="1">
      <alignment horizontal="center" wrapText="1"/>
    </xf>
    <xf numFmtId="165" fontId="21" fillId="0" borderId="0" xfId="0" applyNumberFormat="1" applyFont="1" applyAlignment="1">
      <alignment horizontal="center" vertical="center" wrapText="1"/>
    </xf>
    <xf numFmtId="164" fontId="20" fillId="6" borderId="11" xfId="0" applyNumberFormat="1" applyFont="1" applyFill="1" applyBorder="1" applyAlignment="1">
      <alignment horizontal="center" wrapText="1"/>
    </xf>
    <xf numFmtId="0" fontId="25" fillId="0" borderId="60" xfId="0" applyFont="1" applyBorder="1" applyAlignment="1">
      <alignment horizontal="center" vertical="center" wrapText="1"/>
    </xf>
    <xf numFmtId="0" fontId="25" fillId="11" borderId="0" xfId="0" applyFont="1" applyFill="1" applyAlignment="1">
      <alignment horizontal="left" vertical="center" wrapText="1"/>
    </xf>
    <xf numFmtId="0" fontId="19" fillId="0" borderId="75" xfId="0" applyFont="1" applyBorder="1" applyAlignment="1">
      <alignment horizontal="center" wrapText="1"/>
    </xf>
    <xf numFmtId="164" fontId="20" fillId="6" borderId="75" xfId="0" applyNumberFormat="1" applyFont="1" applyFill="1" applyBorder="1" applyAlignment="1">
      <alignment horizontal="center" wrapText="1"/>
    </xf>
    <xf numFmtId="0" fontId="19" fillId="0" borderId="76" xfId="0" applyFont="1" applyBorder="1" applyAlignment="1">
      <alignment horizontal="center" wrapText="1"/>
    </xf>
    <xf numFmtId="0" fontId="19" fillId="0" borderId="77" xfId="0" applyFont="1" applyBorder="1" applyAlignment="1">
      <alignment horizontal="center" wrapText="1"/>
    </xf>
    <xf numFmtId="0" fontId="19" fillId="0" borderId="78" xfId="0" applyFont="1" applyBorder="1" applyAlignment="1">
      <alignment horizontal="center" wrapText="1"/>
    </xf>
    <xf numFmtId="0" fontId="25" fillId="0" borderId="59" xfId="0" applyFont="1" applyBorder="1" applyAlignment="1">
      <alignment horizontal="left" vertical="center" wrapText="1"/>
    </xf>
    <xf numFmtId="14" fontId="25" fillId="4" borderId="59" xfId="0" applyNumberFormat="1" applyFont="1" applyFill="1" applyBorder="1" applyAlignment="1">
      <alignment horizontal="left" vertical="center" wrapText="1"/>
    </xf>
    <xf numFmtId="0" fontId="25" fillId="0" borderId="64" xfId="0" applyFont="1" applyBorder="1" applyAlignment="1">
      <alignment horizontal="left" vertical="center" wrapText="1"/>
    </xf>
    <xf numFmtId="0" fontId="25" fillId="0" borderId="76" xfId="0" applyFont="1" applyBorder="1" applyAlignment="1">
      <alignment horizontal="left" vertical="center" wrapText="1"/>
    </xf>
    <xf numFmtId="0" fontId="25" fillId="0" borderId="80" xfId="0" applyFont="1" applyBorder="1" applyAlignment="1">
      <alignment horizontal="left" vertical="center" wrapText="1"/>
    </xf>
    <xf numFmtId="0" fontId="26" fillId="5" borderId="89" xfId="0" applyFont="1" applyFill="1" applyBorder="1" applyAlignment="1">
      <alignment horizontal="left" wrapText="1"/>
    </xf>
    <xf numFmtId="0" fontId="25" fillId="0" borderId="82" xfId="0" applyFont="1" applyBorder="1" applyAlignment="1">
      <alignment horizontal="left" vertical="center" wrapText="1"/>
    </xf>
    <xf numFmtId="0" fontId="25" fillId="0" borderId="83" xfId="0" applyFont="1" applyBorder="1" applyAlignment="1">
      <alignment horizontal="left" vertical="center" wrapText="1"/>
    </xf>
    <xf numFmtId="0" fontId="25" fillId="0" borderId="87" xfId="0" applyFont="1" applyBorder="1" applyAlignment="1">
      <alignment horizontal="left" vertical="center" wrapText="1"/>
    </xf>
    <xf numFmtId="14" fontId="26" fillId="5" borderId="89" xfId="0" applyNumberFormat="1" applyFont="1" applyFill="1" applyBorder="1" applyAlignment="1">
      <alignment horizontal="left" wrapText="1"/>
    </xf>
    <xf numFmtId="0" fontId="19" fillId="0" borderId="97" xfId="0" applyFont="1" applyBorder="1" applyAlignment="1">
      <alignment horizontal="center" wrapText="1"/>
    </xf>
    <xf numFmtId="0" fontId="19" fillId="0" borderId="96" xfId="0" applyFont="1" applyBorder="1" applyAlignment="1">
      <alignment horizontal="center" wrapText="1"/>
    </xf>
    <xf numFmtId="164" fontId="20" fillId="6" borderId="97" xfId="0" applyNumberFormat="1" applyFont="1" applyFill="1" applyBorder="1" applyAlignment="1">
      <alignment horizontal="center" wrapText="1"/>
    </xf>
    <xf numFmtId="164" fontId="20" fillId="6" borderId="2" xfId="0" applyNumberFormat="1" applyFont="1" applyFill="1" applyBorder="1" applyAlignment="1">
      <alignment horizontal="center" vertical="center" wrapText="1"/>
    </xf>
    <xf numFmtId="0" fontId="19" fillId="0" borderId="93" xfId="0" applyFont="1" applyBorder="1" applyAlignment="1">
      <alignment horizontal="center" wrapText="1"/>
    </xf>
    <xf numFmtId="0" fontId="27" fillId="5" borderId="81" xfId="0" applyFont="1" applyFill="1" applyBorder="1" applyAlignment="1">
      <alignment horizontal="center" wrapText="1"/>
    </xf>
    <xf numFmtId="0" fontId="20" fillId="0" borderId="82" xfId="0" applyFont="1" applyBorder="1" applyAlignment="1">
      <alignment horizontal="center" wrapText="1"/>
    </xf>
    <xf numFmtId="0" fontId="19" fillId="0" borderId="18" xfId="0" applyFont="1" applyBorder="1" applyAlignment="1">
      <alignment horizontal="center" wrapText="1"/>
    </xf>
    <xf numFmtId="0" fontId="25" fillId="0" borderId="87" xfId="0" applyFont="1" applyBorder="1" applyAlignment="1">
      <alignment horizontal="center" vertical="center" wrapText="1"/>
    </xf>
    <xf numFmtId="14" fontId="25" fillId="0" borderId="87" xfId="0" applyNumberFormat="1" applyFont="1" applyBorder="1" applyAlignment="1">
      <alignment horizontal="left" vertical="center" wrapText="1"/>
    </xf>
    <xf numFmtId="0" fontId="20" fillId="0" borderId="44" xfId="0" applyFont="1" applyBorder="1" applyAlignment="1">
      <alignment horizontal="center" wrapText="1"/>
    </xf>
    <xf numFmtId="0" fontId="19" fillId="0" borderId="91" xfId="0" applyFont="1" applyBorder="1" applyAlignment="1">
      <alignment horizontal="center" wrapText="1"/>
    </xf>
    <xf numFmtId="0" fontId="25" fillId="0" borderId="51" xfId="0" applyFont="1" applyBorder="1" applyAlignment="1">
      <alignment horizontal="center" vertical="center" wrapText="1"/>
    </xf>
    <xf numFmtId="0" fontId="25" fillId="4" borderId="51" xfId="0" applyFont="1" applyFill="1" applyBorder="1" applyAlignment="1">
      <alignment horizontal="center" vertical="center" wrapText="1"/>
    </xf>
    <xf numFmtId="14" fontId="25" fillId="4" borderId="51" xfId="0" applyNumberFormat="1" applyFont="1" applyFill="1" applyBorder="1" applyAlignment="1">
      <alignment horizontal="left" vertical="center" wrapText="1"/>
    </xf>
    <xf numFmtId="0" fontId="19" fillId="0" borderId="19" xfId="0" applyFont="1" applyBorder="1" applyAlignment="1">
      <alignment horizontal="center" wrapText="1"/>
    </xf>
    <xf numFmtId="0" fontId="20" fillId="0" borderId="90" xfId="0" applyFont="1" applyBorder="1" applyAlignment="1">
      <alignment horizontal="center" wrapText="1"/>
    </xf>
    <xf numFmtId="0" fontId="19" fillId="0" borderId="92" xfId="0" applyFont="1" applyBorder="1" applyAlignment="1">
      <alignment horizontal="center" wrapText="1"/>
    </xf>
    <xf numFmtId="0" fontId="20" fillId="6" borderId="1" xfId="0" applyFont="1" applyFill="1" applyBorder="1" applyAlignment="1">
      <alignment horizontal="center" wrapText="1"/>
    </xf>
    <xf numFmtId="0" fontId="25" fillId="0" borderId="88" xfId="0" applyFont="1" applyBorder="1" applyAlignment="1">
      <alignment horizontal="center" vertical="center" wrapText="1"/>
    </xf>
    <xf numFmtId="0" fontId="25" fillId="0" borderId="88" xfId="0" applyFont="1" applyBorder="1" applyAlignment="1">
      <alignment horizontal="left" vertical="center" wrapText="1"/>
    </xf>
    <xf numFmtId="0" fontId="25" fillId="0" borderId="84" xfId="0" applyFont="1" applyBorder="1" applyAlignment="1">
      <alignment horizontal="left" vertical="center" wrapText="1"/>
    </xf>
    <xf numFmtId="0" fontId="20" fillId="6" borderId="79" xfId="0" applyFont="1" applyFill="1" applyBorder="1" applyAlignment="1">
      <alignment horizontal="center" wrapText="1"/>
    </xf>
    <xf numFmtId="0" fontId="25" fillId="0" borderId="86" xfId="0" applyFont="1" applyBorder="1" applyAlignment="1">
      <alignment horizontal="center" vertical="center" wrapText="1"/>
    </xf>
    <xf numFmtId="0" fontId="25" fillId="0" borderId="86" xfId="0" applyFont="1" applyBorder="1" applyAlignment="1">
      <alignment horizontal="left" vertical="center" wrapText="1"/>
    </xf>
    <xf numFmtId="0" fontId="25" fillId="0" borderId="85" xfId="0" applyFont="1" applyBorder="1" applyAlignment="1">
      <alignment horizontal="left" vertical="center" wrapText="1"/>
    </xf>
    <xf numFmtId="0" fontId="20" fillId="0" borderId="85" xfId="0" applyFont="1" applyBorder="1" applyAlignment="1">
      <alignment horizontal="center" wrapText="1"/>
    </xf>
    <xf numFmtId="0" fontId="19" fillId="0" borderId="94" xfId="0" applyFont="1" applyBorder="1" applyAlignment="1">
      <alignment horizontal="center" wrapText="1"/>
    </xf>
    <xf numFmtId="0" fontId="20" fillId="6" borderId="95" xfId="0" applyFont="1" applyFill="1" applyBorder="1" applyAlignment="1">
      <alignment horizontal="center" wrapText="1"/>
    </xf>
    <xf numFmtId="0" fontId="20" fillId="6" borderId="99" xfId="0" applyFont="1" applyFill="1" applyBorder="1" applyAlignment="1">
      <alignment horizontal="center" wrapText="1"/>
    </xf>
    <xf numFmtId="0" fontId="20" fillId="6" borderId="98" xfId="0" applyFont="1" applyFill="1" applyBorder="1" applyAlignment="1">
      <alignment horizontal="center" wrapText="1"/>
    </xf>
    <xf numFmtId="164" fontId="20" fillId="6" borderId="77" xfId="0" applyNumberFormat="1" applyFont="1" applyFill="1" applyBorder="1" applyAlignment="1">
      <alignment horizontal="center" wrapText="1"/>
    </xf>
    <xf numFmtId="0" fontId="17" fillId="0" borderId="0" xfId="0" applyFont="1" applyAlignment="1">
      <alignment vertical="center" wrapText="1"/>
    </xf>
    <xf numFmtId="0" fontId="19" fillId="3" borderId="91" xfId="0" applyFont="1" applyFill="1" applyBorder="1" applyAlignment="1">
      <alignment horizontal="center" wrapText="1"/>
    </xf>
    <xf numFmtId="0" fontId="19" fillId="3" borderId="23" xfId="0" applyFont="1" applyFill="1" applyBorder="1" applyAlignment="1">
      <alignment horizontal="center" wrapText="1"/>
    </xf>
    <xf numFmtId="0" fontId="19" fillId="3" borderId="92" xfId="0" applyFont="1" applyFill="1" applyBorder="1" applyAlignment="1">
      <alignment horizontal="center" wrapText="1"/>
    </xf>
    <xf numFmtId="0" fontId="19" fillId="3" borderId="62" xfId="0" applyFont="1" applyFill="1" applyBorder="1" applyAlignment="1">
      <alignment horizontal="center" wrapText="1"/>
    </xf>
    <xf numFmtId="0" fontId="19" fillId="3" borderId="93" xfId="0" applyFont="1" applyFill="1" applyBorder="1" applyAlignment="1">
      <alignment horizontal="center" wrapText="1"/>
    </xf>
    <xf numFmtId="0" fontId="19" fillId="3" borderId="77" xfId="0" applyFont="1" applyFill="1" applyBorder="1" applyAlignment="1">
      <alignment horizontal="center" wrapText="1"/>
    </xf>
    <xf numFmtId="0" fontId="19" fillId="0" borderId="100" xfId="0" applyFont="1" applyBorder="1" applyAlignment="1">
      <alignment horizontal="center" wrapText="1"/>
    </xf>
    <xf numFmtId="0" fontId="19" fillId="0" borderId="101" xfId="0" applyFont="1" applyBorder="1" applyAlignment="1">
      <alignment horizontal="center" wrapText="1"/>
    </xf>
    <xf numFmtId="164" fontId="20" fillId="6" borderId="78" xfId="0" applyNumberFormat="1" applyFont="1" applyFill="1" applyBorder="1" applyAlignment="1">
      <alignment horizontal="center" wrapText="1"/>
    </xf>
    <xf numFmtId="0" fontId="20" fillId="6" borderId="102" xfId="0" applyFont="1" applyFill="1" applyBorder="1" applyAlignment="1">
      <alignment horizontal="center" wrapText="1"/>
    </xf>
    <xf numFmtId="0" fontId="19" fillId="0" borderId="103" xfId="0" applyFont="1" applyBorder="1" applyAlignment="1">
      <alignment horizontal="center" wrapText="1"/>
    </xf>
    <xf numFmtId="0" fontId="19" fillId="0" borderId="104" xfId="0" applyFont="1" applyBorder="1" applyAlignment="1">
      <alignment horizontal="center" wrapText="1"/>
    </xf>
    <xf numFmtId="164" fontId="20" fillId="6" borderId="104" xfId="0" applyNumberFormat="1" applyFont="1" applyFill="1" applyBorder="1" applyAlignment="1">
      <alignment horizontal="center" wrapText="1"/>
    </xf>
    <xf numFmtId="0" fontId="20" fillId="6" borderId="105" xfId="0" applyFont="1" applyFill="1" applyBorder="1" applyAlignment="1">
      <alignment horizontal="center" wrapText="1"/>
    </xf>
    <xf numFmtId="0" fontId="19" fillId="0" borderId="107" xfId="0" applyFont="1" applyBorder="1" applyAlignment="1">
      <alignment horizontal="center" wrapText="1"/>
    </xf>
    <xf numFmtId="0" fontId="19" fillId="0" borderId="108" xfId="0" applyFont="1" applyBorder="1" applyAlignment="1">
      <alignment horizontal="center" wrapText="1"/>
    </xf>
    <xf numFmtId="164" fontId="20" fillId="6" borderId="109" xfId="0" applyNumberFormat="1" applyFont="1" applyFill="1" applyBorder="1" applyAlignment="1">
      <alignment horizontal="center" wrapText="1"/>
    </xf>
    <xf numFmtId="0" fontId="20" fillId="6" borderId="110" xfId="0" applyFont="1" applyFill="1" applyBorder="1" applyAlignment="1">
      <alignment horizontal="center" wrapText="1"/>
    </xf>
    <xf numFmtId="164" fontId="20" fillId="6" borderId="12" xfId="0" applyNumberFormat="1" applyFont="1" applyFill="1" applyBorder="1" applyAlignment="1">
      <alignment horizontal="center" wrapText="1"/>
    </xf>
    <xf numFmtId="164" fontId="20" fillId="6" borderId="111" xfId="0" applyNumberFormat="1" applyFont="1" applyFill="1" applyBorder="1" applyAlignment="1">
      <alignment horizontal="center" wrapText="1"/>
    </xf>
    <xf numFmtId="164" fontId="20" fillId="6" borderId="112" xfId="0" applyNumberFormat="1" applyFont="1" applyFill="1" applyBorder="1" applyAlignment="1">
      <alignment horizontal="center" wrapText="1"/>
    </xf>
    <xf numFmtId="164" fontId="20" fillId="6" borderId="101" xfId="0" applyNumberFormat="1" applyFont="1" applyFill="1" applyBorder="1" applyAlignment="1">
      <alignment horizontal="center" wrapText="1"/>
    </xf>
    <xf numFmtId="164" fontId="20" fillId="6" borderId="113" xfId="0" applyNumberFormat="1" applyFont="1" applyFill="1" applyBorder="1" applyAlignment="1">
      <alignment horizontal="center" wrapText="1"/>
    </xf>
    <xf numFmtId="0" fontId="24" fillId="0" borderId="0" xfId="0" applyFont="1" applyAlignment="1">
      <alignment horizontal="center" vertical="center" wrapText="1"/>
    </xf>
    <xf numFmtId="0" fontId="38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22" fontId="0" fillId="0" borderId="0" xfId="0" applyNumberFormat="1" applyAlignment="1">
      <alignment vertical="center" wrapText="1"/>
    </xf>
    <xf numFmtId="0" fontId="38" fillId="0" borderId="0" xfId="1" applyNumberFormat="1" applyAlignment="1">
      <alignment horizontal="center" vertical="center" wrapText="1"/>
    </xf>
    <xf numFmtId="164" fontId="20" fillId="6" borderId="7" xfId="0" applyNumberFormat="1" applyFont="1" applyFill="1" applyBorder="1" applyAlignment="1">
      <alignment horizontal="center" wrapText="1"/>
    </xf>
    <xf numFmtId="164" fontId="15" fillId="5" borderId="30" xfId="0" applyNumberFormat="1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wrapText="1"/>
    </xf>
    <xf numFmtId="164" fontId="20" fillId="6" borderId="99" xfId="0" applyNumberFormat="1" applyFont="1" applyFill="1" applyBorder="1" applyAlignment="1">
      <alignment horizontal="center" wrapText="1"/>
    </xf>
    <xf numFmtId="164" fontId="20" fillId="6" borderId="102" xfId="0" applyNumberFormat="1" applyFont="1" applyFill="1" applyBorder="1" applyAlignment="1">
      <alignment horizontal="center" wrapText="1"/>
    </xf>
    <xf numFmtId="164" fontId="20" fillId="6" borderId="98" xfId="0" applyNumberFormat="1" applyFont="1" applyFill="1" applyBorder="1" applyAlignment="1">
      <alignment horizontal="center" wrapText="1"/>
    </xf>
    <xf numFmtId="164" fontId="15" fillId="5" borderId="39" xfId="0" applyNumberFormat="1" applyFont="1" applyFill="1" applyBorder="1" applyAlignment="1">
      <alignment horizontal="center" vertical="center" wrapText="1"/>
    </xf>
    <xf numFmtId="0" fontId="33" fillId="0" borderId="77" xfId="0" applyFont="1" applyBorder="1" applyAlignment="1">
      <alignment horizontal="center" wrapText="1"/>
    </xf>
    <xf numFmtId="0" fontId="20" fillId="0" borderId="37" xfId="0" applyFont="1" applyBorder="1" applyAlignment="1">
      <alignment horizontal="center" wrapText="1"/>
    </xf>
    <xf numFmtId="0" fontId="20" fillId="0" borderId="28" xfId="0" applyFont="1" applyBorder="1" applyAlignment="1">
      <alignment horizontal="center" wrapText="1"/>
    </xf>
    <xf numFmtId="0" fontId="19" fillId="0" borderId="38" xfId="0" applyFont="1" applyBorder="1" applyAlignment="1">
      <alignment horizontal="center" wrapText="1"/>
    </xf>
    <xf numFmtId="0" fontId="19" fillId="0" borderId="29" xfId="0" applyFont="1" applyBorder="1" applyAlignment="1">
      <alignment horizontal="center" wrapText="1"/>
    </xf>
    <xf numFmtId="164" fontId="20" fillId="6" borderId="38" xfId="0" applyNumberFormat="1" applyFont="1" applyFill="1" applyBorder="1" applyAlignment="1">
      <alignment horizontal="center" wrapText="1"/>
    </xf>
    <xf numFmtId="164" fontId="20" fillId="6" borderId="29" xfId="0" applyNumberFormat="1" applyFont="1" applyFill="1" applyBorder="1" applyAlignment="1">
      <alignment horizontal="center" wrapText="1"/>
    </xf>
    <xf numFmtId="0" fontId="20" fillId="6" borderId="38" xfId="0" applyFont="1" applyFill="1" applyBorder="1" applyAlignment="1">
      <alignment horizontal="center" wrapText="1"/>
    </xf>
    <xf numFmtId="0" fontId="20" fillId="6" borderId="39" xfId="0" applyFont="1" applyFill="1" applyBorder="1" applyAlignment="1">
      <alignment horizontal="center" wrapText="1"/>
    </xf>
    <xf numFmtId="164" fontId="20" fillId="6" borderId="39" xfId="0" applyNumberFormat="1" applyFont="1" applyFill="1" applyBorder="1" applyAlignment="1">
      <alignment horizontal="center" wrapText="1"/>
    </xf>
    <xf numFmtId="0" fontId="33" fillId="0" borderId="23" xfId="0" applyFont="1" applyBorder="1" applyAlignment="1">
      <alignment horizontal="center" wrapText="1"/>
    </xf>
    <xf numFmtId="0" fontId="20" fillId="6" borderId="77" xfId="0" applyFont="1" applyFill="1" applyBorder="1" applyAlignment="1">
      <alignment horizontal="center" wrapText="1"/>
    </xf>
    <xf numFmtId="0" fontId="20" fillId="6" borderId="75" xfId="0" applyFont="1" applyFill="1" applyBorder="1" applyAlignment="1">
      <alignment horizontal="center" wrapText="1"/>
    </xf>
    <xf numFmtId="0" fontId="20" fillId="6" borderId="97" xfId="0" applyFont="1" applyFill="1" applyBorder="1" applyAlignment="1">
      <alignment horizontal="center" wrapText="1"/>
    </xf>
    <xf numFmtId="0" fontId="20" fillId="6" borderId="101" xfId="0" applyFont="1" applyFill="1" applyBorder="1" applyAlignment="1">
      <alignment horizontal="center" wrapText="1"/>
    </xf>
    <xf numFmtId="0" fontId="20" fillId="6" borderId="29" xfId="0" applyFont="1" applyFill="1" applyBorder="1" applyAlignment="1">
      <alignment horizontal="center" wrapText="1"/>
    </xf>
    <xf numFmtId="0" fontId="39" fillId="0" borderId="75" xfId="0" applyFont="1" applyBorder="1" applyAlignment="1">
      <alignment horizontal="center"/>
    </xf>
    <xf numFmtId="0" fontId="39" fillId="0" borderId="94" xfId="0" applyFont="1" applyBorder="1" applyAlignment="1">
      <alignment horizontal="center"/>
    </xf>
    <xf numFmtId="0" fontId="39" fillId="0" borderId="78" xfId="0" applyFont="1" applyBorder="1" applyAlignment="1">
      <alignment horizontal="center"/>
    </xf>
    <xf numFmtId="164" fontId="15" fillId="5" borderId="38" xfId="0" applyNumberFormat="1" applyFont="1" applyFill="1" applyBorder="1" applyAlignment="1">
      <alignment horizontal="center" vertical="center" textRotation="90" wrapText="1"/>
    </xf>
    <xf numFmtId="164" fontId="15" fillId="5" borderId="39" xfId="0" applyNumberFormat="1" applyFont="1" applyFill="1" applyBorder="1" applyAlignment="1">
      <alignment horizontal="center" vertical="center" textRotation="90" wrapText="1"/>
    </xf>
    <xf numFmtId="0" fontId="39" fillId="0" borderId="119" xfId="0" applyFont="1" applyBorder="1" applyAlignment="1">
      <alignment horizontal="center"/>
    </xf>
    <xf numFmtId="0" fontId="39" fillId="0" borderId="120" xfId="0" applyFont="1" applyBorder="1" applyAlignment="1">
      <alignment horizontal="center"/>
    </xf>
    <xf numFmtId="0" fontId="39" fillId="0" borderId="121" xfId="0" applyFont="1" applyBorder="1" applyAlignment="1">
      <alignment horizontal="center"/>
    </xf>
    <xf numFmtId="0" fontId="39" fillId="0" borderId="122" xfId="0" applyFont="1" applyBorder="1" applyAlignment="1">
      <alignment horizontal="center"/>
    </xf>
    <xf numFmtId="0" fontId="19" fillId="0" borderId="123" xfId="0" applyFont="1" applyBorder="1" applyAlignment="1">
      <alignment horizontal="center" wrapText="1"/>
    </xf>
    <xf numFmtId="164" fontId="20" fillId="6" borderId="124" xfId="0" applyNumberFormat="1" applyFont="1" applyFill="1" applyBorder="1" applyAlignment="1">
      <alignment horizontal="center" wrapText="1"/>
    </xf>
    <xf numFmtId="164" fontId="20" fillId="6" borderId="125" xfId="0" applyNumberFormat="1" applyFont="1" applyFill="1" applyBorder="1" applyAlignment="1">
      <alignment horizontal="center" wrapText="1"/>
    </xf>
    <xf numFmtId="164" fontId="20" fillId="6" borderId="126" xfId="0" applyNumberFormat="1" applyFont="1" applyFill="1" applyBorder="1" applyAlignment="1">
      <alignment horizontal="center" wrapText="1"/>
    </xf>
    <xf numFmtId="0" fontId="19" fillId="0" borderId="124" xfId="0" applyFont="1" applyBorder="1" applyAlignment="1">
      <alignment horizontal="center" wrapText="1"/>
    </xf>
    <xf numFmtId="0" fontId="15" fillId="5" borderId="127" xfId="0" applyFont="1" applyFill="1" applyBorder="1" applyAlignment="1">
      <alignment horizontal="center" vertical="center" wrapText="1"/>
    </xf>
    <xf numFmtId="0" fontId="39" fillId="0" borderId="128" xfId="0" applyFont="1" applyBorder="1" applyAlignment="1">
      <alignment horizontal="center"/>
    </xf>
    <xf numFmtId="0" fontId="39" fillId="0" borderId="129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164" fontId="20" fillId="6" borderId="17" xfId="0" applyNumberFormat="1" applyFont="1" applyFill="1" applyBorder="1" applyAlignment="1">
      <alignment horizontal="center" wrapText="1"/>
    </xf>
    <xf numFmtId="164" fontId="20" fillId="6" borderId="119" xfId="0" applyNumberFormat="1" applyFont="1" applyFill="1" applyBorder="1" applyAlignment="1">
      <alignment horizontal="center" wrapText="1"/>
    </xf>
    <xf numFmtId="164" fontId="33" fillId="0" borderId="0" xfId="0" applyNumberFormat="1" applyFont="1" applyAlignment="1">
      <alignment vertical="center" wrapText="1"/>
    </xf>
    <xf numFmtId="164" fontId="20" fillId="12" borderId="4" xfId="0" applyNumberFormat="1" applyFont="1" applyFill="1" applyBorder="1" applyAlignment="1">
      <alignment horizontal="center" wrapText="1"/>
    </xf>
    <xf numFmtId="0" fontId="20" fillId="12" borderId="11" xfId="0" applyFont="1" applyFill="1" applyBorder="1" applyAlignment="1">
      <alignment horizontal="center" wrapText="1"/>
    </xf>
    <xf numFmtId="0" fontId="20" fillId="12" borderId="5" xfId="0" applyFont="1" applyFill="1" applyBorder="1" applyAlignment="1">
      <alignment horizontal="center" wrapText="1"/>
    </xf>
    <xf numFmtId="0" fontId="20" fillId="4" borderId="4" xfId="0" applyFont="1" applyFill="1" applyBorder="1" applyAlignment="1">
      <alignment horizontal="center" wrapText="1"/>
    </xf>
    <xf numFmtId="164" fontId="20" fillId="4" borderId="2" xfId="0" applyNumberFormat="1" applyFont="1" applyFill="1" applyBorder="1" applyAlignment="1">
      <alignment horizontal="center" wrapText="1"/>
    </xf>
    <xf numFmtId="0" fontId="20" fillId="4" borderId="2" xfId="0" applyFont="1" applyFill="1" applyBorder="1" applyAlignment="1">
      <alignment horizontal="center" wrapText="1"/>
    </xf>
    <xf numFmtId="0" fontId="20" fillId="4" borderId="12" xfId="0" applyFont="1" applyFill="1" applyBorder="1" applyAlignment="1">
      <alignment horizontal="center" wrapText="1"/>
    </xf>
    <xf numFmtId="0" fontId="20" fillId="4" borderId="7" xfId="0" applyFont="1" applyFill="1" applyBorder="1" applyAlignment="1">
      <alignment horizontal="center" wrapText="1"/>
    </xf>
    <xf numFmtId="164" fontId="20" fillId="4" borderId="23" xfId="0" applyNumberFormat="1" applyFont="1" applyFill="1" applyBorder="1" applyAlignment="1">
      <alignment horizontal="center" wrapText="1"/>
    </xf>
    <xf numFmtId="0" fontId="20" fillId="4" borderId="23" xfId="0" applyFont="1" applyFill="1" applyBorder="1" applyAlignment="1">
      <alignment horizontal="center" wrapText="1"/>
    </xf>
    <xf numFmtId="0" fontId="20" fillId="4" borderId="52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164" fontId="20" fillId="4" borderId="9" xfId="0" applyNumberFormat="1" applyFont="1" applyFill="1" applyBorder="1" applyAlignment="1">
      <alignment horizontal="center" wrapText="1"/>
    </xf>
    <xf numFmtId="0" fontId="20" fillId="4" borderId="9" xfId="0" applyFont="1" applyFill="1" applyBorder="1" applyAlignment="1">
      <alignment horizontal="center" wrapText="1"/>
    </xf>
    <xf numFmtId="0" fontId="20" fillId="4" borderId="13" xfId="0" applyFont="1" applyFill="1" applyBorder="1" applyAlignment="1">
      <alignment horizontal="center" wrapText="1"/>
    </xf>
    <xf numFmtId="0" fontId="20" fillId="4" borderId="10" xfId="0" applyFont="1" applyFill="1" applyBorder="1" applyAlignment="1">
      <alignment horizontal="center" wrapText="1"/>
    </xf>
    <xf numFmtId="0" fontId="19" fillId="4" borderId="4" xfId="0" applyFont="1" applyFill="1" applyBorder="1" applyAlignment="1">
      <alignment horizontal="center" wrapText="1"/>
    </xf>
    <xf numFmtId="0" fontId="19" fillId="4" borderId="2" xfId="0" applyFont="1" applyFill="1" applyBorder="1" applyAlignment="1">
      <alignment horizontal="center" wrapText="1"/>
    </xf>
    <xf numFmtId="0" fontId="19" fillId="4" borderId="23" xfId="0" applyFont="1" applyFill="1" applyBorder="1" applyAlignment="1">
      <alignment horizontal="center" wrapText="1"/>
    </xf>
    <xf numFmtId="0" fontId="19" fillId="4" borderId="9" xfId="0" applyFont="1" applyFill="1" applyBorder="1" applyAlignment="1">
      <alignment horizontal="center" wrapText="1"/>
    </xf>
    <xf numFmtId="164" fontId="20" fillId="12" borderId="2" xfId="0" applyNumberFormat="1" applyFont="1" applyFill="1" applyBorder="1" applyAlignment="1">
      <alignment horizontal="center" wrapText="1"/>
    </xf>
    <xf numFmtId="0" fontId="20" fillId="12" borderId="12" xfId="0" applyFont="1" applyFill="1" applyBorder="1" applyAlignment="1">
      <alignment horizontal="center" wrapText="1"/>
    </xf>
    <xf numFmtId="0" fontId="20" fillId="12" borderId="7" xfId="0" applyFont="1" applyFill="1" applyBorder="1" applyAlignment="1">
      <alignment horizontal="center" wrapText="1"/>
    </xf>
    <xf numFmtId="0" fontId="20" fillId="12" borderId="2" xfId="0" applyFont="1" applyFill="1" applyBorder="1" applyAlignment="1">
      <alignment horizontal="center" wrapText="1"/>
    </xf>
    <xf numFmtId="164" fontId="20" fillId="12" borderId="23" xfId="0" applyNumberFormat="1" applyFont="1" applyFill="1" applyBorder="1" applyAlignment="1">
      <alignment horizontal="center" wrapText="1"/>
    </xf>
    <xf numFmtId="0" fontId="20" fillId="12" borderId="23" xfId="0" applyFont="1" applyFill="1" applyBorder="1" applyAlignment="1">
      <alignment horizontal="center" wrapText="1"/>
    </xf>
    <xf numFmtId="0" fontId="20" fillId="12" borderId="52" xfId="0" applyFont="1" applyFill="1" applyBorder="1" applyAlignment="1">
      <alignment horizontal="center" wrapText="1"/>
    </xf>
    <xf numFmtId="0" fontId="20" fillId="12" borderId="27" xfId="0" applyFont="1" applyFill="1" applyBorder="1" applyAlignment="1">
      <alignment horizontal="center" wrapText="1"/>
    </xf>
    <xf numFmtId="0" fontId="41" fillId="12" borderId="2" xfId="0" applyFont="1" applyFill="1" applyBorder="1" applyAlignment="1">
      <alignment horizontal="center" wrapText="1"/>
    </xf>
    <xf numFmtId="14" fontId="17" fillId="0" borderId="0" xfId="0" applyNumberFormat="1" applyFont="1" applyAlignment="1">
      <alignment horizontal="center" vertical="center" wrapText="1"/>
    </xf>
    <xf numFmtId="0" fontId="16" fillId="5" borderId="24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21" fillId="5" borderId="53" xfId="0" applyFont="1" applyFill="1" applyBorder="1" applyAlignment="1">
      <alignment horizontal="center" vertical="center" wrapText="1"/>
    </xf>
    <xf numFmtId="0" fontId="21" fillId="5" borderId="54" xfId="0" applyFont="1" applyFill="1" applyBorder="1" applyAlignment="1">
      <alignment horizontal="center" vertical="center" wrapText="1"/>
    </xf>
    <xf numFmtId="0" fontId="21" fillId="5" borderId="55" xfId="0" applyFont="1" applyFill="1" applyBorder="1" applyAlignment="1">
      <alignment horizontal="center" vertical="center" wrapText="1"/>
    </xf>
    <xf numFmtId="165" fontId="21" fillId="5" borderId="24" xfId="0" applyNumberFormat="1" applyFont="1" applyFill="1" applyBorder="1" applyAlignment="1">
      <alignment horizontal="center" vertical="center" wrapText="1"/>
    </xf>
    <xf numFmtId="165" fontId="21" fillId="5" borderId="25" xfId="0" applyNumberFormat="1" applyFont="1" applyFill="1" applyBorder="1" applyAlignment="1">
      <alignment horizontal="center" vertical="center" wrapText="1"/>
    </xf>
    <xf numFmtId="165" fontId="21" fillId="5" borderId="26" xfId="0" applyNumberFormat="1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5" borderId="26" xfId="0" applyFont="1" applyFill="1" applyBorder="1" applyAlignment="1">
      <alignment horizontal="center" vertical="center" wrapText="1"/>
    </xf>
    <xf numFmtId="164" fontId="33" fillId="0" borderId="2" xfId="0" applyNumberFormat="1" applyFont="1" applyBorder="1" applyAlignment="1">
      <alignment horizontal="center" vertical="center" wrapText="1"/>
    </xf>
    <xf numFmtId="0" fontId="16" fillId="5" borderId="65" xfId="0" applyFont="1" applyFill="1" applyBorder="1" applyAlignment="1">
      <alignment horizontal="center" vertical="center" wrapText="1"/>
    </xf>
    <xf numFmtId="0" fontId="16" fillId="5" borderId="66" xfId="0" applyFont="1" applyFill="1" applyBorder="1" applyAlignment="1">
      <alignment horizontal="center" vertical="center" wrapText="1"/>
    </xf>
    <xf numFmtId="0" fontId="21" fillId="5" borderId="74" xfId="0" applyFont="1" applyFill="1" applyBorder="1" applyAlignment="1">
      <alignment horizontal="center" vertical="center" wrapText="1"/>
    </xf>
    <xf numFmtId="0" fontId="21" fillId="5" borderId="72" xfId="0" applyFont="1" applyFill="1" applyBorder="1" applyAlignment="1">
      <alignment horizontal="center" vertical="center" wrapText="1"/>
    </xf>
    <xf numFmtId="0" fontId="34" fillId="0" borderId="54" xfId="0" applyFont="1" applyBorder="1" applyAlignment="1">
      <alignment horizontal="center" vertical="center" wrapText="1"/>
    </xf>
    <xf numFmtId="0" fontId="16" fillId="5" borderId="114" xfId="0" applyFont="1" applyFill="1" applyBorder="1" applyAlignment="1">
      <alignment horizontal="center" vertical="center" wrapText="1"/>
    </xf>
    <xf numFmtId="0" fontId="16" fillId="5" borderId="115" xfId="0" applyFont="1" applyFill="1" applyBorder="1" applyAlignment="1">
      <alignment horizontal="center" vertical="center" wrapText="1"/>
    </xf>
    <xf numFmtId="0" fontId="21" fillId="5" borderId="116" xfId="0" applyFont="1" applyFill="1" applyBorder="1" applyAlignment="1">
      <alignment horizontal="center" vertical="center" wrapText="1"/>
    </xf>
    <xf numFmtId="0" fontId="21" fillId="5" borderId="117" xfId="0" applyFont="1" applyFill="1" applyBorder="1" applyAlignment="1">
      <alignment horizontal="center" vertical="center" wrapText="1"/>
    </xf>
    <xf numFmtId="165" fontId="21" fillId="5" borderId="116" xfId="0" applyNumberFormat="1" applyFont="1" applyFill="1" applyBorder="1" applyAlignment="1">
      <alignment horizontal="center" vertical="center" wrapText="1"/>
    </xf>
    <xf numFmtId="165" fontId="21" fillId="5" borderId="117" xfId="0" applyNumberFormat="1" applyFont="1" applyFill="1" applyBorder="1" applyAlignment="1">
      <alignment horizontal="center" vertical="center" wrapText="1"/>
    </xf>
    <xf numFmtId="165" fontId="21" fillId="5" borderId="118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6" fillId="5" borderId="67" xfId="0" applyFont="1" applyFill="1" applyBorder="1" applyAlignment="1">
      <alignment horizontal="center" vertical="center" wrapText="1"/>
    </xf>
    <xf numFmtId="0" fontId="21" fillId="5" borderId="106" xfId="0" applyFont="1" applyFill="1" applyBorder="1" applyAlignment="1">
      <alignment horizontal="center" vertical="center" wrapText="1"/>
    </xf>
    <xf numFmtId="0" fontId="21" fillId="5" borderId="68" xfId="0" applyFont="1" applyFill="1" applyBorder="1" applyAlignment="1">
      <alignment horizontal="center" vertical="center" wrapText="1"/>
    </xf>
    <xf numFmtId="0" fontId="21" fillId="5" borderId="69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165" fontId="21" fillId="5" borderId="71" xfId="0" applyNumberFormat="1" applyFont="1" applyFill="1" applyBorder="1" applyAlignment="1">
      <alignment horizontal="center" vertical="center" wrapText="1"/>
    </xf>
    <xf numFmtId="165" fontId="21" fillId="5" borderId="72" xfId="0" applyNumberFormat="1" applyFont="1" applyFill="1" applyBorder="1" applyAlignment="1">
      <alignment horizontal="center" vertical="center" wrapText="1"/>
    </xf>
    <xf numFmtId="165" fontId="21" fillId="5" borderId="73" xfId="0" applyNumberFormat="1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center" wrapText="1"/>
    </xf>
    <xf numFmtId="0" fontId="43" fillId="0" borderId="94" xfId="0" applyFont="1" applyBorder="1" applyAlignment="1">
      <alignment horizontal="center"/>
    </xf>
    <xf numFmtId="0" fontId="44" fillId="0" borderId="23" xfId="0" applyFont="1" applyBorder="1" applyAlignment="1">
      <alignment horizontal="center" wrapText="1"/>
    </xf>
    <xf numFmtId="0" fontId="44" fillId="0" borderId="2" xfId="0" applyFont="1" applyBorder="1" applyAlignment="1">
      <alignment horizontal="center" wrapText="1"/>
    </xf>
    <xf numFmtId="0" fontId="44" fillId="0" borderId="130" xfId="0" applyFont="1" applyBorder="1" applyAlignment="1">
      <alignment horizontal="center" wrapText="1"/>
    </xf>
    <xf numFmtId="0" fontId="43" fillId="0" borderId="129" xfId="0" applyFont="1" applyBorder="1" applyAlignment="1">
      <alignment horizontal="center"/>
    </xf>
    <xf numFmtId="0" fontId="44" fillId="0" borderId="94" xfId="0" applyFont="1" applyBorder="1" applyAlignment="1">
      <alignment horizontal="center" wrapText="1"/>
    </xf>
    <xf numFmtId="0" fontId="44" fillId="0" borderId="100" xfId="0" applyFont="1" applyBorder="1" applyAlignment="1">
      <alignment horizontal="center" wrapText="1"/>
    </xf>
    <xf numFmtId="0" fontId="44" fillId="0" borderId="93" xfId="0" applyFont="1" applyBorder="1" applyAlignment="1">
      <alignment horizontal="center" wrapText="1"/>
    </xf>
    <xf numFmtId="0" fontId="44" fillId="0" borderId="103" xfId="0" applyFont="1" applyBorder="1" applyAlignment="1">
      <alignment horizontal="center" wrapText="1"/>
    </xf>
    <xf numFmtId="0" fontId="43" fillId="0" borderId="93" xfId="0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0" fontId="44" fillId="0" borderId="77" xfId="0" applyFont="1" applyBorder="1" applyAlignment="1">
      <alignment horizontal="center" wrapText="1"/>
    </xf>
    <xf numFmtId="0" fontId="43" fillId="0" borderId="103" xfId="0" applyFont="1" applyBorder="1" applyAlignment="1">
      <alignment horizontal="center"/>
    </xf>
    <xf numFmtId="0" fontId="43" fillId="0" borderId="104" xfId="0" applyFont="1" applyBorder="1" applyAlignment="1">
      <alignment horizontal="center"/>
    </xf>
    <xf numFmtId="0" fontId="43" fillId="0" borderId="100" xfId="0" applyFont="1" applyBorder="1" applyAlignment="1">
      <alignment horizontal="center"/>
    </xf>
    <xf numFmtId="0" fontId="43" fillId="0" borderId="101" xfId="0" applyFont="1" applyBorder="1" applyAlignment="1">
      <alignment horizontal="center"/>
    </xf>
    <xf numFmtId="0" fontId="44" fillId="0" borderId="104" xfId="0" applyFont="1" applyBorder="1" applyAlignment="1">
      <alignment horizontal="center" wrapText="1"/>
    </xf>
    <xf numFmtId="0" fontId="44" fillId="4" borderId="23" xfId="0" applyFont="1" applyFill="1" applyBorder="1" applyAlignment="1">
      <alignment horizontal="center" wrapText="1"/>
    </xf>
    <xf numFmtId="0" fontId="44" fillId="4" borderId="2" xfId="0" applyFont="1" applyFill="1" applyBorder="1" applyAlignment="1">
      <alignment horizontal="center" wrapText="1"/>
    </xf>
    <xf numFmtId="0" fontId="45" fillId="0" borderId="2" xfId="0" applyFont="1" applyBorder="1" applyAlignment="1">
      <alignment horizontal="center" vertical="center" wrapText="1"/>
    </xf>
    <xf numFmtId="164" fontId="45" fillId="0" borderId="2" xfId="0" applyNumberFormat="1" applyFont="1" applyBorder="1" applyAlignment="1">
      <alignment horizontal="center" vertical="center" wrapText="1"/>
    </xf>
    <xf numFmtId="164" fontId="45" fillId="0" borderId="23" xfId="0" applyNumberFormat="1" applyFont="1" applyBorder="1" applyAlignment="1">
      <alignment horizontal="center" vertical="center" wrapText="1"/>
    </xf>
    <xf numFmtId="164" fontId="45" fillId="0" borderId="27" xfId="0" applyNumberFormat="1" applyFont="1" applyBorder="1" applyAlignment="1">
      <alignment horizontal="center" vertical="center" wrapText="1"/>
    </xf>
    <xf numFmtId="164" fontId="45" fillId="0" borderId="7" xfId="0" applyNumberFormat="1" applyFont="1" applyBorder="1" applyAlignment="1">
      <alignment horizontal="center" vertical="center" wrapText="1"/>
    </xf>
    <xf numFmtId="0" fontId="44" fillId="12" borderId="2" xfId="0" applyFont="1" applyFill="1" applyBorder="1" applyAlignment="1">
      <alignment horizontal="center" wrapText="1"/>
    </xf>
    <xf numFmtId="164" fontId="44" fillId="12" borderId="2" xfId="0" applyNumberFormat="1" applyFont="1" applyFill="1" applyBorder="1" applyAlignment="1">
      <alignment horizontal="center" wrapText="1"/>
    </xf>
    <xf numFmtId="164" fontId="44" fillId="4" borderId="2" xfId="0" applyNumberFormat="1" applyFont="1" applyFill="1" applyBorder="1" applyAlignment="1">
      <alignment horizontal="center" wrapText="1"/>
    </xf>
    <xf numFmtId="164" fontId="45" fillId="0" borderId="9" xfId="0" applyNumberFormat="1" applyFont="1" applyBorder="1" applyAlignment="1">
      <alignment horizontal="center" vertical="center" wrapText="1"/>
    </xf>
    <xf numFmtId="164" fontId="45" fillId="0" borderId="10" xfId="0" applyNumberFormat="1" applyFont="1" applyBorder="1" applyAlignment="1">
      <alignment horizontal="center" vertical="center" wrapText="1"/>
    </xf>
    <xf numFmtId="0" fontId="44" fillId="0" borderId="91" xfId="0" applyFont="1" applyBorder="1" applyAlignment="1">
      <alignment horizontal="center" wrapText="1"/>
    </xf>
    <xf numFmtId="0" fontId="44" fillId="0" borderId="19" xfId="0" applyFont="1" applyBorder="1" applyAlignment="1">
      <alignment horizontal="center" wrapText="1"/>
    </xf>
    <xf numFmtId="0" fontId="42" fillId="0" borderId="131" xfId="0" applyFont="1" applyBorder="1" applyAlignment="1">
      <alignment horizontal="center" wrapText="1"/>
    </xf>
    <xf numFmtId="0" fontId="42" fillId="0" borderId="33" xfId="0" applyFont="1" applyBorder="1" applyAlignment="1">
      <alignment horizontal="center" wrapText="1"/>
    </xf>
    <xf numFmtId="0" fontId="44" fillId="4" borderId="4" xfId="0" applyFont="1" applyFill="1" applyBorder="1" applyAlignment="1">
      <alignment horizontal="center" wrapText="1"/>
    </xf>
    <xf numFmtId="0" fontId="45" fillId="0" borderId="2" xfId="0" applyNumberFormat="1" applyFont="1" applyBorder="1" applyAlignment="1">
      <alignment horizontal="center" vertical="center" wrapText="1"/>
    </xf>
    <xf numFmtId="0" fontId="45" fillId="0" borderId="9" xfId="0" applyNumberFormat="1" applyFont="1" applyBorder="1" applyAlignment="1">
      <alignment horizontal="center" vertical="center" wrapText="1"/>
    </xf>
    <xf numFmtId="0" fontId="44" fillId="0" borderId="120" xfId="0" applyFont="1" applyBorder="1" applyAlignment="1">
      <alignment horizontal="center" wrapText="1"/>
    </xf>
    <xf numFmtId="0" fontId="43" fillId="0" borderId="19" xfId="0" applyFont="1" applyBorder="1" applyAlignment="1">
      <alignment horizontal="center"/>
    </xf>
    <xf numFmtId="164" fontId="45" fillId="0" borderId="19" xfId="0" applyNumberFormat="1" applyFont="1" applyBorder="1" applyAlignment="1">
      <alignment horizontal="center" vertical="center" wrapText="1"/>
    </xf>
    <xf numFmtId="0" fontId="44" fillId="0" borderId="76" xfId="0" applyFont="1" applyBorder="1" applyAlignment="1">
      <alignment horizontal="center" wrapText="1"/>
    </xf>
    <xf numFmtId="0" fontId="44" fillId="0" borderId="129" xfId="0" applyFont="1" applyBorder="1" applyAlignment="1">
      <alignment horizontal="center" wrapText="1"/>
    </xf>
    <xf numFmtId="164" fontId="45" fillId="0" borderId="94" xfId="0" applyNumberFormat="1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/>
    </xf>
    <xf numFmtId="0" fontId="45" fillId="0" borderId="93" xfId="0" applyNumberFormat="1" applyFont="1" applyBorder="1" applyAlignment="1">
      <alignment horizontal="center" vertical="center" wrapText="1"/>
    </xf>
    <xf numFmtId="0" fontId="45" fillId="0" borderId="23" xfId="0" applyNumberFormat="1" applyFont="1" applyBorder="1" applyAlignment="1">
      <alignment horizontal="center" vertical="center" wrapText="1"/>
    </xf>
    <xf numFmtId="164" fontId="45" fillId="0" borderId="20" xfId="0" applyNumberFormat="1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wrapText="1"/>
    </xf>
  </cellXfs>
  <cellStyles count="2">
    <cellStyle name="Hyperlink" xfId="1" builtinId="8"/>
    <cellStyle name="Normal" xfId="0" builtinId="0"/>
  </cellStyles>
  <dxfs count="97"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1F2F4"/>
      <color rgb="FF0054A6"/>
      <color rgb="FF20C0D7"/>
      <color rgb="FF1E3D71"/>
      <color rgb="FF20C0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microsoft.com/office/2017/10/relationships/person" Target="persons/perso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9424CBA-F049-47A8-BEEF-1080867F5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DFC91054-D4C4-4C1D-A2F5-AB519F7B8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16BAEF2-EA1D-4272-A7CF-EEA2BC530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8E35A32-C9D8-420E-97F1-F17B836B6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E133D6A-8DBF-4600-AD66-EC82CDDEB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C3238C9-6ED6-4293-A7B4-723C0F850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B6C2E32-3329-4098-8BE8-CB30DB0FE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2943509-55BE-474E-BE60-DA9E07C3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C2F4B0E-EDC6-4DE8-B351-3F05022BE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A98F1F9-28A6-4605-8D7C-F03CB9C35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58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FF2EAF8-BF33-4F4F-8D56-780F3697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E62FC8A2-8BCB-44BB-B6CC-5A3D8D029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0A445923-518A-4D3A-AC4F-BBEAB4C43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CAD45412-8522-40FC-B431-962B21E5B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D27632BF-6A73-4DAB-ABAA-8462CAFAF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B7EBCB9-ABFF-4B8F-8575-D49AB5FBD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855" y="67233"/>
          <a:ext cx="4982056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7CF0E03-4880-4295-8776-B34079DE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E4A61FF-D662-442B-AEFD-08F1837D0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2628C32-DE93-4056-9409-47E1CED90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4508426-84F9-44F4-A2FF-BB9333F4D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55E48FDB-AB8D-425E-B600-DE31665F1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13</xdr:col>
      <xdr:colOff>533400</xdr:colOff>
      <xdr:row>16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FE7680-8F4D-4274-AA55-1E486A7AC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120396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0AD2F98-46FB-4213-A822-AFBCC3BD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5BCF309-AE3F-432E-92FA-F8A689099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189858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52A15C3-8D02-4244-9FF5-54F537523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96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266058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E63B1FD-8636-499B-AAD9-FE6FF50FC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266058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EEFE75C-E89B-43FB-887F-B19FAA870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581026</xdr:colOff>
      <xdr:row>0</xdr:row>
      <xdr:rowOff>85726</xdr:rowOff>
    </xdr:from>
    <xdr:to>
      <xdr:col>9</xdr:col>
      <xdr:colOff>219076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00FD2-9D91-43EF-8B8B-00152C999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85726"/>
          <a:ext cx="5314950" cy="51522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9</xdr:col>
      <xdr:colOff>38101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C6106-8C7B-4EFF-9540-DE8D51F0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552451</xdr:colOff>
      <xdr:row>0</xdr:row>
      <xdr:rowOff>600952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436CC9A-7A47-44D5-876C-6B6586A8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85726"/>
          <a:ext cx="5353050" cy="51522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F0C74-39BC-4EA8-9D11-7744EF9EC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5F0F99-1C29-4C9E-A00E-562E5A51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24E48-1CCC-439B-A1D1-0625BC26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1BA4D9C-2717-4334-8844-6327B8FA1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390526</xdr:colOff>
      <xdr:row>0</xdr:row>
      <xdr:rowOff>85726</xdr:rowOff>
    </xdr:from>
    <xdr:to>
      <xdr:col>8</xdr:col>
      <xdr:colOff>504826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C6BCE-3D7F-43DA-855B-2E506577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371476</xdr:colOff>
      <xdr:row>0</xdr:row>
      <xdr:rowOff>85726</xdr:rowOff>
    </xdr:from>
    <xdr:to>
      <xdr:col>8</xdr:col>
      <xdr:colOff>485776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3CE1CA-3886-4680-BC2A-AEDC1FAD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209550</xdr:colOff>
      <xdr:row>0</xdr:row>
      <xdr:rowOff>0</xdr:rowOff>
    </xdr:from>
    <xdr:to>
      <xdr:col>17</xdr:col>
      <xdr:colOff>159616</xdr:colOff>
      <xdr:row>1</xdr:row>
      <xdr:rowOff>140277</xdr:rowOff>
    </xdr:to>
    <xdr:pic>
      <xdr:nvPicPr>
        <xdr:cNvPr id="2" name="Picture 27" descr="Logo_Teltonika">
          <a:extLst>
            <a:ext uri="{FF2B5EF4-FFF2-40B4-BE49-F238E27FC236}">
              <a16:creationId xmlns:a16="http://schemas.microsoft.com/office/drawing/2014/main" id="{53F4918C-1165-49E8-86B6-00BAD3F48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21</xdr:row>
      <xdr:rowOff>323850</xdr:rowOff>
    </xdr:from>
    <xdr:to>
      <xdr:col>1</xdr:col>
      <xdr:colOff>1035916</xdr:colOff>
      <xdr:row>22</xdr:row>
      <xdr:rowOff>330777</xdr:rowOff>
    </xdr:to>
    <xdr:pic>
      <xdr:nvPicPr>
        <xdr:cNvPr id="3" name="Picture 27" descr="Logo_Teltonika">
          <a:extLst>
            <a:ext uri="{FF2B5EF4-FFF2-40B4-BE49-F238E27FC236}">
              <a16:creationId xmlns:a16="http://schemas.microsoft.com/office/drawing/2014/main" id="{3824F11C-1F70-473B-A623-0DFBCE099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524625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</xdr:row>
      <xdr:rowOff>123825</xdr:rowOff>
    </xdr:from>
    <xdr:to>
      <xdr:col>1</xdr:col>
      <xdr:colOff>1026391</xdr:colOff>
      <xdr:row>50</xdr:row>
      <xdr:rowOff>149802</xdr:rowOff>
    </xdr:to>
    <xdr:pic>
      <xdr:nvPicPr>
        <xdr:cNvPr id="4" name="Picture 27" descr="Logo_Teltonika">
          <a:extLst>
            <a:ext uri="{FF2B5EF4-FFF2-40B4-BE49-F238E27FC236}">
              <a16:creationId xmlns:a16="http://schemas.microsoft.com/office/drawing/2014/main" id="{EE8202C8-402A-468C-8CA9-8F4805599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439775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74</xdr:row>
      <xdr:rowOff>114300</xdr:rowOff>
    </xdr:from>
    <xdr:to>
      <xdr:col>1</xdr:col>
      <xdr:colOff>1035916</xdr:colOff>
      <xdr:row>76</xdr:row>
      <xdr:rowOff>140277</xdr:rowOff>
    </xdr:to>
    <xdr:pic>
      <xdr:nvPicPr>
        <xdr:cNvPr id="5" name="Picture 27" descr="Logo_Teltonika">
          <a:extLst>
            <a:ext uri="{FF2B5EF4-FFF2-40B4-BE49-F238E27FC236}">
              <a16:creationId xmlns:a16="http://schemas.microsoft.com/office/drawing/2014/main" id="{40E77003-2F92-4A2C-8813-3E3A1625F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40255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97</xdr:row>
      <xdr:rowOff>114300</xdr:rowOff>
    </xdr:from>
    <xdr:to>
      <xdr:col>1</xdr:col>
      <xdr:colOff>1026391</xdr:colOff>
      <xdr:row>99</xdr:row>
      <xdr:rowOff>140277</xdr:rowOff>
    </xdr:to>
    <xdr:pic>
      <xdr:nvPicPr>
        <xdr:cNvPr id="6" name="Picture 27" descr="Logo_Teltonika">
          <a:extLst>
            <a:ext uri="{FF2B5EF4-FFF2-40B4-BE49-F238E27FC236}">
              <a16:creationId xmlns:a16="http://schemas.microsoft.com/office/drawing/2014/main" id="{52968EAF-B1C6-4B90-962E-7F278154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41295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0</xdr:row>
      <xdr:rowOff>38100</xdr:rowOff>
    </xdr:from>
    <xdr:to>
      <xdr:col>12</xdr:col>
      <xdr:colOff>7216</xdr:colOff>
      <xdr:row>1</xdr:row>
      <xdr:rowOff>178377</xdr:rowOff>
    </xdr:to>
    <xdr:pic>
      <xdr:nvPicPr>
        <xdr:cNvPr id="2" name="Picture 27" descr="Logo_Teltonika">
          <a:extLst>
            <a:ext uri="{FF2B5EF4-FFF2-40B4-BE49-F238E27FC236}">
              <a16:creationId xmlns:a16="http://schemas.microsoft.com/office/drawing/2014/main" id="{CC167080-7896-4405-B17E-809C6F406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8100"/>
          <a:ext cx="1886816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10</xdr:col>
      <xdr:colOff>27933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FBD8982-B3B7-4614-A279-79C82160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90C8A19-7B06-4F30-9133-22CBF1CC3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725D255-41B6-4E19-B3D5-60392AC2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5A78C911-9187-4585-90DE-BAC33C9C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180333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4DE0F7C-5B98-41CE-A71A-3C9C1EF8C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58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A147E01-A855-4D4D-943D-BE01A63AD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774884</xdr:colOff>
      <xdr:row>0</xdr:row>
      <xdr:rowOff>67233</xdr:rowOff>
    </xdr:from>
    <xdr:to>
      <xdr:col>7</xdr:col>
      <xdr:colOff>170808</xdr:colOff>
      <xdr:row>0</xdr:row>
      <xdr:rowOff>625847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14A21399-B3DA-48E5-B06B-B515087BF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634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332733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A327800D-EA30-48A3-A4ED-726613BBD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634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10</xdr:col>
      <xdr:colOff>332733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4AEE3DD-92CB-41A0-ABCA-B9280152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vel Detiukevič" id="{AF29F931-40ED-4F66-8231-E081CD8BC318}" userId="pavel.detiukevic@teltonika.lt" providerId="PeoplePicker"/>
  <person displayName="Pavel Detiukevič" id="{6B70E266-1C3F-4F31-BA02-715D42281B85}" userId="S::pavel.detiukevic@teltonika.lt::2952d7d7-2a16-470a-af0b-24bc7f3b1047" providerId="AD"/>
  <person displayName="Donatas Zinkevičius" id="{8FC92294-034A-475E-B987-46C246C3E1B9}" userId="S::donatas.zinkevicius@teltonika.lt::73826bc7-e86e-4678-a02a-f3afa5aed66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54" dT="2021-02-18T14:00:32.95" personId="{6B70E266-1C3F-4F31-BA02-715D42281B85}" id="{2AAE94A1-AEC7-47C4-8B32-F636B4898D58}">
    <text>GL  2012-2016
GLS 2016-2019</text>
  </threadedComment>
  <threadedComment ref="D254" dT="2021-02-19T08:35:11.82" personId="{8FC92294-034A-475E-B987-46C246C3E1B9}" id="{7806DD2B-C75B-4F36-B90A-9E9B3CE40537}" parentId="{2AAE94A1-AEC7-47C4-8B32-F636B4898D58}">
    <text xml:space="preserve">@Pavel, teisingai paredagavau?
</text>
    <mentions>
      <mention mentionpersonId="{AF29F931-40ED-4F66-8231-E081CD8BC318}" mentionId="{CA9B2F70-39B4-4D4F-85E0-4917FAC7D3B1}" startIndex="0" length="6"/>
    </mentions>
  </threadedComment>
  <threadedComment ref="D258" dT="2021-02-18T13:59:49.09" personId="{6B70E266-1C3F-4F31-BA02-715D42281B85}" id="{E81B9F52-2CC0-43E8-BA5B-23703D0A0706}">
    <text>ML 2011-2015
GLE 2015-2019</text>
  </threadedComment>
  <threadedComment ref="E488" dT="2021-02-18T08:53:00.03" personId="{6B70E266-1C3F-4F31-BA02-715D42281B85}" id="{820DFB54-FEDC-4C2B-9C54-2193983C5A38}">
    <text xml:space="preserve">galima prideti B6 2005-2010 ir B7 2010-2015
</text>
  </threadedComment>
  <threadedComment ref="E488" dT="2021-02-19T08:36:14.76" personId="{8FC92294-034A-475E-B987-46C246C3E1B9}" id="{10576564-F057-497A-9D8E-DABEF6AD2747}" parentId="{820DFB54-FEDC-4C2B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9188857F-434E-4CE2-818F-E743A1C5901D}" startIndex="0" length="17"/>
    </mentions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D622" dT="2021-02-18T14:00:32.95" personId="{6B70E266-1C3F-4F31-BA02-715D42281B85}" id="{7F7DFF39-7B9A-433F-A9C4-B082E6695CB4}">
    <text>GL  2012-2016
GLS 2016-2019</text>
  </threadedComment>
  <threadedComment ref="D622" dT="2021-02-19T08:35:11.82" personId="{8FC92294-034A-475E-B987-46C246C3E1B9}" id="{2952ACE8-5543-43AB-8470-B9481221FD73}" parentId="{7F7DFF39-7B9A-433F-A9C4-B082E6695CB4}">
    <text xml:space="preserve">@Pavel, teisingai paredagavau?
</text>
    <mentions>
      <mention mentionpersonId="{AF29F931-40ED-4F66-8231-E081CD8BC318}" mentionId="{F34904D0-7B03-4694-9CA3-F99C32BC2975}" startIndex="0" length="6"/>
    </mentions>
  </threadedComment>
  <threadedComment ref="D623" dT="2021-02-18T13:59:49.09" personId="{6B70E266-1C3F-4F31-BA02-715D42281B85}" id="{D0A4ACE0-E056-4DD7-8607-ED3B28DA6BE4}">
    <text>ML 2011-2015
GLE 2015-2019</text>
  </threadedComment>
  <threadedComment ref="E1028" dT="2021-02-18T08:53:00.03" personId="{6B70E266-1C3F-4F31-BA02-715D42281B85}" id="{F713C954-A2A8-4F70-8C1D-E9224F7B4DBC}">
    <text xml:space="preserve">galima prideti B6 2005-2010 ir B7 2010-2015
</text>
  </threadedComment>
  <threadedComment ref="E1028" dT="2021-02-19T08:36:14.76" personId="{8FC92294-034A-475E-B987-46C246C3E1B9}" id="{3AEB4D9E-42C6-470F-977B-3B2645559081}" parentId="{F713C954-A2A8-4F70-8C1D-E9224F7B4DBC}">
    <text xml:space="preserve">@Pavel Detiukevič , turi omeny, kad galima pridėti, nes turime tam šaltinį? Ar turi omeny, kad jie jau yra pas mus DB?
</text>
    <mentions>
      <mention mentionpersonId="{AF29F931-40ED-4F66-8231-E081CD8BC318}" mentionId="{A98D61D8-CE58-4997-96F8-F01C8310CAB4}" startIndex="0" length="17"/>
    </mentions>
  </threadedComment>
  <threadedComment ref="E1081" dT="2021-02-18T08:53:00.03" personId="{6B70E266-1C3F-4F31-BA02-715D42281B85}" id="{E28FC012-3134-4C6E-AF8D-A2D23C2693B2}">
    <text xml:space="preserve">galima prideti B6 2005-2010 ir B7 2010-2015
</text>
  </threadedComment>
  <threadedComment ref="E1081" dT="2021-02-19T08:36:14.76" personId="{8FC92294-034A-475E-B987-46C246C3E1B9}" id="{2DA4B5A3-2457-4F71-A064-A220ECB3BC28}" parentId="{E28FC012-3134-4C6E-AF8D-A2D23C2693B2}">
    <text xml:space="preserve">@Pavel Detiukevič , turi omeny, kad galima pridėti, nes turime tam šaltinį? Ar turi omeny, kad jie jau yra pas mus DB?
</text>
    <mentions>
      <mention mentionpersonId="{AF29F931-40ED-4F66-8231-E081CD8BC318}" mentionId="{8E3AC016-7956-465A-86D1-D4640BF3CA17}" startIndex="0" length="17"/>
    </mentions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283" dT="2021-02-18T14:00:32.95" personId="{6B70E266-1C3F-4F31-BA02-715D42281B85}" id="{FC33978F-AD58-4BF6-A834-7E45A3CBFE09}">
    <text>GL  2012-2016
GLS 2016-2019</text>
  </threadedComment>
  <threadedComment ref="D283" dT="2021-02-19T08:35:11.82" personId="{8FC92294-034A-475E-B987-46C246C3E1B9}" id="{1C2DBCEB-FC40-4431-9207-4E6D0023F498}" parentId="{FC33978F-AD58-4BF6-A834-7E45A3CBFE09}">
    <text xml:space="preserve">@Pavel, teisingai paredagavau?
</text>
    <mentions>
      <mention mentionpersonId="{AF29F931-40ED-4F66-8231-E081CD8BC318}" mentionId="{F67B8CB2-A674-49EF-A4B9-F5C55312A752}" startIndex="0" length="6"/>
    </mentions>
  </threadedComment>
  <threadedComment ref="D288" dT="2021-02-18T13:59:49.09" personId="{6B70E266-1C3F-4F31-BA02-715D42281B85}" id="{27EC0792-DB19-4A6A-BD07-63C10FF36E2E}">
    <text>ML 2011-2015
GLE 2015-2019</text>
  </threadedComment>
  <threadedComment ref="E514" dT="2021-02-18T08:53:00.03" personId="{6B70E266-1C3F-4F31-BA02-715D42281B85}" id="{7E31D66C-1386-4239-A0D4-AF452FB64D22}">
    <text xml:space="preserve">galima prideti B6 2005-2010 ir B7 2010-2015
</text>
  </threadedComment>
  <threadedComment ref="E514" dT="2021-02-19T08:36:14.76" personId="{8FC92294-034A-475E-B987-46C246C3E1B9}" id="{CC905115-5625-4723-AD34-07B335A7FF8D}" parentId="{7E31D66C-1386-4239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F8F01139-A779-4CD3-BCF5-9923E0C56E19}" startIndex="0" length="17"/>
    </mentions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C559" dT="2021-02-18T14:00:32.95" personId="{6B70E266-1C3F-4F31-BA02-715D42281B85}" id="{8D4028E9-57D0-4E8F-9CB4-02FD38D94F5D}">
    <text>GL  2012-2016
GLS 2016-2019</text>
  </threadedComment>
  <threadedComment ref="C559" dT="2021-02-19T08:35:11.82" personId="{8FC92294-034A-475E-B987-46C246C3E1B9}" id="{ABD08E2D-53D8-409C-8EE4-1D650868934D}" parentId="{8D4028E9-57D0-4E8F-9CB4-02FD38D94F5D}">
    <text xml:space="preserve">@Pavel, teisingai paredagavau?
</text>
    <mentions>
      <mention mentionpersonId="{AF29F931-40ED-4F66-8231-E081CD8BC318}" mentionId="{1C307655-2295-44AA-8D43-FCE2BD5B49AD}" startIndex="0" length="6"/>
    </mentions>
  </threadedComment>
  <threadedComment ref="C565" dT="2021-02-18T13:59:49.09" personId="{6B70E266-1C3F-4F31-BA02-715D42281B85}" id="{AACE88E7-BF1C-457D-9B1A-CC94D0A9584B}">
    <text>ML 2011-2015
GLE 2015-2019</text>
  </threadedComment>
  <threadedComment ref="D964" dT="2021-02-18T08:53:00.03" personId="{6B70E266-1C3F-4F31-BA02-715D42281B85}" id="{A894AFC4-C53A-4858-94C1-C86C79A74031}">
    <text xml:space="preserve">galima prideti B6 2005-2010 ir B7 2010-2015
</text>
  </threadedComment>
  <threadedComment ref="D964" dT="2021-02-19T08:36:14.76" personId="{8FC92294-034A-475E-B987-46C246C3E1B9}" id="{35D1483D-C865-47D8-87D9-6F6CD79C538C}" parentId="{A894AFC4-C53A-4858-94C1-C86C79A74031}">
    <text xml:space="preserve">@Pavel Detiukevič , turi omeny, kad galima pridėti, nes turime tam šaltinį? Ar turi omeny, kad jie jau yra pas mus DB?
</text>
    <mentions>
      <mention mentionpersonId="{AF29F931-40ED-4F66-8231-E081CD8BC318}" mentionId="{E102AA5C-A6B2-496B-96F0-0785E6F15CDF}" startIndex="0" length="17"/>
    </mentions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D616" dT="2021-02-18T14:00:32.95" personId="{6B70E266-1C3F-4F31-BA02-715D42281B85}" id="{7F7DFF39-7B9A-4340-A9C4-B082E6695CB4}">
    <text>GL  2012-2016
GLS 2016-2019</text>
  </threadedComment>
  <threadedComment ref="D616" dT="2021-02-19T08:35:11.82" personId="{8FC92294-034A-475E-B987-46C246C3E1B9}" id="{2952ACE8-5543-43AC-8470-B9481221FD73}" parentId="{7F7DFF39-7B9A-4340-A9C4-B082E6695CB4}">
    <text xml:space="preserve">@Pavel, teisingai paredagavau?
</text>
    <mentions>
      <mention mentionpersonId="{AF29F931-40ED-4F66-8231-E081CD8BC318}" mentionId="{5128B2A7-F317-42DA-BD6E-0BE53635AB70}" startIndex="0" length="6"/>
    </mentions>
  </threadedComment>
  <threadedComment ref="D617" dT="2021-02-18T13:59:49.09" personId="{6B70E266-1C3F-4F31-BA02-715D42281B85}" id="{D0A4ACE0-E056-4DD8-8607-ED3B28DA6BE4}">
    <text>ML 2011-2015
GLE 2015-2019</text>
  </threadedComment>
  <threadedComment ref="E996" dT="2021-02-18T08:53:00.03" personId="{6B70E266-1C3F-4F31-BA02-715D42281B85}" id="{F713C954-A2A8-4F71-8C1D-E9224F7B4DBC}">
    <text xml:space="preserve">galima prideti B6 2005-2010 ir B7 2010-2015
</text>
  </threadedComment>
  <threadedComment ref="E996" dT="2021-02-19T08:36:14.76" personId="{8FC92294-034A-475E-B987-46C246C3E1B9}" id="{3AEB4D9E-42C6-4710-977B-3B2645559081}" parentId="{F713C954-A2A8-4F71-8C1D-E9224F7B4DBC}">
    <text xml:space="preserve">@Pavel Detiukevič , turi omeny, kad galima pridėti, nes turime tam šaltinį? Ar turi omeny, kad jie jau yra pas mus DB?
</text>
    <mentions>
      <mention mentionpersonId="{AF29F931-40ED-4F66-8231-E081CD8BC318}" mentionId="{5E39B47D-FBAD-45ED-BDB2-2745693F7D98}" startIndex="0" length="17"/>
    </mentions>
  </threadedComment>
  <threadedComment ref="E1048" dT="2021-02-18T08:53:00.03" personId="{6B70E266-1C3F-4F31-BA02-715D42281B85}" id="{E28FC012-3134-4C6F-AF8D-A2D23C2693B2}">
    <text xml:space="preserve">galima prideti B6 2005-2010 ir B7 2010-2015
</text>
  </threadedComment>
  <threadedComment ref="E1048" dT="2021-02-19T08:36:14.76" personId="{8FC92294-034A-475E-B987-46C246C3E1B9}" id="{2DA4B5A3-2457-4F72-A064-A220ECB3BC28}" parentId="{E28FC012-3134-4C6F-AF8D-A2D23C2693B2}">
    <text xml:space="preserve">@Pavel Detiukevič , turi omeny, kad galima pridėti, nes turime tam šaltinį? Ar turi omeny, kad jie jau yra pas mus DB?
</text>
    <mentions>
      <mention mentionpersonId="{AF29F931-40ED-4F66-8231-E081CD8BC318}" mentionId="{A6264A5D-C1B4-44D9-9EE0-EA63F6865E6C}" startIndex="0" length="17"/>
    </mentions>
  </threadedComment>
  <threadedComment ref="E1080" dT="2021-02-18T08:53:00.03" personId="{6B70E266-1C3F-4F31-BA02-715D42281B85}" id="{588A2C5E-9B25-4631-A85F-BE90629626FB}">
    <text xml:space="preserve">galima prideti B6 2005-2010 ir B7 2010-2015
</text>
  </threadedComment>
  <threadedComment ref="E1080" dT="2021-02-19T08:36:14.76" personId="{8FC92294-034A-475E-B987-46C246C3E1B9}" id="{E93DE3D2-F94D-4F7D-8E52-516096898C4A}" parentId="{588A2C5E-9B25-4631-A85F-BE90629626FB}">
    <text xml:space="preserve">@Pavel Detiukevič , turi omeny, kad galima pridėti, nes turime tam šaltinį? Ar turi omeny, kad jie jau yra pas mus DB?
</text>
    <mentions>
      <mention mentionpersonId="{AF29F931-40ED-4F66-8231-E081CD8BC318}" mentionId="{C8CF22C6-82E4-4C4B-9ADA-CBAED80774B4}" startIndex="0" length="17"/>
    </mentions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329" dT="2021-02-18T14:00:32.95" personId="{6B70E266-1C3F-4F31-BA02-715D42281B85}" id="{E80044C3-9512-4CA3-8713-3CBF4D489829}">
    <text>GL  2012-2016
GLS 2016-2019</text>
  </threadedComment>
  <threadedComment ref="D329" dT="2021-02-19T08:35:11.82" personId="{8FC92294-034A-475E-B987-46C246C3E1B9}" id="{EFDBEB36-6586-42A6-8937-083189844DA7}" parentId="{E80044C3-9512-4CA3-8713-3CBF4D489829}">
    <text xml:space="preserve">@Pavel, teisingai paredagavau?
</text>
    <mentions>
      <mention mentionpersonId="{AF29F931-40ED-4F66-8231-E081CD8BC318}" mentionId="{576D31A6-5968-48A2-A8CA-8F31B2B0933E}" startIndex="0" length="6"/>
    </mentions>
  </threadedComment>
  <threadedComment ref="D330" dT="2021-02-18T13:59:49.09" personId="{6B70E266-1C3F-4F31-BA02-715D42281B85}" id="{83D4E0A8-01F5-4C8A-8976-2ED2B1190380}">
    <text>ML 2011-2015
GLE 2015-2019</text>
  </threadedComment>
  <threadedComment ref="E634" dT="2021-02-18T08:53:00.03" personId="{6B70E266-1C3F-4F31-BA02-715D42281B85}" id="{015618EC-DEE5-48F7-A929-1ADB60ADA29A}">
    <text xml:space="preserve">galima prideti B6 2005-2010 ir B7 2010-2015
</text>
  </threadedComment>
  <threadedComment ref="E634" dT="2021-02-19T08:36:14.76" personId="{8FC92294-034A-475E-B987-46C246C3E1B9}" id="{74E4EFD8-49BF-4316-9B69-2437C14EE33E}" parentId="{015618EC-DEE5-48F7-A929-1ADB60ADA29A}">
    <text xml:space="preserve">@Pavel Detiukevič , turi omeny, kad galima pridėti, nes turime tam šaltinį? Ar turi omeny, kad jie jau yra pas mus DB?
</text>
    <mentions>
      <mention mentionpersonId="{AF29F931-40ED-4F66-8231-E081CD8BC318}" mentionId="{6D5E7B60-FF82-4E6D-9E0C-987445F9B690}" startIndex="0" length="17"/>
    </mentions>
  </threadedComment>
  <threadedComment ref="E678" dT="2021-02-18T08:53:00.03" personId="{6B70E266-1C3F-4F31-BA02-715D42281B85}" id="{B7D582D1-37DF-4542-A3B6-344C8327F6CE}">
    <text xml:space="preserve">galima prideti B6 2005-2010 ir B7 2010-2015
</text>
  </threadedComment>
  <threadedComment ref="E678" dT="2021-02-19T08:36:14.76" personId="{8FC92294-034A-475E-B987-46C246C3E1B9}" id="{8C0AC812-26F4-420E-9C7D-C580EA04738C}" parentId="{B7D582D1-37DF-4542-A3B6-344C8327F6CE}">
    <text xml:space="preserve">@Pavel Detiukevič , turi omeny, kad galima pridėti, nes turime tam šaltinį? Ar turi omeny, kad jie jau yra pas mus DB?
</text>
    <mentions>
      <mention mentionpersonId="{AF29F931-40ED-4F66-8231-E081CD8BC318}" mentionId="{93AFD75F-6030-4701-BC18-DDD43A1A9ED2}" startIndex="0" length="17"/>
    </mentions>
  </threadedComment>
  <threadedComment ref="E707" dT="2021-02-18T08:53:00.03" personId="{6B70E266-1C3F-4F31-BA02-715D42281B85}" id="{A4C7FC41-5007-4BF4-895A-54067D2A7A94}">
    <text xml:space="preserve">galima prideti B6 2005-2010 ir B7 2010-2015
</text>
  </threadedComment>
  <threadedComment ref="E707" dT="2021-02-19T08:36:14.76" personId="{8FC92294-034A-475E-B987-46C246C3E1B9}" id="{08939777-651E-45F1-8936-76AEEB014FB1}" parentId="{A4C7FC41-5007-4BF4-895A-54067D2A7A94}">
    <text xml:space="preserve">@Pavel Detiukevič , turi omeny, kad galima pridėti, nes turime tam šaltinį? Ar turi omeny, kad jie jau yra pas mus DB?
</text>
    <mentions>
      <mention mentionpersonId="{AF29F931-40ED-4F66-8231-E081CD8BC318}" mentionId="{1ADA48F0-DA85-401F-9853-B1AD7D49526B}" startIndex="0" length="17"/>
    </mentions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D277" dT="2021-02-18T14:00:32.95" personId="{6B70E266-1C3F-4F31-BA02-715D42281B85}" id="{A4E6CB7E-C448-4A65-B653-12E70131CB64}">
    <text>GL  2012-2016
GLS 2016-2019</text>
  </threadedComment>
  <threadedComment ref="D277" dT="2021-02-19T08:35:11.82" personId="{8FC92294-034A-475E-B987-46C246C3E1B9}" id="{0105374A-B1FE-4540-8DD9-5391F186D860}" parentId="{A4E6CB7E-C448-4A65-B653-12E70131CB64}">
    <text xml:space="preserve">@Pavel, teisingai paredagavau?
</text>
    <mentions>
      <mention mentionpersonId="{AF29F931-40ED-4F66-8231-E081CD8BC318}" mentionId="{225630C6-DE0E-4CFB-8171-D6FCCE8C8B96}" startIndex="0" length="6"/>
    </mentions>
  </threadedComment>
  <threadedComment ref="D282" dT="2021-02-18T13:59:49.09" personId="{6B70E266-1C3F-4F31-BA02-715D42281B85}" id="{21D58EED-A684-4BA8-82C2-C92193EF1CD6}">
    <text>ML 2011-2015
GLE 2015-2019</text>
  </threadedComment>
  <threadedComment ref="E504" dT="2021-02-18T08:53:00.03" personId="{6B70E266-1C3F-4F31-BA02-715D42281B85}" id="{5B6221EF-60F2-4B93-B633-EC1D4663E828}">
    <text xml:space="preserve">galima prideti B6 2005-2010 ir B7 2010-2015
</text>
  </threadedComment>
  <threadedComment ref="E504" dT="2021-02-19T08:36:14.76" personId="{8FC92294-034A-475E-B987-46C246C3E1B9}" id="{6F7DD862-B495-4D75-A1C4-AE823267F31F}" parentId="{5B6221EF-60F2-4B93-B633-EC1D4663E828}">
    <text xml:space="preserve">@Pavel Detiukevič , turi omeny, kad galima pridėti, nes turime tam šaltinį? Ar turi omeny, kad jie jau yra pas mus DB?
</text>
    <mentions>
      <mention mentionpersonId="{AF29F931-40ED-4F66-8231-E081CD8BC318}" mentionId="{C2819FAB-0972-4D73-A2C0-85643C0312C1}" startIndex="0" length="17"/>
    </mentions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7-8B32-F636B4898D58}">
    <text>GL  2012-2016
GLS 2016-2019</text>
  </threadedComment>
  <threadedComment ref="D291" dT="2021-02-19T08:35:11.82" personId="{8FC92294-034A-475E-B987-46C246C3E1B9}" id="{7806DD2B-C75B-4F39-B90A-9E9B3CE40537}" parentId="{2AAE94A1-AEC7-47C7-8B32-F636B4898D58}">
    <text xml:space="preserve">@Pavel, teisingai paredagavau?
</text>
    <mentions>
      <mention mentionpersonId="{AF29F931-40ED-4F66-8231-E081CD8BC318}" mentionId="{19DF8695-ABA7-42EF-8D51-6442D08B64F7}" startIndex="0" length="6"/>
    </mentions>
  </threadedComment>
  <threadedComment ref="D296" dT="2021-02-18T13:59:49.09" personId="{6B70E266-1C3F-4F31-BA02-715D42281B85}" id="{E81B9F52-2CC0-43EB-BA5B-23703D0A0706}">
    <text>ML 2011-2015
GLE 2015-2019</text>
  </threadedComment>
  <threadedComment ref="E566" dT="2021-02-18T08:53:00.03" personId="{6B70E266-1C3F-4F31-BA02-715D42281B85}" id="{820DFB54-FEDC-4C2E-9C54-2193983C5A38}">
    <text xml:space="preserve">galima prideti B6 2005-2010 ir B7 2010-2015
</text>
  </threadedComment>
  <threadedComment ref="E566" dT="2021-02-19T08:36:14.76" personId="{8FC92294-034A-475E-B987-46C246C3E1B9}" id="{10576564-F057-497D-9D8E-DABEF6AD2747}" parentId="{820DFB54-FEDC-4C2E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32029CB6-6F7F-437F-AFF2-464CDABBD6DC}" startIndex="0" length="17"/>
    </mentions>
  </threadedComment>
  <threadedComment ref="E608" dT="2021-02-18T08:53:00.03" personId="{6B70E266-1C3F-4F31-BA02-715D42281B85}" id="{820DFB54-FEDC-4C2F-9C54-2193983C5A38}">
    <text xml:space="preserve">galima prideti B6 2005-2010 ir B7 2010-2015
</text>
  </threadedComment>
  <threadedComment ref="E608" dT="2021-02-19T08:36:14.76" personId="{8FC92294-034A-475E-B987-46C246C3E1B9}" id="{10576564-F057-497E-9D8E-DABEF6AD2747}" parentId="{820DFB54-FEDC-4C2F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4B94A175-22CA-417E-A40C-11B3ECA0E81A}" startIndex="0" length="17"/>
    </mentions>
  </threadedComment>
  <threadedComment ref="E650" dT="2021-02-18T08:53:00.03" personId="{6B70E266-1C3F-4F31-BA02-715D42281B85}" id="{820DFB54-FEDC-4C30-9C54-2193983C5A38}">
    <text xml:space="preserve">galima prideti B6 2005-2010 ir B7 2010-2015
</text>
  </threadedComment>
  <threadedComment ref="E650" dT="2021-02-19T08:36:14.76" personId="{8FC92294-034A-475E-B987-46C246C3E1B9}" id="{10576564-F057-497F-9D8E-DABEF6AD2747}" parentId="{820DFB54-FEDC-4C30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0F43536B-0549-49A5-8316-11455BC475D1}" startIndex="0" length="17"/>
    </mentions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8-8B32-F636B4898D58}">
    <text>GL  2012-2016
GLS 2016-2019</text>
  </threadedComment>
  <threadedComment ref="D291" dT="2021-02-19T08:35:11.82" personId="{8FC92294-034A-475E-B987-46C246C3E1B9}" id="{7806DD2B-C75B-4F3A-B90A-9E9B3CE40537}" parentId="{2AAE94A1-AEC7-47C8-8B32-F636B4898D58}">
    <text xml:space="preserve">@Pavel, teisingai paredagavau?
</text>
    <mentions>
      <mention mentionpersonId="{AF29F931-40ED-4F66-8231-E081CD8BC318}" mentionId="{D174674D-F0C2-4BBF-ACE2-7E3122A0C25C}" startIndex="0" length="6"/>
    </mentions>
  </threadedComment>
  <threadedComment ref="D296" dT="2021-02-18T13:59:49.09" personId="{6B70E266-1C3F-4F31-BA02-715D42281B85}" id="{E81B9F52-2CC0-43EC-BA5B-23703D0A0706}">
    <text>ML 2011-2015
GLE 2015-2019</text>
  </threadedComment>
  <threadedComment ref="E566" dT="2021-02-18T08:53:00.03" personId="{6B70E266-1C3F-4F31-BA02-715D42281B85}" id="{820DFB54-FEDC-4C31-9C54-2193983C5A38}">
    <text xml:space="preserve">galima prideti B6 2005-2010 ir B7 2010-2015
</text>
  </threadedComment>
  <threadedComment ref="E566" dT="2021-02-19T08:36:14.76" personId="{8FC92294-034A-475E-B987-46C246C3E1B9}" id="{10576564-F057-4980-9D8E-DABEF6AD2747}" parentId="{820DFB54-FEDC-4C31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61573AB3-240A-436D-9BA4-B9128396E8B5}" startIndex="0" length="17"/>
    </mentions>
  </threadedComment>
  <threadedComment ref="E608" dT="2021-02-18T08:53:00.03" personId="{6B70E266-1C3F-4F31-BA02-715D42281B85}" id="{820DFB54-FEDC-4C32-9C54-2193983C5A38}">
    <text xml:space="preserve">galima prideti B6 2005-2010 ir B7 2010-2015
</text>
  </threadedComment>
  <threadedComment ref="E608" dT="2021-02-19T08:36:14.76" personId="{8FC92294-034A-475E-B987-46C246C3E1B9}" id="{10576564-F057-4981-9D8E-DABEF6AD2747}" parentId="{820DFB54-FEDC-4C32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6F845110-9E60-405C-9A44-B54873199E93}" startIndex="0" length="17"/>
    </mentions>
  </threadedComment>
  <threadedComment ref="E650" dT="2021-02-18T08:53:00.03" personId="{6B70E266-1C3F-4F31-BA02-715D42281B85}" id="{820DFB54-FEDC-4C33-9C54-2193983C5A38}">
    <text xml:space="preserve">galima prideti B6 2005-2010 ir B7 2010-2015
</text>
  </threadedComment>
  <threadedComment ref="E650" dT="2021-02-19T08:36:14.76" personId="{8FC92294-034A-475E-B987-46C246C3E1B9}" id="{10576564-F057-4982-9D8E-DABEF6AD2747}" parentId="{820DFB54-FEDC-4C33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076CBD3-6CB3-4D6C-9C7C-6612126D17A0}" startIndex="0" length="17"/>
    </mentions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D260" dT="2021-02-18T14:00:32.95" personId="{6B70E266-1C3F-4F31-BA02-715D42281B85}" id="{2AAE94A1-AEC7-47C6-8B32-F636B4898D58}">
    <text>GL  2012-2016
GLS 2016-2019</text>
  </threadedComment>
  <threadedComment ref="D260" dT="2021-02-19T08:35:11.82" personId="{8FC92294-034A-475E-B987-46C246C3E1B9}" id="{7806DD2B-C75B-4F38-B90A-9E9B3CE40537}" parentId="{2AAE94A1-AEC7-47C6-8B32-F636B4898D58}">
    <text xml:space="preserve">@Pavel, teisingai paredagavau?
</text>
    <mentions>
      <mention mentionpersonId="{AF29F931-40ED-4F66-8231-E081CD8BC318}" mentionId="{024FDC34-15B0-4537-BE08-471171D13EA8}" startIndex="0" length="6"/>
    </mentions>
  </threadedComment>
  <threadedComment ref="D264" dT="2021-02-18T13:59:49.09" personId="{6B70E266-1C3F-4F31-BA02-715D42281B85}" id="{E81B9F52-2CC0-43EA-BA5B-23703D0A0706}">
    <text>ML 2011-2015
GLE 2015-2019</text>
  </threadedComment>
  <threadedComment ref="E499" dT="2021-02-18T08:53:00.03" personId="{6B70E266-1C3F-4F31-BA02-715D42281B85}" id="{820DFB54-FEDC-4C2D-9C54-2193983C5A38}">
    <text xml:space="preserve">galima prideti B6 2005-2010 ir B7 2010-2015
</text>
  </threadedComment>
  <threadedComment ref="E499" dT="2021-02-19T08:36:14.76" personId="{8FC92294-034A-475E-B987-46C246C3E1B9}" id="{10576564-F057-497C-9D8E-DABEF6AD2747}" parentId="{820DFB54-FEDC-4C2D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26733E82-E571-4AB6-866A-2C18DEB5E042}" startIndex="0" length="17"/>
    </mentions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5-8B32-F636B4898D58}">
    <text>GL  2012-2016
GLS 2016-2019</text>
  </threadedComment>
  <threadedComment ref="D291" dT="2021-02-19T08:35:11.82" personId="{8FC92294-034A-475E-B987-46C246C3E1B9}" id="{7806DD2B-C75B-4F37-B90A-9E9B3CE40537}" parentId="{2AAE94A1-AEC7-47C5-8B32-F636B4898D58}">
    <text xml:space="preserve">@Pavel, teisingai paredagavau?
</text>
    <mentions>
      <mention mentionpersonId="{AF29F931-40ED-4F66-8231-E081CD8BC318}" mentionId="{897E1DB6-9F60-4D9D-A760-954ADE124CBF}" startIndex="0" length="6"/>
    </mentions>
  </threadedComment>
  <threadedComment ref="D296" dT="2021-02-18T13:59:49.09" personId="{6B70E266-1C3F-4F31-BA02-715D42281B85}" id="{E81B9F52-2CC0-43E9-BA5B-23703D0A0706}">
    <text>ML 2011-2015
GLE 2015-2019</text>
  </threadedComment>
  <threadedComment ref="E566" dT="2021-02-18T08:53:00.03" personId="{6B70E266-1C3F-4F31-BA02-715D42281B85}" id="{820DFB54-FEDC-4C2C-9C54-2193983C5A38}">
    <text xml:space="preserve">galima prideti B6 2005-2010 ir B7 2010-2015
</text>
  </threadedComment>
  <threadedComment ref="E566" dT="2021-02-19T08:36:14.76" personId="{8FC92294-034A-475E-B987-46C246C3E1B9}" id="{10576564-F057-497B-9D8E-DABEF6AD2747}" parentId="{820DFB54-FEDC-4C2C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DF816159-AB59-4E5B-AE95-9C4000F244CE}" startIndex="0" length="17"/>
    </mentions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626" dT="2021-02-18T08:53:00.03" personId="{6B70E266-1C3F-4F31-BA02-715D42281B85}" id="{6FFCDB1D-A698-4AA7-ABA7-7FC3C2519A66}">
    <text xml:space="preserve">galima prideti B6 2005-2010 ir B7 2010-2015
</text>
  </threadedComment>
  <threadedComment ref="E626" dT="2021-02-19T08:36:14.76" personId="{8FC92294-034A-475E-B987-46C246C3E1B9}" id="{4FDF31BB-2F13-4143-8C73-C37395ACE798}" parentId="{6FFCDB1D-A698-4AA7-ABA7-7FC3C2519A66}">
    <text xml:space="preserve">@Pavel Detiukevič , turi omeny, kad galima pridėti, nes turime tam šaltinį? Ar turi omeny, kad jie jau yra pas mus DB?
</text>
    <mentions>
      <mention mentionpersonId="{AF29F931-40ED-4F66-8231-E081CD8BC318}" mentionId="{3C186E6E-0457-42E4-B895-EAA5D6C33318}" startIndex="0" length="17"/>
    </mentions>
  </threadedComment>
  <threadedComment ref="E670" dT="2021-02-18T08:53:00.03" personId="{6B70E266-1C3F-4F31-BA02-715D42281B85}" id="{900DBCB9-C20F-47D1-90BD-0AA522A60DD8}">
    <text xml:space="preserve">galima prideti B6 2005-2010 ir B7 2010-2015
</text>
  </threadedComment>
  <threadedComment ref="E670" dT="2021-02-19T08:36:14.76" personId="{8FC92294-034A-475E-B987-46C246C3E1B9}" id="{D43CDBB4-2EAC-4F76-A342-BF13B5BCDE60}" parentId="{900DBCB9-C20F-47D1-90BD-0AA522A60DD8}">
    <text xml:space="preserve">@Pavel Detiukevič , turi omeny, kad galima pridėti, nes turime tam šaltinį? Ar turi omeny, kad jie jau yra pas mus DB?
</text>
    <mentions>
      <mention mentionpersonId="{AF29F931-40ED-4F66-8231-E081CD8BC318}" mentionId="{6816D0C9-25B6-4552-811A-13171D3C116C}" startIndex="0" length="17"/>
    </mentions>
  </threadedComment>
  <threadedComment ref="E699" dT="2021-02-18T08:53:00.03" personId="{6B70E266-1C3F-4F31-BA02-715D42281B85}" id="{9CFA67EF-673D-4A10-A215-5758CEFE0BC3}">
    <text xml:space="preserve">galima prideti B6 2005-2010 ir B7 2010-2015
</text>
  </threadedComment>
  <threadedComment ref="E699" dT="2021-02-19T08:36:14.76" personId="{8FC92294-034A-475E-B987-46C246C3E1B9}" id="{8EAA3176-A46C-4B65-B9AF-E64516164B7A}" parentId="{9CFA67EF-673D-4A10-A215-5758CEFE0BC3}">
    <text xml:space="preserve">@Pavel Detiukevič , turi omeny, kad galima pridėti, nes turime tam šaltinį? Ar turi omeny, kad jie jau yra pas mus DB?
</text>
    <mentions>
      <mention mentionpersonId="{AF29F931-40ED-4F66-8231-E081CD8BC318}" mentionId="{7283FE9F-2009-43BD-8E9B-B5DA1EE3A0D9}" startIndex="0" length="17"/>
    </mentions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D262" dT="2021-02-18T14:00:32.95" personId="{6B70E266-1C3F-4F31-BA02-715D42281B85}" id="{2AAE94A1-AEC7-47BB-8B32-F636B4898D58}">
    <text>GL  2012-2016
GLS 2016-2019</text>
  </threadedComment>
  <threadedComment ref="D262" dT="2021-02-19T08:35:11.82" personId="{8FC92294-034A-475E-B987-46C246C3E1B9}" id="{7806DD2B-C75B-4F2D-B90A-9E9B3CE40537}" parentId="{2AAE94A1-AEC7-47BB-8B32-F636B4898D58}">
    <text xml:space="preserve">@Pavel, teisingai paredagavau?
</text>
    <mentions>
      <mention mentionpersonId="{AF29F931-40ED-4F66-8231-E081CD8BC318}" mentionId="{0FA23B55-8A39-4ABB-A2EF-20C3934BD0EF}" startIndex="0" length="6"/>
    </mentions>
  </threadedComment>
  <threadedComment ref="D266" dT="2021-02-18T13:59:49.09" personId="{6B70E266-1C3F-4F31-BA02-715D42281B85}" id="{E81B9F52-2CC0-43DF-BA5B-23703D0A0706}">
    <text>ML 2011-2015
GLE 2015-2019</text>
  </threadedComment>
  <threadedComment ref="E511" dT="2021-02-18T08:53:00.03" personId="{6B70E266-1C3F-4F31-BA02-715D42281B85}" id="{820DFB54-FEDC-4C22-9C54-2193983C5A38}">
    <text xml:space="preserve">galima prideti B6 2005-2010 ir B7 2010-2015
</text>
  </threadedComment>
  <threadedComment ref="E511" dT="2021-02-19T08:36:14.76" personId="{8FC92294-034A-475E-B987-46C246C3E1B9}" id="{10576564-F057-4971-9D8E-DABEF6AD2747}" parentId="{820DFB54-FEDC-4C22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B9355670-D7CE-4C99-BE78-001C009CA0CA}" startIndex="0" length="17"/>
    </mentions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D260" dT="2021-02-18T14:00:32.95" personId="{6B70E266-1C3F-4F31-BA02-715D42281B85}" id="{2AAE94A1-AEC7-47C3-8B32-F636B4898D58}">
    <text>GL  2012-2016
GLS 2016-2019</text>
  </threadedComment>
  <threadedComment ref="D260" dT="2021-02-19T08:35:11.82" personId="{8FC92294-034A-475E-B987-46C246C3E1B9}" id="{7806DD2B-C75B-4F35-B90A-9E9B3CE40537}" parentId="{2AAE94A1-AEC7-47C3-8B32-F636B4898D58}">
    <text xml:space="preserve">@Pavel, teisingai paredagavau?
</text>
    <mentions>
      <mention mentionpersonId="{AF29F931-40ED-4F66-8231-E081CD8BC318}" mentionId="{A2266CF5-0D34-438F-A8B6-ABF8F55BA302}" startIndex="0" length="6"/>
    </mentions>
  </threadedComment>
  <threadedComment ref="D264" dT="2021-02-18T13:59:49.09" personId="{6B70E266-1C3F-4F31-BA02-715D42281B85}" id="{E81B9F52-2CC0-43E7-BA5B-23703D0A0706}">
    <text>ML 2011-2015
GLE 2015-2019</text>
  </threadedComment>
  <threadedComment ref="E499" dT="2021-02-18T08:53:00.03" personId="{6B70E266-1C3F-4F31-BA02-715D42281B85}" id="{820DFB54-FEDC-4C2A-9C54-2193983C5A38}">
    <text xml:space="preserve">galima prideti B6 2005-2010 ir B7 2010-2015
</text>
  </threadedComment>
  <threadedComment ref="E499" dT="2021-02-19T08:36:14.76" personId="{8FC92294-034A-475E-B987-46C246C3E1B9}" id="{10576564-F057-4979-9D8E-DABEF6AD2747}" parentId="{820DFB54-FEDC-4C2A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C9841DDE-BDDC-4FC6-AFA5-487E0E3BF0AE}" startIndex="0" length="17"/>
    </mentions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D238" dT="2021-02-18T14:00:32.95" personId="{6B70E266-1C3F-4F31-BA02-715D42281B85}" id="{2AAE94A1-AEC7-47C1-8B32-F636B4898D58}">
    <text>GL  2012-2016
GLS 2016-2019</text>
  </threadedComment>
  <threadedComment ref="D238" dT="2021-02-19T08:35:11.82" personId="{8FC92294-034A-475E-B987-46C246C3E1B9}" id="{7806DD2B-C75B-4F33-B90A-9E9B3CE40537}" parentId="{2AAE94A1-AEC7-47C1-8B32-F636B4898D58}">
    <text xml:space="preserve">@Pavel, teisingai paredagavau?
</text>
    <mentions>
      <mention mentionpersonId="{AF29F931-40ED-4F66-8231-E081CD8BC318}" mentionId="{22B81E1A-828E-4435-9B4A-7D91A1DC389D}" startIndex="0" length="6"/>
    </mentions>
  </threadedComment>
  <threadedComment ref="D242" dT="2021-02-18T13:59:49.09" personId="{6B70E266-1C3F-4F31-BA02-715D42281B85}" id="{E81B9F52-2CC0-43E5-BA5B-23703D0A0706}">
    <text>ML 2011-2015
GLE 2015-2019</text>
  </threadedComment>
  <threadedComment ref="E466" dT="2021-02-18T08:53:00.03" personId="{6B70E266-1C3F-4F31-BA02-715D42281B85}" id="{820DFB54-FEDC-4C28-9C54-2193983C5A38}">
    <text xml:space="preserve">galima prideti B6 2005-2010 ir B7 2010-2015
</text>
  </threadedComment>
  <threadedComment ref="E466" dT="2021-02-19T08:36:14.76" personId="{8FC92294-034A-475E-B987-46C246C3E1B9}" id="{10576564-F057-4977-9D8E-DABEF6AD2747}" parentId="{820DFB54-FEDC-4C28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9909205-403C-4127-BBCD-AA66FE88F09A}" startIndex="0" length="17"/>
    </mentions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D221" dT="2021-02-18T14:00:32.95" personId="{6B70E266-1C3F-4F31-BA02-715D42281B85}" id="{2AAE94A1-AEC7-47C0-8B32-F636B4898D58}">
    <text>GL  2012-2016
GLS 2016-2019</text>
  </threadedComment>
  <threadedComment ref="D221" dT="2021-02-19T08:35:11.82" personId="{8FC92294-034A-475E-B987-46C246C3E1B9}" id="{7806DD2B-C75B-4F32-B90A-9E9B3CE40537}" parentId="{2AAE94A1-AEC7-47C0-8B32-F636B4898D58}">
    <text xml:space="preserve">@Pavel, teisingai paredagavau?
</text>
    <mentions>
      <mention mentionpersonId="{AF29F931-40ED-4F66-8231-E081CD8BC318}" mentionId="{E443C4B0-3B3F-463A-9F44-E551437E6EB6}" startIndex="0" length="6"/>
    </mentions>
  </threadedComment>
  <threadedComment ref="D225" dT="2021-02-18T13:59:49.09" personId="{6B70E266-1C3F-4F31-BA02-715D42281B85}" id="{E81B9F52-2CC0-43E4-BA5B-23703D0A0706}">
    <text>ML 2011-2015
GLE 2015-2019</text>
  </threadedComment>
  <threadedComment ref="E426" dT="2021-02-18T08:53:00.03" personId="{6B70E266-1C3F-4F31-BA02-715D42281B85}" id="{820DFB54-FEDC-4C27-9C54-2193983C5A38}">
    <text xml:space="preserve">galima prideti B6 2005-2010 ir B7 2010-2015
</text>
  </threadedComment>
  <threadedComment ref="E426" dT="2021-02-19T08:36:14.76" personId="{8FC92294-034A-475E-B987-46C246C3E1B9}" id="{10576564-F057-4976-9D8E-DABEF6AD2747}" parentId="{820DFB54-FEDC-4C27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3D9621DE-0946-4F2B-88C1-41B945D89714}" startIndex="0" length="17"/>
    </mentions>
  </threadedComment>
</ThreadedComments>
</file>

<file path=xl/threadedComments/threadedComment24.xml><?xml version="1.0" encoding="utf-8"?>
<ThreadedComments xmlns="http://schemas.microsoft.com/office/spreadsheetml/2018/threadedcomments" xmlns:x="http://schemas.openxmlformats.org/spreadsheetml/2006/main">
  <threadedComment ref="D183" dT="2021-02-18T14:00:32.95" personId="{6B70E266-1C3F-4F31-BA02-715D42281B85}" id="{2AAE94A1-AEC7-47BF-8B32-F636B4898D58}">
    <text>GL  2012-2016
GLS 2016-2019</text>
  </threadedComment>
  <threadedComment ref="D183" dT="2021-02-19T08:35:11.82" personId="{8FC92294-034A-475E-B987-46C246C3E1B9}" id="{7806DD2B-C75B-4F31-B90A-9E9B3CE40537}" parentId="{2AAE94A1-AEC7-47BF-8B32-F636B4898D58}">
    <text xml:space="preserve">@Pavel, teisingai paredagavau?
</text>
    <mentions>
      <mention mentionpersonId="{AF29F931-40ED-4F66-8231-E081CD8BC318}" mentionId="{56DF2D5D-701C-49B2-A652-BD262F55AB81}" startIndex="0" length="6"/>
    </mentions>
  </threadedComment>
  <threadedComment ref="D187" dT="2021-02-18T13:59:49.09" personId="{6B70E266-1C3F-4F31-BA02-715D42281B85}" id="{E81B9F52-2CC0-43E3-BA5B-23703D0A0706}">
    <text>ML 2011-2015
GLE 2015-2019</text>
  </threadedComment>
  <threadedComment ref="E385" dT="2021-02-18T08:53:00.03" personId="{6B70E266-1C3F-4F31-BA02-715D42281B85}" id="{820DFB54-FEDC-4C26-9C54-2193983C5A38}">
    <text xml:space="preserve">galima prideti B6 2005-2010 ir B7 2010-2015
</text>
  </threadedComment>
  <threadedComment ref="E385" dT="2021-02-19T08:36:14.76" personId="{8FC92294-034A-475E-B987-46C246C3E1B9}" id="{10576564-F057-4975-9D8E-DABEF6AD2747}" parentId="{820DFB54-FEDC-4C26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007F79C7-3772-4C03-A24F-96F980B830EF}" startIndex="0" length="17"/>
    </mentions>
  </threadedComment>
</ThreadedComments>
</file>

<file path=xl/threadedComments/threadedComment25.xml><?xml version="1.0" encoding="utf-8"?>
<ThreadedComments xmlns="http://schemas.microsoft.com/office/spreadsheetml/2018/threadedcomments" xmlns:x="http://schemas.openxmlformats.org/spreadsheetml/2006/main">
  <threadedComment ref="D144" dT="2021-02-18T14:00:32.95" personId="{6B70E266-1C3F-4F31-BA02-715D42281B85}" id="{2AAE94A1-AEC7-47BE-8B32-F636B4898D58}">
    <text>GL  2012-2016
GLS 2016-2019</text>
  </threadedComment>
  <threadedComment ref="D144" dT="2021-02-19T08:35:11.82" personId="{8FC92294-034A-475E-B987-46C246C3E1B9}" id="{7806DD2B-C75B-4F30-B90A-9E9B3CE40537}" parentId="{2AAE94A1-AEC7-47BE-8B32-F636B4898D58}">
    <text xml:space="preserve">@Pavel, teisingai paredagavau?
</text>
    <mentions>
      <mention mentionpersonId="{AF29F931-40ED-4F66-8231-E081CD8BC318}" mentionId="{8911E2E8-873E-4C86-8A77-707914F04F8A}" startIndex="0" length="6"/>
    </mentions>
  </threadedComment>
  <threadedComment ref="D148" dT="2021-02-18T13:59:49.09" personId="{6B70E266-1C3F-4F31-BA02-715D42281B85}" id="{E81B9F52-2CC0-43E2-BA5B-23703D0A0706}">
    <text>ML 2011-2015
GLE 2015-2019</text>
  </threadedComment>
  <threadedComment ref="E332" dT="2021-02-18T08:53:00.03" personId="{6B70E266-1C3F-4F31-BA02-715D42281B85}" id="{820DFB54-FEDC-4C25-9C54-2193983C5A38}">
    <text xml:space="preserve">galima prideti B6 2005-2010 ir B7 2010-2015
</text>
  </threadedComment>
  <threadedComment ref="E332" dT="2021-02-19T08:36:14.76" personId="{8FC92294-034A-475E-B987-46C246C3E1B9}" id="{10576564-F057-4974-9D8E-DABEF6AD2747}" parentId="{820DFB54-FEDC-4C25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77C8AFC-6EEC-4241-BD15-694623CA109C}" startIndex="0" length="17"/>
    </mentions>
  </threadedComment>
</ThreadedComments>
</file>

<file path=xl/threadedComments/threadedComment26.xml><?xml version="1.0" encoding="utf-8"?>
<ThreadedComments xmlns="http://schemas.microsoft.com/office/spreadsheetml/2018/threadedcomments" xmlns:x="http://schemas.openxmlformats.org/spreadsheetml/2006/main">
  <threadedComment ref="D106" dT="2021-02-18T14:00:32.95" personId="{6B70E266-1C3F-4F31-BA02-715D42281B85}" id="{2AAE94A1-AEC7-47BC-8B32-F636B4898D58}">
    <text>GL  2012-2016
GLS 2016-2019</text>
  </threadedComment>
  <threadedComment ref="D106" dT="2021-02-19T08:35:11.82" personId="{8FC92294-034A-475E-B987-46C246C3E1B9}" id="{7806DD2B-C75B-4F2E-B90A-9E9B3CE40537}" parentId="{2AAE94A1-AEC7-47BC-8B32-F636B4898D58}">
    <text xml:space="preserve">@Pavel, teisingai paredagavau?
</text>
    <mentions>
      <mention mentionpersonId="{AF29F931-40ED-4F66-8231-E081CD8BC318}" mentionId="{5742EBAD-458A-49B0-8013-F432306EFC7D}" startIndex="0" length="6"/>
    </mentions>
  </threadedComment>
  <threadedComment ref="D110" dT="2021-02-18T13:59:49.09" personId="{6B70E266-1C3F-4F31-BA02-715D42281B85}" id="{E81B9F52-2CC0-43E0-BA5B-23703D0A0706}">
    <text>ML 2011-2015
GLE 2015-2019</text>
  </threadedComment>
  <threadedComment ref="E279" dT="2021-02-18T08:53:00.03" personId="{6B70E266-1C3F-4F31-BA02-715D42281B85}" id="{820DFB54-FEDC-4C23-9C54-2193983C5A38}">
    <text xml:space="preserve">galima prideti B6 2005-2010 ir B7 2010-2015
</text>
  </threadedComment>
  <threadedComment ref="E279" dT="2021-02-19T08:36:14.76" personId="{8FC92294-034A-475E-B987-46C246C3E1B9}" id="{10576564-F057-4972-9D8E-DABEF6AD2747}" parentId="{820DFB54-FEDC-4C23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D5E3164F-29E0-487C-AB2A-20EE95EC26F1}" startIndex="0" length="17"/>
    </mentions>
  </threadedComment>
</ThreadedComments>
</file>

<file path=xl/threadedComments/threadedComment27.xml><?xml version="1.0" encoding="utf-8"?>
<ThreadedComments xmlns="http://schemas.microsoft.com/office/spreadsheetml/2018/threadedcomments" xmlns:x="http://schemas.openxmlformats.org/spreadsheetml/2006/main">
  <threadedComment ref="D106" dT="2021-02-18T14:00:32.95" personId="{6B70E266-1C3F-4F31-BA02-715D42281B85}" id="{2AAE94A1-AEC7-47BD-8B32-F636B4898D58}">
    <text>GL  2012-2016
GLS 2016-2019</text>
  </threadedComment>
  <threadedComment ref="D106" dT="2021-02-19T08:35:11.82" personId="{8FC92294-034A-475E-B987-46C246C3E1B9}" id="{7806DD2B-C75B-4F2F-B90A-9E9B3CE40537}" parentId="{2AAE94A1-AEC7-47BD-8B32-F636B4898D58}">
    <text xml:space="preserve">@Pavel, teisingai paredagavau?
</text>
    <mentions>
      <mention mentionpersonId="{AF29F931-40ED-4F66-8231-E081CD8BC318}" mentionId="{C211E24D-4A17-4B44-BD53-FF715DEB7457}" startIndex="0" length="6"/>
    </mentions>
  </threadedComment>
  <threadedComment ref="D110" dT="2021-02-18T13:59:49.09" personId="{6B70E266-1C3F-4F31-BA02-715D42281B85}" id="{E81B9F52-2CC0-43E1-BA5B-23703D0A0706}">
    <text>ML 2011-2015
GLE 2015-2019</text>
  </threadedComment>
  <threadedComment ref="D262" dT="2021-02-22T10:21:36.82" personId="{6B70E266-1C3F-4F31-BA02-715D42281B85}" id="{E2823E9B-CA62-493D-BFEC-AA4F3E836439}">
    <text xml:space="preserve">Sita irgi galima padalinti per generacijas, nes vakar testavau 2016 ir veike
</text>
  </threadedComment>
  <threadedComment ref="E279" dT="2021-02-18T08:53:00.03" personId="{6B70E266-1C3F-4F31-BA02-715D42281B85}" id="{820DFB54-FEDC-4C24-9C54-2193983C5A38}">
    <text xml:space="preserve">galima prideti B6 2005-2010 ir B7 2010-2015
</text>
  </threadedComment>
  <threadedComment ref="E279" dT="2021-02-19T08:36:14.76" personId="{8FC92294-034A-475E-B987-46C246C3E1B9}" id="{10576564-F057-4973-9D8E-DABEF6AD2747}" parentId="{820DFB54-FEDC-4C24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879E0CD0-FB52-4077-AA75-A262C473EC8B}" startIndex="0" length="17"/>
    </mentions>
  </threadedComment>
</ThreadedComments>
</file>

<file path=xl/threadedComments/threadedComment28.xml><?xml version="1.0" encoding="utf-8"?>
<ThreadedComments xmlns="http://schemas.microsoft.com/office/spreadsheetml/2018/threadedcomments" xmlns:x="http://schemas.openxmlformats.org/spreadsheetml/2006/main">
  <threadedComment ref="D216" dT="2021-02-18T14:00:32.95" personId="{6B70E266-1C3F-4F31-BA02-715D42281B85}" id="{2AAE94A1-AEC7-47C2-8B32-F636B4898D58}">
    <text>GL  2012-2016
GLS 2016-2019</text>
  </threadedComment>
  <threadedComment ref="D216" dT="2021-02-19T08:35:11.82" personId="{8FC92294-034A-475E-B987-46C246C3E1B9}" id="{7806DD2B-C75B-4F34-B90A-9E9B3CE40537}" parentId="{2AAE94A1-AEC7-47C2-8B32-F636B4898D58}">
    <text xml:space="preserve">@Pavel, teisingai paredagavau?
</text>
    <mentions>
      <mention mentionpersonId="{AF29F931-40ED-4F66-8231-E081CD8BC318}" mentionId="{3E7BBCE1-4791-41A3-9198-EC189D6B0AC0}" startIndex="0" length="6"/>
    </mentions>
  </threadedComment>
  <threadedComment ref="D220" dT="2021-02-18T13:59:49.09" personId="{6B70E266-1C3F-4F31-BA02-715D42281B85}" id="{E81B9F52-2CC0-43E6-BA5B-23703D0A0706}">
    <text>ML 2011-2015
GLE 2015-2019</text>
  </threadedComment>
  <threadedComment ref="E416" dT="2021-02-18T08:53:00.03" personId="{6B70E266-1C3F-4F31-BA02-715D42281B85}" id="{820DFB54-FEDC-4C29-9C54-2193983C5A38}">
    <text xml:space="preserve">galima prideti B6 2005-2010 ir B7 2010-2015
</text>
  </threadedComment>
  <threadedComment ref="E416" dT="2021-02-19T08:36:14.76" personId="{8FC92294-034A-475E-B987-46C246C3E1B9}" id="{10576564-F057-4978-9D8E-DABEF6AD2747}" parentId="{820DFB54-FEDC-4C29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23B3D6CE-2FD5-4145-9CC3-2111A4BD6654}" startIndex="0" length="17"/>
    </mentions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520" dT="2021-02-18T14:00:32.95" personId="{6B70E266-1C3F-4F31-BA02-715D42281B85}" id="{FC33978F-AD58-4BF7-A834-7E45A3CBFE09}">
    <text>GL  2012-2016
GLS 2016-2019</text>
  </threadedComment>
  <threadedComment ref="D520" dT="2021-02-19T08:35:11.82" personId="{8FC92294-034A-475E-B987-46C246C3E1B9}" id="{1C2DBCEB-FC40-4432-9207-4E6D0023F498}" parentId="{FC33978F-AD58-4BF7-A834-7E45A3CBFE09}">
    <text xml:space="preserve">@Pavel, teisingai paredagavau?
</text>
    <mentions>
      <mention mentionpersonId="{AF29F931-40ED-4F66-8231-E081CD8BC318}" mentionId="{C5CC6C44-F81C-400A-80A1-67C9CBE04747}" startIndex="0" length="6"/>
    </mentions>
  </threadedComment>
  <threadedComment ref="D525" dT="2021-02-18T13:59:49.09" personId="{6B70E266-1C3F-4F31-BA02-715D42281B85}" id="{27EC0792-DB19-4A6B-BD07-63C10FF36E2E}">
    <text>ML 2011-2015
GLE 2015-2019</text>
  </threadedComment>
  <threadedComment ref="E866" dT="2021-02-18T08:53:00.03" personId="{6B70E266-1C3F-4F31-BA02-715D42281B85}" id="{7E31D66C-1386-423A-A0D4-AF452FB64D22}">
    <text xml:space="preserve">galima prideti B6 2005-2010 ir B7 2010-2015
</text>
  </threadedComment>
  <threadedComment ref="E866" dT="2021-02-19T08:36:14.76" personId="{8FC92294-034A-475E-B987-46C246C3E1B9}" id="{CC905115-5625-4724-AD34-07B335A7FF8D}" parentId="{7E31D66C-1386-423A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796721C9-AC23-4394-81CC-A90D9E48DBDA}" startIndex="0" length="17"/>
    </mentions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531" dT="2021-02-18T14:00:32.95" personId="{6B70E266-1C3F-4F31-BA02-715D42281B85}" id="{FC33978F-AD58-4BF8-A834-7E45A3CBFE09}">
    <text>GL  2012-2016
GLS 2016-2019</text>
  </threadedComment>
  <threadedComment ref="D531" dT="2021-02-19T08:35:11.82" personId="{8FC92294-034A-475E-B987-46C246C3E1B9}" id="{1C2DBCEB-FC40-4433-9207-4E6D0023F498}" parentId="{FC33978F-AD58-4BF8-A834-7E45A3CBFE09}">
    <text xml:space="preserve">@Pavel, teisingai paredagavau?
</text>
    <mentions>
      <mention mentionpersonId="{AF29F931-40ED-4F66-8231-E081CD8BC318}" mentionId="{1B0238C4-835E-4F58-9FA5-6B5A72679CDF}" startIndex="0" length="6"/>
    </mentions>
  </threadedComment>
  <threadedComment ref="D536" dT="2021-02-18T13:59:49.09" personId="{6B70E266-1C3F-4F31-BA02-715D42281B85}" id="{27EC0792-DB19-4A6C-BD07-63C10FF36E2E}">
    <text>ML 2011-2015
GLE 2015-2019</text>
  </threadedComment>
  <threadedComment ref="E898" dT="2021-02-18T08:53:00.03" personId="{6B70E266-1C3F-4F31-BA02-715D42281B85}" id="{7E31D66C-1386-423B-A0D4-AF452FB64D22}">
    <text xml:space="preserve">galima prideti B6 2005-2010 ir B7 2010-2015
</text>
  </threadedComment>
  <threadedComment ref="E898" dT="2021-02-19T08:36:14.76" personId="{8FC92294-034A-475E-B987-46C246C3E1B9}" id="{CC905115-5625-4725-AD34-07B335A7FF8D}" parentId="{7E31D66C-1386-423B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9BE50BDB-F9BF-48FA-B3B6-0019C6C6A6C2}" startIndex="0" length="17"/>
    </mentions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509" dT="2021-02-18T08:53:00.03" personId="{6B70E266-1C3F-4F31-BA02-715D42281B85}" id="{7E31D66C-1386-423D-A0D4-AF452FB64D22}">
    <text xml:space="preserve">galima prideti B6 2005-2010 ir B7 2010-2015
</text>
  </threadedComment>
  <threadedComment ref="E509" dT="2021-02-19T08:36:14.76" personId="{8FC92294-034A-475E-B987-46C246C3E1B9}" id="{CC905115-5625-4727-AD34-07B335A7FF8D}" parentId="{7E31D66C-1386-423D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01B353A3-0D8E-4029-A932-31C5CEAFC25D}" startIndex="0" length="17"/>
    </mentions>
  </threadedComment>
  <threadedComment ref="D1189" dT="2021-02-18T13:59:49.09" personId="{6B70E266-1C3F-4F31-BA02-715D42281B85}" id="{27EC0792-DB19-4A6E-BD07-63C10FF36E2E}">
    <text>ML 2011-2015
GLE 2015-2019</text>
  </threadedComment>
  <threadedComment ref="D1258" dT="2021-02-18T14:00:32.95" personId="{6B70E266-1C3F-4F31-BA02-715D42281B85}" id="{FC33978F-AD58-4BFA-A834-7E45A3CBFE09}">
    <text>GL  2012-2016
GLS 2016-2019</text>
  </threadedComment>
  <threadedComment ref="D1258" dT="2021-02-19T08:35:11.82" personId="{8FC92294-034A-475E-B987-46C246C3E1B9}" id="{1C2DBCEB-FC40-4435-9207-4E6D0023F498}" parentId="{FC33978F-AD58-4BFA-A834-7E45A3CBFE09}">
    <text xml:space="preserve">@Pavel, teisingai paredagavau?
</text>
    <mentions>
      <mention mentionpersonId="{AF29F931-40ED-4F66-8231-E081CD8BC318}" mentionId="{EE7D11F3-B867-468D-9C88-429763C834A8}" startIndex="0" length="6"/>
    </mentions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531" dT="2021-02-18T14:00:32.95" personId="{6B70E266-1C3F-4F31-BA02-715D42281B85}" id="{FC33978F-AD58-4BFC-A834-7E45A3CBFE09}">
    <text>GL  2012-2016
GLS 2016-2019</text>
  </threadedComment>
  <threadedComment ref="D531" dT="2021-02-19T08:35:11.82" personId="{8FC92294-034A-475E-B987-46C246C3E1B9}" id="{1C2DBCEB-FC40-4437-9207-4E6D0023F498}" parentId="{FC33978F-AD58-4BFC-A834-7E45A3CBFE09}">
    <text xml:space="preserve">@Pavel, teisingai paredagavau?
</text>
    <mentions>
      <mention mentionpersonId="{AF29F931-40ED-4F66-8231-E081CD8BC318}" mentionId="{232BF223-AE9D-4D53-BA02-EEF49A4C58FB}" startIndex="0" length="6"/>
    </mentions>
  </threadedComment>
  <threadedComment ref="D536" dT="2021-02-18T13:59:49.09" personId="{6B70E266-1C3F-4F31-BA02-715D42281B85}" id="{27EC0792-DB19-4A70-BD07-63C10FF36E2E}">
    <text>ML 2011-2015
GLE 2015-2019</text>
  </threadedComment>
  <threadedComment ref="E899" dT="2021-02-18T08:53:00.03" personId="{6B70E266-1C3F-4F31-BA02-715D42281B85}" id="{7E31D66C-1386-423F-A0D4-AF452FB64D22}">
    <text xml:space="preserve">galima prideti B6 2005-2010 ir B7 2010-2015
</text>
  </threadedComment>
  <threadedComment ref="E899" dT="2021-02-19T08:36:14.76" personId="{8FC92294-034A-475E-B987-46C246C3E1B9}" id="{CC905115-5625-4729-AD34-07B335A7FF8D}" parentId="{7E31D66C-1386-423F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EED578E4-BA53-4DFC-A483-E70378C287C9}" startIndex="0" length="17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9.xml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10.xml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3.121.106.191:8000/" TargetMode="External"/><Relationship Id="rId2" Type="http://schemas.openxmlformats.org/officeDocument/2006/relationships/hyperlink" Target="http://3.121.106.191:8000/" TargetMode="External"/><Relationship Id="rId1" Type="http://schemas.openxmlformats.org/officeDocument/2006/relationships/hyperlink" Target="http://3.121.106.191:8000/" TargetMode="External"/><Relationship Id="rId4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microsoft.com/office/2017/10/relationships/threadedComment" Target="../threadedComments/threadedComment11.xml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3.121.106.191:8000/" TargetMode="External"/><Relationship Id="rId2" Type="http://schemas.openxmlformats.org/officeDocument/2006/relationships/hyperlink" Target="http://3.121.106.191:8000/" TargetMode="External"/><Relationship Id="rId1" Type="http://schemas.openxmlformats.org/officeDocument/2006/relationships/hyperlink" Target="http://3.121.106.191:8000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microsoft.com/office/2017/10/relationships/threadedComment" Target="../threadedComments/threadedComment13.xml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14.xml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15.xml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microsoft.com/office/2017/10/relationships/threadedComment" Target="../threadedComments/threadedComment16.xml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microsoft.com/office/2017/10/relationships/threadedComment" Target="../threadedComments/threadedComment17.xml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5" Type="http://schemas.microsoft.com/office/2017/10/relationships/threadedComment" Target="../threadedComments/threadedComment18.xml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microsoft.com/office/2017/10/relationships/threadedComment" Target="../threadedComments/threadedComment19.xml"/><Relationship Id="rId4" Type="http://schemas.openxmlformats.org/officeDocument/2006/relationships/comments" Target="../comments1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5" Type="http://schemas.microsoft.com/office/2017/10/relationships/threadedComment" Target="../threadedComments/threadedComment20.xml"/><Relationship Id="rId4" Type="http://schemas.openxmlformats.org/officeDocument/2006/relationships/comments" Target="../comments1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microsoft.com/office/2017/10/relationships/threadedComment" Target="../threadedComments/threadedComment21.xml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microsoft.com/office/2017/10/relationships/threadedComment" Target="../threadedComments/threadedComment22.xml"/><Relationship Id="rId4" Type="http://schemas.openxmlformats.org/officeDocument/2006/relationships/comments" Target="../comments1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microsoft.com/office/2017/10/relationships/threadedComment" Target="../threadedComments/threadedComment23.xml"/><Relationship Id="rId4" Type="http://schemas.openxmlformats.org/officeDocument/2006/relationships/comments" Target="../comments2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microsoft.com/office/2017/10/relationships/threadedComment" Target="../threadedComments/threadedComment24.xml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5" Type="http://schemas.microsoft.com/office/2017/10/relationships/threadedComment" Target="../threadedComments/threadedComment25.xml"/><Relationship Id="rId4" Type="http://schemas.openxmlformats.org/officeDocument/2006/relationships/comments" Target="../comments2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microsoft.com/office/2017/10/relationships/threadedComment" Target="../threadedComments/threadedComment26.xml"/><Relationship Id="rId4" Type="http://schemas.openxmlformats.org/officeDocument/2006/relationships/comments" Target="../comments2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microsoft.com/office/2017/10/relationships/threadedComment" Target="../threadedComments/threadedComment27.xml"/><Relationship Id="rId4" Type="http://schemas.openxmlformats.org/officeDocument/2006/relationships/comments" Target="../comments24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2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26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8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29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0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31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Relationship Id="rId5" Type="http://schemas.microsoft.com/office/2017/10/relationships/threadedComment" Target="../threadedComments/threadedComment28.xml"/><Relationship Id="rId4" Type="http://schemas.openxmlformats.org/officeDocument/2006/relationships/comments" Target="../comments3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4C725-ABF8-4BFA-A263-90371CE07FEF}">
  <dimension ref="B1:AK654"/>
  <sheetViews>
    <sheetView view="pageLayout" topLeftCell="A587" zoomScaleNormal="100" workbookViewId="0">
      <selection activeCell="F622" sqref="F622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1" width="8.109375" style="176" customWidth="1"/>
    <col min="12" max="12" width="10.5546875" style="103" customWidth="1"/>
    <col min="13" max="13" width="7" style="103" customWidth="1"/>
    <col min="14" max="14" width="6.33203125" style="103" customWidth="1"/>
    <col min="15" max="25" width="5.6640625" style="103" customWidth="1"/>
    <col min="26" max="26" width="18" style="103" customWidth="1"/>
    <col min="27" max="27" width="11.109375" style="102" customWidth="1"/>
    <col min="28" max="28" width="9.109375" style="90" customWidth="1"/>
    <col min="29" max="29" width="15.44140625" style="90" customWidth="1"/>
    <col min="30" max="30" width="15.6640625" style="90" customWidth="1"/>
    <col min="31" max="16384" width="9.109375" style="90"/>
  </cols>
  <sheetData>
    <row r="1" spans="2:33" ht="54" customHeight="1" thickBot="1">
      <c r="B1" s="408"/>
      <c r="C1" s="409"/>
      <c r="D1" s="409"/>
      <c r="E1" s="409"/>
      <c r="F1" s="409"/>
      <c r="G1" s="409"/>
      <c r="H1" s="409"/>
      <c r="I1" s="409"/>
      <c r="J1" s="409"/>
      <c r="K1" s="410"/>
    </row>
    <row r="2" spans="2:33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44463</v>
      </c>
      <c r="J2" s="415"/>
      <c r="K2" s="416"/>
    </row>
    <row r="3" spans="2:33" ht="19.649999999999999" customHeight="1" thickBot="1">
      <c r="G3" s="95"/>
      <c r="H3" s="95"/>
      <c r="I3" s="90"/>
      <c r="J3" s="90"/>
      <c r="N3" s="256"/>
      <c r="O3" s="256"/>
      <c r="P3" s="256"/>
      <c r="Q3" s="256"/>
      <c r="R3" s="256"/>
      <c r="S3" s="256"/>
      <c r="T3" s="256"/>
      <c r="U3" s="256"/>
    </row>
    <row r="4" spans="2:33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227" t="s">
        <v>10</v>
      </c>
      <c r="L4" s="162" t="s">
        <v>11</v>
      </c>
      <c r="M4" s="162" t="s">
        <v>12</v>
      </c>
      <c r="N4" s="162" t="s">
        <v>13</v>
      </c>
      <c r="O4" s="168">
        <v>44095</v>
      </c>
      <c r="P4" s="168">
        <v>44104</v>
      </c>
      <c r="Q4" s="168" t="s">
        <v>14</v>
      </c>
      <c r="R4" s="168">
        <v>44471</v>
      </c>
      <c r="S4" s="168">
        <v>44277</v>
      </c>
      <c r="T4" s="168">
        <v>44341</v>
      </c>
      <c r="U4" s="168">
        <v>44399</v>
      </c>
      <c r="V4" s="168">
        <v>44463</v>
      </c>
      <c r="W4" s="168">
        <v>44531</v>
      </c>
      <c r="X4" s="168">
        <v>44621</v>
      </c>
      <c r="Y4" s="168">
        <v>44692</v>
      </c>
      <c r="Z4" s="162" t="s">
        <v>15</v>
      </c>
      <c r="AA4" s="102" t="s">
        <v>16</v>
      </c>
    </row>
    <row r="5" spans="2:33" ht="19.649999999999999" customHeight="1">
      <c r="B5" s="118">
        <f t="shared" ref="B5:B68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  <c r="K5" s="228"/>
      <c r="L5" s="161"/>
      <c r="M5" s="161">
        <v>1</v>
      </c>
      <c r="N5" s="161"/>
      <c r="O5" s="161"/>
      <c r="P5" s="161"/>
      <c r="Q5" s="161"/>
      <c r="R5" s="161"/>
      <c r="S5" s="161"/>
      <c r="T5" s="161"/>
      <c r="U5" s="161"/>
      <c r="V5" s="161"/>
      <c r="W5" s="161">
        <v>1</v>
      </c>
      <c r="X5" s="161"/>
      <c r="Y5" s="161"/>
      <c r="Z5" s="161"/>
      <c r="AB5" s="176"/>
      <c r="AC5" s="176"/>
      <c r="AD5" s="176"/>
      <c r="AE5" s="176"/>
      <c r="AF5" s="176"/>
      <c r="AG5" s="176"/>
    </row>
    <row r="6" spans="2:33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  <c r="K6" s="229"/>
      <c r="L6" s="104"/>
      <c r="M6" s="104">
        <v>1</v>
      </c>
      <c r="N6" s="104"/>
      <c r="O6" s="104"/>
      <c r="P6" s="104"/>
      <c r="Q6" s="104"/>
      <c r="R6" s="104"/>
      <c r="S6" s="104"/>
      <c r="T6" s="104"/>
      <c r="U6" s="104">
        <v>1</v>
      </c>
      <c r="V6" s="104"/>
      <c r="W6" s="104"/>
      <c r="X6" s="104"/>
      <c r="Y6" s="104"/>
      <c r="Z6" s="104"/>
      <c r="AB6" s="176"/>
    </row>
    <row r="7" spans="2:33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  <c r="K7" s="229"/>
      <c r="L7" s="104"/>
      <c r="M7" s="104">
        <v>1</v>
      </c>
      <c r="N7" s="104"/>
      <c r="O7" s="104"/>
      <c r="P7" s="167"/>
      <c r="Q7" s="104"/>
      <c r="R7" s="104"/>
      <c r="S7" s="104"/>
      <c r="T7" s="104"/>
      <c r="U7" s="104">
        <v>1</v>
      </c>
      <c r="V7" s="104"/>
      <c r="W7" s="104"/>
      <c r="X7" s="104"/>
      <c r="Y7" s="104"/>
      <c r="Z7" s="104"/>
      <c r="AB7" s="176"/>
    </row>
    <row r="8" spans="2:33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  <c r="K8" s="229"/>
      <c r="L8" s="104"/>
      <c r="M8" s="104">
        <v>1</v>
      </c>
      <c r="N8" s="167"/>
      <c r="O8" s="171"/>
      <c r="P8" s="180"/>
      <c r="Q8" s="104"/>
      <c r="R8" s="104"/>
      <c r="S8" s="196"/>
      <c r="T8" s="196"/>
      <c r="U8" s="196">
        <v>1</v>
      </c>
      <c r="V8" s="196"/>
      <c r="W8" s="196"/>
      <c r="X8" s="196"/>
      <c r="Y8" s="196"/>
      <c r="Z8" s="196"/>
      <c r="AB8" s="176"/>
    </row>
    <row r="9" spans="2:33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  <c r="K9" s="229"/>
      <c r="L9" s="104"/>
      <c r="M9" s="104">
        <v>1</v>
      </c>
      <c r="N9" s="167"/>
      <c r="O9" s="170"/>
      <c r="P9" s="172"/>
      <c r="Q9" s="104"/>
      <c r="R9" s="104"/>
      <c r="S9" s="219"/>
      <c r="T9" s="219"/>
      <c r="U9" s="219">
        <v>1</v>
      </c>
      <c r="V9" s="219"/>
      <c r="W9" s="219"/>
      <c r="X9" s="219"/>
      <c r="Y9" s="219"/>
      <c r="Z9" s="174"/>
      <c r="AB9" s="176"/>
    </row>
    <row r="10" spans="2:33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  <c r="K10" s="229"/>
      <c r="L10" s="104"/>
      <c r="M10" s="104">
        <v>1</v>
      </c>
      <c r="N10" s="167"/>
      <c r="O10" s="170"/>
      <c r="P10" s="172"/>
      <c r="Q10" s="104"/>
      <c r="R10" s="104"/>
      <c r="S10" s="219"/>
      <c r="T10" s="219">
        <v>1</v>
      </c>
      <c r="U10" s="219"/>
      <c r="V10" s="219"/>
      <c r="W10" s="219"/>
      <c r="X10" s="219"/>
      <c r="Y10" s="219"/>
      <c r="Z10" s="174"/>
      <c r="AA10" s="102" t="s">
        <v>26</v>
      </c>
    </row>
    <row r="11" spans="2:33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  <c r="K11" s="229"/>
      <c r="L11" s="104"/>
      <c r="M11" s="104">
        <v>1</v>
      </c>
      <c r="N11" s="167"/>
      <c r="O11" s="170"/>
      <c r="P11" s="172"/>
      <c r="Q11" s="104"/>
      <c r="R11" s="104"/>
      <c r="S11" s="219"/>
      <c r="T11" s="219"/>
      <c r="U11" s="219">
        <v>1</v>
      </c>
      <c r="V11" s="219"/>
      <c r="W11" s="219"/>
      <c r="X11" s="219"/>
      <c r="Y11" s="219"/>
      <c r="Z11" s="174"/>
      <c r="AB11" s="176"/>
    </row>
    <row r="12" spans="2:33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  <c r="K12" s="229"/>
      <c r="L12" s="104"/>
      <c r="M12" s="104">
        <v>1</v>
      </c>
      <c r="N12" s="167"/>
      <c r="O12" s="169"/>
      <c r="P12" s="173"/>
      <c r="Q12" s="104"/>
      <c r="R12" s="104"/>
      <c r="S12" s="161"/>
      <c r="T12" s="161"/>
      <c r="U12" s="161">
        <v>1</v>
      </c>
      <c r="V12" s="161"/>
      <c r="W12" s="161"/>
      <c r="X12" s="161"/>
      <c r="Y12" s="161"/>
      <c r="Z12" s="161"/>
      <c r="AB12" s="176"/>
      <c r="AC12" s="191">
        <v>39448</v>
      </c>
      <c r="AD12" s="191">
        <v>42370</v>
      </c>
      <c r="AE12" s="177" t="s">
        <v>29</v>
      </c>
      <c r="AF12" s="176"/>
      <c r="AG12" s="176"/>
    </row>
    <row r="13" spans="2:33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  <c r="K13" s="229"/>
      <c r="L13" s="104"/>
      <c r="M13" s="104">
        <v>1</v>
      </c>
      <c r="N13" s="104"/>
      <c r="O13" s="104"/>
      <c r="P13" s="167"/>
      <c r="Q13" s="104"/>
      <c r="R13" s="104"/>
      <c r="S13" s="104"/>
      <c r="T13" s="104"/>
      <c r="U13" s="104">
        <v>1</v>
      </c>
      <c r="V13" s="104"/>
      <c r="W13" s="104"/>
      <c r="X13" s="104"/>
      <c r="Y13" s="104"/>
      <c r="Z13" s="104"/>
      <c r="AB13" s="176"/>
    </row>
    <row r="14" spans="2:33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  <c r="K14" s="229"/>
      <c r="L14" s="104"/>
      <c r="M14" s="104">
        <v>1</v>
      </c>
      <c r="N14" s="104"/>
      <c r="O14" s="104"/>
      <c r="P14" s="167"/>
      <c r="Q14" s="104"/>
      <c r="R14" s="104"/>
      <c r="S14" s="104"/>
      <c r="T14" s="104"/>
      <c r="U14" s="104">
        <v>1</v>
      </c>
      <c r="V14" s="104"/>
      <c r="W14" s="104"/>
      <c r="X14" s="104"/>
      <c r="Y14" s="104"/>
      <c r="Z14" s="104"/>
      <c r="AB14" s="176"/>
    </row>
    <row r="15" spans="2:33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  <c r="K15" s="229"/>
      <c r="L15" s="104"/>
      <c r="M15" s="104">
        <v>1</v>
      </c>
      <c r="N15" s="104"/>
      <c r="O15" s="104"/>
      <c r="P15" s="104"/>
      <c r="Q15" s="104"/>
      <c r="R15" s="104"/>
      <c r="S15" s="104"/>
      <c r="T15" s="104"/>
      <c r="U15" s="104">
        <v>1</v>
      </c>
      <c r="V15" s="104"/>
      <c r="W15" s="104"/>
      <c r="X15" s="104"/>
      <c r="Y15" s="104"/>
      <c r="Z15" s="104"/>
      <c r="AB15" s="176"/>
    </row>
    <row r="16" spans="2:33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  <c r="K16" s="229"/>
      <c r="L16" s="104"/>
      <c r="M16" s="104">
        <v>1</v>
      </c>
      <c r="N16" s="104"/>
      <c r="O16" s="104"/>
      <c r="P16" s="104"/>
      <c r="Q16" s="104"/>
      <c r="R16" s="104"/>
      <c r="S16" s="104"/>
      <c r="T16" s="104"/>
      <c r="U16" s="104"/>
      <c r="V16" s="104"/>
      <c r="W16" s="104">
        <v>1</v>
      </c>
      <c r="X16" s="104"/>
      <c r="Y16" s="104"/>
      <c r="Z16" s="104"/>
      <c r="AB16" s="176"/>
      <c r="AC16" s="176"/>
      <c r="AD16" s="176"/>
      <c r="AE16" s="176"/>
      <c r="AF16" s="176"/>
      <c r="AG16" s="176"/>
    </row>
    <row r="17" spans="2:33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  <c r="K17" s="229"/>
      <c r="L17" s="104"/>
      <c r="M17" s="104">
        <v>1</v>
      </c>
      <c r="N17" s="104"/>
      <c r="O17" s="104"/>
      <c r="P17" s="104"/>
      <c r="Q17" s="104"/>
      <c r="R17" s="104"/>
      <c r="S17" s="104"/>
      <c r="T17" s="104"/>
      <c r="U17" s="104"/>
      <c r="V17" s="104"/>
      <c r="W17" s="104">
        <v>1</v>
      </c>
      <c r="X17" s="104"/>
      <c r="Y17" s="104"/>
      <c r="Z17" s="104"/>
      <c r="AB17" s="176"/>
      <c r="AC17" s="176"/>
      <c r="AD17" s="176"/>
      <c r="AE17" s="176"/>
      <c r="AF17" s="176"/>
      <c r="AG17" s="176"/>
    </row>
    <row r="18" spans="2:33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  <c r="K18" s="229"/>
      <c r="L18" s="104"/>
      <c r="M18" s="104">
        <v>1</v>
      </c>
      <c r="N18" s="104"/>
      <c r="O18" s="104"/>
      <c r="P18" s="104"/>
      <c r="Q18" s="104"/>
      <c r="R18" s="104"/>
      <c r="S18" s="104"/>
      <c r="T18" s="104"/>
      <c r="U18" s="104"/>
      <c r="V18" s="104"/>
      <c r="W18" s="104">
        <v>1</v>
      </c>
      <c r="X18" s="104"/>
      <c r="Y18" s="104"/>
      <c r="Z18" s="104"/>
      <c r="AB18" s="176"/>
      <c r="AC18" s="176"/>
      <c r="AD18" s="176"/>
      <c r="AE18" s="176"/>
      <c r="AF18" s="176"/>
      <c r="AG18" s="176"/>
    </row>
    <row r="19" spans="2:33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  <c r="K19" s="229"/>
      <c r="L19" s="104"/>
      <c r="M19" s="104">
        <v>1</v>
      </c>
      <c r="N19" s="104"/>
      <c r="O19" s="104"/>
      <c r="P19" s="104"/>
      <c r="Q19" s="104"/>
      <c r="R19" s="104"/>
      <c r="S19" s="104"/>
      <c r="T19" s="104"/>
      <c r="U19" s="104"/>
      <c r="V19" s="104"/>
      <c r="W19" s="104">
        <v>1</v>
      </c>
      <c r="X19" s="104"/>
      <c r="Y19" s="104"/>
      <c r="Z19" s="104"/>
      <c r="AB19" s="176"/>
      <c r="AC19" s="176"/>
      <c r="AD19" s="176"/>
      <c r="AE19" s="176"/>
      <c r="AF19" s="176"/>
      <c r="AG19" s="176"/>
    </row>
    <row r="20" spans="2:33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  <c r="K20" s="229"/>
      <c r="L20" s="104"/>
      <c r="M20" s="104">
        <v>1</v>
      </c>
      <c r="N20" s="104"/>
      <c r="O20" s="104"/>
      <c r="P20" s="104"/>
      <c r="Q20" s="104"/>
      <c r="R20" s="104"/>
      <c r="S20" s="104"/>
      <c r="T20" s="104"/>
      <c r="U20" s="104"/>
      <c r="V20" s="104"/>
      <c r="W20" s="104">
        <v>1</v>
      </c>
      <c r="X20" s="104"/>
      <c r="Y20" s="104"/>
      <c r="Z20" s="104"/>
      <c r="AB20" s="176"/>
      <c r="AC20" s="176"/>
      <c r="AD20" s="176"/>
      <c r="AE20" s="176"/>
      <c r="AF20" s="176"/>
      <c r="AG20" s="176"/>
    </row>
    <row r="21" spans="2:33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  <c r="K21" s="229"/>
      <c r="L21" s="104"/>
      <c r="M21" s="104">
        <v>1</v>
      </c>
      <c r="N21" s="104"/>
      <c r="O21" s="104"/>
      <c r="P21" s="104"/>
      <c r="Q21" s="104"/>
      <c r="R21" s="104"/>
      <c r="S21" s="104"/>
      <c r="T21" s="104"/>
      <c r="U21" s="104"/>
      <c r="V21" s="104"/>
      <c r="W21" s="104">
        <v>1</v>
      </c>
      <c r="X21" s="104"/>
      <c r="Y21" s="104"/>
      <c r="Z21" s="104"/>
      <c r="AB21" s="176"/>
      <c r="AC21" s="176"/>
      <c r="AD21" s="176"/>
      <c r="AE21" s="176"/>
      <c r="AF21" s="176"/>
      <c r="AG21" s="176"/>
    </row>
    <row r="22" spans="2:33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  <c r="K22" s="229">
        <v>0</v>
      </c>
      <c r="L22" s="104"/>
      <c r="M22" s="104">
        <v>1</v>
      </c>
      <c r="N22" s="104"/>
      <c r="O22" s="104"/>
      <c r="P22" s="104"/>
      <c r="Q22" s="104"/>
      <c r="R22" s="104">
        <v>1</v>
      </c>
      <c r="S22" s="104"/>
      <c r="T22" s="104"/>
      <c r="U22" s="104"/>
      <c r="V22" s="104"/>
      <c r="W22" s="104"/>
      <c r="X22" s="104"/>
      <c r="Y22" s="104"/>
      <c r="Z22" s="104"/>
      <c r="AA22" s="102" t="s">
        <v>41</v>
      </c>
    </row>
    <row r="23" spans="2:33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  <c r="K23" s="229">
        <v>0</v>
      </c>
      <c r="L23" s="104"/>
      <c r="M23" s="104">
        <v>1</v>
      </c>
      <c r="N23" s="104"/>
      <c r="O23" s="104"/>
      <c r="P23" s="104"/>
      <c r="Q23" s="104"/>
      <c r="R23" s="104">
        <v>1</v>
      </c>
      <c r="S23" s="104"/>
      <c r="T23" s="104"/>
      <c r="U23" s="104"/>
      <c r="V23" s="104"/>
      <c r="W23" s="104"/>
      <c r="X23" s="104"/>
      <c r="Y23" s="104"/>
      <c r="Z23" s="104"/>
      <c r="AA23" s="102" t="s">
        <v>42</v>
      </c>
    </row>
    <row r="24" spans="2:33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  <c r="K24" s="229" t="s">
        <v>20</v>
      </c>
      <c r="L24" s="108">
        <v>43951</v>
      </c>
      <c r="M24" s="104">
        <v>1</v>
      </c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2" t="s">
        <v>44</v>
      </c>
    </row>
    <row r="25" spans="2:33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  <c r="K25" s="229" t="s">
        <v>20</v>
      </c>
      <c r="L25" s="104"/>
      <c r="M25" s="104">
        <v>1</v>
      </c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2" t="s">
        <v>45</v>
      </c>
      <c r="AC25" s="191">
        <v>39814</v>
      </c>
      <c r="AD25" s="176"/>
      <c r="AE25" s="177" t="s">
        <v>46</v>
      </c>
      <c r="AF25" s="176"/>
      <c r="AG25" s="176"/>
    </row>
    <row r="26" spans="2:33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  <c r="K26" s="229"/>
      <c r="L26" s="104"/>
      <c r="M26" s="104">
        <v>1</v>
      </c>
      <c r="N26" s="104"/>
      <c r="O26" s="104"/>
      <c r="P26" s="104"/>
      <c r="Q26" s="104"/>
      <c r="R26" s="104"/>
      <c r="S26" s="104"/>
      <c r="T26" s="104"/>
      <c r="U26" s="104"/>
      <c r="V26" s="104"/>
      <c r="W26" s="104">
        <v>1</v>
      </c>
      <c r="X26" s="104"/>
      <c r="Y26" s="104"/>
      <c r="Z26" s="104"/>
      <c r="AB26" s="176"/>
      <c r="AC26" s="176"/>
      <c r="AD26" s="176"/>
      <c r="AE26" s="176"/>
      <c r="AF26" s="176"/>
      <c r="AG26" s="176"/>
    </row>
    <row r="27" spans="2:33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  <c r="K27" s="229">
        <v>0</v>
      </c>
      <c r="L27" s="104"/>
      <c r="M27" s="104">
        <v>1</v>
      </c>
      <c r="N27" s="104"/>
      <c r="O27" s="104"/>
      <c r="P27" s="104"/>
      <c r="Q27" s="104"/>
      <c r="R27" s="104">
        <v>1</v>
      </c>
      <c r="S27" s="104"/>
      <c r="T27" s="104"/>
      <c r="U27" s="104"/>
      <c r="V27" s="104"/>
      <c r="W27" s="104"/>
      <c r="X27" s="104"/>
      <c r="Y27" s="104"/>
      <c r="Z27" s="104" t="s">
        <v>48</v>
      </c>
      <c r="AA27" s="102" t="s">
        <v>42</v>
      </c>
    </row>
    <row r="28" spans="2:33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  <c r="K28" s="229">
        <v>0</v>
      </c>
      <c r="L28" s="104"/>
      <c r="M28" s="104">
        <v>1</v>
      </c>
      <c r="N28" s="104"/>
      <c r="O28" s="104"/>
      <c r="P28" s="104"/>
      <c r="Q28" s="104"/>
      <c r="R28" s="104">
        <v>1</v>
      </c>
      <c r="S28" s="104"/>
      <c r="T28" s="104"/>
      <c r="U28" s="104"/>
      <c r="V28" s="104"/>
      <c r="W28" s="104"/>
      <c r="X28" s="104"/>
      <c r="Y28" s="104"/>
      <c r="Z28" s="104" t="s">
        <v>50</v>
      </c>
      <c r="AA28" s="102" t="s">
        <v>42</v>
      </c>
      <c r="AB28" s="176" t="s">
        <v>51</v>
      </c>
      <c r="AC28" s="191">
        <v>41456</v>
      </c>
      <c r="AD28" s="176"/>
      <c r="AE28" s="177" t="s">
        <v>46</v>
      </c>
      <c r="AF28" s="176"/>
      <c r="AG28" s="176"/>
    </row>
    <row r="29" spans="2:33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  <c r="K29" s="229" t="s">
        <v>20</v>
      </c>
      <c r="L29" s="108">
        <v>43951</v>
      </c>
      <c r="M29" s="104">
        <v>1</v>
      </c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8" t="s">
        <v>53</v>
      </c>
      <c r="AA29" s="102" t="s">
        <v>54</v>
      </c>
    </row>
    <row r="30" spans="2:33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  <c r="K30" s="229" t="s">
        <v>20</v>
      </c>
      <c r="L30" s="108"/>
      <c r="M30" s="104">
        <v>1</v>
      </c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92" t="s">
        <v>55</v>
      </c>
      <c r="AA30" s="102" t="s">
        <v>56</v>
      </c>
    </row>
    <row r="31" spans="2:33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  <c r="K31" s="229">
        <v>0</v>
      </c>
      <c r="L31" s="104"/>
      <c r="M31" s="104">
        <v>1</v>
      </c>
      <c r="N31" s="104"/>
      <c r="O31" s="104"/>
      <c r="P31" s="104"/>
      <c r="Q31" s="104"/>
      <c r="R31" s="104">
        <v>1</v>
      </c>
      <c r="S31" s="104"/>
      <c r="T31" s="104"/>
      <c r="U31" s="104"/>
      <c r="V31" s="104"/>
      <c r="W31" s="104"/>
      <c r="X31" s="104"/>
      <c r="Y31" s="104"/>
      <c r="Z31" s="104" t="s">
        <v>57</v>
      </c>
      <c r="AA31" s="102" t="s">
        <v>42</v>
      </c>
    </row>
    <row r="32" spans="2:33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  <c r="K32" s="229" t="s">
        <v>20</v>
      </c>
      <c r="L32" s="108">
        <v>43951</v>
      </c>
      <c r="M32" s="104">
        <v>1</v>
      </c>
      <c r="N32" s="104" t="s">
        <v>59</v>
      </c>
      <c r="O32" s="104">
        <v>1</v>
      </c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92" t="s">
        <v>55</v>
      </c>
      <c r="AA32" s="102" t="s">
        <v>56</v>
      </c>
      <c r="AC32" s="191">
        <v>41275</v>
      </c>
      <c r="AD32" s="176"/>
      <c r="AE32" s="177" t="s">
        <v>60</v>
      </c>
      <c r="AF32" s="176"/>
      <c r="AG32" s="177"/>
    </row>
    <row r="33" spans="2:33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  <c r="K33" s="229">
        <v>0</v>
      </c>
      <c r="L33" s="104"/>
      <c r="M33" s="104">
        <v>1</v>
      </c>
      <c r="N33" s="104"/>
      <c r="O33" s="104"/>
      <c r="P33" s="104"/>
      <c r="Q33" s="104"/>
      <c r="R33" s="104">
        <v>1</v>
      </c>
      <c r="S33" s="104"/>
      <c r="T33" s="104"/>
      <c r="U33" s="104"/>
      <c r="V33" s="104"/>
      <c r="W33" s="104"/>
      <c r="X33" s="104"/>
      <c r="Y33" s="104"/>
      <c r="Z33" s="104" t="s">
        <v>57</v>
      </c>
      <c r="AA33" s="102" t="s">
        <v>42</v>
      </c>
    </row>
    <row r="34" spans="2:33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  <c r="K34" s="229">
        <v>0</v>
      </c>
      <c r="L34" s="104"/>
      <c r="M34" s="104">
        <v>1</v>
      </c>
      <c r="N34" s="104"/>
      <c r="O34" s="104"/>
      <c r="P34" s="104"/>
      <c r="Q34" s="104"/>
      <c r="R34" s="104">
        <v>1</v>
      </c>
      <c r="S34" s="104"/>
      <c r="T34" s="104"/>
      <c r="U34" s="104"/>
      <c r="V34" s="104"/>
      <c r="W34" s="104"/>
      <c r="X34" s="104"/>
      <c r="Y34" s="104"/>
      <c r="Z34" s="104"/>
      <c r="AA34" s="102" t="s">
        <v>62</v>
      </c>
    </row>
    <row r="35" spans="2:33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  <c r="K35" s="229">
        <v>0</v>
      </c>
      <c r="L35" s="104"/>
      <c r="M35" s="104">
        <v>1</v>
      </c>
      <c r="N35" s="104"/>
      <c r="O35" s="104"/>
      <c r="P35" s="104"/>
      <c r="Q35" s="104"/>
      <c r="R35" s="104">
        <v>1</v>
      </c>
      <c r="S35" s="104"/>
      <c r="T35" s="104"/>
      <c r="U35" s="104"/>
      <c r="V35" s="104"/>
      <c r="W35" s="104"/>
      <c r="X35" s="104"/>
      <c r="Y35" s="104"/>
      <c r="Z35" s="104"/>
      <c r="AA35" s="102" t="s">
        <v>42</v>
      </c>
      <c r="AB35" s="176" t="s">
        <v>63</v>
      </c>
      <c r="AC35" s="176"/>
      <c r="AD35" s="176"/>
      <c r="AE35" s="176"/>
      <c r="AF35" s="176"/>
      <c r="AG35" s="176"/>
    </row>
    <row r="36" spans="2:33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  <c r="K36" s="229">
        <v>0</v>
      </c>
      <c r="L36" s="104"/>
      <c r="M36" s="104">
        <v>1</v>
      </c>
      <c r="N36" s="104"/>
      <c r="O36" s="104"/>
      <c r="P36" s="104"/>
      <c r="Q36" s="104"/>
      <c r="R36" s="104">
        <v>1</v>
      </c>
      <c r="S36" s="104"/>
      <c r="T36" s="104"/>
      <c r="U36" s="104"/>
      <c r="V36" s="104"/>
      <c r="W36" s="104"/>
      <c r="X36" s="104"/>
      <c r="Y36" s="104"/>
      <c r="Z36" s="194" t="s">
        <v>65</v>
      </c>
      <c r="AA36" s="102" t="s">
        <v>66</v>
      </c>
    </row>
    <row r="37" spans="2:33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  <c r="K37" s="229" t="s">
        <v>20</v>
      </c>
      <c r="L37" s="108">
        <v>43951</v>
      </c>
      <c r="M37" s="104">
        <v>1</v>
      </c>
      <c r="N37" s="104" t="s">
        <v>59</v>
      </c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2" t="s">
        <v>68</v>
      </c>
      <c r="AB37" s="176" t="s">
        <v>69</v>
      </c>
      <c r="AC37" s="176">
        <v>2008</v>
      </c>
      <c r="AD37" s="176">
        <v>2015</v>
      </c>
      <c r="AE37" s="176" t="s">
        <v>70</v>
      </c>
    </row>
    <row r="38" spans="2:33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  <c r="K38" s="229" t="s">
        <v>20</v>
      </c>
      <c r="L38" s="104"/>
      <c r="M38" s="104">
        <v>1</v>
      </c>
      <c r="N38" s="104"/>
      <c r="O38" s="104"/>
      <c r="P38" s="104"/>
      <c r="Q38" s="104"/>
      <c r="R38" s="104">
        <v>1</v>
      </c>
      <c r="S38" s="104"/>
      <c r="T38" s="104"/>
      <c r="U38" s="104"/>
      <c r="V38" s="104"/>
      <c r="W38" s="104"/>
      <c r="X38" s="104"/>
      <c r="Y38" s="104"/>
      <c r="Z38" s="104"/>
      <c r="AA38" s="102" t="s">
        <v>41</v>
      </c>
    </row>
    <row r="39" spans="2:33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  <c r="K39" s="229">
        <v>0</v>
      </c>
      <c r="L39" s="104"/>
      <c r="M39" s="104">
        <v>1</v>
      </c>
      <c r="N39" s="104"/>
      <c r="O39" s="104"/>
      <c r="P39" s="104"/>
      <c r="Q39" s="104"/>
      <c r="R39" s="104">
        <v>1</v>
      </c>
      <c r="S39" s="104"/>
      <c r="T39" s="104"/>
      <c r="U39" s="104"/>
      <c r="V39" s="104"/>
      <c r="W39" s="104"/>
      <c r="X39" s="104"/>
      <c r="Y39" s="104"/>
      <c r="Z39" s="104"/>
      <c r="AA39" s="102" t="s">
        <v>66</v>
      </c>
      <c r="AC39" s="176">
        <v>2016</v>
      </c>
      <c r="AD39" s="176" t="s">
        <v>71</v>
      </c>
      <c r="AE39" s="176" t="s">
        <v>70</v>
      </c>
    </row>
    <row r="40" spans="2:33" ht="19.649999999999999" customHeight="1">
      <c r="B40" s="121">
        <f t="shared" si="0"/>
        <v>36</v>
      </c>
      <c r="C40" s="122" t="s">
        <v>39</v>
      </c>
      <c r="D40" s="122" t="s">
        <v>72</v>
      </c>
      <c r="E40" s="122">
        <v>2008</v>
      </c>
      <c r="F40" s="122">
        <v>2016</v>
      </c>
      <c r="G40" s="123"/>
      <c r="H40" s="129" t="s">
        <v>20</v>
      </c>
      <c r="I40" s="130" t="s">
        <v>20</v>
      </c>
      <c r="J40" s="131" t="s">
        <v>20</v>
      </c>
      <c r="K40" s="229" t="s">
        <v>20</v>
      </c>
      <c r="L40" s="104"/>
      <c r="M40" s="104">
        <v>1</v>
      </c>
      <c r="N40" s="104"/>
      <c r="O40" s="104"/>
      <c r="P40" s="104"/>
      <c r="Q40" s="104">
        <v>2</v>
      </c>
      <c r="R40" s="104"/>
      <c r="S40" s="104"/>
      <c r="T40" s="104"/>
      <c r="U40" s="104"/>
      <c r="V40" s="104"/>
      <c r="W40" s="104"/>
      <c r="X40" s="104"/>
      <c r="Y40" s="104"/>
      <c r="Z40" s="104"/>
      <c r="AA40" s="102" t="s">
        <v>73</v>
      </c>
      <c r="AC40" s="191">
        <v>39814</v>
      </c>
      <c r="AD40" s="191">
        <v>43830</v>
      </c>
      <c r="AE40" s="177" t="s">
        <v>74</v>
      </c>
      <c r="AF40" s="176"/>
      <c r="AG40" s="176"/>
    </row>
    <row r="41" spans="2:33" ht="19.649999999999999" customHeight="1">
      <c r="B41" s="121">
        <f t="shared" si="0"/>
        <v>37</v>
      </c>
      <c r="C41" s="122" t="s">
        <v>39</v>
      </c>
      <c r="D41" s="122" t="s">
        <v>75</v>
      </c>
      <c r="E41" s="122">
        <v>2006</v>
      </c>
      <c r="F41" s="122">
        <v>2015</v>
      </c>
      <c r="G41" s="123" t="s">
        <v>20</v>
      </c>
      <c r="H41" s="129" t="s">
        <v>20</v>
      </c>
      <c r="I41" s="130" t="s">
        <v>20</v>
      </c>
      <c r="J41" s="131" t="s">
        <v>20</v>
      </c>
      <c r="K41" s="229">
        <v>0</v>
      </c>
      <c r="L41" s="104"/>
      <c r="M41" s="104">
        <v>1</v>
      </c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2" t="s">
        <v>76</v>
      </c>
      <c r="AB41" s="176" t="s">
        <v>77</v>
      </c>
      <c r="AC41" s="176">
        <v>2017</v>
      </c>
      <c r="AD41" s="176" t="s">
        <v>71</v>
      </c>
      <c r="AE41" s="176" t="s">
        <v>78</v>
      </c>
    </row>
    <row r="42" spans="2:33" ht="19.649999999999999" customHeight="1">
      <c r="B42" s="121">
        <f t="shared" si="0"/>
        <v>38</v>
      </c>
      <c r="C42" s="122" t="s">
        <v>39</v>
      </c>
      <c r="D42" s="122" t="s">
        <v>79</v>
      </c>
      <c r="E42" s="122">
        <v>2006</v>
      </c>
      <c r="F42" s="122">
        <v>2015</v>
      </c>
      <c r="G42" s="123"/>
      <c r="H42" s="129" t="s">
        <v>20</v>
      </c>
      <c r="I42" s="130" t="s">
        <v>20</v>
      </c>
      <c r="J42" s="131"/>
      <c r="K42" s="229">
        <v>0</v>
      </c>
      <c r="L42" s="104"/>
      <c r="M42" s="104">
        <v>1</v>
      </c>
      <c r="N42" s="104"/>
      <c r="O42" s="104"/>
      <c r="P42" s="104"/>
      <c r="Q42" s="104"/>
      <c r="R42" s="104">
        <v>1</v>
      </c>
      <c r="S42" s="104"/>
      <c r="T42" s="104"/>
      <c r="U42" s="104"/>
      <c r="V42" s="104"/>
      <c r="W42" s="104"/>
      <c r="X42" s="104"/>
      <c r="Y42" s="104"/>
      <c r="Z42" s="104"/>
      <c r="AA42" s="102" t="s">
        <v>42</v>
      </c>
      <c r="AC42" s="176"/>
      <c r="AD42" s="176"/>
      <c r="AE42" s="176"/>
      <c r="AF42" s="176"/>
      <c r="AG42" s="176"/>
    </row>
    <row r="43" spans="2:33" ht="19.649999999999999" customHeight="1">
      <c r="B43" s="121">
        <f t="shared" si="0"/>
        <v>39</v>
      </c>
      <c r="C43" s="122" t="s">
        <v>39</v>
      </c>
      <c r="D43" s="122" t="s">
        <v>79</v>
      </c>
      <c r="E43" s="122">
        <v>2015</v>
      </c>
      <c r="F43" s="122" t="s">
        <v>19</v>
      </c>
      <c r="G43" s="123"/>
      <c r="H43" s="129" t="s">
        <v>20</v>
      </c>
      <c r="I43" s="130" t="s">
        <v>20</v>
      </c>
      <c r="J43" s="131" t="s">
        <v>25</v>
      </c>
      <c r="K43" s="229"/>
      <c r="L43" s="104"/>
      <c r="M43" s="104">
        <v>1</v>
      </c>
      <c r="N43" s="104"/>
      <c r="O43" s="104"/>
      <c r="P43" s="104"/>
      <c r="Q43" s="104"/>
      <c r="R43" s="104"/>
      <c r="S43" s="104"/>
      <c r="T43" s="104">
        <v>1</v>
      </c>
      <c r="U43" s="104"/>
      <c r="V43" s="104"/>
      <c r="W43" s="104"/>
      <c r="X43" s="104"/>
      <c r="Y43" s="104"/>
      <c r="Z43" s="104"/>
      <c r="AA43" s="102" t="s">
        <v>80</v>
      </c>
      <c r="AC43" s="176"/>
      <c r="AD43" s="176"/>
      <c r="AE43" s="176"/>
      <c r="AF43" s="176"/>
      <c r="AG43" s="176"/>
    </row>
    <row r="44" spans="2:33" ht="19.649999999999999" customHeight="1">
      <c r="B44" s="121">
        <f t="shared" si="0"/>
        <v>40</v>
      </c>
      <c r="C44" s="122" t="s">
        <v>39</v>
      </c>
      <c r="D44" s="122" t="s">
        <v>81</v>
      </c>
      <c r="E44" s="122">
        <v>2008</v>
      </c>
      <c r="F44" s="122">
        <v>2016</v>
      </c>
      <c r="G44" s="123"/>
      <c r="H44" s="129" t="s">
        <v>20</v>
      </c>
      <c r="I44" s="130" t="s">
        <v>20</v>
      </c>
      <c r="J44" s="131"/>
      <c r="K44" s="229">
        <v>0</v>
      </c>
      <c r="L44" s="104"/>
      <c r="M44" s="104">
        <v>1</v>
      </c>
      <c r="N44" s="104"/>
      <c r="O44" s="104"/>
      <c r="P44" s="104"/>
      <c r="Q44" s="104"/>
      <c r="R44" s="104">
        <v>1</v>
      </c>
      <c r="S44" s="104"/>
      <c r="T44" s="104"/>
      <c r="U44" s="104"/>
      <c r="V44" s="104"/>
      <c r="W44" s="104"/>
      <c r="X44" s="104"/>
      <c r="Y44" s="104"/>
      <c r="Z44" s="104" t="s">
        <v>48</v>
      </c>
      <c r="AA44" s="102" t="s">
        <v>42</v>
      </c>
      <c r="AB44" s="176"/>
    </row>
    <row r="45" spans="2:33" ht="19.649999999999999" customHeight="1">
      <c r="B45" s="121">
        <f t="shared" si="0"/>
        <v>41</v>
      </c>
      <c r="C45" s="122" t="s">
        <v>39</v>
      </c>
      <c r="D45" s="122" t="s">
        <v>82</v>
      </c>
      <c r="E45" s="122">
        <v>2007</v>
      </c>
      <c r="F45" s="122">
        <v>2016</v>
      </c>
      <c r="G45" s="123"/>
      <c r="H45" s="129" t="s">
        <v>20</v>
      </c>
      <c r="I45" s="130" t="s">
        <v>20</v>
      </c>
      <c r="J45" s="131"/>
      <c r="K45" s="229">
        <v>0</v>
      </c>
      <c r="L45" s="104"/>
      <c r="M45" s="104">
        <v>1</v>
      </c>
      <c r="N45" s="104"/>
      <c r="O45" s="104"/>
      <c r="P45" s="104"/>
      <c r="Q45" s="104"/>
      <c r="R45" s="104">
        <v>1</v>
      </c>
      <c r="S45" s="104"/>
      <c r="T45" s="104"/>
      <c r="U45" s="104"/>
      <c r="V45" s="104"/>
      <c r="W45" s="104"/>
      <c r="X45" s="104"/>
      <c r="Y45" s="104"/>
      <c r="Z45" s="104" t="s">
        <v>50</v>
      </c>
      <c r="AA45" s="102" t="s">
        <v>42</v>
      </c>
    </row>
    <row r="46" spans="2:33" ht="19.649999999999999" customHeight="1">
      <c r="B46" s="121">
        <f t="shared" si="0"/>
        <v>42</v>
      </c>
      <c r="C46" s="122" t="s">
        <v>39</v>
      </c>
      <c r="D46" s="122" t="s">
        <v>83</v>
      </c>
      <c r="E46" s="122">
        <v>2010</v>
      </c>
      <c r="F46" s="122">
        <v>2017</v>
      </c>
      <c r="G46" s="123"/>
      <c r="H46" s="129" t="s">
        <v>20</v>
      </c>
      <c r="I46" s="130" t="s">
        <v>20</v>
      </c>
      <c r="J46" s="131"/>
      <c r="K46" s="230">
        <v>0</v>
      </c>
      <c r="L46" s="108"/>
      <c r="M46" s="104">
        <v>1</v>
      </c>
      <c r="N46" s="104"/>
      <c r="O46" s="104">
        <v>1</v>
      </c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92" t="s">
        <v>55</v>
      </c>
      <c r="AA46" s="102" t="s">
        <v>56</v>
      </c>
      <c r="AB46" s="176" t="s">
        <v>84</v>
      </c>
    </row>
    <row r="47" spans="2:33" ht="19.649999999999999" customHeight="1">
      <c r="B47" s="121">
        <f t="shared" si="0"/>
        <v>43</v>
      </c>
      <c r="C47" s="122" t="s">
        <v>39</v>
      </c>
      <c r="D47" s="122" t="s">
        <v>85</v>
      </c>
      <c r="E47" s="122">
        <v>2008</v>
      </c>
      <c r="F47" s="122">
        <v>2016</v>
      </c>
      <c r="G47" s="123"/>
      <c r="H47" s="129" t="s">
        <v>20</v>
      </c>
      <c r="I47" s="130" t="s">
        <v>20</v>
      </c>
      <c r="J47" s="131"/>
      <c r="K47" s="229">
        <v>0</v>
      </c>
      <c r="L47" s="104"/>
      <c r="M47" s="104">
        <v>1</v>
      </c>
      <c r="N47" s="104"/>
      <c r="O47" s="104"/>
      <c r="P47" s="104"/>
      <c r="Q47" s="104"/>
      <c r="R47" s="104">
        <v>1</v>
      </c>
      <c r="S47" s="104"/>
      <c r="T47" s="104"/>
      <c r="U47" s="104"/>
      <c r="V47" s="104"/>
      <c r="W47" s="104"/>
      <c r="X47" s="104"/>
      <c r="Y47" s="104"/>
      <c r="Z47" s="104" t="s">
        <v>48</v>
      </c>
      <c r="AA47" s="102" t="s">
        <v>42</v>
      </c>
      <c r="AC47" s="176">
        <v>2013</v>
      </c>
      <c r="AD47" s="176">
        <v>2018</v>
      </c>
      <c r="AE47" s="176" t="s">
        <v>78</v>
      </c>
    </row>
    <row r="48" spans="2:33" ht="19.649999999999999" customHeight="1">
      <c r="B48" s="121">
        <f t="shared" si="0"/>
        <v>44</v>
      </c>
      <c r="C48" s="122" t="s">
        <v>39</v>
      </c>
      <c r="D48" s="122" t="s">
        <v>86</v>
      </c>
      <c r="E48" s="122">
        <v>2007</v>
      </c>
      <c r="F48" s="122">
        <v>2016</v>
      </c>
      <c r="G48" s="123"/>
      <c r="H48" s="129" t="s">
        <v>20</v>
      </c>
      <c r="I48" s="130" t="s">
        <v>20</v>
      </c>
      <c r="J48" s="131"/>
      <c r="K48" s="229">
        <v>0</v>
      </c>
      <c r="L48" s="104"/>
      <c r="M48" s="104">
        <v>1</v>
      </c>
      <c r="N48" s="104"/>
      <c r="O48" s="104"/>
      <c r="P48" s="104"/>
      <c r="Q48" s="104"/>
      <c r="R48" s="104">
        <v>1</v>
      </c>
      <c r="S48" s="104"/>
      <c r="T48" s="104"/>
      <c r="U48" s="104"/>
      <c r="V48" s="104"/>
      <c r="W48" s="104"/>
      <c r="X48" s="104"/>
      <c r="Y48" s="104"/>
      <c r="Z48" s="104" t="s">
        <v>50</v>
      </c>
      <c r="AA48" s="102" t="s">
        <v>42</v>
      </c>
      <c r="AB48" s="176" t="s">
        <v>87</v>
      </c>
      <c r="AC48" s="176"/>
      <c r="AD48" s="176"/>
    </row>
    <row r="49" spans="2:33" ht="19.649999999999999" customHeight="1">
      <c r="B49" s="121">
        <f t="shared" si="0"/>
        <v>45</v>
      </c>
      <c r="C49" s="122" t="s">
        <v>39</v>
      </c>
      <c r="D49" s="122" t="s">
        <v>88</v>
      </c>
      <c r="E49" s="122">
        <v>2004</v>
      </c>
      <c r="F49" s="122">
        <v>2011</v>
      </c>
      <c r="G49" s="123" t="s">
        <v>20</v>
      </c>
      <c r="H49" s="129" t="s">
        <v>20</v>
      </c>
      <c r="I49" s="130" t="s">
        <v>20</v>
      </c>
      <c r="J49" s="131"/>
      <c r="K49" s="230">
        <v>0</v>
      </c>
      <c r="L49" s="108">
        <v>43951</v>
      </c>
      <c r="M49" s="104">
        <v>1</v>
      </c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8" t="s">
        <v>53</v>
      </c>
      <c r="AA49" s="102" t="s">
        <v>54</v>
      </c>
      <c r="AB49" s="176" t="s">
        <v>89</v>
      </c>
    </row>
    <row r="50" spans="2:33" ht="19.649999999999999" customHeight="1">
      <c r="B50" s="121">
        <f t="shared" si="0"/>
        <v>46</v>
      </c>
      <c r="C50" s="122" t="s">
        <v>39</v>
      </c>
      <c r="D50" s="122" t="s">
        <v>90</v>
      </c>
      <c r="E50" s="122">
        <v>2017</v>
      </c>
      <c r="F50" s="122" t="s">
        <v>19</v>
      </c>
      <c r="G50" s="123"/>
      <c r="H50" s="129" t="s">
        <v>20</v>
      </c>
      <c r="I50" s="130" t="s">
        <v>20</v>
      </c>
      <c r="J50" s="131" t="s">
        <v>20</v>
      </c>
      <c r="K50" s="230">
        <v>0</v>
      </c>
      <c r="L50" s="104"/>
      <c r="M50" s="104">
        <v>1</v>
      </c>
      <c r="N50" s="104"/>
      <c r="O50" s="104"/>
      <c r="P50" s="104"/>
      <c r="Q50" s="104"/>
      <c r="R50" s="104">
        <v>1</v>
      </c>
      <c r="S50" s="104"/>
      <c r="T50" s="104"/>
      <c r="U50" s="104"/>
      <c r="V50" s="104"/>
      <c r="W50" s="104"/>
      <c r="X50" s="104"/>
      <c r="Y50" s="104"/>
      <c r="Z50" s="194" t="s">
        <v>65</v>
      </c>
      <c r="AA50" s="102" t="s">
        <v>66</v>
      </c>
      <c r="AB50" s="176" t="s">
        <v>91</v>
      </c>
      <c r="AC50" s="176"/>
      <c r="AD50" s="176"/>
    </row>
    <row r="51" spans="2:33" ht="19.649999999999999" customHeight="1">
      <c r="B51" s="121">
        <f t="shared" si="0"/>
        <v>47</v>
      </c>
      <c r="C51" s="122" t="s">
        <v>39</v>
      </c>
      <c r="D51" s="122" t="s">
        <v>92</v>
      </c>
      <c r="E51" s="122">
        <v>2008</v>
      </c>
      <c r="F51" s="122">
        <v>2013</v>
      </c>
      <c r="G51" s="123" t="s">
        <v>20</v>
      </c>
      <c r="H51" s="129" t="s">
        <v>20</v>
      </c>
      <c r="I51" s="130" t="s">
        <v>20</v>
      </c>
      <c r="J51" s="131"/>
      <c r="K51" s="229">
        <v>0</v>
      </c>
      <c r="L51" s="104"/>
      <c r="M51" s="104">
        <v>1</v>
      </c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2" t="s">
        <v>93</v>
      </c>
      <c r="AB51" s="176"/>
      <c r="AE51" s="176" t="s">
        <v>70</v>
      </c>
    </row>
    <row r="52" spans="2:33" ht="19.649999999999999" customHeight="1">
      <c r="B52" s="121">
        <f t="shared" si="0"/>
        <v>48</v>
      </c>
      <c r="C52" s="122" t="s">
        <v>39</v>
      </c>
      <c r="D52" s="122" t="s">
        <v>92</v>
      </c>
      <c r="E52" s="122">
        <v>2014</v>
      </c>
      <c r="F52" s="122" t="s">
        <v>19</v>
      </c>
      <c r="G52" s="123"/>
      <c r="H52" s="129" t="s">
        <v>20</v>
      </c>
      <c r="I52" s="130" t="s">
        <v>20</v>
      </c>
      <c r="J52" s="131" t="s">
        <v>20</v>
      </c>
      <c r="K52" s="229">
        <v>0</v>
      </c>
      <c r="L52" s="104"/>
      <c r="M52" s="104">
        <v>1</v>
      </c>
      <c r="N52" s="104"/>
      <c r="O52" s="104"/>
      <c r="P52" s="104"/>
      <c r="Q52" s="104"/>
      <c r="R52" s="104">
        <v>1</v>
      </c>
      <c r="S52" s="104"/>
      <c r="T52" s="104"/>
      <c r="U52" s="104"/>
      <c r="V52" s="104"/>
      <c r="W52" s="104"/>
      <c r="X52" s="104"/>
      <c r="Y52" s="104"/>
      <c r="Z52" s="194" t="s">
        <v>94</v>
      </c>
      <c r="AA52" s="102" t="s">
        <v>66</v>
      </c>
      <c r="AB52" s="176"/>
      <c r="AE52" s="176" t="s">
        <v>70</v>
      </c>
    </row>
    <row r="53" spans="2:33" ht="19.649999999999999" customHeight="1">
      <c r="B53" s="121">
        <f t="shared" si="0"/>
        <v>49</v>
      </c>
      <c r="C53" s="122" t="s">
        <v>39</v>
      </c>
      <c r="D53" s="122" t="s">
        <v>95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  <c r="K53" s="229">
        <v>0</v>
      </c>
      <c r="L53" s="104"/>
      <c r="M53" s="104">
        <v>1</v>
      </c>
      <c r="N53" s="104"/>
      <c r="O53" s="104"/>
      <c r="P53" s="104"/>
      <c r="Q53" s="104"/>
      <c r="R53" s="104">
        <v>1</v>
      </c>
      <c r="S53" s="104"/>
      <c r="T53" s="104"/>
      <c r="U53" s="104"/>
      <c r="V53" s="104"/>
      <c r="W53" s="104"/>
      <c r="X53" s="104"/>
      <c r="Y53" s="104"/>
      <c r="Z53" s="194" t="s">
        <v>94</v>
      </c>
      <c r="AA53" s="102" t="s">
        <v>66</v>
      </c>
      <c r="AC53" s="176"/>
      <c r="AD53" s="176"/>
    </row>
    <row r="54" spans="2:33" ht="19.649999999999999" customHeight="1">
      <c r="B54" s="121">
        <f t="shared" si="0"/>
        <v>50</v>
      </c>
      <c r="C54" s="122" t="s">
        <v>39</v>
      </c>
      <c r="D54" s="122" t="s">
        <v>96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  <c r="K54" s="229">
        <v>0</v>
      </c>
      <c r="L54" s="104"/>
      <c r="M54" s="104">
        <v>1</v>
      </c>
      <c r="N54" s="104"/>
      <c r="O54" s="104"/>
      <c r="P54" s="104"/>
      <c r="Q54" s="104"/>
      <c r="R54" s="104">
        <v>1</v>
      </c>
      <c r="S54" s="104"/>
      <c r="T54" s="104"/>
      <c r="U54" s="104"/>
      <c r="V54" s="104"/>
      <c r="W54" s="104"/>
      <c r="X54" s="104"/>
      <c r="Y54" s="104"/>
      <c r="Z54" s="194" t="s">
        <v>94</v>
      </c>
      <c r="AA54" s="102" t="s">
        <v>66</v>
      </c>
      <c r="AC54" s="176">
        <v>2008</v>
      </c>
      <c r="AD54" s="176">
        <v>2013</v>
      </c>
    </row>
    <row r="55" spans="2:33" ht="19.649999999999999" customHeight="1">
      <c r="B55" s="121">
        <f t="shared" si="0"/>
        <v>51</v>
      </c>
      <c r="C55" s="122" t="s">
        <v>97</v>
      </c>
      <c r="D55" s="122" t="s">
        <v>98</v>
      </c>
      <c r="E55" s="122">
        <v>2015</v>
      </c>
      <c r="F55" s="122" t="s">
        <v>19</v>
      </c>
      <c r="G55" s="123"/>
      <c r="H55" s="129" t="s">
        <v>20</v>
      </c>
      <c r="I55" s="130" t="s">
        <v>20</v>
      </c>
      <c r="J55" s="131"/>
      <c r="K55" s="229">
        <v>0</v>
      </c>
      <c r="L55" s="104"/>
      <c r="M55" s="104">
        <v>1</v>
      </c>
      <c r="N55" s="104"/>
      <c r="O55" s="104"/>
      <c r="P55" s="104"/>
      <c r="Q55" s="104"/>
      <c r="R55" s="104">
        <v>1</v>
      </c>
      <c r="S55" s="104"/>
      <c r="T55" s="104"/>
      <c r="U55" s="104"/>
      <c r="V55" s="104"/>
      <c r="W55" s="104"/>
      <c r="X55" s="104"/>
      <c r="Y55" s="104"/>
      <c r="Z55" s="104"/>
      <c r="AA55" s="102" t="s">
        <v>42</v>
      </c>
      <c r="AC55" s="176"/>
      <c r="AD55" s="176"/>
    </row>
    <row r="56" spans="2:33" ht="19.649999999999999" customHeight="1">
      <c r="B56" s="121">
        <f t="shared" si="0"/>
        <v>52</v>
      </c>
      <c r="C56" s="122" t="s">
        <v>97</v>
      </c>
      <c r="D56" s="122" t="s">
        <v>99</v>
      </c>
      <c r="E56" s="122">
        <v>2003</v>
      </c>
      <c r="F56" s="122" t="s">
        <v>19</v>
      </c>
      <c r="G56" s="123"/>
      <c r="H56" s="129" t="s">
        <v>20</v>
      </c>
      <c r="I56" s="130" t="s">
        <v>20</v>
      </c>
      <c r="J56" s="131"/>
      <c r="K56" s="229">
        <v>0</v>
      </c>
      <c r="L56" s="104"/>
      <c r="M56" s="104">
        <v>1</v>
      </c>
      <c r="N56" s="104"/>
      <c r="O56" s="104"/>
      <c r="P56" s="104"/>
      <c r="Q56" s="104"/>
      <c r="R56" s="104">
        <v>1</v>
      </c>
      <c r="S56" s="104"/>
      <c r="T56" s="104"/>
      <c r="U56" s="104"/>
      <c r="V56" s="104"/>
      <c r="W56" s="104"/>
      <c r="X56" s="104"/>
      <c r="Y56" s="104"/>
      <c r="Z56" s="104"/>
      <c r="AA56" s="102" t="s">
        <v>42</v>
      </c>
      <c r="AB56" s="176" t="s">
        <v>100</v>
      </c>
      <c r="AC56" s="176"/>
      <c r="AD56" s="176"/>
    </row>
    <row r="57" spans="2:33" ht="19.649999999999999" customHeight="1">
      <c r="B57" s="121">
        <f t="shared" si="0"/>
        <v>53</v>
      </c>
      <c r="C57" s="122" t="s">
        <v>97</v>
      </c>
      <c r="D57" s="122" t="s">
        <v>101</v>
      </c>
      <c r="E57" s="122">
        <v>2010</v>
      </c>
      <c r="F57" s="122">
        <v>2020</v>
      </c>
      <c r="G57" s="123"/>
      <c r="H57" s="129" t="s">
        <v>20</v>
      </c>
      <c r="I57" s="130" t="s">
        <v>20</v>
      </c>
      <c r="J57" s="131" t="s">
        <v>25</v>
      </c>
      <c r="K57" s="229"/>
      <c r="L57" s="104"/>
      <c r="M57" s="104">
        <v>1</v>
      </c>
      <c r="N57" s="104"/>
      <c r="O57" s="104"/>
      <c r="P57" s="104"/>
      <c r="Q57" s="104"/>
      <c r="R57" s="104"/>
      <c r="S57" s="104"/>
      <c r="T57" s="104">
        <v>1</v>
      </c>
      <c r="U57" s="104"/>
      <c r="V57" s="104"/>
      <c r="W57" s="104"/>
      <c r="X57" s="104"/>
      <c r="Y57" s="104"/>
      <c r="Z57" s="104"/>
      <c r="AA57" s="102" t="s">
        <v>80</v>
      </c>
      <c r="AB57" s="176"/>
      <c r="AC57" s="176">
        <v>2014</v>
      </c>
      <c r="AD57" s="176">
        <v>2020</v>
      </c>
      <c r="AE57" s="176" t="s">
        <v>70</v>
      </c>
    </row>
    <row r="58" spans="2:33" ht="19.649999999999999" customHeight="1">
      <c r="B58" s="121">
        <f t="shared" si="0"/>
        <v>54</v>
      </c>
      <c r="C58" s="122" t="s">
        <v>102</v>
      </c>
      <c r="D58" s="122" t="s">
        <v>103</v>
      </c>
      <c r="E58" s="122">
        <v>2004</v>
      </c>
      <c r="F58" s="122">
        <v>2011</v>
      </c>
      <c r="G58" s="123" t="s">
        <v>20</v>
      </c>
      <c r="H58" s="129"/>
      <c r="I58" s="130" t="s">
        <v>20</v>
      </c>
      <c r="J58" s="131"/>
      <c r="K58" s="229">
        <v>0</v>
      </c>
      <c r="L58" s="104"/>
      <c r="M58" s="104">
        <v>1</v>
      </c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2" t="s">
        <v>104</v>
      </c>
      <c r="AC58" s="176"/>
      <c r="AD58" s="176"/>
    </row>
    <row r="59" spans="2:33" ht="19.649999999999999" customHeight="1">
      <c r="B59" s="121">
        <f t="shared" si="0"/>
        <v>55</v>
      </c>
      <c r="C59" s="122" t="s">
        <v>102</v>
      </c>
      <c r="D59" s="122" t="s">
        <v>103</v>
      </c>
      <c r="E59" s="122">
        <v>2011</v>
      </c>
      <c r="F59" s="122">
        <v>2019</v>
      </c>
      <c r="G59" s="123" t="s">
        <v>20</v>
      </c>
      <c r="H59" s="129" t="s">
        <v>20</v>
      </c>
      <c r="I59" s="130" t="s">
        <v>20</v>
      </c>
      <c r="J59" s="131"/>
      <c r="K59" s="229" t="s">
        <v>20</v>
      </c>
      <c r="L59" s="104"/>
      <c r="M59" s="104">
        <v>1</v>
      </c>
      <c r="N59" s="104" t="s">
        <v>59</v>
      </c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2" t="s">
        <v>105</v>
      </c>
      <c r="AB59" s="176"/>
      <c r="AC59" s="176"/>
      <c r="AD59" s="176"/>
    </row>
    <row r="60" spans="2:33" ht="19.649999999999999" customHeight="1">
      <c r="B60" s="121">
        <f t="shared" si="0"/>
        <v>56</v>
      </c>
      <c r="C60" s="122" t="s">
        <v>102</v>
      </c>
      <c r="D60" s="122" t="s">
        <v>106</v>
      </c>
      <c r="E60" s="122">
        <v>2019</v>
      </c>
      <c r="F60" s="122" t="s">
        <v>19</v>
      </c>
      <c r="G60" s="123"/>
      <c r="H60" s="129" t="s">
        <v>20</v>
      </c>
      <c r="I60" s="130" t="s">
        <v>20</v>
      </c>
      <c r="J60" s="131"/>
      <c r="K60" s="229"/>
      <c r="L60" s="104"/>
      <c r="M60" s="104">
        <v>1</v>
      </c>
      <c r="N60" s="104"/>
      <c r="O60" s="104"/>
      <c r="P60" s="104"/>
      <c r="Q60" s="104"/>
      <c r="R60" s="104"/>
      <c r="S60" s="104">
        <v>1</v>
      </c>
      <c r="T60" s="104"/>
      <c r="U60" s="104"/>
      <c r="V60" s="104"/>
      <c r="W60" s="104"/>
      <c r="X60" s="104"/>
      <c r="Y60" s="104"/>
      <c r="Z60" s="104"/>
      <c r="AC60" s="176"/>
      <c r="AD60" s="176"/>
    </row>
    <row r="61" spans="2:33" ht="19.649999999999999" customHeight="1">
      <c r="B61" s="121">
        <f t="shared" si="0"/>
        <v>57</v>
      </c>
      <c r="C61" s="122" t="s">
        <v>102</v>
      </c>
      <c r="D61" s="122" t="s">
        <v>63</v>
      </c>
      <c r="E61" s="122">
        <v>2009</v>
      </c>
      <c r="F61" s="122" t="s">
        <v>19</v>
      </c>
      <c r="G61" s="123"/>
      <c r="H61" s="129" t="s">
        <v>20</v>
      </c>
      <c r="I61" s="130" t="s">
        <v>20</v>
      </c>
      <c r="J61" s="131"/>
      <c r="K61" s="229" t="s">
        <v>20</v>
      </c>
      <c r="L61" s="104"/>
      <c r="M61" s="104">
        <v>1</v>
      </c>
      <c r="N61" s="104"/>
      <c r="O61" s="104"/>
      <c r="P61" s="104"/>
      <c r="Q61" s="104">
        <v>2</v>
      </c>
      <c r="R61" s="104"/>
      <c r="S61" s="104"/>
      <c r="T61" s="104"/>
      <c r="U61" s="104"/>
      <c r="V61" s="104"/>
      <c r="W61" s="104"/>
      <c r="X61" s="104"/>
      <c r="Y61" s="104"/>
      <c r="Z61" s="104"/>
      <c r="AA61" s="102" t="s">
        <v>107</v>
      </c>
      <c r="AC61" s="176"/>
      <c r="AD61" s="176"/>
    </row>
    <row r="62" spans="2:33" ht="19.649999999999999" customHeight="1">
      <c r="B62" s="121">
        <f t="shared" si="0"/>
        <v>58</v>
      </c>
      <c r="C62" s="122" t="s">
        <v>102</v>
      </c>
      <c r="D62" s="122" t="s">
        <v>63</v>
      </c>
      <c r="E62" s="122">
        <v>2019</v>
      </c>
      <c r="F62" s="122" t="s">
        <v>19</v>
      </c>
      <c r="G62" s="123"/>
      <c r="H62" s="129" t="s">
        <v>20</v>
      </c>
      <c r="I62" s="130" t="s">
        <v>20</v>
      </c>
      <c r="J62" s="131"/>
      <c r="K62" s="229"/>
      <c r="L62" s="104"/>
      <c r="M62" s="104">
        <v>1</v>
      </c>
      <c r="N62" s="104"/>
      <c r="O62" s="104"/>
      <c r="P62" s="104"/>
      <c r="Q62" s="104"/>
      <c r="R62" s="104"/>
      <c r="S62" s="104">
        <v>1</v>
      </c>
      <c r="T62" s="104"/>
      <c r="U62" s="104"/>
      <c r="V62" s="104"/>
      <c r="W62" s="104"/>
      <c r="X62" s="104"/>
      <c r="Y62" s="104"/>
      <c r="Z62" s="104"/>
      <c r="AB62" s="176"/>
      <c r="AC62" s="176"/>
      <c r="AD62" s="176"/>
      <c r="AE62" s="176" t="s">
        <v>70</v>
      </c>
    </row>
    <row r="63" spans="2:33" ht="19.649999999999999" customHeight="1">
      <c r="B63" s="121">
        <f t="shared" si="0"/>
        <v>59</v>
      </c>
      <c r="C63" s="122" t="s">
        <v>102</v>
      </c>
      <c r="D63" s="122" t="s">
        <v>108</v>
      </c>
      <c r="E63" s="122">
        <v>2005</v>
      </c>
      <c r="F63" s="122">
        <v>2013</v>
      </c>
      <c r="G63" s="123"/>
      <c r="H63" s="129"/>
      <c r="I63" s="130" t="s">
        <v>20</v>
      </c>
      <c r="J63" s="131"/>
      <c r="K63" s="229" t="s">
        <v>20</v>
      </c>
      <c r="L63" s="104"/>
      <c r="M63" s="104">
        <v>1</v>
      </c>
      <c r="N63" s="104"/>
      <c r="O63" s="104"/>
      <c r="P63" s="104"/>
      <c r="Q63" s="104"/>
      <c r="R63" s="104">
        <v>1</v>
      </c>
      <c r="S63" s="104"/>
      <c r="T63" s="104"/>
      <c r="U63" s="104"/>
      <c r="V63" s="104"/>
      <c r="W63" s="104"/>
      <c r="X63" s="104"/>
      <c r="Y63" s="104"/>
      <c r="Z63" s="104"/>
      <c r="AA63" s="102" t="s">
        <v>109</v>
      </c>
      <c r="AB63" s="176" t="s">
        <v>110</v>
      </c>
      <c r="AC63" s="176"/>
      <c r="AD63" s="176"/>
    </row>
    <row r="64" spans="2:33" ht="19.649999999999999" customHeight="1">
      <c r="B64" s="121">
        <f t="shared" si="0"/>
        <v>60</v>
      </c>
      <c r="C64" s="122" t="s">
        <v>102</v>
      </c>
      <c r="D64" s="122" t="s">
        <v>111</v>
      </c>
      <c r="E64" s="122">
        <v>2011</v>
      </c>
      <c r="F64" s="122">
        <v>2019</v>
      </c>
      <c r="G64" s="123" t="s">
        <v>20</v>
      </c>
      <c r="H64" s="129" t="s">
        <v>20</v>
      </c>
      <c r="I64" s="130" t="s">
        <v>20</v>
      </c>
      <c r="J64" s="131"/>
      <c r="K64" s="229" t="s">
        <v>20</v>
      </c>
      <c r="L64" s="104"/>
      <c r="M64" s="104">
        <v>1</v>
      </c>
      <c r="N64" s="104" t="s">
        <v>59</v>
      </c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2" t="s">
        <v>112</v>
      </c>
      <c r="AB64" s="176"/>
      <c r="AC64" s="176"/>
      <c r="AD64" s="176"/>
      <c r="AE64" s="177" t="s">
        <v>46</v>
      </c>
      <c r="AF64" s="176"/>
      <c r="AG64" s="177"/>
    </row>
    <row r="65" spans="2:33" ht="19.649999999999999" customHeight="1">
      <c r="B65" s="121">
        <f t="shared" si="0"/>
        <v>61</v>
      </c>
      <c r="C65" s="122" t="s">
        <v>102</v>
      </c>
      <c r="D65" s="122" t="s">
        <v>108</v>
      </c>
      <c r="E65" s="122">
        <v>2019</v>
      </c>
      <c r="F65" s="122" t="s">
        <v>19</v>
      </c>
      <c r="G65" s="123"/>
      <c r="H65" s="129" t="s">
        <v>20</v>
      </c>
      <c r="I65" s="130" t="s">
        <v>20</v>
      </c>
      <c r="J65" s="131"/>
      <c r="K65" s="229"/>
      <c r="L65" s="104"/>
      <c r="M65" s="104">
        <v>1</v>
      </c>
      <c r="N65" s="104"/>
      <c r="O65" s="104"/>
      <c r="P65" s="104"/>
      <c r="Q65" s="104"/>
      <c r="R65" s="104"/>
      <c r="S65" s="104">
        <v>1</v>
      </c>
      <c r="T65" s="104"/>
      <c r="U65" s="104"/>
      <c r="V65" s="104"/>
      <c r="W65" s="104"/>
      <c r="X65" s="104"/>
      <c r="Y65" s="104"/>
      <c r="Z65" s="104"/>
      <c r="AB65" s="176"/>
      <c r="AC65" s="176"/>
      <c r="AD65" s="176"/>
    </row>
    <row r="66" spans="2:33" ht="19.649999999999999" customHeight="1">
      <c r="B66" s="121">
        <f t="shared" si="0"/>
        <v>62</v>
      </c>
      <c r="C66" s="122" t="s">
        <v>102</v>
      </c>
      <c r="D66" s="122" t="s">
        <v>69</v>
      </c>
      <c r="E66" s="122">
        <v>2013</v>
      </c>
      <c r="F66" s="122" t="s">
        <v>19</v>
      </c>
      <c r="G66" s="123"/>
      <c r="H66" s="129" t="s">
        <v>20</v>
      </c>
      <c r="I66" s="130" t="s">
        <v>20</v>
      </c>
      <c r="J66" s="131"/>
      <c r="K66" s="229" t="s">
        <v>20</v>
      </c>
      <c r="L66" s="104"/>
      <c r="M66" s="104">
        <v>1</v>
      </c>
      <c r="N66" s="104"/>
      <c r="O66" s="104"/>
      <c r="P66" s="104"/>
      <c r="Q66" s="104">
        <v>2</v>
      </c>
      <c r="R66" s="104"/>
      <c r="S66" s="104"/>
      <c r="T66" s="104"/>
      <c r="U66" s="104"/>
      <c r="V66" s="104"/>
      <c r="W66" s="104"/>
      <c r="X66" s="104"/>
      <c r="Y66" s="104"/>
      <c r="Z66" s="104"/>
      <c r="AA66" s="102" t="s">
        <v>107</v>
      </c>
      <c r="AB66" s="176" t="s">
        <v>110</v>
      </c>
      <c r="AC66" s="176"/>
      <c r="AD66" s="176"/>
      <c r="AE66" s="177" t="s">
        <v>74</v>
      </c>
      <c r="AF66" s="176"/>
      <c r="AG66" s="176"/>
    </row>
    <row r="67" spans="2:33" ht="19.649999999999999" customHeight="1">
      <c r="B67" s="121">
        <f t="shared" si="0"/>
        <v>63</v>
      </c>
      <c r="C67" s="122" t="s">
        <v>102</v>
      </c>
      <c r="D67" s="122" t="s">
        <v>69</v>
      </c>
      <c r="E67" s="122">
        <v>2020</v>
      </c>
      <c r="F67" s="122" t="s">
        <v>19</v>
      </c>
      <c r="G67" s="123"/>
      <c r="H67" s="129" t="s">
        <v>20</v>
      </c>
      <c r="I67" s="130" t="s">
        <v>20</v>
      </c>
      <c r="J67" s="131"/>
      <c r="K67" s="229"/>
      <c r="L67" s="104"/>
      <c r="M67" s="104">
        <v>1</v>
      </c>
      <c r="N67" s="104"/>
      <c r="O67" s="104"/>
      <c r="P67" s="104"/>
      <c r="Q67" s="104"/>
      <c r="R67" s="104"/>
      <c r="S67" s="104">
        <v>1</v>
      </c>
      <c r="T67" s="104"/>
      <c r="U67" s="104"/>
      <c r="V67" s="104"/>
      <c r="W67" s="104"/>
      <c r="X67" s="104"/>
      <c r="Y67" s="104"/>
      <c r="Z67" s="104"/>
      <c r="AB67" s="176"/>
      <c r="AC67" s="176"/>
      <c r="AD67" s="176"/>
    </row>
    <row r="68" spans="2:33" ht="19.649999999999999" customHeight="1">
      <c r="B68" s="121">
        <f t="shared" si="0"/>
        <v>64</v>
      </c>
      <c r="C68" s="122" t="s">
        <v>102</v>
      </c>
      <c r="D68" s="122" t="s">
        <v>113</v>
      </c>
      <c r="E68" s="122">
        <v>2003</v>
      </c>
      <c r="F68" s="122">
        <v>2010</v>
      </c>
      <c r="G68" s="123"/>
      <c r="H68" s="129" t="s">
        <v>20</v>
      </c>
      <c r="I68" s="130" t="s">
        <v>20</v>
      </c>
      <c r="J68" s="131"/>
      <c r="K68" s="229"/>
      <c r="L68" s="104"/>
      <c r="M68" s="104">
        <v>1</v>
      </c>
      <c r="N68" s="104"/>
      <c r="O68" s="104"/>
      <c r="P68" s="104"/>
      <c r="Q68" s="104"/>
      <c r="R68" s="104"/>
      <c r="S68" s="104">
        <v>1</v>
      </c>
      <c r="T68" s="104"/>
      <c r="U68" s="104"/>
      <c r="V68" s="104"/>
      <c r="W68" s="104"/>
      <c r="X68" s="104"/>
      <c r="Y68" s="104"/>
      <c r="Z68" s="104"/>
      <c r="AB68" s="176"/>
      <c r="AC68" s="176"/>
      <c r="AD68" s="176"/>
    </row>
    <row r="69" spans="2:33" ht="19.649999999999999" customHeight="1">
      <c r="B69" s="121">
        <f t="shared" ref="B69:B132" si="1">ROW()-4</f>
        <v>65</v>
      </c>
      <c r="C69" s="122" t="s">
        <v>102</v>
      </c>
      <c r="D69" s="122" t="s">
        <v>114</v>
      </c>
      <c r="E69" s="122">
        <v>2010</v>
      </c>
      <c r="F69" s="122">
        <v>2016</v>
      </c>
      <c r="G69" s="123" t="s">
        <v>20</v>
      </c>
      <c r="H69" s="129" t="s">
        <v>20</v>
      </c>
      <c r="I69" s="130" t="s">
        <v>20</v>
      </c>
      <c r="J69" s="131"/>
      <c r="K69" s="229" t="s">
        <v>20</v>
      </c>
      <c r="L69" s="108">
        <v>43951</v>
      </c>
      <c r="M69" s="104">
        <v>1</v>
      </c>
      <c r="N69" s="104" t="s">
        <v>59</v>
      </c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2" t="s">
        <v>115</v>
      </c>
      <c r="AB69" s="176"/>
      <c r="AC69" s="176"/>
      <c r="AD69" s="176"/>
    </row>
    <row r="70" spans="2:33" ht="19.649999999999999" customHeight="1">
      <c r="B70" s="121">
        <f t="shared" si="1"/>
        <v>66</v>
      </c>
      <c r="C70" s="122" t="s">
        <v>102</v>
      </c>
      <c r="D70" s="122" t="s">
        <v>116</v>
      </c>
      <c r="E70" s="122">
        <v>2003</v>
      </c>
      <c r="F70" s="122">
        <v>2010</v>
      </c>
      <c r="G70" s="123"/>
      <c r="H70" s="129" t="s">
        <v>20</v>
      </c>
      <c r="I70" s="130" t="s">
        <v>20</v>
      </c>
      <c r="J70" s="131"/>
      <c r="K70" s="229"/>
      <c r="L70" s="104"/>
      <c r="M70" s="104">
        <v>1</v>
      </c>
      <c r="N70" s="104"/>
      <c r="O70" s="104"/>
      <c r="P70" s="104"/>
      <c r="Q70" s="104"/>
      <c r="R70" s="104"/>
      <c r="S70" s="104">
        <v>1</v>
      </c>
      <c r="T70" s="104"/>
      <c r="U70" s="104"/>
      <c r="V70" s="104"/>
      <c r="W70" s="104"/>
      <c r="X70" s="104"/>
      <c r="Y70" s="104"/>
      <c r="Z70" s="104"/>
      <c r="AB70" s="176"/>
      <c r="AC70" s="176"/>
      <c r="AD70" s="176"/>
    </row>
    <row r="71" spans="2:33" ht="19.649999999999999" customHeight="1">
      <c r="B71" s="121">
        <f t="shared" si="1"/>
        <v>67</v>
      </c>
      <c r="C71" s="122" t="s">
        <v>102</v>
      </c>
      <c r="D71" s="122" t="s">
        <v>116</v>
      </c>
      <c r="E71" s="122">
        <v>2011</v>
      </c>
      <c r="F71" s="122">
        <v>2018</v>
      </c>
      <c r="G71" s="123"/>
      <c r="H71" s="129" t="s">
        <v>20</v>
      </c>
      <c r="I71" s="130" t="s">
        <v>20</v>
      </c>
      <c r="J71" s="131"/>
      <c r="K71" s="229"/>
      <c r="L71" s="104"/>
      <c r="M71" s="104">
        <v>1</v>
      </c>
      <c r="N71" s="104"/>
      <c r="O71" s="104"/>
      <c r="P71" s="104"/>
      <c r="Q71" s="104"/>
      <c r="R71" s="104"/>
      <c r="S71" s="104">
        <v>1</v>
      </c>
      <c r="T71" s="104"/>
      <c r="U71" s="104"/>
      <c r="V71" s="104"/>
      <c r="W71" s="104"/>
      <c r="X71" s="104"/>
      <c r="Y71" s="104"/>
      <c r="Z71" s="104"/>
      <c r="AB71" s="176"/>
      <c r="AC71" s="176"/>
      <c r="AD71" s="176"/>
    </row>
    <row r="72" spans="2:33" ht="19.5" customHeight="1">
      <c r="B72" s="121">
        <f t="shared" si="1"/>
        <v>68</v>
      </c>
      <c r="C72" s="122" t="s">
        <v>102</v>
      </c>
      <c r="D72" s="122" t="s">
        <v>116</v>
      </c>
      <c r="E72" s="122">
        <v>2017</v>
      </c>
      <c r="F72" s="122" t="s">
        <v>19</v>
      </c>
      <c r="G72" s="123"/>
      <c r="H72" s="129" t="s">
        <v>20</v>
      </c>
      <c r="I72" s="130" t="s">
        <v>20</v>
      </c>
      <c r="J72" s="131"/>
      <c r="K72" s="229"/>
      <c r="L72" s="104"/>
      <c r="M72" s="104">
        <v>1</v>
      </c>
      <c r="N72" s="104"/>
      <c r="O72" s="104"/>
      <c r="P72" s="104"/>
      <c r="Q72" s="104"/>
      <c r="R72" s="104"/>
      <c r="S72" s="104">
        <v>1</v>
      </c>
      <c r="T72" s="104"/>
      <c r="U72" s="104"/>
      <c r="V72" s="104"/>
      <c r="W72" s="104"/>
      <c r="X72" s="104"/>
      <c r="Y72" s="104"/>
      <c r="Z72" s="104"/>
      <c r="AB72" s="176"/>
      <c r="AC72" s="176"/>
      <c r="AD72" s="176"/>
    </row>
    <row r="73" spans="2:33" ht="19.5" customHeight="1">
      <c r="B73" s="121">
        <f t="shared" si="1"/>
        <v>69</v>
      </c>
      <c r="C73" s="122" t="s">
        <v>102</v>
      </c>
      <c r="D73" s="122" t="s">
        <v>117</v>
      </c>
      <c r="E73" s="122">
        <v>2001</v>
      </c>
      <c r="F73" s="122">
        <v>2008</v>
      </c>
      <c r="G73" s="123"/>
      <c r="H73" s="129" t="s">
        <v>20</v>
      </c>
      <c r="I73" s="130" t="s">
        <v>20</v>
      </c>
      <c r="J73" s="131"/>
      <c r="K73" s="229"/>
      <c r="L73" s="104"/>
      <c r="M73" s="104">
        <v>1</v>
      </c>
      <c r="N73" s="104"/>
      <c r="O73" s="104"/>
      <c r="P73" s="104"/>
      <c r="Q73" s="104"/>
      <c r="R73" s="104"/>
      <c r="S73" s="104">
        <v>1</v>
      </c>
      <c r="T73" s="104"/>
      <c r="U73" s="104"/>
      <c r="V73" s="104"/>
      <c r="W73" s="104"/>
      <c r="X73" s="104"/>
      <c r="Y73" s="104"/>
      <c r="Z73" s="104"/>
      <c r="AB73" s="176"/>
    </row>
    <row r="74" spans="2:33" ht="19.5" customHeight="1">
      <c r="B74" s="121">
        <f t="shared" si="1"/>
        <v>70</v>
      </c>
      <c r="C74" s="122" t="s">
        <v>102</v>
      </c>
      <c r="D74" s="122" t="s">
        <v>117</v>
      </c>
      <c r="E74" s="122">
        <v>2008</v>
      </c>
      <c r="F74" s="122">
        <v>2015</v>
      </c>
      <c r="G74" s="123"/>
      <c r="H74" s="129" t="s">
        <v>20</v>
      </c>
      <c r="I74" s="130" t="s">
        <v>20</v>
      </c>
      <c r="J74" s="131"/>
      <c r="K74" s="229"/>
      <c r="L74" s="104"/>
      <c r="M74" s="104">
        <v>1</v>
      </c>
      <c r="N74" s="104"/>
      <c r="O74" s="104"/>
      <c r="P74" s="104"/>
      <c r="Q74" s="104"/>
      <c r="R74" s="104"/>
      <c r="S74" s="104">
        <v>1</v>
      </c>
      <c r="T74" s="104"/>
      <c r="U74" s="104"/>
      <c r="V74" s="104"/>
      <c r="W74" s="104"/>
      <c r="X74" s="104"/>
      <c r="Y74" s="104"/>
      <c r="Z74" s="104"/>
      <c r="AB74" s="176"/>
      <c r="AC74" s="176"/>
      <c r="AD74" s="176"/>
      <c r="AE74" s="177" t="s">
        <v>118</v>
      </c>
      <c r="AF74" s="176"/>
      <c r="AG74" s="176"/>
    </row>
    <row r="75" spans="2:33" ht="19.649999999999999" customHeight="1">
      <c r="B75" s="121">
        <f t="shared" si="1"/>
        <v>71</v>
      </c>
      <c r="C75" s="122" t="s">
        <v>102</v>
      </c>
      <c r="D75" s="122" t="s">
        <v>117</v>
      </c>
      <c r="E75" s="122">
        <v>2015</v>
      </c>
      <c r="F75" s="122" t="s">
        <v>19</v>
      </c>
      <c r="G75" s="123"/>
      <c r="H75" s="129" t="s">
        <v>20</v>
      </c>
      <c r="I75" s="130" t="s">
        <v>20</v>
      </c>
      <c r="J75" s="131"/>
      <c r="K75" s="229"/>
      <c r="L75" s="104"/>
      <c r="M75" s="104">
        <v>1</v>
      </c>
      <c r="N75" s="104"/>
      <c r="O75" s="104"/>
      <c r="P75" s="104"/>
      <c r="Q75" s="104"/>
      <c r="R75" s="104"/>
      <c r="S75" s="104">
        <v>1</v>
      </c>
      <c r="T75" s="104"/>
      <c r="U75" s="104"/>
      <c r="V75" s="104"/>
      <c r="W75" s="104"/>
      <c r="X75" s="104"/>
      <c r="Y75" s="104"/>
      <c r="Z75" s="104"/>
      <c r="AB75" s="176"/>
      <c r="AC75" s="176"/>
      <c r="AD75" s="176"/>
    </row>
    <row r="76" spans="2:33" ht="19.649999999999999" customHeight="1">
      <c r="B76" s="121">
        <f t="shared" si="1"/>
        <v>72</v>
      </c>
      <c r="C76" s="122" t="s">
        <v>102</v>
      </c>
      <c r="D76" s="122" t="s">
        <v>119</v>
      </c>
      <c r="E76" s="122">
        <v>2018</v>
      </c>
      <c r="F76" s="122" t="s">
        <v>19</v>
      </c>
      <c r="G76" s="123"/>
      <c r="H76" s="129" t="s">
        <v>20</v>
      </c>
      <c r="I76" s="130" t="s">
        <v>20</v>
      </c>
      <c r="J76" s="131"/>
      <c r="K76" s="229"/>
      <c r="L76" s="104"/>
      <c r="M76" s="104">
        <v>1</v>
      </c>
      <c r="N76" s="104"/>
      <c r="O76" s="104"/>
      <c r="P76" s="104"/>
      <c r="Q76" s="104"/>
      <c r="R76" s="104"/>
      <c r="S76" s="104">
        <v>1</v>
      </c>
      <c r="T76" s="104"/>
      <c r="U76" s="104"/>
      <c r="V76" s="104"/>
      <c r="W76" s="104"/>
      <c r="X76" s="104"/>
      <c r="Y76" s="104"/>
      <c r="Z76" s="104"/>
      <c r="AB76" s="176"/>
      <c r="AC76" s="176"/>
      <c r="AD76" s="176"/>
    </row>
    <row r="77" spans="2:33" ht="19.649999999999999" customHeight="1">
      <c r="B77" s="121">
        <f t="shared" si="1"/>
        <v>73</v>
      </c>
      <c r="C77" s="122" t="s">
        <v>102</v>
      </c>
      <c r="D77" s="122" t="s">
        <v>120</v>
      </c>
      <c r="E77" s="122">
        <v>2006</v>
      </c>
      <c r="F77" s="122">
        <v>2013</v>
      </c>
      <c r="G77" s="123"/>
      <c r="H77" s="129" t="s">
        <v>20</v>
      </c>
      <c r="I77" s="130" t="s">
        <v>20</v>
      </c>
      <c r="J77" s="131"/>
      <c r="K77" s="229"/>
      <c r="L77" s="104"/>
      <c r="M77" s="104">
        <v>1</v>
      </c>
      <c r="N77" s="104"/>
      <c r="O77" s="104"/>
      <c r="P77" s="104"/>
      <c r="Q77" s="104"/>
      <c r="R77" s="104"/>
      <c r="S77" s="104">
        <v>1</v>
      </c>
      <c r="T77" s="104"/>
      <c r="U77" s="104"/>
      <c r="V77" s="104"/>
      <c r="W77" s="104"/>
      <c r="X77" s="104"/>
      <c r="Y77" s="104"/>
      <c r="Z77" s="104"/>
      <c r="AB77" s="176"/>
      <c r="AC77" s="176"/>
      <c r="AD77" s="176"/>
    </row>
    <row r="78" spans="2:33" ht="19.649999999999999" customHeight="1">
      <c r="B78" s="121">
        <f t="shared" si="1"/>
        <v>74</v>
      </c>
      <c r="C78" s="122" t="s">
        <v>102</v>
      </c>
      <c r="D78" s="122" t="s">
        <v>121</v>
      </c>
      <c r="E78" s="122">
        <v>2011</v>
      </c>
      <c r="F78" s="122">
        <v>2019</v>
      </c>
      <c r="G78" s="123"/>
      <c r="H78" s="129" t="s">
        <v>20</v>
      </c>
      <c r="I78" s="130" t="s">
        <v>20</v>
      </c>
      <c r="J78" s="131"/>
      <c r="K78" s="229"/>
      <c r="L78" s="104"/>
      <c r="M78" s="104">
        <v>1</v>
      </c>
      <c r="N78" s="104"/>
      <c r="O78" s="104"/>
      <c r="P78" s="104"/>
      <c r="Q78" s="104"/>
      <c r="R78" s="104"/>
      <c r="S78" s="104"/>
      <c r="T78" s="104"/>
      <c r="U78" s="104"/>
      <c r="V78" s="104"/>
      <c r="W78" s="104">
        <v>1</v>
      </c>
      <c r="X78" s="104"/>
      <c r="Y78" s="104"/>
      <c r="Z78" s="104"/>
      <c r="AB78" s="176"/>
      <c r="AC78" s="176"/>
      <c r="AD78" s="176"/>
      <c r="AE78" s="176"/>
      <c r="AF78" s="176"/>
      <c r="AG78" s="176"/>
    </row>
    <row r="79" spans="2:33" ht="19.649999999999999" customHeight="1">
      <c r="B79" s="121">
        <f t="shared" si="1"/>
        <v>75</v>
      </c>
      <c r="C79" s="122" t="s">
        <v>102</v>
      </c>
      <c r="D79" s="122" t="s">
        <v>122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  <c r="K79" s="229"/>
      <c r="L79" s="104"/>
      <c r="M79" s="104">
        <v>1</v>
      </c>
      <c r="N79" s="104"/>
      <c r="O79" s="104"/>
      <c r="P79" s="104"/>
      <c r="Q79" s="104"/>
      <c r="R79" s="104"/>
      <c r="S79" s="104"/>
      <c r="T79" s="104"/>
      <c r="U79" s="104"/>
      <c r="V79" s="104"/>
      <c r="W79" s="104">
        <v>1</v>
      </c>
      <c r="X79" s="104"/>
      <c r="Y79" s="104"/>
      <c r="Z79" s="104"/>
      <c r="AB79" s="176"/>
      <c r="AC79" s="176"/>
      <c r="AD79" s="176"/>
      <c r="AE79" s="176"/>
      <c r="AF79" s="176"/>
      <c r="AG79" s="176"/>
    </row>
    <row r="80" spans="2:33" ht="19.649999999999999" customHeight="1">
      <c r="B80" s="121">
        <f t="shared" si="1"/>
        <v>76</v>
      </c>
      <c r="C80" s="122" t="s">
        <v>102</v>
      </c>
      <c r="D80" s="122" t="s">
        <v>123</v>
      </c>
      <c r="E80" s="122">
        <v>2016</v>
      </c>
      <c r="F80" s="122">
        <v>2020</v>
      </c>
      <c r="G80" s="123"/>
      <c r="H80" s="129" t="s">
        <v>20</v>
      </c>
      <c r="I80" s="130" t="s">
        <v>20</v>
      </c>
      <c r="J80" s="131"/>
      <c r="K80" s="229"/>
      <c r="L80" s="104"/>
      <c r="M80" s="104">
        <v>1</v>
      </c>
      <c r="N80" s="104"/>
      <c r="O80" s="104"/>
      <c r="P80" s="104"/>
      <c r="Q80" s="104"/>
      <c r="R80" s="104"/>
      <c r="S80" s="104">
        <v>1</v>
      </c>
      <c r="T80" s="104"/>
      <c r="U80" s="104"/>
      <c r="V80" s="104"/>
      <c r="W80" s="104"/>
      <c r="X80" s="104"/>
      <c r="Y80" s="104"/>
      <c r="Z80" s="104"/>
      <c r="AB80" s="176"/>
      <c r="AC80" s="176"/>
      <c r="AD80" s="176"/>
      <c r="AE80" s="176" t="s">
        <v>70</v>
      </c>
    </row>
    <row r="81" spans="2:33" ht="19.649999999999999" customHeight="1">
      <c r="B81" s="121">
        <f t="shared" si="1"/>
        <v>77</v>
      </c>
      <c r="C81" s="122" t="s">
        <v>102</v>
      </c>
      <c r="D81" s="122" t="s">
        <v>124</v>
      </c>
      <c r="E81" s="122">
        <v>2007</v>
      </c>
      <c r="F81" s="122">
        <v>2013</v>
      </c>
      <c r="G81" s="123"/>
      <c r="H81" s="129" t="s">
        <v>20</v>
      </c>
      <c r="I81" s="130" t="s">
        <v>20</v>
      </c>
      <c r="J81" s="131" t="s">
        <v>25</v>
      </c>
      <c r="K81" s="229"/>
      <c r="L81" s="104"/>
      <c r="M81" s="104">
        <v>1</v>
      </c>
      <c r="N81" s="104"/>
      <c r="O81" s="104"/>
      <c r="P81" s="104"/>
      <c r="Q81" s="104"/>
      <c r="R81" s="104"/>
      <c r="S81" s="104"/>
      <c r="T81" s="104">
        <v>1</v>
      </c>
      <c r="U81" s="104"/>
      <c r="V81" s="104"/>
      <c r="W81" s="104"/>
      <c r="X81" s="104"/>
      <c r="Y81" s="104"/>
      <c r="Z81" s="104"/>
      <c r="AA81" s="102" t="s">
        <v>125</v>
      </c>
      <c r="AB81" s="176"/>
      <c r="AC81" s="176"/>
      <c r="AD81" s="176"/>
      <c r="AE81" s="177" t="s">
        <v>126</v>
      </c>
      <c r="AF81" s="176"/>
      <c r="AG81" s="177"/>
    </row>
    <row r="82" spans="2:33" ht="19.649999999999999" customHeight="1">
      <c r="B82" s="121">
        <f t="shared" si="1"/>
        <v>78</v>
      </c>
      <c r="C82" s="122" t="s">
        <v>102</v>
      </c>
      <c r="D82" s="122" t="s">
        <v>124</v>
      </c>
      <c r="E82" s="122">
        <v>2014</v>
      </c>
      <c r="F82" s="122">
        <v>2018</v>
      </c>
      <c r="G82" s="123"/>
      <c r="H82" s="129" t="s">
        <v>20</v>
      </c>
      <c r="I82" s="130" t="s">
        <v>20</v>
      </c>
      <c r="J82" s="131"/>
      <c r="K82" s="229"/>
      <c r="L82" s="104"/>
      <c r="M82" s="104">
        <v>1</v>
      </c>
      <c r="N82" s="104"/>
      <c r="O82" s="104"/>
      <c r="P82" s="104"/>
      <c r="Q82" s="104"/>
      <c r="R82" s="104"/>
      <c r="S82" s="104">
        <v>1</v>
      </c>
      <c r="T82" s="104"/>
      <c r="U82" s="104"/>
      <c r="V82" s="104"/>
      <c r="W82" s="104"/>
      <c r="X82" s="104"/>
      <c r="Y82" s="104"/>
      <c r="Z82" s="104"/>
      <c r="AB82" s="176"/>
      <c r="AC82" s="176"/>
      <c r="AD82" s="176"/>
    </row>
    <row r="83" spans="2:33" ht="19.649999999999999" customHeight="1">
      <c r="B83" s="121">
        <f t="shared" si="1"/>
        <v>79</v>
      </c>
      <c r="C83" s="122" t="s">
        <v>102</v>
      </c>
      <c r="D83" s="122" t="s">
        <v>124</v>
      </c>
      <c r="E83" s="122">
        <v>2021</v>
      </c>
      <c r="F83" s="122" t="s">
        <v>19</v>
      </c>
      <c r="G83" s="123"/>
      <c r="H83" s="129" t="s">
        <v>20</v>
      </c>
      <c r="I83" s="130" t="s">
        <v>20</v>
      </c>
      <c r="J83" s="131"/>
      <c r="K83" s="229"/>
      <c r="L83" s="104"/>
      <c r="M83" s="104">
        <v>1</v>
      </c>
      <c r="N83" s="104"/>
      <c r="O83" s="104"/>
      <c r="P83" s="104"/>
      <c r="Q83" s="104"/>
      <c r="R83" s="104"/>
      <c r="S83" s="104">
        <v>1</v>
      </c>
      <c r="T83" s="104"/>
      <c r="U83" s="104"/>
      <c r="V83" s="104"/>
      <c r="W83" s="104"/>
      <c r="X83" s="104"/>
      <c r="Y83" s="104"/>
      <c r="Z83" s="104"/>
      <c r="AB83" s="176"/>
      <c r="AC83" s="176"/>
      <c r="AD83" s="176"/>
    </row>
    <row r="84" spans="2:33" ht="19.649999999999999" customHeight="1">
      <c r="B84" s="121">
        <f t="shared" si="1"/>
        <v>80</v>
      </c>
      <c r="C84" s="122" t="s">
        <v>102</v>
      </c>
      <c r="D84" s="122" t="s">
        <v>127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  <c r="K84" s="229"/>
      <c r="L84" s="104"/>
      <c r="M84" s="104">
        <v>1</v>
      </c>
      <c r="N84" s="104"/>
      <c r="O84" s="104"/>
      <c r="P84" s="104"/>
      <c r="Q84" s="104"/>
      <c r="R84" s="104"/>
      <c r="S84" s="104">
        <v>1</v>
      </c>
      <c r="T84" s="104"/>
      <c r="U84" s="104"/>
      <c r="V84" s="104"/>
      <c r="W84" s="104"/>
      <c r="X84" s="104"/>
      <c r="Y84" s="104"/>
      <c r="Z84" s="104"/>
      <c r="AC84" s="176"/>
      <c r="AD84" s="176"/>
      <c r="AE84" s="177" t="s">
        <v>46</v>
      </c>
      <c r="AF84" s="176"/>
      <c r="AG84" s="177"/>
    </row>
    <row r="85" spans="2:33" ht="19.649999999999999" customHeight="1">
      <c r="B85" s="121">
        <f t="shared" si="1"/>
        <v>81</v>
      </c>
      <c r="C85" s="122" t="s">
        <v>102</v>
      </c>
      <c r="D85" s="122" t="s">
        <v>127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  <c r="K85" s="229"/>
      <c r="L85" s="104"/>
      <c r="M85" s="104">
        <v>1</v>
      </c>
      <c r="N85" s="104"/>
      <c r="O85" s="104"/>
      <c r="P85" s="104"/>
      <c r="Q85" s="104"/>
      <c r="R85" s="104"/>
      <c r="S85" s="104">
        <v>1</v>
      </c>
      <c r="T85" s="104"/>
      <c r="U85" s="104"/>
      <c r="V85" s="104"/>
      <c r="W85" s="104"/>
      <c r="X85" s="104"/>
      <c r="Y85" s="104"/>
      <c r="Z85" s="104"/>
      <c r="AB85" s="176"/>
    </row>
    <row r="86" spans="2:33" ht="19.649999999999999" customHeight="1">
      <c r="B86" s="121">
        <f t="shared" si="1"/>
        <v>82</v>
      </c>
      <c r="C86" s="122" t="s">
        <v>102</v>
      </c>
      <c r="D86" s="122" t="s">
        <v>128</v>
      </c>
      <c r="E86" s="122">
        <v>2011</v>
      </c>
      <c r="F86" s="122">
        <v>2016</v>
      </c>
      <c r="G86" s="123"/>
      <c r="H86" s="129" t="s">
        <v>20</v>
      </c>
      <c r="I86" s="130" t="s">
        <v>20</v>
      </c>
      <c r="J86" s="131"/>
      <c r="K86" s="229"/>
      <c r="L86" s="104"/>
      <c r="M86" s="104">
        <v>1</v>
      </c>
      <c r="N86" s="104"/>
      <c r="O86" s="104"/>
      <c r="P86" s="104"/>
      <c r="Q86" s="104"/>
      <c r="R86" s="104"/>
      <c r="S86" s="104"/>
      <c r="T86" s="104"/>
      <c r="U86" s="104"/>
      <c r="V86" s="104"/>
      <c r="W86" s="104">
        <v>1</v>
      </c>
      <c r="X86" s="104"/>
      <c r="Y86" s="104"/>
      <c r="Z86" s="104"/>
      <c r="AB86" s="176"/>
      <c r="AC86" s="176"/>
      <c r="AD86" s="176"/>
      <c r="AE86" s="176"/>
      <c r="AF86" s="176"/>
      <c r="AG86" s="176"/>
    </row>
    <row r="87" spans="2:33" ht="19.649999999999999" customHeight="1">
      <c r="B87" s="121">
        <f t="shared" si="1"/>
        <v>83</v>
      </c>
      <c r="C87" s="122" t="s">
        <v>102</v>
      </c>
      <c r="D87" s="122" t="s">
        <v>128</v>
      </c>
      <c r="E87" s="122">
        <v>2017</v>
      </c>
      <c r="F87" s="122" t="s">
        <v>19</v>
      </c>
      <c r="G87" s="123"/>
      <c r="H87" s="129" t="s">
        <v>20</v>
      </c>
      <c r="I87" s="130" t="s">
        <v>20</v>
      </c>
      <c r="J87" s="131"/>
      <c r="K87" s="229"/>
      <c r="L87" s="104"/>
      <c r="M87" s="104">
        <v>1</v>
      </c>
      <c r="N87" s="104"/>
      <c r="O87" s="104"/>
      <c r="P87" s="104"/>
      <c r="Q87" s="104"/>
      <c r="R87" s="104"/>
      <c r="S87" s="104">
        <v>1</v>
      </c>
      <c r="T87" s="104"/>
      <c r="U87" s="104"/>
      <c r="V87" s="104"/>
      <c r="W87" s="104"/>
      <c r="X87" s="104"/>
      <c r="Y87" s="104"/>
      <c r="Z87" s="104"/>
      <c r="AB87" s="176"/>
      <c r="AC87" s="176"/>
      <c r="AD87" s="176"/>
    </row>
    <row r="88" spans="2:33" ht="19.649999999999999" customHeight="1">
      <c r="B88" s="121">
        <f t="shared" si="1"/>
        <v>84</v>
      </c>
      <c r="C88" s="122" t="s">
        <v>102</v>
      </c>
      <c r="D88" s="122" t="s">
        <v>129</v>
      </c>
      <c r="E88" s="122">
        <v>2012</v>
      </c>
      <c r="F88" s="122">
        <v>2018</v>
      </c>
      <c r="G88" s="123"/>
      <c r="H88" s="129" t="s">
        <v>20</v>
      </c>
      <c r="I88" s="130" t="s">
        <v>20</v>
      </c>
      <c r="J88" s="131" t="s">
        <v>25</v>
      </c>
      <c r="K88" s="229"/>
      <c r="L88" s="104"/>
      <c r="M88" s="104">
        <v>1</v>
      </c>
      <c r="N88" s="104"/>
      <c r="O88" s="104"/>
      <c r="P88" s="104"/>
      <c r="Q88" s="104"/>
      <c r="R88" s="104"/>
      <c r="S88" s="104"/>
      <c r="T88" s="104">
        <v>1</v>
      </c>
      <c r="U88" s="104"/>
      <c r="V88" s="104"/>
      <c r="W88" s="104"/>
      <c r="X88" s="104"/>
      <c r="Y88" s="104"/>
      <c r="Z88" s="104"/>
      <c r="AA88" s="102" t="s">
        <v>125</v>
      </c>
      <c r="AB88" s="176"/>
      <c r="AC88" s="176"/>
      <c r="AD88" s="176"/>
    </row>
    <row r="89" spans="2:33" ht="19.649999999999999" customHeight="1">
      <c r="B89" s="121">
        <f t="shared" si="1"/>
        <v>85</v>
      </c>
      <c r="C89" s="122" t="s">
        <v>102</v>
      </c>
      <c r="D89" s="122" t="s">
        <v>130</v>
      </c>
      <c r="E89" s="122">
        <v>2019</v>
      </c>
      <c r="F89" s="122" t="s">
        <v>19</v>
      </c>
      <c r="G89" s="123"/>
      <c r="H89" s="129" t="s">
        <v>20</v>
      </c>
      <c r="I89" s="130" t="s">
        <v>20</v>
      </c>
      <c r="J89" s="131"/>
      <c r="K89" s="229"/>
      <c r="L89" s="104"/>
      <c r="M89" s="104">
        <v>1</v>
      </c>
      <c r="N89" s="104"/>
      <c r="O89" s="104"/>
      <c r="P89" s="104"/>
      <c r="Q89" s="104"/>
      <c r="R89" s="104"/>
      <c r="S89" s="104">
        <v>1</v>
      </c>
      <c r="T89" s="104"/>
      <c r="U89" s="104"/>
      <c r="V89" s="104"/>
      <c r="W89" s="104"/>
      <c r="X89" s="104"/>
      <c r="Y89" s="104"/>
      <c r="Z89" s="104"/>
      <c r="AB89" s="176"/>
      <c r="AC89" s="176"/>
      <c r="AD89" s="176"/>
      <c r="AE89" s="177" t="s">
        <v>46</v>
      </c>
      <c r="AF89" s="176"/>
      <c r="AG89" s="176"/>
    </row>
    <row r="90" spans="2:33" ht="19.649999999999999" customHeight="1">
      <c r="B90" s="121">
        <f t="shared" si="1"/>
        <v>86</v>
      </c>
      <c r="C90" s="122" t="s">
        <v>102</v>
      </c>
      <c r="D90" s="122" t="s">
        <v>131</v>
      </c>
      <c r="E90" s="122">
        <v>2009</v>
      </c>
      <c r="F90" s="122">
        <v>2015</v>
      </c>
      <c r="G90" s="123" t="s">
        <v>20</v>
      </c>
      <c r="H90" s="129" t="s">
        <v>20</v>
      </c>
      <c r="I90" s="130" t="s">
        <v>20</v>
      </c>
      <c r="J90" s="131"/>
      <c r="K90" s="229" t="s">
        <v>20</v>
      </c>
      <c r="L90" s="108">
        <v>43951</v>
      </c>
      <c r="M90" s="104">
        <v>1</v>
      </c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2" t="s">
        <v>132</v>
      </c>
      <c r="AB90" s="176"/>
      <c r="AC90" s="176"/>
      <c r="AD90" s="176"/>
    </row>
    <row r="91" spans="2:33" ht="19.649999999999999" customHeight="1">
      <c r="B91" s="121">
        <f t="shared" si="1"/>
        <v>87</v>
      </c>
      <c r="C91" s="122" t="s">
        <v>102</v>
      </c>
      <c r="D91" s="122" t="s">
        <v>131</v>
      </c>
      <c r="E91" s="122">
        <v>2015</v>
      </c>
      <c r="F91" s="122" t="s">
        <v>19</v>
      </c>
      <c r="G91" s="123"/>
      <c r="H91" s="129" t="s">
        <v>20</v>
      </c>
      <c r="I91" s="130" t="s">
        <v>20</v>
      </c>
      <c r="J91" s="131"/>
      <c r="K91" s="229"/>
      <c r="L91" s="104"/>
      <c r="M91" s="104">
        <v>1</v>
      </c>
      <c r="N91" s="104"/>
      <c r="O91" s="104"/>
      <c r="P91" s="104"/>
      <c r="Q91" s="104"/>
      <c r="R91" s="104"/>
      <c r="S91" s="104">
        <v>1</v>
      </c>
      <c r="T91" s="104"/>
      <c r="U91" s="104"/>
      <c r="V91" s="104"/>
      <c r="W91" s="104"/>
      <c r="X91" s="104"/>
      <c r="Y91" s="104"/>
      <c r="Z91" s="104"/>
      <c r="AB91" s="176"/>
      <c r="AC91" s="176"/>
      <c r="AD91" s="176"/>
      <c r="AE91" s="176"/>
      <c r="AF91" s="176"/>
      <c r="AG91" s="176"/>
    </row>
    <row r="92" spans="2:33" ht="19.649999999999999" customHeight="1">
      <c r="B92" s="121">
        <f t="shared" si="1"/>
        <v>88</v>
      </c>
      <c r="C92" s="122" t="s">
        <v>102</v>
      </c>
      <c r="D92" s="122" t="s">
        <v>133</v>
      </c>
      <c r="E92" s="122">
        <v>2018</v>
      </c>
      <c r="F92" s="122" t="s">
        <v>19</v>
      </c>
      <c r="G92" s="123"/>
      <c r="H92" s="129" t="s">
        <v>20</v>
      </c>
      <c r="I92" s="130" t="s">
        <v>20</v>
      </c>
      <c r="J92" s="131"/>
      <c r="K92" s="229"/>
      <c r="L92" s="104"/>
      <c r="M92" s="104">
        <v>1</v>
      </c>
      <c r="N92" s="104"/>
      <c r="O92" s="104"/>
      <c r="P92" s="104"/>
      <c r="Q92" s="104"/>
      <c r="R92" s="104"/>
      <c r="S92" s="104">
        <v>1</v>
      </c>
      <c r="T92" s="104"/>
      <c r="U92" s="104"/>
      <c r="V92" s="104"/>
      <c r="W92" s="104"/>
      <c r="X92" s="104"/>
      <c r="Y92" s="104"/>
      <c r="Z92" s="104"/>
      <c r="AB92" s="176"/>
      <c r="AC92" s="176"/>
      <c r="AD92" s="176"/>
    </row>
    <row r="93" spans="2:33" ht="19.649999999999999" customHeight="1">
      <c r="B93" s="121">
        <f t="shared" si="1"/>
        <v>89</v>
      </c>
      <c r="C93" s="122" t="s">
        <v>102</v>
      </c>
      <c r="D93" s="122" t="s">
        <v>134</v>
      </c>
      <c r="E93" s="122">
        <v>2003</v>
      </c>
      <c r="F93" s="122">
        <v>2010</v>
      </c>
      <c r="G93" s="123"/>
      <c r="H93" s="129" t="s">
        <v>20</v>
      </c>
      <c r="I93" s="130" t="s">
        <v>20</v>
      </c>
      <c r="J93" s="131"/>
      <c r="K93" s="229"/>
      <c r="L93" s="104"/>
      <c r="M93" s="104">
        <v>1</v>
      </c>
      <c r="N93" s="104"/>
      <c r="O93" s="104"/>
      <c r="P93" s="104"/>
      <c r="Q93" s="104"/>
      <c r="R93" s="104"/>
      <c r="S93" s="104">
        <v>1</v>
      </c>
      <c r="T93" s="104"/>
      <c r="U93" s="104"/>
      <c r="V93" s="104"/>
      <c r="W93" s="104"/>
      <c r="X93" s="104"/>
      <c r="Y93" s="104"/>
      <c r="Z93" s="104"/>
      <c r="AB93" s="176"/>
      <c r="AC93" s="176"/>
      <c r="AD93" s="176"/>
    </row>
    <row r="94" spans="2:33" ht="19.649999999999999" customHeight="1">
      <c r="B94" s="121">
        <f t="shared" si="1"/>
        <v>90</v>
      </c>
      <c r="C94" s="122" t="s">
        <v>102</v>
      </c>
      <c r="D94" s="122" t="s">
        <v>134</v>
      </c>
      <c r="E94" s="122">
        <v>2011</v>
      </c>
      <c r="F94" s="122">
        <v>2017</v>
      </c>
      <c r="G94" s="123"/>
      <c r="H94" s="129" t="s">
        <v>20</v>
      </c>
      <c r="I94" s="130" t="s">
        <v>20</v>
      </c>
      <c r="J94" s="131"/>
      <c r="K94" s="229"/>
      <c r="L94" s="104"/>
      <c r="M94" s="104">
        <v>1</v>
      </c>
      <c r="N94" s="104"/>
      <c r="O94" s="104"/>
      <c r="P94" s="104"/>
      <c r="Q94" s="104"/>
      <c r="R94" s="104"/>
      <c r="S94" s="104">
        <v>1</v>
      </c>
      <c r="T94" s="104"/>
      <c r="U94" s="104"/>
      <c r="V94" s="104"/>
      <c r="W94" s="104"/>
      <c r="X94" s="104"/>
      <c r="Y94" s="104"/>
      <c r="Z94" s="104"/>
      <c r="AB94" s="176"/>
      <c r="AC94" s="176"/>
      <c r="AD94" s="176"/>
      <c r="AE94" s="177" t="s">
        <v>60</v>
      </c>
      <c r="AF94" s="176"/>
      <c r="AG94" s="177"/>
    </row>
    <row r="95" spans="2:33" ht="19.5" customHeight="1">
      <c r="B95" s="121">
        <f t="shared" si="1"/>
        <v>91</v>
      </c>
      <c r="C95" s="122" t="s">
        <v>102</v>
      </c>
      <c r="D95" s="122" t="s">
        <v>134</v>
      </c>
      <c r="E95" s="122">
        <v>2017</v>
      </c>
      <c r="F95" s="122" t="s">
        <v>19</v>
      </c>
      <c r="G95" s="123"/>
      <c r="H95" s="129" t="s">
        <v>20</v>
      </c>
      <c r="I95" s="130" t="s">
        <v>20</v>
      </c>
      <c r="J95" s="131"/>
      <c r="K95" s="229"/>
      <c r="L95" s="104"/>
      <c r="M95" s="104">
        <v>1</v>
      </c>
      <c r="N95" s="104"/>
      <c r="O95" s="104"/>
      <c r="P95" s="104"/>
      <c r="Q95" s="104"/>
      <c r="R95" s="104"/>
      <c r="S95" s="104">
        <v>1</v>
      </c>
      <c r="T95" s="104"/>
      <c r="U95" s="104"/>
      <c r="V95" s="104"/>
      <c r="W95" s="104"/>
      <c r="X95" s="104"/>
      <c r="Y95" s="104"/>
      <c r="Z95" s="104"/>
    </row>
    <row r="96" spans="2:33" ht="19.649999999999999" customHeight="1">
      <c r="B96" s="121">
        <f t="shared" si="1"/>
        <v>92</v>
      </c>
      <c r="C96" s="122" t="s">
        <v>102</v>
      </c>
      <c r="D96" s="122" t="s">
        <v>135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  <c r="K96" s="229"/>
      <c r="L96" s="104"/>
      <c r="M96" s="104">
        <v>1</v>
      </c>
      <c r="N96" s="104"/>
      <c r="O96" s="104"/>
      <c r="P96" s="104"/>
      <c r="Q96" s="104"/>
      <c r="R96" s="104"/>
      <c r="S96" s="104">
        <v>1</v>
      </c>
      <c r="T96" s="104"/>
      <c r="U96" s="104"/>
      <c r="V96" s="104"/>
      <c r="W96" s="104"/>
      <c r="X96" s="104"/>
      <c r="Y96" s="104"/>
      <c r="Z96" s="104"/>
      <c r="AB96" s="176"/>
      <c r="AE96" s="176" t="s">
        <v>136</v>
      </c>
    </row>
    <row r="97" spans="2:37" ht="19.649999999999999" customHeight="1">
      <c r="B97" s="121">
        <f t="shared" si="1"/>
        <v>93</v>
      </c>
      <c r="C97" s="122" t="s">
        <v>102</v>
      </c>
      <c r="D97" s="122" t="s">
        <v>137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31"/>
      <c r="K97" s="229"/>
      <c r="L97" s="104"/>
      <c r="M97" s="104">
        <v>1</v>
      </c>
      <c r="N97" s="104"/>
      <c r="O97" s="104"/>
      <c r="P97" s="104"/>
      <c r="Q97" s="104"/>
      <c r="R97" s="104"/>
      <c r="S97" s="104">
        <v>1</v>
      </c>
      <c r="T97" s="104"/>
      <c r="U97" s="104"/>
      <c r="V97" s="104"/>
      <c r="W97" s="104"/>
      <c r="X97" s="104"/>
      <c r="Y97" s="104"/>
      <c r="Z97" s="104"/>
      <c r="AB97" s="176"/>
      <c r="AC97" s="176">
        <v>2015</v>
      </c>
      <c r="AD97" s="176" t="s">
        <v>71</v>
      </c>
    </row>
    <row r="98" spans="2:37" ht="19.649999999999999" customHeight="1">
      <c r="B98" s="121">
        <f t="shared" si="1"/>
        <v>94</v>
      </c>
      <c r="C98" s="122" t="s">
        <v>102</v>
      </c>
      <c r="D98" s="122" t="s">
        <v>137</v>
      </c>
      <c r="E98" s="122">
        <v>2018</v>
      </c>
      <c r="F98" s="122" t="s">
        <v>19</v>
      </c>
      <c r="G98" s="123"/>
      <c r="H98" s="129" t="s">
        <v>20</v>
      </c>
      <c r="I98" s="130" t="s">
        <v>20</v>
      </c>
      <c r="J98" s="131"/>
      <c r="K98" s="229"/>
      <c r="L98" s="104"/>
      <c r="M98" s="104">
        <v>1</v>
      </c>
      <c r="N98" s="104"/>
      <c r="O98" s="104"/>
      <c r="P98" s="104"/>
      <c r="Q98" s="104"/>
      <c r="R98" s="104"/>
      <c r="S98" s="104">
        <v>1</v>
      </c>
      <c r="T98" s="104"/>
      <c r="U98" s="104"/>
      <c r="V98" s="104"/>
      <c r="W98" s="104"/>
      <c r="X98" s="104"/>
      <c r="Y98" s="104"/>
      <c r="Z98" s="104"/>
      <c r="AB98" s="176"/>
      <c r="AE98" s="177" t="s">
        <v>60</v>
      </c>
      <c r="AF98" s="176"/>
      <c r="AG98" s="177"/>
    </row>
    <row r="99" spans="2:37" ht="19.649999999999999" customHeight="1">
      <c r="B99" s="121">
        <f t="shared" si="1"/>
        <v>95</v>
      </c>
      <c r="C99" s="122" t="s">
        <v>102</v>
      </c>
      <c r="D99" s="122" t="s">
        <v>138</v>
      </c>
      <c r="E99" s="122">
        <v>2019</v>
      </c>
      <c r="F99" s="122" t="s">
        <v>19</v>
      </c>
      <c r="G99" s="123"/>
      <c r="H99" s="129" t="s">
        <v>20</v>
      </c>
      <c r="I99" s="130" t="s">
        <v>20</v>
      </c>
      <c r="J99" s="131"/>
      <c r="K99" s="229"/>
      <c r="L99" s="104"/>
      <c r="M99" s="104">
        <v>1</v>
      </c>
      <c r="N99" s="104"/>
      <c r="O99" s="104"/>
      <c r="P99" s="104"/>
      <c r="Q99" s="104"/>
      <c r="R99" s="104"/>
      <c r="S99" s="104">
        <v>1</v>
      </c>
      <c r="T99" s="104"/>
      <c r="U99" s="104"/>
      <c r="V99" s="104"/>
      <c r="W99" s="104"/>
      <c r="X99" s="104"/>
      <c r="Y99" s="104"/>
      <c r="Z99" s="104"/>
      <c r="AB99" s="176"/>
      <c r="AJ99" s="176"/>
      <c r="AK99" s="176"/>
    </row>
    <row r="100" spans="2:37" ht="19.649999999999999" customHeight="1">
      <c r="B100" s="121">
        <f t="shared" si="1"/>
        <v>96</v>
      </c>
      <c r="C100" s="179" t="s">
        <v>102</v>
      </c>
      <c r="D100" s="179" t="s">
        <v>139</v>
      </c>
      <c r="E100" s="179">
        <v>2009</v>
      </c>
      <c r="F100" s="179" t="s">
        <v>19</v>
      </c>
      <c r="G100" s="123" t="s">
        <v>20</v>
      </c>
      <c r="H100" s="129" t="s">
        <v>20</v>
      </c>
      <c r="I100" s="130" t="s">
        <v>20</v>
      </c>
      <c r="J100" s="131"/>
      <c r="K100" s="229">
        <v>0</v>
      </c>
      <c r="L100" s="104"/>
      <c r="M100" s="104">
        <v>1</v>
      </c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2" t="s">
        <v>140</v>
      </c>
      <c r="AB100" s="176"/>
      <c r="AJ100" s="176"/>
      <c r="AK100" s="176"/>
    </row>
    <row r="101" spans="2:37" ht="19.649999999999999" customHeight="1">
      <c r="B101" s="121">
        <f t="shared" si="1"/>
        <v>97</v>
      </c>
      <c r="C101" s="179" t="s">
        <v>102</v>
      </c>
      <c r="D101" s="179" t="s">
        <v>139</v>
      </c>
      <c r="E101" s="179">
        <v>2015</v>
      </c>
      <c r="F101" s="179">
        <v>2018</v>
      </c>
      <c r="G101" s="123"/>
      <c r="H101" s="129" t="s">
        <v>20</v>
      </c>
      <c r="I101" s="130" t="s">
        <v>20</v>
      </c>
      <c r="J101" s="131"/>
      <c r="K101" s="229"/>
      <c r="L101" s="104"/>
      <c r="M101" s="104">
        <v>1</v>
      </c>
      <c r="N101" s="104"/>
      <c r="O101" s="104"/>
      <c r="P101" s="104"/>
      <c r="Q101" s="104"/>
      <c r="R101" s="104"/>
      <c r="S101" s="104">
        <v>1</v>
      </c>
      <c r="T101" s="104"/>
      <c r="U101" s="104"/>
      <c r="V101" s="104"/>
      <c r="W101" s="104"/>
      <c r="X101" s="104"/>
      <c r="Y101" s="104"/>
      <c r="Z101" s="104"/>
      <c r="AB101" s="176"/>
      <c r="AJ101" s="176"/>
      <c r="AK101" s="176"/>
    </row>
    <row r="102" spans="2:37" ht="19.649999999999999" customHeight="1">
      <c r="B102" s="121">
        <f t="shared" si="1"/>
        <v>98</v>
      </c>
      <c r="C102" s="179" t="s">
        <v>102</v>
      </c>
      <c r="D102" s="122" t="s">
        <v>139</v>
      </c>
      <c r="E102" s="179">
        <v>2018</v>
      </c>
      <c r="F102" s="179" t="s">
        <v>19</v>
      </c>
      <c r="G102" s="123"/>
      <c r="H102" s="129" t="s">
        <v>20</v>
      </c>
      <c r="I102" s="130" t="s">
        <v>20</v>
      </c>
      <c r="J102" s="131"/>
      <c r="K102" s="229"/>
      <c r="L102" s="104"/>
      <c r="M102" s="104">
        <v>1</v>
      </c>
      <c r="N102" s="104"/>
      <c r="O102" s="104"/>
      <c r="P102" s="104"/>
      <c r="Q102" s="104"/>
      <c r="R102" s="104"/>
      <c r="S102" s="104">
        <v>1</v>
      </c>
      <c r="T102" s="104"/>
      <c r="U102" s="104"/>
      <c r="V102" s="104"/>
      <c r="W102" s="104"/>
      <c r="X102" s="104"/>
      <c r="Y102" s="104"/>
      <c r="Z102" s="104"/>
      <c r="AB102" s="176"/>
      <c r="AC102" s="176">
        <v>2017</v>
      </c>
      <c r="AD102" s="176" t="s">
        <v>71</v>
      </c>
      <c r="AJ102" s="176"/>
      <c r="AK102" s="176"/>
    </row>
    <row r="103" spans="2:37" ht="19.649999999999999" customHeight="1">
      <c r="B103" s="121">
        <f t="shared" si="1"/>
        <v>99</v>
      </c>
      <c r="C103" s="179" t="s">
        <v>102</v>
      </c>
      <c r="D103" s="179" t="s">
        <v>141</v>
      </c>
      <c r="E103" s="179">
        <v>2008</v>
      </c>
      <c r="F103" s="179">
        <v>2014</v>
      </c>
      <c r="G103" s="123"/>
      <c r="H103" s="129" t="s">
        <v>20</v>
      </c>
      <c r="I103" s="130" t="s">
        <v>20</v>
      </c>
      <c r="J103" s="131"/>
      <c r="K103" s="229"/>
      <c r="L103" s="104"/>
      <c r="M103" s="104">
        <v>1</v>
      </c>
      <c r="N103" s="104"/>
      <c r="O103" s="104"/>
      <c r="P103" s="104"/>
      <c r="Q103" s="104"/>
      <c r="R103" s="104"/>
      <c r="S103" s="104">
        <v>1</v>
      </c>
      <c r="T103" s="104"/>
      <c r="U103" s="104"/>
      <c r="V103" s="104"/>
      <c r="W103" s="104"/>
      <c r="X103" s="104"/>
      <c r="Y103" s="104"/>
      <c r="Z103" s="104"/>
      <c r="AB103" s="176"/>
      <c r="AJ103" s="176"/>
      <c r="AK103" s="176"/>
    </row>
    <row r="104" spans="2:37" ht="19.649999999999999" customHeight="1">
      <c r="B104" s="121">
        <f t="shared" si="1"/>
        <v>100</v>
      </c>
      <c r="C104" s="179" t="s">
        <v>102</v>
      </c>
      <c r="D104" s="179" t="s">
        <v>141</v>
      </c>
      <c r="E104" s="179">
        <v>2015</v>
      </c>
      <c r="F104" s="179">
        <v>2019</v>
      </c>
      <c r="G104" s="123"/>
      <c r="H104" s="129" t="s">
        <v>20</v>
      </c>
      <c r="I104" s="130" t="s">
        <v>20</v>
      </c>
      <c r="J104" s="131"/>
      <c r="K104" s="229"/>
      <c r="L104" s="104"/>
      <c r="M104" s="104">
        <v>1</v>
      </c>
      <c r="N104" s="104"/>
      <c r="O104" s="104"/>
      <c r="P104" s="104"/>
      <c r="Q104" s="104"/>
      <c r="R104" s="104"/>
      <c r="S104" s="104">
        <v>1</v>
      </c>
      <c r="T104" s="104"/>
      <c r="U104" s="104"/>
      <c r="V104" s="104"/>
      <c r="W104" s="104"/>
      <c r="X104" s="104"/>
      <c r="Y104" s="104"/>
      <c r="Z104" s="104"/>
      <c r="AC104" s="191">
        <v>42248</v>
      </c>
      <c r="AD104" s="176"/>
      <c r="AJ104" s="176"/>
      <c r="AK104" s="176"/>
    </row>
    <row r="105" spans="2:37" ht="19.649999999999999" customHeight="1">
      <c r="B105" s="121">
        <f t="shared" si="1"/>
        <v>101</v>
      </c>
      <c r="C105" s="179" t="s">
        <v>102</v>
      </c>
      <c r="D105" s="179" t="s">
        <v>142</v>
      </c>
      <c r="E105" s="179">
        <v>2019</v>
      </c>
      <c r="F105" s="179" t="s">
        <v>19</v>
      </c>
      <c r="G105" s="123"/>
      <c r="H105" s="129" t="s">
        <v>20</v>
      </c>
      <c r="I105" s="130" t="s">
        <v>20</v>
      </c>
      <c r="J105" s="131"/>
      <c r="K105" s="229"/>
      <c r="L105" s="104"/>
      <c r="M105" s="104">
        <v>1</v>
      </c>
      <c r="N105" s="104"/>
      <c r="O105" s="104"/>
      <c r="P105" s="104"/>
      <c r="Q105" s="104"/>
      <c r="R105" s="104"/>
      <c r="S105" s="104">
        <v>1</v>
      </c>
      <c r="T105" s="104"/>
      <c r="U105" s="104"/>
      <c r="V105" s="104"/>
      <c r="W105" s="104"/>
      <c r="X105" s="104"/>
      <c r="Y105" s="104"/>
      <c r="Z105" s="104"/>
      <c r="AE105" s="176" t="s">
        <v>70</v>
      </c>
      <c r="AJ105" s="176"/>
      <c r="AK105" s="176"/>
    </row>
    <row r="106" spans="2:37" ht="19.649999999999999" customHeight="1">
      <c r="B106" s="121">
        <f t="shared" si="1"/>
        <v>102</v>
      </c>
      <c r="C106" s="179" t="s">
        <v>102</v>
      </c>
      <c r="D106" s="179" t="s">
        <v>143</v>
      </c>
      <c r="E106" s="179">
        <v>2002</v>
      </c>
      <c r="F106" s="179">
        <v>2008</v>
      </c>
      <c r="G106" s="123"/>
      <c r="H106" s="129" t="s">
        <v>20</v>
      </c>
      <c r="I106" s="130" t="s">
        <v>20</v>
      </c>
      <c r="J106" s="131"/>
      <c r="K106" s="229"/>
      <c r="L106" s="104"/>
      <c r="M106" s="104">
        <v>1</v>
      </c>
      <c r="N106" s="104"/>
      <c r="O106" s="104"/>
      <c r="P106" s="104"/>
      <c r="Q106" s="104"/>
      <c r="R106" s="104"/>
      <c r="S106" s="104">
        <v>1</v>
      </c>
      <c r="T106" s="104"/>
      <c r="U106" s="104"/>
      <c r="V106" s="104"/>
      <c r="W106" s="104"/>
      <c r="X106" s="104"/>
      <c r="Y106" s="104"/>
      <c r="Z106" s="104"/>
      <c r="AB106" s="176" t="s">
        <v>144</v>
      </c>
      <c r="AC106" s="191">
        <v>41275</v>
      </c>
      <c r="AD106" s="176"/>
      <c r="AE106" s="176" t="s">
        <v>70</v>
      </c>
      <c r="AJ106" s="176"/>
      <c r="AK106" s="176"/>
    </row>
    <row r="107" spans="2:37" ht="19.649999999999999" customHeight="1">
      <c r="B107" s="121">
        <f t="shared" si="1"/>
        <v>103</v>
      </c>
      <c r="C107" s="179" t="s">
        <v>102</v>
      </c>
      <c r="D107" s="179" t="s">
        <v>143</v>
      </c>
      <c r="E107" s="179">
        <v>2009</v>
      </c>
      <c r="F107" s="179">
        <v>2016</v>
      </c>
      <c r="G107" s="123"/>
      <c r="H107" s="129" t="s">
        <v>20</v>
      </c>
      <c r="I107" s="130" t="s">
        <v>20</v>
      </c>
      <c r="J107" s="131"/>
      <c r="K107" s="229"/>
      <c r="L107" s="104"/>
      <c r="M107" s="104">
        <v>1</v>
      </c>
      <c r="N107" s="104"/>
      <c r="O107" s="104"/>
      <c r="P107" s="104"/>
      <c r="Q107" s="104"/>
      <c r="R107" s="104"/>
      <c r="S107" s="104">
        <v>1</v>
      </c>
      <c r="T107" s="104"/>
      <c r="U107" s="104"/>
      <c r="V107" s="104"/>
      <c r="W107" s="104"/>
      <c r="X107" s="104"/>
      <c r="Y107" s="104"/>
      <c r="Z107" s="104"/>
      <c r="AE107" s="177" t="s">
        <v>118</v>
      </c>
      <c r="AF107" s="176"/>
      <c r="AG107" s="176"/>
      <c r="AJ107" s="176"/>
      <c r="AK107" s="176"/>
    </row>
    <row r="108" spans="2:37" ht="19.649999999999999" customHeight="1">
      <c r="B108" s="121">
        <f t="shared" si="1"/>
        <v>104</v>
      </c>
      <c r="C108" s="179" t="s">
        <v>102</v>
      </c>
      <c r="D108" s="179" t="s">
        <v>143</v>
      </c>
      <c r="E108" s="179">
        <v>2018</v>
      </c>
      <c r="F108" s="179" t="s">
        <v>19</v>
      </c>
      <c r="G108" s="123"/>
      <c r="H108" s="129" t="s">
        <v>20</v>
      </c>
      <c r="I108" s="130" t="s">
        <v>20</v>
      </c>
      <c r="J108" s="131"/>
      <c r="K108" s="229"/>
      <c r="L108" s="104"/>
      <c r="M108" s="104">
        <v>1</v>
      </c>
      <c r="N108" s="104"/>
      <c r="O108" s="104"/>
      <c r="P108" s="104"/>
      <c r="Q108" s="104"/>
      <c r="R108" s="104"/>
      <c r="S108" s="104">
        <v>1</v>
      </c>
      <c r="T108" s="104"/>
      <c r="U108" s="104"/>
      <c r="V108" s="104"/>
      <c r="W108" s="104"/>
      <c r="X108" s="104"/>
      <c r="Y108" s="104"/>
      <c r="Z108" s="104"/>
      <c r="AJ108" s="176"/>
      <c r="AK108" s="176"/>
    </row>
    <row r="109" spans="2:37" ht="19.649999999999999" customHeight="1">
      <c r="B109" s="121">
        <f t="shared" si="1"/>
        <v>105</v>
      </c>
      <c r="C109" s="179" t="s">
        <v>145</v>
      </c>
      <c r="D109" s="179" t="s">
        <v>146</v>
      </c>
      <c r="E109" s="179">
        <v>2016</v>
      </c>
      <c r="F109" s="179">
        <v>2019</v>
      </c>
      <c r="G109" s="123"/>
      <c r="H109" s="129" t="s">
        <v>20</v>
      </c>
      <c r="I109" s="130"/>
      <c r="J109" s="131" t="s">
        <v>20</v>
      </c>
      <c r="K109" s="229"/>
      <c r="L109" s="104"/>
      <c r="M109" s="104">
        <v>1</v>
      </c>
      <c r="N109" s="104"/>
      <c r="O109" s="104"/>
      <c r="P109" s="104"/>
      <c r="Q109" s="104"/>
      <c r="R109" s="104"/>
      <c r="S109" s="104"/>
      <c r="T109" s="104"/>
      <c r="U109" s="104"/>
      <c r="V109" s="104"/>
      <c r="W109" s="104">
        <v>1</v>
      </c>
      <c r="X109" s="104"/>
      <c r="Y109" s="104"/>
      <c r="Z109" s="104"/>
      <c r="AB109" s="176"/>
      <c r="AC109" s="176"/>
      <c r="AD109" s="176"/>
      <c r="AE109" s="176"/>
      <c r="AF109" s="176"/>
      <c r="AG109" s="176"/>
      <c r="AJ109" s="176"/>
      <c r="AK109" s="176"/>
    </row>
    <row r="110" spans="2:37" ht="19.649999999999999" customHeight="1">
      <c r="B110" s="121">
        <f t="shared" si="1"/>
        <v>106</v>
      </c>
      <c r="C110" s="122" t="s">
        <v>145</v>
      </c>
      <c r="D110" s="122" t="s">
        <v>147</v>
      </c>
      <c r="E110" s="179">
        <v>2013</v>
      </c>
      <c r="F110" s="179" t="s">
        <v>19</v>
      </c>
      <c r="G110" s="123"/>
      <c r="H110" s="129" t="s">
        <v>20</v>
      </c>
      <c r="I110" s="130"/>
      <c r="J110" s="131" t="s">
        <v>20</v>
      </c>
      <c r="K110" s="229" t="s">
        <v>20</v>
      </c>
      <c r="L110" s="104"/>
      <c r="M110" s="104">
        <v>1</v>
      </c>
      <c r="N110" s="104"/>
      <c r="O110" s="104"/>
      <c r="P110" s="104"/>
      <c r="Q110" s="104">
        <v>2</v>
      </c>
      <c r="R110" s="104"/>
      <c r="S110" s="104"/>
      <c r="T110" s="104"/>
      <c r="U110" s="104"/>
      <c r="V110" s="104"/>
      <c r="W110" s="104"/>
      <c r="X110" s="104"/>
      <c r="Y110" s="104"/>
      <c r="Z110" s="104"/>
      <c r="AA110" s="102" t="s">
        <v>148</v>
      </c>
      <c r="AE110" s="177"/>
      <c r="AF110" s="176"/>
      <c r="AG110" s="176"/>
      <c r="AJ110" s="176"/>
      <c r="AK110" s="176"/>
    </row>
    <row r="111" spans="2:37" ht="19.649999999999999" customHeight="1">
      <c r="B111" s="121">
        <f t="shared" si="1"/>
        <v>107</v>
      </c>
      <c r="C111" s="122" t="s">
        <v>145</v>
      </c>
      <c r="D111" s="179" t="s">
        <v>149</v>
      </c>
      <c r="E111" s="179">
        <v>2014</v>
      </c>
      <c r="F111" s="179" t="s">
        <v>19</v>
      </c>
      <c r="G111" s="123"/>
      <c r="H111" s="129" t="s">
        <v>20</v>
      </c>
      <c r="I111" s="130"/>
      <c r="J111" s="131" t="s">
        <v>20</v>
      </c>
      <c r="K111" s="229"/>
      <c r="L111" s="104"/>
      <c r="M111" s="104">
        <v>1</v>
      </c>
      <c r="N111" s="104"/>
      <c r="O111" s="104"/>
      <c r="P111" s="104"/>
      <c r="Q111" s="104"/>
      <c r="R111" s="104"/>
      <c r="S111" s="104"/>
      <c r="T111" s="104"/>
      <c r="U111" s="104"/>
      <c r="V111" s="104">
        <v>1</v>
      </c>
      <c r="W111" s="104"/>
      <c r="X111" s="104"/>
      <c r="Y111" s="104"/>
      <c r="Z111" s="104"/>
      <c r="AB111" s="176"/>
      <c r="AC111" s="176"/>
      <c r="AD111" s="176"/>
      <c r="AE111" s="176"/>
      <c r="AF111" s="176"/>
      <c r="AJ111" s="176"/>
      <c r="AK111" s="176"/>
    </row>
    <row r="112" spans="2:37" ht="19.649999999999999" customHeight="1">
      <c r="B112" s="121">
        <f t="shared" si="1"/>
        <v>108</v>
      </c>
      <c r="C112" s="179" t="s">
        <v>145</v>
      </c>
      <c r="D112" s="179" t="s">
        <v>150</v>
      </c>
      <c r="E112" s="179">
        <v>2008</v>
      </c>
      <c r="F112" s="179">
        <v>2017</v>
      </c>
      <c r="G112" s="123"/>
      <c r="H112" s="129" t="s">
        <v>20</v>
      </c>
      <c r="I112" s="130"/>
      <c r="J112" s="131" t="s">
        <v>20</v>
      </c>
      <c r="K112" s="229"/>
      <c r="L112" s="104"/>
      <c r="M112" s="104">
        <v>1</v>
      </c>
      <c r="N112" s="104"/>
      <c r="O112" s="104"/>
      <c r="P112" s="104"/>
      <c r="Q112" s="104"/>
      <c r="R112" s="104"/>
      <c r="S112" s="104"/>
      <c r="T112" s="104"/>
      <c r="U112" s="104"/>
      <c r="V112" s="104"/>
      <c r="W112" s="104">
        <v>1</v>
      </c>
      <c r="X112" s="104"/>
      <c r="Y112" s="104"/>
      <c r="Z112" s="104"/>
      <c r="AB112" s="176"/>
      <c r="AC112" s="176"/>
      <c r="AD112" s="176"/>
      <c r="AE112" s="176"/>
      <c r="AF112" s="176"/>
      <c r="AG112" s="176"/>
      <c r="AJ112" s="176"/>
      <c r="AK112" s="176"/>
    </row>
    <row r="113" spans="2:37" ht="19.649999999999999" customHeight="1">
      <c r="B113" s="121">
        <f t="shared" si="1"/>
        <v>109</v>
      </c>
      <c r="C113" s="179" t="s">
        <v>145</v>
      </c>
      <c r="D113" s="179" t="s">
        <v>151</v>
      </c>
      <c r="E113" s="179">
        <v>2015</v>
      </c>
      <c r="F113" s="179" t="s">
        <v>19</v>
      </c>
      <c r="G113" s="123"/>
      <c r="H113" s="129" t="s">
        <v>20</v>
      </c>
      <c r="I113" s="130"/>
      <c r="J113" s="131" t="s">
        <v>20</v>
      </c>
      <c r="K113" s="229"/>
      <c r="L113" s="104"/>
      <c r="M113" s="104">
        <v>1</v>
      </c>
      <c r="N113" s="104"/>
      <c r="O113" s="104"/>
      <c r="P113" s="104"/>
      <c r="Q113" s="104"/>
      <c r="R113" s="104"/>
      <c r="S113" s="104"/>
      <c r="T113" s="104"/>
      <c r="U113" s="104"/>
      <c r="V113" s="104"/>
      <c r="W113" s="104">
        <v>1</v>
      </c>
      <c r="X113" s="104"/>
      <c r="Y113" s="104"/>
      <c r="Z113" s="104"/>
      <c r="AB113" s="176"/>
      <c r="AC113" s="176"/>
      <c r="AD113" s="176"/>
      <c r="AE113" s="176"/>
      <c r="AF113" s="176"/>
      <c r="AG113" s="176"/>
      <c r="AJ113" s="176"/>
      <c r="AK113" s="176"/>
    </row>
    <row r="114" spans="2:37" ht="19.649999999999999" customHeight="1">
      <c r="B114" s="121">
        <f t="shared" si="1"/>
        <v>110</v>
      </c>
      <c r="C114" s="179" t="s">
        <v>152</v>
      </c>
      <c r="D114" s="179" t="s">
        <v>153</v>
      </c>
      <c r="E114" s="179">
        <v>2006</v>
      </c>
      <c r="F114" s="179">
        <v>2010</v>
      </c>
      <c r="G114" s="123"/>
      <c r="H114" s="129" t="s">
        <v>20</v>
      </c>
      <c r="I114" s="130"/>
      <c r="J114" s="131" t="s">
        <v>20</v>
      </c>
      <c r="K114" s="229"/>
      <c r="L114" s="104"/>
      <c r="M114" s="104">
        <v>1</v>
      </c>
      <c r="N114" s="104"/>
      <c r="O114" s="104"/>
      <c r="P114" s="104"/>
      <c r="Q114" s="104"/>
      <c r="R114" s="104"/>
      <c r="S114" s="104"/>
      <c r="T114" s="104"/>
      <c r="U114" s="104"/>
      <c r="V114" s="104">
        <v>1</v>
      </c>
      <c r="W114" s="104"/>
      <c r="X114" s="104"/>
      <c r="Y114" s="104"/>
      <c r="Z114" s="104"/>
      <c r="AB114" s="176"/>
      <c r="AC114" s="176"/>
      <c r="AD114" s="176"/>
      <c r="AE114" s="176"/>
      <c r="AF114" s="176"/>
      <c r="AJ114" s="176"/>
      <c r="AK114" s="176"/>
    </row>
    <row r="115" spans="2:37" ht="19.649999999999999" customHeight="1">
      <c r="B115" s="121">
        <f t="shared" si="1"/>
        <v>111</v>
      </c>
      <c r="C115" s="179" t="s">
        <v>152</v>
      </c>
      <c r="D115" s="179" t="s">
        <v>154</v>
      </c>
      <c r="E115" s="179">
        <v>2014</v>
      </c>
      <c r="F115" s="179">
        <v>2018</v>
      </c>
      <c r="G115" s="123"/>
      <c r="H115" s="129" t="s">
        <v>20</v>
      </c>
      <c r="I115" s="130" t="s">
        <v>20</v>
      </c>
      <c r="J115" s="131"/>
      <c r="K115" s="229"/>
      <c r="L115" s="104"/>
      <c r="M115" s="104">
        <v>1</v>
      </c>
      <c r="N115" s="104"/>
      <c r="O115" s="104"/>
      <c r="P115" s="104"/>
      <c r="Q115" s="104"/>
      <c r="R115" s="104"/>
      <c r="S115" s="104"/>
      <c r="T115" s="104"/>
      <c r="U115" s="104"/>
      <c r="V115" s="104"/>
      <c r="W115" s="104">
        <v>1</v>
      </c>
      <c r="X115" s="104"/>
      <c r="Y115" s="104"/>
      <c r="Z115" s="104"/>
      <c r="AB115" s="176"/>
      <c r="AC115" s="176"/>
      <c r="AD115" s="176"/>
      <c r="AE115" s="176"/>
      <c r="AF115" s="176"/>
      <c r="AG115" s="176"/>
      <c r="AJ115" s="176"/>
      <c r="AK115" s="176"/>
    </row>
    <row r="116" spans="2:37" ht="19.649999999999999" customHeight="1">
      <c r="B116" s="121">
        <f t="shared" si="1"/>
        <v>112</v>
      </c>
      <c r="C116" s="179" t="s">
        <v>152</v>
      </c>
      <c r="D116" s="179" t="s">
        <v>155</v>
      </c>
      <c r="E116" s="179">
        <v>2016</v>
      </c>
      <c r="F116" s="179" t="s">
        <v>19</v>
      </c>
      <c r="G116" s="123"/>
      <c r="H116" s="129" t="s">
        <v>20</v>
      </c>
      <c r="I116" s="130"/>
      <c r="J116" s="131" t="s">
        <v>20</v>
      </c>
      <c r="K116" s="229"/>
      <c r="L116" s="104"/>
      <c r="M116" s="104">
        <v>1</v>
      </c>
      <c r="N116" s="104"/>
      <c r="O116" s="104"/>
      <c r="P116" s="104"/>
      <c r="Q116" s="104"/>
      <c r="R116" s="104"/>
      <c r="S116" s="104"/>
      <c r="T116" s="104"/>
      <c r="U116" s="104"/>
      <c r="V116" s="104"/>
      <c r="W116" s="104">
        <v>1</v>
      </c>
      <c r="X116" s="104"/>
      <c r="Y116" s="104"/>
      <c r="Z116" s="104"/>
      <c r="AB116" s="176"/>
      <c r="AC116" s="176"/>
      <c r="AD116" s="176"/>
      <c r="AE116" s="176"/>
      <c r="AF116" s="176"/>
      <c r="AG116" s="176"/>
      <c r="AJ116" s="176"/>
      <c r="AK116" s="176"/>
    </row>
    <row r="117" spans="2:37" ht="19.649999999999999" customHeight="1">
      <c r="B117" s="121">
        <f t="shared" si="1"/>
        <v>113</v>
      </c>
      <c r="C117" s="179" t="s">
        <v>152</v>
      </c>
      <c r="D117" s="179" t="s">
        <v>156</v>
      </c>
      <c r="E117" s="179">
        <v>2016</v>
      </c>
      <c r="F117" s="179">
        <v>2019</v>
      </c>
      <c r="G117" s="123"/>
      <c r="H117" s="129" t="s">
        <v>20</v>
      </c>
      <c r="I117" s="130" t="s">
        <v>25</v>
      </c>
      <c r="J117" s="131" t="s">
        <v>25</v>
      </c>
      <c r="K117" s="229"/>
      <c r="L117" s="104"/>
      <c r="M117" s="104">
        <v>1</v>
      </c>
      <c r="N117" s="104"/>
      <c r="O117" s="104"/>
      <c r="P117" s="104"/>
      <c r="Q117" s="104"/>
      <c r="R117" s="104"/>
      <c r="S117" s="104"/>
      <c r="T117" s="104">
        <v>1</v>
      </c>
      <c r="U117" s="104"/>
      <c r="V117" s="104"/>
      <c r="W117" s="104"/>
      <c r="X117" s="104"/>
      <c r="Y117" s="104"/>
      <c r="Z117" s="104" t="s">
        <v>157</v>
      </c>
      <c r="AA117" s="102" t="s">
        <v>158</v>
      </c>
      <c r="AG117" s="177"/>
      <c r="AJ117" s="176"/>
      <c r="AK117" s="176"/>
    </row>
    <row r="118" spans="2:37" ht="19.649999999999999" customHeight="1">
      <c r="B118" s="121">
        <f t="shared" si="1"/>
        <v>114</v>
      </c>
      <c r="C118" s="179" t="s">
        <v>159</v>
      </c>
      <c r="D118" s="179" t="s">
        <v>160</v>
      </c>
      <c r="E118" s="179">
        <v>2005</v>
      </c>
      <c r="F118" s="179">
        <v>2010</v>
      </c>
      <c r="G118" s="123"/>
      <c r="H118" s="129" t="s">
        <v>20</v>
      </c>
      <c r="I118" s="130"/>
      <c r="J118" s="131"/>
      <c r="K118" s="229"/>
      <c r="L118" s="104"/>
      <c r="M118" s="104">
        <v>1</v>
      </c>
      <c r="N118" s="104"/>
      <c r="O118" s="104"/>
      <c r="P118" s="104"/>
      <c r="Q118" s="104"/>
      <c r="R118" s="104"/>
      <c r="S118" s="104"/>
      <c r="T118" s="104"/>
      <c r="U118" s="104"/>
      <c r="V118" s="104">
        <v>1</v>
      </c>
      <c r="W118" s="104"/>
      <c r="X118" s="104"/>
      <c r="Y118" s="104"/>
      <c r="Z118" s="104"/>
      <c r="AB118" s="176"/>
      <c r="AC118" s="176"/>
      <c r="AD118" s="176"/>
      <c r="AE118" s="176"/>
      <c r="AF118" s="176"/>
      <c r="AH118" s="176"/>
      <c r="AI118" s="176"/>
      <c r="AJ118" s="176"/>
      <c r="AK118" s="176"/>
    </row>
    <row r="119" spans="2:37" ht="19.649999999999999" customHeight="1">
      <c r="B119" s="121">
        <f t="shared" si="1"/>
        <v>115</v>
      </c>
      <c r="C119" s="179" t="s">
        <v>159</v>
      </c>
      <c r="D119" s="179" t="s">
        <v>161</v>
      </c>
      <c r="E119" s="179">
        <v>2011</v>
      </c>
      <c r="F119" s="179"/>
      <c r="G119" s="123"/>
      <c r="H119" s="129" t="s">
        <v>20</v>
      </c>
      <c r="I119" s="130"/>
      <c r="J119" s="131"/>
      <c r="K119" s="229"/>
      <c r="L119" s="104"/>
      <c r="M119" s="104">
        <v>1</v>
      </c>
      <c r="N119" s="104"/>
      <c r="O119" s="104"/>
      <c r="P119" s="104"/>
      <c r="Q119" s="104"/>
      <c r="R119" s="104"/>
      <c r="S119" s="104"/>
      <c r="T119" s="104"/>
      <c r="U119" s="104">
        <v>1</v>
      </c>
      <c r="V119" s="104"/>
      <c r="W119" s="104"/>
      <c r="X119" s="104"/>
      <c r="Y119" s="104"/>
      <c r="Z119" s="104"/>
      <c r="AB119" s="176"/>
      <c r="AH119" s="176"/>
      <c r="AI119" s="176"/>
      <c r="AJ119" s="176"/>
      <c r="AK119" s="176"/>
    </row>
    <row r="120" spans="2:37" ht="19.649999999999999" customHeight="1">
      <c r="B120" s="121">
        <f t="shared" si="1"/>
        <v>116</v>
      </c>
      <c r="C120" s="122" t="s">
        <v>159</v>
      </c>
      <c r="D120" s="122" t="s">
        <v>162</v>
      </c>
      <c r="E120" s="122">
        <v>2011</v>
      </c>
      <c r="F120" s="122">
        <v>2015</v>
      </c>
      <c r="G120" s="123"/>
      <c r="H120" s="129" t="s">
        <v>20</v>
      </c>
      <c r="I120" s="130"/>
      <c r="J120" s="131" t="s">
        <v>20</v>
      </c>
      <c r="K120" s="229"/>
      <c r="L120" s="104"/>
      <c r="M120" s="104">
        <v>1</v>
      </c>
      <c r="N120" s="104"/>
      <c r="O120" s="104"/>
      <c r="P120" s="104"/>
      <c r="Q120" s="104"/>
      <c r="R120" s="104"/>
      <c r="S120" s="104"/>
      <c r="T120" s="104"/>
      <c r="U120" s="104">
        <v>1</v>
      </c>
      <c r="V120" s="104"/>
      <c r="W120" s="104"/>
      <c r="X120" s="104"/>
      <c r="Y120" s="104"/>
      <c r="Z120" s="104"/>
      <c r="AB120" s="176"/>
      <c r="AE120" s="177" t="s">
        <v>163</v>
      </c>
      <c r="AF120" s="176"/>
      <c r="AH120" s="176"/>
      <c r="AI120" s="176"/>
      <c r="AJ120" s="176"/>
      <c r="AK120" s="176"/>
    </row>
    <row r="121" spans="2:37" ht="19.649999999999999" customHeight="1">
      <c r="B121" s="121">
        <f t="shared" si="1"/>
        <v>117</v>
      </c>
      <c r="C121" s="122" t="s">
        <v>164</v>
      </c>
      <c r="D121" s="122" t="s">
        <v>165</v>
      </c>
      <c r="E121" s="122">
        <v>2006</v>
      </c>
      <c r="F121" s="122" t="s">
        <v>19</v>
      </c>
      <c r="G121" s="123"/>
      <c r="H121" s="129" t="s">
        <v>20</v>
      </c>
      <c r="I121" s="130" t="s">
        <v>25</v>
      </c>
      <c r="J121" s="131" t="s">
        <v>20</v>
      </c>
      <c r="K121" s="229"/>
      <c r="L121" s="104"/>
      <c r="M121" s="104">
        <v>1</v>
      </c>
      <c r="N121" s="104"/>
      <c r="O121" s="104"/>
      <c r="P121" s="104"/>
      <c r="Q121" s="104"/>
      <c r="R121" s="104"/>
      <c r="S121" s="104"/>
      <c r="T121" s="104">
        <v>1</v>
      </c>
      <c r="U121" s="104"/>
      <c r="V121" s="104"/>
      <c r="W121" s="104"/>
      <c r="X121" s="104"/>
      <c r="Y121" s="104"/>
      <c r="Z121" s="104" t="s">
        <v>166</v>
      </c>
      <c r="AA121" s="102" t="s">
        <v>167</v>
      </c>
      <c r="AB121" s="176" t="s">
        <v>168</v>
      </c>
      <c r="AE121" s="176" t="s">
        <v>70</v>
      </c>
      <c r="AG121" s="177"/>
      <c r="AJ121" s="176"/>
      <c r="AK121" s="176"/>
    </row>
    <row r="122" spans="2:37" ht="19.649999999999999" customHeight="1">
      <c r="B122" s="121">
        <f t="shared" si="1"/>
        <v>118</v>
      </c>
      <c r="C122" s="122" t="s">
        <v>169</v>
      </c>
      <c r="D122" s="122" t="s">
        <v>170</v>
      </c>
      <c r="E122" s="122">
        <v>2020</v>
      </c>
      <c r="F122" s="122" t="s">
        <v>19</v>
      </c>
      <c r="G122" s="123"/>
      <c r="H122" s="129" t="s">
        <v>20</v>
      </c>
      <c r="I122" s="130" t="s">
        <v>20</v>
      </c>
      <c r="J122" s="131"/>
      <c r="K122" s="229"/>
      <c r="L122" s="104"/>
      <c r="M122" s="104">
        <v>1</v>
      </c>
      <c r="N122" s="104"/>
      <c r="O122" s="104"/>
      <c r="P122" s="104"/>
      <c r="Q122" s="104"/>
      <c r="R122" s="104"/>
      <c r="S122" s="104"/>
      <c r="T122" s="104"/>
      <c r="U122" s="104"/>
      <c r="V122" s="104"/>
      <c r="W122" s="104">
        <v>1</v>
      </c>
      <c r="X122" s="104"/>
      <c r="Y122" s="104"/>
      <c r="Z122" s="104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</row>
    <row r="123" spans="2:37" ht="19.649999999999999" customHeight="1">
      <c r="B123" s="121">
        <f t="shared" si="1"/>
        <v>119</v>
      </c>
      <c r="C123" s="122" t="s">
        <v>171</v>
      </c>
      <c r="D123" s="122" t="s">
        <v>172</v>
      </c>
      <c r="E123" s="122">
        <v>2012</v>
      </c>
      <c r="F123" s="122" t="s">
        <v>19</v>
      </c>
      <c r="G123" s="123"/>
      <c r="H123" s="129" t="s">
        <v>20</v>
      </c>
      <c r="I123" s="130" t="s">
        <v>20</v>
      </c>
      <c r="J123" s="131"/>
      <c r="K123" s="229">
        <v>0</v>
      </c>
      <c r="L123" s="104"/>
      <c r="M123" s="104">
        <v>1</v>
      </c>
      <c r="N123" s="104"/>
      <c r="O123" s="104"/>
      <c r="P123" s="104"/>
      <c r="Q123" s="104"/>
      <c r="R123" s="104">
        <v>1</v>
      </c>
      <c r="S123" s="104"/>
      <c r="T123" s="104"/>
      <c r="U123" s="104"/>
      <c r="V123" s="104"/>
      <c r="W123" s="104"/>
      <c r="X123" s="104"/>
      <c r="Y123" s="104"/>
      <c r="Z123" s="104"/>
      <c r="AA123" s="102" t="s">
        <v>42</v>
      </c>
      <c r="AC123" s="191">
        <v>42005</v>
      </c>
      <c r="AD123" s="176"/>
      <c r="AG123" s="177"/>
      <c r="AH123" s="176"/>
      <c r="AI123" s="176"/>
      <c r="AJ123" s="176"/>
      <c r="AK123" s="176"/>
    </row>
    <row r="124" spans="2:37" ht="19.649999999999999" customHeight="1">
      <c r="B124" s="121">
        <f t="shared" si="1"/>
        <v>120</v>
      </c>
      <c r="C124" s="122" t="s">
        <v>171</v>
      </c>
      <c r="D124" s="122" t="s">
        <v>173</v>
      </c>
      <c r="E124" s="122">
        <v>2013</v>
      </c>
      <c r="F124" s="122">
        <v>2017</v>
      </c>
      <c r="G124" s="123"/>
      <c r="H124" s="129" t="s">
        <v>20</v>
      </c>
      <c r="I124" s="130" t="s">
        <v>20</v>
      </c>
      <c r="J124" s="131"/>
      <c r="K124" s="229">
        <v>0</v>
      </c>
      <c r="L124" s="104"/>
      <c r="M124" s="104">
        <v>1</v>
      </c>
      <c r="N124" s="104"/>
      <c r="O124" s="104"/>
      <c r="P124" s="104"/>
      <c r="Q124" s="104"/>
      <c r="R124" s="104">
        <v>1</v>
      </c>
      <c r="S124" s="104"/>
      <c r="T124" s="104"/>
      <c r="U124" s="104"/>
      <c r="V124" s="104"/>
      <c r="W124" s="104"/>
      <c r="X124" s="104"/>
      <c r="Y124" s="104"/>
      <c r="Z124" s="104"/>
      <c r="AA124" s="102" t="s">
        <v>42</v>
      </c>
      <c r="AB124" s="176" t="s">
        <v>174</v>
      </c>
      <c r="AJ124" s="176"/>
      <c r="AK124" s="176"/>
    </row>
    <row r="125" spans="2:37" ht="19.649999999999999" customHeight="1">
      <c r="B125" s="121">
        <f t="shared" si="1"/>
        <v>121</v>
      </c>
      <c r="C125" s="122" t="s">
        <v>171</v>
      </c>
      <c r="D125" s="122" t="s">
        <v>173</v>
      </c>
      <c r="E125" s="122">
        <v>2017</v>
      </c>
      <c r="F125" s="122" t="s">
        <v>19</v>
      </c>
      <c r="G125" s="123"/>
      <c r="H125" s="129" t="s">
        <v>20</v>
      </c>
      <c r="I125" s="130" t="s">
        <v>20</v>
      </c>
      <c r="J125" s="131"/>
      <c r="K125" s="229">
        <v>0</v>
      </c>
      <c r="L125" s="104"/>
      <c r="M125" s="104">
        <v>1</v>
      </c>
      <c r="N125" s="104"/>
      <c r="O125" s="104"/>
      <c r="P125" s="104"/>
      <c r="Q125" s="104"/>
      <c r="R125" s="104">
        <v>1</v>
      </c>
      <c r="S125" s="104"/>
      <c r="T125" s="104"/>
      <c r="U125" s="104"/>
      <c r="V125" s="104"/>
      <c r="W125" s="104"/>
      <c r="X125" s="104"/>
      <c r="Y125" s="104"/>
      <c r="Z125" s="104"/>
      <c r="AA125" s="102" t="s">
        <v>42</v>
      </c>
      <c r="AE125" s="177" t="s">
        <v>46</v>
      </c>
      <c r="AF125" s="176"/>
      <c r="AH125" s="176"/>
      <c r="AI125" s="176"/>
      <c r="AJ125" s="176"/>
      <c r="AK125" s="176"/>
    </row>
    <row r="126" spans="2:37" ht="19.649999999999999" customHeight="1">
      <c r="B126" s="121">
        <f t="shared" si="1"/>
        <v>122</v>
      </c>
      <c r="C126" s="122" t="s">
        <v>171</v>
      </c>
      <c r="D126" s="122" t="s">
        <v>175</v>
      </c>
      <c r="E126" s="122">
        <v>2012</v>
      </c>
      <c r="F126" s="122" t="s">
        <v>19</v>
      </c>
      <c r="G126" s="123"/>
      <c r="H126" s="129" t="s">
        <v>20</v>
      </c>
      <c r="I126" s="130" t="s">
        <v>20</v>
      </c>
      <c r="J126" s="131"/>
      <c r="K126" s="229">
        <v>0</v>
      </c>
      <c r="L126" s="104"/>
      <c r="M126" s="104">
        <v>1</v>
      </c>
      <c r="N126" s="104"/>
      <c r="O126" s="104"/>
      <c r="P126" s="104"/>
      <c r="Q126" s="104"/>
      <c r="R126" s="104">
        <v>1</v>
      </c>
      <c r="S126" s="104"/>
      <c r="T126" s="104"/>
      <c r="U126" s="104"/>
      <c r="V126" s="104"/>
      <c r="W126" s="104"/>
      <c r="X126" s="104"/>
      <c r="Y126" s="104"/>
      <c r="Z126" s="104"/>
      <c r="AA126" s="102" t="s">
        <v>42</v>
      </c>
      <c r="AB126" s="176" t="s">
        <v>176</v>
      </c>
      <c r="AE126" s="177"/>
      <c r="AF126" s="176"/>
      <c r="AH126" s="176"/>
      <c r="AI126" s="176"/>
      <c r="AJ126" s="176"/>
      <c r="AK126" s="176"/>
    </row>
    <row r="127" spans="2:37" ht="19.649999999999999" customHeight="1">
      <c r="B127" s="121">
        <f t="shared" si="1"/>
        <v>123</v>
      </c>
      <c r="C127" s="122" t="s">
        <v>171</v>
      </c>
      <c r="D127" s="122" t="s">
        <v>177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  <c r="K127" s="229">
        <v>0</v>
      </c>
      <c r="L127" s="104"/>
      <c r="M127" s="104">
        <v>1</v>
      </c>
      <c r="N127" s="104"/>
      <c r="O127" s="104"/>
      <c r="P127" s="104"/>
      <c r="Q127" s="104"/>
      <c r="R127" s="104">
        <v>1</v>
      </c>
      <c r="S127" s="104"/>
      <c r="T127" s="104"/>
      <c r="U127" s="104"/>
      <c r="V127" s="104"/>
      <c r="W127" s="104"/>
      <c r="X127" s="104"/>
      <c r="Y127" s="104"/>
      <c r="Z127" s="104"/>
      <c r="AA127" s="102" t="s">
        <v>42</v>
      </c>
      <c r="AC127" s="176">
        <v>2006</v>
      </c>
      <c r="AD127" s="176" t="s">
        <v>71</v>
      </c>
      <c r="AH127" s="176"/>
      <c r="AI127" s="176"/>
      <c r="AJ127" s="176"/>
      <c r="AK127" s="176"/>
    </row>
    <row r="128" spans="2:37" ht="19.649999999999999" customHeight="1">
      <c r="B128" s="121">
        <f t="shared" si="1"/>
        <v>124</v>
      </c>
      <c r="C128" s="122" t="s">
        <v>171</v>
      </c>
      <c r="D128" s="122" t="s">
        <v>177</v>
      </c>
      <c r="E128" s="122">
        <v>2020</v>
      </c>
      <c r="F128" s="122" t="s">
        <v>19</v>
      </c>
      <c r="G128" s="123"/>
      <c r="H128" s="129" t="s">
        <v>20</v>
      </c>
      <c r="I128" s="130" t="s">
        <v>20</v>
      </c>
      <c r="J128" s="131"/>
      <c r="K128" s="229">
        <v>0</v>
      </c>
      <c r="L128" s="104"/>
      <c r="M128" s="104">
        <v>1</v>
      </c>
      <c r="N128" s="104"/>
      <c r="O128" s="104"/>
      <c r="P128" s="104"/>
      <c r="Q128" s="104"/>
      <c r="R128" s="104">
        <v>1</v>
      </c>
      <c r="S128" s="104"/>
      <c r="T128" s="104"/>
      <c r="U128" s="104"/>
      <c r="V128" s="104"/>
      <c r="W128" s="104"/>
      <c r="X128" s="104"/>
      <c r="Y128" s="104"/>
      <c r="Z128" s="104"/>
      <c r="AA128" s="102" t="s">
        <v>42</v>
      </c>
      <c r="AC128" s="191">
        <v>43252</v>
      </c>
      <c r="AD128" s="176"/>
      <c r="AH128" s="176"/>
      <c r="AI128" s="176"/>
      <c r="AJ128" s="176"/>
      <c r="AK128" s="176"/>
    </row>
    <row r="129" spans="2:37" ht="19.649999999999999" customHeight="1">
      <c r="B129" s="121">
        <f t="shared" si="1"/>
        <v>125</v>
      </c>
      <c r="C129" s="122" t="s">
        <v>171</v>
      </c>
      <c r="D129" s="122" t="s">
        <v>178</v>
      </c>
      <c r="E129" s="122">
        <v>2012</v>
      </c>
      <c r="F129" s="122" t="s">
        <v>19</v>
      </c>
      <c r="G129" s="123"/>
      <c r="H129" s="129" t="s">
        <v>20</v>
      </c>
      <c r="I129" s="130" t="s">
        <v>20</v>
      </c>
      <c r="J129" s="131"/>
      <c r="K129" s="229">
        <v>0</v>
      </c>
      <c r="L129" s="104"/>
      <c r="M129" s="104">
        <v>1</v>
      </c>
      <c r="N129" s="104"/>
      <c r="O129" s="104"/>
      <c r="P129" s="104"/>
      <c r="Q129" s="104"/>
      <c r="R129" s="104">
        <v>1</v>
      </c>
      <c r="S129" s="104"/>
      <c r="T129" s="104"/>
      <c r="U129" s="104"/>
      <c r="V129" s="104"/>
      <c r="W129" s="104"/>
      <c r="X129" s="104"/>
      <c r="Y129" s="104"/>
      <c r="Z129" s="104"/>
      <c r="AA129" s="102" t="s">
        <v>42</v>
      </c>
      <c r="AH129" s="176"/>
      <c r="AI129" s="176"/>
      <c r="AJ129" s="176"/>
      <c r="AK129" s="176"/>
    </row>
    <row r="130" spans="2:37" ht="19.649999999999999" customHeight="1">
      <c r="B130" s="121">
        <f t="shared" si="1"/>
        <v>126</v>
      </c>
      <c r="C130" s="122" t="s">
        <v>171</v>
      </c>
      <c r="D130" s="122" t="s">
        <v>178</v>
      </c>
      <c r="E130" s="122">
        <v>2020</v>
      </c>
      <c r="F130" s="122" t="s">
        <v>19</v>
      </c>
      <c r="G130" s="123"/>
      <c r="H130" s="129" t="s">
        <v>20</v>
      </c>
      <c r="I130" s="130" t="s">
        <v>20</v>
      </c>
      <c r="J130" s="131"/>
      <c r="K130" s="229">
        <v>0</v>
      </c>
      <c r="L130" s="104"/>
      <c r="M130" s="104">
        <v>1</v>
      </c>
      <c r="N130" s="104"/>
      <c r="O130" s="104"/>
      <c r="P130" s="104"/>
      <c r="Q130" s="104"/>
      <c r="R130" s="104">
        <v>1</v>
      </c>
      <c r="S130" s="104"/>
      <c r="T130" s="104"/>
      <c r="U130" s="104"/>
      <c r="V130" s="104"/>
      <c r="W130" s="104"/>
      <c r="X130" s="104"/>
      <c r="Y130" s="104"/>
      <c r="Z130" s="104"/>
      <c r="AA130" s="102" t="s">
        <v>42</v>
      </c>
      <c r="AH130" s="176"/>
      <c r="AI130" s="176"/>
      <c r="AJ130" s="176"/>
      <c r="AK130" s="176"/>
    </row>
    <row r="131" spans="2:37" ht="19.649999999999999" customHeight="1">
      <c r="B131" s="121">
        <f t="shared" si="1"/>
        <v>127</v>
      </c>
      <c r="C131" s="122" t="s">
        <v>179</v>
      </c>
      <c r="D131" s="122" t="s">
        <v>180</v>
      </c>
      <c r="E131" s="122">
        <v>2011</v>
      </c>
      <c r="F131" s="122">
        <v>2016</v>
      </c>
      <c r="G131" s="123"/>
      <c r="H131" s="129" t="s">
        <v>20</v>
      </c>
      <c r="I131" s="130"/>
      <c r="J131" s="131"/>
      <c r="K131" s="229">
        <v>0</v>
      </c>
      <c r="L131" s="104"/>
      <c r="M131" s="104">
        <v>1</v>
      </c>
      <c r="N131" s="104"/>
      <c r="O131" s="104">
        <v>1</v>
      </c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2" t="s">
        <v>181</v>
      </c>
      <c r="AC131" s="191">
        <v>41760</v>
      </c>
      <c r="AD131" s="176"/>
      <c r="AH131" s="176"/>
      <c r="AI131" s="176"/>
      <c r="AJ131" s="176"/>
      <c r="AK131" s="176"/>
    </row>
    <row r="132" spans="2:37" ht="19.649999999999999" customHeight="1">
      <c r="B132" s="121">
        <f t="shared" si="1"/>
        <v>128</v>
      </c>
      <c r="C132" s="122" t="s">
        <v>179</v>
      </c>
      <c r="D132" s="122" t="s">
        <v>182</v>
      </c>
      <c r="E132" s="122">
        <v>2006</v>
      </c>
      <c r="F132" s="122" t="s">
        <v>19</v>
      </c>
      <c r="G132" s="123"/>
      <c r="H132" s="129" t="s">
        <v>20</v>
      </c>
      <c r="I132" s="130"/>
      <c r="J132" s="131"/>
      <c r="K132" s="229"/>
      <c r="L132" s="104"/>
      <c r="M132" s="104">
        <v>1</v>
      </c>
      <c r="N132" s="104"/>
      <c r="O132" s="104"/>
      <c r="P132" s="104"/>
      <c r="Q132" s="104"/>
      <c r="R132" s="104"/>
      <c r="S132" s="104"/>
      <c r="T132" s="104"/>
      <c r="U132" s="104"/>
      <c r="V132" s="104">
        <v>1</v>
      </c>
      <c r="W132" s="104"/>
      <c r="X132" s="104"/>
      <c r="Y132" s="104"/>
      <c r="Z132" s="104"/>
      <c r="AB132" s="176"/>
      <c r="AC132" s="176"/>
      <c r="AD132" s="176"/>
      <c r="AE132" s="176"/>
      <c r="AF132" s="176"/>
      <c r="AH132" s="176"/>
      <c r="AI132" s="176"/>
      <c r="AJ132" s="176"/>
      <c r="AK132" s="176"/>
    </row>
    <row r="133" spans="2:37" ht="19.649999999999999" customHeight="1">
      <c r="B133" s="121">
        <f t="shared" ref="B133:B196" si="2">ROW()-4</f>
        <v>129</v>
      </c>
      <c r="C133" s="122" t="s">
        <v>179</v>
      </c>
      <c r="D133" s="122" t="s">
        <v>182</v>
      </c>
      <c r="E133" s="122">
        <v>2011</v>
      </c>
      <c r="F133" s="122" t="s">
        <v>19</v>
      </c>
      <c r="G133" s="123"/>
      <c r="H133" s="129" t="s">
        <v>20</v>
      </c>
      <c r="I133" s="130"/>
      <c r="J133" s="131"/>
      <c r="K133" s="229"/>
      <c r="L133" s="104"/>
      <c r="M133" s="104">
        <v>1</v>
      </c>
      <c r="N133" s="104"/>
      <c r="O133" s="104"/>
      <c r="P133" s="104"/>
      <c r="Q133" s="104"/>
      <c r="R133" s="104"/>
      <c r="S133" s="104"/>
      <c r="T133" s="104"/>
      <c r="U133" s="104"/>
      <c r="V133" s="104">
        <v>1</v>
      </c>
      <c r="W133" s="104"/>
      <c r="X133" s="104"/>
      <c r="Y133" s="104"/>
      <c r="Z133" s="104"/>
      <c r="AB133" s="176"/>
      <c r="AC133" s="176"/>
      <c r="AD133" s="176"/>
      <c r="AE133" s="176"/>
      <c r="AF133" s="176"/>
      <c r="AH133" s="176"/>
      <c r="AI133" s="176"/>
    </row>
    <row r="134" spans="2:37" ht="19.649999999999999" customHeight="1">
      <c r="B134" s="121">
        <f t="shared" si="2"/>
        <v>130</v>
      </c>
      <c r="C134" s="122" t="s">
        <v>179</v>
      </c>
      <c r="D134" s="122" t="s">
        <v>183</v>
      </c>
      <c r="E134" s="122">
        <v>2011</v>
      </c>
      <c r="F134" s="122">
        <v>2016</v>
      </c>
      <c r="G134" s="123"/>
      <c r="H134" s="129" t="s">
        <v>20</v>
      </c>
      <c r="I134" s="130"/>
      <c r="J134" s="131"/>
      <c r="K134" s="229" t="s">
        <v>20</v>
      </c>
      <c r="L134" s="104"/>
      <c r="M134" s="104">
        <v>1</v>
      </c>
      <c r="N134" s="104"/>
      <c r="O134" s="104">
        <v>1</v>
      </c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2" t="s">
        <v>184</v>
      </c>
      <c r="AH134" s="176"/>
      <c r="AI134" s="176"/>
    </row>
    <row r="135" spans="2:37" ht="19.649999999999999" customHeight="1">
      <c r="B135" s="121">
        <f t="shared" si="2"/>
        <v>131</v>
      </c>
      <c r="C135" s="122" t="s">
        <v>179</v>
      </c>
      <c r="D135" s="122" t="s">
        <v>185</v>
      </c>
      <c r="E135" s="122">
        <v>2005</v>
      </c>
      <c r="F135" s="122">
        <v>2008</v>
      </c>
      <c r="G135" s="123"/>
      <c r="H135" s="129" t="s">
        <v>20</v>
      </c>
      <c r="I135" s="130"/>
      <c r="J135" s="131"/>
      <c r="K135" s="229"/>
      <c r="L135" s="104"/>
      <c r="M135" s="104">
        <v>1</v>
      </c>
      <c r="N135" s="104"/>
      <c r="O135" s="104"/>
      <c r="P135" s="104"/>
      <c r="Q135" s="104"/>
      <c r="R135" s="104"/>
      <c r="S135" s="104"/>
      <c r="T135" s="104"/>
      <c r="U135" s="104"/>
      <c r="V135" s="104">
        <v>1</v>
      </c>
      <c r="W135" s="104"/>
      <c r="X135" s="104"/>
      <c r="Y135" s="104"/>
      <c r="Z135" s="104"/>
      <c r="AB135" s="176"/>
      <c r="AC135" s="176"/>
      <c r="AD135" s="176"/>
      <c r="AE135" s="176"/>
      <c r="AF135" s="176"/>
    </row>
    <row r="136" spans="2:37" ht="19.649999999999999" customHeight="1">
      <c r="B136" s="121">
        <f t="shared" si="2"/>
        <v>132</v>
      </c>
      <c r="C136" s="122" t="s">
        <v>179</v>
      </c>
      <c r="D136" s="122" t="s">
        <v>186</v>
      </c>
      <c r="E136" s="122">
        <v>2016</v>
      </c>
      <c r="F136" s="122"/>
      <c r="G136" s="123"/>
      <c r="H136" s="129" t="s">
        <v>20</v>
      </c>
      <c r="I136" s="130"/>
      <c r="J136" s="131" t="s">
        <v>20</v>
      </c>
      <c r="K136" s="229"/>
      <c r="L136" s="104"/>
      <c r="M136" s="104">
        <v>1</v>
      </c>
      <c r="N136" s="104"/>
      <c r="O136" s="104"/>
      <c r="P136" s="104"/>
      <c r="Q136" s="104"/>
      <c r="R136" s="104"/>
      <c r="S136" s="104"/>
      <c r="T136" s="104"/>
      <c r="U136" s="104">
        <v>1</v>
      </c>
      <c r="V136" s="104"/>
      <c r="W136" s="104"/>
      <c r="X136" s="104"/>
      <c r="Y136" s="104"/>
      <c r="Z136" s="104"/>
      <c r="AB136" s="176"/>
      <c r="AG136" s="176"/>
      <c r="AH136" s="176"/>
      <c r="AI136" s="176"/>
    </row>
    <row r="137" spans="2:37" ht="19.649999999999999" customHeight="1">
      <c r="B137" s="121">
        <f t="shared" si="2"/>
        <v>133</v>
      </c>
      <c r="C137" s="122" t="s">
        <v>179</v>
      </c>
      <c r="D137" s="122" t="s">
        <v>187</v>
      </c>
      <c r="E137" s="122">
        <v>2015</v>
      </c>
      <c r="F137" s="122"/>
      <c r="G137" s="123"/>
      <c r="H137" s="129" t="s">
        <v>20</v>
      </c>
      <c r="I137" s="130"/>
      <c r="J137" s="131" t="s">
        <v>20</v>
      </c>
      <c r="K137" s="229"/>
      <c r="L137" s="104"/>
      <c r="M137" s="104">
        <v>1</v>
      </c>
      <c r="N137" s="104"/>
      <c r="O137" s="104"/>
      <c r="P137" s="104"/>
      <c r="Q137" s="104"/>
      <c r="R137" s="104"/>
      <c r="S137" s="104"/>
      <c r="T137" s="104"/>
      <c r="U137" s="104">
        <v>1</v>
      </c>
      <c r="V137" s="104"/>
      <c r="W137" s="104"/>
      <c r="X137" s="104"/>
      <c r="Y137" s="104"/>
      <c r="Z137" s="104"/>
      <c r="AB137" s="176"/>
      <c r="AH137" s="176"/>
      <c r="AI137" s="176"/>
    </row>
    <row r="138" spans="2:37" ht="19.649999999999999" customHeight="1">
      <c r="B138" s="121">
        <f t="shared" si="2"/>
        <v>134</v>
      </c>
      <c r="C138" s="122" t="s">
        <v>188</v>
      </c>
      <c r="D138" s="122">
        <v>500</v>
      </c>
      <c r="E138" s="122">
        <v>2007</v>
      </c>
      <c r="F138" s="122" t="s">
        <v>19</v>
      </c>
      <c r="G138" s="123"/>
      <c r="H138" s="129" t="s">
        <v>20</v>
      </c>
      <c r="I138" s="130"/>
      <c r="J138" s="131" t="s">
        <v>20</v>
      </c>
      <c r="K138" s="229" t="s">
        <v>20</v>
      </c>
      <c r="L138" s="104"/>
      <c r="M138" s="104">
        <v>1</v>
      </c>
      <c r="N138" s="104"/>
      <c r="O138" s="104"/>
      <c r="P138" s="104"/>
      <c r="Q138" s="104">
        <v>3</v>
      </c>
      <c r="R138" s="104"/>
      <c r="S138" s="104"/>
      <c r="T138" s="104"/>
      <c r="U138" s="104"/>
      <c r="V138" s="104"/>
      <c r="W138" s="104"/>
      <c r="X138" s="104"/>
      <c r="Y138" s="104"/>
      <c r="Z138" s="104"/>
      <c r="AA138" s="102" t="s">
        <v>189</v>
      </c>
      <c r="AC138" s="191">
        <v>42005</v>
      </c>
      <c r="AD138" s="176"/>
      <c r="AG138" s="177"/>
      <c r="AH138" s="176"/>
      <c r="AI138" s="176"/>
    </row>
    <row r="139" spans="2:37" ht="19.649999999999999" customHeight="1">
      <c r="B139" s="121">
        <f t="shared" si="2"/>
        <v>135</v>
      </c>
      <c r="C139" s="122" t="s">
        <v>188</v>
      </c>
      <c r="D139" s="122" t="s">
        <v>190</v>
      </c>
      <c r="E139" s="122">
        <v>2013</v>
      </c>
      <c r="F139" s="122"/>
      <c r="G139" s="123"/>
      <c r="H139" s="129" t="s">
        <v>20</v>
      </c>
      <c r="I139" s="130"/>
      <c r="J139" s="131" t="s">
        <v>20</v>
      </c>
      <c r="K139" s="229"/>
      <c r="L139" s="104"/>
      <c r="M139" s="104">
        <v>1</v>
      </c>
      <c r="N139" s="104"/>
      <c r="O139" s="104"/>
      <c r="P139" s="104"/>
      <c r="Q139" s="104"/>
      <c r="R139" s="104"/>
      <c r="S139" s="104"/>
      <c r="T139" s="104"/>
      <c r="U139" s="104">
        <v>1</v>
      </c>
      <c r="V139" s="104"/>
      <c r="W139" s="104"/>
      <c r="X139" s="104"/>
      <c r="Y139" s="104"/>
      <c r="Z139" s="104"/>
      <c r="AB139" s="176"/>
      <c r="AG139" s="176"/>
      <c r="AH139" s="176"/>
      <c r="AI139" s="176"/>
    </row>
    <row r="140" spans="2:37" ht="19.649999999999999" customHeight="1">
      <c r="B140" s="121">
        <f t="shared" si="2"/>
        <v>136</v>
      </c>
      <c r="C140" s="122" t="s">
        <v>188</v>
      </c>
      <c r="D140" s="122" t="s">
        <v>191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  <c r="K140" s="229"/>
      <c r="L140" s="104"/>
      <c r="M140" s="104">
        <v>1</v>
      </c>
      <c r="N140" s="104"/>
      <c r="O140" s="104"/>
      <c r="P140" s="104"/>
      <c r="Q140" s="104"/>
      <c r="R140" s="104"/>
      <c r="S140" s="104"/>
      <c r="T140" s="104"/>
      <c r="U140" s="104">
        <v>1</v>
      </c>
      <c r="V140" s="104"/>
      <c r="W140" s="104"/>
      <c r="X140" s="104"/>
      <c r="Y140" s="104"/>
      <c r="Z140" s="104"/>
      <c r="AB140" s="176"/>
      <c r="AC140" s="176"/>
      <c r="AD140" s="176"/>
      <c r="AG140" s="176"/>
      <c r="AH140" s="176"/>
      <c r="AI140" s="176"/>
    </row>
    <row r="141" spans="2:37" ht="19.649999999999999" customHeight="1">
      <c r="B141" s="121">
        <f t="shared" si="2"/>
        <v>137</v>
      </c>
      <c r="C141" s="122" t="s">
        <v>188</v>
      </c>
      <c r="D141" s="122" t="s">
        <v>192</v>
      </c>
      <c r="E141" s="122">
        <v>2002</v>
      </c>
      <c r="F141" s="122">
        <v>2014</v>
      </c>
      <c r="G141" s="123"/>
      <c r="H141" s="129" t="s">
        <v>20</v>
      </c>
      <c r="I141" s="130"/>
      <c r="J141" s="131" t="s">
        <v>20</v>
      </c>
      <c r="K141" s="229"/>
      <c r="L141" s="104"/>
      <c r="M141" s="104">
        <v>1</v>
      </c>
      <c r="N141" s="104"/>
      <c r="O141" s="104"/>
      <c r="P141" s="104"/>
      <c r="Q141" s="104"/>
      <c r="R141" s="104"/>
      <c r="S141" s="104"/>
      <c r="T141" s="104"/>
      <c r="U141" s="104">
        <v>1</v>
      </c>
      <c r="V141" s="104"/>
      <c r="W141" s="104"/>
      <c r="X141" s="104"/>
      <c r="Y141" s="104"/>
      <c r="Z141" s="104"/>
      <c r="AB141" s="176"/>
      <c r="AG141" s="177"/>
      <c r="AH141" s="176"/>
      <c r="AI141" s="176"/>
    </row>
    <row r="142" spans="2:37" ht="19.649999999999999" customHeight="1">
      <c r="B142" s="121">
        <f t="shared" si="2"/>
        <v>138</v>
      </c>
      <c r="C142" s="122" t="s">
        <v>188</v>
      </c>
      <c r="D142" s="122" t="s">
        <v>193</v>
      </c>
      <c r="E142" s="122">
        <v>2007</v>
      </c>
      <c r="F142" s="122">
        <v>2016</v>
      </c>
      <c r="G142" s="123"/>
      <c r="H142" s="129" t="s">
        <v>20</v>
      </c>
      <c r="I142" s="130"/>
      <c r="J142" s="131" t="s">
        <v>20</v>
      </c>
      <c r="K142" s="229"/>
      <c r="L142" s="104"/>
      <c r="M142" s="104">
        <v>1</v>
      </c>
      <c r="N142" s="104"/>
      <c r="O142" s="104"/>
      <c r="P142" s="104"/>
      <c r="Q142" s="104"/>
      <c r="R142" s="104"/>
      <c r="S142" s="104"/>
      <c r="T142" s="104"/>
      <c r="U142" s="104">
        <v>1</v>
      </c>
      <c r="V142" s="104"/>
      <c r="W142" s="104"/>
      <c r="X142" s="104"/>
      <c r="Y142" s="104"/>
      <c r="Z142" s="104"/>
      <c r="AB142" s="176"/>
      <c r="AE142" s="176"/>
      <c r="AF142" s="176"/>
      <c r="AH142" s="176"/>
      <c r="AI142" s="176"/>
    </row>
    <row r="143" spans="2:37" ht="19.649999999999999" customHeight="1">
      <c r="B143" s="121">
        <f t="shared" si="2"/>
        <v>139</v>
      </c>
      <c r="C143" s="122" t="s">
        <v>188</v>
      </c>
      <c r="D143" s="122" t="s">
        <v>194</v>
      </c>
      <c r="E143" s="122">
        <v>2005</v>
      </c>
      <c r="F143" s="122">
        <v>2010</v>
      </c>
      <c r="G143" s="123"/>
      <c r="H143" s="129" t="s">
        <v>20</v>
      </c>
      <c r="I143" s="130"/>
      <c r="J143" s="131" t="s">
        <v>20</v>
      </c>
      <c r="K143" s="229"/>
      <c r="L143" s="104"/>
      <c r="M143" s="104">
        <v>1</v>
      </c>
      <c r="N143" s="104"/>
      <c r="O143" s="104"/>
      <c r="P143" s="104"/>
      <c r="Q143" s="104"/>
      <c r="R143" s="104"/>
      <c r="S143" s="104"/>
      <c r="T143" s="104"/>
      <c r="U143" s="104">
        <v>1</v>
      </c>
      <c r="V143" s="104"/>
      <c r="W143" s="104"/>
      <c r="X143" s="104"/>
      <c r="Y143" s="104"/>
      <c r="Z143" s="104"/>
      <c r="AB143" s="176"/>
      <c r="AC143" s="191">
        <v>42005</v>
      </c>
      <c r="AD143" s="176"/>
      <c r="AH143" s="176"/>
      <c r="AI143" s="176"/>
    </row>
    <row r="144" spans="2:37" ht="19.649999999999999" customHeight="1">
      <c r="B144" s="121">
        <f t="shared" si="2"/>
        <v>140</v>
      </c>
      <c r="C144" s="122" t="s">
        <v>188</v>
      </c>
      <c r="D144" s="122" t="s">
        <v>195</v>
      </c>
      <c r="E144" s="122">
        <v>2018</v>
      </c>
      <c r="F144" s="122"/>
      <c r="G144" s="123"/>
      <c r="H144" s="129" t="s">
        <v>20</v>
      </c>
      <c r="I144" s="130"/>
      <c r="J144" s="131" t="s">
        <v>20</v>
      </c>
      <c r="K144" s="229"/>
      <c r="L144" s="104"/>
      <c r="M144" s="104">
        <v>1</v>
      </c>
      <c r="N144" s="104"/>
      <c r="O144" s="104"/>
      <c r="P144" s="104"/>
      <c r="Q144" s="104"/>
      <c r="R144" s="104"/>
      <c r="S144" s="104"/>
      <c r="T144" s="104"/>
      <c r="U144" s="104">
        <v>1</v>
      </c>
      <c r="V144" s="104"/>
      <c r="W144" s="104"/>
      <c r="X144" s="104"/>
      <c r="Y144" s="104"/>
      <c r="Z144" s="104"/>
      <c r="AB144" s="176"/>
      <c r="AE144" s="177" t="s">
        <v>196</v>
      </c>
      <c r="AF144" s="176"/>
      <c r="AH144" s="176"/>
      <c r="AI144" s="176"/>
    </row>
    <row r="145" spans="2:35" ht="19.649999999999999" customHeight="1">
      <c r="B145" s="121">
        <f t="shared" si="2"/>
        <v>141</v>
      </c>
      <c r="C145" s="122" t="s">
        <v>188</v>
      </c>
      <c r="D145" s="122" t="s">
        <v>197</v>
      </c>
      <c r="E145" s="122">
        <v>2000</v>
      </c>
      <c r="F145" s="122">
        <v>2010</v>
      </c>
      <c r="G145" s="123"/>
      <c r="H145" s="129" t="s">
        <v>20</v>
      </c>
      <c r="I145" s="130"/>
      <c r="J145" s="131" t="s">
        <v>20</v>
      </c>
      <c r="K145" s="229"/>
      <c r="L145" s="104"/>
      <c r="M145" s="104">
        <v>1</v>
      </c>
      <c r="N145" s="104"/>
      <c r="O145" s="104"/>
      <c r="P145" s="104"/>
      <c r="Q145" s="104"/>
      <c r="R145" s="104"/>
      <c r="S145" s="104"/>
      <c r="T145" s="104"/>
      <c r="U145" s="104">
        <v>1</v>
      </c>
      <c r="V145" s="104"/>
      <c r="W145" s="104"/>
      <c r="X145" s="104"/>
      <c r="Y145" s="104"/>
      <c r="Z145" s="104"/>
      <c r="AB145" s="176"/>
      <c r="AC145" s="176">
        <v>2011</v>
      </c>
      <c r="AD145" s="176" t="s">
        <v>71</v>
      </c>
      <c r="AE145" s="176"/>
      <c r="AF145" s="176"/>
      <c r="AH145" s="176"/>
      <c r="AI145" s="176"/>
    </row>
    <row r="146" spans="2:35" ht="19.649999999999999" customHeight="1">
      <c r="B146" s="121">
        <f t="shared" si="2"/>
        <v>142</v>
      </c>
      <c r="C146" s="122" t="s">
        <v>188</v>
      </c>
      <c r="D146" s="122" t="s">
        <v>197</v>
      </c>
      <c r="E146" s="122">
        <v>2010</v>
      </c>
      <c r="F146" s="122" t="s">
        <v>19</v>
      </c>
      <c r="G146" s="123"/>
      <c r="H146" s="129" t="s">
        <v>20</v>
      </c>
      <c r="I146" s="130"/>
      <c r="J146" s="182" t="s">
        <v>20</v>
      </c>
      <c r="K146" s="229" t="s">
        <v>20</v>
      </c>
      <c r="L146" s="104"/>
      <c r="M146" s="104">
        <v>1</v>
      </c>
      <c r="N146" s="104"/>
      <c r="O146" s="104"/>
      <c r="P146" s="104"/>
      <c r="Q146" s="104">
        <v>1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2" t="s">
        <v>198</v>
      </c>
      <c r="AB146" s="176" t="s">
        <v>199</v>
      </c>
      <c r="AE146" s="176"/>
      <c r="AF146" s="176"/>
      <c r="AH146" s="176"/>
      <c r="AI146" s="176"/>
    </row>
    <row r="147" spans="2:35" ht="19.649999999999999" customHeight="1">
      <c r="B147" s="121">
        <f t="shared" si="2"/>
        <v>143</v>
      </c>
      <c r="C147" s="122" t="s">
        <v>188</v>
      </c>
      <c r="D147" s="122" t="s">
        <v>200</v>
      </c>
      <c r="E147" s="122">
        <v>2006</v>
      </c>
      <c r="F147" s="122" t="s">
        <v>19</v>
      </c>
      <c r="G147" s="123"/>
      <c r="H147" s="129" t="s">
        <v>20</v>
      </c>
      <c r="I147" s="130"/>
      <c r="J147" s="131" t="s">
        <v>20</v>
      </c>
      <c r="K147" s="229" t="s">
        <v>20</v>
      </c>
      <c r="L147" s="104"/>
      <c r="M147" s="104">
        <v>1</v>
      </c>
      <c r="N147" s="104"/>
      <c r="O147" s="104">
        <v>1</v>
      </c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2" t="s">
        <v>201</v>
      </c>
      <c r="AC147" s="191">
        <v>40909</v>
      </c>
      <c r="AD147" s="191">
        <v>43830</v>
      </c>
      <c r="AE147" s="177" t="s">
        <v>126</v>
      </c>
      <c r="AF147" s="176"/>
      <c r="AH147" s="176"/>
      <c r="AI147" s="176"/>
    </row>
    <row r="148" spans="2:35" ht="19.649999999999999" customHeight="1">
      <c r="B148" s="121">
        <f t="shared" si="2"/>
        <v>144</v>
      </c>
      <c r="C148" s="122" t="s">
        <v>188</v>
      </c>
      <c r="D148" s="122" t="s">
        <v>202</v>
      </c>
      <c r="E148" s="122">
        <v>2008</v>
      </c>
      <c r="F148" s="122">
        <v>2015</v>
      </c>
      <c r="G148" s="123"/>
      <c r="H148" s="129" t="s">
        <v>20</v>
      </c>
      <c r="I148" s="130"/>
      <c r="J148" s="131" t="s">
        <v>20</v>
      </c>
      <c r="K148" s="229">
        <v>0</v>
      </c>
      <c r="L148" s="104"/>
      <c r="M148" s="104">
        <v>1</v>
      </c>
      <c r="N148" s="104"/>
      <c r="O148" s="104"/>
      <c r="P148" s="104">
        <v>1</v>
      </c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2" t="s">
        <v>189</v>
      </c>
      <c r="AH148" s="176"/>
      <c r="AI148" s="176"/>
    </row>
    <row r="149" spans="2:35" ht="19.649999999999999" customHeight="1">
      <c r="B149" s="121">
        <f t="shared" si="2"/>
        <v>145</v>
      </c>
      <c r="C149" s="122" t="s">
        <v>188</v>
      </c>
      <c r="D149" s="122" t="s">
        <v>203</v>
      </c>
      <c r="E149" s="122">
        <v>2011</v>
      </c>
      <c r="F149" s="122">
        <v>2016</v>
      </c>
      <c r="G149" s="123"/>
      <c r="H149" s="129" t="s">
        <v>20</v>
      </c>
      <c r="I149" s="130"/>
      <c r="J149" s="131"/>
      <c r="K149" s="229">
        <v>0</v>
      </c>
      <c r="L149" s="104"/>
      <c r="M149" s="104">
        <v>1</v>
      </c>
      <c r="N149" s="104"/>
      <c r="O149" s="104">
        <v>1</v>
      </c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2" t="s">
        <v>204</v>
      </c>
      <c r="AH149" s="176"/>
      <c r="AI149" s="176"/>
    </row>
    <row r="150" spans="2:35" ht="19.649999999999999" customHeight="1">
      <c r="B150" s="121">
        <f t="shared" si="2"/>
        <v>146</v>
      </c>
      <c r="C150" s="122" t="s">
        <v>188</v>
      </c>
      <c r="D150" s="122" t="s">
        <v>205</v>
      </c>
      <c r="E150" s="122">
        <v>2003</v>
      </c>
      <c r="F150" s="122">
        <v>2018</v>
      </c>
      <c r="G150" s="123"/>
      <c r="H150" s="129" t="s">
        <v>20</v>
      </c>
      <c r="I150" s="130"/>
      <c r="J150" s="131" t="s">
        <v>20</v>
      </c>
      <c r="K150" s="229"/>
      <c r="L150" s="104"/>
      <c r="M150" s="104">
        <v>1</v>
      </c>
      <c r="N150" s="104"/>
      <c r="O150" s="104"/>
      <c r="P150" s="104"/>
      <c r="Q150" s="104"/>
      <c r="R150" s="104"/>
      <c r="S150" s="104"/>
      <c r="T150" s="104"/>
      <c r="U150" s="104">
        <v>1</v>
      </c>
      <c r="V150" s="104"/>
      <c r="W150" s="104"/>
      <c r="X150" s="104"/>
      <c r="Y150" s="104"/>
      <c r="Z150" s="104"/>
      <c r="AB150" s="176"/>
      <c r="AH150" s="176"/>
      <c r="AI150" s="176"/>
    </row>
    <row r="151" spans="2:35" ht="19.649999999999999" customHeight="1">
      <c r="B151" s="121">
        <f t="shared" si="2"/>
        <v>147</v>
      </c>
      <c r="C151" s="122" t="s">
        <v>188</v>
      </c>
      <c r="D151" s="122" t="s">
        <v>206</v>
      </c>
      <c r="E151" s="122">
        <v>2007</v>
      </c>
      <c r="F151" s="122">
        <v>2018</v>
      </c>
      <c r="G151" s="123"/>
      <c r="H151" s="129" t="s">
        <v>20</v>
      </c>
      <c r="I151" s="130"/>
      <c r="J151" s="131" t="s">
        <v>20</v>
      </c>
      <c r="K151" s="229"/>
      <c r="L151" s="104"/>
      <c r="M151" s="104">
        <v>1</v>
      </c>
      <c r="N151" s="104"/>
      <c r="O151" s="104"/>
      <c r="P151" s="104"/>
      <c r="Q151" s="104"/>
      <c r="R151" s="104"/>
      <c r="S151" s="104"/>
      <c r="T151" s="104"/>
      <c r="U151" s="104">
        <v>1</v>
      </c>
      <c r="V151" s="104"/>
      <c r="W151" s="104"/>
      <c r="X151" s="104"/>
      <c r="Y151" s="104"/>
      <c r="Z151" s="104"/>
      <c r="AB151" s="176"/>
      <c r="AG151" s="176"/>
      <c r="AH151" s="176"/>
      <c r="AI151" s="176"/>
    </row>
    <row r="152" spans="2:35" ht="19.649999999999999" customHeight="1">
      <c r="B152" s="121">
        <f t="shared" si="2"/>
        <v>148</v>
      </c>
      <c r="C152" s="122" t="s">
        <v>188</v>
      </c>
      <c r="D152" s="122" t="s">
        <v>207</v>
      </c>
      <c r="E152" s="122">
        <v>2016</v>
      </c>
      <c r="F152" s="122"/>
      <c r="G152" s="123"/>
      <c r="H152" s="129" t="s">
        <v>20</v>
      </c>
      <c r="I152" s="130"/>
      <c r="J152" s="131" t="s">
        <v>20</v>
      </c>
      <c r="K152" s="229"/>
      <c r="L152" s="104"/>
      <c r="M152" s="104">
        <v>1</v>
      </c>
      <c r="N152" s="104"/>
      <c r="O152" s="104"/>
      <c r="P152" s="104"/>
      <c r="Q152" s="104"/>
      <c r="R152" s="104"/>
      <c r="S152" s="104"/>
      <c r="T152" s="104"/>
      <c r="U152" s="104">
        <v>1</v>
      </c>
      <c r="V152" s="104"/>
      <c r="W152" s="104"/>
      <c r="X152" s="104"/>
      <c r="Y152" s="104"/>
      <c r="Z152" s="104"/>
      <c r="AB152" s="176"/>
      <c r="AG152" s="177"/>
      <c r="AH152" s="176"/>
      <c r="AI152" s="176"/>
    </row>
    <row r="153" spans="2:35" ht="19.649999999999999" customHeight="1">
      <c r="B153" s="121">
        <f t="shared" si="2"/>
        <v>149</v>
      </c>
      <c r="C153" s="122" t="s">
        <v>188</v>
      </c>
      <c r="D153" s="122" t="s">
        <v>208</v>
      </c>
      <c r="E153" s="122">
        <v>2007</v>
      </c>
      <c r="F153" s="122">
        <v>2016</v>
      </c>
      <c r="G153" s="123"/>
      <c r="H153" s="129" t="s">
        <v>20</v>
      </c>
      <c r="I153" s="130"/>
      <c r="J153" s="131" t="s">
        <v>20</v>
      </c>
      <c r="K153" s="229"/>
      <c r="L153" s="104"/>
      <c r="M153" s="104">
        <v>1</v>
      </c>
      <c r="N153" s="104"/>
      <c r="O153" s="104"/>
      <c r="P153" s="104"/>
      <c r="Q153" s="104"/>
      <c r="R153" s="104"/>
      <c r="S153" s="104"/>
      <c r="T153" s="104"/>
      <c r="U153" s="104">
        <v>1</v>
      </c>
      <c r="V153" s="104"/>
      <c r="W153" s="104"/>
      <c r="X153" s="104"/>
      <c r="Y153" s="104"/>
      <c r="Z153" s="104"/>
      <c r="AB153" s="176"/>
      <c r="AG153" s="177" t="s">
        <v>209</v>
      </c>
    </row>
    <row r="154" spans="2:35" ht="19.649999999999999" customHeight="1">
      <c r="B154" s="121">
        <f t="shared" si="2"/>
        <v>150</v>
      </c>
      <c r="C154" s="122" t="s">
        <v>188</v>
      </c>
      <c r="D154" s="122" t="s">
        <v>210</v>
      </c>
      <c r="E154" s="122">
        <v>2011</v>
      </c>
      <c r="F154" s="122"/>
      <c r="G154" s="123"/>
      <c r="H154" s="129" t="s">
        <v>20</v>
      </c>
      <c r="I154" s="130"/>
      <c r="J154" s="131" t="s">
        <v>20</v>
      </c>
      <c r="K154" s="229"/>
      <c r="L154" s="104"/>
      <c r="M154" s="104">
        <v>1</v>
      </c>
      <c r="N154" s="104"/>
      <c r="O154" s="104"/>
      <c r="P154" s="104"/>
      <c r="Q154" s="104"/>
      <c r="R154" s="104"/>
      <c r="S154" s="104"/>
      <c r="T154" s="104"/>
      <c r="U154" s="104">
        <v>1</v>
      </c>
      <c r="V154" s="104"/>
      <c r="W154" s="104"/>
      <c r="X154" s="104"/>
      <c r="Y154" s="104"/>
      <c r="Z154" s="104"/>
      <c r="AB154" s="176"/>
      <c r="AC154" s="176">
        <v>2010</v>
      </c>
      <c r="AD154" s="176" t="s">
        <v>71</v>
      </c>
      <c r="AG154" s="177" t="s">
        <v>209</v>
      </c>
    </row>
    <row r="155" spans="2:35" ht="19.649999999999999" customHeight="1">
      <c r="B155" s="121">
        <f t="shared" si="2"/>
        <v>151</v>
      </c>
      <c r="C155" s="122" t="s">
        <v>188</v>
      </c>
      <c r="D155" s="122" t="s">
        <v>211</v>
      </c>
      <c r="E155" s="122">
        <v>2005</v>
      </c>
      <c r="F155" s="122">
        <v>2018</v>
      </c>
      <c r="G155" s="123"/>
      <c r="H155" s="129" t="s">
        <v>20</v>
      </c>
      <c r="I155" s="130"/>
      <c r="J155" s="131" t="s">
        <v>20</v>
      </c>
      <c r="K155" s="229"/>
      <c r="L155" s="104"/>
      <c r="M155" s="104">
        <v>1</v>
      </c>
      <c r="N155" s="104"/>
      <c r="O155" s="104"/>
      <c r="P155" s="104"/>
      <c r="Q155" s="104"/>
      <c r="R155" s="104"/>
      <c r="S155" s="104"/>
      <c r="T155" s="104"/>
      <c r="U155" s="104">
        <v>1</v>
      </c>
      <c r="V155" s="104"/>
      <c r="W155" s="104"/>
      <c r="X155" s="104"/>
      <c r="Y155" s="104"/>
      <c r="Z155" s="104"/>
      <c r="AB155" s="176"/>
      <c r="AC155" s="176">
        <v>2014</v>
      </c>
      <c r="AD155" s="176" t="s">
        <v>71</v>
      </c>
      <c r="AG155" s="176"/>
    </row>
    <row r="156" spans="2:35" ht="19.649999999999999" customHeight="1">
      <c r="B156" s="121">
        <f t="shared" si="2"/>
        <v>152</v>
      </c>
      <c r="C156" s="122" t="s">
        <v>188</v>
      </c>
      <c r="D156" s="122" t="s">
        <v>212</v>
      </c>
      <c r="E156" s="122">
        <v>2012</v>
      </c>
      <c r="F156" s="122"/>
      <c r="G156" s="123"/>
      <c r="H156" s="129" t="s">
        <v>20</v>
      </c>
      <c r="I156" s="130"/>
      <c r="J156" s="131" t="s">
        <v>20</v>
      </c>
      <c r="K156" s="229"/>
      <c r="L156" s="104"/>
      <c r="M156" s="104">
        <v>1</v>
      </c>
      <c r="N156" s="104"/>
      <c r="O156" s="104"/>
      <c r="P156" s="104"/>
      <c r="Q156" s="104"/>
      <c r="R156" s="104"/>
      <c r="S156" s="104"/>
      <c r="T156" s="104"/>
      <c r="U156" s="104">
        <v>1</v>
      </c>
      <c r="V156" s="104"/>
      <c r="W156" s="104"/>
      <c r="X156" s="104"/>
      <c r="Y156" s="104"/>
      <c r="Z156" s="104"/>
      <c r="AB156" s="176"/>
      <c r="AC156" s="191">
        <v>42736</v>
      </c>
      <c r="AD156" s="176"/>
      <c r="AG156" s="177" t="s">
        <v>213</v>
      </c>
    </row>
    <row r="157" spans="2:35" ht="19.649999999999999" customHeight="1">
      <c r="B157" s="121">
        <f t="shared" si="2"/>
        <v>153</v>
      </c>
      <c r="C157" s="179" t="s">
        <v>188</v>
      </c>
      <c r="D157" s="122" t="s">
        <v>214</v>
      </c>
      <c r="E157" s="122">
        <v>2001</v>
      </c>
      <c r="F157" s="122">
        <v>2010</v>
      </c>
      <c r="G157" s="123"/>
      <c r="H157" s="129" t="s">
        <v>20</v>
      </c>
      <c r="I157" s="130"/>
      <c r="J157" s="131" t="s">
        <v>20</v>
      </c>
      <c r="K157" s="229"/>
      <c r="L157" s="104"/>
      <c r="M157" s="104">
        <v>1</v>
      </c>
      <c r="N157" s="104"/>
      <c r="O157" s="104"/>
      <c r="P157" s="104"/>
      <c r="Q157" s="104"/>
      <c r="R157" s="104"/>
      <c r="S157" s="104"/>
      <c r="T157" s="104"/>
      <c r="U157" s="104">
        <v>1</v>
      </c>
      <c r="V157" s="104"/>
      <c r="W157" s="104"/>
      <c r="X157" s="104"/>
      <c r="Y157" s="104"/>
      <c r="Z157" s="104"/>
      <c r="AB157" s="176"/>
      <c r="AF157" s="176"/>
      <c r="AG157" s="176"/>
    </row>
    <row r="158" spans="2:35" ht="19.649999999999999" customHeight="1">
      <c r="B158" s="121">
        <f t="shared" si="2"/>
        <v>154</v>
      </c>
      <c r="C158" s="122" t="s">
        <v>188</v>
      </c>
      <c r="D158" s="122" t="s">
        <v>215</v>
      </c>
      <c r="E158" s="122">
        <v>2009</v>
      </c>
      <c r="F158" s="122">
        <v>2020</v>
      </c>
      <c r="G158" s="123"/>
      <c r="H158" s="129" t="s">
        <v>20</v>
      </c>
      <c r="I158" s="130"/>
      <c r="J158" s="131" t="s">
        <v>20</v>
      </c>
      <c r="K158" s="229"/>
      <c r="L158" s="104"/>
      <c r="M158" s="104">
        <v>1</v>
      </c>
      <c r="N158" s="104"/>
      <c r="O158" s="104"/>
      <c r="P158" s="104"/>
      <c r="Q158" s="104"/>
      <c r="R158" s="104"/>
      <c r="S158" s="104"/>
      <c r="T158" s="104"/>
      <c r="U158" s="104">
        <v>1</v>
      </c>
      <c r="V158" s="104"/>
      <c r="W158" s="104"/>
      <c r="X158" s="104"/>
      <c r="Y158" s="104"/>
      <c r="Z158" s="104"/>
      <c r="AB158" s="176"/>
      <c r="AC158" s="191"/>
      <c r="AD158" s="176"/>
      <c r="AE158" s="177" t="s">
        <v>163</v>
      </c>
      <c r="AF158" s="176"/>
      <c r="AG158" s="177" t="s">
        <v>216</v>
      </c>
    </row>
    <row r="159" spans="2:35" ht="19.649999999999999" customHeight="1">
      <c r="B159" s="121">
        <f t="shared" si="2"/>
        <v>155</v>
      </c>
      <c r="C159" s="122" t="s">
        <v>188</v>
      </c>
      <c r="D159" s="122" t="s">
        <v>217</v>
      </c>
      <c r="E159" s="122">
        <v>2016</v>
      </c>
      <c r="F159" s="122" t="s">
        <v>71</v>
      </c>
      <c r="G159" s="123"/>
      <c r="H159" s="129" t="s">
        <v>20</v>
      </c>
      <c r="I159" s="130" t="s">
        <v>20</v>
      </c>
      <c r="J159" s="131"/>
      <c r="K159" s="229">
        <v>0</v>
      </c>
      <c r="L159" s="104"/>
      <c r="M159" s="104">
        <v>1</v>
      </c>
      <c r="N159" s="104"/>
      <c r="O159" s="104"/>
      <c r="P159" s="104">
        <v>1</v>
      </c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2" t="s">
        <v>189</v>
      </c>
      <c r="AB159" s="176" t="s">
        <v>218</v>
      </c>
      <c r="AF159" s="176" t="s">
        <v>219</v>
      </c>
      <c r="AG159" s="177" t="s">
        <v>216</v>
      </c>
    </row>
    <row r="160" spans="2:35" ht="19.649999999999999" customHeight="1">
      <c r="B160" s="121">
        <f t="shared" si="2"/>
        <v>156</v>
      </c>
      <c r="C160" s="122" t="s">
        <v>188</v>
      </c>
      <c r="D160" s="122" t="s">
        <v>220</v>
      </c>
      <c r="E160" s="122">
        <v>2016</v>
      </c>
      <c r="F160" s="122"/>
      <c r="G160" s="123"/>
      <c r="H160" s="129" t="s">
        <v>20</v>
      </c>
      <c r="I160" s="130"/>
      <c r="J160" s="131" t="s">
        <v>20</v>
      </c>
      <c r="K160" s="229"/>
      <c r="L160" s="104"/>
      <c r="M160" s="104">
        <v>1</v>
      </c>
      <c r="N160" s="104"/>
      <c r="O160" s="104"/>
      <c r="P160" s="104"/>
      <c r="Q160" s="104"/>
      <c r="R160" s="104"/>
      <c r="S160" s="104"/>
      <c r="T160" s="104"/>
      <c r="U160" s="104">
        <v>1</v>
      </c>
      <c r="V160" s="104"/>
      <c r="W160" s="104"/>
      <c r="X160" s="104"/>
      <c r="Y160" s="104"/>
      <c r="Z160" s="104"/>
      <c r="AB160" s="176"/>
      <c r="AF160" s="176" t="s">
        <v>221</v>
      </c>
      <c r="AG160" s="177" t="s">
        <v>213</v>
      </c>
    </row>
    <row r="161" spans="2:33" ht="19.649999999999999" customHeight="1">
      <c r="B161" s="121">
        <f t="shared" si="2"/>
        <v>157</v>
      </c>
      <c r="C161" s="122" t="s">
        <v>188</v>
      </c>
      <c r="D161" s="122" t="s">
        <v>222</v>
      </c>
      <c r="E161" s="122">
        <v>2016</v>
      </c>
      <c r="F161" s="122"/>
      <c r="G161" s="123"/>
      <c r="H161" s="129" t="s">
        <v>20</v>
      </c>
      <c r="I161" s="130"/>
      <c r="J161" s="131" t="s">
        <v>20</v>
      </c>
      <c r="K161" s="229"/>
      <c r="L161" s="104"/>
      <c r="M161" s="104">
        <v>1</v>
      </c>
      <c r="N161" s="104"/>
      <c r="O161" s="104"/>
      <c r="P161" s="104"/>
      <c r="Q161" s="104"/>
      <c r="R161" s="104"/>
      <c r="S161" s="104"/>
      <c r="T161" s="104"/>
      <c r="U161" s="104">
        <v>1</v>
      </c>
      <c r="V161" s="104"/>
      <c r="W161" s="104"/>
      <c r="X161" s="104"/>
      <c r="Y161" s="104"/>
      <c r="Z161" s="104"/>
      <c r="AB161" s="176"/>
      <c r="AC161" s="191">
        <v>39083</v>
      </c>
      <c r="AD161" s="191">
        <v>41640</v>
      </c>
      <c r="AE161" s="176"/>
      <c r="AF161" s="176"/>
    </row>
    <row r="162" spans="2:33" ht="19.649999999999999" customHeight="1">
      <c r="B162" s="121">
        <f t="shared" si="2"/>
        <v>158</v>
      </c>
      <c r="C162" s="122" t="s">
        <v>223</v>
      </c>
      <c r="D162" s="122" t="s">
        <v>224</v>
      </c>
      <c r="E162" s="122">
        <v>2010</v>
      </c>
      <c r="F162" s="122">
        <v>2019</v>
      </c>
      <c r="G162" s="123"/>
      <c r="H162" s="129" t="s">
        <v>20</v>
      </c>
      <c r="I162" s="130" t="s">
        <v>25</v>
      </c>
      <c r="J162" s="131" t="s">
        <v>20</v>
      </c>
      <c r="K162" s="229"/>
      <c r="L162" s="104"/>
      <c r="M162" s="104">
        <v>1</v>
      </c>
      <c r="N162" s="104"/>
      <c r="O162" s="104"/>
      <c r="P162" s="104"/>
      <c r="Q162" s="104"/>
      <c r="R162" s="104"/>
      <c r="S162" s="104"/>
      <c r="T162" s="104">
        <v>1</v>
      </c>
      <c r="U162" s="104"/>
      <c r="V162" s="104"/>
      <c r="W162" s="104"/>
      <c r="X162" s="104"/>
      <c r="Y162" s="104"/>
      <c r="Z162" s="104"/>
      <c r="AA162" s="102" t="s">
        <v>225</v>
      </c>
      <c r="AB162" s="176" t="s">
        <v>226</v>
      </c>
      <c r="AC162" s="176">
        <v>2014</v>
      </c>
      <c r="AD162" s="176" t="s">
        <v>71</v>
      </c>
      <c r="AF162" s="176" t="s">
        <v>227</v>
      </c>
      <c r="AG162" s="178" t="s">
        <v>228</v>
      </c>
    </row>
    <row r="163" spans="2:33" ht="19.649999999999999" customHeight="1">
      <c r="B163" s="121">
        <f t="shared" si="2"/>
        <v>159</v>
      </c>
      <c r="C163" s="122" t="s">
        <v>223</v>
      </c>
      <c r="D163" s="122" t="s">
        <v>229</v>
      </c>
      <c r="E163" s="122">
        <v>2015</v>
      </c>
      <c r="F163" s="122" t="s">
        <v>19</v>
      </c>
      <c r="G163" s="123"/>
      <c r="H163" s="129" t="s">
        <v>20</v>
      </c>
      <c r="I163" s="130" t="s">
        <v>25</v>
      </c>
      <c r="J163" s="131" t="s">
        <v>20</v>
      </c>
      <c r="K163" s="229"/>
      <c r="L163" s="104"/>
      <c r="M163" s="104">
        <v>1</v>
      </c>
      <c r="N163" s="104"/>
      <c r="O163" s="104"/>
      <c r="P163" s="104"/>
      <c r="Q163" s="104"/>
      <c r="R163" s="104"/>
      <c r="S163" s="104"/>
      <c r="T163" s="104">
        <v>1</v>
      </c>
      <c r="U163" s="104"/>
      <c r="V163" s="104"/>
      <c r="W163" s="104"/>
      <c r="X163" s="104"/>
      <c r="Y163" s="104"/>
      <c r="Z163" s="104"/>
      <c r="AA163" s="102" t="s">
        <v>230</v>
      </c>
      <c r="AE163" s="176"/>
      <c r="AF163" s="176"/>
      <c r="AG163" s="177" t="s">
        <v>231</v>
      </c>
    </row>
    <row r="164" spans="2:33" ht="19.649999999999999" customHeight="1">
      <c r="B164" s="121">
        <f t="shared" si="2"/>
        <v>160</v>
      </c>
      <c r="C164" s="122" t="s">
        <v>223</v>
      </c>
      <c r="D164" s="122" t="s">
        <v>232</v>
      </c>
      <c r="E164" s="122">
        <v>2012</v>
      </c>
      <c r="F164" s="122">
        <v>2019</v>
      </c>
      <c r="G164" s="123"/>
      <c r="H164" s="129" t="s">
        <v>20</v>
      </c>
      <c r="I164" s="130"/>
      <c r="J164" s="131" t="s">
        <v>20</v>
      </c>
      <c r="K164" s="229"/>
      <c r="L164" s="104"/>
      <c r="M164" s="104">
        <v>1</v>
      </c>
      <c r="N164" s="104"/>
      <c r="O164" s="104"/>
      <c r="P164" s="104"/>
      <c r="Q164" s="104"/>
      <c r="R164" s="104"/>
      <c r="S164" s="104"/>
      <c r="T164" s="104"/>
      <c r="U164" s="104"/>
      <c r="V164" s="104">
        <v>1</v>
      </c>
      <c r="W164" s="104"/>
      <c r="X164" s="104"/>
      <c r="Y164" s="104"/>
      <c r="Z164" s="104"/>
      <c r="AB164" s="176"/>
      <c r="AC164" s="176"/>
      <c r="AD164" s="176"/>
      <c r="AE164" s="176"/>
      <c r="AF164" s="176"/>
      <c r="AG164" s="177" t="s">
        <v>233</v>
      </c>
    </row>
    <row r="165" spans="2:33" ht="19.649999999999999" customHeight="1">
      <c r="B165" s="121">
        <f t="shared" si="2"/>
        <v>161</v>
      </c>
      <c r="C165" s="122" t="s">
        <v>223</v>
      </c>
      <c r="D165" s="122" t="s">
        <v>234</v>
      </c>
      <c r="E165" s="122">
        <v>2009</v>
      </c>
      <c r="F165" s="122">
        <v>2019</v>
      </c>
      <c r="G165" s="123"/>
      <c r="H165" s="129" t="s">
        <v>20</v>
      </c>
      <c r="I165" s="130"/>
      <c r="J165" s="131"/>
      <c r="K165" s="229" t="s">
        <v>20</v>
      </c>
      <c r="L165" s="104"/>
      <c r="M165" s="104">
        <v>1</v>
      </c>
      <c r="N165" s="104"/>
      <c r="O165" s="104"/>
      <c r="P165" s="104"/>
      <c r="Q165" s="104">
        <v>2</v>
      </c>
      <c r="R165" s="104"/>
      <c r="S165" s="104"/>
      <c r="T165" s="104"/>
      <c r="U165" s="104"/>
      <c r="V165" s="104"/>
      <c r="W165" s="104"/>
      <c r="X165" s="104"/>
      <c r="Y165" s="104"/>
      <c r="Z165" s="104"/>
      <c r="AA165" s="102" t="s">
        <v>235</v>
      </c>
      <c r="AC165" s="191">
        <v>42005</v>
      </c>
      <c r="AD165" s="176"/>
      <c r="AF165" s="176" t="s">
        <v>221</v>
      </c>
      <c r="AG165" s="177" t="s">
        <v>231</v>
      </c>
    </row>
    <row r="166" spans="2:33" ht="19.649999999999999" customHeight="1">
      <c r="B166" s="121">
        <f t="shared" si="2"/>
        <v>162</v>
      </c>
      <c r="C166" s="122" t="s">
        <v>223</v>
      </c>
      <c r="D166" s="122" t="s">
        <v>234</v>
      </c>
      <c r="E166" s="122">
        <v>2017</v>
      </c>
      <c r="F166" s="122" t="s">
        <v>71</v>
      </c>
      <c r="G166" s="123"/>
      <c r="H166" s="129" t="s">
        <v>20</v>
      </c>
      <c r="I166" s="130"/>
      <c r="J166" s="131" t="s">
        <v>20</v>
      </c>
      <c r="K166" s="229">
        <v>0</v>
      </c>
      <c r="L166" s="104"/>
      <c r="M166" s="104">
        <v>1</v>
      </c>
      <c r="N166" s="104"/>
      <c r="O166" s="104"/>
      <c r="P166" s="104">
        <v>1</v>
      </c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2" t="s">
        <v>236</v>
      </c>
      <c r="AB166" s="176" t="s">
        <v>237</v>
      </c>
      <c r="AF166" s="176" t="s">
        <v>221</v>
      </c>
      <c r="AG166" s="177" t="s">
        <v>238</v>
      </c>
    </row>
    <row r="167" spans="2:33" ht="19.649999999999999" customHeight="1">
      <c r="B167" s="121">
        <f t="shared" si="2"/>
        <v>163</v>
      </c>
      <c r="C167" s="122" t="s">
        <v>223</v>
      </c>
      <c r="D167" s="122" t="s">
        <v>239</v>
      </c>
      <c r="E167" s="122">
        <v>2013</v>
      </c>
      <c r="F167" s="122" t="s">
        <v>19</v>
      </c>
      <c r="G167" s="123"/>
      <c r="H167" s="129" t="s">
        <v>20</v>
      </c>
      <c r="I167" s="130"/>
      <c r="J167" s="182" t="s">
        <v>20</v>
      </c>
      <c r="K167" s="229" t="s">
        <v>20</v>
      </c>
      <c r="L167" s="104"/>
      <c r="M167" s="104">
        <v>1</v>
      </c>
      <c r="N167" s="104"/>
      <c r="O167" s="104"/>
      <c r="P167" s="104"/>
      <c r="Q167" s="104">
        <v>1</v>
      </c>
      <c r="R167" s="104"/>
      <c r="S167" s="104"/>
      <c r="T167" s="104"/>
      <c r="U167" s="104"/>
      <c r="V167" s="104"/>
      <c r="W167" s="104"/>
      <c r="X167" s="104"/>
      <c r="Y167" s="104"/>
      <c r="Z167" s="104"/>
      <c r="AA167" s="102" t="s">
        <v>240</v>
      </c>
      <c r="AF167" s="176" t="s">
        <v>221</v>
      </c>
      <c r="AG167" s="177" t="s">
        <v>213</v>
      </c>
    </row>
    <row r="168" spans="2:33" ht="19.649999999999999" customHeight="1">
      <c r="B168" s="121">
        <f t="shared" si="2"/>
        <v>164</v>
      </c>
      <c r="C168" s="122" t="s">
        <v>223</v>
      </c>
      <c r="D168" s="122" t="s">
        <v>241</v>
      </c>
      <c r="E168" s="122">
        <v>1995</v>
      </c>
      <c r="F168" s="122">
        <v>2010</v>
      </c>
      <c r="G168" s="123"/>
      <c r="H168" s="129" t="s">
        <v>20</v>
      </c>
      <c r="I168" s="130" t="s">
        <v>20</v>
      </c>
      <c r="J168" s="131" t="s">
        <v>20</v>
      </c>
      <c r="K168" s="229"/>
      <c r="L168" s="104"/>
      <c r="M168" s="104">
        <v>1</v>
      </c>
      <c r="N168" s="104"/>
      <c r="O168" s="104"/>
      <c r="P168" s="104"/>
      <c r="Q168" s="104"/>
      <c r="R168" s="104"/>
      <c r="S168" s="104"/>
      <c r="T168" s="104"/>
      <c r="U168" s="104"/>
      <c r="V168" s="104"/>
      <c r="W168" s="104">
        <v>1</v>
      </c>
      <c r="X168" s="104"/>
      <c r="Y168" s="104"/>
      <c r="Z168" s="104"/>
      <c r="AB168" s="176"/>
      <c r="AC168" s="176"/>
      <c r="AD168" s="176"/>
      <c r="AE168" s="176"/>
      <c r="AF168" s="176"/>
      <c r="AG168" s="176"/>
    </row>
    <row r="169" spans="2:33" ht="19.649999999999999" customHeight="1">
      <c r="B169" s="121">
        <f t="shared" si="2"/>
        <v>165</v>
      </c>
      <c r="C169" s="122" t="s">
        <v>223</v>
      </c>
      <c r="D169" s="122" t="s">
        <v>241</v>
      </c>
      <c r="E169" s="122">
        <v>2016</v>
      </c>
      <c r="F169" s="122" t="s">
        <v>19</v>
      </c>
      <c r="G169" s="123"/>
      <c r="H169" s="129" t="s">
        <v>20</v>
      </c>
      <c r="I169" s="130" t="s">
        <v>25</v>
      </c>
      <c r="J169" s="131" t="s">
        <v>20</v>
      </c>
      <c r="K169" s="229"/>
      <c r="L169" s="104"/>
      <c r="M169" s="104">
        <v>1</v>
      </c>
      <c r="N169" s="104"/>
      <c r="O169" s="104"/>
      <c r="P169" s="104"/>
      <c r="Q169" s="104"/>
      <c r="R169" s="104"/>
      <c r="S169" s="104"/>
      <c r="T169" s="104">
        <v>1</v>
      </c>
      <c r="U169" s="104"/>
      <c r="V169" s="104"/>
      <c r="W169" s="104"/>
      <c r="X169" s="104"/>
      <c r="Y169" s="104"/>
      <c r="Z169" s="104"/>
      <c r="AA169" s="102" t="s">
        <v>230</v>
      </c>
      <c r="AC169" s="191"/>
      <c r="AD169" s="176"/>
      <c r="AG169" s="177" t="s">
        <v>242</v>
      </c>
    </row>
    <row r="170" spans="2:33" ht="19.649999999999999" customHeight="1">
      <c r="B170" s="121">
        <f t="shared" si="2"/>
        <v>166</v>
      </c>
      <c r="C170" s="122" t="s">
        <v>223</v>
      </c>
      <c r="D170" s="122" t="s">
        <v>243</v>
      </c>
      <c r="E170" s="122">
        <v>2012</v>
      </c>
      <c r="F170" s="122">
        <v>2019</v>
      </c>
      <c r="G170" s="123"/>
      <c r="H170" s="129" t="s">
        <v>20</v>
      </c>
      <c r="I170" s="130"/>
      <c r="J170" s="131" t="s">
        <v>20</v>
      </c>
      <c r="K170" s="229"/>
      <c r="L170" s="104"/>
      <c r="M170" s="104">
        <v>1</v>
      </c>
      <c r="N170" s="104"/>
      <c r="O170" s="104"/>
      <c r="P170" s="104"/>
      <c r="Q170" s="104"/>
      <c r="R170" s="104"/>
      <c r="S170" s="104"/>
      <c r="T170" s="104"/>
      <c r="U170" s="104"/>
      <c r="V170" s="104">
        <v>1</v>
      </c>
      <c r="W170" s="104"/>
      <c r="X170" s="104"/>
      <c r="Y170" s="104"/>
      <c r="Z170" s="104"/>
      <c r="AB170" s="176"/>
      <c r="AC170" s="176"/>
      <c r="AD170" s="176"/>
      <c r="AE170" s="176"/>
      <c r="AF170" s="176"/>
      <c r="AG170" s="178" t="s">
        <v>244</v>
      </c>
    </row>
    <row r="171" spans="2:33" ht="19.649999999999999" customHeight="1">
      <c r="B171" s="121">
        <f t="shared" si="2"/>
        <v>167</v>
      </c>
      <c r="C171" s="122" t="s">
        <v>223</v>
      </c>
      <c r="D171" s="122" t="s">
        <v>245</v>
      </c>
      <c r="E171" s="122">
        <v>2013</v>
      </c>
      <c r="F171" s="122" t="s">
        <v>19</v>
      </c>
      <c r="G171" s="123"/>
      <c r="H171" s="129" t="s">
        <v>20</v>
      </c>
      <c r="I171" s="130"/>
      <c r="J171" s="182" t="s">
        <v>20</v>
      </c>
      <c r="K171" s="229" t="s">
        <v>20</v>
      </c>
      <c r="L171" s="104"/>
      <c r="M171" s="104">
        <v>1</v>
      </c>
      <c r="N171" s="104"/>
      <c r="O171" s="104"/>
      <c r="P171" s="104"/>
      <c r="Q171" s="104">
        <v>1</v>
      </c>
      <c r="R171" s="104"/>
      <c r="S171" s="104"/>
      <c r="T171" s="104"/>
      <c r="U171" s="104"/>
      <c r="V171" s="104"/>
      <c r="W171" s="104"/>
      <c r="X171" s="104"/>
      <c r="Y171" s="104"/>
      <c r="Z171" s="104"/>
      <c r="AA171" s="102" t="s">
        <v>246</v>
      </c>
      <c r="AF171" s="176" t="s">
        <v>221</v>
      </c>
      <c r="AG171" s="177"/>
    </row>
    <row r="172" spans="2:33" ht="19.649999999999999" customHeight="1">
      <c r="B172" s="121">
        <f t="shared" si="2"/>
        <v>168</v>
      </c>
      <c r="C172" s="122" t="s">
        <v>223</v>
      </c>
      <c r="D172" s="122" t="s">
        <v>247</v>
      </c>
      <c r="E172" s="122">
        <v>2006</v>
      </c>
      <c r="F172" s="122">
        <v>2015</v>
      </c>
      <c r="G172" s="123" t="s">
        <v>20</v>
      </c>
      <c r="H172" s="129" t="s">
        <v>20</v>
      </c>
      <c r="I172" s="130"/>
      <c r="J172" s="131" t="s">
        <v>20</v>
      </c>
      <c r="K172" s="229">
        <v>0</v>
      </c>
      <c r="L172" s="104"/>
      <c r="M172" s="104">
        <v>1</v>
      </c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2" t="s">
        <v>248</v>
      </c>
      <c r="AB172" s="176" t="s">
        <v>249</v>
      </c>
      <c r="AF172" s="176" t="s">
        <v>221</v>
      </c>
      <c r="AG172" s="177" t="s">
        <v>250</v>
      </c>
    </row>
    <row r="173" spans="2:33" ht="19.649999999999999" customHeight="1">
      <c r="B173" s="121">
        <f t="shared" si="2"/>
        <v>169</v>
      </c>
      <c r="C173" s="122" t="s">
        <v>223</v>
      </c>
      <c r="D173" s="122" t="s">
        <v>251</v>
      </c>
      <c r="E173" s="122">
        <v>2016</v>
      </c>
      <c r="F173" s="122" t="s">
        <v>19</v>
      </c>
      <c r="G173" s="123"/>
      <c r="H173" s="129" t="s">
        <v>20</v>
      </c>
      <c r="I173" s="130" t="s">
        <v>25</v>
      </c>
      <c r="J173" s="131" t="s">
        <v>20</v>
      </c>
      <c r="K173" s="229"/>
      <c r="L173" s="104"/>
      <c r="M173" s="104">
        <v>1</v>
      </c>
      <c r="N173" s="104"/>
      <c r="O173" s="104"/>
      <c r="P173" s="104"/>
      <c r="Q173" s="104"/>
      <c r="R173" s="104"/>
      <c r="S173" s="104"/>
      <c r="T173" s="104">
        <v>1</v>
      </c>
      <c r="U173" s="104"/>
      <c r="V173" s="104"/>
      <c r="W173" s="173"/>
      <c r="X173" s="173"/>
      <c r="Y173" s="173"/>
      <c r="Z173" s="195"/>
      <c r="AA173" s="102" t="s">
        <v>230</v>
      </c>
      <c r="AF173" s="176" t="s">
        <v>221</v>
      </c>
      <c r="AG173" s="177" t="s">
        <v>231</v>
      </c>
    </row>
    <row r="174" spans="2:33" ht="19.649999999999999" customHeight="1">
      <c r="B174" s="121">
        <f t="shared" si="2"/>
        <v>170</v>
      </c>
      <c r="C174" s="122" t="s">
        <v>223</v>
      </c>
      <c r="D174" s="122" t="s">
        <v>252</v>
      </c>
      <c r="E174" s="122">
        <v>2006</v>
      </c>
      <c r="F174" s="122">
        <v>2011</v>
      </c>
      <c r="G174" s="123" t="s">
        <v>20</v>
      </c>
      <c r="H174" s="129" t="s">
        <v>20</v>
      </c>
      <c r="I174" s="130"/>
      <c r="J174" s="131" t="s">
        <v>20</v>
      </c>
      <c r="K174" s="229">
        <v>0</v>
      </c>
      <c r="L174" s="104"/>
      <c r="M174" s="104">
        <v>1</v>
      </c>
      <c r="N174" s="104"/>
      <c r="O174" s="104"/>
      <c r="P174" s="104"/>
      <c r="Q174" s="104"/>
      <c r="R174" s="104"/>
      <c r="S174" s="104"/>
      <c r="T174" s="104"/>
      <c r="U174" s="104"/>
      <c r="V174" s="104"/>
      <c r="W174" s="173"/>
      <c r="X174" s="173"/>
      <c r="Y174" s="173"/>
      <c r="Z174" s="195" t="s">
        <v>253</v>
      </c>
      <c r="AA174" s="102" t="s">
        <v>254</v>
      </c>
      <c r="AB174" s="176"/>
      <c r="AF174" s="176" t="s">
        <v>221</v>
      </c>
      <c r="AG174" s="176"/>
    </row>
    <row r="175" spans="2:33" ht="19.649999999999999" customHeight="1">
      <c r="B175" s="121">
        <f t="shared" si="2"/>
        <v>171</v>
      </c>
      <c r="C175" s="122" t="s">
        <v>223</v>
      </c>
      <c r="D175" s="122" t="s">
        <v>255</v>
      </c>
      <c r="E175" s="122">
        <v>2006</v>
      </c>
      <c r="F175" s="122">
        <v>2011</v>
      </c>
      <c r="G175" s="123" t="s">
        <v>20</v>
      </c>
      <c r="H175" s="129" t="s">
        <v>20</v>
      </c>
      <c r="I175" s="130"/>
      <c r="J175" s="131" t="s">
        <v>20</v>
      </c>
      <c r="K175" s="229">
        <v>0</v>
      </c>
      <c r="L175" s="104"/>
      <c r="M175" s="104">
        <v>1</v>
      </c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 t="s">
        <v>253</v>
      </c>
      <c r="AA175" s="102" t="s">
        <v>254</v>
      </c>
      <c r="AF175" s="176" t="s">
        <v>221</v>
      </c>
      <c r="AG175" s="176"/>
    </row>
    <row r="176" spans="2:33" ht="19.649999999999999" customHeight="1">
      <c r="B176" s="121">
        <f t="shared" si="2"/>
        <v>172</v>
      </c>
      <c r="C176" s="122" t="s">
        <v>223</v>
      </c>
      <c r="D176" s="122" t="s">
        <v>255</v>
      </c>
      <c r="E176" s="122">
        <v>2013</v>
      </c>
      <c r="F176" s="122">
        <v>2018</v>
      </c>
      <c r="G176" s="123"/>
      <c r="H176" s="129" t="s">
        <v>20</v>
      </c>
      <c r="I176" s="130"/>
      <c r="J176" s="131" t="s">
        <v>20</v>
      </c>
      <c r="K176" s="229" t="s">
        <v>20</v>
      </c>
      <c r="L176" s="104"/>
      <c r="M176" s="104">
        <v>1</v>
      </c>
      <c r="N176" s="104"/>
      <c r="O176" s="104"/>
      <c r="P176" s="104">
        <v>1</v>
      </c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2" t="s">
        <v>236</v>
      </c>
      <c r="AF176" s="176" t="s">
        <v>227</v>
      </c>
      <c r="AG176" s="176"/>
    </row>
    <row r="177" spans="2:33" ht="19.649999999999999" customHeight="1">
      <c r="B177" s="121">
        <f t="shared" si="2"/>
        <v>173</v>
      </c>
      <c r="C177" s="122" t="s">
        <v>256</v>
      </c>
      <c r="D177" s="122" t="s">
        <v>257</v>
      </c>
      <c r="E177" s="122">
        <v>2019</v>
      </c>
      <c r="F177" s="122" t="s">
        <v>19</v>
      </c>
      <c r="G177" s="123"/>
      <c r="H177" s="129" t="s">
        <v>20</v>
      </c>
      <c r="I177" s="130" t="s">
        <v>20</v>
      </c>
      <c r="J177" s="131"/>
      <c r="K177" s="229"/>
      <c r="L177" s="104"/>
      <c r="M177" s="104">
        <v>1</v>
      </c>
      <c r="N177" s="104"/>
      <c r="O177" s="104"/>
      <c r="P177" s="104"/>
      <c r="Q177" s="104"/>
      <c r="R177" s="104"/>
      <c r="S177" s="104"/>
      <c r="T177" s="104"/>
      <c r="U177" s="104"/>
      <c r="V177" s="104"/>
      <c r="W177" s="173">
        <v>1</v>
      </c>
      <c r="X177" s="173"/>
      <c r="Y177" s="173"/>
      <c r="Z177" s="195"/>
      <c r="AB177" s="176"/>
      <c r="AC177" s="176"/>
      <c r="AD177" s="176"/>
      <c r="AE177" s="176"/>
      <c r="AF177" s="176"/>
      <c r="AG177" s="176"/>
    </row>
    <row r="178" spans="2:33" ht="19.649999999999999" customHeight="1">
      <c r="B178" s="121">
        <f t="shared" si="2"/>
        <v>174</v>
      </c>
      <c r="C178" s="122" t="s">
        <v>258</v>
      </c>
      <c r="D178" s="122" t="s">
        <v>259</v>
      </c>
      <c r="E178" s="122">
        <v>2006</v>
      </c>
      <c r="F178" s="122">
        <v>2011</v>
      </c>
      <c r="G178" s="123" t="s">
        <v>20</v>
      </c>
      <c r="H178" s="129" t="s">
        <v>20</v>
      </c>
      <c r="I178" s="130"/>
      <c r="J178" s="131"/>
      <c r="K178" s="229">
        <v>0</v>
      </c>
      <c r="L178" s="104"/>
      <c r="M178" s="104">
        <v>1</v>
      </c>
      <c r="N178" s="104"/>
      <c r="O178" s="104"/>
      <c r="P178" s="104"/>
      <c r="Q178" s="104"/>
      <c r="R178" s="104"/>
      <c r="S178" s="104"/>
      <c r="T178" s="104"/>
      <c r="U178" s="104"/>
      <c r="V178" s="104"/>
      <c r="W178" s="173"/>
      <c r="X178" s="173"/>
      <c r="Y178" s="173"/>
      <c r="Z178" s="195"/>
      <c r="AA178" s="102" t="s">
        <v>260</v>
      </c>
      <c r="AB178" s="176" t="s">
        <v>261</v>
      </c>
      <c r="AF178" s="176" t="s">
        <v>221</v>
      </c>
      <c r="AG178" s="176"/>
    </row>
    <row r="179" spans="2:33" ht="19.649999999999999" customHeight="1">
      <c r="B179" s="121">
        <f t="shared" si="2"/>
        <v>175</v>
      </c>
      <c r="C179" s="122" t="s">
        <v>258</v>
      </c>
      <c r="D179" s="122" t="s">
        <v>262</v>
      </c>
      <c r="E179" s="122">
        <v>2012</v>
      </c>
      <c r="F179" s="122">
        <v>2016</v>
      </c>
      <c r="G179" s="123" t="s">
        <v>20</v>
      </c>
      <c r="H179" s="129" t="s">
        <v>20</v>
      </c>
      <c r="I179" s="130"/>
      <c r="J179" s="131"/>
      <c r="K179" s="229" t="s">
        <v>20</v>
      </c>
      <c r="L179" s="104"/>
      <c r="M179" s="104">
        <v>1</v>
      </c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2" t="s">
        <v>263</v>
      </c>
      <c r="AF179" s="176" t="s">
        <v>219</v>
      </c>
      <c r="AG179" s="176"/>
    </row>
    <row r="180" spans="2:33" ht="19.649999999999999" customHeight="1">
      <c r="B180" s="121">
        <f t="shared" si="2"/>
        <v>176</v>
      </c>
      <c r="C180" s="122" t="s">
        <v>258</v>
      </c>
      <c r="D180" s="122" t="s">
        <v>264</v>
      </c>
      <c r="E180" s="122">
        <v>2007</v>
      </c>
      <c r="F180" s="122">
        <v>2013</v>
      </c>
      <c r="G180" s="123"/>
      <c r="H180" s="129" t="s">
        <v>20</v>
      </c>
      <c r="I180" s="130"/>
      <c r="J180" s="131"/>
      <c r="K180" s="229"/>
      <c r="L180" s="104"/>
      <c r="M180" s="104">
        <v>1</v>
      </c>
      <c r="N180" s="104"/>
      <c r="O180" s="104"/>
      <c r="P180" s="104"/>
      <c r="Q180" s="104"/>
      <c r="R180" s="104"/>
      <c r="S180" s="104"/>
      <c r="T180" s="104"/>
      <c r="U180" s="104"/>
      <c r="V180" s="104">
        <v>1</v>
      </c>
      <c r="W180" s="104"/>
      <c r="X180" s="104"/>
      <c r="Y180" s="104"/>
      <c r="Z180" s="104"/>
      <c r="AB180" s="176"/>
      <c r="AC180" s="176"/>
      <c r="AD180" s="176"/>
      <c r="AE180" s="176"/>
      <c r="AF180" s="176"/>
      <c r="AG180" s="176"/>
    </row>
    <row r="181" spans="2:33" ht="19.649999999999999" customHeight="1">
      <c r="B181" s="121">
        <f t="shared" si="2"/>
        <v>177</v>
      </c>
      <c r="C181" s="122" t="s">
        <v>258</v>
      </c>
      <c r="D181" s="122" t="s">
        <v>265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31" t="s">
        <v>25</v>
      </c>
      <c r="K181" s="229"/>
      <c r="L181" s="104"/>
      <c r="M181" s="104">
        <v>1</v>
      </c>
      <c r="N181" s="104"/>
      <c r="O181" s="104"/>
      <c r="P181" s="104"/>
      <c r="Q181" s="104"/>
      <c r="R181" s="104"/>
      <c r="S181" s="104"/>
      <c r="T181" s="104">
        <v>1</v>
      </c>
      <c r="U181" s="104"/>
      <c r="V181" s="104"/>
      <c r="W181" s="104"/>
      <c r="X181" s="104"/>
      <c r="Y181" s="104"/>
      <c r="Z181" s="104"/>
      <c r="AA181" s="102" t="s">
        <v>266</v>
      </c>
      <c r="AB181" s="176" t="s">
        <v>267</v>
      </c>
      <c r="AC181" s="176"/>
      <c r="AD181" s="176"/>
      <c r="AE181" s="177" t="s">
        <v>163</v>
      </c>
      <c r="AF181" s="176"/>
      <c r="AG181" s="176"/>
    </row>
    <row r="182" spans="2:33" ht="19.649999999999999" customHeight="1">
      <c r="B182" s="121">
        <f t="shared" si="2"/>
        <v>178</v>
      </c>
      <c r="C182" s="122" t="s">
        <v>258</v>
      </c>
      <c r="D182" s="122" t="s">
        <v>268</v>
      </c>
      <c r="E182" s="122">
        <v>2007</v>
      </c>
      <c r="F182" s="122">
        <v>2013</v>
      </c>
      <c r="G182" s="123"/>
      <c r="H182" s="129" t="s">
        <v>20</v>
      </c>
      <c r="I182" s="130"/>
      <c r="J182" s="131"/>
      <c r="K182" s="229"/>
      <c r="L182" s="104"/>
      <c r="M182" s="104">
        <v>1</v>
      </c>
      <c r="N182" s="104"/>
      <c r="O182" s="104"/>
      <c r="P182" s="104"/>
      <c r="Q182" s="104"/>
      <c r="R182" s="104"/>
      <c r="S182" s="104"/>
      <c r="T182" s="104"/>
      <c r="U182" s="104"/>
      <c r="V182" s="104">
        <v>1</v>
      </c>
      <c r="W182" s="104"/>
      <c r="X182" s="104"/>
      <c r="Y182" s="104"/>
      <c r="Z182" s="104"/>
      <c r="AB182" s="176"/>
      <c r="AC182" s="176"/>
      <c r="AD182" s="176"/>
      <c r="AE182" s="176"/>
      <c r="AF182" s="176"/>
      <c r="AG182" s="176"/>
    </row>
    <row r="183" spans="2:33" ht="19.649999999999999" customHeight="1">
      <c r="B183" s="121">
        <f t="shared" si="2"/>
        <v>179</v>
      </c>
      <c r="C183" s="122" t="s">
        <v>269</v>
      </c>
      <c r="D183" s="122" t="s">
        <v>270</v>
      </c>
      <c r="E183" s="122">
        <v>2012</v>
      </c>
      <c r="F183" s="122">
        <v>2019</v>
      </c>
      <c r="G183" s="123" t="s">
        <v>20</v>
      </c>
      <c r="H183" s="129" t="s">
        <v>20</v>
      </c>
      <c r="I183" s="130" t="s">
        <v>20</v>
      </c>
      <c r="J183" s="131"/>
      <c r="K183" s="229">
        <v>0</v>
      </c>
      <c r="L183" s="104"/>
      <c r="M183" s="104">
        <v>1</v>
      </c>
      <c r="N183" s="104" t="s">
        <v>59</v>
      </c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 t="s">
        <v>271</v>
      </c>
      <c r="AA183" s="102" t="s">
        <v>272</v>
      </c>
      <c r="AC183" s="176"/>
      <c r="AD183" s="176"/>
      <c r="AF183" s="176" t="s">
        <v>227</v>
      </c>
      <c r="AG183" s="176"/>
    </row>
    <row r="184" spans="2:33" ht="19.649999999999999" customHeight="1">
      <c r="B184" s="121">
        <f t="shared" si="2"/>
        <v>180</v>
      </c>
      <c r="C184" s="122" t="s">
        <v>269</v>
      </c>
      <c r="D184" s="122" t="s">
        <v>273</v>
      </c>
      <c r="E184" s="122">
        <v>2019</v>
      </c>
      <c r="F184" s="122" t="s">
        <v>19</v>
      </c>
      <c r="G184" s="123"/>
      <c r="H184" s="129" t="s">
        <v>20</v>
      </c>
      <c r="I184" s="130" t="s">
        <v>20</v>
      </c>
      <c r="J184" s="131"/>
      <c r="K184" s="229"/>
      <c r="L184" s="104"/>
      <c r="M184" s="104">
        <v>1</v>
      </c>
      <c r="N184" s="104"/>
      <c r="O184" s="104"/>
      <c r="P184" s="104"/>
      <c r="Q184" s="104"/>
      <c r="R184" s="104"/>
      <c r="S184" s="104"/>
      <c r="T184" s="104"/>
      <c r="U184" s="104"/>
      <c r="V184" s="104"/>
      <c r="W184" s="104">
        <v>1</v>
      </c>
      <c r="X184" s="104"/>
      <c r="Y184" s="104"/>
      <c r="Z184" s="104"/>
      <c r="AB184" s="176"/>
      <c r="AC184" s="176"/>
      <c r="AD184" s="176"/>
      <c r="AE184" s="176"/>
      <c r="AF184" s="176"/>
      <c r="AG184" s="176"/>
    </row>
    <row r="185" spans="2:33" ht="19.649999999999999" customHeight="1">
      <c r="B185" s="121">
        <f t="shared" si="2"/>
        <v>181</v>
      </c>
      <c r="C185" s="122" t="s">
        <v>269</v>
      </c>
      <c r="D185" s="122" t="s">
        <v>274</v>
      </c>
      <c r="E185" s="122">
        <v>2008</v>
      </c>
      <c r="F185" s="122">
        <v>2013</v>
      </c>
      <c r="G185" s="123"/>
      <c r="H185" s="129" t="s">
        <v>20</v>
      </c>
      <c r="I185" s="130"/>
      <c r="J185" s="131"/>
      <c r="K185" s="229">
        <v>0</v>
      </c>
      <c r="L185" s="104"/>
      <c r="M185" s="104">
        <v>1</v>
      </c>
      <c r="N185" s="104"/>
      <c r="O185" s="104"/>
      <c r="P185" s="104">
        <v>1</v>
      </c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2" t="s">
        <v>275</v>
      </c>
      <c r="AB185" s="176" t="s">
        <v>276</v>
      </c>
      <c r="AC185" s="176"/>
      <c r="AD185" s="176"/>
      <c r="AE185" s="176"/>
      <c r="AF185" s="176" t="s">
        <v>227</v>
      </c>
      <c r="AG185" s="176"/>
    </row>
    <row r="186" spans="2:33" ht="19.649999999999999" customHeight="1">
      <c r="B186" s="121">
        <f t="shared" si="2"/>
        <v>182</v>
      </c>
      <c r="C186" s="122" t="s">
        <v>269</v>
      </c>
      <c r="D186" s="122" t="s">
        <v>274</v>
      </c>
      <c r="E186" s="122">
        <v>2014</v>
      </c>
      <c r="F186" s="122">
        <v>2020</v>
      </c>
      <c r="G186" s="123"/>
      <c r="H186" s="129" t="s">
        <v>20</v>
      </c>
      <c r="I186" s="130" t="s">
        <v>20</v>
      </c>
      <c r="J186" s="131"/>
      <c r="K186" s="229">
        <v>0</v>
      </c>
      <c r="L186" s="104"/>
      <c r="M186" s="104">
        <v>1</v>
      </c>
      <c r="N186" s="104"/>
      <c r="O186" s="104"/>
      <c r="P186" s="104">
        <v>1</v>
      </c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2" t="s">
        <v>275</v>
      </c>
      <c r="AC186" s="176"/>
      <c r="AD186" s="176"/>
      <c r="AE186" s="177" t="s">
        <v>277</v>
      </c>
      <c r="AF186" s="176"/>
      <c r="AG186" s="176"/>
    </row>
    <row r="187" spans="2:33" ht="19.649999999999999" customHeight="1">
      <c r="B187" s="121">
        <f t="shared" si="2"/>
        <v>183</v>
      </c>
      <c r="C187" s="122" t="s">
        <v>269</v>
      </c>
      <c r="D187" s="122" t="s">
        <v>278</v>
      </c>
      <c r="E187" s="122">
        <v>2011</v>
      </c>
      <c r="F187" s="122">
        <v>2017</v>
      </c>
      <c r="G187" s="123" t="s">
        <v>20</v>
      </c>
      <c r="H187" s="129" t="s">
        <v>20</v>
      </c>
      <c r="I187" s="130"/>
      <c r="J187" s="131"/>
      <c r="K187" s="229">
        <v>0</v>
      </c>
      <c r="L187" s="104"/>
      <c r="M187" s="104">
        <v>1</v>
      </c>
      <c r="N187" s="104" t="s">
        <v>59</v>
      </c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2" t="s">
        <v>279</v>
      </c>
      <c r="AC187" s="176"/>
      <c r="AD187" s="176"/>
      <c r="AE187" s="177" t="s">
        <v>277</v>
      </c>
      <c r="AF187" s="176"/>
      <c r="AG187" s="176"/>
    </row>
    <row r="188" spans="2:33" ht="19.649999999999999" customHeight="1">
      <c r="B188" s="121">
        <f t="shared" si="2"/>
        <v>184</v>
      </c>
      <c r="C188" s="122" t="s">
        <v>269</v>
      </c>
      <c r="D188" s="122" t="s">
        <v>280</v>
      </c>
      <c r="E188" s="122">
        <v>2011</v>
      </c>
      <c r="F188" s="122" t="s">
        <v>19</v>
      </c>
      <c r="G188" s="123" t="s">
        <v>20</v>
      </c>
      <c r="H188" s="129" t="s">
        <v>20</v>
      </c>
      <c r="I188" s="130"/>
      <c r="J188" s="131"/>
      <c r="K188" s="229" t="s">
        <v>20</v>
      </c>
      <c r="L188" s="104"/>
      <c r="M188" s="104">
        <v>1</v>
      </c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2" t="s">
        <v>281</v>
      </c>
      <c r="AC188" s="176"/>
      <c r="AD188" s="176"/>
      <c r="AE188" s="177" t="s">
        <v>282</v>
      </c>
      <c r="AF188" s="176"/>
      <c r="AG188" s="176"/>
    </row>
    <row r="189" spans="2:33" ht="19.649999999999999" customHeight="1">
      <c r="B189" s="121">
        <f t="shared" si="2"/>
        <v>185</v>
      </c>
      <c r="C189" s="122" t="s">
        <v>269</v>
      </c>
      <c r="D189" s="122" t="s">
        <v>283</v>
      </c>
      <c r="E189" s="122">
        <v>2017</v>
      </c>
      <c r="F189" s="122" t="s">
        <v>19</v>
      </c>
      <c r="G189" s="123"/>
      <c r="H189" s="129" t="s">
        <v>25</v>
      </c>
      <c r="I189" s="130" t="s">
        <v>20</v>
      </c>
      <c r="J189" s="131" t="s">
        <v>25</v>
      </c>
      <c r="K189" s="229"/>
      <c r="L189" s="104"/>
      <c r="M189" s="104">
        <v>1</v>
      </c>
      <c r="N189" s="104"/>
      <c r="O189" s="104"/>
      <c r="P189" s="104"/>
      <c r="Q189" s="104"/>
      <c r="R189" s="104"/>
      <c r="S189" s="104"/>
      <c r="T189" s="104">
        <v>1</v>
      </c>
      <c r="U189" s="104"/>
      <c r="V189" s="104"/>
      <c r="W189" s="104"/>
      <c r="X189" s="104"/>
      <c r="Y189" s="104"/>
      <c r="Z189" s="104" t="s">
        <v>157</v>
      </c>
      <c r="AA189" s="102" t="s">
        <v>284</v>
      </c>
      <c r="AC189" s="176"/>
      <c r="AD189" s="176"/>
      <c r="AE189" s="177" t="s">
        <v>277</v>
      </c>
      <c r="AF189" s="176"/>
      <c r="AG189" s="176"/>
    </row>
    <row r="190" spans="2:33" ht="19.649999999999999" customHeight="1">
      <c r="B190" s="121">
        <f t="shared" si="2"/>
        <v>186</v>
      </c>
      <c r="C190" s="122" t="s">
        <v>269</v>
      </c>
      <c r="D190" s="122" t="s">
        <v>285</v>
      </c>
      <c r="E190" s="122">
        <v>2010</v>
      </c>
      <c r="F190" s="122">
        <v>2019</v>
      </c>
      <c r="G190" s="123" t="s">
        <v>20</v>
      </c>
      <c r="H190" s="129" t="s">
        <v>20</v>
      </c>
      <c r="I190" s="130"/>
      <c r="J190" s="131"/>
      <c r="K190" s="229">
        <v>0</v>
      </c>
      <c r="L190" s="104"/>
      <c r="M190" s="104">
        <v>1</v>
      </c>
      <c r="N190" s="104" t="s">
        <v>59</v>
      </c>
      <c r="O190" s="104"/>
      <c r="P190" s="104"/>
      <c r="Q190" s="104"/>
      <c r="R190" s="104"/>
      <c r="S190" s="104"/>
      <c r="T190" s="104"/>
      <c r="U190" s="104"/>
      <c r="V190" s="104"/>
      <c r="W190" s="173"/>
      <c r="X190" s="173"/>
      <c r="Y190" s="173"/>
      <c r="Z190" s="195"/>
      <c r="AA190" s="102" t="s">
        <v>286</v>
      </c>
      <c r="AC190" s="176"/>
      <c r="AD190" s="176"/>
      <c r="AE190" s="177" t="s">
        <v>277</v>
      </c>
      <c r="AF190" s="176"/>
      <c r="AG190" s="176"/>
    </row>
    <row r="191" spans="2:33" ht="19.649999999999999" customHeight="1">
      <c r="B191" s="121">
        <f t="shared" si="2"/>
        <v>187</v>
      </c>
      <c r="C191" s="122" t="s">
        <v>269</v>
      </c>
      <c r="D191" s="122" t="s">
        <v>287</v>
      </c>
      <c r="E191" s="122">
        <v>2012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  <c r="K191" s="229">
        <v>0</v>
      </c>
      <c r="L191" s="104"/>
      <c r="M191" s="104">
        <v>1</v>
      </c>
      <c r="N191" s="104" t="s">
        <v>59</v>
      </c>
      <c r="O191" s="104"/>
      <c r="P191" s="104"/>
      <c r="Q191" s="104"/>
      <c r="R191" s="104"/>
      <c r="S191" s="104"/>
      <c r="T191" s="104"/>
      <c r="U191" s="104"/>
      <c r="V191" s="104"/>
      <c r="W191" s="173"/>
      <c r="X191" s="173"/>
      <c r="Y191" s="173"/>
      <c r="Z191" s="195" t="s">
        <v>271</v>
      </c>
      <c r="AA191" s="102" t="s">
        <v>272</v>
      </c>
      <c r="AC191" s="176"/>
      <c r="AD191" s="176"/>
      <c r="AE191" s="177" t="s">
        <v>288</v>
      </c>
      <c r="AF191" s="176"/>
      <c r="AG191" s="176"/>
    </row>
    <row r="192" spans="2:33" ht="19.649999999999999" customHeight="1">
      <c r="B192" s="121">
        <f t="shared" si="2"/>
        <v>188</v>
      </c>
      <c r="C192" s="122" t="s">
        <v>269</v>
      </c>
      <c r="D192" s="122" t="s">
        <v>289</v>
      </c>
      <c r="E192" s="122">
        <v>2015</v>
      </c>
      <c r="F192" s="122">
        <v>2020</v>
      </c>
      <c r="G192" s="123"/>
      <c r="H192" s="129" t="s">
        <v>20</v>
      </c>
      <c r="I192" s="130" t="s">
        <v>20</v>
      </c>
      <c r="J192" s="131" t="s">
        <v>25</v>
      </c>
      <c r="K192" s="229"/>
      <c r="L192" s="104"/>
      <c r="M192" s="104">
        <v>1</v>
      </c>
      <c r="N192" s="104"/>
      <c r="O192" s="104"/>
      <c r="P192" s="104"/>
      <c r="Q192" s="104"/>
      <c r="R192" s="104"/>
      <c r="S192" s="104"/>
      <c r="T192" s="104">
        <v>1</v>
      </c>
      <c r="U192" s="104"/>
      <c r="V192" s="104"/>
      <c r="W192" s="104"/>
      <c r="X192" s="104"/>
      <c r="Y192" s="104"/>
      <c r="Z192" s="104"/>
      <c r="AA192" s="102" t="s">
        <v>290</v>
      </c>
      <c r="AB192" s="176" t="s">
        <v>291</v>
      </c>
      <c r="AC192" s="176"/>
      <c r="AD192" s="176"/>
      <c r="AE192" s="177" t="s">
        <v>292</v>
      </c>
      <c r="AF192" s="176"/>
      <c r="AG192" s="176"/>
    </row>
    <row r="193" spans="2:33" ht="19.649999999999999" customHeight="1">
      <c r="B193" s="121">
        <f t="shared" si="2"/>
        <v>189</v>
      </c>
      <c r="C193" s="122" t="s">
        <v>293</v>
      </c>
      <c r="D193" s="122" t="s">
        <v>294</v>
      </c>
      <c r="E193" s="122">
        <v>2012</v>
      </c>
      <c r="F193" s="122">
        <v>2013</v>
      </c>
      <c r="G193" s="123"/>
      <c r="H193" s="129" t="s">
        <v>20</v>
      </c>
      <c r="I193" s="130" t="s">
        <v>20</v>
      </c>
      <c r="J193" s="131"/>
      <c r="K193" s="229"/>
      <c r="L193" s="104"/>
      <c r="M193" s="104">
        <v>1</v>
      </c>
      <c r="N193" s="104"/>
      <c r="O193" s="104"/>
      <c r="P193" s="104"/>
      <c r="Q193" s="104"/>
      <c r="R193" s="104"/>
      <c r="S193" s="104"/>
      <c r="T193" s="104"/>
      <c r="U193" s="104"/>
      <c r="V193" s="104">
        <v>1</v>
      </c>
      <c r="W193" s="104"/>
      <c r="X193" s="104"/>
      <c r="Y193" s="104"/>
      <c r="Z193" s="104"/>
      <c r="AB193" s="176"/>
      <c r="AC193" s="176"/>
      <c r="AD193" s="176"/>
      <c r="AE193" s="176"/>
      <c r="AF193" s="176"/>
      <c r="AG193" s="176"/>
    </row>
    <row r="194" spans="2:33" ht="19.649999999999999" customHeight="1">
      <c r="B194" s="121">
        <f t="shared" si="2"/>
        <v>190</v>
      </c>
      <c r="C194" s="122" t="s">
        <v>293</v>
      </c>
      <c r="D194" s="122" t="s">
        <v>295</v>
      </c>
      <c r="E194" s="122">
        <v>2013</v>
      </c>
      <c r="F194" s="122">
        <v>2020</v>
      </c>
      <c r="G194" s="123"/>
      <c r="H194" s="129" t="s">
        <v>20</v>
      </c>
      <c r="I194" s="130" t="s">
        <v>20</v>
      </c>
      <c r="J194" s="131"/>
      <c r="K194" s="229"/>
      <c r="L194" s="104"/>
      <c r="M194" s="104">
        <v>1</v>
      </c>
      <c r="N194" s="104"/>
      <c r="O194" s="104"/>
      <c r="P194" s="104"/>
      <c r="Q194" s="104"/>
      <c r="R194" s="104"/>
      <c r="S194" s="104"/>
      <c r="T194" s="104"/>
      <c r="U194" s="104"/>
      <c r="V194" s="104">
        <v>1</v>
      </c>
      <c r="W194" s="104"/>
      <c r="X194" s="104"/>
      <c r="Y194" s="104"/>
      <c r="Z194" s="104"/>
      <c r="AB194" s="176"/>
      <c r="AC194" s="176"/>
      <c r="AD194" s="176"/>
      <c r="AE194" s="176"/>
      <c r="AF194" s="176"/>
      <c r="AG194" s="176"/>
    </row>
    <row r="195" spans="2:33" ht="19.649999999999999" customHeight="1">
      <c r="B195" s="121">
        <f t="shared" si="2"/>
        <v>191</v>
      </c>
      <c r="C195" s="122" t="s">
        <v>296</v>
      </c>
      <c r="D195" s="122" t="s">
        <v>297</v>
      </c>
      <c r="E195" s="122">
        <v>2015</v>
      </c>
      <c r="F195" s="122" t="s">
        <v>71</v>
      </c>
      <c r="G195" s="123"/>
      <c r="H195" s="129"/>
      <c r="I195" s="130"/>
      <c r="J195" s="131" t="s">
        <v>20</v>
      </c>
      <c r="K195" s="229">
        <v>0</v>
      </c>
      <c r="L195" s="104"/>
      <c r="M195" s="104">
        <v>1</v>
      </c>
      <c r="N195" s="104"/>
      <c r="O195" s="104"/>
      <c r="P195" s="104">
        <v>1</v>
      </c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2" t="s">
        <v>298</v>
      </c>
      <c r="AB195" s="176" t="s">
        <v>299</v>
      </c>
      <c r="AC195" s="176"/>
      <c r="AD195" s="176"/>
      <c r="AE195" s="177" t="s">
        <v>300</v>
      </c>
      <c r="AF195" s="176"/>
      <c r="AG195" s="176"/>
    </row>
    <row r="196" spans="2:33" ht="19.649999999999999" customHeight="1">
      <c r="B196" s="121">
        <f t="shared" si="2"/>
        <v>192</v>
      </c>
      <c r="C196" s="122" t="s">
        <v>301</v>
      </c>
      <c r="D196" s="122" t="s">
        <v>302</v>
      </c>
      <c r="E196" s="122">
        <v>2017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  <c r="K196" s="229"/>
      <c r="L196" s="104"/>
      <c r="M196" s="104">
        <v>1</v>
      </c>
      <c r="N196" s="104"/>
      <c r="O196" s="104"/>
      <c r="P196" s="104"/>
      <c r="Q196" s="104"/>
      <c r="R196" s="104"/>
      <c r="S196" s="104"/>
      <c r="T196" s="104">
        <v>1</v>
      </c>
      <c r="U196" s="104"/>
      <c r="V196" s="104"/>
      <c r="W196" s="104"/>
      <c r="X196" s="104"/>
      <c r="Y196" s="104"/>
      <c r="Z196" s="104"/>
      <c r="AA196" s="102" t="s">
        <v>303</v>
      </c>
      <c r="AB196" s="176" t="s">
        <v>304</v>
      </c>
      <c r="AE196" s="176"/>
      <c r="AF196" s="176"/>
      <c r="AG196" s="176"/>
    </row>
    <row r="197" spans="2:33" ht="19.649999999999999" customHeight="1">
      <c r="B197" s="121">
        <f t="shared" ref="B197:B260" si="3">ROW()-4</f>
        <v>193</v>
      </c>
      <c r="C197" s="122" t="s">
        <v>301</v>
      </c>
      <c r="D197" s="122" t="s">
        <v>305</v>
      </c>
      <c r="E197" s="122">
        <v>2013</v>
      </c>
      <c r="F197" s="122" t="s">
        <v>19</v>
      </c>
      <c r="G197" s="123"/>
      <c r="H197" s="129" t="s">
        <v>20</v>
      </c>
      <c r="I197" s="130" t="s">
        <v>25</v>
      </c>
      <c r="J197" s="131" t="s">
        <v>25</v>
      </c>
      <c r="K197" s="229"/>
      <c r="L197" s="104"/>
      <c r="M197" s="104">
        <v>1</v>
      </c>
      <c r="N197" s="104"/>
      <c r="O197" s="104"/>
      <c r="P197" s="104"/>
      <c r="Q197" s="104"/>
      <c r="R197" s="104"/>
      <c r="S197" s="104"/>
      <c r="T197" s="104">
        <v>1</v>
      </c>
      <c r="U197" s="104"/>
      <c r="V197" s="104"/>
      <c r="W197" s="104"/>
      <c r="X197" s="104"/>
      <c r="Y197" s="104"/>
      <c r="Z197" s="104"/>
      <c r="AA197" s="102" t="s">
        <v>303</v>
      </c>
      <c r="AE197" s="176"/>
      <c r="AF197" s="176"/>
      <c r="AG197" s="176"/>
    </row>
    <row r="198" spans="2:33" ht="19.649999999999999" customHeight="1">
      <c r="B198" s="121">
        <f t="shared" si="3"/>
        <v>194</v>
      </c>
      <c r="C198" s="122" t="s">
        <v>301</v>
      </c>
      <c r="D198" s="122" t="s">
        <v>306</v>
      </c>
      <c r="E198" s="122">
        <v>1999</v>
      </c>
      <c r="F198" s="122">
        <v>2008</v>
      </c>
      <c r="G198" s="123" t="s">
        <v>20</v>
      </c>
      <c r="H198" s="129" t="s">
        <v>20</v>
      </c>
      <c r="I198" s="130"/>
      <c r="J198" s="131"/>
      <c r="K198" s="229">
        <v>0</v>
      </c>
      <c r="L198" s="104"/>
      <c r="M198" s="104">
        <v>1</v>
      </c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2" t="s">
        <v>307</v>
      </c>
      <c r="AB198" s="176"/>
      <c r="AE198" s="176"/>
      <c r="AF198" s="176"/>
      <c r="AG198" s="176"/>
    </row>
    <row r="199" spans="2:33" ht="19.649999999999999" customHeight="1">
      <c r="B199" s="121">
        <f t="shared" si="3"/>
        <v>195</v>
      </c>
      <c r="C199" s="122" t="s">
        <v>301</v>
      </c>
      <c r="D199" s="122" t="s">
        <v>308</v>
      </c>
      <c r="E199" s="122">
        <v>2015</v>
      </c>
      <c r="F199" s="122" t="s">
        <v>19</v>
      </c>
      <c r="G199" s="123"/>
      <c r="H199" s="129" t="s">
        <v>20</v>
      </c>
      <c r="I199" s="130" t="s">
        <v>25</v>
      </c>
      <c r="J199" s="131" t="s">
        <v>25</v>
      </c>
      <c r="K199" s="229"/>
      <c r="L199" s="104"/>
      <c r="M199" s="104">
        <v>1</v>
      </c>
      <c r="N199" s="104"/>
      <c r="O199" s="104"/>
      <c r="P199" s="104"/>
      <c r="Q199" s="104"/>
      <c r="R199" s="104"/>
      <c r="S199" s="104"/>
      <c r="T199" s="104">
        <v>1</v>
      </c>
      <c r="U199" s="104"/>
      <c r="V199" s="104"/>
      <c r="W199" s="104"/>
      <c r="X199" s="104"/>
      <c r="Y199" s="104"/>
      <c r="Z199" s="104"/>
      <c r="AA199" s="102" t="s">
        <v>303</v>
      </c>
      <c r="AC199" s="176"/>
      <c r="AD199" s="176"/>
      <c r="AE199" s="176"/>
      <c r="AF199" s="176"/>
      <c r="AG199" s="176"/>
    </row>
    <row r="200" spans="2:33" ht="19.649999999999999" customHeight="1">
      <c r="B200" s="121">
        <f t="shared" si="3"/>
        <v>196</v>
      </c>
      <c r="C200" s="122" t="s">
        <v>301</v>
      </c>
      <c r="D200" s="122" t="s">
        <v>309</v>
      </c>
      <c r="E200" s="122">
        <v>2008</v>
      </c>
      <c r="F200" s="122">
        <v>2015</v>
      </c>
      <c r="G200" s="123" t="s">
        <v>20</v>
      </c>
      <c r="H200" s="129" t="s">
        <v>20</v>
      </c>
      <c r="I200" s="130"/>
      <c r="J200" s="131"/>
      <c r="K200" s="229">
        <v>0</v>
      </c>
      <c r="L200" s="104"/>
      <c r="M200" s="104">
        <v>1</v>
      </c>
      <c r="N200" s="104"/>
      <c r="O200" s="104"/>
      <c r="P200" s="104"/>
      <c r="Q200" s="104"/>
      <c r="R200" s="104"/>
      <c r="S200" s="104"/>
      <c r="T200" s="104"/>
      <c r="U200" s="104"/>
      <c r="V200" s="104"/>
      <c r="W200" s="173"/>
      <c r="X200" s="173"/>
      <c r="Y200" s="173"/>
      <c r="Z200" s="195"/>
      <c r="AA200" s="102" t="s">
        <v>310</v>
      </c>
      <c r="AE200" s="176"/>
      <c r="AF200" s="176"/>
      <c r="AG200" s="176"/>
    </row>
    <row r="201" spans="2:33" ht="19.649999999999999" customHeight="1">
      <c r="B201" s="121">
        <f t="shared" si="3"/>
        <v>197</v>
      </c>
      <c r="C201" s="122" t="s">
        <v>301</v>
      </c>
      <c r="D201" s="122" t="s">
        <v>311</v>
      </c>
      <c r="E201" s="122">
        <v>2015</v>
      </c>
      <c r="F201" s="122" t="s">
        <v>19</v>
      </c>
      <c r="G201" s="123"/>
      <c r="H201" s="129" t="s">
        <v>20</v>
      </c>
      <c r="I201" s="130" t="s">
        <v>25</v>
      </c>
      <c r="J201" s="131" t="s">
        <v>25</v>
      </c>
      <c r="K201" s="229"/>
      <c r="L201" s="104"/>
      <c r="M201" s="104">
        <v>1</v>
      </c>
      <c r="N201" s="104"/>
      <c r="O201" s="104"/>
      <c r="P201" s="104"/>
      <c r="Q201" s="104"/>
      <c r="R201" s="104"/>
      <c r="S201" s="104"/>
      <c r="T201" s="104">
        <v>1</v>
      </c>
      <c r="U201" s="104"/>
      <c r="V201" s="104"/>
      <c r="W201" s="173"/>
      <c r="X201" s="173"/>
      <c r="Y201" s="173"/>
      <c r="Z201" s="195"/>
      <c r="AA201" s="102" t="s">
        <v>303</v>
      </c>
      <c r="AB201" s="176" t="s">
        <v>312</v>
      </c>
      <c r="AC201" s="191">
        <v>41275</v>
      </c>
      <c r="AD201" s="191">
        <v>43435</v>
      </c>
      <c r="AE201" s="176"/>
      <c r="AF201" s="176"/>
      <c r="AG201" s="176"/>
    </row>
    <row r="202" spans="2:33" ht="19.649999999999999" customHeight="1">
      <c r="B202" s="121">
        <f t="shared" si="3"/>
        <v>198</v>
      </c>
      <c r="C202" s="122" t="s">
        <v>301</v>
      </c>
      <c r="D202" s="122" t="s">
        <v>313</v>
      </c>
      <c r="E202" s="122">
        <v>2010</v>
      </c>
      <c r="F202" s="122">
        <v>2019</v>
      </c>
      <c r="G202" s="123"/>
      <c r="H202" s="129" t="s">
        <v>20</v>
      </c>
      <c r="I202" s="130" t="s">
        <v>25</v>
      </c>
      <c r="J202" s="131" t="s">
        <v>25</v>
      </c>
      <c r="K202" s="229"/>
      <c r="L202" s="104"/>
      <c r="M202" s="104">
        <v>1</v>
      </c>
      <c r="N202" s="104"/>
      <c r="O202" s="104"/>
      <c r="P202" s="104"/>
      <c r="Q202" s="104"/>
      <c r="R202" s="104"/>
      <c r="S202" s="104"/>
      <c r="T202" s="104">
        <v>1</v>
      </c>
      <c r="U202" s="104"/>
      <c r="V202" s="104"/>
      <c r="W202" s="173"/>
      <c r="X202" s="173"/>
      <c r="Y202" s="173"/>
      <c r="Z202" s="195"/>
      <c r="AA202" s="102" t="s">
        <v>303</v>
      </c>
      <c r="AB202" s="176" t="s">
        <v>314</v>
      </c>
      <c r="AC202" s="176"/>
      <c r="AD202" s="176"/>
      <c r="AE202" s="176"/>
      <c r="AF202" s="176"/>
      <c r="AG202" s="176"/>
    </row>
    <row r="203" spans="2:33" ht="19.649999999999999" customHeight="1">
      <c r="B203" s="121">
        <f t="shared" si="3"/>
        <v>199</v>
      </c>
      <c r="C203" s="122" t="s">
        <v>301</v>
      </c>
      <c r="D203" s="122" t="s">
        <v>315</v>
      </c>
      <c r="E203" s="122">
        <v>2007</v>
      </c>
      <c r="F203" s="122">
        <v>2014</v>
      </c>
      <c r="G203" s="123"/>
      <c r="H203" s="129" t="s">
        <v>20</v>
      </c>
      <c r="I203" s="130" t="s">
        <v>25</v>
      </c>
      <c r="J203" s="131" t="s">
        <v>25</v>
      </c>
      <c r="K203" s="229"/>
      <c r="L203" s="104"/>
      <c r="M203" s="104">
        <v>1</v>
      </c>
      <c r="N203" s="104"/>
      <c r="O203" s="104"/>
      <c r="P203" s="104"/>
      <c r="Q203" s="104"/>
      <c r="R203" s="104"/>
      <c r="S203" s="104"/>
      <c r="T203" s="104">
        <v>1</v>
      </c>
      <c r="U203" s="104"/>
      <c r="V203" s="104"/>
      <c r="W203" s="173"/>
      <c r="X203" s="173"/>
      <c r="Y203" s="173"/>
      <c r="Z203" s="195"/>
      <c r="AA203" s="102" t="s">
        <v>316</v>
      </c>
      <c r="AC203" s="176"/>
      <c r="AD203" s="176"/>
      <c r="AE203" s="176"/>
      <c r="AF203" s="176"/>
      <c r="AG203" s="176"/>
    </row>
    <row r="204" spans="2:33" ht="19.649999999999999" customHeight="1">
      <c r="B204" s="121">
        <f t="shared" si="3"/>
        <v>200</v>
      </c>
      <c r="C204" s="122" t="s">
        <v>317</v>
      </c>
      <c r="D204" s="122" t="s">
        <v>318</v>
      </c>
      <c r="E204" s="122">
        <v>2016</v>
      </c>
      <c r="F204" s="122" t="s">
        <v>19</v>
      </c>
      <c r="G204" s="123"/>
      <c r="H204" s="129" t="s">
        <v>20</v>
      </c>
      <c r="I204" s="130" t="s">
        <v>25</v>
      </c>
      <c r="J204" s="131" t="s">
        <v>25</v>
      </c>
      <c r="K204" s="229"/>
      <c r="L204" s="104"/>
      <c r="M204" s="104">
        <v>1</v>
      </c>
      <c r="N204" s="104"/>
      <c r="O204" s="104"/>
      <c r="P204" s="104"/>
      <c r="Q204" s="104"/>
      <c r="R204" s="104"/>
      <c r="S204" s="104"/>
      <c r="T204" s="104">
        <v>1</v>
      </c>
      <c r="U204" s="104"/>
      <c r="V204" s="104"/>
      <c r="W204" s="173"/>
      <c r="X204" s="173"/>
      <c r="Y204" s="173"/>
      <c r="Z204" s="195"/>
      <c r="AA204" s="102" t="s">
        <v>303</v>
      </c>
      <c r="AB204" s="176" t="s">
        <v>319</v>
      </c>
      <c r="AC204" s="191">
        <v>41306</v>
      </c>
      <c r="AD204" s="191">
        <v>43101</v>
      </c>
      <c r="AE204" s="176"/>
      <c r="AF204" s="176"/>
      <c r="AG204" s="176"/>
    </row>
    <row r="205" spans="2:33" ht="19.649999999999999" customHeight="1">
      <c r="B205" s="121">
        <f t="shared" si="3"/>
        <v>201</v>
      </c>
      <c r="C205" s="122" t="s">
        <v>320</v>
      </c>
      <c r="D205" s="122" t="s">
        <v>321</v>
      </c>
      <c r="E205" s="122">
        <v>2016</v>
      </c>
      <c r="F205" s="122"/>
      <c r="G205" s="123"/>
      <c r="H205" s="129" t="s">
        <v>20</v>
      </c>
      <c r="I205" s="130"/>
      <c r="J205" s="131" t="s">
        <v>20</v>
      </c>
      <c r="K205" s="229"/>
      <c r="L205" s="104"/>
      <c r="M205" s="104">
        <v>1</v>
      </c>
      <c r="N205" s="104"/>
      <c r="O205" s="104"/>
      <c r="P205" s="104"/>
      <c r="Q205" s="104"/>
      <c r="R205" s="104"/>
      <c r="S205" s="104"/>
      <c r="T205" s="104"/>
      <c r="U205" s="104">
        <v>1</v>
      </c>
      <c r="V205" s="104"/>
      <c r="W205" s="104"/>
      <c r="X205" s="104"/>
      <c r="Y205" s="104"/>
      <c r="Z205" s="104"/>
      <c r="AB205" s="176"/>
      <c r="AE205" s="176"/>
      <c r="AF205" s="176"/>
      <c r="AG205" s="176"/>
    </row>
    <row r="206" spans="2:33" ht="19.649999999999999" customHeight="1">
      <c r="B206" s="121">
        <f t="shared" si="3"/>
        <v>202</v>
      </c>
      <c r="C206" s="122" t="s">
        <v>320</v>
      </c>
      <c r="D206" s="122" t="s">
        <v>322</v>
      </c>
      <c r="E206" s="122">
        <v>2015</v>
      </c>
      <c r="F206" s="122"/>
      <c r="G206" s="123"/>
      <c r="H206" s="129" t="s">
        <v>20</v>
      </c>
      <c r="I206" s="130"/>
      <c r="J206" s="131" t="s">
        <v>20</v>
      </c>
      <c r="K206" s="229"/>
      <c r="L206" s="104"/>
      <c r="M206" s="104">
        <v>1</v>
      </c>
      <c r="N206" s="104"/>
      <c r="O206" s="104"/>
      <c r="P206" s="104"/>
      <c r="Q206" s="104"/>
      <c r="R206" s="104"/>
      <c r="S206" s="104"/>
      <c r="T206" s="104"/>
      <c r="U206" s="104">
        <v>1</v>
      </c>
      <c r="V206" s="104"/>
      <c r="W206" s="104"/>
      <c r="X206" s="104"/>
      <c r="Y206" s="104"/>
      <c r="Z206" s="104"/>
      <c r="AB206" s="176"/>
      <c r="AE206" s="176"/>
      <c r="AF206" s="176"/>
      <c r="AG206" s="176"/>
    </row>
    <row r="207" spans="2:33" ht="19.649999999999999" customHeight="1">
      <c r="B207" s="121">
        <f t="shared" si="3"/>
        <v>203</v>
      </c>
      <c r="C207" s="122" t="s">
        <v>323</v>
      </c>
      <c r="D207" s="122" t="s">
        <v>324</v>
      </c>
      <c r="E207" s="122">
        <v>2013</v>
      </c>
      <c r="F207" s="122">
        <v>2019</v>
      </c>
      <c r="G207" s="123" t="s">
        <v>20</v>
      </c>
      <c r="H207" s="129" t="s">
        <v>20</v>
      </c>
      <c r="I207" s="130" t="s">
        <v>20</v>
      </c>
      <c r="J207" s="131"/>
      <c r="K207" s="229">
        <v>0</v>
      </c>
      <c r="L207" s="104"/>
      <c r="M207" s="104">
        <v>1</v>
      </c>
      <c r="N207" s="104" t="s">
        <v>59</v>
      </c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 t="s">
        <v>325</v>
      </c>
      <c r="AA207" s="102" t="s">
        <v>326</v>
      </c>
      <c r="AE207" s="176"/>
      <c r="AF207" s="176"/>
      <c r="AG207" s="176"/>
    </row>
    <row r="208" spans="2:33" ht="19.649999999999999" customHeight="1">
      <c r="B208" s="121">
        <f t="shared" si="3"/>
        <v>204</v>
      </c>
      <c r="C208" s="122" t="s">
        <v>323</v>
      </c>
      <c r="D208" s="122" t="s">
        <v>327</v>
      </c>
      <c r="E208" s="122">
        <v>2006</v>
      </c>
      <c r="F208" s="122">
        <v>2013</v>
      </c>
      <c r="G208" s="123" t="s">
        <v>20</v>
      </c>
      <c r="H208" s="129" t="s">
        <v>20</v>
      </c>
      <c r="I208" s="130"/>
      <c r="J208" s="131"/>
      <c r="K208" s="229" t="s">
        <v>20</v>
      </c>
      <c r="L208" s="108">
        <v>43951</v>
      </c>
      <c r="M208" s="104">
        <v>1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2" t="s">
        <v>328</v>
      </c>
      <c r="AE208" s="176"/>
      <c r="AF208" s="176"/>
      <c r="AG208" s="176"/>
    </row>
    <row r="209" spans="2:33" ht="19.649999999999999" customHeight="1">
      <c r="B209" s="121">
        <f t="shared" si="3"/>
        <v>205</v>
      </c>
      <c r="C209" s="122" t="s">
        <v>323</v>
      </c>
      <c r="D209" s="122" t="s">
        <v>329</v>
      </c>
      <c r="E209" s="122">
        <v>2012</v>
      </c>
      <c r="F209" s="122">
        <v>2018</v>
      </c>
      <c r="G209" s="123"/>
      <c r="H209" s="129" t="s">
        <v>20</v>
      </c>
      <c r="I209" s="130" t="s">
        <v>20</v>
      </c>
      <c r="J209" s="131" t="s">
        <v>25</v>
      </c>
      <c r="K209" s="229"/>
      <c r="L209" s="104"/>
      <c r="M209" s="104">
        <v>1</v>
      </c>
      <c r="N209" s="104"/>
      <c r="O209" s="104"/>
      <c r="P209" s="104"/>
      <c r="Q209" s="104"/>
      <c r="R209" s="104"/>
      <c r="S209" s="104"/>
      <c r="T209" s="104">
        <v>1</v>
      </c>
      <c r="U209" s="104"/>
      <c r="V209" s="104"/>
      <c r="W209" s="104"/>
      <c r="X209" s="104"/>
      <c r="Y209" s="104"/>
      <c r="Z209" s="104"/>
      <c r="AA209" s="102" t="s">
        <v>125</v>
      </c>
      <c r="AB209" s="176"/>
      <c r="AE209" s="176"/>
      <c r="AF209" s="176"/>
      <c r="AG209" s="176"/>
    </row>
    <row r="210" spans="2:33" ht="19.649999999999999" customHeight="1">
      <c r="B210" s="121">
        <f t="shared" si="3"/>
        <v>206</v>
      </c>
      <c r="C210" s="122" t="s">
        <v>323</v>
      </c>
      <c r="D210" s="122" t="s">
        <v>330</v>
      </c>
      <c r="E210" s="122">
        <v>2018</v>
      </c>
      <c r="F210" s="122" t="s">
        <v>19</v>
      </c>
      <c r="G210" s="123"/>
      <c r="H210" s="129" t="s">
        <v>20</v>
      </c>
      <c r="I210" s="130" t="s">
        <v>20</v>
      </c>
      <c r="J210" s="131"/>
      <c r="K210" s="229"/>
      <c r="L210" s="104"/>
      <c r="M210" s="104">
        <v>1</v>
      </c>
      <c r="N210" s="104"/>
      <c r="O210" s="104"/>
      <c r="P210" s="104"/>
      <c r="Q210" s="104"/>
      <c r="R210" s="104"/>
      <c r="S210" s="104"/>
      <c r="T210" s="104"/>
      <c r="U210" s="104"/>
      <c r="V210" s="104">
        <v>1</v>
      </c>
      <c r="W210" s="104"/>
      <c r="X210" s="104"/>
      <c r="Y210" s="104"/>
      <c r="Z210" s="104"/>
      <c r="AB210" s="176"/>
      <c r="AC210" s="176"/>
      <c r="AD210" s="176"/>
      <c r="AE210" s="176"/>
      <c r="AF210" s="176"/>
      <c r="AG210" s="176"/>
    </row>
    <row r="211" spans="2:33" ht="19.649999999999999" customHeight="1">
      <c r="B211" s="121">
        <f t="shared" si="3"/>
        <v>207</v>
      </c>
      <c r="C211" s="122" t="s">
        <v>323</v>
      </c>
      <c r="D211" s="122" t="s">
        <v>331</v>
      </c>
      <c r="E211" s="122">
        <v>2017</v>
      </c>
      <c r="F211" s="122" t="s">
        <v>19</v>
      </c>
      <c r="G211" s="123"/>
      <c r="H211" s="129" t="s">
        <v>20</v>
      </c>
      <c r="I211" s="130" t="s">
        <v>20</v>
      </c>
      <c r="J211" s="131" t="s">
        <v>25</v>
      </c>
      <c r="K211" s="229"/>
      <c r="L211" s="104"/>
      <c r="M211" s="104">
        <v>1</v>
      </c>
      <c r="N211" s="104"/>
      <c r="O211" s="104"/>
      <c r="P211" s="104"/>
      <c r="Q211" s="104"/>
      <c r="R211" s="104"/>
      <c r="S211" s="104"/>
      <c r="T211" s="104">
        <v>1</v>
      </c>
      <c r="U211" s="104"/>
      <c r="V211" s="104"/>
      <c r="W211" s="173"/>
      <c r="X211" s="173"/>
      <c r="Y211" s="173"/>
      <c r="Z211" s="195"/>
      <c r="AA211" s="102" t="s">
        <v>80</v>
      </c>
      <c r="AE211" s="176"/>
      <c r="AF211" s="176"/>
      <c r="AG211" s="176"/>
    </row>
    <row r="212" spans="2:33" ht="19.649999999999999" customHeight="1">
      <c r="B212" s="121">
        <f t="shared" si="3"/>
        <v>208</v>
      </c>
      <c r="C212" s="122" t="s">
        <v>323</v>
      </c>
      <c r="D212" s="122" t="s">
        <v>332</v>
      </c>
      <c r="E212" s="122">
        <v>2015</v>
      </c>
      <c r="F212" s="122">
        <v>2020</v>
      </c>
      <c r="G212" s="123"/>
      <c r="H212" s="129" t="s">
        <v>20</v>
      </c>
      <c r="I212" s="130" t="s">
        <v>20</v>
      </c>
      <c r="J212" s="131"/>
      <c r="K212" s="229"/>
      <c r="L212" s="104"/>
      <c r="M212" s="104">
        <v>1</v>
      </c>
      <c r="N212" s="104"/>
      <c r="O212" s="104"/>
      <c r="P212" s="104"/>
      <c r="Q212" s="104"/>
      <c r="R212" s="104"/>
      <c r="S212" s="104"/>
      <c r="T212" s="104"/>
      <c r="U212" s="104"/>
      <c r="V212" s="104">
        <v>1</v>
      </c>
      <c r="W212" s="173"/>
      <c r="X212" s="173"/>
      <c r="Y212" s="173"/>
      <c r="Z212" s="195"/>
      <c r="AB212" s="176"/>
      <c r="AC212" s="176"/>
      <c r="AD212" s="176"/>
      <c r="AE212" s="176"/>
      <c r="AF212" s="176"/>
      <c r="AG212" s="176"/>
    </row>
    <row r="213" spans="2:33" ht="19.649999999999999" customHeight="1">
      <c r="B213" s="121">
        <f t="shared" si="3"/>
        <v>209</v>
      </c>
      <c r="C213" s="122" t="s">
        <v>323</v>
      </c>
      <c r="D213" s="122" t="s">
        <v>333</v>
      </c>
      <c r="E213" s="122">
        <v>2018</v>
      </c>
      <c r="F213" s="122" t="s">
        <v>19</v>
      </c>
      <c r="G213" s="123"/>
      <c r="H213" s="129" t="s">
        <v>20</v>
      </c>
      <c r="I213" s="130" t="s">
        <v>20</v>
      </c>
      <c r="J213" s="131"/>
      <c r="K213" s="229"/>
      <c r="L213" s="104"/>
      <c r="M213" s="104">
        <v>1</v>
      </c>
      <c r="N213" s="104"/>
      <c r="O213" s="104"/>
      <c r="P213" s="104"/>
      <c r="Q213" s="104"/>
      <c r="R213" s="104"/>
      <c r="S213" s="104"/>
      <c r="T213" s="104"/>
      <c r="U213" s="104"/>
      <c r="V213" s="104">
        <v>1</v>
      </c>
      <c r="W213" s="104"/>
      <c r="X213" s="104"/>
      <c r="Y213" s="104"/>
      <c r="Z213" s="104"/>
      <c r="AB213" s="176"/>
      <c r="AC213" s="176"/>
      <c r="AD213" s="176"/>
      <c r="AE213" s="176"/>
      <c r="AF213" s="176"/>
      <c r="AG213" s="176"/>
    </row>
    <row r="214" spans="2:33" ht="19.649999999999999" customHeight="1">
      <c r="B214" s="121">
        <f t="shared" si="3"/>
        <v>210</v>
      </c>
      <c r="C214" s="122" t="s">
        <v>323</v>
      </c>
      <c r="D214" s="122" t="s">
        <v>334</v>
      </c>
      <c r="E214" s="122">
        <v>2011</v>
      </c>
      <c r="F214" s="122">
        <v>2017</v>
      </c>
      <c r="G214" s="123"/>
      <c r="H214" s="129" t="s">
        <v>20</v>
      </c>
      <c r="I214" s="130" t="s">
        <v>20</v>
      </c>
      <c r="J214" s="131" t="s">
        <v>25</v>
      </c>
      <c r="K214" s="229"/>
      <c r="L214" s="104"/>
      <c r="M214" s="104">
        <v>1</v>
      </c>
      <c r="N214" s="104"/>
      <c r="O214" s="104"/>
      <c r="P214" s="104"/>
      <c r="Q214" s="104"/>
      <c r="R214" s="104"/>
      <c r="S214" s="104"/>
      <c r="T214" s="104">
        <v>1</v>
      </c>
      <c r="U214" s="104"/>
      <c r="V214" s="104"/>
      <c r="W214" s="104"/>
      <c r="X214" s="104"/>
      <c r="Y214" s="104"/>
      <c r="Z214" s="104"/>
      <c r="AA214" s="102" t="s">
        <v>125</v>
      </c>
      <c r="AE214" s="176"/>
      <c r="AF214" s="176"/>
      <c r="AG214" s="176"/>
    </row>
    <row r="215" spans="2:33" ht="19.649999999999999" customHeight="1">
      <c r="B215" s="121">
        <f t="shared" si="3"/>
        <v>211</v>
      </c>
      <c r="C215" s="122" t="s">
        <v>323</v>
      </c>
      <c r="D215" s="122" t="s">
        <v>334</v>
      </c>
      <c r="E215" s="122">
        <v>2017</v>
      </c>
      <c r="F215" s="122" t="s">
        <v>71</v>
      </c>
      <c r="G215" s="123"/>
      <c r="H215" s="129" t="s">
        <v>20</v>
      </c>
      <c r="I215" s="130" t="s">
        <v>20</v>
      </c>
      <c r="J215" s="131"/>
      <c r="K215" s="229">
        <v>0</v>
      </c>
      <c r="L215" s="104"/>
      <c r="M215" s="104">
        <v>1</v>
      </c>
      <c r="N215" s="104"/>
      <c r="O215" s="104"/>
      <c r="P215" s="104">
        <v>1</v>
      </c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2" t="s">
        <v>335</v>
      </c>
      <c r="AE215" s="176"/>
      <c r="AF215" s="176"/>
      <c r="AG215" s="176"/>
    </row>
    <row r="216" spans="2:33" ht="19.649999999999999" customHeight="1">
      <c r="B216" s="121">
        <f t="shared" si="3"/>
        <v>212</v>
      </c>
      <c r="C216" s="122" t="s">
        <v>323</v>
      </c>
      <c r="D216" s="122" t="s">
        <v>336</v>
      </c>
      <c r="E216" s="122">
        <v>2013</v>
      </c>
      <c r="F216" s="122">
        <v>2019</v>
      </c>
      <c r="G216" s="123" t="s">
        <v>20</v>
      </c>
      <c r="H216" s="129" t="s">
        <v>20</v>
      </c>
      <c r="I216" s="130" t="s">
        <v>20</v>
      </c>
      <c r="J216" s="131"/>
      <c r="K216" s="229">
        <v>0</v>
      </c>
      <c r="L216" s="104"/>
      <c r="M216" s="104">
        <v>1</v>
      </c>
      <c r="N216" s="104" t="s">
        <v>59</v>
      </c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 t="s">
        <v>325</v>
      </c>
      <c r="AA216" s="102" t="s">
        <v>326</v>
      </c>
      <c r="AE216" s="176"/>
      <c r="AF216" s="176"/>
      <c r="AG216" s="176"/>
    </row>
    <row r="217" spans="2:33" ht="19.649999999999999" customHeight="1">
      <c r="B217" s="121">
        <f t="shared" si="3"/>
        <v>213</v>
      </c>
      <c r="C217" s="122" t="s">
        <v>323</v>
      </c>
      <c r="D217" s="122" t="s">
        <v>337</v>
      </c>
      <c r="E217" s="122">
        <v>2010</v>
      </c>
      <c r="F217" s="122">
        <v>2015</v>
      </c>
      <c r="G217" s="123"/>
      <c r="H217" s="129" t="s">
        <v>20</v>
      </c>
      <c r="I217" s="130"/>
      <c r="J217" s="131" t="s">
        <v>20</v>
      </c>
      <c r="K217" s="229"/>
      <c r="L217" s="104"/>
      <c r="M217" s="104">
        <v>1</v>
      </c>
      <c r="N217" s="104"/>
      <c r="O217" s="104"/>
      <c r="P217" s="104"/>
      <c r="Q217" s="104"/>
      <c r="R217" s="104"/>
      <c r="S217" s="104"/>
      <c r="T217" s="104"/>
      <c r="U217" s="104"/>
      <c r="V217" s="104">
        <v>1</v>
      </c>
      <c r="W217" s="104"/>
      <c r="X217" s="104"/>
      <c r="Y217" s="104"/>
      <c r="Z217" s="104"/>
      <c r="AB217" s="176"/>
      <c r="AC217" s="176"/>
      <c r="AD217" s="176"/>
      <c r="AE217" s="176"/>
      <c r="AF217" s="176"/>
      <c r="AG217" s="176"/>
    </row>
    <row r="218" spans="2:33" ht="19.649999999999999" customHeight="1">
      <c r="B218" s="121">
        <f t="shared" si="3"/>
        <v>214</v>
      </c>
      <c r="C218" s="122" t="s">
        <v>323</v>
      </c>
      <c r="D218" s="122" t="s">
        <v>337</v>
      </c>
      <c r="E218" s="122">
        <v>2015</v>
      </c>
      <c r="F218" s="122" t="s">
        <v>19</v>
      </c>
      <c r="G218" s="123"/>
      <c r="H218" s="129" t="s">
        <v>20</v>
      </c>
      <c r="I218" s="130" t="s">
        <v>20</v>
      </c>
      <c r="J218" s="131"/>
      <c r="K218" s="229" t="s">
        <v>20</v>
      </c>
      <c r="L218" s="104"/>
      <c r="M218" s="104">
        <v>1</v>
      </c>
      <c r="N218" s="104"/>
      <c r="O218" s="104"/>
      <c r="P218" s="104"/>
      <c r="Q218" s="104">
        <v>2</v>
      </c>
      <c r="R218" s="104"/>
      <c r="S218" s="104"/>
      <c r="T218" s="104"/>
      <c r="U218" s="104"/>
      <c r="V218" s="104"/>
      <c r="W218" s="104"/>
      <c r="X218" s="104"/>
      <c r="Y218" s="104"/>
      <c r="Z218" s="104"/>
      <c r="AA218" s="102" t="s">
        <v>338</v>
      </c>
      <c r="AE218" s="176"/>
      <c r="AF218" s="176"/>
      <c r="AG218" s="176"/>
    </row>
    <row r="219" spans="2:33" ht="19.649999999999999" customHeight="1">
      <c r="B219" s="121">
        <f t="shared" si="3"/>
        <v>215</v>
      </c>
      <c r="C219" s="122" t="s">
        <v>323</v>
      </c>
      <c r="D219" s="122" t="s">
        <v>339</v>
      </c>
      <c r="E219" s="122">
        <v>2018</v>
      </c>
      <c r="F219" s="122" t="s">
        <v>19</v>
      </c>
      <c r="G219" s="123"/>
      <c r="H219" s="129" t="s">
        <v>20</v>
      </c>
      <c r="I219" s="130" t="s">
        <v>20</v>
      </c>
      <c r="J219" s="131"/>
      <c r="K219" s="229"/>
      <c r="L219" s="104"/>
      <c r="M219" s="104">
        <v>1</v>
      </c>
      <c r="N219" s="104"/>
      <c r="O219" s="104"/>
      <c r="P219" s="104"/>
      <c r="Q219" s="104"/>
      <c r="R219" s="104"/>
      <c r="S219" s="104"/>
      <c r="T219" s="104"/>
      <c r="U219" s="104"/>
      <c r="V219" s="104">
        <v>1</v>
      </c>
      <c r="W219" s="104"/>
      <c r="X219" s="104"/>
      <c r="Y219" s="104"/>
      <c r="Z219" s="104"/>
      <c r="AB219" s="176"/>
      <c r="AC219" s="176"/>
      <c r="AD219" s="176"/>
      <c r="AE219" s="176"/>
      <c r="AF219" s="176"/>
      <c r="AG219" s="176"/>
    </row>
    <row r="220" spans="2:33" ht="19.649999999999999" customHeight="1">
      <c r="B220" s="121">
        <f t="shared" si="3"/>
        <v>216</v>
      </c>
      <c r="C220" s="122" t="s">
        <v>340</v>
      </c>
      <c r="D220" s="122" t="s">
        <v>341</v>
      </c>
      <c r="E220" s="122">
        <v>2017</v>
      </c>
      <c r="F220" s="122" t="s">
        <v>19</v>
      </c>
      <c r="G220" s="123"/>
      <c r="H220" s="129" t="s">
        <v>20</v>
      </c>
      <c r="I220" s="130" t="s">
        <v>20</v>
      </c>
      <c r="J220" s="131"/>
      <c r="K220" s="229"/>
      <c r="L220" s="104"/>
      <c r="M220" s="104">
        <v>1</v>
      </c>
      <c r="N220" s="104"/>
      <c r="O220" s="104"/>
      <c r="P220" s="104"/>
      <c r="Q220" s="104"/>
      <c r="R220" s="104"/>
      <c r="S220" s="104"/>
      <c r="T220" s="104"/>
      <c r="U220" s="104"/>
      <c r="V220" s="104"/>
      <c r="W220" s="104">
        <v>1</v>
      </c>
      <c r="X220" s="104"/>
      <c r="Y220" s="104"/>
      <c r="Z220" s="104"/>
      <c r="AB220" s="176"/>
      <c r="AC220" s="176"/>
      <c r="AD220" s="176"/>
      <c r="AE220" s="176"/>
      <c r="AF220" s="176"/>
      <c r="AG220" s="176"/>
    </row>
    <row r="221" spans="2:33" ht="19.649999999999999" customHeight="1">
      <c r="B221" s="121">
        <f t="shared" si="3"/>
        <v>217</v>
      </c>
      <c r="C221" s="122" t="s">
        <v>342</v>
      </c>
      <c r="D221" s="122" t="s">
        <v>343</v>
      </c>
      <c r="E221" s="122">
        <v>2011</v>
      </c>
      <c r="F221" s="122" t="s">
        <v>19</v>
      </c>
      <c r="G221" s="123"/>
      <c r="H221" s="129" t="s">
        <v>20</v>
      </c>
      <c r="I221" s="130" t="s">
        <v>20</v>
      </c>
      <c r="J221" s="131"/>
      <c r="K221" s="229">
        <v>0</v>
      </c>
      <c r="L221" s="104"/>
      <c r="M221" s="104">
        <v>1</v>
      </c>
      <c r="N221" s="104"/>
      <c r="O221" s="104"/>
      <c r="P221" s="104"/>
      <c r="Q221" s="104"/>
      <c r="R221" s="104">
        <v>1</v>
      </c>
      <c r="S221" s="104"/>
      <c r="T221" s="104"/>
      <c r="U221" s="104"/>
      <c r="V221" s="104"/>
      <c r="W221" s="104"/>
      <c r="X221" s="104"/>
      <c r="Y221" s="104"/>
      <c r="Z221" s="104"/>
      <c r="AA221" s="102" t="s">
        <v>42</v>
      </c>
      <c r="AC221" s="191">
        <v>40118</v>
      </c>
      <c r="AD221" s="191">
        <v>41274</v>
      </c>
      <c r="AE221" s="176"/>
      <c r="AF221" s="176"/>
      <c r="AG221" s="176"/>
    </row>
    <row r="222" spans="2:33" ht="19.649999999999999" customHeight="1">
      <c r="B222" s="121">
        <f t="shared" si="3"/>
        <v>218</v>
      </c>
      <c r="C222" s="122" t="s">
        <v>342</v>
      </c>
      <c r="D222" s="122" t="s">
        <v>344</v>
      </c>
      <c r="E222" s="122">
        <v>2014</v>
      </c>
      <c r="F222" s="122" t="s">
        <v>19</v>
      </c>
      <c r="G222" s="123"/>
      <c r="H222" s="129" t="s">
        <v>20</v>
      </c>
      <c r="I222" s="130" t="s">
        <v>20</v>
      </c>
      <c r="J222" s="131"/>
      <c r="K222" s="229">
        <v>0</v>
      </c>
      <c r="L222" s="104"/>
      <c r="M222" s="104">
        <v>1</v>
      </c>
      <c r="N222" s="104"/>
      <c r="O222" s="104"/>
      <c r="P222" s="104"/>
      <c r="Q222" s="104"/>
      <c r="R222" s="104">
        <v>1</v>
      </c>
      <c r="S222" s="104"/>
      <c r="T222" s="104"/>
      <c r="U222" s="104"/>
      <c r="V222" s="104"/>
      <c r="W222" s="104"/>
      <c r="X222" s="104"/>
      <c r="Y222" s="104"/>
      <c r="Z222" s="104"/>
      <c r="AA222" s="102" t="s">
        <v>42</v>
      </c>
      <c r="AE222" s="176"/>
      <c r="AF222" s="176"/>
      <c r="AG222" s="176"/>
    </row>
    <row r="223" spans="2:33" ht="19.649999999999999" customHeight="1">
      <c r="B223" s="121">
        <f t="shared" si="3"/>
        <v>219</v>
      </c>
      <c r="C223" s="122" t="s">
        <v>342</v>
      </c>
      <c r="D223" s="122" t="s">
        <v>345</v>
      </c>
      <c r="E223" s="122">
        <v>2018</v>
      </c>
      <c r="F223" s="122" t="s">
        <v>19</v>
      </c>
      <c r="G223" s="123"/>
      <c r="H223" s="129" t="s">
        <v>20</v>
      </c>
      <c r="I223" s="130" t="s">
        <v>20</v>
      </c>
      <c r="J223" s="131" t="s">
        <v>25</v>
      </c>
      <c r="K223" s="229"/>
      <c r="L223" s="104"/>
      <c r="M223" s="104">
        <v>1</v>
      </c>
      <c r="N223" s="104"/>
      <c r="O223" s="104"/>
      <c r="P223" s="104"/>
      <c r="Q223" s="104"/>
      <c r="R223" s="104"/>
      <c r="S223" s="104"/>
      <c r="T223" s="104">
        <v>1</v>
      </c>
      <c r="U223" s="104"/>
      <c r="V223" s="104"/>
      <c r="W223" s="104"/>
      <c r="X223" s="104"/>
      <c r="Y223" s="104"/>
      <c r="Z223" s="104"/>
      <c r="AA223" s="102" t="s">
        <v>80</v>
      </c>
      <c r="AE223" s="176"/>
      <c r="AF223" s="176"/>
      <c r="AG223" s="176"/>
    </row>
    <row r="224" spans="2:33" ht="19.649999999999999" customHeight="1">
      <c r="B224" s="121">
        <f t="shared" si="3"/>
        <v>220</v>
      </c>
      <c r="C224" s="122" t="s">
        <v>346</v>
      </c>
      <c r="D224" s="122" t="s">
        <v>162</v>
      </c>
      <c r="E224" s="122">
        <v>2008</v>
      </c>
      <c r="F224" s="122">
        <v>2014</v>
      </c>
      <c r="G224" s="123"/>
      <c r="H224" s="129" t="s">
        <v>20</v>
      </c>
      <c r="I224" s="130"/>
      <c r="J224" s="131" t="s">
        <v>20</v>
      </c>
      <c r="K224" s="229"/>
      <c r="L224" s="104"/>
      <c r="M224" s="104">
        <v>1</v>
      </c>
      <c r="N224" s="104"/>
      <c r="O224" s="104"/>
      <c r="P224" s="104"/>
      <c r="Q224" s="104"/>
      <c r="R224" s="104"/>
      <c r="S224" s="104"/>
      <c r="T224" s="104"/>
      <c r="U224" s="104">
        <v>1</v>
      </c>
      <c r="V224" s="104"/>
      <c r="W224" s="104"/>
      <c r="X224" s="104"/>
      <c r="Y224" s="104"/>
      <c r="Z224" s="104"/>
      <c r="AB224" s="176"/>
      <c r="AC224" s="176"/>
      <c r="AD224" s="176"/>
      <c r="AE224" s="176"/>
      <c r="AF224" s="176"/>
      <c r="AG224" s="176"/>
    </row>
    <row r="225" spans="2:33" ht="19.649999999999999" customHeight="1">
      <c r="B225" s="121">
        <f t="shared" si="3"/>
        <v>221</v>
      </c>
      <c r="C225" s="122" t="s">
        <v>346</v>
      </c>
      <c r="D225" s="122" t="s">
        <v>347</v>
      </c>
      <c r="E225" s="122">
        <v>2004</v>
      </c>
      <c r="F225" s="122">
        <v>2012</v>
      </c>
      <c r="G225" s="123"/>
      <c r="H225" s="129" t="s">
        <v>20</v>
      </c>
      <c r="I225" s="130"/>
      <c r="J225" s="131" t="s">
        <v>20</v>
      </c>
      <c r="K225" s="229"/>
      <c r="L225" s="104"/>
      <c r="M225" s="104">
        <v>1</v>
      </c>
      <c r="N225" s="104"/>
      <c r="O225" s="104"/>
      <c r="P225" s="104"/>
      <c r="Q225" s="104"/>
      <c r="R225" s="104"/>
      <c r="S225" s="104"/>
      <c r="T225" s="104"/>
      <c r="U225" s="104">
        <v>1</v>
      </c>
      <c r="V225" s="104"/>
      <c r="W225" s="104"/>
      <c r="X225" s="104"/>
      <c r="Y225" s="104"/>
      <c r="Z225" s="104"/>
      <c r="AB225" s="176"/>
      <c r="AE225" s="176"/>
      <c r="AF225" s="176"/>
      <c r="AG225" s="176"/>
    </row>
    <row r="226" spans="2:33" ht="19.649999999999999" customHeight="1">
      <c r="B226" s="121">
        <f t="shared" si="3"/>
        <v>222</v>
      </c>
      <c r="C226" s="122" t="s">
        <v>346</v>
      </c>
      <c r="D226" s="122" t="s">
        <v>348</v>
      </c>
      <c r="E226" s="122">
        <v>2011</v>
      </c>
      <c r="F226" s="122">
        <v>2014</v>
      </c>
      <c r="G226" s="123"/>
      <c r="H226" s="129" t="s">
        <v>20</v>
      </c>
      <c r="I226" s="130"/>
      <c r="J226" s="131"/>
      <c r="K226" s="229"/>
      <c r="L226" s="104"/>
      <c r="M226" s="104">
        <v>1</v>
      </c>
      <c r="N226" s="104"/>
      <c r="O226" s="104"/>
      <c r="P226" s="104"/>
      <c r="Q226" s="104"/>
      <c r="R226" s="104"/>
      <c r="S226" s="104"/>
      <c r="T226" s="104"/>
      <c r="U226" s="104">
        <v>1</v>
      </c>
      <c r="V226" s="104"/>
      <c r="W226" s="173"/>
      <c r="X226" s="173"/>
      <c r="Y226" s="173"/>
      <c r="Z226" s="195"/>
      <c r="AB226" s="176"/>
      <c r="AC226" s="176"/>
      <c r="AD226" s="176"/>
      <c r="AE226" s="176"/>
      <c r="AF226" s="176"/>
      <c r="AG226" s="176"/>
    </row>
    <row r="227" spans="2:33" ht="19.649999999999999" customHeight="1">
      <c r="B227" s="121">
        <f t="shared" si="3"/>
        <v>223</v>
      </c>
      <c r="C227" s="122" t="s">
        <v>346</v>
      </c>
      <c r="D227" s="122" t="s">
        <v>349</v>
      </c>
      <c r="E227" s="122">
        <v>2001</v>
      </c>
      <c r="F227" s="122">
        <v>2009</v>
      </c>
      <c r="G227" s="123"/>
      <c r="H227" s="129" t="s">
        <v>20</v>
      </c>
      <c r="I227" s="130"/>
      <c r="J227" s="131" t="s">
        <v>20</v>
      </c>
      <c r="K227" s="229"/>
      <c r="L227" s="104"/>
      <c r="M227" s="104">
        <v>1</v>
      </c>
      <c r="N227" s="104"/>
      <c r="O227" s="104"/>
      <c r="P227" s="104"/>
      <c r="Q227" s="104"/>
      <c r="R227" s="104"/>
      <c r="S227" s="104"/>
      <c r="T227" s="104"/>
      <c r="U227" s="104">
        <v>1</v>
      </c>
      <c r="V227" s="104"/>
      <c r="W227" s="173"/>
      <c r="X227" s="173"/>
      <c r="Y227" s="173"/>
      <c r="Z227" s="195"/>
      <c r="AB227" s="176"/>
      <c r="AE227" s="176"/>
      <c r="AF227" s="176"/>
      <c r="AG227" s="176"/>
    </row>
    <row r="228" spans="2:33" ht="19.649999999999999" customHeight="1">
      <c r="B228" s="121">
        <f t="shared" si="3"/>
        <v>224</v>
      </c>
      <c r="C228" s="122" t="s">
        <v>350</v>
      </c>
      <c r="D228" s="122" t="s">
        <v>351</v>
      </c>
      <c r="E228" s="122">
        <v>2020</v>
      </c>
      <c r="F228" s="122" t="s">
        <v>19</v>
      </c>
      <c r="G228" s="123"/>
      <c r="H228" s="129" t="s">
        <v>20</v>
      </c>
      <c r="I228" s="130" t="s">
        <v>25</v>
      </c>
      <c r="J228" s="131" t="s">
        <v>25</v>
      </c>
      <c r="K228" s="229"/>
      <c r="L228" s="104"/>
      <c r="M228" s="104">
        <v>1</v>
      </c>
      <c r="N228" s="104"/>
      <c r="O228" s="104"/>
      <c r="P228" s="104"/>
      <c r="Q228" s="104"/>
      <c r="R228" s="104"/>
      <c r="S228" s="104"/>
      <c r="T228" s="104">
        <v>1</v>
      </c>
      <c r="U228" s="104"/>
      <c r="V228" s="104"/>
      <c r="W228" s="104"/>
      <c r="X228" s="104"/>
      <c r="Y228" s="104"/>
      <c r="Z228" s="104"/>
      <c r="AA228" s="102" t="s">
        <v>303</v>
      </c>
      <c r="AB228" s="176"/>
      <c r="AE228" s="176"/>
      <c r="AF228" s="176"/>
      <c r="AG228" s="176"/>
    </row>
    <row r="229" spans="2:33" ht="19.649999999999999" customHeight="1">
      <c r="B229" s="121">
        <f t="shared" si="3"/>
        <v>225</v>
      </c>
      <c r="C229" s="122" t="s">
        <v>350</v>
      </c>
      <c r="D229" s="122" t="s">
        <v>352</v>
      </c>
      <c r="E229" s="122">
        <v>2014</v>
      </c>
      <c r="F229" s="122">
        <v>2019</v>
      </c>
      <c r="G229" s="123"/>
      <c r="H229" s="129" t="s">
        <v>20</v>
      </c>
      <c r="I229" s="130" t="s">
        <v>25</v>
      </c>
      <c r="J229" s="131" t="s">
        <v>25</v>
      </c>
      <c r="K229" s="229"/>
      <c r="L229" s="104"/>
      <c r="M229" s="104">
        <v>1</v>
      </c>
      <c r="N229" s="104"/>
      <c r="O229" s="104"/>
      <c r="P229" s="104"/>
      <c r="Q229" s="104"/>
      <c r="R229" s="104"/>
      <c r="S229" s="104"/>
      <c r="T229" s="104">
        <v>1</v>
      </c>
      <c r="U229" s="104"/>
      <c r="V229" s="104"/>
      <c r="W229" s="173"/>
      <c r="X229" s="173"/>
      <c r="Y229" s="173"/>
      <c r="Z229" s="195"/>
      <c r="AA229" s="102" t="s">
        <v>303</v>
      </c>
      <c r="AB229" s="176"/>
      <c r="AE229" s="176"/>
      <c r="AF229" s="176"/>
      <c r="AG229" s="176"/>
    </row>
    <row r="230" spans="2:33" ht="19.649999999999999" customHeight="1">
      <c r="B230" s="121">
        <f t="shared" si="3"/>
        <v>226</v>
      </c>
      <c r="C230" s="122" t="s">
        <v>350</v>
      </c>
      <c r="D230" s="122" t="s">
        <v>352</v>
      </c>
      <c r="E230" s="122">
        <v>2017</v>
      </c>
      <c r="F230" s="122" t="s">
        <v>19</v>
      </c>
      <c r="G230" s="123"/>
      <c r="H230" s="129" t="s">
        <v>20</v>
      </c>
      <c r="I230" s="130" t="s">
        <v>25</v>
      </c>
      <c r="J230" s="131" t="s">
        <v>25</v>
      </c>
      <c r="K230" s="229"/>
      <c r="L230" s="104"/>
      <c r="M230" s="104">
        <v>1</v>
      </c>
      <c r="N230" s="104"/>
      <c r="O230" s="104"/>
      <c r="P230" s="104"/>
      <c r="Q230" s="104"/>
      <c r="R230" s="104"/>
      <c r="S230" s="104"/>
      <c r="T230" s="104">
        <v>1</v>
      </c>
      <c r="U230" s="104"/>
      <c r="V230" s="104"/>
      <c r="W230" s="173"/>
      <c r="X230" s="173"/>
      <c r="Y230" s="173"/>
      <c r="Z230" s="195"/>
      <c r="AA230" s="102" t="s">
        <v>303</v>
      </c>
      <c r="AB230" s="176"/>
      <c r="AE230" s="176"/>
      <c r="AF230" s="176"/>
      <c r="AG230" s="176"/>
    </row>
    <row r="231" spans="2:33" ht="19.649999999999999" customHeight="1">
      <c r="B231" s="121">
        <f t="shared" si="3"/>
        <v>227</v>
      </c>
      <c r="C231" s="122" t="s">
        <v>350</v>
      </c>
      <c r="D231" s="122" t="s">
        <v>353</v>
      </c>
      <c r="E231" s="122">
        <v>2006</v>
      </c>
      <c r="F231" s="122">
        <v>2014</v>
      </c>
      <c r="G231" s="123"/>
      <c r="H231" s="129" t="s">
        <v>20</v>
      </c>
      <c r="I231" s="130" t="s">
        <v>25</v>
      </c>
      <c r="J231" s="131" t="s">
        <v>25</v>
      </c>
      <c r="K231" s="229"/>
      <c r="L231" s="104"/>
      <c r="M231" s="104">
        <v>1</v>
      </c>
      <c r="N231" s="104"/>
      <c r="O231" s="104"/>
      <c r="P231" s="104"/>
      <c r="Q231" s="104"/>
      <c r="R231" s="104"/>
      <c r="S231" s="104"/>
      <c r="T231" s="104">
        <v>1</v>
      </c>
      <c r="U231" s="104"/>
      <c r="V231" s="104"/>
      <c r="W231" s="104"/>
      <c r="X231" s="104"/>
      <c r="Y231" s="104"/>
      <c r="Z231" s="104"/>
      <c r="AA231" s="102" t="s">
        <v>316</v>
      </c>
      <c r="AB231" s="176"/>
      <c r="AE231" s="176"/>
      <c r="AF231" s="176"/>
      <c r="AG231" s="176"/>
    </row>
    <row r="232" spans="2:33" ht="19.649999999999999" customHeight="1">
      <c r="B232" s="121">
        <f t="shared" si="3"/>
        <v>228</v>
      </c>
      <c r="C232" s="122" t="s">
        <v>350</v>
      </c>
      <c r="D232" s="122" t="s">
        <v>354</v>
      </c>
      <c r="E232" s="122">
        <v>2012</v>
      </c>
      <c r="F232" s="122" t="s">
        <v>19</v>
      </c>
      <c r="G232" s="123" t="s">
        <v>20</v>
      </c>
      <c r="H232" s="129" t="s">
        <v>20</v>
      </c>
      <c r="I232" s="130"/>
      <c r="J232" s="131" t="s">
        <v>20</v>
      </c>
      <c r="K232" s="229">
        <v>0</v>
      </c>
      <c r="L232" s="104"/>
      <c r="M232" s="104">
        <v>1</v>
      </c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2" t="s">
        <v>355</v>
      </c>
      <c r="AB232" s="176"/>
      <c r="AE232" s="176"/>
      <c r="AF232" s="176"/>
      <c r="AG232" s="176"/>
    </row>
    <row r="233" spans="2:33" ht="19.649999999999999" customHeight="1">
      <c r="B233" s="121">
        <f t="shared" si="3"/>
        <v>229</v>
      </c>
      <c r="C233" s="122" t="s">
        <v>350</v>
      </c>
      <c r="D233" s="122" t="s">
        <v>356</v>
      </c>
      <c r="E233" s="122">
        <v>2011</v>
      </c>
      <c r="F233" s="122">
        <v>2018</v>
      </c>
      <c r="G233" s="123"/>
      <c r="H233" s="129" t="s">
        <v>20</v>
      </c>
      <c r="I233" s="130" t="s">
        <v>25</v>
      </c>
      <c r="J233" s="131" t="s">
        <v>25</v>
      </c>
      <c r="K233" s="229"/>
      <c r="L233" s="104"/>
      <c r="M233" s="104">
        <v>1</v>
      </c>
      <c r="N233" s="104"/>
      <c r="O233" s="104"/>
      <c r="P233" s="104"/>
      <c r="Q233" s="104"/>
      <c r="R233" s="104"/>
      <c r="S233" s="104"/>
      <c r="T233" s="104">
        <v>1</v>
      </c>
      <c r="U233" s="104"/>
      <c r="V233" s="104"/>
      <c r="W233" s="104"/>
      <c r="X233" s="104"/>
      <c r="Y233" s="104"/>
      <c r="Z233" s="104"/>
      <c r="AA233" s="102" t="s">
        <v>303</v>
      </c>
      <c r="AB233" s="176"/>
      <c r="AE233" s="176"/>
      <c r="AF233" s="176"/>
      <c r="AG233" s="176"/>
    </row>
    <row r="234" spans="2:33" ht="19.649999999999999" customHeight="1">
      <c r="B234" s="121">
        <f t="shared" si="3"/>
        <v>230</v>
      </c>
      <c r="C234" s="122" t="s">
        <v>350</v>
      </c>
      <c r="D234" s="122" t="s">
        <v>356</v>
      </c>
      <c r="E234" s="122">
        <v>2018</v>
      </c>
      <c r="F234" s="122" t="s">
        <v>19</v>
      </c>
      <c r="G234" s="123"/>
      <c r="H234" s="129" t="s">
        <v>20</v>
      </c>
      <c r="I234" s="130" t="s">
        <v>25</v>
      </c>
      <c r="J234" s="131" t="s">
        <v>25</v>
      </c>
      <c r="K234" s="229"/>
      <c r="L234" s="104"/>
      <c r="M234" s="104">
        <v>1</v>
      </c>
      <c r="N234" s="104"/>
      <c r="O234" s="104"/>
      <c r="P234" s="104"/>
      <c r="Q234" s="104"/>
      <c r="R234" s="104"/>
      <c r="S234" s="104"/>
      <c r="T234" s="104">
        <v>1</v>
      </c>
      <c r="U234" s="104"/>
      <c r="V234" s="104"/>
      <c r="W234" s="173"/>
      <c r="X234" s="173"/>
      <c r="Y234" s="173"/>
      <c r="Z234" s="195"/>
      <c r="AA234" s="102" t="s">
        <v>303</v>
      </c>
      <c r="AB234" s="176"/>
      <c r="AE234" s="176"/>
      <c r="AF234" s="176"/>
      <c r="AG234" s="176"/>
    </row>
    <row r="235" spans="2:33" ht="19.649999999999999" customHeight="1">
      <c r="B235" s="121">
        <f t="shared" si="3"/>
        <v>231</v>
      </c>
      <c r="C235" s="122" t="s">
        <v>350</v>
      </c>
      <c r="D235" s="122" t="s">
        <v>357</v>
      </c>
      <c r="E235" s="122">
        <v>2013</v>
      </c>
      <c r="F235" s="122" t="s">
        <v>19</v>
      </c>
      <c r="G235" s="123"/>
      <c r="H235" s="129" t="s">
        <v>20</v>
      </c>
      <c r="I235" s="130"/>
      <c r="J235" s="131"/>
      <c r="K235" s="229" t="s">
        <v>20</v>
      </c>
      <c r="L235" s="104"/>
      <c r="M235" s="104">
        <v>1</v>
      </c>
      <c r="N235" s="104"/>
      <c r="O235" s="104"/>
      <c r="P235" s="104"/>
      <c r="Q235" s="104">
        <v>2</v>
      </c>
      <c r="R235" s="104"/>
      <c r="S235" s="104"/>
      <c r="T235" s="104"/>
      <c r="U235" s="104"/>
      <c r="V235" s="104"/>
      <c r="W235" s="173"/>
      <c r="X235" s="173"/>
      <c r="Y235" s="173"/>
      <c r="Z235" s="195"/>
      <c r="AA235" s="102" t="s">
        <v>358</v>
      </c>
      <c r="AB235" s="176"/>
      <c r="AE235" s="176"/>
      <c r="AF235" s="176"/>
      <c r="AG235" s="176"/>
    </row>
    <row r="236" spans="2:33" ht="19.649999999999999" customHeight="1">
      <c r="B236" s="121">
        <f t="shared" si="3"/>
        <v>232</v>
      </c>
      <c r="C236" s="122" t="s">
        <v>350</v>
      </c>
      <c r="D236" s="122" t="s">
        <v>359</v>
      </c>
      <c r="E236" s="122">
        <v>2017</v>
      </c>
      <c r="F236" s="122" t="s">
        <v>19</v>
      </c>
      <c r="G236" s="123"/>
      <c r="H236" s="129" t="s">
        <v>20</v>
      </c>
      <c r="I236" s="130" t="s">
        <v>25</v>
      </c>
      <c r="J236" s="131" t="s">
        <v>25</v>
      </c>
      <c r="K236" s="229"/>
      <c r="L236" s="104"/>
      <c r="M236" s="104">
        <v>1</v>
      </c>
      <c r="N236" s="104"/>
      <c r="O236" s="104"/>
      <c r="P236" s="104"/>
      <c r="Q236" s="104"/>
      <c r="R236" s="104"/>
      <c r="S236" s="104"/>
      <c r="T236" s="104">
        <v>1</v>
      </c>
      <c r="U236" s="104"/>
      <c r="V236" s="104"/>
      <c r="W236" s="104"/>
      <c r="X236" s="104"/>
      <c r="Y236" s="104"/>
      <c r="Z236" s="104"/>
      <c r="AA236" s="102" t="s">
        <v>303</v>
      </c>
      <c r="AB236" s="176"/>
      <c r="AE236" s="176"/>
      <c r="AF236" s="176"/>
      <c r="AG236" s="176"/>
    </row>
    <row r="237" spans="2:33" ht="19.649999999999999" customHeight="1">
      <c r="B237" s="121">
        <f t="shared" si="3"/>
        <v>233</v>
      </c>
      <c r="C237" s="122" t="s">
        <v>360</v>
      </c>
      <c r="D237" s="122" t="s">
        <v>361</v>
      </c>
      <c r="E237" s="122">
        <v>2016</v>
      </c>
      <c r="F237" s="122" t="s">
        <v>19</v>
      </c>
      <c r="G237" s="123"/>
      <c r="H237" s="129" t="s">
        <v>20</v>
      </c>
      <c r="I237" s="130" t="s">
        <v>20</v>
      </c>
      <c r="J237" s="131"/>
      <c r="K237" s="229" t="s">
        <v>20</v>
      </c>
      <c r="L237" s="104"/>
      <c r="M237" s="104">
        <v>1</v>
      </c>
      <c r="N237" s="104"/>
      <c r="O237" s="104"/>
      <c r="P237" s="104"/>
      <c r="Q237" s="104">
        <v>3</v>
      </c>
      <c r="R237" s="104"/>
      <c r="S237" s="104"/>
      <c r="T237" s="104"/>
      <c r="U237" s="104"/>
      <c r="V237" s="104"/>
      <c r="W237" s="104"/>
      <c r="X237" s="104"/>
      <c r="Y237" s="104"/>
      <c r="Z237" s="104"/>
      <c r="AA237" s="102" t="s">
        <v>362</v>
      </c>
      <c r="AB237" s="176"/>
      <c r="AE237" s="176"/>
      <c r="AF237" s="176"/>
      <c r="AG237" s="176"/>
    </row>
    <row r="238" spans="2:33" ht="19.649999999999999" customHeight="1">
      <c r="B238" s="121">
        <f t="shared" si="3"/>
        <v>234</v>
      </c>
      <c r="C238" s="122" t="s">
        <v>360</v>
      </c>
      <c r="D238" s="122" t="s">
        <v>363</v>
      </c>
      <c r="E238" s="122">
        <v>2008</v>
      </c>
      <c r="F238" s="122">
        <v>2015</v>
      </c>
      <c r="G238" s="123"/>
      <c r="H238" s="129" t="s">
        <v>20</v>
      </c>
      <c r="I238" s="130" t="s">
        <v>20</v>
      </c>
      <c r="J238" s="131"/>
      <c r="K238" s="229" t="s">
        <v>20</v>
      </c>
      <c r="L238" s="104"/>
      <c r="M238" s="104">
        <v>1</v>
      </c>
      <c r="N238" s="104"/>
      <c r="O238" s="104"/>
      <c r="P238" s="104"/>
      <c r="Q238" s="104"/>
      <c r="R238" s="104">
        <v>1</v>
      </c>
      <c r="S238" s="104"/>
      <c r="T238" s="104"/>
      <c r="U238" s="104"/>
      <c r="V238" s="104"/>
      <c r="W238" s="104"/>
      <c r="X238" s="104"/>
      <c r="Y238" s="104"/>
      <c r="Z238" s="104"/>
      <c r="AA238" s="102" t="s">
        <v>42</v>
      </c>
      <c r="AB238" s="176"/>
      <c r="AE238" s="176"/>
      <c r="AF238" s="176"/>
      <c r="AG238" s="176"/>
    </row>
    <row r="239" spans="2:33" ht="19.649999999999999" customHeight="1">
      <c r="B239" s="121">
        <f t="shared" si="3"/>
        <v>235</v>
      </c>
      <c r="C239" s="122" t="s">
        <v>364</v>
      </c>
      <c r="D239" s="122" t="s">
        <v>99</v>
      </c>
      <c r="E239" s="122">
        <v>2017</v>
      </c>
      <c r="F239" s="122">
        <v>2020</v>
      </c>
      <c r="G239" s="123"/>
      <c r="H239" s="129" t="s">
        <v>20</v>
      </c>
      <c r="I239" s="130" t="s">
        <v>25</v>
      </c>
      <c r="J239" s="131" t="s">
        <v>20</v>
      </c>
      <c r="K239" s="229"/>
      <c r="L239" s="104"/>
      <c r="M239" s="104">
        <v>1</v>
      </c>
      <c r="N239" s="104"/>
      <c r="O239" s="104"/>
      <c r="P239" s="104"/>
      <c r="Q239" s="104"/>
      <c r="R239" s="104"/>
      <c r="S239" s="104"/>
      <c r="T239" s="104">
        <v>1</v>
      </c>
      <c r="U239" s="104"/>
      <c r="V239" s="104"/>
      <c r="W239" s="104"/>
      <c r="X239" s="104"/>
      <c r="Y239" s="104"/>
      <c r="Z239" s="104"/>
      <c r="AA239" s="102" t="s">
        <v>230</v>
      </c>
      <c r="AC239" s="191">
        <v>40544</v>
      </c>
      <c r="AD239" s="191">
        <v>43465</v>
      </c>
      <c r="AE239" s="176"/>
      <c r="AF239" s="176"/>
      <c r="AG239" s="176"/>
    </row>
    <row r="240" spans="2:33" ht="19.649999999999999" customHeight="1">
      <c r="B240" s="121">
        <f t="shared" si="3"/>
        <v>236</v>
      </c>
      <c r="C240" s="122" t="s">
        <v>364</v>
      </c>
      <c r="D240" s="122" t="s">
        <v>365</v>
      </c>
      <c r="E240" s="122">
        <v>2015</v>
      </c>
      <c r="F240" s="122" t="s">
        <v>19</v>
      </c>
      <c r="G240" s="123"/>
      <c r="H240" s="129" t="s">
        <v>20</v>
      </c>
      <c r="I240" s="130" t="s">
        <v>25</v>
      </c>
      <c r="J240" s="131" t="s">
        <v>20</v>
      </c>
      <c r="K240" s="229"/>
      <c r="L240" s="104"/>
      <c r="M240" s="104">
        <v>1</v>
      </c>
      <c r="N240" s="104"/>
      <c r="O240" s="104"/>
      <c r="P240" s="104"/>
      <c r="Q240" s="104"/>
      <c r="R240" s="104"/>
      <c r="S240" s="104"/>
      <c r="T240" s="104">
        <v>1</v>
      </c>
      <c r="U240" s="104"/>
      <c r="V240" s="104"/>
      <c r="W240" s="104"/>
      <c r="X240" s="104"/>
      <c r="Y240" s="104"/>
      <c r="Z240" s="104"/>
      <c r="AA240" s="102" t="s">
        <v>230</v>
      </c>
      <c r="AE240" s="176"/>
      <c r="AF240" s="176"/>
      <c r="AG240" s="176"/>
    </row>
    <row r="241" spans="2:33" ht="19.649999999999999" customHeight="1">
      <c r="B241" s="121">
        <f t="shared" si="3"/>
        <v>237</v>
      </c>
      <c r="C241" s="122" t="s">
        <v>364</v>
      </c>
      <c r="D241" s="122" t="s">
        <v>366</v>
      </c>
      <c r="E241" s="122">
        <v>2012</v>
      </c>
      <c r="F241" s="122">
        <v>2020</v>
      </c>
      <c r="G241" s="123"/>
      <c r="H241" s="129" t="s">
        <v>20</v>
      </c>
      <c r="I241" s="130" t="s">
        <v>25</v>
      </c>
      <c r="J241" s="131" t="s">
        <v>20</v>
      </c>
      <c r="K241" s="229"/>
      <c r="L241" s="104"/>
      <c r="M241" s="104">
        <v>1</v>
      </c>
      <c r="N241" s="104"/>
      <c r="O241" s="104"/>
      <c r="P241" s="104"/>
      <c r="Q241" s="104"/>
      <c r="R241" s="104"/>
      <c r="S241" s="104"/>
      <c r="T241" s="104">
        <v>1</v>
      </c>
      <c r="U241" s="104"/>
      <c r="V241" s="104"/>
      <c r="W241" s="104"/>
      <c r="X241" s="104"/>
      <c r="Y241" s="104"/>
      <c r="Z241" s="104"/>
      <c r="AA241" s="102" t="s">
        <v>230</v>
      </c>
      <c r="AC241" s="176"/>
      <c r="AD241" s="176"/>
      <c r="AE241" s="176"/>
      <c r="AF241" s="176"/>
      <c r="AG241" s="176"/>
    </row>
    <row r="242" spans="2:33" ht="19.649999999999999" customHeight="1">
      <c r="B242" s="121">
        <f t="shared" si="3"/>
        <v>238</v>
      </c>
      <c r="C242" s="122" t="s">
        <v>367</v>
      </c>
      <c r="D242" s="122" t="s">
        <v>368</v>
      </c>
      <c r="E242" s="122">
        <v>2017</v>
      </c>
      <c r="F242" s="122" t="s">
        <v>19</v>
      </c>
      <c r="G242" s="123"/>
      <c r="H242" s="129" t="s">
        <v>20</v>
      </c>
      <c r="I242" s="130" t="s">
        <v>20</v>
      </c>
      <c r="J242" s="131" t="s">
        <v>20</v>
      </c>
      <c r="K242" s="229"/>
      <c r="L242" s="104"/>
      <c r="M242" s="104">
        <v>1</v>
      </c>
      <c r="N242" s="104"/>
      <c r="O242" s="104"/>
      <c r="P242" s="104"/>
      <c r="Q242" s="104"/>
      <c r="R242" s="104"/>
      <c r="S242" s="104"/>
      <c r="T242" s="104">
        <v>1</v>
      </c>
      <c r="U242" s="104"/>
      <c r="V242" s="104"/>
      <c r="W242" s="104"/>
      <c r="X242" s="104"/>
      <c r="Y242" s="104"/>
      <c r="Z242" s="104"/>
      <c r="AA242" s="102" t="s">
        <v>369</v>
      </c>
      <c r="AB242" s="176"/>
      <c r="AC242" s="176">
        <v>2016</v>
      </c>
      <c r="AD242" s="176" t="s">
        <v>370</v>
      </c>
      <c r="AE242" s="176"/>
      <c r="AF242" s="176"/>
      <c r="AG242" s="176"/>
    </row>
    <row r="243" spans="2:33" ht="19.649999999999999" customHeight="1">
      <c r="B243" s="121">
        <f t="shared" si="3"/>
        <v>239</v>
      </c>
      <c r="C243" s="122" t="s">
        <v>371</v>
      </c>
      <c r="D243" s="122">
        <v>3</v>
      </c>
      <c r="E243" s="122">
        <v>2014</v>
      </c>
      <c r="F243" s="122">
        <v>2018</v>
      </c>
      <c r="G243" s="123"/>
      <c r="H243" s="129" t="s">
        <v>20</v>
      </c>
      <c r="I243" s="130" t="s">
        <v>20</v>
      </c>
      <c r="J243" s="131"/>
      <c r="K243" s="229" t="s">
        <v>20</v>
      </c>
      <c r="L243" s="104"/>
      <c r="M243" s="104">
        <v>1</v>
      </c>
      <c r="N243" s="104"/>
      <c r="O243" s="104"/>
      <c r="P243" s="104"/>
      <c r="Q243" s="104">
        <v>3</v>
      </c>
      <c r="R243" s="104"/>
      <c r="S243" s="104"/>
      <c r="T243" s="104"/>
      <c r="U243" s="104"/>
      <c r="V243" s="104"/>
      <c r="W243" s="104"/>
      <c r="X243" s="104"/>
      <c r="Y243" s="104"/>
      <c r="Z243" s="104"/>
      <c r="AA243" s="102" t="s">
        <v>372</v>
      </c>
      <c r="AC243" s="176">
        <v>2016</v>
      </c>
      <c r="AD243" s="176" t="s">
        <v>370</v>
      </c>
      <c r="AE243" s="176"/>
      <c r="AF243" s="176"/>
      <c r="AG243" s="176"/>
    </row>
    <row r="244" spans="2:33" ht="19.649999999999999" customHeight="1">
      <c r="B244" s="121">
        <f t="shared" si="3"/>
        <v>240</v>
      </c>
      <c r="C244" s="122" t="s">
        <v>371</v>
      </c>
      <c r="D244" s="122">
        <v>5</v>
      </c>
      <c r="E244" s="122">
        <v>2010</v>
      </c>
      <c r="F244" s="122">
        <v>2015</v>
      </c>
      <c r="G244" s="123" t="s">
        <v>20</v>
      </c>
      <c r="H244" s="129" t="s">
        <v>20</v>
      </c>
      <c r="I244" s="130" t="s">
        <v>20</v>
      </c>
      <c r="J244" s="131"/>
      <c r="K244" s="229">
        <v>0</v>
      </c>
      <c r="L244" s="104"/>
      <c r="M244" s="104">
        <v>1</v>
      </c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2" t="s">
        <v>373</v>
      </c>
      <c r="AB244" s="176" t="s">
        <v>374</v>
      </c>
      <c r="AC244" s="176">
        <v>2007</v>
      </c>
      <c r="AD244" s="176">
        <v>2013</v>
      </c>
      <c r="AE244" s="176"/>
      <c r="AF244" s="176"/>
      <c r="AG244" s="176"/>
    </row>
    <row r="245" spans="2:33" ht="19.649999999999999" customHeight="1">
      <c r="B245" s="121">
        <f t="shared" si="3"/>
        <v>241</v>
      </c>
      <c r="C245" s="122" t="s">
        <v>371</v>
      </c>
      <c r="D245" s="122">
        <v>6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  <c r="K245" s="229">
        <v>0</v>
      </c>
      <c r="L245" s="165">
        <v>44039</v>
      </c>
      <c r="M245" s="104">
        <v>1</v>
      </c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2" t="s">
        <v>375</v>
      </c>
      <c r="AB245" s="176"/>
      <c r="AC245" s="176">
        <v>2017</v>
      </c>
      <c r="AD245" s="176" t="s">
        <v>370</v>
      </c>
      <c r="AE245" s="176"/>
      <c r="AF245" s="176"/>
      <c r="AG245" s="176"/>
    </row>
    <row r="246" spans="2:33" ht="19.649999999999999" customHeight="1">
      <c r="B246" s="121">
        <f t="shared" si="3"/>
        <v>242</v>
      </c>
      <c r="C246" s="122" t="s">
        <v>371</v>
      </c>
      <c r="D246" s="122" t="s">
        <v>376</v>
      </c>
      <c r="E246" s="122">
        <v>2012</v>
      </c>
      <c r="F246" s="122">
        <v>2017</v>
      </c>
      <c r="G246" s="123" t="s">
        <v>20</v>
      </c>
      <c r="H246" s="129" t="s">
        <v>20</v>
      </c>
      <c r="I246" s="130" t="s">
        <v>20</v>
      </c>
      <c r="J246" s="131"/>
      <c r="K246" s="229" t="s">
        <v>20</v>
      </c>
      <c r="L246" s="104"/>
      <c r="M246" s="104">
        <v>1</v>
      </c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2" t="s">
        <v>377</v>
      </c>
      <c r="AB246" s="176"/>
      <c r="AC246" s="176">
        <v>2019</v>
      </c>
      <c r="AD246" s="176" t="s">
        <v>370</v>
      </c>
      <c r="AE246" s="176"/>
      <c r="AF246" s="176"/>
      <c r="AG246" s="176"/>
    </row>
    <row r="247" spans="2:33" ht="19.649999999999999" customHeight="1">
      <c r="B247" s="121">
        <f t="shared" si="3"/>
        <v>243</v>
      </c>
      <c r="C247" s="122" t="s">
        <v>378</v>
      </c>
      <c r="D247" s="122" t="s">
        <v>379</v>
      </c>
      <c r="E247" s="122">
        <v>2004</v>
      </c>
      <c r="F247" s="122">
        <v>2012</v>
      </c>
      <c r="G247" s="123" t="s">
        <v>20</v>
      </c>
      <c r="H247" s="129" t="s">
        <v>20</v>
      </c>
      <c r="I247" s="130" t="s">
        <v>20</v>
      </c>
      <c r="J247" s="131"/>
      <c r="K247" s="229">
        <v>0</v>
      </c>
      <c r="L247" s="104"/>
      <c r="M247" s="104">
        <v>1</v>
      </c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2" t="s">
        <v>380</v>
      </c>
      <c r="AB247" s="176" t="s">
        <v>381</v>
      </c>
      <c r="AC247" s="176">
        <v>2016</v>
      </c>
      <c r="AD247" s="176" t="s">
        <v>370</v>
      </c>
      <c r="AE247" s="176"/>
      <c r="AF247" s="176"/>
      <c r="AG247" s="176"/>
    </row>
    <row r="248" spans="2:33" ht="19.649999999999999" customHeight="1">
      <c r="B248" s="121">
        <f t="shared" si="3"/>
        <v>244</v>
      </c>
      <c r="C248" s="122" t="s">
        <v>378</v>
      </c>
      <c r="D248" s="122" t="s">
        <v>379</v>
      </c>
      <c r="E248" s="122">
        <v>2012</v>
      </c>
      <c r="F248" s="122">
        <v>2018</v>
      </c>
      <c r="G248" s="123" t="s">
        <v>20</v>
      </c>
      <c r="H248" s="129" t="s">
        <v>20</v>
      </c>
      <c r="I248" s="130" t="s">
        <v>20</v>
      </c>
      <c r="J248" s="131"/>
      <c r="K248" s="229">
        <v>0</v>
      </c>
      <c r="L248" s="104"/>
      <c r="M248" s="104">
        <v>1</v>
      </c>
      <c r="N248" s="104" t="s">
        <v>59</v>
      </c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2" t="s">
        <v>382</v>
      </c>
      <c r="AC248" s="176">
        <v>2007</v>
      </c>
      <c r="AD248" s="176" t="s">
        <v>370</v>
      </c>
      <c r="AE248" s="176"/>
      <c r="AF248" s="176"/>
      <c r="AG248" s="176"/>
    </row>
    <row r="249" spans="2:33" ht="19.649999999999999" customHeight="1">
      <c r="B249" s="121">
        <f t="shared" si="3"/>
        <v>245</v>
      </c>
      <c r="C249" s="122" t="s">
        <v>378</v>
      </c>
      <c r="D249" s="122" t="s">
        <v>383</v>
      </c>
      <c r="E249" s="122">
        <v>2014</v>
      </c>
      <c r="F249" s="122" t="s">
        <v>19</v>
      </c>
      <c r="G249" s="123"/>
      <c r="H249" s="129" t="s">
        <v>20</v>
      </c>
      <c r="I249" s="129" t="s">
        <v>20</v>
      </c>
      <c r="J249" s="131"/>
      <c r="K249" s="229" t="s">
        <v>20</v>
      </c>
      <c r="L249" s="104"/>
      <c r="M249" s="104">
        <v>1</v>
      </c>
      <c r="N249" s="104"/>
      <c r="O249" s="104"/>
      <c r="P249" s="104"/>
      <c r="Q249" s="104">
        <v>1</v>
      </c>
      <c r="R249" s="104"/>
      <c r="S249" s="104"/>
      <c r="T249" s="104"/>
      <c r="U249" s="104"/>
      <c r="V249" s="104"/>
      <c r="W249" s="104"/>
      <c r="X249" s="104"/>
      <c r="Y249" s="104"/>
      <c r="Z249" s="104"/>
      <c r="AA249" s="102" t="s">
        <v>384</v>
      </c>
      <c r="AC249" s="176">
        <v>2014</v>
      </c>
      <c r="AD249" s="176">
        <v>2018</v>
      </c>
      <c r="AE249" s="176"/>
      <c r="AF249" s="176"/>
      <c r="AG249" s="176"/>
    </row>
    <row r="250" spans="2:33" ht="19.649999999999999" customHeight="1">
      <c r="B250" s="121">
        <f t="shared" si="3"/>
        <v>246</v>
      </c>
      <c r="C250" s="122" t="s">
        <v>378</v>
      </c>
      <c r="D250" s="122" t="s">
        <v>385</v>
      </c>
      <c r="E250" s="122">
        <v>2007</v>
      </c>
      <c r="F250" s="122">
        <v>2015</v>
      </c>
      <c r="G250" s="123"/>
      <c r="H250" s="129" t="s">
        <v>20</v>
      </c>
      <c r="I250" s="130" t="s">
        <v>20</v>
      </c>
      <c r="J250" s="131" t="s">
        <v>25</v>
      </c>
      <c r="K250" s="229"/>
      <c r="L250" s="104"/>
      <c r="M250" s="104">
        <v>1</v>
      </c>
      <c r="N250" s="104"/>
      <c r="O250" s="104"/>
      <c r="P250" s="104"/>
      <c r="Q250" s="104"/>
      <c r="R250" s="104"/>
      <c r="S250" s="104"/>
      <c r="T250" s="104">
        <v>1</v>
      </c>
      <c r="U250" s="104"/>
      <c r="V250" s="104"/>
      <c r="W250" s="104"/>
      <c r="X250" s="104"/>
      <c r="Y250" s="104"/>
      <c r="Z250" s="104"/>
      <c r="AA250" s="102" t="s">
        <v>386</v>
      </c>
      <c r="AC250" s="176"/>
      <c r="AD250" s="176"/>
      <c r="AE250" s="176"/>
      <c r="AF250" s="176"/>
      <c r="AG250" s="176"/>
    </row>
    <row r="251" spans="2:33" ht="19.649999999999999" customHeight="1">
      <c r="B251" s="121">
        <f t="shared" si="3"/>
        <v>247</v>
      </c>
      <c r="C251" s="122" t="s">
        <v>378</v>
      </c>
      <c r="D251" s="122" t="s">
        <v>387</v>
      </c>
      <c r="E251" s="122">
        <v>2012</v>
      </c>
      <c r="F251" s="122" t="s">
        <v>19</v>
      </c>
      <c r="G251" s="123"/>
      <c r="H251" s="129" t="s">
        <v>20</v>
      </c>
      <c r="I251" s="130" t="s">
        <v>20</v>
      </c>
      <c r="J251" s="131"/>
      <c r="K251" s="229">
        <v>0</v>
      </c>
      <c r="L251" s="104"/>
      <c r="M251" s="104">
        <v>1</v>
      </c>
      <c r="N251" s="104"/>
      <c r="O251" s="104"/>
      <c r="P251" s="104"/>
      <c r="Q251" s="104"/>
      <c r="R251" s="104">
        <v>1</v>
      </c>
      <c r="S251" s="104"/>
      <c r="T251" s="104"/>
      <c r="U251" s="104"/>
      <c r="V251" s="104"/>
      <c r="W251" s="104"/>
      <c r="X251" s="104"/>
      <c r="Y251" s="104"/>
      <c r="Z251" s="104"/>
      <c r="AA251" s="102" t="s">
        <v>42</v>
      </c>
      <c r="AC251" s="176"/>
      <c r="AD251" s="176"/>
      <c r="AE251" s="176"/>
      <c r="AF251" s="176"/>
      <c r="AG251" s="176"/>
    </row>
    <row r="252" spans="2:33" ht="19.649999999999999" customHeight="1">
      <c r="B252" s="121">
        <f t="shared" si="3"/>
        <v>248</v>
      </c>
      <c r="C252" s="122" t="s">
        <v>378</v>
      </c>
      <c r="D252" s="122" t="s">
        <v>388</v>
      </c>
      <c r="E252" s="122">
        <v>2009</v>
      </c>
      <c r="F252" s="122">
        <v>2016</v>
      </c>
      <c r="G252" s="123" t="s">
        <v>20</v>
      </c>
      <c r="H252" s="129" t="s">
        <v>20</v>
      </c>
      <c r="I252" s="130" t="s">
        <v>20</v>
      </c>
      <c r="J252" s="131"/>
      <c r="K252" s="229">
        <v>0</v>
      </c>
      <c r="L252" s="104"/>
      <c r="M252" s="104">
        <v>1</v>
      </c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2" t="s">
        <v>389</v>
      </c>
      <c r="AC252" s="176"/>
      <c r="AD252" s="176"/>
      <c r="AE252" s="176"/>
      <c r="AF252" s="176"/>
      <c r="AG252" s="176"/>
    </row>
    <row r="253" spans="2:33" ht="19.649999999999999" customHeight="1">
      <c r="B253" s="121">
        <f t="shared" si="3"/>
        <v>249</v>
      </c>
      <c r="C253" s="122" t="s">
        <v>378</v>
      </c>
      <c r="D253" s="122" t="s">
        <v>390</v>
      </c>
      <c r="E253" s="122">
        <v>2017</v>
      </c>
      <c r="F253" s="122" t="s">
        <v>19</v>
      </c>
      <c r="G253" s="123"/>
      <c r="H253" s="129" t="s">
        <v>20</v>
      </c>
      <c r="I253" s="130" t="s">
        <v>20</v>
      </c>
      <c r="J253" s="131" t="s">
        <v>25</v>
      </c>
      <c r="K253" s="229"/>
      <c r="L253" s="104"/>
      <c r="M253" s="104">
        <v>1</v>
      </c>
      <c r="N253" s="104"/>
      <c r="O253" s="104"/>
      <c r="P253" s="104"/>
      <c r="Q253" s="104"/>
      <c r="R253" s="104"/>
      <c r="S253" s="104"/>
      <c r="T253" s="104">
        <v>1</v>
      </c>
      <c r="U253" s="104"/>
      <c r="V253" s="104"/>
      <c r="W253" s="104"/>
      <c r="X253" s="104"/>
      <c r="Y253" s="104"/>
      <c r="Z253" s="104"/>
      <c r="AA253" s="102" t="s">
        <v>386</v>
      </c>
      <c r="AC253" s="176"/>
      <c r="AD253" s="176"/>
      <c r="AE253" s="176"/>
      <c r="AF253" s="176"/>
      <c r="AG253" s="176"/>
    </row>
    <row r="254" spans="2:33" ht="19.649999999999999" customHeight="1">
      <c r="B254" s="121">
        <f t="shared" si="3"/>
        <v>250</v>
      </c>
      <c r="C254" s="122" t="s">
        <v>378</v>
      </c>
      <c r="D254" s="122" t="s">
        <v>391</v>
      </c>
      <c r="E254" s="122">
        <v>2012</v>
      </c>
      <c r="F254" s="122">
        <v>2016</v>
      </c>
      <c r="G254" s="123" t="s">
        <v>20</v>
      </c>
      <c r="H254" s="129" t="s">
        <v>20</v>
      </c>
      <c r="I254" s="130" t="s">
        <v>20</v>
      </c>
      <c r="J254" s="131"/>
      <c r="K254" s="229">
        <v>0</v>
      </c>
      <c r="L254" s="104"/>
      <c r="M254" s="104">
        <v>1</v>
      </c>
      <c r="N254" s="104" t="s">
        <v>59</v>
      </c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2" t="s">
        <v>392</v>
      </c>
      <c r="AC254" s="176"/>
      <c r="AD254" s="176"/>
      <c r="AE254" s="176"/>
      <c r="AF254" s="176"/>
      <c r="AG254" s="176"/>
    </row>
    <row r="255" spans="2:33" ht="19.649999999999999" customHeight="1">
      <c r="B255" s="121">
        <f t="shared" si="3"/>
        <v>251</v>
      </c>
      <c r="C255" s="122" t="s">
        <v>378</v>
      </c>
      <c r="D255" s="122" t="s">
        <v>393</v>
      </c>
      <c r="E255" s="122">
        <v>2015</v>
      </c>
      <c r="F255" s="122" t="s">
        <v>19</v>
      </c>
      <c r="G255" s="123"/>
      <c r="H255" s="129" t="s">
        <v>20</v>
      </c>
      <c r="I255" s="130" t="s">
        <v>20</v>
      </c>
      <c r="J255" s="131"/>
      <c r="K255" s="229" t="s">
        <v>20</v>
      </c>
      <c r="L255" s="104"/>
      <c r="M255" s="104">
        <v>1</v>
      </c>
      <c r="N255" s="104"/>
      <c r="O255" s="104"/>
      <c r="P255" s="104"/>
      <c r="Q255" s="104">
        <v>2</v>
      </c>
      <c r="R255" s="104"/>
      <c r="S255" s="104"/>
      <c r="T255" s="104"/>
      <c r="U255" s="104"/>
      <c r="V255" s="104"/>
      <c r="W255" s="104"/>
      <c r="X255" s="104"/>
      <c r="Y255" s="104"/>
      <c r="Z255" s="104"/>
      <c r="AA255" s="102" t="s">
        <v>394</v>
      </c>
      <c r="AC255" s="176"/>
      <c r="AD255" s="176"/>
      <c r="AE255" s="176"/>
      <c r="AF255" s="176"/>
      <c r="AG255" s="176"/>
    </row>
    <row r="256" spans="2:33" ht="19.649999999999999" customHeight="1">
      <c r="B256" s="121">
        <f t="shared" si="3"/>
        <v>252</v>
      </c>
      <c r="C256" s="122" t="s">
        <v>378</v>
      </c>
      <c r="D256" s="122" t="s">
        <v>395</v>
      </c>
      <c r="E256" s="122">
        <v>2015</v>
      </c>
      <c r="F256" s="122">
        <v>2019</v>
      </c>
      <c r="G256" s="123"/>
      <c r="H256" s="129"/>
      <c r="I256" s="130"/>
      <c r="J256" s="131"/>
      <c r="K256" s="229">
        <v>0</v>
      </c>
      <c r="L256" s="104"/>
      <c r="M256" s="104">
        <v>1</v>
      </c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C256" s="176"/>
      <c r="AD256" s="176"/>
      <c r="AE256" s="176"/>
      <c r="AF256" s="176"/>
      <c r="AG256" s="176"/>
    </row>
    <row r="257" spans="2:33" ht="19.649999999999999" customHeight="1">
      <c r="B257" s="121">
        <f t="shared" si="3"/>
        <v>253</v>
      </c>
      <c r="C257" s="122" t="s">
        <v>378</v>
      </c>
      <c r="D257" s="122" t="s">
        <v>396</v>
      </c>
      <c r="E257" s="122">
        <v>2016</v>
      </c>
      <c r="F257" s="122">
        <v>2019</v>
      </c>
      <c r="G257" s="123"/>
      <c r="H257" s="129"/>
      <c r="I257" s="130"/>
      <c r="J257" s="131"/>
      <c r="K257" s="229">
        <v>0</v>
      </c>
      <c r="L257" s="104"/>
      <c r="M257" s="104">
        <v>1</v>
      </c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C257" s="176"/>
      <c r="AD257" s="176"/>
      <c r="AE257" s="176"/>
      <c r="AF257" s="176"/>
      <c r="AG257" s="176"/>
    </row>
    <row r="258" spans="2:33" ht="19.649999999999999" customHeight="1">
      <c r="B258" s="121">
        <f t="shared" si="3"/>
        <v>254</v>
      </c>
      <c r="C258" s="122" t="s">
        <v>378</v>
      </c>
      <c r="D258" s="122" t="s">
        <v>397</v>
      </c>
      <c r="E258" s="122">
        <v>2011</v>
      </c>
      <c r="F258" s="122">
        <v>2015</v>
      </c>
      <c r="G258" s="123" t="s">
        <v>20</v>
      </c>
      <c r="H258" s="129" t="s">
        <v>20</v>
      </c>
      <c r="I258" s="130" t="s">
        <v>20</v>
      </c>
      <c r="J258" s="131"/>
      <c r="K258" s="229">
        <v>0</v>
      </c>
      <c r="L258" s="104"/>
      <c r="M258" s="104">
        <v>1</v>
      </c>
      <c r="N258" s="104" t="s">
        <v>59</v>
      </c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B258" s="176" t="s">
        <v>398</v>
      </c>
      <c r="AC258" s="176"/>
      <c r="AD258" s="176"/>
      <c r="AE258" s="176"/>
      <c r="AF258" s="176"/>
      <c r="AG258" s="176"/>
    </row>
    <row r="259" spans="2:33" ht="19.649999999999999" customHeight="1">
      <c r="B259" s="121">
        <f t="shared" si="3"/>
        <v>255</v>
      </c>
      <c r="C259" s="122" t="s">
        <v>378</v>
      </c>
      <c r="D259" s="122" t="s">
        <v>257</v>
      </c>
      <c r="E259" s="122">
        <v>2003</v>
      </c>
      <c r="F259" s="122">
        <v>2014</v>
      </c>
      <c r="G259" s="123"/>
      <c r="H259" s="129" t="s">
        <v>20</v>
      </c>
      <c r="I259" s="130" t="s">
        <v>20</v>
      </c>
      <c r="J259" s="131"/>
      <c r="K259" s="229" t="s">
        <v>20</v>
      </c>
      <c r="L259" s="104"/>
      <c r="M259" s="104">
        <v>1</v>
      </c>
      <c r="N259" s="104"/>
      <c r="O259" s="104">
        <v>1</v>
      </c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 t="s">
        <v>399</v>
      </c>
      <c r="AA259" s="102" t="s">
        <v>400</v>
      </c>
      <c r="AC259" s="176"/>
      <c r="AD259" s="176"/>
      <c r="AE259" s="176"/>
      <c r="AF259" s="176"/>
      <c r="AG259" s="176"/>
    </row>
    <row r="260" spans="2:33" ht="19.649999999999999" customHeight="1">
      <c r="B260" s="121">
        <f t="shared" si="3"/>
        <v>256</v>
      </c>
      <c r="C260" s="122" t="s">
        <v>378</v>
      </c>
      <c r="D260" s="122" t="s">
        <v>257</v>
      </c>
      <c r="E260" s="122">
        <v>2006</v>
      </c>
      <c r="F260" s="122" t="s">
        <v>71</v>
      </c>
      <c r="G260" s="123"/>
      <c r="H260" s="129" t="s">
        <v>20</v>
      </c>
      <c r="I260" s="130" t="s">
        <v>20</v>
      </c>
      <c r="J260" s="131"/>
      <c r="K260" s="229" t="s">
        <v>20</v>
      </c>
      <c r="L260" s="104"/>
      <c r="M260" s="104">
        <v>1</v>
      </c>
      <c r="N260" s="104"/>
      <c r="O260" s="104"/>
      <c r="P260" s="104">
        <v>1</v>
      </c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2" t="s">
        <v>401</v>
      </c>
      <c r="AC260" s="176"/>
      <c r="AD260" s="176"/>
      <c r="AE260" s="176"/>
      <c r="AF260" s="176"/>
      <c r="AG260" s="176"/>
    </row>
    <row r="261" spans="2:33" ht="19.649999999999999" customHeight="1">
      <c r="B261" s="121">
        <f t="shared" ref="B261:B324" si="4">ROW()-4</f>
        <v>257</v>
      </c>
      <c r="C261" s="122" t="s">
        <v>378</v>
      </c>
      <c r="D261" s="122" t="s">
        <v>257</v>
      </c>
      <c r="E261" s="122">
        <v>2018</v>
      </c>
      <c r="F261" s="122" t="s">
        <v>19</v>
      </c>
      <c r="G261" s="123"/>
      <c r="H261" s="129" t="s">
        <v>20</v>
      </c>
      <c r="I261" s="130" t="s">
        <v>20</v>
      </c>
      <c r="J261" s="131"/>
      <c r="K261" s="229">
        <v>0</v>
      </c>
      <c r="L261" s="104"/>
      <c r="M261" s="104">
        <v>1</v>
      </c>
      <c r="N261" s="104"/>
      <c r="O261" s="104"/>
      <c r="P261" s="104"/>
      <c r="Q261" s="104">
        <v>2</v>
      </c>
      <c r="R261" s="104"/>
      <c r="S261" s="104"/>
      <c r="T261" s="104"/>
      <c r="U261" s="104"/>
      <c r="V261" s="104"/>
      <c r="W261" s="104"/>
      <c r="X261" s="104"/>
      <c r="Y261" s="104"/>
      <c r="Z261" s="104"/>
      <c r="AA261" s="102" t="s">
        <v>394</v>
      </c>
      <c r="AB261" s="176"/>
      <c r="AC261" s="176"/>
      <c r="AD261" s="176"/>
      <c r="AE261" s="176"/>
      <c r="AF261" s="176"/>
      <c r="AG261" s="176"/>
    </row>
    <row r="262" spans="2:33" ht="19.649999999999999" customHeight="1">
      <c r="B262" s="121">
        <f t="shared" si="4"/>
        <v>258</v>
      </c>
      <c r="C262" s="122" t="s">
        <v>378</v>
      </c>
      <c r="D262" s="122" t="s">
        <v>402</v>
      </c>
      <c r="E262" s="122">
        <v>2003</v>
      </c>
      <c r="F262" s="122">
        <v>2014</v>
      </c>
      <c r="G262" s="123"/>
      <c r="H262" s="129" t="s">
        <v>20</v>
      </c>
      <c r="I262" s="130" t="s">
        <v>20</v>
      </c>
      <c r="J262" s="131"/>
      <c r="K262" s="229" t="s">
        <v>20</v>
      </c>
      <c r="L262" s="104"/>
      <c r="M262" s="104">
        <v>1</v>
      </c>
      <c r="N262" s="104"/>
      <c r="O262" s="104">
        <v>1</v>
      </c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 t="s">
        <v>399</v>
      </c>
      <c r="AA262" s="102" t="s">
        <v>400</v>
      </c>
      <c r="AC262" s="176"/>
      <c r="AD262" s="176"/>
      <c r="AE262" s="176"/>
      <c r="AF262" s="176"/>
      <c r="AG262" s="176"/>
    </row>
    <row r="263" spans="2:33" ht="19.649999999999999" customHeight="1">
      <c r="B263" s="121">
        <f t="shared" si="4"/>
        <v>259</v>
      </c>
      <c r="C263" s="122" t="s">
        <v>378</v>
      </c>
      <c r="D263" s="122" t="s">
        <v>403</v>
      </c>
      <c r="E263" s="122">
        <v>2003</v>
      </c>
      <c r="F263" s="122">
        <v>2014</v>
      </c>
      <c r="G263" s="123"/>
      <c r="H263" s="129" t="s">
        <v>20</v>
      </c>
      <c r="I263" s="130" t="s">
        <v>20</v>
      </c>
      <c r="J263" s="131"/>
      <c r="K263" s="229">
        <v>0</v>
      </c>
      <c r="L263" s="104"/>
      <c r="M263" s="104">
        <v>1</v>
      </c>
      <c r="N263" s="104"/>
      <c r="O263" s="104">
        <v>1</v>
      </c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 t="s">
        <v>399</v>
      </c>
      <c r="AA263" s="102" t="s">
        <v>400</v>
      </c>
      <c r="AB263" s="176"/>
      <c r="AC263" s="176"/>
      <c r="AD263" s="176"/>
      <c r="AE263" s="176"/>
      <c r="AF263" s="176"/>
      <c r="AG263" s="176"/>
    </row>
    <row r="264" spans="2:33" ht="19.649999999999999" customHeight="1">
      <c r="B264" s="121">
        <f t="shared" si="4"/>
        <v>260</v>
      </c>
      <c r="C264" s="122" t="s">
        <v>378</v>
      </c>
      <c r="D264" s="122" t="s">
        <v>403</v>
      </c>
      <c r="E264" s="122">
        <v>2014</v>
      </c>
      <c r="F264" s="122" t="s">
        <v>19</v>
      </c>
      <c r="G264" s="123"/>
      <c r="H264" s="129" t="s">
        <v>20</v>
      </c>
      <c r="I264" s="130" t="s">
        <v>20</v>
      </c>
      <c r="J264" s="131"/>
      <c r="K264" s="229">
        <v>0</v>
      </c>
      <c r="L264" s="104"/>
      <c r="M264" s="104">
        <v>1</v>
      </c>
      <c r="N264" s="104"/>
      <c r="O264" s="104"/>
      <c r="P264" s="104"/>
      <c r="Q264" s="104">
        <v>2</v>
      </c>
      <c r="R264" s="104"/>
      <c r="S264" s="104"/>
      <c r="T264" s="104"/>
      <c r="U264" s="104"/>
      <c r="V264" s="104"/>
      <c r="W264" s="104"/>
      <c r="X264" s="104"/>
      <c r="Y264" s="104"/>
      <c r="Z264" s="104"/>
      <c r="AA264" s="102" t="s">
        <v>394</v>
      </c>
      <c r="AC264" s="176"/>
      <c r="AD264" s="176"/>
      <c r="AE264" s="176"/>
      <c r="AF264" s="176"/>
      <c r="AG264" s="176"/>
    </row>
    <row r="265" spans="2:33" ht="19.649999999999999" customHeight="1">
      <c r="B265" s="121">
        <f t="shared" si="4"/>
        <v>261</v>
      </c>
      <c r="C265" s="122" t="s">
        <v>378</v>
      </c>
      <c r="D265" s="122" t="s">
        <v>404</v>
      </c>
      <c r="E265" s="122">
        <v>2017</v>
      </c>
      <c r="F265" s="122">
        <v>2020</v>
      </c>
      <c r="G265" s="123"/>
      <c r="H265" s="129" t="s">
        <v>20</v>
      </c>
      <c r="I265" s="130" t="s">
        <v>20</v>
      </c>
      <c r="J265" s="131"/>
      <c r="K265" s="229">
        <v>0</v>
      </c>
      <c r="L265" s="104"/>
      <c r="M265" s="104">
        <v>1</v>
      </c>
      <c r="N265" s="104"/>
      <c r="O265" s="104"/>
      <c r="P265" s="104"/>
      <c r="Q265" s="104"/>
      <c r="R265" s="104">
        <v>1</v>
      </c>
      <c r="S265" s="104"/>
      <c r="T265" s="104"/>
      <c r="U265" s="104"/>
      <c r="V265" s="104"/>
      <c r="W265" s="104"/>
      <c r="X265" s="104"/>
      <c r="Y265" s="104"/>
      <c r="Z265" s="104"/>
      <c r="AA265" s="102" t="s">
        <v>42</v>
      </c>
      <c r="AC265" s="176"/>
      <c r="AD265" s="176"/>
      <c r="AE265" s="176"/>
      <c r="AF265" s="176"/>
      <c r="AG265" s="176"/>
    </row>
    <row r="266" spans="2:33" ht="19.649999999999999" customHeight="1">
      <c r="B266" s="121">
        <f t="shared" si="4"/>
        <v>262</v>
      </c>
      <c r="C266" s="122" t="s">
        <v>405</v>
      </c>
      <c r="D266" s="122" t="s">
        <v>406</v>
      </c>
      <c r="E266" s="122">
        <v>2014</v>
      </c>
      <c r="F266" s="122" t="s">
        <v>19</v>
      </c>
      <c r="G266" s="123"/>
      <c r="H266" s="129" t="s">
        <v>20</v>
      </c>
      <c r="I266" s="130" t="s">
        <v>20</v>
      </c>
      <c r="J266" s="131"/>
      <c r="K266" s="229"/>
      <c r="L266" s="104"/>
      <c r="M266" s="104">
        <v>1</v>
      </c>
      <c r="N266" s="104"/>
      <c r="O266" s="104"/>
      <c r="P266" s="104"/>
      <c r="Q266" s="104"/>
      <c r="R266" s="104"/>
      <c r="S266" s="104"/>
      <c r="T266" s="104"/>
      <c r="U266" s="104"/>
      <c r="V266" s="104">
        <v>1</v>
      </c>
      <c r="W266" s="104"/>
      <c r="X266" s="104"/>
      <c r="Y266" s="104"/>
      <c r="Z266" s="104"/>
      <c r="AB266" s="176"/>
      <c r="AC266" s="176"/>
      <c r="AD266" s="176"/>
      <c r="AE266" s="176"/>
      <c r="AF266" s="176"/>
      <c r="AG266" s="176"/>
    </row>
    <row r="267" spans="2:33" ht="19.649999999999999" customHeight="1">
      <c r="B267" s="121">
        <f t="shared" si="4"/>
        <v>263</v>
      </c>
      <c r="C267" s="122" t="s">
        <v>405</v>
      </c>
      <c r="D267" s="122" t="s">
        <v>407</v>
      </c>
      <c r="E267" s="122">
        <v>2011</v>
      </c>
      <c r="F267" s="122">
        <v>2019</v>
      </c>
      <c r="G267" s="123"/>
      <c r="H267" s="129" t="s">
        <v>20</v>
      </c>
      <c r="I267" s="130" t="s">
        <v>20</v>
      </c>
      <c r="J267" s="131"/>
      <c r="K267" s="229"/>
      <c r="L267" s="104"/>
      <c r="M267" s="104">
        <v>1</v>
      </c>
      <c r="N267" s="104"/>
      <c r="O267" s="104"/>
      <c r="P267" s="104"/>
      <c r="Q267" s="104"/>
      <c r="R267" s="104"/>
      <c r="S267" s="104"/>
      <c r="T267" s="104"/>
      <c r="U267" s="104"/>
      <c r="V267" s="104">
        <v>1</v>
      </c>
      <c r="W267" s="104"/>
      <c r="X267" s="104"/>
      <c r="Y267" s="104"/>
      <c r="Z267" s="104"/>
      <c r="AB267" s="176"/>
      <c r="AC267" s="176"/>
      <c r="AD267" s="176"/>
      <c r="AE267" s="176"/>
      <c r="AF267" s="176"/>
      <c r="AG267" s="176"/>
    </row>
    <row r="268" spans="2:33" ht="19.649999999999999" customHeight="1">
      <c r="B268" s="121">
        <f t="shared" si="4"/>
        <v>264</v>
      </c>
      <c r="C268" s="122" t="s">
        <v>405</v>
      </c>
      <c r="D268" s="122" t="s">
        <v>408</v>
      </c>
      <c r="E268" s="122">
        <v>2010</v>
      </c>
      <c r="F268" s="122">
        <v>2018</v>
      </c>
      <c r="G268" s="123"/>
      <c r="H268" s="129" t="s">
        <v>20</v>
      </c>
      <c r="I268" s="130" t="s">
        <v>20</v>
      </c>
      <c r="J268" s="131"/>
      <c r="K268" s="229"/>
      <c r="L268" s="104"/>
      <c r="M268" s="104">
        <v>1</v>
      </c>
      <c r="N268" s="104"/>
      <c r="O268" s="104"/>
      <c r="P268" s="104"/>
      <c r="Q268" s="104"/>
      <c r="R268" s="104"/>
      <c r="S268" s="104"/>
      <c r="T268" s="104"/>
      <c r="U268" s="104"/>
      <c r="V268" s="104">
        <v>1</v>
      </c>
      <c r="W268" s="104"/>
      <c r="X268" s="104"/>
      <c r="Y268" s="104"/>
      <c r="Z268" s="104"/>
      <c r="AB268" s="176"/>
      <c r="AC268" s="176"/>
      <c r="AD268" s="176"/>
      <c r="AE268" s="176"/>
      <c r="AF268" s="176"/>
      <c r="AG268" s="176"/>
    </row>
    <row r="269" spans="2:33" ht="19.649999999999999" customHeight="1">
      <c r="B269" s="121">
        <f t="shared" si="4"/>
        <v>265</v>
      </c>
      <c r="C269" s="122" t="s">
        <v>405</v>
      </c>
      <c r="D269" s="122" t="s">
        <v>409</v>
      </c>
      <c r="E269" s="122">
        <v>2007</v>
      </c>
      <c r="F269" s="122">
        <v>2015</v>
      </c>
      <c r="G269" s="123"/>
      <c r="H269" s="129" t="s">
        <v>20</v>
      </c>
      <c r="I269" s="130" t="s">
        <v>20</v>
      </c>
      <c r="J269" s="131"/>
      <c r="K269" s="229"/>
      <c r="L269" s="104"/>
      <c r="M269" s="104">
        <v>1</v>
      </c>
      <c r="N269" s="104"/>
      <c r="O269" s="104"/>
      <c r="P269" s="104"/>
      <c r="Q269" s="104"/>
      <c r="R269" s="104"/>
      <c r="S269" s="104"/>
      <c r="T269" s="104"/>
      <c r="U269" s="104"/>
      <c r="V269" s="104">
        <v>1</v>
      </c>
      <c r="W269" s="104"/>
      <c r="X269" s="104"/>
      <c r="Y269" s="104"/>
      <c r="Z269" s="104"/>
      <c r="AB269" s="176"/>
      <c r="AC269" s="176"/>
      <c r="AD269" s="176"/>
      <c r="AE269" s="176"/>
      <c r="AF269" s="176"/>
      <c r="AG269" s="176"/>
    </row>
    <row r="270" spans="2:33" ht="19.649999999999999" customHeight="1">
      <c r="B270" s="121">
        <f t="shared" si="4"/>
        <v>266</v>
      </c>
      <c r="C270" s="122" t="s">
        <v>405</v>
      </c>
      <c r="D270" s="122" t="s">
        <v>410</v>
      </c>
      <c r="E270" s="122">
        <v>2014</v>
      </c>
      <c r="F270" s="122" t="s">
        <v>19</v>
      </c>
      <c r="G270" s="123"/>
      <c r="H270" s="129" t="s">
        <v>20</v>
      </c>
      <c r="I270" s="130" t="s">
        <v>20</v>
      </c>
      <c r="J270" s="131"/>
      <c r="K270" s="229"/>
      <c r="L270" s="104"/>
      <c r="M270" s="104">
        <v>1</v>
      </c>
      <c r="N270" s="104"/>
      <c r="O270" s="104"/>
      <c r="P270" s="104"/>
      <c r="Q270" s="104"/>
      <c r="R270" s="104"/>
      <c r="S270" s="104"/>
      <c r="T270" s="104"/>
      <c r="U270" s="104"/>
      <c r="V270" s="104">
        <v>1</v>
      </c>
      <c r="W270" s="104"/>
      <c r="X270" s="104"/>
      <c r="Y270" s="104"/>
      <c r="Z270" s="104"/>
      <c r="AB270" s="176"/>
      <c r="AC270" s="176"/>
      <c r="AD270" s="176"/>
      <c r="AE270" s="176"/>
      <c r="AF270" s="176"/>
      <c r="AG270" s="176"/>
    </row>
    <row r="271" spans="2:33" ht="19.649999999999999" customHeight="1">
      <c r="B271" s="121">
        <f t="shared" si="4"/>
        <v>267</v>
      </c>
      <c r="C271" s="122" t="s">
        <v>405</v>
      </c>
      <c r="D271" s="122" t="s">
        <v>411</v>
      </c>
      <c r="E271" s="122">
        <v>2014</v>
      </c>
      <c r="F271" s="122">
        <v>2020</v>
      </c>
      <c r="G271" s="123"/>
      <c r="H271" s="129" t="s">
        <v>20</v>
      </c>
      <c r="I271" s="130" t="s">
        <v>20</v>
      </c>
      <c r="J271" s="131"/>
      <c r="K271" s="229"/>
      <c r="L271" s="104"/>
      <c r="M271" s="104">
        <v>1</v>
      </c>
      <c r="N271" s="104"/>
      <c r="O271" s="104"/>
      <c r="P271" s="104"/>
      <c r="Q271" s="104"/>
      <c r="R271" s="104"/>
      <c r="S271" s="104"/>
      <c r="T271" s="104"/>
      <c r="U271" s="104"/>
      <c r="V271" s="104">
        <v>1</v>
      </c>
      <c r="W271" s="104"/>
      <c r="X271" s="104"/>
      <c r="Y271" s="104"/>
      <c r="Z271" s="104"/>
      <c r="AB271" s="176"/>
      <c r="AC271" s="176"/>
      <c r="AD271" s="176"/>
      <c r="AE271" s="176"/>
      <c r="AF271" s="176"/>
      <c r="AG271" s="176"/>
    </row>
    <row r="272" spans="2:33" ht="19.649999999999999" customHeight="1">
      <c r="B272" s="121">
        <f t="shared" si="4"/>
        <v>268</v>
      </c>
      <c r="C272" s="122" t="s">
        <v>405</v>
      </c>
      <c r="D272" s="122" t="s">
        <v>412</v>
      </c>
      <c r="E272" s="122">
        <v>2013</v>
      </c>
      <c r="F272" s="122" t="s">
        <v>19</v>
      </c>
      <c r="G272" s="123"/>
      <c r="H272" s="129" t="s">
        <v>20</v>
      </c>
      <c r="I272" s="130" t="s">
        <v>20</v>
      </c>
      <c r="J272" s="131"/>
      <c r="K272" s="229"/>
      <c r="L272" s="104"/>
      <c r="M272" s="104">
        <v>1</v>
      </c>
      <c r="N272" s="104"/>
      <c r="O272" s="104"/>
      <c r="P272" s="104"/>
      <c r="Q272" s="104"/>
      <c r="R272" s="104"/>
      <c r="S272" s="104"/>
      <c r="T272" s="104"/>
      <c r="U272" s="104"/>
      <c r="V272" s="104">
        <v>1</v>
      </c>
      <c r="W272" s="173"/>
      <c r="X272" s="173"/>
      <c r="Y272" s="173"/>
      <c r="Z272" s="195"/>
      <c r="AB272" s="176"/>
      <c r="AC272" s="176"/>
      <c r="AD272" s="176"/>
      <c r="AE272" s="176"/>
      <c r="AF272" s="176"/>
      <c r="AG272" s="176"/>
    </row>
    <row r="273" spans="2:33" ht="19.649999999999999" customHeight="1">
      <c r="B273" s="121">
        <f t="shared" si="4"/>
        <v>269</v>
      </c>
      <c r="C273" s="122" t="s">
        <v>405</v>
      </c>
      <c r="D273" s="122" t="s">
        <v>413</v>
      </c>
      <c r="E273" s="122">
        <v>2011</v>
      </c>
      <c r="F273" s="122">
        <v>2020</v>
      </c>
      <c r="G273" s="123"/>
      <c r="H273" s="129" t="s">
        <v>20</v>
      </c>
      <c r="I273" s="130" t="s">
        <v>20</v>
      </c>
      <c r="J273" s="131"/>
      <c r="K273" s="229"/>
      <c r="L273" s="104"/>
      <c r="M273" s="104">
        <v>1</v>
      </c>
      <c r="N273" s="104"/>
      <c r="O273" s="104"/>
      <c r="P273" s="104"/>
      <c r="Q273" s="104"/>
      <c r="R273" s="104"/>
      <c r="S273" s="104"/>
      <c r="T273" s="104"/>
      <c r="U273" s="104"/>
      <c r="V273" s="104">
        <v>1</v>
      </c>
      <c r="W273" s="173"/>
      <c r="X273" s="173"/>
      <c r="Y273" s="173"/>
      <c r="Z273" s="195"/>
      <c r="AB273" s="176"/>
      <c r="AC273" s="176"/>
      <c r="AD273" s="176"/>
      <c r="AE273" s="176"/>
      <c r="AF273" s="176"/>
      <c r="AG273" s="176"/>
    </row>
    <row r="274" spans="2:33" ht="19.649999999999999" customHeight="1">
      <c r="B274" s="121">
        <f t="shared" si="4"/>
        <v>270</v>
      </c>
      <c r="C274" s="122" t="s">
        <v>405</v>
      </c>
      <c r="D274" s="122" t="s">
        <v>414</v>
      </c>
      <c r="E274" s="122">
        <v>2010</v>
      </c>
      <c r="F274" s="122">
        <v>2015</v>
      </c>
      <c r="G274" s="123"/>
      <c r="H274" s="129" t="s">
        <v>20</v>
      </c>
      <c r="I274" s="130" t="s">
        <v>20</v>
      </c>
      <c r="J274" s="131"/>
      <c r="K274" s="229"/>
      <c r="L274" s="104"/>
      <c r="M274" s="104">
        <v>1</v>
      </c>
      <c r="N274" s="104"/>
      <c r="O274" s="104"/>
      <c r="P274" s="104"/>
      <c r="Q274" s="104"/>
      <c r="R274" s="104"/>
      <c r="S274" s="104"/>
      <c r="T274" s="104"/>
      <c r="U274" s="104"/>
      <c r="V274" s="104">
        <v>1</v>
      </c>
      <c r="W274" s="173"/>
      <c r="X274" s="173"/>
      <c r="Y274" s="173"/>
      <c r="Z274" s="195"/>
      <c r="AB274" s="176"/>
      <c r="AC274" s="176"/>
      <c r="AD274" s="176"/>
      <c r="AE274" s="176"/>
      <c r="AF274" s="176"/>
      <c r="AG274" s="176"/>
    </row>
    <row r="275" spans="2:33" ht="19.649999999999999" customHeight="1">
      <c r="B275" s="121">
        <f t="shared" si="4"/>
        <v>271</v>
      </c>
      <c r="C275" s="122" t="s">
        <v>405</v>
      </c>
      <c r="D275" s="122" t="s">
        <v>415</v>
      </c>
      <c r="E275" s="122">
        <v>2014</v>
      </c>
      <c r="F275" s="122" t="s">
        <v>19</v>
      </c>
      <c r="G275" s="123"/>
      <c r="H275" s="129" t="s">
        <v>20</v>
      </c>
      <c r="I275" s="130" t="s">
        <v>20</v>
      </c>
      <c r="J275" s="131"/>
      <c r="K275" s="229"/>
      <c r="L275" s="104"/>
      <c r="M275" s="104">
        <v>1</v>
      </c>
      <c r="N275" s="104"/>
      <c r="O275" s="104"/>
      <c r="P275" s="104"/>
      <c r="Q275" s="104"/>
      <c r="R275" s="104"/>
      <c r="S275" s="104"/>
      <c r="T275" s="104"/>
      <c r="U275" s="104"/>
      <c r="V275" s="104">
        <v>1</v>
      </c>
      <c r="W275" s="173"/>
      <c r="X275" s="173"/>
      <c r="Y275" s="173"/>
      <c r="Z275" s="195"/>
      <c r="AB275" s="176"/>
      <c r="AC275" s="176"/>
      <c r="AD275" s="176"/>
      <c r="AE275" s="176"/>
      <c r="AF275" s="176"/>
      <c r="AG275" s="176"/>
    </row>
    <row r="276" spans="2:33" ht="19.649999999999999" customHeight="1">
      <c r="B276" s="121">
        <f t="shared" si="4"/>
        <v>272</v>
      </c>
      <c r="C276" s="122" t="s">
        <v>405</v>
      </c>
      <c r="D276" s="122" t="s">
        <v>416</v>
      </c>
      <c r="E276" s="122">
        <v>2014</v>
      </c>
      <c r="F276" s="122" t="s">
        <v>19</v>
      </c>
      <c r="G276" s="123"/>
      <c r="H276" s="129" t="s">
        <v>20</v>
      </c>
      <c r="I276" s="130" t="s">
        <v>20</v>
      </c>
      <c r="J276" s="131"/>
      <c r="K276" s="229"/>
      <c r="L276" s="104"/>
      <c r="M276" s="104">
        <v>1</v>
      </c>
      <c r="N276" s="104"/>
      <c r="O276" s="104"/>
      <c r="P276" s="104"/>
      <c r="Q276" s="104"/>
      <c r="R276" s="104"/>
      <c r="S276" s="104"/>
      <c r="T276" s="104"/>
      <c r="U276" s="104"/>
      <c r="V276" s="104">
        <v>1</v>
      </c>
      <c r="W276" s="104"/>
      <c r="X276" s="104"/>
      <c r="Y276" s="104"/>
      <c r="Z276" s="104"/>
      <c r="AB276" s="176"/>
      <c r="AC276" s="176"/>
      <c r="AD276" s="176"/>
      <c r="AE276" s="176"/>
      <c r="AF276" s="176"/>
      <c r="AG276" s="176"/>
    </row>
    <row r="277" spans="2:33" ht="19.649999999999999" customHeight="1">
      <c r="B277" s="121">
        <f t="shared" si="4"/>
        <v>273</v>
      </c>
      <c r="C277" s="122" t="s">
        <v>417</v>
      </c>
      <c r="D277" s="122" t="s">
        <v>418</v>
      </c>
      <c r="E277" s="122">
        <v>2006</v>
      </c>
      <c r="F277" s="122">
        <v>2015</v>
      </c>
      <c r="G277" s="123"/>
      <c r="H277" s="129" t="s">
        <v>20</v>
      </c>
      <c r="I277" s="130" t="s">
        <v>20</v>
      </c>
      <c r="J277" s="131"/>
      <c r="K277" s="229"/>
      <c r="L277" s="104"/>
      <c r="M277" s="104">
        <v>1</v>
      </c>
      <c r="N277" s="104"/>
      <c r="O277" s="104"/>
      <c r="P277" s="104"/>
      <c r="Q277" s="104"/>
      <c r="R277" s="104"/>
      <c r="S277" s="104">
        <v>1</v>
      </c>
      <c r="T277" s="104"/>
      <c r="U277" s="104"/>
      <c r="V277" s="104"/>
      <c r="W277" s="104"/>
      <c r="X277" s="104"/>
      <c r="Y277" s="104"/>
      <c r="Z277" s="104"/>
      <c r="AC277" s="176"/>
      <c r="AD277" s="176"/>
      <c r="AE277" s="176"/>
      <c r="AF277" s="176"/>
      <c r="AG277" s="176"/>
    </row>
    <row r="278" spans="2:33" ht="19.649999999999999" customHeight="1">
      <c r="B278" s="121">
        <f t="shared" si="4"/>
        <v>274</v>
      </c>
      <c r="C278" s="122" t="s">
        <v>417</v>
      </c>
      <c r="D278" s="122" t="s">
        <v>418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  <c r="K278" s="229"/>
      <c r="L278" s="104"/>
      <c r="M278" s="104">
        <v>1</v>
      </c>
      <c r="N278" s="104"/>
      <c r="O278" s="104"/>
      <c r="P278" s="104"/>
      <c r="Q278" s="104"/>
      <c r="R278" s="104"/>
      <c r="S278" s="104">
        <v>1</v>
      </c>
      <c r="T278" s="104"/>
      <c r="U278" s="104"/>
      <c r="V278" s="104"/>
      <c r="W278" s="104"/>
      <c r="X278" s="104"/>
      <c r="Y278" s="104"/>
      <c r="Z278" s="104"/>
      <c r="AC278" s="176"/>
      <c r="AD278" s="176"/>
      <c r="AE278" s="176"/>
      <c r="AF278" s="176"/>
      <c r="AG278" s="176"/>
    </row>
    <row r="279" spans="2:33" ht="19.649999999999999" customHeight="1">
      <c r="B279" s="121">
        <f t="shared" si="4"/>
        <v>275</v>
      </c>
      <c r="C279" s="122" t="s">
        <v>417</v>
      </c>
      <c r="D279" s="122" t="s">
        <v>419</v>
      </c>
      <c r="E279" s="122">
        <v>2007</v>
      </c>
      <c r="F279" s="122">
        <v>2015</v>
      </c>
      <c r="G279" s="123"/>
      <c r="H279" s="129" t="s">
        <v>20</v>
      </c>
      <c r="I279" s="130" t="s">
        <v>20</v>
      </c>
      <c r="J279" s="131"/>
      <c r="K279" s="229"/>
      <c r="L279" s="104"/>
      <c r="M279" s="104">
        <v>1</v>
      </c>
      <c r="N279" s="104"/>
      <c r="O279" s="104"/>
      <c r="P279" s="104"/>
      <c r="Q279" s="104"/>
      <c r="R279" s="104"/>
      <c r="S279" s="104">
        <v>1</v>
      </c>
      <c r="T279" s="104"/>
      <c r="U279" s="104"/>
      <c r="V279" s="104"/>
      <c r="W279" s="104"/>
      <c r="X279" s="104"/>
      <c r="Y279" s="104"/>
      <c r="Z279" s="104"/>
      <c r="AC279" s="176"/>
      <c r="AD279" s="176"/>
      <c r="AE279" s="176"/>
      <c r="AF279" s="176"/>
      <c r="AG279" s="176"/>
    </row>
    <row r="280" spans="2:33" ht="19.649999999999999" customHeight="1">
      <c r="B280" s="121">
        <f t="shared" si="4"/>
        <v>276</v>
      </c>
      <c r="C280" s="122" t="s">
        <v>417</v>
      </c>
      <c r="D280" s="122" t="s">
        <v>420</v>
      </c>
      <c r="E280" s="122">
        <v>2006</v>
      </c>
      <c r="F280" s="122">
        <v>2013</v>
      </c>
      <c r="G280" s="123"/>
      <c r="H280" s="129" t="s">
        <v>20</v>
      </c>
      <c r="I280" s="130" t="s">
        <v>20</v>
      </c>
      <c r="J280" s="131"/>
      <c r="K280" s="229"/>
      <c r="L280" s="104"/>
      <c r="M280" s="104">
        <v>1</v>
      </c>
      <c r="N280" s="104"/>
      <c r="O280" s="104"/>
      <c r="P280" s="104"/>
      <c r="Q280" s="104"/>
      <c r="R280" s="104"/>
      <c r="S280" s="104">
        <v>1</v>
      </c>
      <c r="T280" s="104"/>
      <c r="U280" s="104"/>
      <c r="V280" s="104"/>
      <c r="W280" s="104"/>
      <c r="X280" s="104"/>
      <c r="Y280" s="104"/>
      <c r="Z280" s="104"/>
      <c r="AC280" s="176"/>
      <c r="AD280" s="176"/>
      <c r="AE280" s="176"/>
      <c r="AF280" s="176"/>
      <c r="AG280" s="176"/>
    </row>
    <row r="281" spans="2:33" ht="19.649999999999999" customHeight="1">
      <c r="B281" s="121">
        <f t="shared" si="4"/>
        <v>277</v>
      </c>
      <c r="C281" s="122" t="s">
        <v>417</v>
      </c>
      <c r="D281" s="122" t="s">
        <v>420</v>
      </c>
      <c r="E281" s="122">
        <v>2014</v>
      </c>
      <c r="F281" s="122" t="s">
        <v>19</v>
      </c>
      <c r="G281" s="123"/>
      <c r="H281" s="129" t="s">
        <v>20</v>
      </c>
      <c r="I281" s="130" t="s">
        <v>20</v>
      </c>
      <c r="J281" s="131"/>
      <c r="K281" s="229"/>
      <c r="L281" s="104"/>
      <c r="M281" s="104">
        <v>1</v>
      </c>
      <c r="N281" s="104"/>
      <c r="O281" s="104"/>
      <c r="P281" s="104"/>
      <c r="Q281" s="104"/>
      <c r="R281" s="104"/>
      <c r="S281" s="104">
        <v>1</v>
      </c>
      <c r="T281" s="104"/>
      <c r="U281" s="104"/>
      <c r="V281" s="104"/>
      <c r="W281" s="104"/>
      <c r="X281" s="104"/>
      <c r="Y281" s="104"/>
      <c r="Z281" s="104"/>
      <c r="AC281" s="176"/>
      <c r="AD281" s="176"/>
      <c r="AE281" s="176"/>
      <c r="AF281" s="176"/>
      <c r="AG281" s="176"/>
    </row>
    <row r="282" spans="2:33" ht="19.649999999999999" customHeight="1">
      <c r="B282" s="121">
        <f t="shared" si="4"/>
        <v>278</v>
      </c>
      <c r="C282" s="122" t="s">
        <v>417</v>
      </c>
      <c r="D282" s="122" t="s">
        <v>421</v>
      </c>
      <c r="E282" s="122">
        <v>2010</v>
      </c>
      <c r="F282" s="122">
        <v>2016</v>
      </c>
      <c r="G282" s="123"/>
      <c r="H282" s="129" t="s">
        <v>20</v>
      </c>
      <c r="I282" s="130" t="s">
        <v>20</v>
      </c>
      <c r="J282" s="131"/>
      <c r="K282" s="229"/>
      <c r="L282" s="104"/>
      <c r="M282" s="104">
        <v>1</v>
      </c>
      <c r="N282" s="104"/>
      <c r="O282" s="104"/>
      <c r="P282" s="104"/>
      <c r="Q282" s="104"/>
      <c r="R282" s="104"/>
      <c r="S282" s="104">
        <v>1</v>
      </c>
      <c r="T282" s="104"/>
      <c r="U282" s="104"/>
      <c r="V282" s="104"/>
      <c r="W282" s="104"/>
      <c r="X282" s="104"/>
      <c r="Y282" s="104"/>
      <c r="Z282" s="104"/>
      <c r="AC282" s="176"/>
      <c r="AD282" s="176"/>
      <c r="AE282" s="176"/>
      <c r="AF282" s="176"/>
      <c r="AG282" s="176"/>
    </row>
    <row r="283" spans="2:33" ht="19.649999999999999" customHeight="1">
      <c r="B283" s="121">
        <f t="shared" si="4"/>
        <v>279</v>
      </c>
      <c r="C283" s="122" t="s">
        <v>417</v>
      </c>
      <c r="D283" s="122" t="s">
        <v>421</v>
      </c>
      <c r="E283" s="122">
        <v>2016</v>
      </c>
      <c r="F283" s="122" t="s">
        <v>19</v>
      </c>
      <c r="G283" s="123"/>
      <c r="H283" s="129" t="s">
        <v>20</v>
      </c>
      <c r="I283" s="130" t="s">
        <v>20</v>
      </c>
      <c r="J283" s="131"/>
      <c r="K283" s="229"/>
      <c r="L283" s="104"/>
      <c r="M283" s="104">
        <v>1</v>
      </c>
      <c r="N283" s="104"/>
      <c r="O283" s="104"/>
      <c r="P283" s="104"/>
      <c r="Q283" s="104"/>
      <c r="R283" s="104"/>
      <c r="S283" s="104">
        <v>1</v>
      </c>
      <c r="T283" s="104"/>
      <c r="U283" s="104"/>
      <c r="V283" s="104"/>
      <c r="W283" s="104"/>
      <c r="X283" s="104"/>
      <c r="Y283" s="104"/>
      <c r="Z283" s="104"/>
      <c r="AC283" s="176"/>
      <c r="AD283" s="176"/>
      <c r="AE283" s="176"/>
      <c r="AF283" s="176"/>
      <c r="AG283" s="176"/>
    </row>
    <row r="284" spans="2:33" ht="19.649999999999999" customHeight="1">
      <c r="B284" s="121">
        <f t="shared" si="4"/>
        <v>280</v>
      </c>
      <c r="C284" s="122" t="s">
        <v>417</v>
      </c>
      <c r="D284" s="122" t="s">
        <v>422</v>
      </c>
      <c r="E284" s="122">
        <v>2010</v>
      </c>
      <c r="F284" s="122">
        <v>2015</v>
      </c>
      <c r="G284" s="123"/>
      <c r="H284" s="129" t="s">
        <v>20</v>
      </c>
      <c r="I284" s="130" t="s">
        <v>20</v>
      </c>
      <c r="J284" s="131"/>
      <c r="K284" s="229"/>
      <c r="L284" s="104"/>
      <c r="M284" s="104">
        <v>1</v>
      </c>
      <c r="N284" s="104"/>
      <c r="O284" s="104"/>
      <c r="P284" s="104"/>
      <c r="Q284" s="104"/>
      <c r="R284" s="104"/>
      <c r="S284" s="104">
        <v>1</v>
      </c>
      <c r="T284" s="104"/>
      <c r="U284" s="104"/>
      <c r="V284" s="104"/>
      <c r="W284" s="104"/>
      <c r="X284" s="104"/>
      <c r="Y284" s="104"/>
      <c r="Z284" s="104"/>
      <c r="AC284" s="176"/>
      <c r="AD284" s="176"/>
      <c r="AE284" s="176"/>
      <c r="AF284" s="176"/>
      <c r="AG284" s="176"/>
    </row>
    <row r="285" spans="2:33" ht="19.649999999999999" customHeight="1">
      <c r="B285" s="121">
        <f t="shared" si="4"/>
        <v>281</v>
      </c>
      <c r="C285" s="122" t="s">
        <v>417</v>
      </c>
      <c r="D285" s="122" t="s">
        <v>423</v>
      </c>
      <c r="E285" s="122">
        <v>2013</v>
      </c>
      <c r="F285" s="122" t="s">
        <v>19</v>
      </c>
      <c r="G285" s="123"/>
      <c r="H285" s="129" t="s">
        <v>20</v>
      </c>
      <c r="I285" s="130" t="s">
        <v>20</v>
      </c>
      <c r="J285" s="131"/>
      <c r="K285" s="229"/>
      <c r="L285" s="104"/>
      <c r="M285" s="104">
        <v>1</v>
      </c>
      <c r="N285" s="104"/>
      <c r="O285" s="104"/>
      <c r="P285" s="104"/>
      <c r="Q285" s="104"/>
      <c r="R285" s="104"/>
      <c r="S285" s="104">
        <v>1</v>
      </c>
      <c r="T285" s="104"/>
      <c r="U285" s="104"/>
      <c r="V285" s="104"/>
      <c r="W285" s="104"/>
      <c r="X285" s="104"/>
      <c r="Y285" s="104"/>
      <c r="Z285" s="104"/>
      <c r="AC285" s="176"/>
      <c r="AD285" s="176"/>
      <c r="AE285" s="176"/>
      <c r="AF285" s="176"/>
      <c r="AG285" s="176"/>
    </row>
    <row r="286" spans="2:33" ht="19.649999999999999" customHeight="1">
      <c r="B286" s="121">
        <f t="shared" si="4"/>
        <v>282</v>
      </c>
      <c r="C286" s="122" t="s">
        <v>417</v>
      </c>
      <c r="D286" s="122" t="s">
        <v>424</v>
      </c>
      <c r="E286" s="122">
        <v>2012</v>
      </c>
      <c r="F286" s="122">
        <v>2016</v>
      </c>
      <c r="G286" s="123"/>
      <c r="H286" s="129" t="s">
        <v>20</v>
      </c>
      <c r="I286" s="130" t="s">
        <v>20</v>
      </c>
      <c r="J286" s="131"/>
      <c r="K286" s="229"/>
      <c r="L286" s="104"/>
      <c r="M286" s="104">
        <v>1</v>
      </c>
      <c r="N286" s="104"/>
      <c r="O286" s="104"/>
      <c r="P286" s="104"/>
      <c r="Q286" s="104"/>
      <c r="R286" s="104"/>
      <c r="S286" s="104">
        <v>1</v>
      </c>
      <c r="T286" s="104"/>
      <c r="U286" s="104"/>
      <c r="V286" s="104"/>
      <c r="W286" s="104"/>
      <c r="X286" s="104"/>
      <c r="Y286" s="104"/>
      <c r="Z286" s="104"/>
      <c r="AC286" s="176"/>
      <c r="AD286" s="176"/>
      <c r="AE286" s="176"/>
      <c r="AF286" s="176"/>
      <c r="AG286" s="176"/>
    </row>
    <row r="287" spans="2:33" ht="19.649999999999999" customHeight="1">
      <c r="B287" s="121">
        <f t="shared" si="4"/>
        <v>283</v>
      </c>
      <c r="C287" s="122" t="s">
        <v>417</v>
      </c>
      <c r="D287" s="122" t="s">
        <v>425</v>
      </c>
      <c r="E287" s="122">
        <v>2011</v>
      </c>
      <c r="F287" s="122">
        <v>2015</v>
      </c>
      <c r="G287" s="123"/>
      <c r="H287" s="129" t="s">
        <v>20</v>
      </c>
      <c r="I287" s="130" t="s">
        <v>20</v>
      </c>
      <c r="J287" s="131"/>
      <c r="K287" s="229"/>
      <c r="L287" s="104"/>
      <c r="M287" s="104">
        <v>1</v>
      </c>
      <c r="N287" s="104"/>
      <c r="O287" s="104"/>
      <c r="P287" s="104"/>
      <c r="Q287" s="104"/>
      <c r="R287" s="104"/>
      <c r="S287" s="104">
        <v>1</v>
      </c>
      <c r="T287" s="104"/>
      <c r="U287" s="104"/>
      <c r="V287" s="104"/>
      <c r="W287" s="104"/>
      <c r="X287" s="104"/>
      <c r="Y287" s="104"/>
      <c r="Z287" s="104"/>
      <c r="AB287" s="176" t="s">
        <v>426</v>
      </c>
      <c r="AC287" s="176"/>
      <c r="AD287" s="176"/>
      <c r="AE287" s="176"/>
      <c r="AF287" s="176"/>
      <c r="AG287" s="176"/>
    </row>
    <row r="288" spans="2:33" ht="19.649999999999999" customHeight="1">
      <c r="B288" s="121">
        <f t="shared" si="4"/>
        <v>284</v>
      </c>
      <c r="C288" s="122" t="s">
        <v>427</v>
      </c>
      <c r="D288" s="122" t="s">
        <v>428</v>
      </c>
      <c r="E288" s="122">
        <v>2017</v>
      </c>
      <c r="F288" s="122" t="s">
        <v>19</v>
      </c>
      <c r="G288" s="123"/>
      <c r="H288" s="129" t="s">
        <v>20</v>
      </c>
      <c r="I288" s="130"/>
      <c r="J288" s="131" t="s">
        <v>20</v>
      </c>
      <c r="K288" s="229"/>
      <c r="L288" s="104"/>
      <c r="M288" s="104">
        <v>1</v>
      </c>
      <c r="N288" s="104"/>
      <c r="O288" s="104"/>
      <c r="P288" s="104"/>
      <c r="Q288" s="104"/>
      <c r="R288" s="104"/>
      <c r="S288" s="104"/>
      <c r="T288" s="104"/>
      <c r="U288" s="104"/>
      <c r="V288" s="104"/>
      <c r="W288" s="104">
        <v>1</v>
      </c>
      <c r="X288" s="104"/>
      <c r="Y288" s="104"/>
      <c r="Z288" s="104"/>
      <c r="AB288" s="176"/>
      <c r="AC288" s="176"/>
      <c r="AD288" s="176"/>
      <c r="AE288" s="176"/>
      <c r="AF288" s="176"/>
      <c r="AG288" s="176"/>
    </row>
    <row r="289" spans="2:33" ht="19.649999999999999" customHeight="1">
      <c r="B289" s="121">
        <f t="shared" si="4"/>
        <v>285</v>
      </c>
      <c r="C289" s="122" t="s">
        <v>427</v>
      </c>
      <c r="D289" s="122" t="s">
        <v>429</v>
      </c>
      <c r="E289" s="122">
        <v>2003</v>
      </c>
      <c r="F289" s="122">
        <v>2010</v>
      </c>
      <c r="G289" s="123" t="s">
        <v>20</v>
      </c>
      <c r="H289" s="129" t="s">
        <v>20</v>
      </c>
      <c r="I289" s="130" t="s">
        <v>20</v>
      </c>
      <c r="J289" s="131"/>
      <c r="K289" s="229">
        <v>0</v>
      </c>
      <c r="L289" s="104"/>
      <c r="M289" s="104">
        <v>1</v>
      </c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2" t="s">
        <v>430</v>
      </c>
      <c r="AC289" s="176"/>
      <c r="AD289" s="176"/>
      <c r="AE289" s="176"/>
      <c r="AF289" s="176"/>
      <c r="AG289" s="176"/>
    </row>
    <row r="290" spans="2:33" ht="19.649999999999999" customHeight="1">
      <c r="B290" s="121">
        <f t="shared" si="4"/>
        <v>286</v>
      </c>
      <c r="C290" s="122" t="s">
        <v>427</v>
      </c>
      <c r="D290" s="122" t="s">
        <v>431</v>
      </c>
      <c r="E290" s="122">
        <v>2012</v>
      </c>
      <c r="F290" s="122" t="s">
        <v>19</v>
      </c>
      <c r="G290" s="123" t="s">
        <v>20</v>
      </c>
      <c r="H290" s="129" t="s">
        <v>20</v>
      </c>
      <c r="I290" s="130" t="s">
        <v>20</v>
      </c>
      <c r="J290" s="131"/>
      <c r="K290" s="229">
        <v>0</v>
      </c>
      <c r="L290" s="104"/>
      <c r="M290" s="104">
        <v>1</v>
      </c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2" t="s">
        <v>432</v>
      </c>
      <c r="AB290" s="176"/>
      <c r="AC290" s="176"/>
      <c r="AD290" s="176"/>
      <c r="AE290" s="176"/>
      <c r="AF290" s="176"/>
      <c r="AG290" s="176"/>
    </row>
    <row r="291" spans="2:33" ht="19.649999999999999" customHeight="1">
      <c r="B291" s="121">
        <f t="shared" si="4"/>
        <v>287</v>
      </c>
      <c r="C291" s="122" t="s">
        <v>433</v>
      </c>
      <c r="D291" s="122" t="s">
        <v>434</v>
      </c>
      <c r="E291" s="122">
        <v>2010</v>
      </c>
      <c r="F291" s="122" t="s">
        <v>19</v>
      </c>
      <c r="G291" s="123" t="s">
        <v>20</v>
      </c>
      <c r="H291" s="129" t="s">
        <v>20</v>
      </c>
      <c r="I291" s="130" t="s">
        <v>20</v>
      </c>
      <c r="J291" s="131"/>
      <c r="K291" s="229">
        <v>0</v>
      </c>
      <c r="L291" s="104"/>
      <c r="M291" s="104">
        <v>1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2" t="s">
        <v>435</v>
      </c>
      <c r="AB291" s="176" t="s">
        <v>436</v>
      </c>
      <c r="AC291" s="176"/>
      <c r="AD291" s="176"/>
      <c r="AE291" s="176"/>
      <c r="AF291" s="176"/>
      <c r="AG291" s="176"/>
    </row>
    <row r="292" spans="2:33" ht="19.649999999999999" customHeight="1">
      <c r="B292" s="121">
        <f t="shared" si="4"/>
        <v>288</v>
      </c>
      <c r="C292" s="122" t="s">
        <v>433</v>
      </c>
      <c r="D292" s="122" t="s">
        <v>437</v>
      </c>
      <c r="E292" s="122">
        <v>2015</v>
      </c>
      <c r="F292" s="122" t="s">
        <v>19</v>
      </c>
      <c r="G292" s="123"/>
      <c r="H292" s="129" t="s">
        <v>20</v>
      </c>
      <c r="I292" s="130" t="s">
        <v>20</v>
      </c>
      <c r="J292" s="131"/>
      <c r="K292" s="229" t="s">
        <v>20</v>
      </c>
      <c r="L292" s="104"/>
      <c r="M292" s="104">
        <v>1</v>
      </c>
      <c r="N292" s="104"/>
      <c r="O292" s="104"/>
      <c r="P292" s="104"/>
      <c r="Q292" s="104">
        <v>2</v>
      </c>
      <c r="R292" s="104"/>
      <c r="S292" s="104"/>
      <c r="T292" s="104"/>
      <c r="U292" s="104"/>
      <c r="V292" s="104"/>
      <c r="W292" s="104"/>
      <c r="X292" s="104"/>
      <c r="Y292" s="104"/>
      <c r="Z292" s="104"/>
      <c r="AA292" s="102" t="s">
        <v>438</v>
      </c>
      <c r="AB292" s="176" t="s">
        <v>439</v>
      </c>
      <c r="AC292" s="176"/>
      <c r="AD292" s="176"/>
      <c r="AE292" s="176"/>
      <c r="AF292" s="176"/>
      <c r="AG292" s="176"/>
    </row>
    <row r="293" spans="2:33" ht="19.649999999999999" customHeight="1">
      <c r="B293" s="121">
        <f t="shared" si="4"/>
        <v>289</v>
      </c>
      <c r="C293" s="122" t="s">
        <v>433</v>
      </c>
      <c r="D293" s="122" t="s">
        <v>440</v>
      </c>
      <c r="E293" s="122">
        <v>2017</v>
      </c>
      <c r="F293" s="122"/>
      <c r="G293" s="123"/>
      <c r="H293" s="129" t="s">
        <v>20</v>
      </c>
      <c r="I293" s="130" t="s">
        <v>20</v>
      </c>
      <c r="J293" s="131"/>
      <c r="K293" s="229"/>
      <c r="L293" s="104"/>
      <c r="M293" s="104">
        <v>1</v>
      </c>
      <c r="N293" s="104"/>
      <c r="O293" s="104"/>
      <c r="P293" s="104"/>
      <c r="Q293" s="104"/>
      <c r="R293" s="104"/>
      <c r="S293" s="104"/>
      <c r="T293" s="104"/>
      <c r="U293" s="104">
        <v>1</v>
      </c>
      <c r="V293" s="104"/>
      <c r="W293" s="104"/>
      <c r="X293" s="104"/>
      <c r="Y293" s="104"/>
      <c r="Z293" s="104"/>
      <c r="AB293" s="176"/>
      <c r="AC293" s="176"/>
      <c r="AD293" s="176"/>
      <c r="AE293" s="176"/>
      <c r="AF293" s="176"/>
      <c r="AG293" s="176"/>
    </row>
    <row r="294" spans="2:33" ht="19.649999999999999" customHeight="1">
      <c r="B294" s="121">
        <f t="shared" si="4"/>
        <v>290</v>
      </c>
      <c r="C294" s="122" t="s">
        <v>433</v>
      </c>
      <c r="D294" s="122" t="s">
        <v>441</v>
      </c>
      <c r="E294" s="122">
        <v>2014</v>
      </c>
      <c r="F294" s="122" t="s">
        <v>19</v>
      </c>
      <c r="G294" s="123"/>
      <c r="H294" s="129" t="s">
        <v>20</v>
      </c>
      <c r="I294" s="130" t="s">
        <v>20</v>
      </c>
      <c r="J294" s="131"/>
      <c r="K294" s="229">
        <v>0</v>
      </c>
      <c r="L294" s="104"/>
      <c r="M294" s="104">
        <v>1</v>
      </c>
      <c r="N294" s="104"/>
      <c r="O294" s="104"/>
      <c r="P294" s="104"/>
      <c r="Q294" s="104"/>
      <c r="R294" s="104">
        <v>1</v>
      </c>
      <c r="S294" s="104"/>
      <c r="T294" s="104"/>
      <c r="U294" s="104"/>
      <c r="V294" s="104"/>
      <c r="W294" s="104"/>
      <c r="X294" s="104"/>
      <c r="Y294" s="104"/>
      <c r="Z294" s="104"/>
      <c r="AA294" s="102" t="s">
        <v>42</v>
      </c>
      <c r="AB294" s="176" t="s">
        <v>442</v>
      </c>
      <c r="AC294" s="176"/>
      <c r="AD294" s="176"/>
      <c r="AE294" s="176"/>
      <c r="AF294" s="176"/>
      <c r="AG294" s="176"/>
    </row>
    <row r="295" spans="2:33" ht="19.649999999999999" customHeight="1">
      <c r="B295" s="121">
        <f t="shared" si="4"/>
        <v>291</v>
      </c>
      <c r="C295" s="122" t="s">
        <v>433</v>
      </c>
      <c r="D295" s="122" t="s">
        <v>443</v>
      </c>
      <c r="E295" s="122">
        <v>2012</v>
      </c>
      <c r="F295" s="122" t="s">
        <v>19</v>
      </c>
      <c r="G295" s="123" t="s">
        <v>20</v>
      </c>
      <c r="H295" s="129" t="s">
        <v>20</v>
      </c>
      <c r="I295" s="130" t="s">
        <v>20</v>
      </c>
      <c r="J295" s="131"/>
      <c r="K295" s="229">
        <v>0</v>
      </c>
      <c r="L295" s="104"/>
      <c r="M295" s="104">
        <v>1</v>
      </c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2" t="s">
        <v>444</v>
      </c>
      <c r="AB295" s="176" t="s">
        <v>445</v>
      </c>
      <c r="AC295" s="176"/>
      <c r="AD295" s="176"/>
      <c r="AE295" s="176"/>
      <c r="AF295" s="176"/>
      <c r="AG295" s="176"/>
    </row>
    <row r="296" spans="2:33" ht="19.649999999999999" customHeight="1">
      <c r="B296" s="121">
        <f t="shared" si="4"/>
        <v>292</v>
      </c>
      <c r="C296" s="122" t="s">
        <v>433</v>
      </c>
      <c r="D296" s="122" t="s">
        <v>446</v>
      </c>
      <c r="E296" s="122">
        <v>2010</v>
      </c>
      <c r="F296" s="122" t="s">
        <v>19</v>
      </c>
      <c r="G296" s="123"/>
      <c r="H296" s="129" t="s">
        <v>20</v>
      </c>
      <c r="I296" s="129" t="s">
        <v>20</v>
      </c>
      <c r="J296" s="182"/>
      <c r="K296" s="229" t="s">
        <v>20</v>
      </c>
      <c r="L296" s="104"/>
      <c r="M296" s="104">
        <v>1</v>
      </c>
      <c r="N296" s="104"/>
      <c r="O296" s="104"/>
      <c r="P296" s="104"/>
      <c r="Q296" s="104">
        <v>1</v>
      </c>
      <c r="R296" s="104"/>
      <c r="S296" s="104"/>
      <c r="T296" s="104"/>
      <c r="U296" s="104"/>
      <c r="V296" s="104"/>
      <c r="W296" s="104"/>
      <c r="X296" s="104"/>
      <c r="Y296" s="104"/>
      <c r="Z296" s="104"/>
      <c r="AA296" s="102" t="s">
        <v>447</v>
      </c>
      <c r="AB296" s="176" t="s">
        <v>448</v>
      </c>
      <c r="AC296" s="176"/>
      <c r="AD296" s="176"/>
      <c r="AE296" s="176"/>
      <c r="AF296" s="176"/>
      <c r="AG296" s="176"/>
    </row>
    <row r="297" spans="2:33" ht="19.649999999999999" customHeight="1">
      <c r="B297" s="121">
        <f t="shared" si="4"/>
        <v>293</v>
      </c>
      <c r="C297" s="122" t="s">
        <v>433</v>
      </c>
      <c r="D297" s="122" t="s">
        <v>449</v>
      </c>
      <c r="E297" s="122">
        <v>2019</v>
      </c>
      <c r="F297" s="122" t="s">
        <v>19</v>
      </c>
      <c r="G297" s="123"/>
      <c r="H297" s="129" t="s">
        <v>20</v>
      </c>
      <c r="I297" s="130" t="s">
        <v>20</v>
      </c>
      <c r="J297" s="131"/>
      <c r="K297" s="229">
        <v>0</v>
      </c>
      <c r="L297" s="104"/>
      <c r="M297" s="104">
        <v>1</v>
      </c>
      <c r="N297" s="104"/>
      <c r="O297" s="104"/>
      <c r="P297" s="104"/>
      <c r="Q297" s="104"/>
      <c r="R297" s="104">
        <v>1</v>
      </c>
      <c r="S297" s="104"/>
      <c r="T297" s="104"/>
      <c r="U297" s="104"/>
      <c r="V297" s="104"/>
      <c r="W297" s="104"/>
      <c r="X297" s="104"/>
      <c r="Y297" s="104"/>
      <c r="Z297" s="104"/>
      <c r="AA297" s="102" t="s">
        <v>42</v>
      </c>
      <c r="AB297" s="176" t="s">
        <v>450</v>
      </c>
      <c r="AC297" s="176"/>
      <c r="AD297" s="176"/>
      <c r="AE297" s="176"/>
      <c r="AF297" s="176"/>
      <c r="AG297" s="176"/>
    </row>
    <row r="298" spans="2:33" ht="19.649999999999999" customHeight="1">
      <c r="B298" s="121">
        <f t="shared" si="4"/>
        <v>294</v>
      </c>
      <c r="C298" s="122" t="s">
        <v>433</v>
      </c>
      <c r="D298" s="122" t="s">
        <v>451</v>
      </c>
      <c r="E298" s="122">
        <v>2016</v>
      </c>
      <c r="F298" s="122" t="s">
        <v>19</v>
      </c>
      <c r="G298" s="123"/>
      <c r="H298" s="129" t="s">
        <v>20</v>
      </c>
      <c r="I298" s="130" t="s">
        <v>20</v>
      </c>
      <c r="J298" s="131"/>
      <c r="K298" s="229">
        <v>0</v>
      </c>
      <c r="L298" s="104"/>
      <c r="M298" s="104">
        <v>1</v>
      </c>
      <c r="N298" s="104"/>
      <c r="O298" s="104"/>
      <c r="P298" s="104"/>
      <c r="Q298" s="104"/>
      <c r="R298" s="104">
        <v>1</v>
      </c>
      <c r="S298" s="104"/>
      <c r="T298" s="104"/>
      <c r="U298" s="104"/>
      <c r="V298" s="104"/>
      <c r="W298" s="104"/>
      <c r="X298" s="104"/>
      <c r="Y298" s="104"/>
      <c r="Z298" s="104"/>
      <c r="AA298" s="102" t="s">
        <v>452</v>
      </c>
      <c r="AB298" s="176">
        <v>500</v>
      </c>
      <c r="AC298" s="176"/>
      <c r="AD298" s="176"/>
      <c r="AE298" s="176"/>
      <c r="AF298" s="176"/>
      <c r="AG298" s="176"/>
    </row>
    <row r="299" spans="2:33" ht="19.649999999999999" customHeight="1">
      <c r="B299" s="121">
        <f t="shared" si="4"/>
        <v>295</v>
      </c>
      <c r="C299" s="122" t="s">
        <v>433</v>
      </c>
      <c r="D299" s="122" t="s">
        <v>453</v>
      </c>
      <c r="E299" s="122">
        <v>2010</v>
      </c>
      <c r="F299" s="122" t="s">
        <v>19</v>
      </c>
      <c r="G299" s="123"/>
      <c r="H299" s="129" t="s">
        <v>20</v>
      </c>
      <c r="I299" s="130" t="s">
        <v>20</v>
      </c>
      <c r="J299" s="131"/>
      <c r="K299" s="229">
        <v>0</v>
      </c>
      <c r="L299" s="104"/>
      <c r="M299" s="104">
        <v>1</v>
      </c>
      <c r="N299" s="104"/>
      <c r="O299" s="104"/>
      <c r="P299" s="104"/>
      <c r="Q299" s="104"/>
      <c r="R299" s="104">
        <v>1</v>
      </c>
      <c r="S299" s="104"/>
      <c r="T299" s="104"/>
      <c r="U299" s="104"/>
      <c r="V299" s="104"/>
      <c r="W299" s="104"/>
      <c r="X299" s="104"/>
      <c r="Y299" s="104"/>
      <c r="Z299" s="104"/>
      <c r="AA299" s="102" t="s">
        <v>454</v>
      </c>
      <c r="AB299" s="176">
        <v>3</v>
      </c>
      <c r="AC299" s="176"/>
      <c r="AD299" s="176"/>
      <c r="AE299" s="176"/>
      <c r="AF299" s="176"/>
      <c r="AG299" s="176"/>
    </row>
    <row r="300" spans="2:33" ht="19.649999999999999" customHeight="1">
      <c r="B300" s="121">
        <f t="shared" si="4"/>
        <v>296</v>
      </c>
      <c r="C300" s="122" t="s">
        <v>433</v>
      </c>
      <c r="D300" s="122" t="s">
        <v>455</v>
      </c>
      <c r="E300" s="122">
        <v>2001</v>
      </c>
      <c r="F300" s="122">
        <v>2014</v>
      </c>
      <c r="G300" s="123"/>
      <c r="H300" s="129" t="s">
        <v>20</v>
      </c>
      <c r="I300" s="130"/>
      <c r="J300" s="131"/>
      <c r="K300" s="229">
        <v>0</v>
      </c>
      <c r="L300" s="104"/>
      <c r="M300" s="104">
        <v>1</v>
      </c>
      <c r="N300" s="104"/>
      <c r="O300" s="104"/>
      <c r="P300" s="104"/>
      <c r="Q300" s="104"/>
      <c r="R300" s="104">
        <v>1</v>
      </c>
      <c r="S300" s="104"/>
      <c r="T300" s="104"/>
      <c r="U300" s="104"/>
      <c r="V300" s="104"/>
      <c r="W300" s="104"/>
      <c r="X300" s="104"/>
      <c r="Y300" s="104"/>
      <c r="Z300" s="104"/>
      <c r="AA300" s="102" t="s">
        <v>456</v>
      </c>
      <c r="AB300" s="176"/>
      <c r="AC300" s="176"/>
      <c r="AD300" s="176"/>
      <c r="AE300" s="176"/>
      <c r="AF300" s="176"/>
      <c r="AG300" s="176"/>
    </row>
    <row r="301" spans="2:33" ht="19.649999999999999" customHeight="1">
      <c r="B301" s="121">
        <f t="shared" si="4"/>
        <v>297</v>
      </c>
      <c r="C301" s="122" t="s">
        <v>433</v>
      </c>
      <c r="D301" s="122" t="s">
        <v>457</v>
      </c>
      <c r="E301" s="122">
        <v>2013</v>
      </c>
      <c r="F301" s="122" t="s">
        <v>19</v>
      </c>
      <c r="G301" s="123" t="s">
        <v>20</v>
      </c>
      <c r="H301" s="129" t="s">
        <v>20</v>
      </c>
      <c r="I301" s="130" t="s">
        <v>20</v>
      </c>
      <c r="J301" s="131"/>
      <c r="K301" s="229" t="s">
        <v>20</v>
      </c>
      <c r="L301" s="108">
        <v>43951</v>
      </c>
      <c r="M301" s="104">
        <v>1</v>
      </c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2" t="s">
        <v>458</v>
      </c>
      <c r="AB301" s="176"/>
      <c r="AC301" s="176"/>
      <c r="AD301" s="176"/>
      <c r="AE301" s="176"/>
      <c r="AF301" s="176"/>
      <c r="AG301" s="176"/>
    </row>
    <row r="302" spans="2:33" ht="19.649999999999999" customHeight="1">
      <c r="B302" s="121">
        <f t="shared" si="4"/>
        <v>298</v>
      </c>
      <c r="C302" s="122" t="s">
        <v>433</v>
      </c>
      <c r="D302" s="122" t="s">
        <v>459</v>
      </c>
      <c r="E302" s="122">
        <v>2013</v>
      </c>
      <c r="F302" s="122" t="s">
        <v>19</v>
      </c>
      <c r="G302" s="123"/>
      <c r="H302" s="129" t="s">
        <v>20</v>
      </c>
      <c r="I302" s="130" t="s">
        <v>20</v>
      </c>
      <c r="J302" s="131"/>
      <c r="K302" s="229"/>
      <c r="L302" s="104"/>
      <c r="M302" s="104">
        <v>1</v>
      </c>
      <c r="N302" s="104"/>
      <c r="O302" s="104"/>
      <c r="P302" s="104"/>
      <c r="Q302" s="104"/>
      <c r="R302" s="104"/>
      <c r="S302" s="104"/>
      <c r="T302" s="104"/>
      <c r="U302" s="104"/>
      <c r="V302" s="104"/>
      <c r="W302" s="104">
        <v>1</v>
      </c>
      <c r="X302" s="104"/>
      <c r="Y302" s="104"/>
      <c r="Z302" s="104"/>
      <c r="AB302" s="176"/>
      <c r="AC302" s="176"/>
      <c r="AD302" s="176"/>
      <c r="AE302" s="176"/>
      <c r="AF302" s="176"/>
      <c r="AG302" s="176"/>
    </row>
    <row r="303" spans="2:33" ht="19.649999999999999" customHeight="1">
      <c r="B303" s="121">
        <f t="shared" si="4"/>
        <v>299</v>
      </c>
      <c r="C303" s="122" t="s">
        <v>433</v>
      </c>
      <c r="D303" s="122" t="s">
        <v>460</v>
      </c>
      <c r="E303" s="122">
        <v>2013</v>
      </c>
      <c r="F303" s="122" t="s">
        <v>19</v>
      </c>
      <c r="G303" s="123"/>
      <c r="H303" s="129" t="s">
        <v>20</v>
      </c>
      <c r="I303" s="130" t="s">
        <v>20</v>
      </c>
      <c r="J303" s="131"/>
      <c r="K303" s="229">
        <v>0</v>
      </c>
      <c r="L303" s="104"/>
      <c r="M303" s="104">
        <v>1</v>
      </c>
      <c r="N303" s="104"/>
      <c r="O303" s="104"/>
      <c r="P303" s="104"/>
      <c r="Q303" s="104"/>
      <c r="R303" s="104">
        <v>1</v>
      </c>
      <c r="S303" s="104"/>
      <c r="T303" s="104"/>
      <c r="U303" s="104"/>
      <c r="V303" s="104"/>
      <c r="W303" s="104"/>
      <c r="X303" s="104"/>
      <c r="Y303" s="104"/>
      <c r="Z303" s="104"/>
      <c r="AA303" s="102" t="s">
        <v>42</v>
      </c>
      <c r="AB303" s="176"/>
      <c r="AC303" s="176"/>
      <c r="AD303" s="176"/>
      <c r="AE303" s="176"/>
      <c r="AF303" s="176"/>
      <c r="AG303" s="176"/>
    </row>
    <row r="304" spans="2:33" ht="19.649999999999999" customHeight="1">
      <c r="B304" s="121">
        <f t="shared" si="4"/>
        <v>300</v>
      </c>
      <c r="C304" s="122" t="s">
        <v>433</v>
      </c>
      <c r="D304" s="122" t="s">
        <v>461</v>
      </c>
      <c r="E304" s="122">
        <v>2012</v>
      </c>
      <c r="F304" s="122">
        <v>2019</v>
      </c>
      <c r="G304" s="123"/>
      <c r="H304" s="129" t="s">
        <v>20</v>
      </c>
      <c r="I304" s="130" t="s">
        <v>20</v>
      </c>
      <c r="J304" s="131"/>
      <c r="K304" s="229"/>
      <c r="L304" s="104"/>
      <c r="M304" s="104">
        <v>1</v>
      </c>
      <c r="N304" s="104"/>
      <c r="O304" s="104"/>
      <c r="P304" s="104"/>
      <c r="Q304" s="104"/>
      <c r="R304" s="104"/>
      <c r="S304" s="104"/>
      <c r="T304" s="104"/>
      <c r="U304" s="104"/>
      <c r="V304" s="104"/>
      <c r="W304" s="104">
        <v>1</v>
      </c>
      <c r="X304" s="104"/>
      <c r="Y304" s="104"/>
      <c r="Z304" s="104"/>
      <c r="AB304" s="176"/>
      <c r="AC304" s="176"/>
      <c r="AD304" s="176"/>
      <c r="AE304" s="176"/>
      <c r="AF304" s="176"/>
      <c r="AG304" s="176"/>
    </row>
    <row r="305" spans="2:33" ht="19.649999999999999" customHeight="1">
      <c r="B305" s="121">
        <f t="shared" si="4"/>
        <v>301</v>
      </c>
      <c r="C305" s="122" t="s">
        <v>462</v>
      </c>
      <c r="D305" s="122" t="s">
        <v>463</v>
      </c>
      <c r="E305" s="122">
        <v>2013</v>
      </c>
      <c r="F305" s="122">
        <v>2019</v>
      </c>
      <c r="G305" s="123" t="s">
        <v>20</v>
      </c>
      <c r="H305" s="129" t="s">
        <v>20</v>
      </c>
      <c r="I305" s="130"/>
      <c r="J305" s="131" t="s">
        <v>20</v>
      </c>
      <c r="K305" s="229">
        <v>0</v>
      </c>
      <c r="L305" s="104"/>
      <c r="M305" s="104">
        <v>1</v>
      </c>
      <c r="N305" s="104" t="s">
        <v>59</v>
      </c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2" t="s">
        <v>464</v>
      </c>
      <c r="AB305" s="176"/>
      <c r="AC305" s="176"/>
      <c r="AD305" s="176"/>
      <c r="AE305" s="176"/>
      <c r="AF305" s="176"/>
      <c r="AG305" s="176"/>
    </row>
    <row r="306" spans="2:33" ht="19.649999999999999" customHeight="1">
      <c r="B306" s="121">
        <f t="shared" si="4"/>
        <v>302</v>
      </c>
      <c r="C306" s="122" t="s">
        <v>462</v>
      </c>
      <c r="D306" s="122" t="s">
        <v>465</v>
      </c>
      <c r="E306" s="122">
        <v>2006</v>
      </c>
      <c r="F306" s="122">
        <v>2015</v>
      </c>
      <c r="G306" s="123"/>
      <c r="H306" s="129" t="s">
        <v>20</v>
      </c>
      <c r="I306" s="130"/>
      <c r="J306" s="131" t="s">
        <v>20</v>
      </c>
      <c r="K306" s="229"/>
      <c r="L306" s="104"/>
      <c r="M306" s="104">
        <v>1</v>
      </c>
      <c r="N306" s="104"/>
      <c r="O306" s="104"/>
      <c r="P306" s="104"/>
      <c r="Q306" s="104"/>
      <c r="R306" s="104"/>
      <c r="S306" s="104"/>
      <c r="T306" s="104"/>
      <c r="U306" s="104"/>
      <c r="V306" s="104">
        <v>1</v>
      </c>
      <c r="W306" s="104"/>
      <c r="X306" s="104"/>
      <c r="Y306" s="104"/>
      <c r="Z306" s="104"/>
      <c r="AB306" s="176"/>
      <c r="AC306" s="176"/>
      <c r="AD306" s="176"/>
      <c r="AE306" s="176"/>
      <c r="AF306" s="176"/>
      <c r="AG306" s="176"/>
    </row>
    <row r="307" spans="2:33" ht="19.649999999999999" customHeight="1">
      <c r="B307" s="121">
        <f t="shared" si="4"/>
        <v>303</v>
      </c>
      <c r="C307" s="122" t="s">
        <v>462</v>
      </c>
      <c r="D307" s="122" t="s">
        <v>466</v>
      </c>
      <c r="E307" s="122">
        <v>2015</v>
      </c>
      <c r="F307" s="122" t="s">
        <v>19</v>
      </c>
      <c r="G307" s="123"/>
      <c r="H307" s="129" t="s">
        <v>20</v>
      </c>
      <c r="I307" s="130"/>
      <c r="J307" s="131" t="s">
        <v>20</v>
      </c>
      <c r="K307" s="229" t="s">
        <v>20</v>
      </c>
      <c r="L307" s="104"/>
      <c r="M307" s="104">
        <v>1</v>
      </c>
      <c r="N307" s="104"/>
      <c r="O307" s="104"/>
      <c r="P307" s="104"/>
      <c r="Q307" s="104">
        <v>2</v>
      </c>
      <c r="R307" s="104"/>
      <c r="S307" s="104"/>
      <c r="T307" s="104"/>
      <c r="U307" s="104"/>
      <c r="V307" s="104"/>
      <c r="W307" s="104"/>
      <c r="X307" s="104"/>
      <c r="Y307" s="104"/>
      <c r="Z307" s="104"/>
      <c r="AA307" s="102" t="s">
        <v>467</v>
      </c>
      <c r="AB307" s="176"/>
      <c r="AC307" s="176"/>
      <c r="AD307" s="176"/>
      <c r="AE307" s="176"/>
      <c r="AF307" s="176"/>
      <c r="AG307" s="176"/>
    </row>
    <row r="308" spans="2:33" ht="19.649999999999999" customHeight="1">
      <c r="B308" s="121">
        <f t="shared" si="4"/>
        <v>304</v>
      </c>
      <c r="C308" s="122" t="s">
        <v>462</v>
      </c>
      <c r="D308" s="122" t="s">
        <v>146</v>
      </c>
      <c r="E308" s="122">
        <v>2013</v>
      </c>
      <c r="F308" s="122">
        <v>2019</v>
      </c>
      <c r="G308" s="123" t="s">
        <v>20</v>
      </c>
      <c r="H308" s="129" t="s">
        <v>20</v>
      </c>
      <c r="I308" s="130"/>
      <c r="J308" s="131" t="s">
        <v>20</v>
      </c>
      <c r="K308" s="229" t="s">
        <v>20</v>
      </c>
      <c r="L308" s="104"/>
      <c r="M308" s="104">
        <v>1</v>
      </c>
      <c r="N308" s="104" t="s">
        <v>59</v>
      </c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2" t="s">
        <v>468</v>
      </c>
      <c r="AB308" s="176"/>
      <c r="AC308" s="176"/>
      <c r="AD308" s="176"/>
      <c r="AE308" s="176"/>
      <c r="AF308" s="176"/>
      <c r="AG308" s="176"/>
    </row>
    <row r="309" spans="2:33" ht="19.649999999999999" customHeight="1">
      <c r="B309" s="121">
        <f t="shared" si="4"/>
        <v>305</v>
      </c>
      <c r="C309" s="122" t="s">
        <v>462</v>
      </c>
      <c r="D309" s="122" t="s">
        <v>469</v>
      </c>
      <c r="E309" s="122">
        <v>2011</v>
      </c>
      <c r="F309" s="122" t="s">
        <v>19</v>
      </c>
      <c r="G309" s="123"/>
      <c r="H309" s="129" t="s">
        <v>20</v>
      </c>
      <c r="I309" s="130"/>
      <c r="J309" s="131" t="s">
        <v>20</v>
      </c>
      <c r="K309" s="229">
        <v>0</v>
      </c>
      <c r="L309" s="104"/>
      <c r="M309" s="104">
        <v>1</v>
      </c>
      <c r="N309" s="104"/>
      <c r="O309" s="104"/>
      <c r="P309" s="104">
        <v>1</v>
      </c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2" t="s">
        <v>470</v>
      </c>
      <c r="AB309" s="176"/>
      <c r="AC309" s="176"/>
      <c r="AD309" s="176"/>
      <c r="AE309" s="176"/>
      <c r="AF309" s="176"/>
      <c r="AG309" s="176"/>
    </row>
    <row r="310" spans="2:33" ht="19.649999999999999" customHeight="1">
      <c r="B310" s="121">
        <f t="shared" si="4"/>
        <v>306</v>
      </c>
      <c r="C310" s="122" t="s">
        <v>462</v>
      </c>
      <c r="D310" s="122" t="s">
        <v>469</v>
      </c>
      <c r="E310" s="122">
        <v>2018</v>
      </c>
      <c r="F310" s="122" t="s">
        <v>19</v>
      </c>
      <c r="G310" s="123"/>
      <c r="H310" s="129" t="s">
        <v>20</v>
      </c>
      <c r="I310" s="130" t="s">
        <v>20</v>
      </c>
      <c r="J310" s="131" t="s">
        <v>20</v>
      </c>
      <c r="K310" s="229"/>
      <c r="L310" s="104"/>
      <c r="M310" s="104">
        <v>1</v>
      </c>
      <c r="N310" s="104"/>
      <c r="O310" s="104"/>
      <c r="P310" s="104"/>
      <c r="Q310" s="104"/>
      <c r="R310" s="104"/>
      <c r="S310" s="104"/>
      <c r="T310" s="104"/>
      <c r="U310" s="104"/>
      <c r="V310" s="104"/>
      <c r="W310" s="104">
        <v>1</v>
      </c>
      <c r="X310" s="104"/>
      <c r="Y310" s="104"/>
      <c r="Z310" s="104"/>
      <c r="AB310" s="176"/>
      <c r="AC310" s="176"/>
      <c r="AD310" s="176"/>
      <c r="AE310" s="176"/>
      <c r="AF310" s="176"/>
      <c r="AG310" s="176"/>
    </row>
    <row r="311" spans="2:33" ht="19.649999999999999" customHeight="1">
      <c r="B311" s="121">
        <f t="shared" si="4"/>
        <v>307</v>
      </c>
      <c r="C311" s="122" t="s">
        <v>462</v>
      </c>
      <c r="D311" s="122" t="s">
        <v>471</v>
      </c>
      <c r="E311" s="122">
        <v>2008</v>
      </c>
      <c r="F311" s="122">
        <v>2017</v>
      </c>
      <c r="G311" s="123" t="s">
        <v>20</v>
      </c>
      <c r="H311" s="129" t="s">
        <v>20</v>
      </c>
      <c r="I311" s="130"/>
      <c r="J311" s="131" t="s">
        <v>20</v>
      </c>
      <c r="K311" s="229">
        <v>0</v>
      </c>
      <c r="L311" s="104"/>
      <c r="M311" s="104">
        <v>1</v>
      </c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2" t="s">
        <v>472</v>
      </c>
      <c r="AB311" s="176"/>
      <c r="AC311" s="176"/>
      <c r="AD311" s="176"/>
      <c r="AE311" s="176"/>
      <c r="AF311" s="176"/>
      <c r="AG311" s="176"/>
    </row>
    <row r="312" spans="2:33" ht="19.649999999999999" customHeight="1">
      <c r="B312" s="121">
        <f t="shared" si="4"/>
        <v>308</v>
      </c>
      <c r="C312" s="122" t="s">
        <v>462</v>
      </c>
      <c r="D312" s="122" t="s">
        <v>473</v>
      </c>
      <c r="E312" s="122">
        <v>2012</v>
      </c>
      <c r="F312" s="122">
        <v>2019</v>
      </c>
      <c r="G312" s="123"/>
      <c r="H312" s="129" t="s">
        <v>20</v>
      </c>
      <c r="I312" s="130"/>
      <c r="J312" s="131" t="s">
        <v>20</v>
      </c>
      <c r="K312" s="229" t="s">
        <v>20</v>
      </c>
      <c r="L312" s="104"/>
      <c r="M312" s="104">
        <v>1</v>
      </c>
      <c r="N312" s="104"/>
      <c r="O312" s="104"/>
      <c r="P312" s="104"/>
      <c r="Q312" s="104">
        <v>2</v>
      </c>
      <c r="R312" s="104"/>
      <c r="S312" s="104"/>
      <c r="T312" s="104"/>
      <c r="U312" s="104"/>
      <c r="V312" s="104"/>
      <c r="W312" s="104"/>
      <c r="X312" s="104"/>
      <c r="Y312" s="104"/>
      <c r="Z312" s="104"/>
      <c r="AA312" s="102" t="s">
        <v>467</v>
      </c>
      <c r="AB312" s="176"/>
      <c r="AC312" s="176"/>
      <c r="AD312" s="176"/>
      <c r="AE312" s="176"/>
      <c r="AF312" s="176"/>
      <c r="AG312" s="176"/>
    </row>
    <row r="313" spans="2:33" ht="19.649999999999999" customHeight="1">
      <c r="B313" s="121">
        <f t="shared" si="4"/>
        <v>309</v>
      </c>
      <c r="C313" s="122" t="s">
        <v>462</v>
      </c>
      <c r="D313" s="122" t="s">
        <v>474</v>
      </c>
      <c r="E313" s="122">
        <v>2010</v>
      </c>
      <c r="F313" s="122" t="s">
        <v>19</v>
      </c>
      <c r="G313" s="123"/>
      <c r="H313" s="129" t="s">
        <v>20</v>
      </c>
      <c r="I313" s="130" t="s">
        <v>20</v>
      </c>
      <c r="J313" s="131"/>
      <c r="K313" s="229">
        <v>0</v>
      </c>
      <c r="L313" s="104"/>
      <c r="M313" s="104">
        <v>1</v>
      </c>
      <c r="N313" s="104"/>
      <c r="O313" s="104"/>
      <c r="P313" s="104"/>
      <c r="Q313" s="104"/>
      <c r="R313" s="104">
        <v>1</v>
      </c>
      <c r="S313" s="104"/>
      <c r="T313" s="104"/>
      <c r="U313" s="104"/>
      <c r="V313" s="104"/>
      <c r="W313" s="104"/>
      <c r="X313" s="104"/>
      <c r="Y313" s="104"/>
      <c r="Z313" s="104"/>
      <c r="AA313" s="102" t="s">
        <v>454</v>
      </c>
      <c r="AB313" s="176"/>
      <c r="AC313" s="176"/>
      <c r="AD313" s="176"/>
      <c r="AE313" s="176"/>
      <c r="AF313" s="176"/>
      <c r="AG313" s="176"/>
    </row>
    <row r="314" spans="2:33" ht="19.649999999999999" customHeight="1">
      <c r="B314" s="121">
        <f t="shared" si="4"/>
        <v>310</v>
      </c>
      <c r="C314" s="122" t="s">
        <v>462</v>
      </c>
      <c r="D314" s="122" t="s">
        <v>475</v>
      </c>
      <c r="E314" s="122">
        <v>2001</v>
      </c>
      <c r="F314" s="122">
        <v>2014</v>
      </c>
      <c r="G314" s="123"/>
      <c r="H314" s="129" t="s">
        <v>20</v>
      </c>
      <c r="I314" s="130"/>
      <c r="J314" s="131"/>
      <c r="K314" s="229">
        <v>0</v>
      </c>
      <c r="L314" s="104"/>
      <c r="M314" s="104">
        <v>1</v>
      </c>
      <c r="N314" s="104"/>
      <c r="O314" s="104"/>
      <c r="P314" s="104"/>
      <c r="Q314" s="104"/>
      <c r="R314" s="104">
        <v>1</v>
      </c>
      <c r="S314" s="104"/>
      <c r="T314" s="104"/>
      <c r="U314" s="104"/>
      <c r="V314" s="104"/>
      <c r="W314" s="104"/>
      <c r="X314" s="104"/>
      <c r="Y314" s="104"/>
      <c r="Z314" s="104"/>
      <c r="AA314" s="102" t="s">
        <v>456</v>
      </c>
      <c r="AB314" s="176"/>
      <c r="AC314" s="176"/>
      <c r="AD314" s="176"/>
      <c r="AE314" s="176"/>
      <c r="AF314" s="176"/>
      <c r="AG314" s="176"/>
    </row>
    <row r="315" spans="2:33" ht="19.649999999999999" customHeight="1">
      <c r="B315" s="121">
        <f t="shared" si="4"/>
        <v>311</v>
      </c>
      <c r="C315" s="122" t="s">
        <v>462</v>
      </c>
      <c r="D315" s="122" t="s">
        <v>475</v>
      </c>
      <c r="E315" s="122">
        <v>2014</v>
      </c>
      <c r="F315" s="122">
        <v>2020</v>
      </c>
      <c r="G315" s="123"/>
      <c r="H315" s="129" t="s">
        <v>20</v>
      </c>
      <c r="I315" s="129" t="s">
        <v>20</v>
      </c>
      <c r="J315" s="131"/>
      <c r="K315" s="229" t="s">
        <v>20</v>
      </c>
      <c r="L315" s="104"/>
      <c r="M315" s="104">
        <v>1</v>
      </c>
      <c r="N315" s="104"/>
      <c r="O315" s="104"/>
      <c r="P315" s="104"/>
      <c r="Q315" s="104">
        <v>1</v>
      </c>
      <c r="R315" s="104"/>
      <c r="S315" s="104"/>
      <c r="T315" s="104"/>
      <c r="U315" s="104"/>
      <c r="V315" s="104"/>
      <c r="W315" s="104"/>
      <c r="X315" s="104"/>
      <c r="Y315" s="104"/>
      <c r="Z315" s="104"/>
      <c r="AA315" s="102" t="s">
        <v>476</v>
      </c>
      <c r="AB315" s="176"/>
      <c r="AC315" s="176"/>
      <c r="AD315" s="176"/>
      <c r="AE315" s="176"/>
      <c r="AF315" s="176"/>
      <c r="AG315" s="176"/>
    </row>
    <row r="316" spans="2:33" ht="19.649999999999999" customHeight="1">
      <c r="B316" s="121">
        <f t="shared" si="4"/>
        <v>312</v>
      </c>
      <c r="C316" s="122" t="s">
        <v>462</v>
      </c>
      <c r="D316" s="122" t="s">
        <v>477</v>
      </c>
      <c r="E316" s="122">
        <v>2018</v>
      </c>
      <c r="F316" s="122" t="s">
        <v>19</v>
      </c>
      <c r="G316" s="123"/>
      <c r="H316" s="129" t="s">
        <v>20</v>
      </c>
      <c r="I316" s="130" t="s">
        <v>20</v>
      </c>
      <c r="J316" s="131" t="s">
        <v>20</v>
      </c>
      <c r="K316" s="229"/>
      <c r="L316" s="104"/>
      <c r="M316" s="104">
        <v>1</v>
      </c>
      <c r="N316" s="104"/>
      <c r="O316" s="104"/>
      <c r="P316" s="104"/>
      <c r="Q316" s="104"/>
      <c r="R316" s="104"/>
      <c r="S316" s="104"/>
      <c r="T316" s="104"/>
      <c r="U316" s="104"/>
      <c r="V316" s="104"/>
      <c r="W316" s="104">
        <v>1</v>
      </c>
      <c r="X316" s="104"/>
      <c r="Y316" s="104"/>
      <c r="Z316" s="104"/>
      <c r="AB316" s="176"/>
      <c r="AC316" s="176"/>
      <c r="AD316" s="176"/>
      <c r="AE316" s="176"/>
      <c r="AF316" s="176"/>
      <c r="AG316" s="176"/>
    </row>
    <row r="317" spans="2:33" ht="19.649999999999999" customHeight="1">
      <c r="B317" s="121">
        <f t="shared" si="4"/>
        <v>313</v>
      </c>
      <c r="C317" s="122" t="s">
        <v>462</v>
      </c>
      <c r="D317" s="122" t="s">
        <v>478</v>
      </c>
      <c r="E317" s="122">
        <v>2012</v>
      </c>
      <c r="F317" s="122">
        <v>2014</v>
      </c>
      <c r="G317" s="123" t="s">
        <v>20</v>
      </c>
      <c r="H317" s="129" t="s">
        <v>20</v>
      </c>
      <c r="I317" s="130"/>
      <c r="J317" s="131" t="s">
        <v>20</v>
      </c>
      <c r="K317" s="229">
        <v>0</v>
      </c>
      <c r="L317" s="104"/>
      <c r="M317" s="104">
        <v>1</v>
      </c>
      <c r="N317" s="104" t="s">
        <v>59</v>
      </c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2" t="s">
        <v>479</v>
      </c>
      <c r="AB317" s="176"/>
      <c r="AC317" s="176"/>
      <c r="AD317" s="176"/>
      <c r="AE317" s="176"/>
      <c r="AF317" s="176"/>
      <c r="AG317" s="176"/>
    </row>
    <row r="318" spans="2:33" ht="19.649999999999999" customHeight="1">
      <c r="B318" s="121">
        <f t="shared" si="4"/>
        <v>314</v>
      </c>
      <c r="C318" s="122" t="s">
        <v>462</v>
      </c>
      <c r="D318" s="122" t="s">
        <v>480</v>
      </c>
      <c r="E318" s="122">
        <v>2019</v>
      </c>
      <c r="F318" s="122" t="s">
        <v>19</v>
      </c>
      <c r="G318" s="123"/>
      <c r="H318" s="129" t="s">
        <v>20</v>
      </c>
      <c r="I318" s="130" t="s">
        <v>20</v>
      </c>
      <c r="J318" s="131" t="s">
        <v>20</v>
      </c>
      <c r="K318" s="229"/>
      <c r="L318" s="104"/>
      <c r="M318" s="104">
        <v>1</v>
      </c>
      <c r="N318" s="104"/>
      <c r="O318" s="104"/>
      <c r="P318" s="104"/>
      <c r="Q318" s="104"/>
      <c r="R318" s="104"/>
      <c r="S318" s="104"/>
      <c r="T318" s="104"/>
      <c r="U318" s="104"/>
      <c r="V318" s="104"/>
      <c r="W318" s="104">
        <v>1</v>
      </c>
      <c r="X318" s="104"/>
      <c r="Y318" s="104"/>
      <c r="Z318" s="104"/>
      <c r="AB318" s="176"/>
      <c r="AC318" s="176"/>
      <c r="AD318" s="176"/>
      <c r="AE318" s="176"/>
      <c r="AF318" s="176"/>
      <c r="AG318" s="176"/>
    </row>
    <row r="319" spans="2:33" ht="19.649999999999999" customHeight="1">
      <c r="B319" s="121">
        <f t="shared" si="4"/>
        <v>315</v>
      </c>
      <c r="C319" s="122" t="s">
        <v>481</v>
      </c>
      <c r="D319" s="122" t="s">
        <v>482</v>
      </c>
      <c r="E319" s="122">
        <v>2016</v>
      </c>
      <c r="F319" s="122" t="s">
        <v>19</v>
      </c>
      <c r="G319" s="123"/>
      <c r="H319" s="129" t="s">
        <v>20</v>
      </c>
      <c r="I319" s="130" t="s">
        <v>20</v>
      </c>
      <c r="J319" s="131"/>
      <c r="K319" s="229"/>
      <c r="L319" s="104"/>
      <c r="M319" s="104">
        <v>1</v>
      </c>
      <c r="N319" s="104"/>
      <c r="O319" s="104"/>
      <c r="P319" s="104"/>
      <c r="Q319" s="104"/>
      <c r="R319" s="104"/>
      <c r="S319" s="104"/>
      <c r="T319" s="104"/>
      <c r="U319" s="104"/>
      <c r="V319" s="104">
        <v>1</v>
      </c>
      <c r="W319" s="104"/>
      <c r="X319" s="104"/>
      <c r="Y319" s="104"/>
      <c r="Z319" s="104"/>
      <c r="AB319" s="176"/>
      <c r="AC319" s="176"/>
      <c r="AD319" s="176"/>
      <c r="AE319" s="176"/>
      <c r="AF319" s="176"/>
      <c r="AG319" s="176"/>
    </row>
    <row r="320" spans="2:33" ht="19.649999999999999" customHeight="1">
      <c r="B320" s="121">
        <f t="shared" si="4"/>
        <v>316</v>
      </c>
      <c r="C320" s="122" t="s">
        <v>483</v>
      </c>
      <c r="D320" s="122" t="s">
        <v>484</v>
      </c>
      <c r="E320" s="122">
        <v>2011</v>
      </c>
      <c r="F320" s="122">
        <v>2017</v>
      </c>
      <c r="G320" s="123"/>
      <c r="H320" s="129" t="s">
        <v>20</v>
      </c>
      <c r="I320" s="130"/>
      <c r="J320" s="131" t="s">
        <v>20</v>
      </c>
      <c r="K320" s="229"/>
      <c r="L320" s="104"/>
      <c r="M320" s="104">
        <v>1</v>
      </c>
      <c r="N320" s="104"/>
      <c r="O320" s="104"/>
      <c r="P320" s="104"/>
      <c r="Q320" s="104"/>
      <c r="R320" s="104"/>
      <c r="S320" s="104"/>
      <c r="T320" s="104"/>
      <c r="U320" s="104"/>
      <c r="V320" s="104"/>
      <c r="W320" s="104">
        <v>1</v>
      </c>
      <c r="X320" s="104"/>
      <c r="Y320" s="104"/>
      <c r="Z320" s="104"/>
      <c r="AB320" s="176"/>
      <c r="AC320" s="176"/>
      <c r="AD320" s="176"/>
      <c r="AE320" s="176"/>
      <c r="AF320" s="176"/>
      <c r="AG320" s="176"/>
    </row>
    <row r="321" spans="2:33" ht="19.649999999999999" customHeight="1">
      <c r="B321" s="121">
        <f t="shared" si="4"/>
        <v>317</v>
      </c>
      <c r="C321" s="122" t="s">
        <v>483</v>
      </c>
      <c r="D321" s="122" t="s">
        <v>485</v>
      </c>
      <c r="E321" s="122">
        <v>2013</v>
      </c>
      <c r="F321" s="122" t="s">
        <v>19</v>
      </c>
      <c r="G321" s="123"/>
      <c r="H321" s="129" t="s">
        <v>20</v>
      </c>
      <c r="I321" s="130" t="s">
        <v>25</v>
      </c>
      <c r="J321" s="131" t="s">
        <v>20</v>
      </c>
      <c r="K321" s="229"/>
      <c r="L321" s="104"/>
      <c r="M321" s="104">
        <v>1</v>
      </c>
      <c r="N321" s="104"/>
      <c r="O321" s="104"/>
      <c r="P321" s="104"/>
      <c r="Q321" s="104"/>
      <c r="R321" s="104"/>
      <c r="S321" s="104"/>
      <c r="T321" s="104">
        <v>1</v>
      </c>
      <c r="U321" s="104"/>
      <c r="V321" s="104"/>
      <c r="W321" s="104"/>
      <c r="X321" s="104"/>
      <c r="Y321" s="104"/>
      <c r="Z321" s="104"/>
      <c r="AA321" s="102" t="s">
        <v>167</v>
      </c>
      <c r="AB321" s="176"/>
      <c r="AC321" s="176"/>
      <c r="AD321" s="176"/>
      <c r="AE321" s="176"/>
      <c r="AF321" s="176"/>
      <c r="AG321" s="176"/>
    </row>
    <row r="322" spans="2:33" ht="19.649999999999999" customHeight="1">
      <c r="B322" s="121">
        <f t="shared" si="4"/>
        <v>318</v>
      </c>
      <c r="C322" s="122" t="s">
        <v>486</v>
      </c>
      <c r="D322" s="122" t="s">
        <v>487</v>
      </c>
      <c r="E322" s="122">
        <v>2017</v>
      </c>
      <c r="F322" s="122" t="s">
        <v>19</v>
      </c>
      <c r="G322" s="123"/>
      <c r="H322" s="129" t="s">
        <v>20</v>
      </c>
      <c r="I322" s="130" t="s">
        <v>20</v>
      </c>
      <c r="J322" s="131"/>
      <c r="K322" s="229">
        <v>0</v>
      </c>
      <c r="L322" s="104"/>
      <c r="M322" s="104">
        <v>1</v>
      </c>
      <c r="N322" s="104"/>
      <c r="O322" s="104"/>
      <c r="P322" s="104"/>
      <c r="Q322" s="104"/>
      <c r="R322" s="104">
        <v>1</v>
      </c>
      <c r="S322" s="104"/>
      <c r="T322" s="104"/>
      <c r="U322" s="104"/>
      <c r="V322" s="104"/>
      <c r="W322" s="104"/>
      <c r="X322" s="104"/>
      <c r="Y322" s="104"/>
      <c r="Z322" s="104"/>
      <c r="AA322" s="102" t="s">
        <v>42</v>
      </c>
      <c r="AB322" s="176"/>
      <c r="AC322" s="176"/>
      <c r="AD322" s="176"/>
      <c r="AE322" s="176"/>
      <c r="AF322" s="176"/>
      <c r="AG322" s="176"/>
    </row>
    <row r="323" spans="2:33" ht="19.649999999999999" customHeight="1">
      <c r="B323" s="121">
        <f t="shared" si="4"/>
        <v>319</v>
      </c>
      <c r="C323" s="122" t="s">
        <v>486</v>
      </c>
      <c r="D323" s="122" t="s">
        <v>488</v>
      </c>
      <c r="E323" s="122">
        <v>2017</v>
      </c>
      <c r="F323" s="122" t="s">
        <v>19</v>
      </c>
      <c r="G323" s="123"/>
      <c r="H323" s="129" t="s">
        <v>20</v>
      </c>
      <c r="I323" s="130" t="s">
        <v>20</v>
      </c>
      <c r="J323" s="131"/>
      <c r="K323" s="229">
        <v>0</v>
      </c>
      <c r="L323" s="104"/>
      <c r="M323" s="104">
        <v>1</v>
      </c>
      <c r="N323" s="104"/>
      <c r="O323" s="104"/>
      <c r="P323" s="104"/>
      <c r="Q323" s="104"/>
      <c r="R323" s="104">
        <v>1</v>
      </c>
      <c r="S323" s="104"/>
      <c r="T323" s="104"/>
      <c r="U323" s="104"/>
      <c r="V323" s="104"/>
      <c r="W323" s="104"/>
      <c r="X323" s="104"/>
      <c r="Y323" s="104"/>
      <c r="Z323" s="104"/>
      <c r="AA323" s="102" t="s">
        <v>42</v>
      </c>
      <c r="AB323" s="176"/>
      <c r="AC323" s="176"/>
      <c r="AD323" s="176"/>
      <c r="AE323" s="176"/>
      <c r="AF323" s="176"/>
      <c r="AG323" s="176"/>
    </row>
    <row r="324" spans="2:33" ht="19.649999999999999" customHeight="1">
      <c r="B324" s="121">
        <f t="shared" si="4"/>
        <v>320</v>
      </c>
      <c r="C324" s="122" t="s">
        <v>486</v>
      </c>
      <c r="D324" s="122" t="s">
        <v>489</v>
      </c>
      <c r="E324" s="122">
        <v>2019</v>
      </c>
      <c r="F324" s="122" t="s">
        <v>19</v>
      </c>
      <c r="G324" s="123"/>
      <c r="H324" s="129" t="s">
        <v>20</v>
      </c>
      <c r="I324" s="130" t="s">
        <v>20</v>
      </c>
      <c r="J324" s="131"/>
      <c r="K324" s="229">
        <v>0</v>
      </c>
      <c r="L324" s="104"/>
      <c r="M324" s="104">
        <v>1</v>
      </c>
      <c r="N324" s="104"/>
      <c r="O324" s="104"/>
      <c r="P324" s="104"/>
      <c r="Q324" s="104"/>
      <c r="R324" s="104">
        <v>1</v>
      </c>
      <c r="S324" s="104"/>
      <c r="T324" s="104"/>
      <c r="U324" s="104"/>
      <c r="V324" s="104"/>
      <c r="W324" s="104"/>
      <c r="X324" s="104"/>
      <c r="Y324" s="104"/>
      <c r="Z324" s="104"/>
      <c r="AA324" s="102" t="s">
        <v>42</v>
      </c>
      <c r="AB324" s="176"/>
      <c r="AC324" s="176"/>
      <c r="AD324" s="176"/>
      <c r="AE324" s="176"/>
      <c r="AF324" s="176"/>
      <c r="AG324" s="176"/>
    </row>
    <row r="325" spans="2:33" ht="19.649999999999999" customHeight="1">
      <c r="B325" s="121">
        <f t="shared" ref="B325:B388" si="5">ROW()-4</f>
        <v>321</v>
      </c>
      <c r="C325" s="122" t="s">
        <v>486</v>
      </c>
      <c r="D325" s="122" t="s">
        <v>490</v>
      </c>
      <c r="E325" s="122">
        <v>2013</v>
      </c>
      <c r="F325" s="122">
        <v>2019</v>
      </c>
      <c r="G325" s="123" t="s">
        <v>20</v>
      </c>
      <c r="H325" s="129" t="s">
        <v>20</v>
      </c>
      <c r="I325" s="130" t="s">
        <v>20</v>
      </c>
      <c r="J325" s="131"/>
      <c r="K325" s="229">
        <v>0</v>
      </c>
      <c r="L325" s="165">
        <v>44039</v>
      </c>
      <c r="M325" s="104">
        <v>1</v>
      </c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 t="s">
        <v>491</v>
      </c>
      <c r="AA325" s="102" t="s">
        <v>492</v>
      </c>
      <c r="AB325" s="176"/>
      <c r="AC325" s="176"/>
      <c r="AD325" s="176"/>
      <c r="AE325" s="176"/>
      <c r="AF325" s="176"/>
      <c r="AG325" s="176"/>
    </row>
    <row r="326" spans="2:33" ht="19.649999999999999" customHeight="1">
      <c r="B326" s="121">
        <f t="shared" si="5"/>
        <v>322</v>
      </c>
      <c r="C326" s="122" t="s">
        <v>486</v>
      </c>
      <c r="D326" s="122" t="s">
        <v>490</v>
      </c>
      <c r="E326" s="122">
        <v>2013</v>
      </c>
      <c r="F326" s="122">
        <v>2019</v>
      </c>
      <c r="G326" s="123"/>
      <c r="H326" s="129" t="s">
        <v>20</v>
      </c>
      <c r="I326" s="130" t="s">
        <v>20</v>
      </c>
      <c r="J326" s="131"/>
      <c r="K326" s="229">
        <v>0</v>
      </c>
      <c r="L326" s="104"/>
      <c r="M326" s="104">
        <v>1</v>
      </c>
      <c r="N326" s="104"/>
      <c r="O326" s="104"/>
      <c r="P326" s="104"/>
      <c r="Q326" s="104"/>
      <c r="R326" s="104">
        <v>1</v>
      </c>
      <c r="S326" s="104"/>
      <c r="T326" s="104"/>
      <c r="U326" s="104"/>
      <c r="V326" s="104"/>
      <c r="W326" s="104"/>
      <c r="X326" s="104"/>
      <c r="Y326" s="104"/>
      <c r="Z326" s="104"/>
      <c r="AA326" s="102" t="s">
        <v>42</v>
      </c>
      <c r="AB326" s="176"/>
      <c r="AC326" s="176"/>
      <c r="AD326" s="176"/>
      <c r="AE326" s="176"/>
      <c r="AF326" s="176"/>
      <c r="AG326" s="176"/>
    </row>
    <row r="327" spans="2:33" ht="19.649999999999999" customHeight="1">
      <c r="B327" s="121">
        <f t="shared" si="5"/>
        <v>323</v>
      </c>
      <c r="C327" s="122" t="s">
        <v>486</v>
      </c>
      <c r="D327" s="122" t="s">
        <v>490</v>
      </c>
      <c r="E327" s="122">
        <v>2019</v>
      </c>
      <c r="F327" s="122" t="s">
        <v>19</v>
      </c>
      <c r="G327" s="123"/>
      <c r="H327" s="129" t="s">
        <v>20</v>
      </c>
      <c r="I327" s="130" t="s">
        <v>20</v>
      </c>
      <c r="J327" s="131"/>
      <c r="K327" s="229">
        <v>0</v>
      </c>
      <c r="L327" s="104"/>
      <c r="M327" s="104">
        <v>1</v>
      </c>
      <c r="N327" s="104"/>
      <c r="O327" s="104"/>
      <c r="P327" s="104"/>
      <c r="Q327" s="104"/>
      <c r="R327" s="104">
        <v>1</v>
      </c>
      <c r="S327" s="104"/>
      <c r="T327" s="104"/>
      <c r="U327" s="104"/>
      <c r="V327" s="104"/>
      <c r="W327" s="104"/>
      <c r="X327" s="104"/>
      <c r="Y327" s="104"/>
      <c r="Z327" s="104"/>
      <c r="AA327" s="102" t="s">
        <v>42</v>
      </c>
      <c r="AB327" s="176"/>
      <c r="AC327" s="176"/>
      <c r="AD327" s="176"/>
      <c r="AE327" s="176"/>
      <c r="AF327" s="176"/>
      <c r="AG327" s="176"/>
    </row>
    <row r="328" spans="2:33" ht="19.649999999999999" customHeight="1">
      <c r="B328" s="121">
        <f t="shared" si="5"/>
        <v>324</v>
      </c>
      <c r="C328" s="122" t="s">
        <v>486</v>
      </c>
      <c r="D328" s="122" t="s">
        <v>493</v>
      </c>
      <c r="E328" s="122">
        <v>2005</v>
      </c>
      <c r="F328" s="122">
        <v>2014</v>
      </c>
      <c r="G328" s="123"/>
      <c r="H328" s="129" t="s">
        <v>20</v>
      </c>
      <c r="I328" s="130" t="s">
        <v>20</v>
      </c>
      <c r="J328" s="131"/>
      <c r="K328" s="229">
        <v>0</v>
      </c>
      <c r="L328" s="104"/>
      <c r="M328" s="104">
        <v>1</v>
      </c>
      <c r="N328" s="104"/>
      <c r="O328" s="104"/>
      <c r="P328" s="104"/>
      <c r="Q328" s="104"/>
      <c r="R328" s="104">
        <v>1</v>
      </c>
      <c r="S328" s="104"/>
      <c r="T328" s="104"/>
      <c r="U328" s="104"/>
      <c r="V328" s="104"/>
      <c r="W328" s="104"/>
      <c r="X328" s="104"/>
      <c r="Y328" s="104"/>
      <c r="Z328" s="194" t="s">
        <v>494</v>
      </c>
      <c r="AA328" s="102" t="s">
        <v>42</v>
      </c>
      <c r="AB328" s="176"/>
      <c r="AC328" s="176"/>
      <c r="AD328" s="176"/>
      <c r="AE328" s="176"/>
      <c r="AF328" s="176"/>
      <c r="AG328" s="176"/>
    </row>
    <row r="329" spans="2:33" ht="19.649999999999999" customHeight="1">
      <c r="B329" s="121">
        <f t="shared" si="5"/>
        <v>325</v>
      </c>
      <c r="C329" s="122" t="s">
        <v>486</v>
      </c>
      <c r="D329" s="122" t="s">
        <v>493</v>
      </c>
      <c r="E329" s="122">
        <v>2012</v>
      </c>
      <c r="F329" s="122">
        <v>2019</v>
      </c>
      <c r="G329" s="123"/>
      <c r="H329" s="129" t="s">
        <v>20</v>
      </c>
      <c r="I329" s="130" t="s">
        <v>20</v>
      </c>
      <c r="J329" s="131"/>
      <c r="K329" s="229">
        <v>0</v>
      </c>
      <c r="L329" s="104"/>
      <c r="M329" s="104">
        <v>1</v>
      </c>
      <c r="N329" s="104"/>
      <c r="O329" s="104"/>
      <c r="P329" s="104"/>
      <c r="Q329" s="104"/>
      <c r="R329" s="104">
        <v>1</v>
      </c>
      <c r="S329" s="104"/>
      <c r="T329" s="104"/>
      <c r="U329" s="104"/>
      <c r="V329" s="104"/>
      <c r="W329" s="104"/>
      <c r="X329" s="104"/>
      <c r="Y329" s="104"/>
      <c r="Z329" s="194" t="s">
        <v>495</v>
      </c>
      <c r="AA329" s="102" t="s">
        <v>42</v>
      </c>
      <c r="AB329" s="176"/>
      <c r="AC329" s="176"/>
      <c r="AD329" s="176"/>
      <c r="AE329" s="176"/>
      <c r="AF329" s="176"/>
      <c r="AG329" s="176"/>
    </row>
    <row r="330" spans="2:33" ht="19.649999999999999" customHeight="1">
      <c r="B330" s="121">
        <f t="shared" si="5"/>
        <v>326</v>
      </c>
      <c r="C330" s="122" t="s">
        <v>486</v>
      </c>
      <c r="D330" s="122" t="s">
        <v>493</v>
      </c>
      <c r="E330" s="122">
        <v>2019</v>
      </c>
      <c r="F330" s="122" t="s">
        <v>19</v>
      </c>
      <c r="G330" s="123"/>
      <c r="H330" s="129" t="s">
        <v>20</v>
      </c>
      <c r="I330" s="130" t="s">
        <v>20</v>
      </c>
      <c r="J330" s="131"/>
      <c r="K330" s="229">
        <v>0</v>
      </c>
      <c r="L330" s="104"/>
      <c r="M330" s="104">
        <v>1</v>
      </c>
      <c r="N330" s="104"/>
      <c r="O330" s="104"/>
      <c r="P330" s="104"/>
      <c r="Q330" s="104"/>
      <c r="R330" s="104">
        <v>1</v>
      </c>
      <c r="S330" s="104"/>
      <c r="T330" s="104"/>
      <c r="U330" s="104"/>
      <c r="V330" s="104"/>
      <c r="W330" s="104"/>
      <c r="X330" s="104"/>
      <c r="Y330" s="104"/>
      <c r="Z330" s="194" t="s">
        <v>496</v>
      </c>
      <c r="AA330" s="102" t="s">
        <v>42</v>
      </c>
      <c r="AB330" s="176"/>
      <c r="AC330" s="176"/>
      <c r="AD330" s="176"/>
      <c r="AE330" s="176"/>
      <c r="AF330" s="176"/>
      <c r="AG330" s="176"/>
    </row>
    <row r="331" spans="2:33" ht="19.649999999999999" customHeight="1">
      <c r="B331" s="121">
        <f t="shared" si="5"/>
        <v>327</v>
      </c>
      <c r="C331" s="122" t="s">
        <v>486</v>
      </c>
      <c r="D331" s="122" t="s">
        <v>497</v>
      </c>
      <c r="E331" s="122">
        <v>2013</v>
      </c>
      <c r="F331" s="122">
        <v>2019</v>
      </c>
      <c r="G331" s="123" t="s">
        <v>20</v>
      </c>
      <c r="H331" s="129" t="s">
        <v>20</v>
      </c>
      <c r="I331" s="130" t="s">
        <v>20</v>
      </c>
      <c r="J331" s="131"/>
      <c r="K331" s="229">
        <v>0</v>
      </c>
      <c r="L331" s="104"/>
      <c r="M331" s="104">
        <v>1</v>
      </c>
      <c r="N331" s="104" t="s">
        <v>59</v>
      </c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 t="s">
        <v>491</v>
      </c>
      <c r="AA331" s="102" t="s">
        <v>492</v>
      </c>
      <c r="AB331" s="176"/>
      <c r="AC331" s="176"/>
      <c r="AD331" s="176"/>
      <c r="AE331" s="176"/>
      <c r="AF331" s="176"/>
      <c r="AG331" s="176"/>
    </row>
    <row r="332" spans="2:33" ht="19.649999999999999" customHeight="1">
      <c r="B332" s="121">
        <f t="shared" si="5"/>
        <v>328</v>
      </c>
      <c r="C332" s="122" t="s">
        <v>486</v>
      </c>
      <c r="D332" s="122" t="s">
        <v>173</v>
      </c>
      <c r="E332" s="122">
        <v>2013</v>
      </c>
      <c r="F332" s="122">
        <v>2017</v>
      </c>
      <c r="G332" s="123"/>
      <c r="H332" s="129" t="s">
        <v>20</v>
      </c>
      <c r="I332" s="130" t="s">
        <v>20</v>
      </c>
      <c r="J332" s="131"/>
      <c r="K332" s="229">
        <v>0</v>
      </c>
      <c r="L332" s="104"/>
      <c r="M332" s="104">
        <v>1</v>
      </c>
      <c r="N332" s="104"/>
      <c r="O332" s="104"/>
      <c r="P332" s="104"/>
      <c r="Q332" s="104"/>
      <c r="R332" s="104">
        <v>1</v>
      </c>
      <c r="S332" s="104"/>
      <c r="T332" s="104"/>
      <c r="U332" s="104"/>
      <c r="V332" s="104"/>
      <c r="W332" s="104"/>
      <c r="X332" s="104"/>
      <c r="Y332" s="104"/>
      <c r="Z332" s="104"/>
      <c r="AA332" s="102" t="s">
        <v>42</v>
      </c>
      <c r="AB332" s="176"/>
      <c r="AC332" s="176"/>
      <c r="AD332" s="176"/>
      <c r="AE332" s="176"/>
      <c r="AF332" s="176"/>
      <c r="AG332" s="176"/>
    </row>
    <row r="333" spans="2:33" ht="19.649999999999999" customHeight="1">
      <c r="B333" s="121">
        <f t="shared" si="5"/>
        <v>329</v>
      </c>
      <c r="C333" s="122" t="s">
        <v>486</v>
      </c>
      <c r="D333" s="122" t="s">
        <v>173</v>
      </c>
      <c r="E333" s="122">
        <v>2017</v>
      </c>
      <c r="F333" s="122" t="s">
        <v>19</v>
      </c>
      <c r="G333" s="123"/>
      <c r="H333" s="129" t="s">
        <v>20</v>
      </c>
      <c r="I333" s="130" t="s">
        <v>20</v>
      </c>
      <c r="J333" s="131"/>
      <c r="K333" s="229">
        <v>0</v>
      </c>
      <c r="L333" s="104"/>
      <c r="M333" s="104">
        <v>1</v>
      </c>
      <c r="N333" s="104"/>
      <c r="O333" s="104"/>
      <c r="P333" s="104"/>
      <c r="Q333" s="104"/>
      <c r="R333" s="104">
        <v>1</v>
      </c>
      <c r="S333" s="104"/>
      <c r="T333" s="104"/>
      <c r="U333" s="104"/>
      <c r="V333" s="104"/>
      <c r="W333" s="104"/>
      <c r="X333" s="104"/>
      <c r="Y333" s="104"/>
      <c r="Z333" s="104"/>
      <c r="AA333" s="102" t="s">
        <v>42</v>
      </c>
      <c r="AB333" s="176"/>
      <c r="AC333" s="176"/>
      <c r="AD333" s="176"/>
      <c r="AE333" s="176"/>
      <c r="AF333" s="176"/>
      <c r="AG333" s="176"/>
    </row>
    <row r="334" spans="2:33" ht="19.649999999999999" customHeight="1">
      <c r="B334" s="121">
        <f t="shared" si="5"/>
        <v>330</v>
      </c>
      <c r="C334" s="122" t="s">
        <v>486</v>
      </c>
      <c r="D334" s="122" t="s">
        <v>498</v>
      </c>
      <c r="E334" s="122">
        <v>2002</v>
      </c>
      <c r="F334" s="122">
        <v>2014</v>
      </c>
      <c r="G334" s="123"/>
      <c r="H334" s="129" t="s">
        <v>20</v>
      </c>
      <c r="I334" s="130"/>
      <c r="J334" s="131"/>
      <c r="K334" s="229">
        <v>0</v>
      </c>
      <c r="L334" s="104"/>
      <c r="M334" s="104">
        <v>1</v>
      </c>
      <c r="N334" s="104"/>
      <c r="O334" s="104"/>
      <c r="P334" s="104"/>
      <c r="Q334" s="104"/>
      <c r="R334" s="104">
        <v>1</v>
      </c>
      <c r="S334" s="104"/>
      <c r="T334" s="104"/>
      <c r="U334" s="104"/>
      <c r="V334" s="104"/>
      <c r="W334" s="104"/>
      <c r="X334" s="104"/>
      <c r="Y334" s="104"/>
      <c r="Z334" s="104"/>
      <c r="AA334" s="102" t="s">
        <v>456</v>
      </c>
      <c r="AB334" s="176"/>
      <c r="AC334" s="176"/>
      <c r="AD334" s="176"/>
      <c r="AE334" s="176"/>
      <c r="AF334" s="176"/>
      <c r="AG334" s="176"/>
    </row>
    <row r="335" spans="2:33" ht="19.649999999999999" customHeight="1">
      <c r="B335" s="121">
        <f t="shared" si="5"/>
        <v>331</v>
      </c>
      <c r="C335" s="122" t="s">
        <v>486</v>
      </c>
      <c r="D335" s="122" t="s">
        <v>498</v>
      </c>
      <c r="E335" s="122">
        <v>2015</v>
      </c>
      <c r="F335" s="122" t="s">
        <v>19</v>
      </c>
      <c r="G335" s="123"/>
      <c r="H335" s="129" t="s">
        <v>20</v>
      </c>
      <c r="I335" s="130" t="s">
        <v>20</v>
      </c>
      <c r="J335" s="131"/>
      <c r="K335" s="229">
        <v>0</v>
      </c>
      <c r="L335" s="104"/>
      <c r="M335" s="104">
        <v>1</v>
      </c>
      <c r="N335" s="104"/>
      <c r="O335" s="104"/>
      <c r="P335" s="104"/>
      <c r="Q335" s="104"/>
      <c r="R335" s="104">
        <v>1</v>
      </c>
      <c r="S335" s="104"/>
      <c r="T335" s="104"/>
      <c r="U335" s="104"/>
      <c r="V335" s="104"/>
      <c r="W335" s="104"/>
      <c r="X335" s="104"/>
      <c r="Y335" s="104"/>
      <c r="Z335" s="104"/>
      <c r="AA335" s="102" t="s">
        <v>42</v>
      </c>
      <c r="AB335" s="176"/>
      <c r="AC335" s="176"/>
      <c r="AD335" s="176"/>
      <c r="AE335" s="176"/>
      <c r="AF335" s="176"/>
      <c r="AG335" s="176"/>
    </row>
    <row r="336" spans="2:33" ht="19.649999999999999" customHeight="1">
      <c r="B336" s="121">
        <f t="shared" si="5"/>
        <v>332</v>
      </c>
      <c r="C336" s="122" t="s">
        <v>486</v>
      </c>
      <c r="D336" s="122" t="s">
        <v>498</v>
      </c>
      <c r="E336" s="122">
        <v>2020</v>
      </c>
      <c r="F336" s="122" t="s">
        <v>19</v>
      </c>
      <c r="G336" s="123"/>
      <c r="H336" s="129" t="s">
        <v>20</v>
      </c>
      <c r="I336" s="130" t="s">
        <v>20</v>
      </c>
      <c r="J336" s="131"/>
      <c r="K336" s="229">
        <v>0</v>
      </c>
      <c r="L336" s="104"/>
      <c r="M336" s="104">
        <v>1</v>
      </c>
      <c r="N336" s="104"/>
      <c r="O336" s="104"/>
      <c r="P336" s="104"/>
      <c r="Q336" s="104"/>
      <c r="R336" s="104">
        <v>1</v>
      </c>
      <c r="S336" s="104"/>
      <c r="T336" s="104"/>
      <c r="U336" s="104"/>
      <c r="V336" s="104"/>
      <c r="W336" s="104"/>
      <c r="X336" s="104"/>
      <c r="Y336" s="104"/>
      <c r="Z336" s="104"/>
      <c r="AA336" s="102" t="s">
        <v>42</v>
      </c>
      <c r="AB336" s="176"/>
      <c r="AC336" s="176"/>
      <c r="AD336" s="176"/>
      <c r="AE336" s="176"/>
      <c r="AF336" s="176"/>
      <c r="AG336" s="176"/>
    </row>
    <row r="337" spans="2:33" ht="19.649999999999999" customHeight="1">
      <c r="B337" s="121">
        <f t="shared" si="5"/>
        <v>333</v>
      </c>
      <c r="C337" s="122" t="s">
        <v>486</v>
      </c>
      <c r="D337" s="122" t="s">
        <v>499</v>
      </c>
      <c r="E337" s="122">
        <v>2021</v>
      </c>
      <c r="F337" s="122" t="s">
        <v>19</v>
      </c>
      <c r="G337" s="123"/>
      <c r="H337" s="129" t="s">
        <v>20</v>
      </c>
      <c r="I337" s="130" t="s">
        <v>20</v>
      </c>
      <c r="J337" s="131"/>
      <c r="K337" s="229">
        <v>0</v>
      </c>
      <c r="L337" s="104"/>
      <c r="M337" s="104">
        <v>1</v>
      </c>
      <c r="N337" s="104"/>
      <c r="O337" s="104"/>
      <c r="P337" s="104"/>
      <c r="Q337" s="104"/>
      <c r="R337" s="104">
        <v>1</v>
      </c>
      <c r="S337" s="104"/>
      <c r="T337" s="104"/>
      <c r="U337" s="104"/>
      <c r="V337" s="104"/>
      <c r="W337" s="104"/>
      <c r="X337" s="104"/>
      <c r="Y337" s="104"/>
      <c r="Z337" s="104"/>
      <c r="AA337" s="102" t="s">
        <v>42</v>
      </c>
      <c r="AB337" s="176"/>
      <c r="AC337" s="176"/>
      <c r="AD337" s="176"/>
      <c r="AE337" s="176"/>
      <c r="AF337" s="176"/>
      <c r="AG337" s="176"/>
    </row>
    <row r="338" spans="2:33" ht="19.649999999999999" customHeight="1">
      <c r="B338" s="121">
        <f t="shared" si="5"/>
        <v>334</v>
      </c>
      <c r="C338" s="122" t="s">
        <v>486</v>
      </c>
      <c r="D338" s="122" t="s">
        <v>500</v>
      </c>
      <c r="E338" s="122">
        <v>2009</v>
      </c>
      <c r="F338" s="122">
        <v>2016</v>
      </c>
      <c r="G338" s="123"/>
      <c r="H338" s="129" t="s">
        <v>20</v>
      </c>
      <c r="I338" s="130" t="s">
        <v>20</v>
      </c>
      <c r="J338" s="131"/>
      <c r="K338" s="229">
        <v>0</v>
      </c>
      <c r="L338" s="104"/>
      <c r="M338" s="104">
        <v>1</v>
      </c>
      <c r="N338" s="104"/>
      <c r="O338" s="104"/>
      <c r="P338" s="104"/>
      <c r="Q338" s="104"/>
      <c r="R338" s="104">
        <v>1</v>
      </c>
      <c r="S338" s="104"/>
      <c r="T338" s="104"/>
      <c r="U338" s="104"/>
      <c r="V338" s="104"/>
      <c r="W338" s="104"/>
      <c r="X338" s="104"/>
      <c r="Y338" s="104"/>
      <c r="Z338" s="194" t="s">
        <v>501</v>
      </c>
      <c r="AA338" s="102" t="s">
        <v>42</v>
      </c>
      <c r="AB338" s="176"/>
      <c r="AC338" s="176"/>
      <c r="AD338" s="176"/>
      <c r="AE338" s="176"/>
      <c r="AF338" s="176"/>
      <c r="AG338" s="176"/>
    </row>
    <row r="339" spans="2:33" ht="19.649999999999999" customHeight="1">
      <c r="B339" s="121">
        <f t="shared" si="5"/>
        <v>335</v>
      </c>
      <c r="C339" s="122" t="s">
        <v>486</v>
      </c>
      <c r="D339" s="122" t="s">
        <v>502</v>
      </c>
      <c r="E339" s="122">
        <v>2015</v>
      </c>
      <c r="F339" s="122" t="s">
        <v>19</v>
      </c>
      <c r="G339" s="123"/>
      <c r="H339" s="129" t="s">
        <v>20</v>
      </c>
      <c r="I339" s="130" t="s">
        <v>20</v>
      </c>
      <c r="J339" s="131"/>
      <c r="K339" s="229">
        <v>0</v>
      </c>
      <c r="L339" s="104"/>
      <c r="M339" s="104">
        <v>1</v>
      </c>
      <c r="N339" s="104"/>
      <c r="O339" s="104"/>
      <c r="P339" s="104"/>
      <c r="Q339" s="104"/>
      <c r="R339" s="104">
        <v>1</v>
      </c>
      <c r="S339" s="104"/>
      <c r="T339" s="104"/>
      <c r="U339" s="104"/>
      <c r="V339" s="104"/>
      <c r="W339" s="104"/>
      <c r="X339" s="104"/>
      <c r="Y339" s="104"/>
      <c r="Z339" s="104"/>
      <c r="AA339" s="102" t="s">
        <v>42</v>
      </c>
      <c r="AB339" s="176"/>
      <c r="AC339" s="176"/>
      <c r="AD339" s="176"/>
      <c r="AE339" s="176"/>
      <c r="AF339" s="176"/>
      <c r="AG339" s="176"/>
    </row>
    <row r="340" spans="2:33" ht="19.649999999999999" customHeight="1">
      <c r="B340" s="121">
        <f t="shared" si="5"/>
        <v>336</v>
      </c>
      <c r="C340" s="122" t="s">
        <v>486</v>
      </c>
      <c r="D340" s="122" t="s">
        <v>503</v>
      </c>
      <c r="E340" s="122">
        <v>2007</v>
      </c>
      <c r="F340" s="122">
        <v>2020</v>
      </c>
      <c r="G340" s="123"/>
      <c r="H340" s="129" t="s">
        <v>20</v>
      </c>
      <c r="I340" s="130" t="s">
        <v>20</v>
      </c>
      <c r="J340" s="131"/>
      <c r="K340" s="229">
        <v>0</v>
      </c>
      <c r="L340" s="104"/>
      <c r="M340" s="104">
        <v>1</v>
      </c>
      <c r="N340" s="104"/>
      <c r="O340" s="104"/>
      <c r="P340" s="104"/>
      <c r="Q340" s="104"/>
      <c r="R340" s="104">
        <v>1</v>
      </c>
      <c r="S340" s="104"/>
      <c r="T340" s="104"/>
      <c r="U340" s="104"/>
      <c r="V340" s="104"/>
      <c r="W340" s="104"/>
      <c r="X340" s="104"/>
      <c r="Y340" s="104"/>
      <c r="Z340" s="104"/>
      <c r="AA340" s="102" t="s">
        <v>42</v>
      </c>
      <c r="AB340" s="176"/>
      <c r="AC340" s="176"/>
      <c r="AD340" s="176"/>
      <c r="AE340" s="176"/>
      <c r="AF340" s="176"/>
      <c r="AG340" s="176"/>
    </row>
    <row r="341" spans="2:33" ht="19.649999999999999" customHeight="1">
      <c r="B341" s="121">
        <f t="shared" si="5"/>
        <v>337</v>
      </c>
      <c r="C341" s="122" t="s">
        <v>486</v>
      </c>
      <c r="D341" s="122" t="s">
        <v>503</v>
      </c>
      <c r="E341" s="122">
        <v>2012</v>
      </c>
      <c r="F341" s="122" t="s">
        <v>19</v>
      </c>
      <c r="G341" s="123"/>
      <c r="H341" s="129" t="s">
        <v>20</v>
      </c>
      <c r="I341" s="130" t="s">
        <v>20</v>
      </c>
      <c r="J341" s="131"/>
      <c r="K341" s="229">
        <v>0</v>
      </c>
      <c r="L341" s="104"/>
      <c r="M341" s="104">
        <v>1</v>
      </c>
      <c r="N341" s="104"/>
      <c r="O341" s="104"/>
      <c r="P341" s="104"/>
      <c r="Q341" s="104"/>
      <c r="R341" s="104">
        <v>1</v>
      </c>
      <c r="S341" s="104"/>
      <c r="T341" s="104"/>
      <c r="U341" s="104"/>
      <c r="V341" s="104"/>
      <c r="W341" s="104"/>
      <c r="X341" s="104"/>
      <c r="Y341" s="104"/>
      <c r="Z341" s="104"/>
      <c r="AA341" s="102" t="s">
        <v>42</v>
      </c>
      <c r="AB341" s="176"/>
      <c r="AC341" s="176"/>
      <c r="AD341" s="176"/>
      <c r="AE341" s="176"/>
      <c r="AF341" s="176"/>
      <c r="AG341" s="176"/>
    </row>
    <row r="342" spans="2:33" ht="19.649999999999999" customHeight="1">
      <c r="B342" s="121">
        <f t="shared" si="5"/>
        <v>338</v>
      </c>
      <c r="C342" s="122" t="s">
        <v>486</v>
      </c>
      <c r="D342" s="122" t="s">
        <v>503</v>
      </c>
      <c r="E342" s="122">
        <v>2021</v>
      </c>
      <c r="F342" s="122" t="s">
        <v>19</v>
      </c>
      <c r="G342" s="123"/>
      <c r="H342" s="129" t="s">
        <v>20</v>
      </c>
      <c r="I342" s="130" t="s">
        <v>20</v>
      </c>
      <c r="J342" s="131"/>
      <c r="K342" s="229"/>
      <c r="L342" s="104"/>
      <c r="M342" s="104">
        <v>1</v>
      </c>
      <c r="N342" s="104"/>
      <c r="O342" s="104"/>
      <c r="P342" s="104"/>
      <c r="Q342" s="104"/>
      <c r="R342" s="104"/>
      <c r="S342" s="104"/>
      <c r="T342" s="104"/>
      <c r="U342" s="104"/>
      <c r="V342" s="104"/>
      <c r="W342" s="104">
        <v>1</v>
      </c>
      <c r="X342" s="104"/>
      <c r="Y342" s="104"/>
      <c r="Z342" s="104"/>
      <c r="AB342" s="176"/>
      <c r="AC342" s="176"/>
      <c r="AD342" s="176"/>
      <c r="AE342" s="176"/>
      <c r="AF342" s="176"/>
      <c r="AG342" s="176"/>
    </row>
    <row r="343" spans="2:33" ht="19.649999999999999" customHeight="1">
      <c r="B343" s="121">
        <f t="shared" si="5"/>
        <v>339</v>
      </c>
      <c r="C343" s="122" t="s">
        <v>486</v>
      </c>
      <c r="D343" s="122" t="s">
        <v>504</v>
      </c>
      <c r="E343" s="122">
        <v>2019</v>
      </c>
      <c r="F343" s="122" t="s">
        <v>19</v>
      </c>
      <c r="G343" s="123"/>
      <c r="H343" s="129" t="s">
        <v>20</v>
      </c>
      <c r="I343" s="130" t="s">
        <v>20</v>
      </c>
      <c r="J343" s="131"/>
      <c r="K343" s="229">
        <v>0</v>
      </c>
      <c r="L343" s="104"/>
      <c r="M343" s="104">
        <v>1</v>
      </c>
      <c r="N343" s="104"/>
      <c r="O343" s="104"/>
      <c r="P343" s="104"/>
      <c r="Q343" s="104"/>
      <c r="R343" s="104">
        <v>1</v>
      </c>
      <c r="S343" s="104"/>
      <c r="T343" s="104"/>
      <c r="U343" s="104"/>
      <c r="V343" s="104"/>
      <c r="W343" s="104"/>
      <c r="X343" s="104"/>
      <c r="Y343" s="104"/>
      <c r="Z343" s="194" t="s">
        <v>505</v>
      </c>
      <c r="AA343" s="102" t="s">
        <v>42</v>
      </c>
      <c r="AB343" s="176"/>
      <c r="AC343" s="176"/>
      <c r="AD343" s="176"/>
      <c r="AE343" s="176"/>
      <c r="AF343" s="176"/>
      <c r="AG343" s="176"/>
    </row>
    <row r="344" spans="2:33" ht="19.649999999999999" customHeight="1">
      <c r="B344" s="121">
        <f t="shared" si="5"/>
        <v>340</v>
      </c>
      <c r="C344" s="122" t="s">
        <v>486</v>
      </c>
      <c r="D344" s="122" t="s">
        <v>504</v>
      </c>
      <c r="E344" s="122">
        <v>2021</v>
      </c>
      <c r="F344" s="122" t="s">
        <v>19</v>
      </c>
      <c r="G344" s="123"/>
      <c r="H344" s="129" t="s">
        <v>20</v>
      </c>
      <c r="I344" s="130" t="s">
        <v>20</v>
      </c>
      <c r="J344" s="131"/>
      <c r="K344" s="229">
        <v>0</v>
      </c>
      <c r="L344" s="104"/>
      <c r="M344" s="104">
        <v>1</v>
      </c>
      <c r="N344" s="104"/>
      <c r="O344" s="104"/>
      <c r="P344" s="104"/>
      <c r="Q344" s="104"/>
      <c r="R344" s="104">
        <v>1</v>
      </c>
      <c r="S344" s="104"/>
      <c r="T344" s="104"/>
      <c r="U344" s="104"/>
      <c r="V344" s="104"/>
      <c r="W344" s="104"/>
      <c r="X344" s="104"/>
      <c r="Y344" s="104"/>
      <c r="Z344" s="104"/>
      <c r="AA344" s="102" t="s">
        <v>42</v>
      </c>
      <c r="AB344" s="176"/>
      <c r="AC344" s="176"/>
      <c r="AD344" s="176"/>
      <c r="AE344" s="176"/>
      <c r="AF344" s="176"/>
      <c r="AG344" s="176"/>
    </row>
    <row r="345" spans="2:33" ht="19.649999999999999" customHeight="1">
      <c r="B345" s="121">
        <f t="shared" si="5"/>
        <v>341</v>
      </c>
      <c r="C345" s="122" t="s">
        <v>486</v>
      </c>
      <c r="D345" s="122" t="s">
        <v>506</v>
      </c>
      <c r="E345" s="122">
        <v>2006</v>
      </c>
      <c r="F345" s="122">
        <v>2015</v>
      </c>
      <c r="G345" s="123"/>
      <c r="H345" s="129" t="s">
        <v>20</v>
      </c>
      <c r="I345" s="130" t="s">
        <v>20</v>
      </c>
      <c r="J345" s="131"/>
      <c r="K345" s="229">
        <v>0</v>
      </c>
      <c r="L345" s="104"/>
      <c r="M345" s="104">
        <v>1</v>
      </c>
      <c r="N345" s="104"/>
      <c r="O345" s="104"/>
      <c r="P345" s="104"/>
      <c r="Q345" s="104"/>
      <c r="R345" s="104">
        <v>1</v>
      </c>
      <c r="S345" s="104"/>
      <c r="T345" s="104"/>
      <c r="U345" s="104"/>
      <c r="V345" s="104"/>
      <c r="W345" s="104"/>
      <c r="X345" s="104"/>
      <c r="Y345" s="104"/>
      <c r="Z345" s="104"/>
      <c r="AA345" s="102" t="s">
        <v>42</v>
      </c>
      <c r="AB345" s="176"/>
      <c r="AC345" s="176"/>
      <c r="AD345" s="176"/>
      <c r="AE345" s="176"/>
      <c r="AF345" s="176"/>
      <c r="AG345" s="176"/>
    </row>
    <row r="346" spans="2:33" ht="19.649999999999999" customHeight="1">
      <c r="B346" s="121">
        <f t="shared" si="5"/>
        <v>342</v>
      </c>
      <c r="C346" s="122" t="s">
        <v>486</v>
      </c>
      <c r="D346" s="122" t="s">
        <v>506</v>
      </c>
      <c r="E346" s="122">
        <v>2008</v>
      </c>
      <c r="F346" s="122">
        <v>2017</v>
      </c>
      <c r="G346" s="123" t="s">
        <v>20</v>
      </c>
      <c r="H346" s="129" t="s">
        <v>20</v>
      </c>
      <c r="I346" s="130" t="s">
        <v>20</v>
      </c>
      <c r="J346" s="131"/>
      <c r="K346" s="229">
        <v>0</v>
      </c>
      <c r="L346" s="104"/>
      <c r="M346" s="104">
        <v>1</v>
      </c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2" t="s">
        <v>507</v>
      </c>
      <c r="AB346" s="176"/>
      <c r="AC346" s="176"/>
      <c r="AD346" s="176"/>
      <c r="AE346" s="176"/>
      <c r="AF346" s="176"/>
      <c r="AG346" s="176"/>
    </row>
    <row r="347" spans="2:33" ht="19.649999999999999" customHeight="1">
      <c r="B347" s="121">
        <f t="shared" si="5"/>
        <v>343</v>
      </c>
      <c r="C347" s="122" t="s">
        <v>486</v>
      </c>
      <c r="D347" s="122" t="s">
        <v>506</v>
      </c>
      <c r="E347" s="122">
        <v>2016</v>
      </c>
      <c r="F347" s="122" t="s">
        <v>19</v>
      </c>
      <c r="G347" s="123"/>
      <c r="H347" s="129" t="s">
        <v>20</v>
      </c>
      <c r="I347" s="130" t="s">
        <v>20</v>
      </c>
      <c r="J347" s="131"/>
      <c r="K347" s="229">
        <v>0</v>
      </c>
      <c r="L347" s="104"/>
      <c r="M347" s="104">
        <v>1</v>
      </c>
      <c r="N347" s="104"/>
      <c r="O347" s="104"/>
      <c r="P347" s="104"/>
      <c r="Q347" s="104"/>
      <c r="R347" s="104">
        <v>1</v>
      </c>
      <c r="S347" s="104"/>
      <c r="T347" s="104"/>
      <c r="U347" s="104"/>
      <c r="V347" s="104"/>
      <c r="W347" s="104"/>
      <c r="X347" s="104"/>
      <c r="Y347" s="104"/>
      <c r="Z347" s="104"/>
      <c r="AA347" s="102" t="s">
        <v>42</v>
      </c>
      <c r="AB347" s="176"/>
      <c r="AC347" s="176"/>
      <c r="AD347" s="176"/>
      <c r="AE347" s="176"/>
      <c r="AF347" s="176"/>
      <c r="AG347" s="176"/>
    </row>
    <row r="348" spans="2:33" ht="19.649999999999999" customHeight="1">
      <c r="B348" s="121">
        <f t="shared" si="5"/>
        <v>344</v>
      </c>
      <c r="C348" s="122" t="s">
        <v>486</v>
      </c>
      <c r="D348" s="122" t="s">
        <v>508</v>
      </c>
      <c r="E348" s="122">
        <v>2015</v>
      </c>
      <c r="F348" s="122" t="s">
        <v>19</v>
      </c>
      <c r="G348" s="123"/>
      <c r="H348" s="129" t="s">
        <v>20</v>
      </c>
      <c r="I348" s="130" t="s">
        <v>20</v>
      </c>
      <c r="J348" s="131"/>
      <c r="K348" s="229">
        <v>0</v>
      </c>
      <c r="L348" s="104"/>
      <c r="M348" s="104">
        <v>1</v>
      </c>
      <c r="N348" s="104"/>
      <c r="O348" s="104"/>
      <c r="P348" s="104"/>
      <c r="Q348" s="104"/>
      <c r="R348" s="104">
        <v>1</v>
      </c>
      <c r="S348" s="104"/>
      <c r="T348" s="104"/>
      <c r="U348" s="104"/>
      <c r="V348" s="104"/>
      <c r="W348" s="104"/>
      <c r="X348" s="104"/>
      <c r="Y348" s="104"/>
      <c r="Z348" s="104"/>
      <c r="AA348" s="102" t="s">
        <v>42</v>
      </c>
      <c r="AB348" s="176"/>
      <c r="AC348" s="176"/>
      <c r="AD348" s="176"/>
      <c r="AE348" s="176"/>
      <c r="AF348" s="176"/>
      <c r="AG348" s="176"/>
    </row>
    <row r="349" spans="2:33" ht="19.649999999999999" customHeight="1">
      <c r="B349" s="121">
        <f t="shared" si="5"/>
        <v>345</v>
      </c>
      <c r="C349" s="122" t="s">
        <v>486</v>
      </c>
      <c r="D349" s="122" t="s">
        <v>509</v>
      </c>
      <c r="E349" s="122">
        <v>2001</v>
      </c>
      <c r="F349" s="122">
        <v>2007</v>
      </c>
      <c r="G349" s="123"/>
      <c r="H349" s="129" t="s">
        <v>20</v>
      </c>
      <c r="I349" s="130"/>
      <c r="J349" s="131"/>
      <c r="K349" s="229">
        <v>0</v>
      </c>
      <c r="L349" s="104"/>
      <c r="M349" s="104">
        <v>1</v>
      </c>
      <c r="N349" s="104"/>
      <c r="O349" s="104"/>
      <c r="P349" s="104"/>
      <c r="Q349" s="104"/>
      <c r="R349" s="104">
        <v>1</v>
      </c>
      <c r="S349" s="104"/>
      <c r="T349" s="104"/>
      <c r="U349" s="104"/>
      <c r="V349" s="104"/>
      <c r="W349" s="104"/>
      <c r="X349" s="104"/>
      <c r="Y349" s="104"/>
      <c r="Z349" s="104"/>
      <c r="AA349" s="102" t="s">
        <v>456</v>
      </c>
      <c r="AB349" s="176"/>
      <c r="AC349" s="176"/>
      <c r="AD349" s="176"/>
      <c r="AE349" s="176"/>
      <c r="AF349" s="176"/>
      <c r="AG349" s="176"/>
    </row>
    <row r="350" spans="2:33" ht="19.649999999999999" customHeight="1">
      <c r="B350" s="121">
        <f t="shared" si="5"/>
        <v>346</v>
      </c>
      <c r="C350" s="122" t="s">
        <v>486</v>
      </c>
      <c r="D350" s="122" t="s">
        <v>510</v>
      </c>
      <c r="E350" s="122">
        <v>2008</v>
      </c>
      <c r="F350" s="122">
        <v>2015</v>
      </c>
      <c r="G350" s="123" t="s">
        <v>20</v>
      </c>
      <c r="H350" s="129" t="s">
        <v>20</v>
      </c>
      <c r="I350" s="130" t="s">
        <v>20</v>
      </c>
      <c r="J350" s="131"/>
      <c r="K350" s="229">
        <v>0</v>
      </c>
      <c r="L350" s="104"/>
      <c r="M350" s="104">
        <v>1</v>
      </c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2" t="s">
        <v>511</v>
      </c>
      <c r="AB350" s="176"/>
      <c r="AC350" s="176"/>
      <c r="AD350" s="176"/>
      <c r="AE350" s="176"/>
      <c r="AF350" s="176"/>
      <c r="AG350" s="176"/>
    </row>
    <row r="351" spans="2:33" ht="19.649999999999999" customHeight="1">
      <c r="B351" s="121">
        <f t="shared" si="5"/>
        <v>347</v>
      </c>
      <c r="C351" s="122" t="s">
        <v>486</v>
      </c>
      <c r="D351" s="122" t="s">
        <v>512</v>
      </c>
      <c r="E351" s="122">
        <v>2010</v>
      </c>
      <c r="F351" s="122">
        <v>2015</v>
      </c>
      <c r="G351" s="123"/>
      <c r="H351" s="129" t="s">
        <v>20</v>
      </c>
      <c r="I351" s="130" t="s">
        <v>20</v>
      </c>
      <c r="J351" s="131"/>
      <c r="K351" s="229">
        <v>0</v>
      </c>
      <c r="L351" s="104"/>
      <c r="M351" s="104">
        <v>1</v>
      </c>
      <c r="N351" s="104"/>
      <c r="O351" s="104"/>
      <c r="P351" s="104"/>
      <c r="Q351" s="104"/>
      <c r="R351" s="104">
        <v>1</v>
      </c>
      <c r="S351" s="104"/>
      <c r="T351" s="104"/>
      <c r="U351" s="104"/>
      <c r="V351" s="104"/>
      <c r="W351" s="104"/>
      <c r="X351" s="104"/>
      <c r="Y351" s="104"/>
      <c r="Z351" s="194" t="s">
        <v>513</v>
      </c>
      <c r="AA351" s="102" t="s">
        <v>42</v>
      </c>
      <c r="AB351" s="176"/>
      <c r="AC351" s="176"/>
      <c r="AD351" s="176"/>
      <c r="AE351" s="176"/>
      <c r="AF351" s="176"/>
      <c r="AG351" s="176"/>
    </row>
    <row r="352" spans="2:33" ht="19.649999999999999" customHeight="1">
      <c r="B352" s="121">
        <f t="shared" si="5"/>
        <v>348</v>
      </c>
      <c r="C352" s="122" t="s">
        <v>486</v>
      </c>
      <c r="D352" s="122" t="s">
        <v>175</v>
      </c>
      <c r="E352" s="122">
        <v>2012</v>
      </c>
      <c r="F352" s="122" t="s">
        <v>19</v>
      </c>
      <c r="G352" s="123"/>
      <c r="H352" s="129" t="s">
        <v>20</v>
      </c>
      <c r="I352" s="130" t="s">
        <v>20</v>
      </c>
      <c r="J352" s="131"/>
      <c r="K352" s="229">
        <v>0</v>
      </c>
      <c r="L352" s="104"/>
      <c r="M352" s="104">
        <v>1</v>
      </c>
      <c r="N352" s="104"/>
      <c r="O352" s="104"/>
      <c r="P352" s="104"/>
      <c r="Q352" s="104"/>
      <c r="R352" s="104">
        <v>1</v>
      </c>
      <c r="S352" s="104"/>
      <c r="T352" s="104"/>
      <c r="U352" s="104"/>
      <c r="V352" s="104"/>
      <c r="W352" s="104"/>
      <c r="X352" s="104"/>
      <c r="Y352" s="104"/>
      <c r="Z352" s="104"/>
      <c r="AA352" s="102" t="s">
        <v>42</v>
      </c>
      <c r="AB352" s="176"/>
      <c r="AC352" s="176"/>
      <c r="AD352" s="176"/>
      <c r="AE352" s="176"/>
      <c r="AF352" s="176"/>
      <c r="AG352" s="176"/>
    </row>
    <row r="353" spans="2:33" ht="19.649999999999999" customHeight="1">
      <c r="B353" s="121">
        <f t="shared" si="5"/>
        <v>349</v>
      </c>
      <c r="C353" s="122" t="s">
        <v>486</v>
      </c>
      <c r="D353" s="122" t="s">
        <v>177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  <c r="K353" s="229">
        <v>0</v>
      </c>
      <c r="L353" s="104"/>
      <c r="M353" s="104">
        <v>1</v>
      </c>
      <c r="N353" s="104"/>
      <c r="O353" s="104"/>
      <c r="P353" s="104"/>
      <c r="Q353" s="104"/>
      <c r="R353" s="104">
        <v>1</v>
      </c>
      <c r="S353" s="104"/>
      <c r="T353" s="104"/>
      <c r="U353" s="104"/>
      <c r="V353" s="104"/>
      <c r="W353" s="104"/>
      <c r="X353" s="104"/>
      <c r="Y353" s="104"/>
      <c r="Z353" s="104"/>
      <c r="AA353" s="102" t="s">
        <v>42</v>
      </c>
      <c r="AB353" s="176"/>
      <c r="AC353" s="176"/>
      <c r="AD353" s="176"/>
      <c r="AE353" s="176"/>
      <c r="AF353" s="176"/>
      <c r="AG353" s="176"/>
    </row>
    <row r="354" spans="2:33" ht="19.649999999999999" customHeight="1">
      <c r="B354" s="121">
        <f t="shared" si="5"/>
        <v>350</v>
      </c>
      <c r="C354" s="122" t="s">
        <v>486</v>
      </c>
      <c r="D354" s="122" t="s">
        <v>514</v>
      </c>
      <c r="E354" s="122">
        <v>2005</v>
      </c>
      <c r="F354" s="122">
        <v>2014</v>
      </c>
      <c r="G354" s="123"/>
      <c r="H354" s="129" t="s">
        <v>20</v>
      </c>
      <c r="I354" s="130" t="s">
        <v>20</v>
      </c>
      <c r="J354" s="131"/>
      <c r="K354" s="229">
        <v>0</v>
      </c>
      <c r="L354" s="104"/>
      <c r="M354" s="104">
        <v>1</v>
      </c>
      <c r="N354" s="104"/>
      <c r="O354" s="104"/>
      <c r="P354" s="104"/>
      <c r="Q354" s="104"/>
      <c r="R354" s="104">
        <v>1</v>
      </c>
      <c r="S354" s="104"/>
      <c r="T354" s="104"/>
      <c r="U354" s="104"/>
      <c r="V354" s="104"/>
      <c r="W354" s="104"/>
      <c r="X354" s="104"/>
      <c r="Y354" s="104"/>
      <c r="Z354" s="194" t="s">
        <v>494</v>
      </c>
      <c r="AA354" s="102" t="s">
        <v>42</v>
      </c>
      <c r="AB354" s="176"/>
      <c r="AC354" s="176"/>
      <c r="AD354" s="176"/>
      <c r="AE354" s="176"/>
      <c r="AF354" s="176"/>
      <c r="AG354" s="176"/>
    </row>
    <row r="355" spans="2:33" ht="19.649999999999999" customHeight="1">
      <c r="B355" s="121">
        <f t="shared" si="5"/>
        <v>351</v>
      </c>
      <c r="C355" s="122" t="s">
        <v>486</v>
      </c>
      <c r="D355" s="122" t="s">
        <v>514</v>
      </c>
      <c r="E355" s="122">
        <v>2012</v>
      </c>
      <c r="F355" s="122">
        <v>2019</v>
      </c>
      <c r="G355" s="123"/>
      <c r="H355" s="129" t="s">
        <v>20</v>
      </c>
      <c r="I355" s="130" t="s">
        <v>20</v>
      </c>
      <c r="J355" s="131"/>
      <c r="K355" s="229">
        <v>0</v>
      </c>
      <c r="L355" s="104"/>
      <c r="M355" s="104">
        <v>1</v>
      </c>
      <c r="N355" s="104"/>
      <c r="O355" s="104"/>
      <c r="P355" s="104"/>
      <c r="Q355" s="104"/>
      <c r="R355" s="104">
        <v>1</v>
      </c>
      <c r="S355" s="104"/>
      <c r="T355" s="104"/>
      <c r="U355" s="104"/>
      <c r="V355" s="104"/>
      <c r="W355" s="104"/>
      <c r="X355" s="104"/>
      <c r="Y355" s="104"/>
      <c r="Z355" s="194" t="s">
        <v>495</v>
      </c>
      <c r="AA355" s="102" t="s">
        <v>42</v>
      </c>
      <c r="AB355" s="176"/>
      <c r="AC355" s="176"/>
      <c r="AD355" s="176"/>
      <c r="AE355" s="176"/>
      <c r="AF355" s="176"/>
      <c r="AG355" s="176"/>
    </row>
    <row r="356" spans="2:33" ht="19.649999999999999" customHeight="1">
      <c r="B356" s="121">
        <f t="shared" si="5"/>
        <v>352</v>
      </c>
      <c r="C356" s="122" t="s">
        <v>486</v>
      </c>
      <c r="D356" s="122" t="s">
        <v>514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/>
      <c r="K356" s="229">
        <v>0</v>
      </c>
      <c r="L356" s="104"/>
      <c r="M356" s="104">
        <v>1</v>
      </c>
      <c r="N356" s="104"/>
      <c r="O356" s="104"/>
      <c r="P356" s="104"/>
      <c r="Q356" s="104"/>
      <c r="R356" s="104">
        <v>1</v>
      </c>
      <c r="S356" s="104"/>
      <c r="T356" s="104"/>
      <c r="U356" s="104"/>
      <c r="V356" s="104"/>
      <c r="W356" s="104"/>
      <c r="X356" s="104"/>
      <c r="Y356" s="104"/>
      <c r="Z356" s="194" t="s">
        <v>496</v>
      </c>
      <c r="AA356" s="102" t="s">
        <v>42</v>
      </c>
      <c r="AB356" s="176"/>
      <c r="AC356" s="176"/>
      <c r="AD356" s="176"/>
      <c r="AE356" s="176"/>
      <c r="AF356" s="176"/>
      <c r="AG356" s="176"/>
    </row>
    <row r="357" spans="2:33" ht="19.649999999999999" customHeight="1">
      <c r="B357" s="121">
        <f t="shared" si="5"/>
        <v>353</v>
      </c>
      <c r="C357" s="122" t="s">
        <v>486</v>
      </c>
      <c r="D357" s="122" t="s">
        <v>515</v>
      </c>
      <c r="E357" s="122">
        <v>2010</v>
      </c>
      <c r="F357" s="122" t="s">
        <v>71</v>
      </c>
      <c r="G357" s="123"/>
      <c r="H357" s="129" t="s">
        <v>20</v>
      </c>
      <c r="I357" s="130" t="s">
        <v>20</v>
      </c>
      <c r="J357" s="131"/>
      <c r="K357" s="229">
        <v>0</v>
      </c>
      <c r="L357" s="104"/>
      <c r="M357" s="104">
        <v>1</v>
      </c>
      <c r="N357" s="104"/>
      <c r="O357" s="104"/>
      <c r="P357" s="104">
        <v>1</v>
      </c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2" t="s">
        <v>516</v>
      </c>
      <c r="AB357" s="176"/>
      <c r="AC357" s="176"/>
      <c r="AD357" s="176"/>
      <c r="AE357" s="176"/>
      <c r="AF357" s="176"/>
      <c r="AG357" s="176"/>
    </row>
    <row r="358" spans="2:33" ht="19.649999999999999" customHeight="1">
      <c r="B358" s="121">
        <f t="shared" si="5"/>
        <v>354</v>
      </c>
      <c r="C358" s="122" t="s">
        <v>486</v>
      </c>
      <c r="D358" s="122" t="s">
        <v>515</v>
      </c>
      <c r="E358" s="122">
        <v>2010</v>
      </c>
      <c r="F358" s="122" t="s">
        <v>19</v>
      </c>
      <c r="G358" s="123"/>
      <c r="H358" s="129" t="s">
        <v>20</v>
      </c>
      <c r="I358" s="130" t="s">
        <v>20</v>
      </c>
      <c r="J358" s="131"/>
      <c r="K358" s="229">
        <v>0</v>
      </c>
      <c r="L358" s="104"/>
      <c r="M358" s="104">
        <v>1</v>
      </c>
      <c r="N358" s="104"/>
      <c r="O358" s="104"/>
      <c r="P358" s="104"/>
      <c r="Q358" s="104"/>
      <c r="R358" s="104">
        <v>1</v>
      </c>
      <c r="S358" s="104"/>
      <c r="T358" s="104"/>
      <c r="U358" s="104"/>
      <c r="V358" s="104"/>
      <c r="W358" s="104"/>
      <c r="X358" s="104"/>
      <c r="Y358" s="104"/>
      <c r="Z358" s="104"/>
      <c r="AA358" s="102" t="s">
        <v>454</v>
      </c>
      <c r="AB358" s="176"/>
      <c r="AC358" s="176"/>
      <c r="AD358" s="176"/>
      <c r="AE358" s="176"/>
      <c r="AF358" s="176"/>
      <c r="AG358" s="176"/>
    </row>
    <row r="359" spans="2:33" ht="19.649999999999999" customHeight="1">
      <c r="B359" s="121">
        <f t="shared" si="5"/>
        <v>355</v>
      </c>
      <c r="C359" s="122" t="s">
        <v>486</v>
      </c>
      <c r="D359" s="122" t="s">
        <v>517</v>
      </c>
      <c r="E359" s="122">
        <v>2001</v>
      </c>
      <c r="F359" s="122">
        <v>2009</v>
      </c>
      <c r="G359" s="123"/>
      <c r="H359" s="129" t="s">
        <v>20</v>
      </c>
      <c r="I359" s="130" t="s">
        <v>20</v>
      </c>
      <c r="J359" s="131"/>
      <c r="K359" s="229">
        <v>0</v>
      </c>
      <c r="L359" s="104"/>
      <c r="M359" s="104">
        <v>1</v>
      </c>
      <c r="N359" s="104"/>
      <c r="O359" s="104"/>
      <c r="P359" s="104"/>
      <c r="Q359" s="104"/>
      <c r="R359" s="104">
        <v>1</v>
      </c>
      <c r="S359" s="104"/>
      <c r="T359" s="104"/>
      <c r="U359" s="104"/>
      <c r="V359" s="104"/>
      <c r="W359" s="104"/>
      <c r="X359" s="104"/>
      <c r="Y359" s="104"/>
      <c r="Z359" s="104"/>
      <c r="AA359" s="102" t="s">
        <v>42</v>
      </c>
      <c r="AB359" s="176"/>
      <c r="AC359" s="176"/>
      <c r="AD359" s="176"/>
      <c r="AE359" s="176"/>
      <c r="AF359" s="176"/>
      <c r="AG359" s="176"/>
    </row>
    <row r="360" spans="2:33" ht="19.649999999999999" customHeight="1">
      <c r="B360" s="121">
        <f t="shared" si="5"/>
        <v>356</v>
      </c>
      <c r="C360" s="122" t="s">
        <v>486</v>
      </c>
      <c r="D360" s="122" t="s">
        <v>517</v>
      </c>
      <c r="E360" s="122">
        <v>2008</v>
      </c>
      <c r="F360" s="122">
        <v>2016</v>
      </c>
      <c r="G360" s="123"/>
      <c r="H360" s="129" t="s">
        <v>20</v>
      </c>
      <c r="I360" s="130" t="s">
        <v>20</v>
      </c>
      <c r="J360" s="131"/>
      <c r="K360" s="229">
        <v>0</v>
      </c>
      <c r="L360" s="104"/>
      <c r="M360" s="104">
        <v>1</v>
      </c>
      <c r="N360" s="104"/>
      <c r="O360" s="104"/>
      <c r="P360" s="104"/>
      <c r="Q360" s="104"/>
      <c r="R360" s="104">
        <v>1</v>
      </c>
      <c r="S360" s="104"/>
      <c r="T360" s="104"/>
      <c r="U360" s="104"/>
      <c r="V360" s="104"/>
      <c r="W360" s="104"/>
      <c r="X360" s="104"/>
      <c r="Y360" s="104"/>
      <c r="Z360" s="104"/>
      <c r="AA360" s="102" t="s">
        <v>42</v>
      </c>
      <c r="AB360" s="176"/>
      <c r="AC360" s="176"/>
      <c r="AD360" s="176"/>
      <c r="AE360" s="176"/>
      <c r="AF360" s="176"/>
      <c r="AG360" s="176"/>
    </row>
    <row r="361" spans="2:33" ht="19.649999999999999" customHeight="1">
      <c r="B361" s="121">
        <f t="shared" si="5"/>
        <v>357</v>
      </c>
      <c r="C361" s="122" t="s">
        <v>486</v>
      </c>
      <c r="D361" s="122" t="s">
        <v>517</v>
      </c>
      <c r="E361" s="122">
        <v>2016</v>
      </c>
      <c r="F361" s="122" t="s">
        <v>19</v>
      </c>
      <c r="G361" s="123"/>
      <c r="H361" s="129" t="s">
        <v>20</v>
      </c>
      <c r="I361" s="130" t="s">
        <v>20</v>
      </c>
      <c r="J361" s="131"/>
      <c r="K361" s="229">
        <v>0</v>
      </c>
      <c r="L361" s="104"/>
      <c r="M361" s="104">
        <v>1</v>
      </c>
      <c r="N361" s="104"/>
      <c r="O361" s="104"/>
      <c r="P361" s="104"/>
      <c r="Q361" s="104"/>
      <c r="R361" s="104">
        <v>1</v>
      </c>
      <c r="S361" s="104"/>
      <c r="T361" s="104"/>
      <c r="U361" s="104"/>
      <c r="V361" s="104"/>
      <c r="W361" s="104"/>
      <c r="X361" s="104"/>
      <c r="Y361" s="104"/>
      <c r="Z361" s="104"/>
      <c r="AA361" s="102" t="s">
        <v>42</v>
      </c>
      <c r="AB361" s="176"/>
      <c r="AC361" s="176"/>
      <c r="AD361" s="176"/>
      <c r="AE361" s="176"/>
      <c r="AF361" s="176"/>
      <c r="AG361" s="176"/>
    </row>
    <row r="362" spans="2:33" ht="19.649999999999999" customHeight="1">
      <c r="B362" s="121">
        <f t="shared" si="5"/>
        <v>358</v>
      </c>
      <c r="C362" s="122" t="s">
        <v>486</v>
      </c>
      <c r="D362" s="122" t="s">
        <v>517</v>
      </c>
      <c r="E362" s="122">
        <v>2020</v>
      </c>
      <c r="F362" s="122" t="s">
        <v>19</v>
      </c>
      <c r="G362" s="123"/>
      <c r="H362" s="129" t="s">
        <v>20</v>
      </c>
      <c r="I362" s="130" t="s">
        <v>20</v>
      </c>
      <c r="J362" s="131"/>
      <c r="K362" s="229">
        <v>0</v>
      </c>
      <c r="L362" s="104"/>
      <c r="M362" s="104">
        <v>1</v>
      </c>
      <c r="N362" s="104"/>
      <c r="O362" s="104"/>
      <c r="P362" s="104"/>
      <c r="Q362" s="104"/>
      <c r="R362" s="104">
        <v>1</v>
      </c>
      <c r="S362" s="104"/>
      <c r="T362" s="104"/>
      <c r="U362" s="104"/>
      <c r="V362" s="104"/>
      <c r="W362" s="104"/>
      <c r="X362" s="104"/>
      <c r="Y362" s="104"/>
      <c r="Z362" s="104"/>
      <c r="AA362" s="102" t="s">
        <v>42</v>
      </c>
      <c r="AB362" s="176"/>
      <c r="AC362" s="176"/>
      <c r="AD362" s="176"/>
      <c r="AE362" s="176"/>
      <c r="AF362" s="176"/>
      <c r="AG362" s="176"/>
    </row>
    <row r="363" spans="2:33" ht="19.649999999999999" customHeight="1">
      <c r="B363" s="121">
        <f t="shared" si="5"/>
        <v>359</v>
      </c>
      <c r="C363" s="122" t="s">
        <v>486</v>
      </c>
      <c r="D363" s="122" t="s">
        <v>518</v>
      </c>
      <c r="E363" s="122">
        <v>2004</v>
      </c>
      <c r="F363" s="122">
        <v>2012</v>
      </c>
      <c r="G363" s="123"/>
      <c r="H363" s="129" t="s">
        <v>20</v>
      </c>
      <c r="I363" s="130" t="s">
        <v>20</v>
      </c>
      <c r="J363" s="131"/>
      <c r="K363" s="229">
        <v>0</v>
      </c>
      <c r="L363" s="104"/>
      <c r="M363" s="104">
        <v>1</v>
      </c>
      <c r="N363" s="104"/>
      <c r="O363" s="104"/>
      <c r="P363" s="104"/>
      <c r="Q363" s="104"/>
      <c r="R363" s="104">
        <v>1</v>
      </c>
      <c r="S363" s="104"/>
      <c r="T363" s="104"/>
      <c r="U363" s="104"/>
      <c r="V363" s="104"/>
      <c r="W363" s="104"/>
      <c r="X363" s="104"/>
      <c r="Y363" s="104"/>
      <c r="Z363" s="104"/>
      <c r="AA363" s="102" t="s">
        <v>42</v>
      </c>
      <c r="AB363" s="176"/>
      <c r="AC363" s="176"/>
      <c r="AD363" s="176"/>
      <c r="AE363" s="176"/>
      <c r="AF363" s="176"/>
      <c r="AG363" s="176"/>
    </row>
    <row r="364" spans="2:33" ht="19.649999999999999" customHeight="1">
      <c r="B364" s="121">
        <f t="shared" si="5"/>
        <v>360</v>
      </c>
      <c r="C364" s="122" t="s">
        <v>486</v>
      </c>
      <c r="D364" s="122" t="s">
        <v>178</v>
      </c>
      <c r="E364" s="122">
        <v>2014</v>
      </c>
      <c r="F364" s="122" t="s">
        <v>19</v>
      </c>
      <c r="G364" s="123"/>
      <c r="H364" s="129" t="s">
        <v>20</v>
      </c>
      <c r="I364" s="130" t="s">
        <v>20</v>
      </c>
      <c r="J364" s="131"/>
      <c r="K364" s="229">
        <v>0</v>
      </c>
      <c r="L364" s="104"/>
      <c r="M364" s="104">
        <v>1</v>
      </c>
      <c r="N364" s="104"/>
      <c r="O364" s="104"/>
      <c r="P364" s="104"/>
      <c r="Q364" s="104"/>
      <c r="R364" s="104">
        <v>1</v>
      </c>
      <c r="S364" s="104"/>
      <c r="T364" s="104"/>
      <c r="U364" s="104"/>
      <c r="V364" s="104"/>
      <c r="W364" s="104"/>
      <c r="X364" s="104"/>
      <c r="Y364" s="104"/>
      <c r="Z364" s="104"/>
      <c r="AA364" s="102" t="s">
        <v>42</v>
      </c>
      <c r="AB364" s="176"/>
      <c r="AC364" s="176"/>
      <c r="AD364" s="176"/>
      <c r="AE364" s="176"/>
      <c r="AF364" s="176"/>
      <c r="AG364" s="176"/>
    </row>
    <row r="365" spans="2:33" ht="19.649999999999999" customHeight="1">
      <c r="B365" s="121">
        <f t="shared" si="5"/>
        <v>361</v>
      </c>
      <c r="C365" s="122" t="s">
        <v>486</v>
      </c>
      <c r="D365" s="122" t="s">
        <v>519</v>
      </c>
      <c r="E365" s="122">
        <v>2010</v>
      </c>
      <c r="F365" s="122">
        <v>2012</v>
      </c>
      <c r="G365" s="123"/>
      <c r="H365" s="129" t="s">
        <v>20</v>
      </c>
      <c r="I365" s="130" t="s">
        <v>20</v>
      </c>
      <c r="J365" s="131"/>
      <c r="K365" s="229">
        <v>0</v>
      </c>
      <c r="L365" s="104"/>
      <c r="M365" s="104">
        <v>1</v>
      </c>
      <c r="N365" s="104"/>
      <c r="O365" s="104"/>
      <c r="P365" s="104"/>
      <c r="Q365" s="104"/>
      <c r="R365" s="104">
        <v>1</v>
      </c>
      <c r="S365" s="104"/>
      <c r="T365" s="104"/>
      <c r="U365" s="104"/>
      <c r="V365" s="104"/>
      <c r="W365" s="104"/>
      <c r="X365" s="104"/>
      <c r="Y365" s="104"/>
      <c r="Z365" s="104"/>
      <c r="AA365" s="102" t="s">
        <v>42</v>
      </c>
      <c r="AB365" s="176"/>
      <c r="AC365" s="176"/>
      <c r="AD365" s="176"/>
      <c r="AE365" s="176"/>
      <c r="AF365" s="176"/>
      <c r="AG365" s="176"/>
    </row>
    <row r="366" spans="2:33" ht="19.649999999999999" customHeight="1">
      <c r="B366" s="121">
        <f t="shared" si="5"/>
        <v>362</v>
      </c>
      <c r="C366" s="122" t="s">
        <v>486</v>
      </c>
      <c r="D366" s="122" t="s">
        <v>520</v>
      </c>
      <c r="E366" s="122">
        <v>2003</v>
      </c>
      <c r="F366" s="122">
        <v>2008</v>
      </c>
      <c r="G366" s="123"/>
      <c r="H366" s="129" t="s">
        <v>20</v>
      </c>
      <c r="I366" s="130" t="s">
        <v>20</v>
      </c>
      <c r="J366" s="131"/>
      <c r="K366" s="229">
        <v>0</v>
      </c>
      <c r="L366" s="104"/>
      <c r="M366" s="104">
        <v>1</v>
      </c>
      <c r="N366" s="104"/>
      <c r="O366" s="104"/>
      <c r="P366" s="104"/>
      <c r="Q366" s="104"/>
      <c r="R366" s="104">
        <v>1</v>
      </c>
      <c r="S366" s="104"/>
      <c r="T366" s="104"/>
      <c r="U366" s="104"/>
      <c r="V366" s="104"/>
      <c r="W366" s="104"/>
      <c r="X366" s="104"/>
      <c r="Y366" s="104"/>
      <c r="Z366" s="104"/>
      <c r="AA366" s="102" t="s">
        <v>42</v>
      </c>
      <c r="AB366" s="176"/>
      <c r="AC366" s="176"/>
      <c r="AD366" s="176"/>
      <c r="AE366" s="176"/>
      <c r="AF366" s="176"/>
      <c r="AG366" s="176"/>
    </row>
    <row r="367" spans="2:33" ht="19.649999999999999" customHeight="1">
      <c r="B367" s="121">
        <f t="shared" si="5"/>
        <v>363</v>
      </c>
      <c r="C367" s="122" t="s">
        <v>486</v>
      </c>
      <c r="D367" s="122" t="s">
        <v>520</v>
      </c>
      <c r="E367" s="122">
        <v>2009</v>
      </c>
      <c r="F367" s="122">
        <v>2015</v>
      </c>
      <c r="G367" s="123"/>
      <c r="H367" s="129" t="s">
        <v>20</v>
      </c>
      <c r="I367" s="130" t="s">
        <v>20</v>
      </c>
      <c r="J367" s="131"/>
      <c r="K367" s="229">
        <v>0</v>
      </c>
      <c r="L367" s="104"/>
      <c r="M367" s="104">
        <v>1</v>
      </c>
      <c r="N367" s="104"/>
      <c r="O367" s="104"/>
      <c r="P367" s="104"/>
      <c r="Q367" s="104"/>
      <c r="R367" s="104">
        <v>1</v>
      </c>
      <c r="S367" s="104"/>
      <c r="T367" s="104"/>
      <c r="U367" s="104"/>
      <c r="V367" s="104"/>
      <c r="W367" s="104"/>
      <c r="X367" s="104"/>
      <c r="Y367" s="104"/>
      <c r="Z367" s="104"/>
      <c r="AA367" s="102" t="s">
        <v>42</v>
      </c>
      <c r="AB367" s="176"/>
      <c r="AC367" s="176"/>
      <c r="AD367" s="176"/>
      <c r="AE367" s="176"/>
      <c r="AF367" s="176"/>
      <c r="AG367" s="176"/>
    </row>
    <row r="368" spans="2:33" ht="19.649999999999999" customHeight="1">
      <c r="B368" s="121">
        <f t="shared" si="5"/>
        <v>364</v>
      </c>
      <c r="C368" s="122" t="s">
        <v>486</v>
      </c>
      <c r="D368" s="122" t="s">
        <v>520</v>
      </c>
      <c r="E368" s="122">
        <v>2016</v>
      </c>
      <c r="F368" s="122" t="s">
        <v>19</v>
      </c>
      <c r="G368" s="123"/>
      <c r="H368" s="129" t="s">
        <v>20</v>
      </c>
      <c r="I368" s="130" t="s">
        <v>20</v>
      </c>
      <c r="J368" s="131"/>
      <c r="K368" s="229">
        <v>0</v>
      </c>
      <c r="L368" s="104"/>
      <c r="M368" s="104">
        <v>1</v>
      </c>
      <c r="N368" s="104"/>
      <c r="O368" s="104"/>
      <c r="P368" s="104"/>
      <c r="Q368" s="104"/>
      <c r="R368" s="104">
        <v>1</v>
      </c>
      <c r="S368" s="104"/>
      <c r="T368" s="104"/>
      <c r="U368" s="104"/>
      <c r="V368" s="104"/>
      <c r="W368" s="104"/>
      <c r="X368" s="104"/>
      <c r="Y368" s="104"/>
      <c r="Z368" s="104"/>
      <c r="AA368" s="102" t="s">
        <v>42</v>
      </c>
      <c r="AB368" s="176"/>
      <c r="AC368" s="176"/>
      <c r="AD368" s="176"/>
      <c r="AE368" s="176"/>
      <c r="AF368" s="176"/>
      <c r="AG368" s="176"/>
    </row>
    <row r="369" spans="2:33" ht="19.649999999999999" customHeight="1">
      <c r="B369" s="121">
        <f t="shared" si="5"/>
        <v>365</v>
      </c>
      <c r="C369" s="122" t="s">
        <v>486</v>
      </c>
      <c r="D369" s="122" t="s">
        <v>521</v>
      </c>
      <c r="E369" s="122">
        <v>2009</v>
      </c>
      <c r="F369" s="122">
        <v>2016</v>
      </c>
      <c r="G369" s="123"/>
      <c r="H369" s="129" t="s">
        <v>20</v>
      </c>
      <c r="I369" s="130" t="s">
        <v>20</v>
      </c>
      <c r="J369" s="131"/>
      <c r="K369" s="229">
        <v>0</v>
      </c>
      <c r="L369" s="104"/>
      <c r="M369" s="104">
        <v>1</v>
      </c>
      <c r="N369" s="104"/>
      <c r="O369" s="104"/>
      <c r="P369" s="104"/>
      <c r="Q369" s="104"/>
      <c r="R369" s="104">
        <v>1</v>
      </c>
      <c r="S369" s="104"/>
      <c r="T369" s="104"/>
      <c r="U369" s="104"/>
      <c r="V369" s="104"/>
      <c r="W369" s="104"/>
      <c r="X369" s="104"/>
      <c r="Y369" s="104"/>
      <c r="Z369" s="194" t="s">
        <v>501</v>
      </c>
      <c r="AA369" s="102" t="s">
        <v>42</v>
      </c>
      <c r="AB369" s="176"/>
      <c r="AC369" s="176"/>
      <c r="AD369" s="176"/>
      <c r="AE369" s="176"/>
      <c r="AF369" s="176"/>
      <c r="AG369" s="176"/>
    </row>
    <row r="370" spans="2:33" ht="19.649999999999999" customHeight="1">
      <c r="B370" s="121">
        <f t="shared" si="5"/>
        <v>366</v>
      </c>
      <c r="C370" s="122" t="s">
        <v>486</v>
      </c>
      <c r="D370" s="122" t="s">
        <v>522</v>
      </c>
      <c r="E370" s="122">
        <v>2010</v>
      </c>
      <c r="F370" s="122">
        <v>2015</v>
      </c>
      <c r="G370" s="123"/>
      <c r="H370" s="129" t="s">
        <v>20</v>
      </c>
      <c r="I370" s="130" t="s">
        <v>20</v>
      </c>
      <c r="J370" s="131"/>
      <c r="K370" s="229">
        <v>0</v>
      </c>
      <c r="L370" s="104"/>
      <c r="M370" s="104">
        <v>1</v>
      </c>
      <c r="N370" s="104"/>
      <c r="O370" s="104"/>
      <c r="P370" s="104"/>
      <c r="Q370" s="104"/>
      <c r="R370" s="104">
        <v>1</v>
      </c>
      <c r="S370" s="104"/>
      <c r="T370" s="104"/>
      <c r="U370" s="104"/>
      <c r="V370" s="104"/>
      <c r="W370" s="104"/>
      <c r="X370" s="104"/>
      <c r="Y370" s="104"/>
      <c r="Z370" s="194" t="s">
        <v>513</v>
      </c>
      <c r="AA370" s="102" t="s">
        <v>42</v>
      </c>
      <c r="AB370" s="176"/>
      <c r="AC370" s="176"/>
      <c r="AD370" s="176"/>
      <c r="AE370" s="176"/>
      <c r="AF370" s="176"/>
      <c r="AG370" s="176"/>
    </row>
    <row r="371" spans="2:33" ht="19.649999999999999" customHeight="1">
      <c r="B371" s="121">
        <f t="shared" si="5"/>
        <v>367</v>
      </c>
      <c r="C371" s="122" t="s">
        <v>486</v>
      </c>
      <c r="D371" s="122" t="s">
        <v>523</v>
      </c>
      <c r="E371" s="122">
        <v>2018</v>
      </c>
      <c r="F371" s="122" t="s">
        <v>19</v>
      </c>
      <c r="G371" s="123"/>
      <c r="H371" s="129" t="s">
        <v>20</v>
      </c>
      <c r="I371" s="130" t="s">
        <v>20</v>
      </c>
      <c r="J371" s="131"/>
      <c r="K371" s="229">
        <v>0</v>
      </c>
      <c r="L371" s="104"/>
      <c r="M371" s="104">
        <v>1</v>
      </c>
      <c r="N371" s="104"/>
      <c r="O371" s="104"/>
      <c r="P371" s="104"/>
      <c r="Q371" s="104"/>
      <c r="R371" s="104">
        <v>1</v>
      </c>
      <c r="S371" s="104"/>
      <c r="T371" s="104"/>
      <c r="U371" s="104"/>
      <c r="V371" s="104"/>
      <c r="W371" s="104"/>
      <c r="X371" s="104"/>
      <c r="Y371" s="104"/>
      <c r="Z371" s="194" t="s">
        <v>524</v>
      </c>
      <c r="AA371" s="102" t="s">
        <v>42</v>
      </c>
      <c r="AB371" s="176"/>
      <c r="AC371" s="176"/>
      <c r="AD371" s="176"/>
      <c r="AE371" s="176"/>
      <c r="AF371" s="176"/>
      <c r="AG371" s="176"/>
    </row>
    <row r="372" spans="2:33" ht="19.649999999999999" customHeight="1">
      <c r="B372" s="121">
        <f t="shared" si="5"/>
        <v>368</v>
      </c>
      <c r="C372" s="122" t="s">
        <v>486</v>
      </c>
      <c r="D372" s="122" t="s">
        <v>525</v>
      </c>
      <c r="E372" s="122">
        <v>2013</v>
      </c>
      <c r="F372" s="122" t="s">
        <v>19</v>
      </c>
      <c r="G372" s="123"/>
      <c r="H372" s="129" t="s">
        <v>20</v>
      </c>
      <c r="I372" s="130" t="s">
        <v>20</v>
      </c>
      <c r="J372" s="131"/>
      <c r="K372" s="229">
        <v>0</v>
      </c>
      <c r="L372" s="104"/>
      <c r="M372" s="104">
        <v>1</v>
      </c>
      <c r="N372" s="104"/>
      <c r="O372" s="104"/>
      <c r="P372" s="104"/>
      <c r="Q372" s="104"/>
      <c r="R372" s="104">
        <v>1</v>
      </c>
      <c r="S372" s="104"/>
      <c r="T372" s="104"/>
      <c r="U372" s="104"/>
      <c r="V372" s="104"/>
      <c r="W372" s="104"/>
      <c r="X372" s="104"/>
      <c r="Y372" s="104"/>
      <c r="Z372" s="104"/>
      <c r="AA372" s="102" t="s">
        <v>42</v>
      </c>
      <c r="AB372" s="176"/>
      <c r="AC372" s="176"/>
      <c r="AD372" s="176"/>
      <c r="AE372" s="176"/>
      <c r="AF372" s="176"/>
      <c r="AG372" s="176"/>
    </row>
    <row r="373" spans="2:33" ht="19.649999999999999" customHeight="1">
      <c r="B373" s="121">
        <f t="shared" si="5"/>
        <v>369</v>
      </c>
      <c r="C373" s="122" t="s">
        <v>486</v>
      </c>
      <c r="D373" s="122" t="s">
        <v>526</v>
      </c>
      <c r="E373" s="122">
        <v>2015</v>
      </c>
      <c r="F373" s="122" t="s">
        <v>19</v>
      </c>
      <c r="G373" s="123"/>
      <c r="H373" s="129" t="s">
        <v>20</v>
      </c>
      <c r="I373" s="130" t="s">
        <v>20</v>
      </c>
      <c r="J373" s="131"/>
      <c r="K373" s="229">
        <v>0</v>
      </c>
      <c r="L373" s="104"/>
      <c r="M373" s="104">
        <v>1</v>
      </c>
      <c r="N373" s="104"/>
      <c r="O373" s="104"/>
      <c r="P373" s="104"/>
      <c r="Q373" s="104"/>
      <c r="R373" s="104">
        <v>1</v>
      </c>
      <c r="S373" s="104"/>
      <c r="T373" s="104"/>
      <c r="U373" s="104"/>
      <c r="V373" s="104"/>
      <c r="W373" s="104"/>
      <c r="X373" s="104"/>
      <c r="Y373" s="104"/>
      <c r="Z373" s="104"/>
      <c r="AA373" s="102" t="s">
        <v>42</v>
      </c>
      <c r="AB373" s="176"/>
      <c r="AC373" s="176"/>
      <c r="AD373" s="176"/>
      <c r="AE373" s="176"/>
      <c r="AF373" s="176"/>
      <c r="AG373" s="176"/>
    </row>
    <row r="374" spans="2:33" ht="19.649999999999999" customHeight="1">
      <c r="B374" s="121">
        <f t="shared" si="5"/>
        <v>370</v>
      </c>
      <c r="C374" s="122" t="s">
        <v>486</v>
      </c>
      <c r="D374" s="122" t="s">
        <v>527</v>
      </c>
      <c r="E374" s="122">
        <v>2001</v>
      </c>
      <c r="F374" s="122">
        <v>2014</v>
      </c>
      <c r="G374" s="123"/>
      <c r="H374" s="129" t="s">
        <v>20</v>
      </c>
      <c r="I374" s="130"/>
      <c r="J374" s="131"/>
      <c r="K374" s="229">
        <v>0</v>
      </c>
      <c r="L374" s="104"/>
      <c r="M374" s="104">
        <v>1</v>
      </c>
      <c r="N374" s="104"/>
      <c r="O374" s="104"/>
      <c r="P374" s="104"/>
      <c r="Q374" s="104"/>
      <c r="R374" s="104">
        <v>1</v>
      </c>
      <c r="S374" s="104"/>
      <c r="T374" s="104"/>
      <c r="U374" s="104"/>
      <c r="V374" s="104"/>
      <c r="W374" s="104"/>
      <c r="X374" s="104"/>
      <c r="Y374" s="104"/>
      <c r="Z374" s="104"/>
      <c r="AA374" s="102" t="s">
        <v>456</v>
      </c>
      <c r="AB374" s="176"/>
      <c r="AC374" s="176"/>
      <c r="AD374" s="176"/>
      <c r="AE374" s="176"/>
      <c r="AF374" s="176"/>
      <c r="AG374" s="176"/>
    </row>
    <row r="375" spans="2:33" ht="19.649999999999999" customHeight="1">
      <c r="B375" s="121">
        <f t="shared" si="5"/>
        <v>371</v>
      </c>
      <c r="C375" s="122" t="s">
        <v>486</v>
      </c>
      <c r="D375" s="122" t="s">
        <v>527</v>
      </c>
      <c r="E375" s="122">
        <v>2014</v>
      </c>
      <c r="F375" s="122" t="s">
        <v>71</v>
      </c>
      <c r="G375" s="123"/>
      <c r="H375" s="129" t="s">
        <v>20</v>
      </c>
      <c r="I375" s="130" t="s">
        <v>20</v>
      </c>
      <c r="J375" s="131"/>
      <c r="K375" s="229">
        <v>0</v>
      </c>
      <c r="L375" s="104"/>
      <c r="M375" s="104">
        <v>1</v>
      </c>
      <c r="N375" s="104"/>
      <c r="O375" s="104"/>
      <c r="P375" s="104">
        <v>1</v>
      </c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2" t="s">
        <v>516</v>
      </c>
      <c r="AB375" s="176"/>
      <c r="AC375" s="176"/>
      <c r="AD375" s="176"/>
      <c r="AE375" s="176"/>
      <c r="AF375" s="176"/>
      <c r="AG375" s="176"/>
    </row>
    <row r="376" spans="2:33" ht="19.649999999999999" customHeight="1">
      <c r="B376" s="121">
        <f t="shared" si="5"/>
        <v>372</v>
      </c>
      <c r="C376" s="122" t="s">
        <v>486</v>
      </c>
      <c r="D376" s="122" t="s">
        <v>528</v>
      </c>
      <c r="E376" s="122">
        <v>2019</v>
      </c>
      <c r="F376" s="122" t="s">
        <v>19</v>
      </c>
      <c r="G376" s="123"/>
      <c r="H376" s="129" t="s">
        <v>20</v>
      </c>
      <c r="I376" s="130" t="s">
        <v>20</v>
      </c>
      <c r="J376" s="131"/>
      <c r="K376" s="229">
        <v>0</v>
      </c>
      <c r="L376" s="104"/>
      <c r="M376" s="104">
        <v>1</v>
      </c>
      <c r="N376" s="104"/>
      <c r="O376" s="104"/>
      <c r="P376" s="104"/>
      <c r="Q376" s="104"/>
      <c r="R376" s="104">
        <v>1</v>
      </c>
      <c r="S376" s="104"/>
      <c r="T376" s="104"/>
      <c r="U376" s="104"/>
      <c r="V376" s="104"/>
      <c r="W376" s="104"/>
      <c r="X376" s="104"/>
      <c r="Y376" s="104"/>
      <c r="Z376" s="194" t="s">
        <v>505</v>
      </c>
      <c r="AA376" s="102" t="s">
        <v>42</v>
      </c>
      <c r="AB376" s="176"/>
      <c r="AC376" s="176"/>
      <c r="AD376" s="176"/>
      <c r="AE376" s="176"/>
      <c r="AF376" s="176"/>
      <c r="AG376" s="176"/>
    </row>
    <row r="377" spans="2:33" ht="19.649999999999999" customHeight="1">
      <c r="B377" s="121">
        <f t="shared" si="5"/>
        <v>373</v>
      </c>
      <c r="C377" s="122" t="s">
        <v>486</v>
      </c>
      <c r="D377" s="122" t="s">
        <v>529</v>
      </c>
      <c r="E377" s="122">
        <v>2007</v>
      </c>
      <c r="F377" s="122">
        <v>2014</v>
      </c>
      <c r="G377" s="123"/>
      <c r="H377" s="129" t="s">
        <v>20</v>
      </c>
      <c r="I377" s="130" t="s">
        <v>20</v>
      </c>
      <c r="J377" s="131"/>
      <c r="K377" s="229">
        <v>0</v>
      </c>
      <c r="L377" s="104"/>
      <c r="M377" s="104">
        <v>1</v>
      </c>
      <c r="N377" s="104"/>
      <c r="O377" s="104"/>
      <c r="P377" s="104"/>
      <c r="Q377" s="104"/>
      <c r="R377" s="104">
        <v>1</v>
      </c>
      <c r="S377" s="104"/>
      <c r="T377" s="104"/>
      <c r="U377" s="104"/>
      <c r="V377" s="104"/>
      <c r="W377" s="104"/>
      <c r="X377" s="104"/>
      <c r="Y377" s="104"/>
      <c r="Z377" s="104"/>
      <c r="AA377" s="102" t="s">
        <v>42</v>
      </c>
      <c r="AB377" s="176"/>
      <c r="AC377" s="176"/>
      <c r="AD377" s="176"/>
      <c r="AE377" s="176"/>
      <c r="AF377" s="176"/>
      <c r="AG377" s="176"/>
    </row>
    <row r="378" spans="2:33" ht="19.649999999999999" customHeight="1">
      <c r="B378" s="121">
        <f t="shared" si="5"/>
        <v>374</v>
      </c>
      <c r="C378" s="122" t="s">
        <v>486</v>
      </c>
      <c r="D378" s="122" t="s">
        <v>529</v>
      </c>
      <c r="E378" s="122">
        <v>2014</v>
      </c>
      <c r="F378" s="122" t="s">
        <v>19</v>
      </c>
      <c r="G378" s="123"/>
      <c r="H378" s="129" t="s">
        <v>20</v>
      </c>
      <c r="I378" s="130" t="s">
        <v>20</v>
      </c>
      <c r="J378" s="131"/>
      <c r="K378" s="229">
        <v>0</v>
      </c>
      <c r="L378" s="104"/>
      <c r="M378" s="104">
        <v>1</v>
      </c>
      <c r="N378" s="104"/>
      <c r="O378" s="104"/>
      <c r="P378" s="104"/>
      <c r="Q378" s="104"/>
      <c r="R378" s="104">
        <v>1</v>
      </c>
      <c r="S378" s="104"/>
      <c r="T378" s="104"/>
      <c r="U378" s="104"/>
      <c r="V378" s="104"/>
      <c r="W378" s="104"/>
      <c r="X378" s="104"/>
      <c r="Y378" s="104"/>
      <c r="Z378" s="104"/>
      <c r="AA378" s="102" t="s">
        <v>42</v>
      </c>
      <c r="AB378" s="176"/>
      <c r="AC378" s="176"/>
      <c r="AD378" s="176"/>
      <c r="AE378" s="176"/>
      <c r="AF378" s="176"/>
      <c r="AG378" s="176"/>
    </row>
    <row r="379" spans="2:33" ht="19.649999999999999" customHeight="1">
      <c r="B379" s="121">
        <f t="shared" si="5"/>
        <v>375</v>
      </c>
      <c r="C379" s="122" t="s">
        <v>486</v>
      </c>
      <c r="D379" s="122" t="s">
        <v>530</v>
      </c>
      <c r="E379" s="122">
        <v>2001</v>
      </c>
      <c r="F379" s="122">
        <v>2009</v>
      </c>
      <c r="G379" s="123"/>
      <c r="H379" s="129" t="s">
        <v>20</v>
      </c>
      <c r="I379" s="130"/>
      <c r="J379" s="131"/>
      <c r="K379" s="229">
        <v>0</v>
      </c>
      <c r="L379" s="104"/>
      <c r="M379" s="104">
        <v>1</v>
      </c>
      <c r="N379" s="104"/>
      <c r="O379" s="104"/>
      <c r="P379" s="104"/>
      <c r="Q379" s="104"/>
      <c r="R379" s="104">
        <v>1</v>
      </c>
      <c r="S379" s="104"/>
      <c r="T379" s="104"/>
      <c r="U379" s="104"/>
      <c r="V379" s="104"/>
      <c r="W379" s="104"/>
      <c r="X379" s="104"/>
      <c r="Y379" s="104"/>
      <c r="Z379" s="104"/>
      <c r="AA379" s="102" t="s">
        <v>456</v>
      </c>
      <c r="AB379" s="176"/>
      <c r="AC379" s="176"/>
      <c r="AD379" s="176"/>
      <c r="AE379" s="176"/>
      <c r="AF379" s="176"/>
      <c r="AG379" s="176"/>
    </row>
    <row r="380" spans="2:33" ht="19.649999999999999" customHeight="1">
      <c r="B380" s="121">
        <f t="shared" si="5"/>
        <v>376</v>
      </c>
      <c r="C380" s="122" t="s">
        <v>486</v>
      </c>
      <c r="D380" s="122" t="s">
        <v>531</v>
      </c>
      <c r="E380" s="122">
        <v>2010</v>
      </c>
      <c r="F380" s="122">
        <v>2013</v>
      </c>
      <c r="G380" s="123"/>
      <c r="H380" s="129" t="s">
        <v>20</v>
      </c>
      <c r="I380" s="130" t="s">
        <v>20</v>
      </c>
      <c r="J380" s="131"/>
      <c r="K380" s="229">
        <v>0</v>
      </c>
      <c r="L380" s="104"/>
      <c r="M380" s="104">
        <v>1</v>
      </c>
      <c r="N380" s="104"/>
      <c r="O380" s="104"/>
      <c r="P380" s="104"/>
      <c r="Q380" s="104"/>
      <c r="R380" s="104">
        <v>1</v>
      </c>
      <c r="S380" s="104"/>
      <c r="T380" s="104"/>
      <c r="U380" s="104"/>
      <c r="V380" s="104"/>
      <c r="W380" s="104"/>
      <c r="X380" s="104"/>
      <c r="Y380" s="104"/>
      <c r="Z380" s="104"/>
      <c r="AA380" s="102" t="s">
        <v>42</v>
      </c>
      <c r="AB380" s="176"/>
      <c r="AC380" s="176"/>
      <c r="AD380" s="176"/>
      <c r="AE380" s="176"/>
      <c r="AF380" s="176"/>
      <c r="AG380" s="176"/>
    </row>
    <row r="381" spans="2:33" ht="19.649999999999999" customHeight="1">
      <c r="B381" s="121">
        <f t="shared" si="5"/>
        <v>377</v>
      </c>
      <c r="C381" s="122" t="s">
        <v>532</v>
      </c>
      <c r="D381" s="122" t="s">
        <v>533</v>
      </c>
      <c r="E381" s="122">
        <v>2017</v>
      </c>
      <c r="F381" s="122" t="s">
        <v>19</v>
      </c>
      <c r="G381" s="123"/>
      <c r="H381" s="129" t="s">
        <v>20</v>
      </c>
      <c r="I381" s="130" t="s">
        <v>20</v>
      </c>
      <c r="J381" s="131"/>
      <c r="K381" s="229"/>
      <c r="L381" s="104"/>
      <c r="M381" s="104">
        <v>1</v>
      </c>
      <c r="N381" s="104"/>
      <c r="O381" s="104"/>
      <c r="P381" s="104"/>
      <c r="Q381" s="104"/>
      <c r="R381" s="104"/>
      <c r="S381" s="104">
        <v>1</v>
      </c>
      <c r="T381" s="104"/>
      <c r="U381" s="104"/>
      <c r="V381" s="104"/>
      <c r="W381" s="104"/>
      <c r="X381" s="104"/>
      <c r="Y381" s="104"/>
      <c r="Z381" s="104"/>
      <c r="AB381" s="176"/>
      <c r="AC381" s="176"/>
      <c r="AD381" s="176"/>
      <c r="AE381" s="176"/>
      <c r="AF381" s="176"/>
      <c r="AG381" s="176"/>
    </row>
    <row r="382" spans="2:33" ht="19.649999999999999" customHeight="1">
      <c r="B382" s="121">
        <f t="shared" si="5"/>
        <v>378</v>
      </c>
      <c r="C382" s="122" t="s">
        <v>534</v>
      </c>
      <c r="D382" s="122" t="s">
        <v>535</v>
      </c>
      <c r="E382" s="122">
        <v>2013</v>
      </c>
      <c r="F382" s="122">
        <v>2019</v>
      </c>
      <c r="G382" s="123"/>
      <c r="H382" s="129" t="s">
        <v>20</v>
      </c>
      <c r="I382" s="130" t="s">
        <v>20</v>
      </c>
      <c r="J382" s="131"/>
      <c r="K382" s="229">
        <v>0</v>
      </c>
      <c r="L382" s="104"/>
      <c r="M382" s="104">
        <v>1</v>
      </c>
      <c r="N382" s="104"/>
      <c r="O382" s="104"/>
      <c r="P382" s="104"/>
      <c r="Q382" s="104"/>
      <c r="R382" s="104">
        <v>1</v>
      </c>
      <c r="S382" s="104"/>
      <c r="T382" s="104"/>
      <c r="U382" s="104"/>
      <c r="V382" s="104"/>
      <c r="W382" s="104"/>
      <c r="X382" s="104"/>
      <c r="Y382" s="104"/>
      <c r="Z382" s="104"/>
      <c r="AA382" s="102" t="s">
        <v>42</v>
      </c>
      <c r="AB382" s="176"/>
      <c r="AC382" s="176"/>
      <c r="AD382" s="176"/>
      <c r="AE382" s="176"/>
      <c r="AF382" s="176"/>
      <c r="AG382" s="176"/>
    </row>
    <row r="383" spans="2:33" ht="19.649999999999999" customHeight="1">
      <c r="B383" s="121">
        <f t="shared" si="5"/>
        <v>379</v>
      </c>
      <c r="C383" s="122" t="s">
        <v>534</v>
      </c>
      <c r="D383" s="122" t="s">
        <v>536</v>
      </c>
      <c r="E383" s="122">
        <v>2027</v>
      </c>
      <c r="F383" s="122">
        <v>2015</v>
      </c>
      <c r="G383" s="123"/>
      <c r="H383" s="129" t="s">
        <v>20</v>
      </c>
      <c r="I383" s="130" t="s">
        <v>20</v>
      </c>
      <c r="J383" s="131"/>
      <c r="K383" s="229">
        <v>0</v>
      </c>
      <c r="L383" s="104"/>
      <c r="M383" s="104">
        <v>1</v>
      </c>
      <c r="N383" s="104"/>
      <c r="O383" s="104"/>
      <c r="P383" s="104"/>
      <c r="Q383" s="104"/>
      <c r="R383" s="104">
        <v>1</v>
      </c>
      <c r="S383" s="104"/>
      <c r="T383" s="104"/>
      <c r="U383" s="104"/>
      <c r="V383" s="104"/>
      <c r="W383" s="104"/>
      <c r="X383" s="104"/>
      <c r="Y383" s="104"/>
      <c r="Z383" s="104"/>
      <c r="AA383" s="102" t="s">
        <v>42</v>
      </c>
      <c r="AB383" s="176"/>
      <c r="AC383" s="176"/>
      <c r="AD383" s="176"/>
      <c r="AE383" s="176"/>
      <c r="AF383" s="176"/>
      <c r="AG383" s="176"/>
    </row>
    <row r="384" spans="2:33" ht="19.649999999999999" customHeight="1">
      <c r="B384" s="121">
        <f t="shared" si="5"/>
        <v>380</v>
      </c>
      <c r="C384" s="122" t="s">
        <v>534</v>
      </c>
      <c r="D384" s="122" t="s">
        <v>537</v>
      </c>
      <c r="E384" s="122">
        <v>2016</v>
      </c>
      <c r="F384" s="122" t="s">
        <v>19</v>
      </c>
      <c r="G384" s="123"/>
      <c r="H384" s="129" t="s">
        <v>20</v>
      </c>
      <c r="I384" s="130" t="s">
        <v>20</v>
      </c>
      <c r="J384" s="131"/>
      <c r="K384" s="229">
        <v>0</v>
      </c>
      <c r="L384" s="104"/>
      <c r="M384" s="104">
        <v>1</v>
      </c>
      <c r="N384" s="104"/>
      <c r="O384" s="104"/>
      <c r="P384" s="104"/>
      <c r="Q384" s="104"/>
      <c r="R384" s="104">
        <v>1</v>
      </c>
      <c r="S384" s="104"/>
      <c r="T384" s="104"/>
      <c r="U384" s="104"/>
      <c r="V384" s="104"/>
      <c r="W384" s="104"/>
      <c r="X384" s="104"/>
      <c r="Y384" s="104"/>
      <c r="Z384" s="104"/>
      <c r="AA384" s="102" t="s">
        <v>42</v>
      </c>
      <c r="AB384" s="176"/>
      <c r="AC384" s="176"/>
      <c r="AD384" s="176"/>
      <c r="AE384" s="176"/>
      <c r="AF384" s="176"/>
      <c r="AG384" s="176"/>
    </row>
    <row r="385" spans="2:33" ht="19.649999999999999" customHeight="1">
      <c r="B385" s="121">
        <f t="shared" si="5"/>
        <v>381</v>
      </c>
      <c r="C385" s="122" t="s">
        <v>534</v>
      </c>
      <c r="D385" s="122" t="s">
        <v>521</v>
      </c>
      <c r="E385" s="122">
        <v>2009</v>
      </c>
      <c r="F385" s="122">
        <v>2019</v>
      </c>
      <c r="G385" s="123"/>
      <c r="H385" s="129" t="s">
        <v>20</v>
      </c>
      <c r="I385" s="130" t="s">
        <v>20</v>
      </c>
      <c r="J385" s="131"/>
      <c r="K385" s="229">
        <v>0</v>
      </c>
      <c r="L385" s="104"/>
      <c r="M385" s="104">
        <v>1</v>
      </c>
      <c r="N385" s="104"/>
      <c r="O385" s="104"/>
      <c r="P385" s="104"/>
      <c r="Q385" s="104"/>
      <c r="R385" s="104">
        <v>1</v>
      </c>
      <c r="S385" s="104"/>
      <c r="T385" s="104"/>
      <c r="U385" s="104"/>
      <c r="V385" s="104"/>
      <c r="W385" s="104"/>
      <c r="X385" s="104"/>
      <c r="Y385" s="104"/>
      <c r="Z385" s="104"/>
      <c r="AA385" s="102" t="s">
        <v>42</v>
      </c>
      <c r="AB385" s="176"/>
      <c r="AC385" s="176"/>
      <c r="AD385" s="176"/>
      <c r="AE385" s="176"/>
      <c r="AF385" s="176"/>
      <c r="AG385" s="176"/>
    </row>
    <row r="386" spans="2:33" ht="19.649999999999999" customHeight="1">
      <c r="B386" s="121">
        <f t="shared" si="5"/>
        <v>382</v>
      </c>
      <c r="C386" s="122" t="s">
        <v>534</v>
      </c>
      <c r="D386" s="122" t="s">
        <v>522</v>
      </c>
      <c r="E386" s="122">
        <v>2009</v>
      </c>
      <c r="F386" s="122">
        <v>2019</v>
      </c>
      <c r="G386" s="123"/>
      <c r="H386" s="129" t="s">
        <v>20</v>
      </c>
      <c r="I386" s="130" t="s">
        <v>20</v>
      </c>
      <c r="J386" s="131"/>
      <c r="K386" s="229">
        <v>0</v>
      </c>
      <c r="L386" s="104"/>
      <c r="M386" s="104">
        <v>1</v>
      </c>
      <c r="N386" s="104"/>
      <c r="O386" s="104"/>
      <c r="P386" s="104"/>
      <c r="Q386" s="104"/>
      <c r="R386" s="104">
        <v>1</v>
      </c>
      <c r="S386" s="104"/>
      <c r="T386" s="104"/>
      <c r="U386" s="104"/>
      <c r="V386" s="104"/>
      <c r="W386" s="104"/>
      <c r="X386" s="104"/>
      <c r="Y386" s="104"/>
      <c r="Z386" s="104"/>
      <c r="AA386" s="102" t="s">
        <v>42</v>
      </c>
      <c r="AB386" s="176"/>
      <c r="AC386" s="176"/>
      <c r="AD386" s="176"/>
      <c r="AE386" s="176"/>
      <c r="AF386" s="176"/>
      <c r="AG386" s="176"/>
    </row>
    <row r="387" spans="2:33" ht="19.649999999999999" customHeight="1">
      <c r="B387" s="121">
        <f t="shared" si="5"/>
        <v>383</v>
      </c>
      <c r="C387" s="122" t="s">
        <v>534</v>
      </c>
      <c r="D387" s="122" t="s">
        <v>523</v>
      </c>
      <c r="E387" s="122">
        <v>2015</v>
      </c>
      <c r="F387" s="122">
        <v>2017</v>
      </c>
      <c r="G387" s="123"/>
      <c r="H387" s="129" t="s">
        <v>20</v>
      </c>
      <c r="I387" s="130" t="s">
        <v>20</v>
      </c>
      <c r="J387" s="131"/>
      <c r="K387" s="229">
        <v>0</v>
      </c>
      <c r="L387" s="104"/>
      <c r="M387" s="104">
        <v>1</v>
      </c>
      <c r="N387" s="104"/>
      <c r="O387" s="104"/>
      <c r="P387" s="104"/>
      <c r="Q387" s="104"/>
      <c r="R387" s="104">
        <v>1</v>
      </c>
      <c r="S387" s="104"/>
      <c r="T387" s="104"/>
      <c r="U387" s="104"/>
      <c r="V387" s="104"/>
      <c r="W387" s="104"/>
      <c r="X387" s="104"/>
      <c r="Y387" s="104"/>
      <c r="Z387" s="104"/>
      <c r="AA387" s="102" t="s">
        <v>42</v>
      </c>
      <c r="AB387" s="176"/>
      <c r="AC387" s="176"/>
      <c r="AD387" s="176"/>
      <c r="AE387" s="176"/>
      <c r="AF387" s="176"/>
      <c r="AG387" s="176"/>
    </row>
    <row r="388" spans="2:33" ht="19.649999999999999" customHeight="1">
      <c r="B388" s="121">
        <f t="shared" si="5"/>
        <v>384</v>
      </c>
      <c r="C388" s="122" t="s">
        <v>534</v>
      </c>
      <c r="D388" s="122" t="s">
        <v>523</v>
      </c>
      <c r="E388" s="122">
        <v>2018</v>
      </c>
      <c r="F388" s="122" t="s">
        <v>19</v>
      </c>
      <c r="G388" s="123"/>
      <c r="H388" s="129" t="s">
        <v>20</v>
      </c>
      <c r="I388" s="130" t="s">
        <v>20</v>
      </c>
      <c r="J388" s="131"/>
      <c r="K388" s="229">
        <v>0</v>
      </c>
      <c r="L388" s="104"/>
      <c r="M388" s="104">
        <v>1</v>
      </c>
      <c r="N388" s="104"/>
      <c r="O388" s="104"/>
      <c r="P388" s="104"/>
      <c r="Q388" s="104"/>
      <c r="R388" s="104">
        <v>1</v>
      </c>
      <c r="S388" s="104"/>
      <c r="T388" s="104"/>
      <c r="U388" s="104"/>
      <c r="V388" s="104"/>
      <c r="W388" s="104"/>
      <c r="X388" s="104"/>
      <c r="Y388" s="104"/>
      <c r="Z388" s="104"/>
      <c r="AA388" s="102" t="s">
        <v>42</v>
      </c>
      <c r="AB388" s="176"/>
      <c r="AC388" s="176"/>
      <c r="AD388" s="176"/>
      <c r="AE388" s="176"/>
      <c r="AF388" s="176"/>
      <c r="AG388" s="176"/>
    </row>
    <row r="389" spans="2:33" ht="19.649999999999999" customHeight="1">
      <c r="B389" s="121">
        <f t="shared" ref="B389:B452" si="6">ROW()-4</f>
        <v>385</v>
      </c>
      <c r="C389" s="122" t="s">
        <v>534</v>
      </c>
      <c r="D389" s="122" t="s">
        <v>538</v>
      </c>
      <c r="E389" s="122">
        <v>2011</v>
      </c>
      <c r="F389" s="122">
        <v>2019</v>
      </c>
      <c r="G389" s="123"/>
      <c r="H389" s="129" t="s">
        <v>20</v>
      </c>
      <c r="I389" s="130" t="s">
        <v>20</v>
      </c>
      <c r="J389" s="131"/>
      <c r="K389" s="229">
        <v>0</v>
      </c>
      <c r="L389" s="104"/>
      <c r="M389" s="104">
        <v>1</v>
      </c>
      <c r="N389" s="104"/>
      <c r="O389" s="104"/>
      <c r="P389" s="104"/>
      <c r="Q389" s="104"/>
      <c r="R389" s="104">
        <v>1</v>
      </c>
      <c r="S389" s="104"/>
      <c r="T389" s="104"/>
      <c r="U389" s="104"/>
      <c r="V389" s="104"/>
      <c r="W389" s="104"/>
      <c r="X389" s="104"/>
      <c r="Y389" s="104"/>
      <c r="Z389" s="104"/>
      <c r="AA389" s="102" t="s">
        <v>42</v>
      </c>
      <c r="AB389" s="176"/>
      <c r="AC389" s="176"/>
      <c r="AD389" s="176"/>
      <c r="AE389" s="176"/>
      <c r="AF389" s="176"/>
      <c r="AG389" s="176"/>
    </row>
    <row r="390" spans="2:33" ht="19.649999999999999" customHeight="1">
      <c r="B390" s="121">
        <f t="shared" si="6"/>
        <v>386</v>
      </c>
      <c r="C390" s="122" t="s">
        <v>534</v>
      </c>
      <c r="D390" s="122" t="s">
        <v>539</v>
      </c>
      <c r="E390" s="122">
        <v>2020</v>
      </c>
      <c r="F390" s="122" t="s">
        <v>19</v>
      </c>
      <c r="G390" s="123"/>
      <c r="H390" s="129" t="s">
        <v>20</v>
      </c>
      <c r="I390" s="130" t="s">
        <v>20</v>
      </c>
      <c r="J390" s="131"/>
      <c r="K390" s="229">
        <v>0</v>
      </c>
      <c r="L390" s="104"/>
      <c r="M390" s="104">
        <v>1</v>
      </c>
      <c r="N390" s="104"/>
      <c r="O390" s="104"/>
      <c r="P390" s="104"/>
      <c r="Q390" s="104"/>
      <c r="R390" s="104">
        <v>1</v>
      </c>
      <c r="S390" s="104"/>
      <c r="T390" s="104"/>
      <c r="U390" s="104"/>
      <c r="V390" s="104"/>
      <c r="W390" s="104"/>
      <c r="X390" s="104"/>
      <c r="Y390" s="104"/>
      <c r="Z390" s="104"/>
      <c r="AA390" s="102" t="s">
        <v>42</v>
      </c>
      <c r="AB390" s="176"/>
      <c r="AC390" s="176"/>
      <c r="AD390" s="176"/>
      <c r="AE390" s="176"/>
      <c r="AF390" s="176"/>
      <c r="AG390" s="176"/>
    </row>
    <row r="391" spans="2:33" ht="19.649999999999999" customHeight="1">
      <c r="B391" s="121">
        <f t="shared" si="6"/>
        <v>387</v>
      </c>
      <c r="C391" s="122" t="s">
        <v>540</v>
      </c>
      <c r="D391" s="122" t="s">
        <v>541</v>
      </c>
      <c r="E391" s="122">
        <v>2008</v>
      </c>
      <c r="F391" s="122">
        <v>2013</v>
      </c>
      <c r="G391" s="123"/>
      <c r="H391" s="129" t="s">
        <v>20</v>
      </c>
      <c r="I391" s="130"/>
      <c r="J391" s="131" t="s">
        <v>20</v>
      </c>
      <c r="K391" s="229"/>
      <c r="L391" s="104"/>
      <c r="M391" s="104">
        <v>1</v>
      </c>
      <c r="N391" s="104"/>
      <c r="O391" s="104"/>
      <c r="P391" s="104"/>
      <c r="Q391" s="104"/>
      <c r="R391" s="104"/>
      <c r="S391" s="104"/>
      <c r="T391" s="104"/>
      <c r="U391" s="104"/>
      <c r="V391" s="104">
        <v>1</v>
      </c>
      <c r="W391" s="104"/>
      <c r="X391" s="104"/>
      <c r="Y391" s="104"/>
      <c r="Z391" s="104"/>
      <c r="AB391" s="176"/>
      <c r="AC391" s="176"/>
      <c r="AD391" s="176"/>
      <c r="AE391" s="176"/>
      <c r="AF391" s="176"/>
      <c r="AG391" s="176"/>
    </row>
    <row r="392" spans="2:33" ht="19.649999999999999" customHeight="1">
      <c r="B392" s="121">
        <f t="shared" si="6"/>
        <v>388</v>
      </c>
      <c r="C392" s="122" t="s">
        <v>542</v>
      </c>
      <c r="D392" s="122" t="s">
        <v>543</v>
      </c>
      <c r="E392" s="122">
        <v>1995</v>
      </c>
      <c r="F392" s="122">
        <v>2010</v>
      </c>
      <c r="G392" s="123"/>
      <c r="H392" s="129" t="s">
        <v>20</v>
      </c>
      <c r="I392" s="130" t="s">
        <v>20</v>
      </c>
      <c r="J392" s="131" t="s">
        <v>20</v>
      </c>
      <c r="K392" s="229"/>
      <c r="L392" s="104"/>
      <c r="M392" s="104">
        <v>1</v>
      </c>
      <c r="N392" s="104"/>
      <c r="O392" s="104"/>
      <c r="P392" s="104"/>
      <c r="Q392" s="104"/>
      <c r="R392" s="104"/>
      <c r="S392" s="104"/>
      <c r="T392" s="104"/>
      <c r="U392" s="104"/>
      <c r="V392" s="104"/>
      <c r="W392" s="104">
        <v>1</v>
      </c>
      <c r="X392" s="104"/>
      <c r="Y392" s="104"/>
      <c r="Z392" s="104"/>
      <c r="AB392" s="176"/>
      <c r="AC392" s="176"/>
      <c r="AD392" s="176"/>
      <c r="AE392" s="176"/>
      <c r="AF392" s="176"/>
      <c r="AG392" s="176"/>
    </row>
    <row r="393" spans="2:33" ht="19.649999999999999" customHeight="1">
      <c r="B393" s="121">
        <f t="shared" si="6"/>
        <v>389</v>
      </c>
      <c r="C393" s="122" t="s">
        <v>542</v>
      </c>
      <c r="D393" s="122" t="s">
        <v>543</v>
      </c>
      <c r="E393" s="122">
        <v>2011</v>
      </c>
      <c r="F393" s="122">
        <v>2020</v>
      </c>
      <c r="G393" s="123"/>
      <c r="H393" s="129" t="s">
        <v>20</v>
      </c>
      <c r="I393" s="130" t="s">
        <v>20</v>
      </c>
      <c r="J393" s="131"/>
      <c r="K393" s="229">
        <v>0</v>
      </c>
      <c r="L393" s="104"/>
      <c r="M393" s="104">
        <v>1</v>
      </c>
      <c r="N393" s="104"/>
      <c r="O393" s="104"/>
      <c r="P393" s="104"/>
      <c r="Q393" s="104"/>
      <c r="R393" s="104">
        <v>1</v>
      </c>
      <c r="S393" s="104"/>
      <c r="T393" s="104"/>
      <c r="U393" s="104"/>
      <c r="V393" s="104"/>
      <c r="W393" s="104"/>
      <c r="X393" s="104"/>
      <c r="Y393" s="104"/>
      <c r="Z393" s="104"/>
      <c r="AA393" s="102" t="s">
        <v>41</v>
      </c>
      <c r="AB393" s="176"/>
      <c r="AC393" s="176"/>
      <c r="AD393" s="176"/>
      <c r="AE393" s="176"/>
      <c r="AF393" s="176"/>
      <c r="AG393" s="176"/>
    </row>
    <row r="394" spans="2:33" ht="19.649999999999999" customHeight="1">
      <c r="B394" s="121">
        <f t="shared" si="6"/>
        <v>390</v>
      </c>
      <c r="C394" s="122" t="s">
        <v>542</v>
      </c>
      <c r="D394" s="122" t="s">
        <v>544</v>
      </c>
      <c r="E394" s="122">
        <v>2004</v>
      </c>
      <c r="F394" s="122">
        <v>2015</v>
      </c>
      <c r="G394" s="123"/>
      <c r="H394" s="129" t="s">
        <v>20</v>
      </c>
      <c r="I394" s="130" t="s">
        <v>20</v>
      </c>
      <c r="J394" s="131"/>
      <c r="K394" s="229">
        <v>0</v>
      </c>
      <c r="L394" s="104"/>
      <c r="M394" s="104">
        <v>1</v>
      </c>
      <c r="N394" s="104"/>
      <c r="O394" s="104"/>
      <c r="P394" s="104"/>
      <c r="Q394" s="104"/>
      <c r="R394" s="104">
        <v>1</v>
      </c>
      <c r="S394" s="104"/>
      <c r="T394" s="104"/>
      <c r="U394" s="104"/>
      <c r="V394" s="104"/>
      <c r="W394" s="104"/>
      <c r="X394" s="104"/>
      <c r="Y394" s="104"/>
      <c r="Z394" s="104"/>
      <c r="AA394" s="102" t="s">
        <v>545</v>
      </c>
      <c r="AB394" s="176"/>
      <c r="AC394" s="176"/>
      <c r="AD394" s="176"/>
      <c r="AE394" s="176"/>
      <c r="AF394" s="176"/>
      <c r="AG394" s="176"/>
    </row>
    <row r="395" spans="2:33" ht="19.649999999999999" customHeight="1">
      <c r="B395" s="121">
        <f t="shared" si="6"/>
        <v>391</v>
      </c>
      <c r="C395" s="122" t="s">
        <v>542</v>
      </c>
      <c r="D395" s="122" t="s">
        <v>546</v>
      </c>
      <c r="E395" s="122">
        <v>2017</v>
      </c>
      <c r="F395" s="122" t="s">
        <v>19</v>
      </c>
      <c r="G395" s="123"/>
      <c r="H395" s="129" t="s">
        <v>20</v>
      </c>
      <c r="I395" s="130" t="s">
        <v>20</v>
      </c>
      <c r="J395" s="131"/>
      <c r="K395" s="229" t="s">
        <v>20</v>
      </c>
      <c r="L395" s="104"/>
      <c r="M395" s="104">
        <v>1</v>
      </c>
      <c r="N395" s="104"/>
      <c r="O395" s="104"/>
      <c r="P395" s="104"/>
      <c r="Q395" s="104">
        <v>2</v>
      </c>
      <c r="R395" s="104"/>
      <c r="S395" s="104"/>
      <c r="T395" s="104"/>
      <c r="U395" s="104"/>
      <c r="V395" s="104"/>
      <c r="W395" s="104"/>
      <c r="X395" s="104"/>
      <c r="Y395" s="104"/>
      <c r="Z395" s="104"/>
      <c r="AA395" s="102" t="s">
        <v>547</v>
      </c>
      <c r="AB395" s="176"/>
      <c r="AC395" s="176"/>
      <c r="AD395" s="176"/>
      <c r="AE395" s="176"/>
      <c r="AF395" s="176"/>
      <c r="AG395" s="176"/>
    </row>
    <row r="396" spans="2:33" ht="19.649999999999999" customHeight="1">
      <c r="B396" s="121">
        <f t="shared" si="6"/>
        <v>392</v>
      </c>
      <c r="C396" s="122" t="s">
        <v>547</v>
      </c>
      <c r="D396" s="122" t="s">
        <v>548</v>
      </c>
      <c r="E396" s="122">
        <v>2016</v>
      </c>
      <c r="F396" s="122" t="s">
        <v>19</v>
      </c>
      <c r="G396" s="123"/>
      <c r="H396" s="129" t="s">
        <v>20</v>
      </c>
      <c r="I396" s="130" t="s">
        <v>20</v>
      </c>
      <c r="J396" s="131" t="s">
        <v>25</v>
      </c>
      <c r="K396" s="229"/>
      <c r="L396" s="104"/>
      <c r="M396" s="104">
        <v>1</v>
      </c>
      <c r="N396" s="104"/>
      <c r="O396" s="104"/>
      <c r="P396" s="104"/>
      <c r="Q396" s="104"/>
      <c r="R396" s="104"/>
      <c r="S396" s="104"/>
      <c r="T396" s="104">
        <v>1</v>
      </c>
      <c r="U396" s="104"/>
      <c r="V396" s="104"/>
      <c r="W396" s="104"/>
      <c r="X396" s="104"/>
      <c r="Y396" s="104"/>
      <c r="Z396" s="104"/>
      <c r="AA396" s="102" t="s">
        <v>80</v>
      </c>
      <c r="AB396" s="176"/>
      <c r="AC396" s="176"/>
      <c r="AD396" s="176"/>
      <c r="AE396" s="176"/>
      <c r="AF396" s="176"/>
      <c r="AG396" s="176"/>
    </row>
    <row r="397" spans="2:33" ht="19.649999999999999" customHeight="1">
      <c r="B397" s="121">
        <f t="shared" si="6"/>
        <v>393</v>
      </c>
      <c r="C397" s="122" t="s">
        <v>542</v>
      </c>
      <c r="D397" s="122" t="s">
        <v>549</v>
      </c>
      <c r="E397" s="122">
        <v>2001</v>
      </c>
      <c r="F397" s="122">
        <v>2009</v>
      </c>
      <c r="G397" s="123" t="s">
        <v>20</v>
      </c>
      <c r="H397" s="129" t="s">
        <v>20</v>
      </c>
      <c r="I397" s="130" t="s">
        <v>20</v>
      </c>
      <c r="J397" s="131"/>
      <c r="K397" s="229">
        <v>0</v>
      </c>
      <c r="L397" s="104"/>
      <c r="M397" s="104">
        <v>1</v>
      </c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2" t="s">
        <v>550</v>
      </c>
      <c r="AB397" s="176"/>
      <c r="AC397" s="176"/>
      <c r="AD397" s="176"/>
      <c r="AE397" s="176"/>
      <c r="AF397" s="176"/>
      <c r="AG397" s="176"/>
    </row>
    <row r="398" spans="2:33" ht="19.649999999999999" customHeight="1">
      <c r="B398" s="121">
        <f t="shared" si="6"/>
        <v>394</v>
      </c>
      <c r="C398" s="122" t="s">
        <v>547</v>
      </c>
      <c r="D398" s="122" t="s">
        <v>549</v>
      </c>
      <c r="E398" s="122">
        <v>2008</v>
      </c>
      <c r="F398" s="122">
        <v>2017</v>
      </c>
      <c r="G398" s="123"/>
      <c r="H398" s="129" t="s">
        <v>20</v>
      </c>
      <c r="I398" s="130" t="s">
        <v>20</v>
      </c>
      <c r="J398" s="131" t="s">
        <v>20</v>
      </c>
      <c r="K398" s="229"/>
      <c r="L398" s="104"/>
      <c r="M398" s="104">
        <v>1</v>
      </c>
      <c r="N398" s="104"/>
      <c r="O398" s="104"/>
      <c r="P398" s="104"/>
      <c r="Q398" s="104"/>
      <c r="R398" s="104"/>
      <c r="S398" s="104"/>
      <c r="T398" s="104"/>
      <c r="U398" s="104"/>
      <c r="V398" s="104">
        <v>1</v>
      </c>
      <c r="W398" s="104"/>
      <c r="X398" s="104"/>
      <c r="Y398" s="104"/>
      <c r="Z398" s="104"/>
      <c r="AB398" s="176"/>
      <c r="AC398" s="176"/>
      <c r="AD398" s="176"/>
      <c r="AE398" s="176"/>
      <c r="AF398" s="176"/>
      <c r="AG398" s="176"/>
    </row>
    <row r="399" spans="2:33" ht="19.649999999999999" customHeight="1">
      <c r="B399" s="121">
        <f t="shared" si="6"/>
        <v>395</v>
      </c>
      <c r="C399" s="122" t="s">
        <v>542</v>
      </c>
      <c r="D399" s="122" t="s">
        <v>549</v>
      </c>
      <c r="E399" s="122">
        <v>2017</v>
      </c>
      <c r="F399" s="122" t="s">
        <v>19</v>
      </c>
      <c r="G399" s="123"/>
      <c r="H399" s="129" t="s">
        <v>20</v>
      </c>
      <c r="I399" s="130" t="s">
        <v>20</v>
      </c>
      <c r="J399" s="131"/>
      <c r="K399" s="229" t="s">
        <v>20</v>
      </c>
      <c r="L399" s="104"/>
      <c r="M399" s="104">
        <v>1</v>
      </c>
      <c r="N399" s="104"/>
      <c r="O399" s="104"/>
      <c r="P399" s="104"/>
      <c r="Q399" s="104">
        <v>2</v>
      </c>
      <c r="R399" s="104"/>
      <c r="S399" s="104"/>
      <c r="T399" s="104"/>
      <c r="U399" s="104"/>
      <c r="V399" s="104"/>
      <c r="W399" s="104"/>
      <c r="X399" s="104"/>
      <c r="Y399" s="104"/>
      <c r="Z399" s="104"/>
      <c r="AB399" s="176"/>
      <c r="AC399" s="176"/>
      <c r="AD399" s="176"/>
      <c r="AE399" s="176"/>
      <c r="AF399" s="176"/>
      <c r="AG399" s="176"/>
    </row>
    <row r="400" spans="2:33" ht="19.649999999999999" customHeight="1">
      <c r="B400" s="121">
        <f t="shared" si="6"/>
        <v>396</v>
      </c>
      <c r="C400" s="122" t="s">
        <v>542</v>
      </c>
      <c r="D400" s="122" t="s">
        <v>551</v>
      </c>
      <c r="E400" s="122">
        <v>2005</v>
      </c>
      <c r="F400" s="122">
        <v>2012</v>
      </c>
      <c r="G400" s="123" t="s">
        <v>20</v>
      </c>
      <c r="H400" s="129" t="s">
        <v>20</v>
      </c>
      <c r="I400" s="130" t="s">
        <v>20</v>
      </c>
      <c r="J400" s="131"/>
      <c r="K400" s="229">
        <v>0</v>
      </c>
      <c r="L400" s="104"/>
      <c r="M400" s="104">
        <v>1</v>
      </c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2" t="s">
        <v>552</v>
      </c>
      <c r="AB400" s="176"/>
      <c r="AC400" s="176"/>
      <c r="AD400" s="176"/>
      <c r="AE400" s="176"/>
      <c r="AF400" s="176"/>
      <c r="AG400" s="176"/>
    </row>
    <row r="401" spans="2:33" ht="19.649999999999999" customHeight="1">
      <c r="B401" s="121">
        <f t="shared" si="6"/>
        <v>397</v>
      </c>
      <c r="C401" s="122" t="s">
        <v>542</v>
      </c>
      <c r="D401" s="122" t="s">
        <v>551</v>
      </c>
      <c r="E401" s="122">
        <v>2013</v>
      </c>
      <c r="F401" s="122" t="s">
        <v>19</v>
      </c>
      <c r="G401" s="123"/>
      <c r="H401" s="129" t="s">
        <v>20</v>
      </c>
      <c r="I401" s="130" t="s">
        <v>20</v>
      </c>
      <c r="J401" s="131" t="s">
        <v>20</v>
      </c>
      <c r="K401" s="229">
        <v>0</v>
      </c>
      <c r="L401" s="104"/>
      <c r="M401" s="104">
        <v>1</v>
      </c>
      <c r="N401" s="104"/>
      <c r="O401" s="104"/>
      <c r="P401" s="104"/>
      <c r="Q401" s="104"/>
      <c r="R401" s="104">
        <v>1</v>
      </c>
      <c r="S401" s="104"/>
      <c r="T401" s="104"/>
      <c r="U401" s="104"/>
      <c r="V401" s="104"/>
      <c r="W401" s="104"/>
      <c r="X401" s="104"/>
      <c r="Y401" s="104"/>
      <c r="Z401" s="104"/>
      <c r="AA401" s="102" t="s">
        <v>66</v>
      </c>
      <c r="AB401" s="176"/>
      <c r="AC401" s="176"/>
      <c r="AD401" s="176"/>
      <c r="AE401" s="176"/>
      <c r="AF401" s="176"/>
      <c r="AG401" s="176"/>
    </row>
    <row r="402" spans="2:33" ht="19.649999999999999" customHeight="1">
      <c r="B402" s="121">
        <f t="shared" si="6"/>
        <v>398</v>
      </c>
      <c r="C402" s="122" t="s">
        <v>542</v>
      </c>
      <c r="D402" s="122" t="s">
        <v>551</v>
      </c>
      <c r="E402" s="122">
        <v>2021</v>
      </c>
      <c r="F402" s="122"/>
      <c r="G402" s="123"/>
      <c r="H402" s="129" t="s">
        <v>20</v>
      </c>
      <c r="I402" s="130" t="s">
        <v>20</v>
      </c>
      <c r="J402" s="131"/>
      <c r="K402" s="229"/>
      <c r="L402" s="104"/>
      <c r="M402" s="104">
        <v>1</v>
      </c>
      <c r="N402" s="104"/>
      <c r="O402" s="104"/>
      <c r="P402" s="104"/>
      <c r="Q402" s="104"/>
      <c r="R402" s="104"/>
      <c r="S402" s="104"/>
      <c r="T402" s="104"/>
      <c r="U402" s="104">
        <v>1</v>
      </c>
      <c r="V402" s="104"/>
      <c r="W402" s="104"/>
      <c r="X402" s="104"/>
      <c r="Y402" s="104"/>
      <c r="Z402" s="104"/>
      <c r="AB402" s="176"/>
      <c r="AC402" s="176"/>
      <c r="AD402" s="176"/>
      <c r="AE402" s="176"/>
      <c r="AF402" s="176"/>
      <c r="AG402" s="176"/>
    </row>
    <row r="403" spans="2:33" ht="19.649999999999999" customHeight="1">
      <c r="B403" s="121">
        <f t="shared" si="6"/>
        <v>399</v>
      </c>
      <c r="C403" s="122" t="s">
        <v>542</v>
      </c>
      <c r="D403" s="122" t="s">
        <v>553</v>
      </c>
      <c r="E403" s="122">
        <v>2012</v>
      </c>
      <c r="F403" s="122" t="s">
        <v>19</v>
      </c>
      <c r="G403" s="123"/>
      <c r="H403" s="129" t="s">
        <v>20</v>
      </c>
      <c r="I403" s="130" t="s">
        <v>20</v>
      </c>
      <c r="J403" s="131"/>
      <c r="K403" s="229">
        <v>0</v>
      </c>
      <c r="L403" s="104"/>
      <c r="M403" s="104">
        <v>1</v>
      </c>
      <c r="N403" s="104"/>
      <c r="O403" s="104"/>
      <c r="P403" s="104"/>
      <c r="Q403" s="104"/>
      <c r="R403" s="104">
        <v>1</v>
      </c>
      <c r="S403" s="104"/>
      <c r="T403" s="104"/>
      <c r="U403" s="104"/>
      <c r="V403" s="104"/>
      <c r="W403" s="104"/>
      <c r="X403" s="104"/>
      <c r="Y403" s="104"/>
      <c r="Z403" s="104"/>
      <c r="AA403" s="102" t="s">
        <v>454</v>
      </c>
      <c r="AB403" s="176"/>
      <c r="AC403" s="176"/>
      <c r="AD403" s="176"/>
      <c r="AE403" s="176"/>
      <c r="AF403" s="176"/>
      <c r="AG403" s="176"/>
    </row>
    <row r="404" spans="2:33" ht="19.649999999999999" customHeight="1">
      <c r="B404" s="121">
        <f t="shared" si="6"/>
        <v>400</v>
      </c>
      <c r="C404" s="122" t="s">
        <v>542</v>
      </c>
      <c r="D404" s="122" t="s">
        <v>554</v>
      </c>
      <c r="E404" s="122">
        <v>2018</v>
      </c>
      <c r="F404" s="122" t="s">
        <v>19</v>
      </c>
      <c r="G404" s="123"/>
      <c r="H404" s="129" t="s">
        <v>20</v>
      </c>
      <c r="I404" s="130" t="s">
        <v>20</v>
      </c>
      <c r="J404" s="131" t="s">
        <v>25</v>
      </c>
      <c r="K404" s="229"/>
      <c r="L404" s="104"/>
      <c r="M404" s="104">
        <v>1</v>
      </c>
      <c r="N404" s="104"/>
      <c r="O404" s="104"/>
      <c r="P404" s="104"/>
      <c r="Q404" s="104"/>
      <c r="R404" s="104"/>
      <c r="S404" s="104"/>
      <c r="T404" s="104">
        <v>1</v>
      </c>
      <c r="U404" s="104"/>
      <c r="V404" s="104"/>
      <c r="W404" s="104"/>
      <c r="X404" s="104"/>
      <c r="Y404" s="104"/>
      <c r="Z404" s="104"/>
      <c r="AA404" s="102" t="s">
        <v>80</v>
      </c>
      <c r="AB404" s="176"/>
      <c r="AC404" s="176"/>
      <c r="AD404" s="176"/>
      <c r="AE404" s="176"/>
      <c r="AF404" s="176"/>
      <c r="AG404" s="176"/>
    </row>
    <row r="405" spans="2:33" ht="19.649999999999999" customHeight="1">
      <c r="B405" s="121">
        <f t="shared" si="6"/>
        <v>401</v>
      </c>
      <c r="C405" s="122" t="s">
        <v>542</v>
      </c>
      <c r="D405" s="122" t="s">
        <v>555</v>
      </c>
      <c r="E405" s="122">
        <v>2012</v>
      </c>
      <c r="F405" s="122">
        <v>2018</v>
      </c>
      <c r="G405" s="123" t="s">
        <v>20</v>
      </c>
      <c r="H405" s="129" t="s">
        <v>20</v>
      </c>
      <c r="I405" s="130" t="s">
        <v>20</v>
      </c>
      <c r="J405" s="131"/>
      <c r="K405" s="229">
        <v>0</v>
      </c>
      <c r="L405" s="104"/>
      <c r="M405" s="104">
        <v>1</v>
      </c>
      <c r="N405" s="104" t="s">
        <v>59</v>
      </c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2" t="s">
        <v>556</v>
      </c>
      <c r="AB405" s="176"/>
      <c r="AC405" s="176"/>
      <c r="AD405" s="176"/>
      <c r="AE405" s="176"/>
      <c r="AF405" s="176"/>
      <c r="AG405" s="176"/>
    </row>
    <row r="406" spans="2:33" ht="19.649999999999999" customHeight="1">
      <c r="B406" s="121">
        <f t="shared" si="6"/>
        <v>402</v>
      </c>
      <c r="C406" s="122" t="s">
        <v>547</v>
      </c>
      <c r="D406" s="122" t="s">
        <v>555</v>
      </c>
      <c r="E406" s="122">
        <v>2013</v>
      </c>
      <c r="F406" s="122" t="s">
        <v>19</v>
      </c>
      <c r="G406" s="123"/>
      <c r="H406" s="129" t="s">
        <v>20</v>
      </c>
      <c r="I406" s="130" t="s">
        <v>20</v>
      </c>
      <c r="J406" s="131"/>
      <c r="K406" s="229">
        <v>0</v>
      </c>
      <c r="L406" s="104"/>
      <c r="M406" s="104">
        <v>1</v>
      </c>
      <c r="N406" s="104"/>
      <c r="O406" s="104"/>
      <c r="P406" s="104"/>
      <c r="Q406" s="104"/>
      <c r="R406" s="104">
        <v>1</v>
      </c>
      <c r="S406" s="104"/>
      <c r="T406" s="104"/>
      <c r="U406" s="104"/>
      <c r="V406" s="104"/>
      <c r="W406" s="104"/>
      <c r="X406" s="104"/>
      <c r="Y406" s="104"/>
      <c r="Z406" s="104"/>
      <c r="AA406" s="102" t="s">
        <v>454</v>
      </c>
      <c r="AB406" s="176"/>
      <c r="AC406" s="176"/>
      <c r="AD406" s="176"/>
      <c r="AE406" s="176"/>
      <c r="AF406" s="176"/>
      <c r="AG406" s="176"/>
    </row>
    <row r="407" spans="2:33" ht="19.649999999999999" customHeight="1">
      <c r="B407" s="121">
        <f t="shared" si="6"/>
        <v>403</v>
      </c>
      <c r="C407" s="122" t="s">
        <v>557</v>
      </c>
      <c r="D407" s="122" t="s">
        <v>558</v>
      </c>
      <c r="E407" s="122">
        <v>2012</v>
      </c>
      <c r="F407" s="122" t="s">
        <v>19</v>
      </c>
      <c r="G407" s="123"/>
      <c r="H407" s="129" t="s">
        <v>20</v>
      </c>
      <c r="I407" s="130" t="s">
        <v>20</v>
      </c>
      <c r="J407" s="131"/>
      <c r="K407" s="229">
        <v>0</v>
      </c>
      <c r="L407" s="104"/>
      <c r="M407" s="104">
        <v>1</v>
      </c>
      <c r="N407" s="104"/>
      <c r="O407" s="104"/>
      <c r="P407" s="104"/>
      <c r="Q407" s="104"/>
      <c r="R407" s="104">
        <v>1</v>
      </c>
      <c r="S407" s="104"/>
      <c r="T407" s="104"/>
      <c r="U407" s="104"/>
      <c r="V407" s="104"/>
      <c r="W407" s="104"/>
      <c r="X407" s="104"/>
      <c r="Y407" s="104"/>
      <c r="Z407" s="104"/>
      <c r="AA407" s="102" t="s">
        <v>454</v>
      </c>
      <c r="AB407" s="176"/>
      <c r="AC407" s="176"/>
      <c r="AD407" s="176"/>
      <c r="AE407" s="176"/>
      <c r="AF407" s="176"/>
      <c r="AG407" s="176"/>
    </row>
    <row r="408" spans="2:33" ht="19.649999999999999" customHeight="1">
      <c r="B408" s="121">
        <f t="shared" si="6"/>
        <v>404</v>
      </c>
      <c r="C408" s="122" t="s">
        <v>557</v>
      </c>
      <c r="D408" s="122" t="s">
        <v>559</v>
      </c>
      <c r="E408" s="122">
        <v>2007</v>
      </c>
      <c r="F408" s="122">
        <v>2014</v>
      </c>
      <c r="G408" s="123"/>
      <c r="H408" s="129" t="s">
        <v>20</v>
      </c>
      <c r="I408" s="130" t="s">
        <v>20</v>
      </c>
      <c r="J408" s="131"/>
      <c r="K408" s="229" t="s">
        <v>20</v>
      </c>
      <c r="L408" s="104"/>
      <c r="M408" s="104">
        <v>1</v>
      </c>
      <c r="N408" s="104"/>
      <c r="O408" s="104"/>
      <c r="P408" s="104"/>
      <c r="Q408" s="104">
        <v>2</v>
      </c>
      <c r="R408" s="104"/>
      <c r="S408" s="104"/>
      <c r="T408" s="104"/>
      <c r="U408" s="104"/>
      <c r="V408" s="104"/>
      <c r="W408" s="104"/>
      <c r="X408" s="104"/>
      <c r="Y408" s="104"/>
      <c r="Z408" s="104"/>
      <c r="AA408" s="102" t="s">
        <v>560</v>
      </c>
      <c r="AB408" s="176"/>
      <c r="AC408" s="176"/>
      <c r="AD408" s="176"/>
      <c r="AE408" s="176"/>
      <c r="AF408" s="176"/>
      <c r="AG408" s="176"/>
    </row>
    <row r="409" spans="2:33" ht="19.649999999999999" customHeight="1">
      <c r="B409" s="121">
        <f t="shared" si="6"/>
        <v>405</v>
      </c>
      <c r="C409" s="122" t="s">
        <v>557</v>
      </c>
      <c r="D409" s="122" t="s">
        <v>559</v>
      </c>
      <c r="E409" s="122">
        <v>2014</v>
      </c>
      <c r="F409" s="122" t="s">
        <v>71</v>
      </c>
      <c r="G409" s="123"/>
      <c r="H409" s="129" t="s">
        <v>20</v>
      </c>
      <c r="I409" s="130"/>
      <c r="J409" s="131" t="s">
        <v>20</v>
      </c>
      <c r="K409" s="229">
        <v>0</v>
      </c>
      <c r="L409" s="104"/>
      <c r="M409" s="104">
        <v>1</v>
      </c>
      <c r="N409" s="104"/>
      <c r="O409" s="104"/>
      <c r="P409" s="104">
        <v>1</v>
      </c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2" t="s">
        <v>561</v>
      </c>
      <c r="AB409" s="176"/>
      <c r="AC409" s="176"/>
      <c r="AD409" s="176"/>
      <c r="AE409" s="176"/>
      <c r="AF409" s="176"/>
      <c r="AG409" s="176"/>
    </row>
    <row r="410" spans="2:33" ht="19.649999999999999" customHeight="1">
      <c r="B410" s="121">
        <f t="shared" si="6"/>
        <v>406</v>
      </c>
      <c r="C410" s="122" t="s">
        <v>557</v>
      </c>
      <c r="D410" s="122" t="s">
        <v>562</v>
      </c>
      <c r="E410" s="122">
        <v>2019</v>
      </c>
      <c r="F410" s="122" t="s">
        <v>19</v>
      </c>
      <c r="G410" s="123"/>
      <c r="H410" s="129" t="s">
        <v>20</v>
      </c>
      <c r="I410" s="130" t="s">
        <v>20</v>
      </c>
      <c r="J410" s="131" t="s">
        <v>25</v>
      </c>
      <c r="K410" s="229"/>
      <c r="L410" s="104"/>
      <c r="M410" s="104">
        <v>1</v>
      </c>
      <c r="N410" s="104"/>
      <c r="O410" s="104"/>
      <c r="P410" s="104"/>
      <c r="Q410" s="104"/>
      <c r="R410" s="104"/>
      <c r="S410" s="104"/>
      <c r="T410" s="104">
        <v>1</v>
      </c>
      <c r="U410" s="104"/>
      <c r="V410" s="104"/>
      <c r="W410" s="104"/>
      <c r="X410" s="104"/>
      <c r="Y410" s="104"/>
      <c r="Z410" s="104"/>
      <c r="AA410" s="102" t="s">
        <v>563</v>
      </c>
      <c r="AB410" s="176"/>
      <c r="AC410" s="176"/>
      <c r="AD410" s="176"/>
      <c r="AE410" s="176"/>
      <c r="AF410" s="176"/>
      <c r="AG410" s="176"/>
    </row>
    <row r="411" spans="2:33" ht="19.649999999999999" customHeight="1">
      <c r="B411" s="121">
        <f t="shared" si="6"/>
        <v>407</v>
      </c>
      <c r="C411" s="122" t="s">
        <v>557</v>
      </c>
      <c r="D411" s="122" t="s">
        <v>564</v>
      </c>
      <c r="E411" s="122">
        <v>2017</v>
      </c>
      <c r="F411" s="122" t="s">
        <v>19</v>
      </c>
      <c r="G411" s="123"/>
      <c r="H411" s="129" t="s">
        <v>20</v>
      </c>
      <c r="I411" s="130" t="s">
        <v>20</v>
      </c>
      <c r="J411" s="131"/>
      <c r="K411" s="229">
        <v>0</v>
      </c>
      <c r="L411" s="104"/>
      <c r="M411" s="104">
        <v>1</v>
      </c>
      <c r="N411" s="104"/>
      <c r="O411" s="104"/>
      <c r="P411" s="104"/>
      <c r="Q411" s="104"/>
      <c r="R411" s="104">
        <v>1</v>
      </c>
      <c r="S411" s="104"/>
      <c r="T411" s="104"/>
      <c r="U411" s="104"/>
      <c r="V411" s="104"/>
      <c r="W411" s="104"/>
      <c r="X411" s="104"/>
      <c r="Y411" s="104"/>
      <c r="Z411" s="104"/>
      <c r="AA411" s="102" t="s">
        <v>42</v>
      </c>
      <c r="AB411" s="176"/>
      <c r="AC411" s="176"/>
      <c r="AD411" s="176"/>
      <c r="AE411" s="176"/>
      <c r="AF411" s="176"/>
      <c r="AG411" s="176"/>
    </row>
    <row r="412" spans="2:33" ht="19.649999999999999" customHeight="1">
      <c r="B412" s="121">
        <f t="shared" si="6"/>
        <v>408</v>
      </c>
      <c r="C412" s="122" t="s">
        <v>557</v>
      </c>
      <c r="D412" s="122" t="s">
        <v>565</v>
      </c>
      <c r="E412" s="122">
        <v>2016</v>
      </c>
      <c r="F412" s="122" t="s">
        <v>19</v>
      </c>
      <c r="G412" s="123"/>
      <c r="H412" s="129" t="s">
        <v>20</v>
      </c>
      <c r="I412" s="130" t="s">
        <v>20</v>
      </c>
      <c r="J412" s="131"/>
      <c r="K412" s="229" t="s">
        <v>20</v>
      </c>
      <c r="L412" s="104"/>
      <c r="M412" s="104">
        <v>1</v>
      </c>
      <c r="N412" s="104"/>
      <c r="O412" s="104"/>
      <c r="P412" s="104"/>
      <c r="Q412" s="104">
        <v>3</v>
      </c>
      <c r="R412" s="104"/>
      <c r="S412" s="104"/>
      <c r="T412" s="104"/>
      <c r="U412" s="104"/>
      <c r="V412" s="104"/>
      <c r="W412" s="104"/>
      <c r="X412" s="104"/>
      <c r="Y412" s="104"/>
      <c r="Z412" s="104"/>
      <c r="AA412" s="102" t="s">
        <v>561</v>
      </c>
      <c r="AB412" s="176"/>
      <c r="AC412" s="176"/>
      <c r="AD412" s="176"/>
      <c r="AE412" s="176"/>
      <c r="AF412" s="176"/>
      <c r="AG412" s="176"/>
    </row>
    <row r="413" spans="2:33" ht="19.649999999999999" customHeight="1">
      <c r="B413" s="121">
        <f t="shared" si="6"/>
        <v>409</v>
      </c>
      <c r="C413" s="122" t="s">
        <v>557</v>
      </c>
      <c r="D413" s="122" t="s">
        <v>566</v>
      </c>
      <c r="E413" s="122">
        <v>2021</v>
      </c>
      <c r="F413" s="122"/>
      <c r="G413" s="123"/>
      <c r="H413" s="129" t="s">
        <v>20</v>
      </c>
      <c r="I413" s="130" t="s">
        <v>20</v>
      </c>
      <c r="J413" s="131"/>
      <c r="K413" s="229"/>
      <c r="L413" s="104"/>
      <c r="M413" s="104">
        <v>1</v>
      </c>
      <c r="N413" s="104"/>
      <c r="O413" s="104"/>
      <c r="P413" s="104"/>
      <c r="Q413" s="104"/>
      <c r="R413" s="104"/>
      <c r="S413" s="104"/>
      <c r="T413" s="104"/>
      <c r="U413" s="104">
        <v>1</v>
      </c>
      <c r="V413" s="104"/>
      <c r="W413" s="104"/>
      <c r="X413" s="104"/>
      <c r="Y413" s="104"/>
      <c r="Z413" s="104"/>
      <c r="AB413" s="176"/>
      <c r="AC413" s="176"/>
      <c r="AD413" s="176"/>
      <c r="AE413" s="176"/>
      <c r="AF413" s="176"/>
      <c r="AG413" s="176"/>
    </row>
    <row r="414" spans="2:33" ht="19.649999999999999" customHeight="1">
      <c r="B414" s="121">
        <f t="shared" si="6"/>
        <v>410</v>
      </c>
      <c r="C414" s="122" t="s">
        <v>557</v>
      </c>
      <c r="D414" s="122" t="s">
        <v>567</v>
      </c>
      <c r="E414" s="122">
        <v>2004</v>
      </c>
      <c r="F414" s="122">
        <v>2013</v>
      </c>
      <c r="G414" s="123" t="s">
        <v>20</v>
      </c>
      <c r="H414" s="129" t="s">
        <v>20</v>
      </c>
      <c r="I414" s="130" t="s">
        <v>20</v>
      </c>
      <c r="J414" s="131"/>
      <c r="K414" s="229" t="s">
        <v>20</v>
      </c>
      <c r="L414" s="108">
        <v>43951</v>
      </c>
      <c r="M414" s="104">
        <v>1</v>
      </c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2" t="s">
        <v>568</v>
      </c>
      <c r="AB414" s="176"/>
      <c r="AC414" s="176"/>
      <c r="AD414" s="176"/>
      <c r="AE414" s="176"/>
      <c r="AF414" s="176"/>
      <c r="AG414" s="176"/>
    </row>
    <row r="415" spans="2:33" ht="19.649999999999999" customHeight="1">
      <c r="B415" s="121">
        <f t="shared" si="6"/>
        <v>411</v>
      </c>
      <c r="C415" s="122" t="s">
        <v>557</v>
      </c>
      <c r="D415" s="122" t="s">
        <v>569</v>
      </c>
      <c r="E415" s="122">
        <v>2013</v>
      </c>
      <c r="F415" s="122">
        <v>2019</v>
      </c>
      <c r="G415" s="123" t="s">
        <v>20</v>
      </c>
      <c r="H415" s="129" t="s">
        <v>20</v>
      </c>
      <c r="I415" s="130" t="s">
        <v>20</v>
      </c>
      <c r="J415" s="131"/>
      <c r="K415" s="229" t="s">
        <v>20</v>
      </c>
      <c r="L415" s="108">
        <v>43951</v>
      </c>
      <c r="M415" s="104">
        <v>1</v>
      </c>
      <c r="N415" s="104" t="s">
        <v>59</v>
      </c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2" t="s">
        <v>570</v>
      </c>
      <c r="AB415" s="176"/>
      <c r="AC415" s="176"/>
      <c r="AD415" s="176"/>
      <c r="AE415" s="176"/>
      <c r="AF415" s="176"/>
      <c r="AG415" s="176"/>
    </row>
    <row r="416" spans="2:33" ht="19.649999999999999" customHeight="1">
      <c r="B416" s="121">
        <f t="shared" si="6"/>
        <v>412</v>
      </c>
      <c r="C416" s="122" t="s">
        <v>557</v>
      </c>
      <c r="D416" s="122" t="s">
        <v>571</v>
      </c>
      <c r="E416" s="122">
        <v>2007</v>
      </c>
      <c r="F416" s="122">
        <v>2015</v>
      </c>
      <c r="G416" s="123"/>
      <c r="H416" s="129" t="s">
        <v>20</v>
      </c>
      <c r="I416" s="130" t="s">
        <v>20</v>
      </c>
      <c r="J416" s="131"/>
      <c r="K416" s="229">
        <v>0</v>
      </c>
      <c r="L416" s="104"/>
      <c r="M416" s="104">
        <v>1</v>
      </c>
      <c r="N416" s="104"/>
      <c r="O416" s="104"/>
      <c r="P416" s="104"/>
      <c r="Q416" s="104"/>
      <c r="R416" s="104">
        <v>1</v>
      </c>
      <c r="S416" s="104"/>
      <c r="T416" s="104"/>
      <c r="U416" s="104"/>
      <c r="V416" s="104"/>
      <c r="W416" s="104"/>
      <c r="X416" s="104"/>
      <c r="Y416" s="104"/>
      <c r="Z416" s="104"/>
      <c r="AA416" s="102" t="s">
        <v>41</v>
      </c>
      <c r="AB416" s="176"/>
      <c r="AC416" s="176"/>
      <c r="AD416" s="176"/>
      <c r="AE416" s="176"/>
      <c r="AF416" s="176"/>
      <c r="AG416" s="176"/>
    </row>
    <row r="417" spans="2:33" ht="19.649999999999999" customHeight="1">
      <c r="B417" s="121">
        <f t="shared" si="6"/>
        <v>413</v>
      </c>
      <c r="C417" s="122" t="s">
        <v>557</v>
      </c>
      <c r="D417" s="122" t="s">
        <v>572</v>
      </c>
      <c r="E417" s="122">
        <v>2013</v>
      </c>
      <c r="F417" s="122" t="s">
        <v>19</v>
      </c>
      <c r="G417" s="123"/>
      <c r="H417" s="129" t="s">
        <v>20</v>
      </c>
      <c r="I417" s="130" t="s">
        <v>20</v>
      </c>
      <c r="J417" s="131"/>
      <c r="K417" s="229">
        <v>0</v>
      </c>
      <c r="L417" s="104"/>
      <c r="M417" s="104">
        <v>1</v>
      </c>
      <c r="N417" s="104"/>
      <c r="O417" s="104"/>
      <c r="P417" s="104"/>
      <c r="Q417" s="104"/>
      <c r="R417" s="104">
        <v>1</v>
      </c>
      <c r="S417" s="104"/>
      <c r="T417" s="104"/>
      <c r="U417" s="104"/>
      <c r="V417" s="104"/>
      <c r="W417" s="104"/>
      <c r="X417" s="104"/>
      <c r="Y417" s="104"/>
      <c r="Z417" s="104"/>
      <c r="AA417" s="102" t="s">
        <v>454</v>
      </c>
      <c r="AB417" s="176"/>
      <c r="AC417" s="176"/>
      <c r="AD417" s="176"/>
      <c r="AE417" s="176"/>
      <c r="AF417" s="176"/>
      <c r="AG417" s="176"/>
    </row>
    <row r="418" spans="2:33" ht="19.649999999999999" customHeight="1">
      <c r="B418" s="121">
        <f t="shared" si="6"/>
        <v>414</v>
      </c>
      <c r="C418" s="122" t="s">
        <v>557</v>
      </c>
      <c r="D418" s="122" t="s">
        <v>573</v>
      </c>
      <c r="E418" s="122">
        <v>2006</v>
      </c>
      <c r="F418" s="122">
        <v>2015</v>
      </c>
      <c r="G418" s="123"/>
      <c r="H418" s="129" t="s">
        <v>20</v>
      </c>
      <c r="I418" s="130" t="s">
        <v>20</v>
      </c>
      <c r="J418" s="131"/>
      <c r="K418" s="229">
        <v>0</v>
      </c>
      <c r="L418" s="104"/>
      <c r="M418" s="104">
        <v>1</v>
      </c>
      <c r="N418" s="104"/>
      <c r="O418" s="104"/>
      <c r="P418" s="104"/>
      <c r="Q418" s="104"/>
      <c r="R418" s="104">
        <v>1</v>
      </c>
      <c r="S418" s="104"/>
      <c r="T418" s="104"/>
      <c r="U418" s="104"/>
      <c r="V418" s="104"/>
      <c r="W418" s="104"/>
      <c r="X418" s="104"/>
      <c r="Y418" s="104"/>
      <c r="Z418" s="104"/>
      <c r="AA418" s="102" t="s">
        <v>41</v>
      </c>
      <c r="AB418" s="176"/>
      <c r="AC418" s="176"/>
      <c r="AD418" s="176"/>
      <c r="AE418" s="176"/>
      <c r="AF418" s="176"/>
      <c r="AG418" s="176"/>
    </row>
    <row r="419" spans="2:33" ht="19.649999999999999" customHeight="1">
      <c r="B419" s="121">
        <f t="shared" si="6"/>
        <v>415</v>
      </c>
      <c r="C419" s="122" t="s">
        <v>557</v>
      </c>
      <c r="D419" s="122" t="s">
        <v>519</v>
      </c>
      <c r="E419" s="122">
        <v>2019</v>
      </c>
      <c r="F419" s="122" t="s">
        <v>19</v>
      </c>
      <c r="G419" s="123"/>
      <c r="H419" s="129" t="s">
        <v>20</v>
      </c>
      <c r="I419" s="130" t="s">
        <v>20</v>
      </c>
      <c r="J419" s="131"/>
      <c r="K419" s="229"/>
      <c r="L419" s="104"/>
      <c r="M419" s="104">
        <v>1</v>
      </c>
      <c r="N419" s="104"/>
      <c r="O419" s="104"/>
      <c r="P419" s="104"/>
      <c r="Q419" s="104"/>
      <c r="R419" s="104"/>
      <c r="S419" s="104"/>
      <c r="T419" s="104"/>
      <c r="U419" s="104"/>
      <c r="V419" s="104">
        <v>1</v>
      </c>
      <c r="W419" s="104"/>
      <c r="X419" s="104"/>
      <c r="Y419" s="104"/>
      <c r="Z419" s="104"/>
      <c r="AB419" s="176"/>
      <c r="AC419" s="176"/>
      <c r="AD419" s="176"/>
      <c r="AE419" s="176"/>
      <c r="AF419" s="176"/>
      <c r="AG419" s="176"/>
    </row>
    <row r="420" spans="2:33" ht="19.649999999999999" customHeight="1">
      <c r="B420" s="121">
        <f t="shared" si="6"/>
        <v>416</v>
      </c>
      <c r="C420" s="122" t="s">
        <v>557</v>
      </c>
      <c r="D420" s="122" t="s">
        <v>574</v>
      </c>
      <c r="E420" s="122">
        <v>2008</v>
      </c>
      <c r="F420" s="122">
        <v>2015</v>
      </c>
      <c r="G420" s="123"/>
      <c r="H420" s="129" t="s">
        <v>20</v>
      </c>
      <c r="I420" s="130" t="s">
        <v>20</v>
      </c>
      <c r="J420" s="131"/>
      <c r="K420" s="229">
        <v>0</v>
      </c>
      <c r="L420" s="104"/>
      <c r="M420" s="104">
        <v>1</v>
      </c>
      <c r="N420" s="104"/>
      <c r="O420" s="104"/>
      <c r="P420" s="104"/>
      <c r="Q420" s="104"/>
      <c r="R420" s="104">
        <v>1</v>
      </c>
      <c r="S420" s="104"/>
      <c r="T420" s="104"/>
      <c r="U420" s="104"/>
      <c r="V420" s="104"/>
      <c r="W420" s="104"/>
      <c r="X420" s="104"/>
      <c r="Y420" s="104"/>
      <c r="Z420" s="104"/>
      <c r="AA420" s="102" t="s">
        <v>42</v>
      </c>
      <c r="AB420" s="176"/>
      <c r="AC420" s="176"/>
      <c r="AD420" s="176"/>
      <c r="AE420" s="176"/>
      <c r="AF420" s="176"/>
      <c r="AG420" s="176"/>
    </row>
    <row r="421" spans="2:33" ht="19.649999999999999" customHeight="1">
      <c r="B421" s="121">
        <f t="shared" si="6"/>
        <v>417</v>
      </c>
      <c r="C421" s="122" t="s">
        <v>557</v>
      </c>
      <c r="D421" s="122" t="s">
        <v>574</v>
      </c>
      <c r="E421" s="122">
        <v>2015</v>
      </c>
      <c r="F421" s="122" t="s">
        <v>19</v>
      </c>
      <c r="G421" s="123"/>
      <c r="H421" s="129" t="s">
        <v>20</v>
      </c>
      <c r="I421" s="130" t="s">
        <v>20</v>
      </c>
      <c r="J421" s="131"/>
      <c r="K421" s="229" t="s">
        <v>20</v>
      </c>
      <c r="L421" s="104"/>
      <c r="M421" s="104">
        <v>1</v>
      </c>
      <c r="N421" s="104"/>
      <c r="O421" s="104"/>
      <c r="P421" s="104"/>
      <c r="Q421" s="104">
        <v>2</v>
      </c>
      <c r="R421" s="104"/>
      <c r="S421" s="104"/>
      <c r="T421" s="104"/>
      <c r="U421" s="104"/>
      <c r="V421" s="104"/>
      <c r="W421" s="104"/>
      <c r="X421" s="104"/>
      <c r="Y421" s="104"/>
      <c r="Z421" s="104"/>
      <c r="AA421" s="102" t="s">
        <v>560</v>
      </c>
      <c r="AB421" s="176"/>
      <c r="AC421" s="176"/>
      <c r="AD421" s="176"/>
      <c r="AE421" s="176"/>
      <c r="AF421" s="176"/>
      <c r="AG421" s="176"/>
    </row>
    <row r="422" spans="2:33" ht="19.649999999999999" customHeight="1">
      <c r="B422" s="121">
        <f t="shared" si="6"/>
        <v>418</v>
      </c>
      <c r="C422" s="122" t="s">
        <v>557</v>
      </c>
      <c r="D422" s="122" t="s">
        <v>575</v>
      </c>
      <c r="E422" s="122">
        <v>2009</v>
      </c>
      <c r="F422" s="122">
        <v>2017</v>
      </c>
      <c r="G422" s="123"/>
      <c r="H422" s="129" t="s">
        <v>20</v>
      </c>
      <c r="I422" s="129" t="s">
        <v>20</v>
      </c>
      <c r="J422" s="131"/>
      <c r="K422" s="229" t="s">
        <v>20</v>
      </c>
      <c r="L422" s="104"/>
      <c r="M422" s="104">
        <v>1</v>
      </c>
      <c r="N422" s="104"/>
      <c r="O422" s="104"/>
      <c r="P422" s="104"/>
      <c r="Q422" s="104">
        <v>1</v>
      </c>
      <c r="R422" s="104"/>
      <c r="S422" s="104"/>
      <c r="T422" s="104"/>
      <c r="U422" s="104"/>
      <c r="V422" s="104"/>
      <c r="W422" s="104"/>
      <c r="X422" s="104"/>
      <c r="Y422" s="104"/>
      <c r="Z422" s="104"/>
      <c r="AA422" s="102" t="s">
        <v>576</v>
      </c>
      <c r="AB422" s="176"/>
      <c r="AC422" s="176"/>
      <c r="AD422" s="176"/>
      <c r="AE422" s="176"/>
      <c r="AF422" s="176"/>
      <c r="AG422" s="176"/>
    </row>
    <row r="423" spans="2:33" ht="19.649999999999999" customHeight="1">
      <c r="B423" s="121">
        <f t="shared" si="6"/>
        <v>419</v>
      </c>
      <c r="C423" s="122" t="s">
        <v>577</v>
      </c>
      <c r="D423" s="122" t="s">
        <v>578</v>
      </c>
      <c r="E423" s="122">
        <v>2013</v>
      </c>
      <c r="F423" s="122">
        <v>2019</v>
      </c>
      <c r="G423" s="123"/>
      <c r="H423" s="129" t="s">
        <v>20</v>
      </c>
      <c r="I423" s="130" t="s">
        <v>20</v>
      </c>
      <c r="J423" s="131" t="s">
        <v>25</v>
      </c>
      <c r="K423" s="229"/>
      <c r="L423" s="104"/>
      <c r="M423" s="104">
        <v>1</v>
      </c>
      <c r="N423" s="104"/>
      <c r="O423" s="104"/>
      <c r="P423" s="104"/>
      <c r="Q423" s="104"/>
      <c r="R423" s="104"/>
      <c r="S423" s="104"/>
      <c r="T423" s="104">
        <v>1</v>
      </c>
      <c r="U423" s="104"/>
      <c r="V423" s="104"/>
      <c r="W423" s="104"/>
      <c r="X423" s="104"/>
      <c r="Y423" s="104"/>
      <c r="Z423" s="104"/>
      <c r="AA423" s="102" t="s">
        <v>80</v>
      </c>
      <c r="AB423" s="176"/>
      <c r="AC423" s="176"/>
      <c r="AD423" s="176"/>
      <c r="AE423" s="176"/>
      <c r="AF423" s="176"/>
      <c r="AG423" s="176"/>
    </row>
    <row r="424" spans="2:33" ht="19.649999999999999" customHeight="1">
      <c r="B424" s="121">
        <f t="shared" si="6"/>
        <v>420</v>
      </c>
      <c r="C424" s="122" t="s">
        <v>577</v>
      </c>
      <c r="D424" s="122" t="s">
        <v>579</v>
      </c>
      <c r="E424" s="122">
        <v>2008</v>
      </c>
      <c r="F424" s="122">
        <v>2012</v>
      </c>
      <c r="G424" s="123" t="s">
        <v>20</v>
      </c>
      <c r="H424" s="129"/>
      <c r="I424" s="130"/>
      <c r="J424" s="131" t="s">
        <v>20</v>
      </c>
      <c r="K424" s="229">
        <v>0</v>
      </c>
      <c r="L424" s="104"/>
      <c r="M424" s="104">
        <v>1</v>
      </c>
      <c r="N424" s="104" t="s">
        <v>59</v>
      </c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2" t="s">
        <v>580</v>
      </c>
      <c r="AB424" s="176"/>
      <c r="AC424" s="176"/>
      <c r="AD424" s="176"/>
      <c r="AE424" s="176"/>
      <c r="AF424" s="176"/>
      <c r="AG424" s="176"/>
    </row>
    <row r="425" spans="2:33" ht="19.649999999999999" customHeight="1">
      <c r="B425" s="121">
        <f t="shared" si="6"/>
        <v>421</v>
      </c>
      <c r="C425" s="122" t="s">
        <v>577</v>
      </c>
      <c r="D425" s="122" t="s">
        <v>581</v>
      </c>
      <c r="E425" s="122">
        <v>2016</v>
      </c>
      <c r="F425" s="122" t="s">
        <v>19</v>
      </c>
      <c r="G425" s="123"/>
      <c r="H425" s="129" t="s">
        <v>20</v>
      </c>
      <c r="I425" s="130" t="s">
        <v>20</v>
      </c>
      <c r="J425" s="131"/>
      <c r="K425" s="229"/>
      <c r="L425" s="104"/>
      <c r="M425" s="104">
        <v>1</v>
      </c>
      <c r="N425" s="104"/>
      <c r="O425" s="104"/>
      <c r="P425" s="104"/>
      <c r="Q425" s="104"/>
      <c r="R425" s="104"/>
      <c r="S425" s="104"/>
      <c r="T425" s="104"/>
      <c r="U425" s="104"/>
      <c r="V425" s="104">
        <v>1</v>
      </c>
      <c r="W425" s="104"/>
      <c r="X425" s="104"/>
      <c r="Y425" s="104"/>
      <c r="Z425" s="104"/>
      <c r="AB425" s="176"/>
      <c r="AC425" s="176"/>
      <c r="AD425" s="176"/>
      <c r="AE425" s="176"/>
      <c r="AF425" s="176"/>
      <c r="AG425" s="176"/>
    </row>
    <row r="426" spans="2:33" ht="19.649999999999999" customHeight="1">
      <c r="B426" s="121">
        <f t="shared" si="6"/>
        <v>422</v>
      </c>
      <c r="C426" s="122" t="s">
        <v>577</v>
      </c>
      <c r="D426" s="122" t="s">
        <v>582</v>
      </c>
      <c r="E426" s="122">
        <v>2011</v>
      </c>
      <c r="F426" s="122">
        <v>2016</v>
      </c>
      <c r="G426" s="123"/>
      <c r="H426" s="129" t="s">
        <v>20</v>
      </c>
      <c r="I426" s="130" t="s">
        <v>25</v>
      </c>
      <c r="J426" s="131" t="s">
        <v>20</v>
      </c>
      <c r="K426" s="229"/>
      <c r="L426" s="104"/>
      <c r="M426" s="104">
        <v>1</v>
      </c>
      <c r="N426" s="104"/>
      <c r="O426" s="104"/>
      <c r="P426" s="104"/>
      <c r="Q426" s="104"/>
      <c r="R426" s="104"/>
      <c r="S426" s="104"/>
      <c r="T426" s="104">
        <v>1</v>
      </c>
      <c r="U426" s="104"/>
      <c r="V426" s="104"/>
      <c r="W426" s="104"/>
      <c r="X426" s="104"/>
      <c r="Y426" s="104"/>
      <c r="Z426" s="104"/>
      <c r="AA426" s="102" t="s">
        <v>230</v>
      </c>
      <c r="AB426" s="176"/>
      <c r="AC426" s="176"/>
      <c r="AD426" s="176"/>
      <c r="AE426" s="176"/>
      <c r="AF426" s="176"/>
      <c r="AG426" s="176"/>
    </row>
    <row r="427" spans="2:33" ht="19.649999999999999" customHeight="1">
      <c r="B427" s="121">
        <f t="shared" si="6"/>
        <v>423</v>
      </c>
      <c r="C427" s="122" t="s">
        <v>583</v>
      </c>
      <c r="D427" s="122" t="s">
        <v>582</v>
      </c>
      <c r="E427" s="122">
        <v>2014</v>
      </c>
      <c r="F427" s="122" t="s">
        <v>19</v>
      </c>
      <c r="G427" s="123"/>
      <c r="H427" s="129" t="s">
        <v>20</v>
      </c>
      <c r="I427" s="130" t="s">
        <v>25</v>
      </c>
      <c r="J427" s="131" t="s">
        <v>20</v>
      </c>
      <c r="K427" s="229"/>
      <c r="L427" s="104"/>
      <c r="M427" s="104">
        <v>1</v>
      </c>
      <c r="N427" s="104"/>
      <c r="O427" s="104"/>
      <c r="P427" s="104"/>
      <c r="Q427" s="104"/>
      <c r="R427" s="104"/>
      <c r="S427" s="104"/>
      <c r="T427" s="104">
        <v>1</v>
      </c>
      <c r="U427" s="104"/>
      <c r="V427" s="104"/>
      <c r="W427" s="104"/>
      <c r="X427" s="104"/>
      <c r="Y427" s="104"/>
      <c r="Z427" s="104"/>
      <c r="AA427" s="102" t="s">
        <v>230</v>
      </c>
      <c r="AB427" s="176"/>
      <c r="AC427" s="176"/>
      <c r="AD427" s="176"/>
      <c r="AE427" s="176"/>
      <c r="AF427" s="176"/>
      <c r="AG427" s="176"/>
    </row>
    <row r="428" spans="2:33" ht="19.649999999999999" customHeight="1">
      <c r="B428" s="121">
        <f t="shared" si="6"/>
        <v>424</v>
      </c>
      <c r="C428" s="122" t="s">
        <v>577</v>
      </c>
      <c r="D428" s="122" t="s">
        <v>584</v>
      </c>
      <c r="E428" s="122">
        <v>2012</v>
      </c>
      <c r="F428" s="122">
        <v>2015</v>
      </c>
      <c r="G428" s="123" t="s">
        <v>20</v>
      </c>
      <c r="H428" s="129"/>
      <c r="I428" s="130"/>
      <c r="J428" s="131" t="s">
        <v>20</v>
      </c>
      <c r="K428" s="229">
        <v>0</v>
      </c>
      <c r="L428" s="104"/>
      <c r="M428" s="104">
        <v>1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 t="s">
        <v>585</v>
      </c>
      <c r="AA428" s="102" t="s">
        <v>586</v>
      </c>
      <c r="AB428" s="176"/>
      <c r="AC428" s="176"/>
      <c r="AD428" s="176"/>
      <c r="AE428" s="176"/>
      <c r="AF428" s="176"/>
      <c r="AG428" s="176"/>
    </row>
    <row r="429" spans="2:33" ht="19.649999999999999" customHeight="1">
      <c r="B429" s="121">
        <f t="shared" si="6"/>
        <v>425</v>
      </c>
      <c r="C429" s="122" t="s">
        <v>577</v>
      </c>
      <c r="D429" s="122" t="s">
        <v>584</v>
      </c>
      <c r="E429" s="122">
        <v>2019</v>
      </c>
      <c r="F429" s="122" t="s">
        <v>19</v>
      </c>
      <c r="G429" s="123"/>
      <c r="H429" s="129" t="s">
        <v>20</v>
      </c>
      <c r="I429" s="130" t="s">
        <v>20</v>
      </c>
      <c r="J429" s="131"/>
      <c r="K429" s="229"/>
      <c r="L429" s="104"/>
      <c r="M429" s="104">
        <v>1</v>
      </c>
      <c r="N429" s="104"/>
      <c r="O429" s="104"/>
      <c r="P429" s="104"/>
      <c r="Q429" s="104"/>
      <c r="R429" s="104"/>
      <c r="S429" s="104"/>
      <c r="T429" s="104"/>
      <c r="U429" s="104"/>
      <c r="V429" s="104">
        <v>1</v>
      </c>
      <c r="W429" s="104"/>
      <c r="X429" s="104"/>
      <c r="Y429" s="104"/>
      <c r="Z429" s="104"/>
      <c r="AB429" s="176"/>
      <c r="AC429" s="176"/>
      <c r="AD429" s="176"/>
      <c r="AE429" s="176"/>
      <c r="AF429" s="176"/>
      <c r="AG429" s="176"/>
    </row>
    <row r="430" spans="2:33" ht="19.649999999999999" customHeight="1">
      <c r="B430" s="121">
        <f t="shared" si="6"/>
        <v>426</v>
      </c>
      <c r="C430" s="122" t="s">
        <v>577</v>
      </c>
      <c r="D430" s="122" t="s">
        <v>587</v>
      </c>
      <c r="E430" s="122">
        <v>2015</v>
      </c>
      <c r="F430" s="122">
        <v>2019</v>
      </c>
      <c r="G430" s="123"/>
      <c r="H430" s="129" t="s">
        <v>20</v>
      </c>
      <c r="I430" s="130" t="s">
        <v>20</v>
      </c>
      <c r="J430" s="131"/>
      <c r="K430" s="229" t="s">
        <v>20</v>
      </c>
      <c r="L430" s="104"/>
      <c r="M430" s="104">
        <v>1</v>
      </c>
      <c r="N430" s="104"/>
      <c r="O430" s="104">
        <v>1</v>
      </c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2" t="s">
        <v>588</v>
      </c>
      <c r="AB430" s="176"/>
      <c r="AC430" s="176"/>
      <c r="AD430" s="176"/>
      <c r="AE430" s="176"/>
      <c r="AF430" s="176"/>
      <c r="AG430" s="176"/>
    </row>
    <row r="431" spans="2:33" ht="19.649999999999999" customHeight="1">
      <c r="B431" s="121">
        <f t="shared" si="6"/>
        <v>427</v>
      </c>
      <c r="C431" s="122" t="s">
        <v>577</v>
      </c>
      <c r="D431" s="122" t="s">
        <v>589</v>
      </c>
      <c r="E431" s="122">
        <v>2009</v>
      </c>
      <c r="F431" s="122">
        <v>2014</v>
      </c>
      <c r="G431" s="123"/>
      <c r="H431" s="129"/>
      <c r="I431" s="130"/>
      <c r="J431" s="131" t="s">
        <v>20</v>
      </c>
      <c r="K431" s="229"/>
      <c r="L431" s="104"/>
      <c r="M431" s="104">
        <v>1</v>
      </c>
      <c r="N431" s="104"/>
      <c r="O431" s="104"/>
      <c r="P431" s="104"/>
      <c r="Q431" s="104"/>
      <c r="R431" s="104"/>
      <c r="S431" s="104"/>
      <c r="T431" s="104"/>
      <c r="U431" s="104"/>
      <c r="V431" s="104">
        <v>1</v>
      </c>
      <c r="W431" s="104"/>
      <c r="X431" s="104"/>
      <c r="Y431" s="104"/>
      <c r="Z431" s="104"/>
      <c r="AB431" s="176"/>
      <c r="AC431" s="176"/>
      <c r="AD431" s="176"/>
      <c r="AE431" s="176"/>
      <c r="AF431" s="176"/>
      <c r="AG431" s="176"/>
    </row>
    <row r="432" spans="2:33" ht="19.649999999999999" customHeight="1">
      <c r="B432" s="121">
        <f t="shared" si="6"/>
        <v>428</v>
      </c>
      <c r="C432" s="122" t="s">
        <v>577</v>
      </c>
      <c r="D432" s="122" t="s">
        <v>589</v>
      </c>
      <c r="E432" s="122">
        <v>2012</v>
      </c>
      <c r="F432" s="122">
        <v>2015</v>
      </c>
      <c r="G432" s="123" t="s">
        <v>20</v>
      </c>
      <c r="H432" s="129"/>
      <c r="I432" s="130"/>
      <c r="J432" s="131" t="s">
        <v>20</v>
      </c>
      <c r="K432" s="229">
        <v>0</v>
      </c>
      <c r="L432" s="104"/>
      <c r="M432" s="104">
        <v>1</v>
      </c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 t="s">
        <v>585</v>
      </c>
      <c r="AA432" s="102" t="s">
        <v>586</v>
      </c>
      <c r="AB432" s="176"/>
      <c r="AC432" s="176"/>
      <c r="AD432" s="176"/>
      <c r="AE432" s="176"/>
      <c r="AF432" s="176"/>
      <c r="AG432" s="176"/>
    </row>
    <row r="433" spans="2:33" ht="19.649999999999999" customHeight="1">
      <c r="B433" s="121">
        <f t="shared" si="6"/>
        <v>429</v>
      </c>
      <c r="C433" s="122" t="s">
        <v>577</v>
      </c>
      <c r="D433" s="122" t="s">
        <v>589</v>
      </c>
      <c r="E433" s="122">
        <v>2019</v>
      </c>
      <c r="F433" s="122" t="s">
        <v>19</v>
      </c>
      <c r="G433" s="123"/>
      <c r="H433" s="129" t="s">
        <v>20</v>
      </c>
      <c r="I433" s="130" t="s">
        <v>20</v>
      </c>
      <c r="J433" s="131"/>
      <c r="K433" s="229"/>
      <c r="L433" s="104"/>
      <c r="M433" s="104">
        <v>1</v>
      </c>
      <c r="N433" s="104"/>
      <c r="O433" s="104"/>
      <c r="P433" s="104"/>
      <c r="Q433" s="104"/>
      <c r="R433" s="104"/>
      <c r="S433" s="104"/>
      <c r="T433" s="104"/>
      <c r="U433" s="104"/>
      <c r="V433" s="104">
        <v>1</v>
      </c>
      <c r="W433" s="104"/>
      <c r="X433" s="104"/>
      <c r="Y433" s="104"/>
      <c r="Z433" s="104"/>
      <c r="AB433" s="176"/>
      <c r="AC433" s="176"/>
      <c r="AD433" s="176"/>
      <c r="AE433" s="176"/>
      <c r="AF433" s="176"/>
      <c r="AG433" s="176"/>
    </row>
    <row r="434" spans="2:33" ht="19.649999999999999" customHeight="1">
      <c r="B434" s="121">
        <f t="shared" si="6"/>
        <v>430</v>
      </c>
      <c r="C434" s="122" t="s">
        <v>577</v>
      </c>
      <c r="D434" s="122" t="s">
        <v>590</v>
      </c>
      <c r="E434" s="122">
        <v>2015</v>
      </c>
      <c r="F434" s="122">
        <v>2019</v>
      </c>
      <c r="G434" s="123"/>
      <c r="H434" s="129" t="s">
        <v>20</v>
      </c>
      <c r="I434" s="130" t="s">
        <v>20</v>
      </c>
      <c r="J434" s="131"/>
      <c r="K434" s="229" t="s">
        <v>20</v>
      </c>
      <c r="L434" s="104"/>
      <c r="M434" s="104">
        <v>1</v>
      </c>
      <c r="N434" s="104"/>
      <c r="O434" s="104">
        <v>1</v>
      </c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2" t="s">
        <v>591</v>
      </c>
      <c r="AB434" s="176"/>
      <c r="AC434" s="176"/>
      <c r="AD434" s="176"/>
      <c r="AE434" s="176"/>
      <c r="AF434" s="176"/>
      <c r="AG434" s="176"/>
    </row>
    <row r="435" spans="2:33" ht="19.649999999999999" customHeight="1">
      <c r="B435" s="121">
        <f t="shared" si="6"/>
        <v>431</v>
      </c>
      <c r="C435" s="122" t="s">
        <v>577</v>
      </c>
      <c r="D435" s="122" t="s">
        <v>592</v>
      </c>
      <c r="E435" s="122">
        <v>2011</v>
      </c>
      <c r="F435" s="122">
        <v>2017</v>
      </c>
      <c r="G435" s="123" t="s">
        <v>20</v>
      </c>
      <c r="H435" s="129"/>
      <c r="I435" s="130"/>
      <c r="J435" s="131" t="s">
        <v>20</v>
      </c>
      <c r="K435" s="229" t="s">
        <v>20</v>
      </c>
      <c r="L435" s="104"/>
      <c r="M435" s="104">
        <v>1</v>
      </c>
      <c r="N435" s="104" t="s">
        <v>59</v>
      </c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2" t="s">
        <v>593</v>
      </c>
      <c r="AB435" s="176"/>
      <c r="AC435" s="176"/>
      <c r="AD435" s="176"/>
      <c r="AE435" s="176"/>
      <c r="AF435" s="176"/>
      <c r="AG435" s="176"/>
    </row>
    <row r="436" spans="2:33" ht="19.649999999999999" customHeight="1">
      <c r="B436" s="121">
        <f t="shared" si="6"/>
        <v>432</v>
      </c>
      <c r="C436" s="122" t="s">
        <v>594</v>
      </c>
      <c r="D436" s="122" t="s">
        <v>595</v>
      </c>
      <c r="E436" s="122">
        <v>2019</v>
      </c>
      <c r="F436" s="122" t="s">
        <v>19</v>
      </c>
      <c r="G436" s="123"/>
      <c r="H436" s="129" t="s">
        <v>20</v>
      </c>
      <c r="I436" s="130" t="s">
        <v>20</v>
      </c>
      <c r="J436" s="131"/>
      <c r="K436" s="229"/>
      <c r="L436" s="104"/>
      <c r="M436" s="104">
        <v>1</v>
      </c>
      <c r="N436" s="104"/>
      <c r="O436" s="104"/>
      <c r="P436" s="104"/>
      <c r="Q436" s="104"/>
      <c r="R436" s="104"/>
      <c r="S436" s="104"/>
      <c r="T436" s="104"/>
      <c r="U436" s="104"/>
      <c r="V436" s="104"/>
      <c r="W436" s="104">
        <v>1</v>
      </c>
      <c r="X436" s="104"/>
      <c r="Y436" s="104"/>
      <c r="Z436" s="104"/>
      <c r="AB436" s="176"/>
      <c r="AC436" s="176"/>
      <c r="AD436" s="176"/>
      <c r="AE436" s="176"/>
      <c r="AF436" s="176"/>
      <c r="AG436" s="176"/>
    </row>
    <row r="437" spans="2:33" ht="19.649999999999999" customHeight="1">
      <c r="B437" s="121">
        <f t="shared" si="6"/>
        <v>433</v>
      </c>
      <c r="C437" s="122" t="s">
        <v>594</v>
      </c>
      <c r="D437" s="122" t="s">
        <v>596</v>
      </c>
      <c r="E437" s="122">
        <v>2004</v>
      </c>
      <c r="F437" s="122">
        <v>2010</v>
      </c>
      <c r="G437" s="123" t="s">
        <v>20</v>
      </c>
      <c r="H437" s="129"/>
      <c r="I437" s="130"/>
      <c r="J437" s="131" t="s">
        <v>20</v>
      </c>
      <c r="K437" s="229">
        <v>0</v>
      </c>
      <c r="L437" s="104"/>
      <c r="M437" s="104">
        <v>1</v>
      </c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2" t="s">
        <v>597</v>
      </c>
      <c r="AB437" s="176"/>
      <c r="AC437" s="176"/>
      <c r="AD437" s="176"/>
      <c r="AE437" s="176"/>
      <c r="AF437" s="176"/>
      <c r="AG437" s="176"/>
    </row>
    <row r="438" spans="2:33" ht="19.649999999999999" customHeight="1">
      <c r="B438" s="121">
        <f t="shared" si="6"/>
        <v>434</v>
      </c>
      <c r="C438" s="122" t="s">
        <v>594</v>
      </c>
      <c r="D438" s="122" t="s">
        <v>596</v>
      </c>
      <c r="E438" s="122">
        <v>2010</v>
      </c>
      <c r="F438" s="122">
        <v>2017</v>
      </c>
      <c r="G438" s="123" t="s">
        <v>20</v>
      </c>
      <c r="H438" s="129"/>
      <c r="I438" s="130"/>
      <c r="J438" s="131" t="s">
        <v>20</v>
      </c>
      <c r="K438" s="229">
        <v>0</v>
      </c>
      <c r="L438" s="104"/>
      <c r="M438" s="104">
        <v>1</v>
      </c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2" t="s">
        <v>598</v>
      </c>
      <c r="AB438" s="176"/>
      <c r="AC438" s="176"/>
      <c r="AD438" s="176"/>
      <c r="AE438" s="176"/>
      <c r="AF438" s="176"/>
      <c r="AG438" s="176"/>
    </row>
    <row r="439" spans="2:33" ht="19.649999999999999" customHeight="1">
      <c r="B439" s="121">
        <f t="shared" si="6"/>
        <v>435</v>
      </c>
      <c r="C439" s="122" t="s">
        <v>599</v>
      </c>
      <c r="D439" s="122" t="s">
        <v>600</v>
      </c>
      <c r="E439" s="122">
        <v>2007</v>
      </c>
      <c r="F439" s="122">
        <v>2013</v>
      </c>
      <c r="G439" s="123" t="s">
        <v>20</v>
      </c>
      <c r="H439" s="129"/>
      <c r="I439" s="130" t="s">
        <v>20</v>
      </c>
      <c r="J439" s="131"/>
      <c r="K439" s="229" t="s">
        <v>20</v>
      </c>
      <c r="L439" s="104"/>
      <c r="M439" s="104">
        <v>1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2" t="s">
        <v>601</v>
      </c>
      <c r="AB439" s="176"/>
      <c r="AC439" s="176"/>
      <c r="AD439" s="176"/>
      <c r="AE439" s="176"/>
      <c r="AF439" s="176"/>
      <c r="AG439" s="176"/>
    </row>
    <row r="440" spans="2:33" ht="19.649999999999999" customHeight="1">
      <c r="B440" s="121">
        <f t="shared" si="6"/>
        <v>436</v>
      </c>
      <c r="C440" s="122" t="s">
        <v>599</v>
      </c>
      <c r="D440" s="122" t="s">
        <v>600</v>
      </c>
      <c r="E440" s="122">
        <v>2013</v>
      </c>
      <c r="F440" s="122">
        <v>2018</v>
      </c>
      <c r="G440" s="123" t="s">
        <v>20</v>
      </c>
      <c r="H440" s="129"/>
      <c r="I440" s="130" t="s">
        <v>20</v>
      </c>
      <c r="J440" s="131"/>
      <c r="K440" s="229" t="s">
        <v>20</v>
      </c>
      <c r="L440" s="108">
        <v>43951</v>
      </c>
      <c r="M440" s="104">
        <v>1</v>
      </c>
      <c r="N440" s="104" t="s">
        <v>59</v>
      </c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2" t="s">
        <v>602</v>
      </c>
      <c r="AB440" s="176"/>
      <c r="AC440" s="176"/>
      <c r="AD440" s="176"/>
      <c r="AE440" s="176"/>
      <c r="AF440" s="176"/>
      <c r="AG440" s="176"/>
    </row>
    <row r="441" spans="2:33" ht="19.649999999999999" customHeight="1">
      <c r="B441" s="121">
        <f t="shared" si="6"/>
        <v>437</v>
      </c>
      <c r="C441" s="122" t="s">
        <v>599</v>
      </c>
      <c r="D441" s="122" t="s">
        <v>603</v>
      </c>
      <c r="E441" s="122">
        <v>2009</v>
      </c>
      <c r="F441" s="122">
        <v>2018</v>
      </c>
      <c r="G441" s="123"/>
      <c r="H441" s="129" t="s">
        <v>20</v>
      </c>
      <c r="I441" s="130" t="s">
        <v>20</v>
      </c>
      <c r="J441" s="131" t="s">
        <v>25</v>
      </c>
      <c r="K441" s="229"/>
      <c r="L441" s="104"/>
      <c r="M441" s="104">
        <v>1</v>
      </c>
      <c r="N441" s="104"/>
      <c r="O441" s="104"/>
      <c r="P441" s="104"/>
      <c r="Q441" s="104"/>
      <c r="R441" s="104"/>
      <c r="S441" s="104"/>
      <c r="T441" s="104">
        <v>1</v>
      </c>
      <c r="U441" s="104"/>
      <c r="V441" s="104"/>
      <c r="W441" s="104"/>
      <c r="X441" s="104"/>
      <c r="Y441" s="104"/>
      <c r="Z441" s="104"/>
      <c r="AA441" s="102" t="s">
        <v>604</v>
      </c>
      <c r="AB441" s="176"/>
      <c r="AC441" s="176"/>
      <c r="AD441" s="176"/>
      <c r="AE441" s="176"/>
      <c r="AF441" s="176"/>
      <c r="AG441" s="176"/>
    </row>
    <row r="442" spans="2:33" ht="19.649999999999999" customHeight="1">
      <c r="B442" s="121">
        <f t="shared" si="6"/>
        <v>438</v>
      </c>
      <c r="C442" s="122" t="s">
        <v>599</v>
      </c>
      <c r="D442" s="122" t="s">
        <v>605</v>
      </c>
      <c r="E442" s="122">
        <v>2014</v>
      </c>
      <c r="F442" s="122" t="s">
        <v>19</v>
      </c>
      <c r="G442" s="123"/>
      <c r="H442" s="129" t="s">
        <v>20</v>
      </c>
      <c r="I442" s="130" t="s">
        <v>20</v>
      </c>
      <c r="J442" s="131" t="s">
        <v>25</v>
      </c>
      <c r="K442" s="229"/>
      <c r="L442" s="104"/>
      <c r="M442" s="104">
        <v>1</v>
      </c>
      <c r="N442" s="104"/>
      <c r="O442" s="104"/>
      <c r="P442" s="104"/>
      <c r="Q442" s="104"/>
      <c r="R442" s="104"/>
      <c r="S442" s="104"/>
      <c r="T442" s="104">
        <v>1</v>
      </c>
      <c r="U442" s="104"/>
      <c r="V442" s="104"/>
      <c r="W442" s="104"/>
      <c r="X442" s="104"/>
      <c r="Y442" s="104"/>
      <c r="Z442" s="104"/>
      <c r="AA442" s="102" t="s">
        <v>125</v>
      </c>
      <c r="AB442" s="176"/>
      <c r="AC442" s="176"/>
      <c r="AD442" s="176"/>
      <c r="AE442" s="176"/>
      <c r="AF442" s="176"/>
      <c r="AG442" s="176"/>
    </row>
    <row r="443" spans="2:33" ht="19.649999999999999" customHeight="1">
      <c r="B443" s="121">
        <f t="shared" si="6"/>
        <v>439</v>
      </c>
      <c r="C443" s="122" t="s">
        <v>599</v>
      </c>
      <c r="D443" s="122" t="s">
        <v>606</v>
      </c>
      <c r="E443" s="122">
        <v>2017</v>
      </c>
      <c r="F443" s="122" t="s">
        <v>19</v>
      </c>
      <c r="G443" s="123"/>
      <c r="H443" s="129" t="s">
        <v>20</v>
      </c>
      <c r="I443" s="129" t="s">
        <v>20</v>
      </c>
      <c r="J443" s="131"/>
      <c r="K443" s="229" t="s">
        <v>20</v>
      </c>
      <c r="L443" s="104"/>
      <c r="M443" s="104">
        <v>1</v>
      </c>
      <c r="N443" s="104"/>
      <c r="O443" s="104"/>
      <c r="P443" s="104"/>
      <c r="Q443" s="104">
        <v>1</v>
      </c>
      <c r="R443" s="104"/>
      <c r="S443" s="104"/>
      <c r="T443" s="104"/>
      <c r="U443" s="104"/>
      <c r="V443" s="104"/>
      <c r="W443" s="104"/>
      <c r="X443" s="104"/>
      <c r="Y443" s="104"/>
      <c r="Z443" s="104"/>
      <c r="AA443" s="102" t="s">
        <v>607</v>
      </c>
      <c r="AB443" s="176"/>
      <c r="AC443" s="176"/>
      <c r="AD443" s="176"/>
      <c r="AE443" s="176"/>
      <c r="AF443" s="176"/>
      <c r="AG443" s="176"/>
    </row>
    <row r="444" spans="2:33" ht="19.649999999999999" customHeight="1">
      <c r="B444" s="121">
        <f t="shared" si="6"/>
        <v>440</v>
      </c>
      <c r="C444" s="122" t="s">
        <v>599</v>
      </c>
      <c r="D444" s="122" t="s">
        <v>608</v>
      </c>
      <c r="E444" s="122">
        <v>2007</v>
      </c>
      <c r="F444" s="122">
        <v>2013</v>
      </c>
      <c r="G444" s="123"/>
      <c r="H444" s="129" t="s">
        <v>20</v>
      </c>
      <c r="I444" s="130"/>
      <c r="J444" s="131"/>
      <c r="K444" s="229" t="s">
        <v>20</v>
      </c>
      <c r="L444" s="104"/>
      <c r="M444" s="104">
        <v>1</v>
      </c>
      <c r="N444" s="104"/>
      <c r="O444" s="104"/>
      <c r="P444" s="104"/>
      <c r="Q444" s="104">
        <v>3</v>
      </c>
      <c r="R444" s="104"/>
      <c r="S444" s="104"/>
      <c r="T444" s="104"/>
      <c r="U444" s="104"/>
      <c r="V444" s="104"/>
      <c r="W444" s="104"/>
      <c r="X444" s="104"/>
      <c r="Y444" s="104"/>
      <c r="Z444" s="104"/>
      <c r="AA444" s="102" t="s">
        <v>609</v>
      </c>
      <c r="AB444" s="176"/>
      <c r="AC444" s="176"/>
      <c r="AD444" s="176"/>
      <c r="AE444" s="176"/>
      <c r="AF444" s="176"/>
      <c r="AG444" s="176"/>
    </row>
    <row r="445" spans="2:33" ht="19.649999999999999" customHeight="1">
      <c r="B445" s="121">
        <f t="shared" si="6"/>
        <v>441</v>
      </c>
      <c r="C445" s="122" t="s">
        <v>599</v>
      </c>
      <c r="D445" s="122" t="s">
        <v>608</v>
      </c>
      <c r="E445" s="122">
        <v>2017</v>
      </c>
      <c r="F445" s="122" t="s">
        <v>19</v>
      </c>
      <c r="G445" s="123"/>
      <c r="H445" s="129" t="s">
        <v>20</v>
      </c>
      <c r="I445" s="129" t="s">
        <v>20</v>
      </c>
      <c r="J445" s="131"/>
      <c r="K445" s="229" t="s">
        <v>20</v>
      </c>
      <c r="L445" s="104"/>
      <c r="M445" s="104">
        <v>1</v>
      </c>
      <c r="N445" s="104"/>
      <c r="O445" s="104"/>
      <c r="P445" s="104"/>
      <c r="Q445" s="104">
        <v>1</v>
      </c>
      <c r="R445" s="104"/>
      <c r="S445" s="104"/>
      <c r="T445" s="104"/>
      <c r="U445" s="104"/>
      <c r="V445" s="104"/>
      <c r="W445" s="104"/>
      <c r="X445" s="104"/>
      <c r="Y445" s="104"/>
      <c r="Z445" s="104"/>
      <c r="AA445" s="102" t="s">
        <v>610</v>
      </c>
      <c r="AB445" s="176"/>
      <c r="AC445" s="176"/>
      <c r="AD445" s="176"/>
      <c r="AE445" s="176"/>
      <c r="AF445" s="176"/>
      <c r="AG445" s="176"/>
    </row>
    <row r="446" spans="2:33" ht="19.649999999999999" customHeight="1">
      <c r="B446" s="121">
        <f t="shared" si="6"/>
        <v>442</v>
      </c>
      <c r="C446" s="122" t="s">
        <v>599</v>
      </c>
      <c r="D446" s="122" t="s">
        <v>611</v>
      </c>
      <c r="E446" s="122">
        <v>2013</v>
      </c>
      <c r="F446" s="122">
        <v>2018</v>
      </c>
      <c r="G446" s="123"/>
      <c r="H446" s="129"/>
      <c r="I446" s="130" t="s">
        <v>20</v>
      </c>
      <c r="J446" s="131"/>
      <c r="K446" s="229">
        <v>0</v>
      </c>
      <c r="L446" s="104"/>
      <c r="M446" s="104">
        <v>1</v>
      </c>
      <c r="N446" s="104"/>
      <c r="O446" s="104"/>
      <c r="P446" s="104"/>
      <c r="Q446" s="104">
        <v>2</v>
      </c>
      <c r="R446" s="104"/>
      <c r="S446" s="104"/>
      <c r="T446" s="104"/>
      <c r="U446" s="104"/>
      <c r="V446" s="104"/>
      <c r="W446" s="104"/>
      <c r="X446" s="104"/>
      <c r="Y446" s="104"/>
      <c r="Z446" s="104"/>
      <c r="AA446" s="102" t="s">
        <v>612</v>
      </c>
      <c r="AB446" s="176"/>
      <c r="AC446" s="176"/>
      <c r="AD446" s="176"/>
      <c r="AE446" s="176"/>
      <c r="AF446" s="176"/>
      <c r="AG446" s="176"/>
    </row>
    <row r="447" spans="2:33" ht="19.649999999999999" customHeight="1">
      <c r="B447" s="121">
        <f t="shared" si="6"/>
        <v>443</v>
      </c>
      <c r="C447" s="122" t="s">
        <v>599</v>
      </c>
      <c r="D447" s="122" t="s">
        <v>613</v>
      </c>
      <c r="E447" s="122">
        <v>2007</v>
      </c>
      <c r="F447" s="122">
        <v>2013</v>
      </c>
      <c r="G447" s="123"/>
      <c r="H447" s="129" t="s">
        <v>20</v>
      </c>
      <c r="I447" s="130" t="s">
        <v>20</v>
      </c>
      <c r="J447" s="131"/>
      <c r="K447" s="229"/>
      <c r="L447" s="104"/>
      <c r="M447" s="104">
        <v>1</v>
      </c>
      <c r="N447" s="104"/>
      <c r="O447" s="104"/>
      <c r="P447" s="104"/>
      <c r="Q447" s="104"/>
      <c r="R447" s="104"/>
      <c r="S447" s="104"/>
      <c r="T447" s="104"/>
      <c r="U447" s="104"/>
      <c r="V447" s="104">
        <v>1</v>
      </c>
      <c r="W447" s="104"/>
      <c r="X447" s="104"/>
      <c r="Y447" s="104"/>
      <c r="Z447" s="104"/>
      <c r="AB447" s="176"/>
      <c r="AC447" s="176"/>
      <c r="AD447" s="176"/>
      <c r="AE447" s="176"/>
      <c r="AF447" s="176"/>
      <c r="AG447" s="176"/>
    </row>
    <row r="448" spans="2:33" ht="19.649999999999999" customHeight="1">
      <c r="B448" s="121">
        <f t="shared" si="6"/>
        <v>444</v>
      </c>
      <c r="C448" s="122" t="s">
        <v>599</v>
      </c>
      <c r="D448" s="122" t="s">
        <v>614</v>
      </c>
      <c r="E448" s="122">
        <v>2015</v>
      </c>
      <c r="F448" s="122" t="s">
        <v>19</v>
      </c>
      <c r="G448" s="123"/>
      <c r="H448" s="129" t="s">
        <v>20</v>
      </c>
      <c r="I448" s="130" t="s">
        <v>20</v>
      </c>
      <c r="J448" s="131" t="s">
        <v>25</v>
      </c>
      <c r="K448" s="229"/>
      <c r="L448" s="104"/>
      <c r="M448" s="104">
        <v>1</v>
      </c>
      <c r="N448" s="104"/>
      <c r="O448" s="104"/>
      <c r="P448" s="104"/>
      <c r="Q448" s="104"/>
      <c r="R448" s="104"/>
      <c r="S448" s="104"/>
      <c r="T448" s="104">
        <v>1</v>
      </c>
      <c r="U448" s="104"/>
      <c r="V448" s="104"/>
      <c r="W448" s="104"/>
      <c r="X448" s="104"/>
      <c r="Y448" s="104"/>
      <c r="Z448" s="104"/>
      <c r="AA448" s="102" t="s">
        <v>80</v>
      </c>
      <c r="AB448" s="176"/>
      <c r="AC448" s="176"/>
      <c r="AD448" s="176"/>
      <c r="AE448" s="176"/>
      <c r="AF448" s="176"/>
      <c r="AG448" s="176"/>
    </row>
    <row r="449" spans="2:33" ht="19.649999999999999" customHeight="1">
      <c r="B449" s="121">
        <f t="shared" si="6"/>
        <v>445</v>
      </c>
      <c r="C449" s="122" t="s">
        <v>599</v>
      </c>
      <c r="D449" s="122" t="s">
        <v>615</v>
      </c>
      <c r="E449" s="122">
        <v>2015</v>
      </c>
      <c r="F449" s="122">
        <v>2016</v>
      </c>
      <c r="G449" s="123"/>
      <c r="H449" s="129" t="s">
        <v>20</v>
      </c>
      <c r="I449" s="130" t="s">
        <v>20</v>
      </c>
      <c r="J449" s="131"/>
      <c r="K449" s="229"/>
      <c r="L449" s="104"/>
      <c r="M449" s="104">
        <v>1</v>
      </c>
      <c r="N449" s="104"/>
      <c r="O449" s="104"/>
      <c r="P449" s="104"/>
      <c r="Q449" s="104"/>
      <c r="R449" s="104"/>
      <c r="S449" s="104"/>
      <c r="T449" s="104"/>
      <c r="U449" s="104"/>
      <c r="V449" s="104"/>
      <c r="W449" s="104">
        <v>1</v>
      </c>
      <c r="X449" s="104"/>
      <c r="Y449" s="104"/>
      <c r="Z449" s="104"/>
      <c r="AB449" s="176"/>
      <c r="AC449" s="176"/>
      <c r="AD449" s="176"/>
      <c r="AE449" s="176"/>
      <c r="AF449" s="176"/>
      <c r="AG449" s="176"/>
    </row>
    <row r="450" spans="2:33" ht="19.649999999999999" customHeight="1">
      <c r="B450" s="121">
        <f t="shared" si="6"/>
        <v>446</v>
      </c>
      <c r="C450" s="122" t="s">
        <v>599</v>
      </c>
      <c r="D450" s="122" t="s">
        <v>616</v>
      </c>
      <c r="E450" s="122">
        <v>2009</v>
      </c>
      <c r="F450" s="122">
        <v>2015</v>
      </c>
      <c r="G450" s="123"/>
      <c r="H450" s="129" t="s">
        <v>20</v>
      </c>
      <c r="I450" s="129" t="s">
        <v>20</v>
      </c>
      <c r="J450" s="131"/>
      <c r="K450" s="229">
        <v>0</v>
      </c>
      <c r="L450" s="104"/>
      <c r="M450" s="104">
        <v>1</v>
      </c>
      <c r="N450" s="104"/>
      <c r="O450" s="104"/>
      <c r="P450" s="104"/>
      <c r="Q450" s="104">
        <v>1</v>
      </c>
      <c r="R450" s="104"/>
      <c r="S450" s="104"/>
      <c r="T450" s="104"/>
      <c r="U450" s="104"/>
      <c r="V450" s="104"/>
      <c r="W450" s="104"/>
      <c r="X450" s="104"/>
      <c r="Y450" s="104"/>
      <c r="Z450" s="104"/>
      <c r="AA450" s="102" t="s">
        <v>617</v>
      </c>
      <c r="AB450" s="176"/>
      <c r="AC450" s="176"/>
      <c r="AD450" s="176"/>
      <c r="AE450" s="176"/>
      <c r="AF450" s="176"/>
      <c r="AG450" s="176"/>
    </row>
    <row r="451" spans="2:33" ht="19.649999999999999" customHeight="1">
      <c r="B451" s="121">
        <f t="shared" si="6"/>
        <v>447</v>
      </c>
      <c r="C451" s="122" t="s">
        <v>599</v>
      </c>
      <c r="D451" s="122" t="s">
        <v>616</v>
      </c>
      <c r="E451" s="122">
        <v>2016</v>
      </c>
      <c r="F451" s="122" t="s">
        <v>19</v>
      </c>
      <c r="G451" s="123"/>
      <c r="H451" s="129" t="s">
        <v>20</v>
      </c>
      <c r="I451" s="130" t="s">
        <v>20</v>
      </c>
      <c r="J451" s="131" t="s">
        <v>25</v>
      </c>
      <c r="K451" s="229"/>
      <c r="L451" s="104"/>
      <c r="M451" s="104">
        <v>1</v>
      </c>
      <c r="N451" s="104"/>
      <c r="O451" s="104"/>
      <c r="P451" s="104"/>
      <c r="Q451" s="104"/>
      <c r="R451" s="104"/>
      <c r="S451" s="104"/>
      <c r="T451" s="104">
        <v>1</v>
      </c>
      <c r="U451" s="104"/>
      <c r="V451" s="104"/>
      <c r="W451" s="104"/>
      <c r="X451" s="104"/>
      <c r="Y451" s="104"/>
      <c r="Z451" s="104"/>
      <c r="AA451" s="102" t="s">
        <v>386</v>
      </c>
      <c r="AB451" s="176"/>
      <c r="AC451" s="176"/>
      <c r="AD451" s="176"/>
      <c r="AE451" s="176"/>
      <c r="AF451" s="176"/>
      <c r="AG451" s="176"/>
    </row>
    <row r="452" spans="2:33" ht="19.649999999999999" customHeight="1">
      <c r="B452" s="121">
        <f t="shared" si="6"/>
        <v>448</v>
      </c>
      <c r="C452" s="122" t="s">
        <v>599</v>
      </c>
      <c r="D452" s="122" t="s">
        <v>618</v>
      </c>
      <c r="E452" s="122">
        <v>2016</v>
      </c>
      <c r="F452" s="122" t="s">
        <v>19</v>
      </c>
      <c r="G452" s="123"/>
      <c r="H452" s="129" t="s">
        <v>20</v>
      </c>
      <c r="I452" s="130"/>
      <c r="J452" s="131"/>
      <c r="K452" s="229" t="s">
        <v>20</v>
      </c>
      <c r="L452" s="104"/>
      <c r="M452" s="104">
        <v>1</v>
      </c>
      <c r="N452" s="104"/>
      <c r="O452" s="104"/>
      <c r="P452" s="104"/>
      <c r="Q452" s="104">
        <v>1</v>
      </c>
      <c r="R452" s="104"/>
      <c r="S452" s="104"/>
      <c r="T452" s="104"/>
      <c r="U452" s="104"/>
      <c r="V452" s="104"/>
      <c r="W452" s="104"/>
      <c r="X452" s="104"/>
      <c r="Y452" s="104"/>
      <c r="Z452" s="104"/>
      <c r="AA452" s="102" t="s">
        <v>619</v>
      </c>
      <c r="AB452" s="176"/>
      <c r="AC452" s="176"/>
      <c r="AD452" s="176"/>
      <c r="AE452" s="176"/>
      <c r="AF452" s="176"/>
      <c r="AG452" s="176"/>
    </row>
    <row r="453" spans="2:33" ht="19.649999999999999" customHeight="1">
      <c r="B453" s="121">
        <f t="shared" ref="B453:B516" si="7">ROW()-4</f>
        <v>449</v>
      </c>
      <c r="C453" s="122" t="s">
        <v>599</v>
      </c>
      <c r="D453" s="122" t="s">
        <v>620</v>
      </c>
      <c r="E453" s="122">
        <v>2013</v>
      </c>
      <c r="F453" s="122">
        <v>2018</v>
      </c>
      <c r="G453" s="123"/>
      <c r="H453" s="129" t="s">
        <v>20</v>
      </c>
      <c r="I453" s="130" t="s">
        <v>20</v>
      </c>
      <c r="J453" s="131"/>
      <c r="K453" s="229" t="s">
        <v>20</v>
      </c>
      <c r="L453" s="104"/>
      <c r="M453" s="104">
        <v>1</v>
      </c>
      <c r="N453" s="104"/>
      <c r="O453" s="104"/>
      <c r="P453" s="104"/>
      <c r="Q453" s="104">
        <v>2</v>
      </c>
      <c r="R453" s="104"/>
      <c r="S453" s="104"/>
      <c r="T453" s="104"/>
      <c r="U453" s="104"/>
      <c r="V453" s="104"/>
      <c r="W453" s="104"/>
      <c r="X453" s="104"/>
      <c r="Y453" s="104"/>
      <c r="Z453" s="104"/>
      <c r="AA453" s="102" t="s">
        <v>612</v>
      </c>
      <c r="AB453" s="176"/>
      <c r="AC453" s="176"/>
      <c r="AD453" s="176"/>
      <c r="AE453" s="176"/>
      <c r="AF453" s="176"/>
      <c r="AG453" s="176"/>
    </row>
    <row r="454" spans="2:33" ht="19.649999999999999" customHeight="1">
      <c r="B454" s="121">
        <f t="shared" si="7"/>
        <v>450</v>
      </c>
      <c r="C454" s="122" t="s">
        <v>599</v>
      </c>
      <c r="D454" s="122" t="s">
        <v>621</v>
      </c>
      <c r="E454" s="122">
        <v>2005</v>
      </c>
      <c r="F454" s="122">
        <v>2013</v>
      </c>
      <c r="G454" s="123" t="s">
        <v>20</v>
      </c>
      <c r="H454" s="129"/>
      <c r="I454" s="130" t="s">
        <v>20</v>
      </c>
      <c r="J454" s="131"/>
      <c r="K454" s="229">
        <v>0</v>
      </c>
      <c r="L454" s="104"/>
      <c r="M454" s="104">
        <v>1</v>
      </c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2" t="s">
        <v>622</v>
      </c>
      <c r="AB454" s="176"/>
      <c r="AC454" s="176"/>
      <c r="AD454" s="176"/>
      <c r="AE454" s="176"/>
      <c r="AF454" s="176"/>
      <c r="AG454" s="176"/>
    </row>
    <row r="455" spans="2:33" ht="19.649999999999999" customHeight="1">
      <c r="B455" s="121">
        <f t="shared" si="7"/>
        <v>451</v>
      </c>
      <c r="C455" s="122" t="s">
        <v>599</v>
      </c>
      <c r="D455" s="122" t="s">
        <v>623</v>
      </c>
      <c r="E455" s="122">
        <v>2019</v>
      </c>
      <c r="F455" s="122" t="s">
        <v>19</v>
      </c>
      <c r="G455" s="123"/>
      <c r="H455" s="129" t="s">
        <v>20</v>
      </c>
      <c r="I455" s="130" t="s">
        <v>20</v>
      </c>
      <c r="J455" s="131"/>
      <c r="K455" s="229"/>
      <c r="L455" s="104"/>
      <c r="M455" s="104">
        <v>1</v>
      </c>
      <c r="N455" s="104"/>
      <c r="O455" s="104"/>
      <c r="P455" s="104"/>
      <c r="Q455" s="104"/>
      <c r="R455" s="104"/>
      <c r="S455" s="104">
        <v>1</v>
      </c>
      <c r="T455" s="104"/>
      <c r="U455" s="104"/>
      <c r="V455" s="104"/>
      <c r="W455" s="104"/>
      <c r="X455" s="104"/>
      <c r="Y455" s="104"/>
      <c r="Z455" s="104"/>
      <c r="AB455" s="176"/>
      <c r="AC455" s="176"/>
      <c r="AD455" s="176"/>
      <c r="AE455" s="176"/>
      <c r="AF455" s="176"/>
      <c r="AG455" s="176"/>
    </row>
    <row r="456" spans="2:33" ht="19.649999999999999" customHeight="1">
      <c r="B456" s="121">
        <f t="shared" si="7"/>
        <v>452</v>
      </c>
      <c r="C456" s="122" t="s">
        <v>599</v>
      </c>
      <c r="D456" s="122" t="s">
        <v>624</v>
      </c>
      <c r="E456" s="122">
        <v>2009</v>
      </c>
      <c r="F456" s="122">
        <v>2014</v>
      </c>
      <c r="G456" s="123" t="s">
        <v>20</v>
      </c>
      <c r="H456" s="129"/>
      <c r="I456" s="130" t="s">
        <v>20</v>
      </c>
      <c r="J456" s="131"/>
      <c r="K456" s="229">
        <v>0</v>
      </c>
      <c r="L456" s="104"/>
      <c r="M456" s="104">
        <v>1</v>
      </c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2" t="s">
        <v>625</v>
      </c>
      <c r="AB456" s="176"/>
      <c r="AC456" s="176"/>
      <c r="AD456" s="176"/>
      <c r="AE456" s="176"/>
      <c r="AF456" s="176"/>
      <c r="AG456" s="176"/>
    </row>
    <row r="457" spans="2:33" ht="19.649999999999999" customHeight="1">
      <c r="B457" s="121">
        <f t="shared" si="7"/>
        <v>453</v>
      </c>
      <c r="C457" s="122" t="s">
        <v>599</v>
      </c>
      <c r="D457" s="122" t="s">
        <v>626</v>
      </c>
      <c r="E457" s="122">
        <v>2009</v>
      </c>
      <c r="F457" s="122">
        <v>2018</v>
      </c>
      <c r="G457" s="123" t="s">
        <v>20</v>
      </c>
      <c r="H457" s="129"/>
      <c r="I457" s="130" t="s">
        <v>20</v>
      </c>
      <c r="J457" s="131"/>
      <c r="K457" s="229" t="s">
        <v>20</v>
      </c>
      <c r="L457" s="108">
        <v>43951</v>
      </c>
      <c r="M457" s="104">
        <v>1</v>
      </c>
      <c r="N457" s="104" t="s">
        <v>59</v>
      </c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2" t="s">
        <v>627</v>
      </c>
      <c r="AB457" s="176"/>
      <c r="AC457" s="176"/>
      <c r="AD457" s="176"/>
      <c r="AE457" s="176"/>
      <c r="AF457" s="176"/>
      <c r="AG457" s="176"/>
    </row>
    <row r="458" spans="2:33" ht="19.649999999999999" customHeight="1">
      <c r="B458" s="121">
        <f t="shared" si="7"/>
        <v>454</v>
      </c>
      <c r="C458" s="122" t="s">
        <v>599</v>
      </c>
      <c r="D458" s="122" t="s">
        <v>628</v>
      </c>
      <c r="E458" s="122">
        <v>2008</v>
      </c>
      <c r="F458" s="122">
        <v>2014</v>
      </c>
      <c r="G458" s="123"/>
      <c r="H458" s="129" t="s">
        <v>20</v>
      </c>
      <c r="I458" s="130" t="s">
        <v>20</v>
      </c>
      <c r="J458" s="131"/>
      <c r="K458" s="229"/>
      <c r="L458" s="104"/>
      <c r="M458" s="104">
        <v>1</v>
      </c>
      <c r="N458" s="104"/>
      <c r="O458" s="104"/>
      <c r="P458" s="104"/>
      <c r="Q458" s="104"/>
      <c r="R458" s="104"/>
      <c r="S458" s="104"/>
      <c r="T458" s="104"/>
      <c r="U458" s="104"/>
      <c r="V458" s="104"/>
      <c r="W458" s="104">
        <v>1</v>
      </c>
      <c r="X458" s="104"/>
      <c r="Y458" s="104"/>
      <c r="Z458" s="104"/>
      <c r="AB458" s="176"/>
      <c r="AC458" s="176"/>
      <c r="AD458" s="176"/>
      <c r="AE458" s="176"/>
      <c r="AF458" s="176"/>
      <c r="AG458" s="176"/>
    </row>
    <row r="459" spans="2:33" ht="19.649999999999999" customHeight="1">
      <c r="B459" s="121">
        <f t="shared" si="7"/>
        <v>455</v>
      </c>
      <c r="C459" s="122" t="s">
        <v>599</v>
      </c>
      <c r="D459" s="122" t="s">
        <v>629</v>
      </c>
      <c r="E459" s="122">
        <v>2011</v>
      </c>
      <c r="F459" s="122">
        <v>2019</v>
      </c>
      <c r="G459" s="123"/>
      <c r="H459" s="129" t="s">
        <v>20</v>
      </c>
      <c r="I459" s="129" t="s">
        <v>20</v>
      </c>
      <c r="J459" s="131"/>
      <c r="K459" s="229" t="s">
        <v>20</v>
      </c>
      <c r="L459" s="104"/>
      <c r="M459" s="104">
        <v>1</v>
      </c>
      <c r="N459" s="104"/>
      <c r="O459" s="104"/>
      <c r="P459" s="104"/>
      <c r="Q459" s="104">
        <v>1</v>
      </c>
      <c r="R459" s="104"/>
      <c r="S459" s="104"/>
      <c r="T459" s="104"/>
      <c r="U459" s="104"/>
      <c r="V459" s="104"/>
      <c r="W459" s="104"/>
      <c r="X459" s="104"/>
      <c r="Y459" s="104"/>
      <c r="Z459" s="104"/>
      <c r="AA459" s="102" t="s">
        <v>630</v>
      </c>
      <c r="AB459" s="176"/>
      <c r="AC459" s="176"/>
      <c r="AD459" s="176"/>
      <c r="AE459" s="176"/>
      <c r="AF459" s="176"/>
      <c r="AG459" s="176"/>
    </row>
    <row r="460" spans="2:33" ht="19.649999999999999" customHeight="1">
      <c r="B460" s="121">
        <f t="shared" si="7"/>
        <v>456</v>
      </c>
      <c r="C460" s="122" t="s">
        <v>631</v>
      </c>
      <c r="D460" s="122" t="s">
        <v>474</v>
      </c>
      <c r="E460" s="122">
        <v>2010</v>
      </c>
      <c r="F460" s="122" t="s">
        <v>19</v>
      </c>
      <c r="G460" s="123"/>
      <c r="H460" s="129" t="s">
        <v>20</v>
      </c>
      <c r="I460" s="130" t="s">
        <v>20</v>
      </c>
      <c r="J460" s="131"/>
      <c r="K460" s="229">
        <v>0</v>
      </c>
      <c r="L460" s="104"/>
      <c r="M460" s="104">
        <v>1</v>
      </c>
      <c r="N460" s="104"/>
      <c r="O460" s="104"/>
      <c r="P460" s="104"/>
      <c r="Q460" s="104"/>
      <c r="R460" s="104">
        <v>1</v>
      </c>
      <c r="S460" s="104"/>
      <c r="T460" s="104"/>
      <c r="U460" s="104"/>
      <c r="V460" s="104"/>
      <c r="W460" s="104"/>
      <c r="X460" s="104"/>
      <c r="Y460" s="104"/>
      <c r="Z460" s="104"/>
      <c r="AA460" s="102" t="s">
        <v>454</v>
      </c>
      <c r="AB460" s="176"/>
      <c r="AC460" s="176"/>
      <c r="AD460" s="176"/>
      <c r="AE460" s="176"/>
      <c r="AF460" s="176"/>
      <c r="AG460" s="176"/>
    </row>
    <row r="461" spans="2:33" ht="19.649999999999999" customHeight="1">
      <c r="B461" s="121">
        <f t="shared" si="7"/>
        <v>457</v>
      </c>
      <c r="C461" s="122" t="s">
        <v>631</v>
      </c>
      <c r="D461" s="122" t="s">
        <v>475</v>
      </c>
      <c r="E461" s="122">
        <v>2001</v>
      </c>
      <c r="F461" s="122">
        <v>2014</v>
      </c>
      <c r="G461" s="123"/>
      <c r="H461" s="129" t="s">
        <v>20</v>
      </c>
      <c r="I461" s="130"/>
      <c r="J461" s="131"/>
      <c r="K461" s="229" t="s">
        <v>20</v>
      </c>
      <c r="L461" s="104"/>
      <c r="M461" s="104">
        <v>1</v>
      </c>
      <c r="N461" s="104"/>
      <c r="O461" s="104"/>
      <c r="P461" s="104"/>
      <c r="Q461" s="104"/>
      <c r="R461" s="104">
        <v>1</v>
      </c>
      <c r="S461" s="104"/>
      <c r="T461" s="104"/>
      <c r="U461" s="104"/>
      <c r="V461" s="104"/>
      <c r="W461" s="104"/>
      <c r="X461" s="104"/>
      <c r="Y461" s="104"/>
      <c r="Z461" s="104"/>
      <c r="AA461" s="102" t="s">
        <v>456</v>
      </c>
      <c r="AB461" s="176"/>
      <c r="AC461" s="176"/>
      <c r="AD461" s="176"/>
      <c r="AE461" s="176"/>
      <c r="AF461" s="176"/>
      <c r="AG461" s="176"/>
    </row>
    <row r="462" spans="2:33" ht="19.649999999999999" customHeight="1">
      <c r="B462" s="121">
        <f t="shared" si="7"/>
        <v>458</v>
      </c>
      <c r="C462" s="122" t="s">
        <v>632</v>
      </c>
      <c r="D462" s="122" t="s">
        <v>633</v>
      </c>
      <c r="E462" s="122">
        <v>2010</v>
      </c>
      <c r="F462" s="122" t="s">
        <v>19</v>
      </c>
      <c r="G462" s="123"/>
      <c r="H462" s="129" t="s">
        <v>20</v>
      </c>
      <c r="I462" s="130" t="s">
        <v>20</v>
      </c>
      <c r="J462" s="131"/>
      <c r="K462" s="229">
        <v>0</v>
      </c>
      <c r="L462" s="104"/>
      <c r="M462" s="104">
        <v>1</v>
      </c>
      <c r="N462" s="104"/>
      <c r="O462" s="104"/>
      <c r="P462" s="104"/>
      <c r="Q462" s="104"/>
      <c r="R462" s="104">
        <v>1</v>
      </c>
      <c r="S462" s="104"/>
      <c r="T462" s="104"/>
      <c r="U462" s="104"/>
      <c r="V462" s="104"/>
      <c r="W462" s="104"/>
      <c r="X462" s="104"/>
      <c r="Y462" s="104"/>
      <c r="Z462" s="104"/>
      <c r="AA462" s="102" t="s">
        <v>42</v>
      </c>
      <c r="AB462" s="176"/>
      <c r="AC462" s="176"/>
      <c r="AD462" s="176"/>
      <c r="AE462" s="176"/>
      <c r="AF462" s="176"/>
      <c r="AG462" s="176"/>
    </row>
    <row r="463" spans="2:33" ht="19.649999999999999" customHeight="1">
      <c r="B463" s="121">
        <f t="shared" si="7"/>
        <v>459</v>
      </c>
      <c r="C463" s="122" t="s">
        <v>632</v>
      </c>
      <c r="D463" s="122" t="s">
        <v>634</v>
      </c>
      <c r="E463" s="122">
        <v>2017</v>
      </c>
      <c r="F463" s="122" t="s">
        <v>19</v>
      </c>
      <c r="G463" s="123"/>
      <c r="H463" s="129" t="s">
        <v>20</v>
      </c>
      <c r="I463" s="130" t="s">
        <v>20</v>
      </c>
      <c r="J463" s="131" t="s">
        <v>20</v>
      </c>
      <c r="K463" s="229">
        <v>0</v>
      </c>
      <c r="L463" s="104"/>
      <c r="M463" s="104">
        <v>1</v>
      </c>
      <c r="N463" s="104"/>
      <c r="O463" s="104"/>
      <c r="P463" s="104"/>
      <c r="Q463" s="104"/>
      <c r="R463" s="104">
        <v>1</v>
      </c>
      <c r="S463" s="104"/>
      <c r="T463" s="104"/>
      <c r="U463" s="104"/>
      <c r="V463" s="104"/>
      <c r="W463" s="104"/>
      <c r="X463" s="104"/>
      <c r="Y463" s="104"/>
      <c r="Z463" s="104"/>
      <c r="AA463" s="102" t="s">
        <v>66</v>
      </c>
      <c r="AB463" s="176"/>
      <c r="AC463" s="176"/>
      <c r="AD463" s="176"/>
      <c r="AE463" s="176"/>
      <c r="AF463" s="176"/>
      <c r="AG463" s="176"/>
    </row>
    <row r="464" spans="2:33" ht="19.649999999999999" customHeight="1">
      <c r="B464" s="121">
        <f t="shared" si="7"/>
        <v>460</v>
      </c>
      <c r="C464" s="122" t="s">
        <v>632</v>
      </c>
      <c r="D464" s="122" t="s">
        <v>635</v>
      </c>
      <c r="E464" s="122">
        <v>2018</v>
      </c>
      <c r="F464" s="122" t="s">
        <v>19</v>
      </c>
      <c r="G464" s="123"/>
      <c r="H464" s="129" t="s">
        <v>20</v>
      </c>
      <c r="I464" s="130" t="s">
        <v>20</v>
      </c>
      <c r="J464" s="131" t="s">
        <v>20</v>
      </c>
      <c r="K464" s="229">
        <v>0</v>
      </c>
      <c r="L464" s="104"/>
      <c r="M464" s="104">
        <v>1</v>
      </c>
      <c r="N464" s="104"/>
      <c r="O464" s="104"/>
      <c r="P464" s="104"/>
      <c r="Q464" s="104"/>
      <c r="R464" s="104">
        <v>1</v>
      </c>
      <c r="S464" s="104"/>
      <c r="T464" s="104"/>
      <c r="U464" s="104"/>
      <c r="V464" s="104"/>
      <c r="W464" s="104"/>
      <c r="X464" s="104"/>
      <c r="Y464" s="104"/>
      <c r="Z464" s="194" t="s">
        <v>636</v>
      </c>
      <c r="AA464" s="102" t="s">
        <v>66</v>
      </c>
      <c r="AB464" s="176"/>
      <c r="AC464" s="176"/>
      <c r="AD464" s="176"/>
      <c r="AE464" s="176"/>
      <c r="AF464" s="176"/>
      <c r="AG464" s="176"/>
    </row>
    <row r="465" spans="2:33" ht="19.649999999999999" customHeight="1">
      <c r="B465" s="121">
        <f t="shared" si="7"/>
        <v>461</v>
      </c>
      <c r="C465" s="122" t="s">
        <v>632</v>
      </c>
      <c r="D465" s="122" t="s">
        <v>637</v>
      </c>
      <c r="E465" s="122">
        <v>2011</v>
      </c>
      <c r="F465" s="122">
        <v>2019</v>
      </c>
      <c r="G465" s="123" t="s">
        <v>20</v>
      </c>
      <c r="H465" s="129" t="s">
        <v>20</v>
      </c>
      <c r="I465" s="130" t="s">
        <v>20</v>
      </c>
      <c r="J465" s="131" t="s">
        <v>20</v>
      </c>
      <c r="K465" s="229" t="s">
        <v>20</v>
      </c>
      <c r="L465" s="104"/>
      <c r="M465" s="104">
        <v>1</v>
      </c>
      <c r="N465" s="104" t="s">
        <v>59</v>
      </c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2" t="s">
        <v>638</v>
      </c>
      <c r="AB465" s="176"/>
      <c r="AC465" s="176"/>
      <c r="AD465" s="176"/>
      <c r="AE465" s="176"/>
      <c r="AF465" s="176"/>
      <c r="AG465" s="176"/>
    </row>
    <row r="466" spans="2:33" ht="19.649999999999999" customHeight="1">
      <c r="B466" s="121">
        <f t="shared" si="7"/>
        <v>462</v>
      </c>
      <c r="C466" s="122" t="s">
        <v>632</v>
      </c>
      <c r="D466" s="122" t="s">
        <v>639</v>
      </c>
      <c r="E466" s="122">
        <v>2004</v>
      </c>
      <c r="F466" s="122" t="s">
        <v>19</v>
      </c>
      <c r="G466" s="123" t="s">
        <v>20</v>
      </c>
      <c r="H466" s="129" t="s">
        <v>20</v>
      </c>
      <c r="I466" s="130" t="s">
        <v>20</v>
      </c>
      <c r="J466" s="131"/>
      <c r="K466" s="229" t="s">
        <v>20</v>
      </c>
      <c r="L466" s="108">
        <v>43951</v>
      </c>
      <c r="M466" s="104">
        <v>1</v>
      </c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2" t="s">
        <v>640</v>
      </c>
      <c r="AB466" s="176"/>
      <c r="AC466" s="176"/>
      <c r="AD466" s="176"/>
      <c r="AE466" s="176"/>
      <c r="AF466" s="176"/>
      <c r="AG466" s="176"/>
    </row>
    <row r="467" spans="2:33" ht="19.649999999999999" customHeight="1">
      <c r="B467" s="121">
        <f t="shared" si="7"/>
        <v>463</v>
      </c>
      <c r="C467" s="122" t="s">
        <v>632</v>
      </c>
      <c r="D467" s="122" t="s">
        <v>639</v>
      </c>
      <c r="E467" s="122">
        <v>2004</v>
      </c>
      <c r="F467" s="122" t="s">
        <v>19</v>
      </c>
      <c r="G467" s="123"/>
      <c r="H467" s="129" t="s">
        <v>20</v>
      </c>
      <c r="I467" s="130" t="s">
        <v>20</v>
      </c>
      <c r="J467" s="131"/>
      <c r="K467" s="229" t="s">
        <v>20</v>
      </c>
      <c r="L467" s="104"/>
      <c r="M467" s="104">
        <v>1</v>
      </c>
      <c r="N467" s="104"/>
      <c r="O467" s="104"/>
      <c r="P467" s="104"/>
      <c r="Q467" s="104"/>
      <c r="R467" s="104">
        <v>1</v>
      </c>
      <c r="S467" s="104"/>
      <c r="T467" s="104"/>
      <c r="U467" s="104"/>
      <c r="V467" s="104"/>
      <c r="W467" s="104"/>
      <c r="X467" s="104"/>
      <c r="Y467" s="104"/>
      <c r="Z467" s="104"/>
      <c r="AA467" s="102" t="s">
        <v>42</v>
      </c>
      <c r="AB467" s="176"/>
      <c r="AC467" s="176"/>
      <c r="AD467" s="176"/>
      <c r="AE467" s="176"/>
      <c r="AF467" s="176"/>
      <c r="AG467" s="176"/>
    </row>
    <row r="468" spans="2:33" ht="19.649999999999999" customHeight="1">
      <c r="B468" s="121">
        <f t="shared" si="7"/>
        <v>464</v>
      </c>
      <c r="C468" s="122" t="s">
        <v>632</v>
      </c>
      <c r="D468" s="122" t="s">
        <v>639</v>
      </c>
      <c r="E468" s="122">
        <v>2021</v>
      </c>
      <c r="F468" s="122" t="s">
        <v>19</v>
      </c>
      <c r="G468" s="123"/>
      <c r="H468" s="129" t="s">
        <v>20</v>
      </c>
      <c r="I468" s="130" t="s">
        <v>20</v>
      </c>
      <c r="J468" s="131"/>
      <c r="K468" s="229"/>
      <c r="L468" s="104"/>
      <c r="M468" s="104">
        <v>1</v>
      </c>
      <c r="N468" s="104"/>
      <c r="O468" s="104"/>
      <c r="P468" s="104"/>
      <c r="Q468" s="104"/>
      <c r="R468" s="104"/>
      <c r="S468" s="104"/>
      <c r="T468" s="104"/>
      <c r="U468" s="104"/>
      <c r="V468" s="104">
        <v>1</v>
      </c>
      <c r="W468" s="104"/>
      <c r="X468" s="104"/>
      <c r="Y468" s="104"/>
      <c r="Z468" s="104"/>
      <c r="AB468" s="176"/>
      <c r="AC468" s="176"/>
      <c r="AD468" s="176"/>
      <c r="AE468" s="176"/>
      <c r="AF468" s="176"/>
      <c r="AG468" s="176"/>
    </row>
    <row r="469" spans="2:33" ht="19.649999999999999" customHeight="1">
      <c r="B469" s="121">
        <f t="shared" si="7"/>
        <v>465</v>
      </c>
      <c r="C469" s="122" t="s">
        <v>632</v>
      </c>
      <c r="D469" s="122" t="s">
        <v>641</v>
      </c>
      <c r="E469" s="122">
        <v>2003</v>
      </c>
      <c r="F469" s="122">
        <v>2015</v>
      </c>
      <c r="G469" s="123"/>
      <c r="H469" s="129" t="s">
        <v>20</v>
      </c>
      <c r="I469" s="130" t="s">
        <v>20</v>
      </c>
      <c r="J469" s="131" t="s">
        <v>20</v>
      </c>
      <c r="K469" s="229">
        <v>0</v>
      </c>
      <c r="L469" s="104"/>
      <c r="M469" s="104">
        <v>1</v>
      </c>
      <c r="N469" s="104"/>
      <c r="O469" s="104"/>
      <c r="P469" s="104"/>
      <c r="Q469" s="104"/>
      <c r="R469" s="104">
        <v>1</v>
      </c>
      <c r="S469" s="104"/>
      <c r="T469" s="104"/>
      <c r="U469" s="104"/>
      <c r="V469" s="104"/>
      <c r="W469" s="104"/>
      <c r="X469" s="104"/>
      <c r="Y469" s="104"/>
      <c r="Z469" s="104"/>
      <c r="AA469" s="102" t="s">
        <v>642</v>
      </c>
      <c r="AB469" s="176"/>
      <c r="AC469" s="176"/>
      <c r="AD469" s="176"/>
      <c r="AE469" s="176"/>
      <c r="AF469" s="176"/>
      <c r="AG469" s="176"/>
    </row>
    <row r="470" spans="2:33" ht="19.649999999999999" customHeight="1">
      <c r="B470" s="121">
        <f t="shared" si="7"/>
        <v>466</v>
      </c>
      <c r="C470" s="122" t="s">
        <v>632</v>
      </c>
      <c r="D470" s="122" t="s">
        <v>643</v>
      </c>
      <c r="E470" s="122">
        <v>2003</v>
      </c>
      <c r="F470" s="122">
        <v>2009</v>
      </c>
      <c r="G470" s="123" t="s">
        <v>20</v>
      </c>
      <c r="H470" s="129" t="s">
        <v>20</v>
      </c>
      <c r="I470" s="130" t="s">
        <v>20</v>
      </c>
      <c r="J470" s="131" t="s">
        <v>20</v>
      </c>
      <c r="K470" s="229">
        <v>0</v>
      </c>
      <c r="L470" s="104"/>
      <c r="M470" s="104">
        <v>1</v>
      </c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 t="s">
        <v>644</v>
      </c>
      <c r="AA470" s="102" t="s">
        <v>645</v>
      </c>
      <c r="AB470" s="176"/>
      <c r="AC470" s="176"/>
      <c r="AD470" s="176"/>
      <c r="AE470" s="176"/>
      <c r="AF470" s="176"/>
      <c r="AG470" s="176"/>
    </row>
    <row r="471" spans="2:33" ht="19.649999999999999" customHeight="1">
      <c r="B471" s="121">
        <f t="shared" si="7"/>
        <v>467</v>
      </c>
      <c r="C471" s="122" t="s">
        <v>632</v>
      </c>
      <c r="D471" s="122" t="s">
        <v>643</v>
      </c>
      <c r="E471" s="122">
        <v>2003</v>
      </c>
      <c r="F471" s="122">
        <v>2009</v>
      </c>
      <c r="G471" s="123"/>
      <c r="H471" s="129" t="s">
        <v>20</v>
      </c>
      <c r="I471" s="130" t="s">
        <v>20</v>
      </c>
      <c r="J471" s="131" t="s">
        <v>20</v>
      </c>
      <c r="K471" s="229">
        <v>0</v>
      </c>
      <c r="L471" s="104"/>
      <c r="M471" s="104">
        <v>1</v>
      </c>
      <c r="N471" s="104"/>
      <c r="O471" s="104"/>
      <c r="P471" s="104"/>
      <c r="Q471" s="104"/>
      <c r="R471" s="104">
        <v>1</v>
      </c>
      <c r="S471" s="104"/>
      <c r="T471" s="104"/>
      <c r="U471" s="104"/>
      <c r="V471" s="104"/>
      <c r="W471" s="104"/>
      <c r="X471" s="104"/>
      <c r="Y471" s="104"/>
      <c r="Z471" s="194" t="s">
        <v>646</v>
      </c>
      <c r="AA471" s="102" t="s">
        <v>642</v>
      </c>
      <c r="AB471" s="176"/>
      <c r="AC471" s="176"/>
      <c r="AD471" s="176"/>
      <c r="AE471" s="176"/>
      <c r="AF471" s="176"/>
      <c r="AG471" s="176"/>
    </row>
    <row r="472" spans="2:33" ht="19.649999999999999" customHeight="1">
      <c r="B472" s="121">
        <f t="shared" si="7"/>
        <v>468</v>
      </c>
      <c r="C472" s="122" t="s">
        <v>632</v>
      </c>
      <c r="D472" s="122" t="s">
        <v>647</v>
      </c>
      <c r="E472" s="122">
        <v>2008</v>
      </c>
      <c r="F472" s="122">
        <v>2011</v>
      </c>
      <c r="G472" s="123"/>
      <c r="H472" s="129" t="s">
        <v>20</v>
      </c>
      <c r="I472" s="130" t="s">
        <v>20</v>
      </c>
      <c r="J472" s="131"/>
      <c r="K472" s="229">
        <v>0</v>
      </c>
      <c r="L472" s="104"/>
      <c r="M472" s="104">
        <v>1</v>
      </c>
      <c r="N472" s="104"/>
      <c r="O472" s="104"/>
      <c r="P472" s="104"/>
      <c r="Q472" s="104"/>
      <c r="R472" s="104">
        <v>1</v>
      </c>
      <c r="S472" s="104"/>
      <c r="T472" s="104"/>
      <c r="U472" s="104"/>
      <c r="V472" s="104"/>
      <c r="W472" s="104"/>
      <c r="X472" s="104"/>
      <c r="Y472" s="104"/>
      <c r="Z472" s="104"/>
      <c r="AA472" s="102" t="s">
        <v>454</v>
      </c>
      <c r="AB472" s="176"/>
      <c r="AC472" s="176"/>
      <c r="AD472" s="176"/>
      <c r="AE472" s="176"/>
      <c r="AF472" s="176"/>
      <c r="AG472" s="176"/>
    </row>
    <row r="473" spans="2:33" ht="19.649999999999999" customHeight="1">
      <c r="B473" s="121">
        <f t="shared" si="7"/>
        <v>469</v>
      </c>
      <c r="C473" s="122" t="s">
        <v>632</v>
      </c>
      <c r="D473" s="122" t="s">
        <v>647</v>
      </c>
      <c r="E473" s="122">
        <v>2012</v>
      </c>
      <c r="F473" s="122">
        <v>2017</v>
      </c>
      <c r="G473" s="123"/>
      <c r="H473" s="129" t="s">
        <v>20</v>
      </c>
      <c r="I473" s="130" t="s">
        <v>20</v>
      </c>
      <c r="J473" s="131"/>
      <c r="K473" s="229">
        <v>0</v>
      </c>
      <c r="L473" s="104"/>
      <c r="M473" s="104">
        <v>1</v>
      </c>
      <c r="N473" s="104"/>
      <c r="O473" s="104"/>
      <c r="P473" s="104"/>
      <c r="Q473" s="104"/>
      <c r="R473" s="104">
        <v>1</v>
      </c>
      <c r="S473" s="104"/>
      <c r="T473" s="104"/>
      <c r="U473" s="104"/>
      <c r="V473" s="104"/>
      <c r="W473" s="104"/>
      <c r="X473" s="104"/>
      <c r="Y473" s="104"/>
      <c r="Z473" s="104"/>
      <c r="AA473" s="102" t="s">
        <v>454</v>
      </c>
      <c r="AB473" s="176"/>
      <c r="AC473" s="176"/>
      <c r="AD473" s="176"/>
      <c r="AE473" s="176"/>
      <c r="AF473" s="176"/>
      <c r="AG473" s="176"/>
    </row>
    <row r="474" spans="2:33" ht="19.649999999999999" customHeight="1">
      <c r="B474" s="121">
        <f t="shared" si="7"/>
        <v>470</v>
      </c>
      <c r="C474" s="122" t="s">
        <v>632</v>
      </c>
      <c r="D474" s="122" t="s">
        <v>648</v>
      </c>
      <c r="E474" s="122">
        <v>2006</v>
      </c>
      <c r="F474" s="122">
        <v>2017</v>
      </c>
      <c r="G474" s="123" t="s">
        <v>20</v>
      </c>
      <c r="H474" s="129" t="s">
        <v>20</v>
      </c>
      <c r="I474" s="130" t="s">
        <v>20</v>
      </c>
      <c r="J474" s="131"/>
      <c r="K474" s="229">
        <v>0</v>
      </c>
      <c r="L474" s="104"/>
      <c r="M474" s="104">
        <v>1</v>
      </c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2" t="s">
        <v>649</v>
      </c>
      <c r="AB474" s="176"/>
      <c r="AC474" s="176"/>
      <c r="AD474" s="176"/>
      <c r="AE474" s="176"/>
      <c r="AF474" s="176"/>
      <c r="AG474" s="176"/>
    </row>
    <row r="475" spans="2:33" ht="19.649999999999999" customHeight="1">
      <c r="B475" s="121">
        <f t="shared" si="7"/>
        <v>471</v>
      </c>
      <c r="C475" s="122" t="s">
        <v>632</v>
      </c>
      <c r="D475" s="122" t="s">
        <v>648</v>
      </c>
      <c r="E475" s="122">
        <v>2017</v>
      </c>
      <c r="F475" s="122" t="s">
        <v>19</v>
      </c>
      <c r="G475" s="123"/>
      <c r="H475" s="129" t="s">
        <v>20</v>
      </c>
      <c r="I475" s="129" t="s">
        <v>20</v>
      </c>
      <c r="J475" s="182" t="s">
        <v>20</v>
      </c>
      <c r="K475" s="229" t="s">
        <v>20</v>
      </c>
      <c r="L475" s="104"/>
      <c r="M475" s="104">
        <v>1</v>
      </c>
      <c r="N475" s="104"/>
      <c r="O475" s="104"/>
      <c r="P475" s="104"/>
      <c r="Q475" s="104">
        <v>1</v>
      </c>
      <c r="R475" s="104"/>
      <c r="S475" s="104"/>
      <c r="T475" s="104"/>
      <c r="U475" s="104"/>
      <c r="V475" s="104"/>
      <c r="W475" s="104"/>
      <c r="X475" s="104"/>
      <c r="Y475" s="104"/>
      <c r="Z475" s="104"/>
      <c r="AA475" s="102" t="s">
        <v>650</v>
      </c>
      <c r="AB475" s="176"/>
      <c r="AC475" s="176"/>
      <c r="AD475" s="176"/>
      <c r="AE475" s="176"/>
      <c r="AF475" s="176"/>
      <c r="AG475" s="176"/>
    </row>
    <row r="476" spans="2:33" ht="19.649999999999999" customHeight="1">
      <c r="B476" s="121">
        <f t="shared" si="7"/>
        <v>472</v>
      </c>
      <c r="C476" s="122" t="s">
        <v>632</v>
      </c>
      <c r="D476" s="122" t="s">
        <v>651</v>
      </c>
      <c r="E476" s="122">
        <v>2006</v>
      </c>
      <c r="F476" s="122">
        <v>2015</v>
      </c>
      <c r="G476" s="123"/>
      <c r="H476" s="129" t="s">
        <v>20</v>
      </c>
      <c r="I476" s="130" t="s">
        <v>20</v>
      </c>
      <c r="J476" s="131"/>
      <c r="K476" s="229">
        <v>0</v>
      </c>
      <c r="L476" s="104"/>
      <c r="M476" s="104">
        <v>1</v>
      </c>
      <c r="N476" s="104"/>
      <c r="O476" s="104"/>
      <c r="P476" s="104"/>
      <c r="Q476" s="104"/>
      <c r="R476" s="104">
        <v>1</v>
      </c>
      <c r="S476" s="104"/>
      <c r="T476" s="104"/>
      <c r="U476" s="104"/>
      <c r="V476" s="104"/>
      <c r="W476" s="104"/>
      <c r="X476" s="104"/>
      <c r="Y476" s="104"/>
      <c r="Z476" s="104"/>
      <c r="AA476" s="102" t="s">
        <v>42</v>
      </c>
      <c r="AB476" s="176"/>
      <c r="AC476" s="176"/>
      <c r="AD476" s="176"/>
      <c r="AE476" s="176"/>
      <c r="AF476" s="176"/>
      <c r="AG476" s="176"/>
    </row>
    <row r="477" spans="2:33" ht="19.649999999999999" customHeight="1">
      <c r="B477" s="121">
        <f t="shared" si="7"/>
        <v>473</v>
      </c>
      <c r="C477" s="122" t="s">
        <v>632</v>
      </c>
      <c r="D477" s="122" t="s">
        <v>652</v>
      </c>
      <c r="E477" s="122">
        <v>2003</v>
      </c>
      <c r="F477" s="122">
        <v>2009</v>
      </c>
      <c r="G477" s="123" t="s">
        <v>20</v>
      </c>
      <c r="H477" s="129" t="s">
        <v>20</v>
      </c>
      <c r="I477" s="130" t="s">
        <v>20</v>
      </c>
      <c r="J477" s="131"/>
      <c r="K477" s="229" t="s">
        <v>20</v>
      </c>
      <c r="L477" s="108">
        <v>43951</v>
      </c>
      <c r="M477" s="104">
        <v>1</v>
      </c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2" t="s">
        <v>653</v>
      </c>
      <c r="AB477" s="176"/>
      <c r="AC477" s="176"/>
      <c r="AD477" s="176"/>
      <c r="AE477" s="176"/>
      <c r="AF477" s="176"/>
      <c r="AG477" s="176"/>
    </row>
    <row r="478" spans="2:33" ht="19.649999999999999" customHeight="1">
      <c r="B478" s="121">
        <f t="shared" si="7"/>
        <v>474</v>
      </c>
      <c r="C478" s="122" t="s">
        <v>632</v>
      </c>
      <c r="D478" s="122" t="s">
        <v>652</v>
      </c>
      <c r="E478" s="122">
        <v>2009</v>
      </c>
      <c r="F478" s="122">
        <v>2012</v>
      </c>
      <c r="G478" s="123"/>
      <c r="H478" s="129" t="s">
        <v>20</v>
      </c>
      <c r="I478" s="130" t="s">
        <v>20</v>
      </c>
      <c r="J478" s="131"/>
      <c r="K478" s="229" t="s">
        <v>20</v>
      </c>
      <c r="L478" s="104"/>
      <c r="M478" s="104">
        <v>1</v>
      </c>
      <c r="N478" s="104"/>
      <c r="O478" s="104"/>
      <c r="P478" s="104"/>
      <c r="Q478" s="104">
        <v>2</v>
      </c>
      <c r="R478" s="104"/>
      <c r="S478" s="104"/>
      <c r="T478" s="104"/>
      <c r="U478" s="104"/>
      <c r="V478" s="104"/>
      <c r="W478" s="104"/>
      <c r="X478" s="104"/>
      <c r="Y478" s="104"/>
      <c r="Z478" s="104"/>
      <c r="AA478" s="102" t="s">
        <v>654</v>
      </c>
      <c r="AB478" s="176"/>
      <c r="AC478" s="176"/>
      <c r="AD478" s="176"/>
      <c r="AE478" s="176"/>
      <c r="AF478" s="176"/>
      <c r="AG478" s="176"/>
    </row>
    <row r="479" spans="2:33" ht="19.649999999999999" customHeight="1">
      <c r="B479" s="121">
        <f t="shared" si="7"/>
        <v>475</v>
      </c>
      <c r="C479" s="122" t="s">
        <v>632</v>
      </c>
      <c r="D479" s="122" t="s">
        <v>652</v>
      </c>
      <c r="E479" s="122">
        <v>2012</v>
      </c>
      <c r="F479" s="122">
        <v>2019</v>
      </c>
      <c r="G479" s="123" t="s">
        <v>20</v>
      </c>
      <c r="H479" s="129" t="s">
        <v>20</v>
      </c>
      <c r="I479" s="130"/>
      <c r="J479" s="131" t="s">
        <v>20</v>
      </c>
      <c r="K479" s="229" t="s">
        <v>20</v>
      </c>
      <c r="L479" s="108">
        <v>43951</v>
      </c>
      <c r="M479" s="104">
        <v>1</v>
      </c>
      <c r="N479" s="104" t="s">
        <v>59</v>
      </c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2" t="s">
        <v>655</v>
      </c>
      <c r="AB479" s="176"/>
      <c r="AC479" s="176"/>
      <c r="AD479" s="176"/>
      <c r="AE479" s="176"/>
      <c r="AF479" s="176"/>
      <c r="AG479" s="176"/>
    </row>
    <row r="480" spans="2:33" ht="19.649999999999999" customHeight="1">
      <c r="B480" s="121">
        <f t="shared" si="7"/>
        <v>476</v>
      </c>
      <c r="C480" s="122" t="s">
        <v>632</v>
      </c>
      <c r="D480" s="122" t="s">
        <v>652</v>
      </c>
      <c r="E480" s="122">
        <v>2020</v>
      </c>
      <c r="F480" s="122" t="s">
        <v>19</v>
      </c>
      <c r="G480" s="123"/>
      <c r="H480" s="129" t="s">
        <v>20</v>
      </c>
      <c r="I480" s="130" t="s">
        <v>20</v>
      </c>
      <c r="J480" s="131" t="s">
        <v>25</v>
      </c>
      <c r="K480" s="229"/>
      <c r="L480" s="104"/>
      <c r="M480" s="104">
        <v>1</v>
      </c>
      <c r="N480" s="104"/>
      <c r="O480" s="104"/>
      <c r="P480" s="104"/>
      <c r="Q480" s="104"/>
      <c r="R480" s="104"/>
      <c r="S480" s="104"/>
      <c r="T480" s="104">
        <v>1</v>
      </c>
      <c r="U480" s="104"/>
      <c r="V480" s="104"/>
      <c r="W480" s="104"/>
      <c r="X480" s="104"/>
      <c r="Y480" s="104"/>
      <c r="Z480" s="104"/>
      <c r="AA480" s="102" t="s">
        <v>80</v>
      </c>
      <c r="AB480" s="176"/>
      <c r="AC480" s="176"/>
      <c r="AD480" s="176"/>
      <c r="AE480" s="176"/>
      <c r="AF480" s="176"/>
      <c r="AG480" s="176"/>
    </row>
    <row r="481" spans="2:33" ht="19.649999999999999" customHeight="1">
      <c r="B481" s="121">
        <f t="shared" si="7"/>
        <v>477</v>
      </c>
      <c r="C481" s="122" t="s">
        <v>632</v>
      </c>
      <c r="D481" s="122" t="s">
        <v>656</v>
      </c>
      <c r="E481" s="122">
        <v>2005</v>
      </c>
      <c r="F481" s="122">
        <v>2011</v>
      </c>
      <c r="G481" s="123" t="s">
        <v>20</v>
      </c>
      <c r="H481" s="129" t="s">
        <v>20</v>
      </c>
      <c r="I481" s="130" t="s">
        <v>20</v>
      </c>
      <c r="J481" s="131"/>
      <c r="K481" s="229" t="s">
        <v>20</v>
      </c>
      <c r="L481" s="104"/>
      <c r="M481" s="104">
        <v>1</v>
      </c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2" t="s">
        <v>657</v>
      </c>
      <c r="AB481" s="176"/>
      <c r="AC481" s="176"/>
      <c r="AD481" s="176"/>
      <c r="AE481" s="176"/>
      <c r="AF481" s="176"/>
      <c r="AG481" s="176"/>
    </row>
    <row r="482" spans="2:33" ht="19.649999999999999" customHeight="1">
      <c r="B482" s="121">
        <f t="shared" si="7"/>
        <v>478</v>
      </c>
      <c r="C482" s="122" t="s">
        <v>632</v>
      </c>
      <c r="D482" s="122" t="s">
        <v>656</v>
      </c>
      <c r="E482" s="122">
        <v>2010</v>
      </c>
      <c r="F482" s="122">
        <v>2018</v>
      </c>
      <c r="G482" s="123"/>
      <c r="H482" s="129" t="s">
        <v>20</v>
      </c>
      <c r="I482" s="129" t="s">
        <v>20</v>
      </c>
      <c r="J482" s="131"/>
      <c r="K482" s="229" t="s">
        <v>20</v>
      </c>
      <c r="L482" s="104"/>
      <c r="M482" s="104">
        <v>1</v>
      </c>
      <c r="N482" s="104"/>
      <c r="O482" s="104"/>
      <c r="P482" s="104"/>
      <c r="Q482" s="104">
        <v>1</v>
      </c>
      <c r="R482" s="104"/>
      <c r="S482" s="104"/>
      <c r="T482" s="104"/>
      <c r="U482" s="104"/>
      <c r="V482" s="104"/>
      <c r="W482" s="104"/>
      <c r="X482" s="104"/>
      <c r="Y482" s="104"/>
      <c r="Z482" s="104"/>
      <c r="AA482" s="102" t="s">
        <v>658</v>
      </c>
      <c r="AB482" s="176"/>
      <c r="AC482" s="176"/>
      <c r="AD482" s="176"/>
      <c r="AE482" s="176"/>
      <c r="AF482" s="176"/>
      <c r="AG482" s="176"/>
    </row>
    <row r="483" spans="2:33" ht="19.649999999999999" customHeight="1">
      <c r="B483" s="121">
        <f t="shared" si="7"/>
        <v>479</v>
      </c>
      <c r="C483" s="122" t="s">
        <v>632</v>
      </c>
      <c r="D483" s="122" t="s">
        <v>656</v>
      </c>
      <c r="E483" s="122">
        <v>2019</v>
      </c>
      <c r="F483" s="122" t="s">
        <v>19</v>
      </c>
      <c r="G483" s="123"/>
      <c r="H483" s="129" t="s">
        <v>20</v>
      </c>
      <c r="I483" s="130" t="s">
        <v>20</v>
      </c>
      <c r="J483" s="131" t="s">
        <v>20</v>
      </c>
      <c r="K483" s="229"/>
      <c r="L483" s="104"/>
      <c r="M483" s="104">
        <v>1</v>
      </c>
      <c r="N483" s="104"/>
      <c r="O483" s="104"/>
      <c r="P483" s="104"/>
      <c r="Q483" s="104"/>
      <c r="R483" s="104"/>
      <c r="S483" s="104"/>
      <c r="T483" s="104">
        <v>1</v>
      </c>
      <c r="U483" s="104"/>
      <c r="V483" s="104"/>
      <c r="W483" s="104"/>
      <c r="X483" s="104"/>
      <c r="Y483" s="104"/>
      <c r="Z483" s="104"/>
      <c r="AA483" s="102" t="s">
        <v>369</v>
      </c>
      <c r="AB483" s="176"/>
      <c r="AC483" s="176"/>
      <c r="AD483" s="176"/>
      <c r="AE483" s="176"/>
      <c r="AF483" s="176"/>
      <c r="AG483" s="176"/>
    </row>
    <row r="484" spans="2:33" ht="19.649999999999999" customHeight="1">
      <c r="B484" s="121">
        <f t="shared" si="7"/>
        <v>480</v>
      </c>
      <c r="C484" s="122" t="s">
        <v>632</v>
      </c>
      <c r="D484" s="122" t="s">
        <v>659</v>
      </c>
      <c r="E484" s="122">
        <v>2003</v>
      </c>
      <c r="F484" s="122">
        <v>2009</v>
      </c>
      <c r="G484" s="123" t="s">
        <v>20</v>
      </c>
      <c r="H484" s="129" t="s">
        <v>20</v>
      </c>
      <c r="I484" s="130" t="s">
        <v>20</v>
      </c>
      <c r="J484" s="131" t="s">
        <v>20</v>
      </c>
      <c r="K484" s="229">
        <v>0</v>
      </c>
      <c r="L484" s="104"/>
      <c r="M484" s="104">
        <v>1</v>
      </c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 t="s">
        <v>644</v>
      </c>
      <c r="AA484" s="102" t="s">
        <v>645</v>
      </c>
      <c r="AB484" s="176"/>
      <c r="AC484" s="176"/>
      <c r="AD484" s="176"/>
      <c r="AE484" s="176"/>
      <c r="AF484" s="176"/>
      <c r="AG484" s="176"/>
    </row>
    <row r="485" spans="2:33" ht="19.649999999999999" customHeight="1">
      <c r="B485" s="121">
        <f t="shared" si="7"/>
        <v>481</v>
      </c>
      <c r="C485" s="122" t="s">
        <v>632</v>
      </c>
      <c r="D485" s="122" t="s">
        <v>659</v>
      </c>
      <c r="E485" s="122">
        <v>2003</v>
      </c>
      <c r="F485" s="122">
        <v>2009</v>
      </c>
      <c r="G485" s="123"/>
      <c r="H485" s="129" t="s">
        <v>20</v>
      </c>
      <c r="I485" s="130" t="s">
        <v>20</v>
      </c>
      <c r="J485" s="131" t="s">
        <v>20</v>
      </c>
      <c r="K485" s="229">
        <v>0</v>
      </c>
      <c r="L485" s="104"/>
      <c r="M485" s="104">
        <v>1</v>
      </c>
      <c r="N485" s="104"/>
      <c r="O485" s="104"/>
      <c r="P485" s="104"/>
      <c r="Q485" s="104"/>
      <c r="R485" s="104">
        <v>1</v>
      </c>
      <c r="S485" s="104"/>
      <c r="T485" s="104"/>
      <c r="U485" s="104"/>
      <c r="V485" s="104"/>
      <c r="W485" s="104"/>
      <c r="X485" s="104"/>
      <c r="Y485" s="104"/>
      <c r="Z485" s="194" t="s">
        <v>646</v>
      </c>
      <c r="AA485" s="102" t="s">
        <v>642</v>
      </c>
      <c r="AB485" s="176"/>
      <c r="AC485" s="176"/>
      <c r="AD485" s="176"/>
      <c r="AE485" s="176"/>
      <c r="AF485" s="176"/>
      <c r="AG485" s="176"/>
    </row>
    <row r="486" spans="2:33" ht="19.649999999999999" customHeight="1">
      <c r="B486" s="121">
        <f t="shared" si="7"/>
        <v>482</v>
      </c>
      <c r="C486" s="122" t="s">
        <v>632</v>
      </c>
      <c r="D486" s="122" t="s">
        <v>660</v>
      </c>
      <c r="E486" s="122">
        <v>2003</v>
      </c>
      <c r="F486" s="122">
        <v>2015</v>
      </c>
      <c r="G486" s="123"/>
      <c r="H486" s="129" t="s">
        <v>20</v>
      </c>
      <c r="I486" s="130" t="s">
        <v>20</v>
      </c>
      <c r="J486" s="131" t="s">
        <v>20</v>
      </c>
      <c r="K486" s="229">
        <v>0</v>
      </c>
      <c r="L486" s="104"/>
      <c r="M486" s="104">
        <v>1</v>
      </c>
      <c r="N486" s="104"/>
      <c r="O486" s="104"/>
      <c r="P486" s="104"/>
      <c r="Q486" s="104"/>
      <c r="R486" s="104">
        <v>1</v>
      </c>
      <c r="S486" s="104"/>
      <c r="T486" s="104"/>
      <c r="U486" s="104"/>
      <c r="V486" s="104"/>
      <c r="W486" s="104"/>
      <c r="X486" s="104"/>
      <c r="Y486" s="104"/>
      <c r="Z486" s="104"/>
      <c r="AA486" s="102" t="s">
        <v>642</v>
      </c>
      <c r="AB486" s="176"/>
      <c r="AC486" s="176"/>
      <c r="AD486" s="176"/>
      <c r="AE486" s="176"/>
      <c r="AF486" s="176"/>
      <c r="AG486" s="176"/>
    </row>
    <row r="487" spans="2:33" ht="19.649999999999999" customHeight="1">
      <c r="B487" s="121">
        <f t="shared" si="7"/>
        <v>483</v>
      </c>
      <c r="C487" s="122" t="s">
        <v>632</v>
      </c>
      <c r="D487" s="122" t="s">
        <v>660</v>
      </c>
      <c r="E487" s="122">
        <v>2020</v>
      </c>
      <c r="F487" s="122" t="s">
        <v>19</v>
      </c>
      <c r="G487" s="123"/>
      <c r="H487" s="129" t="s">
        <v>20</v>
      </c>
      <c r="I487" s="130" t="s">
        <v>20</v>
      </c>
      <c r="J487" s="131"/>
      <c r="K487" s="229"/>
      <c r="L487" s="104"/>
      <c r="M487" s="104">
        <v>1</v>
      </c>
      <c r="N487" s="104"/>
      <c r="O487" s="104"/>
      <c r="P487" s="104"/>
      <c r="Q487" s="104"/>
      <c r="R487" s="104"/>
      <c r="S487" s="104">
        <v>1</v>
      </c>
      <c r="T487" s="104"/>
      <c r="U487" s="104"/>
      <c r="V487" s="104"/>
      <c r="W487" s="104"/>
      <c r="X487" s="104"/>
      <c r="Y487" s="104"/>
      <c r="Z487" s="104"/>
      <c r="AB487" s="176"/>
      <c r="AC487" s="176"/>
      <c r="AD487" s="176"/>
      <c r="AE487" s="176"/>
      <c r="AF487" s="176"/>
      <c r="AG487" s="176"/>
    </row>
    <row r="488" spans="2:33" ht="19.649999999999999" customHeight="1">
      <c r="B488" s="121">
        <f t="shared" si="7"/>
        <v>484</v>
      </c>
      <c r="C488" s="122" t="s">
        <v>632</v>
      </c>
      <c r="D488" s="122" t="s">
        <v>661</v>
      </c>
      <c r="E488" s="122">
        <v>2005</v>
      </c>
      <c r="F488" s="122">
        <v>2015</v>
      </c>
      <c r="G488" s="123" t="s">
        <v>20</v>
      </c>
      <c r="H488" s="129" t="s">
        <v>20</v>
      </c>
      <c r="I488" s="130" t="s">
        <v>20</v>
      </c>
      <c r="J488" s="131"/>
      <c r="K488" s="229" t="s">
        <v>20</v>
      </c>
      <c r="L488" s="108">
        <v>43951</v>
      </c>
      <c r="M488" s="104">
        <v>1</v>
      </c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 t="s">
        <v>662</v>
      </c>
      <c r="AA488" s="102" t="s">
        <v>663</v>
      </c>
      <c r="AB488" s="176"/>
      <c r="AC488" s="176"/>
      <c r="AD488" s="176"/>
      <c r="AE488" s="176"/>
      <c r="AF488" s="176"/>
      <c r="AG488" s="176"/>
    </row>
    <row r="489" spans="2:33" ht="19.649999999999999" customHeight="1">
      <c r="B489" s="121">
        <f t="shared" si="7"/>
        <v>485</v>
      </c>
      <c r="C489" s="122" t="s">
        <v>632</v>
      </c>
      <c r="D489" s="122" t="s">
        <v>661</v>
      </c>
      <c r="E489" s="122">
        <v>2015</v>
      </c>
      <c r="F489" s="122" t="s">
        <v>19</v>
      </c>
      <c r="G489" s="123"/>
      <c r="H489" s="129" t="s">
        <v>20</v>
      </c>
      <c r="I489" s="129" t="s">
        <v>20</v>
      </c>
      <c r="J489" s="182" t="s">
        <v>20</v>
      </c>
      <c r="K489" s="229" t="s">
        <v>20</v>
      </c>
      <c r="L489" s="104"/>
      <c r="M489" s="104">
        <v>1</v>
      </c>
      <c r="N489" s="104"/>
      <c r="O489" s="104"/>
      <c r="P489" s="104"/>
      <c r="Q489" s="104">
        <v>1</v>
      </c>
      <c r="R489" s="104"/>
      <c r="S489" s="104"/>
      <c r="T489" s="104"/>
      <c r="U489" s="104"/>
      <c r="V489" s="104"/>
      <c r="W489" s="104"/>
      <c r="X489" s="104"/>
      <c r="Y489" s="104"/>
      <c r="Z489" s="104"/>
      <c r="AA489" s="102" t="s">
        <v>664</v>
      </c>
      <c r="AB489" s="176"/>
      <c r="AC489" s="176"/>
      <c r="AD489" s="176"/>
      <c r="AE489" s="176"/>
      <c r="AF489" s="176"/>
      <c r="AG489" s="176"/>
    </row>
    <row r="490" spans="2:33" ht="19.649999999999999" customHeight="1">
      <c r="B490" s="121">
        <f t="shared" si="7"/>
        <v>486</v>
      </c>
      <c r="C490" s="122" t="s">
        <v>632</v>
      </c>
      <c r="D490" s="122" t="s">
        <v>665</v>
      </c>
      <c r="E490" s="122">
        <v>2003</v>
      </c>
      <c r="F490" s="122">
        <v>2016</v>
      </c>
      <c r="G490" s="123"/>
      <c r="H490" s="129" t="s">
        <v>20</v>
      </c>
      <c r="I490" s="130" t="s">
        <v>20</v>
      </c>
      <c r="J490" s="131"/>
      <c r="K490" s="229">
        <v>0</v>
      </c>
      <c r="L490" s="104"/>
      <c r="M490" s="104">
        <v>1</v>
      </c>
      <c r="N490" s="104"/>
      <c r="O490" s="104"/>
      <c r="P490" s="104"/>
      <c r="Q490" s="104"/>
      <c r="R490" s="104">
        <v>1</v>
      </c>
      <c r="S490" s="104"/>
      <c r="T490" s="104"/>
      <c r="U490" s="104"/>
      <c r="V490" s="104"/>
      <c r="W490" s="104"/>
      <c r="X490" s="104"/>
      <c r="Y490" s="104"/>
      <c r="Z490" s="104"/>
      <c r="AA490" s="102" t="s">
        <v>42</v>
      </c>
      <c r="AB490" s="176"/>
      <c r="AC490" s="176"/>
      <c r="AD490" s="176"/>
      <c r="AE490" s="176"/>
      <c r="AF490" s="176"/>
      <c r="AG490" s="176"/>
    </row>
    <row r="491" spans="2:33" ht="19.649999999999999" customHeight="1">
      <c r="B491" s="121">
        <f t="shared" si="7"/>
        <v>487</v>
      </c>
      <c r="C491" s="122" t="s">
        <v>632</v>
      </c>
      <c r="D491" s="122" t="s">
        <v>666</v>
      </c>
      <c r="E491" s="122">
        <v>1994</v>
      </c>
      <c r="F491" s="122">
        <v>2003</v>
      </c>
      <c r="G491" s="123" t="s">
        <v>20</v>
      </c>
      <c r="H491" s="129" t="s">
        <v>20</v>
      </c>
      <c r="I491" s="130" t="s">
        <v>20</v>
      </c>
      <c r="J491" s="131"/>
      <c r="K491" s="229">
        <v>0</v>
      </c>
      <c r="L491" s="104"/>
      <c r="M491" s="104">
        <v>1</v>
      </c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2" t="s">
        <v>667</v>
      </c>
      <c r="AB491" s="176"/>
      <c r="AC491" s="176"/>
      <c r="AD491" s="176"/>
      <c r="AE491" s="176"/>
      <c r="AF491" s="176"/>
      <c r="AG491" s="176"/>
    </row>
    <row r="492" spans="2:33" ht="19.649999999999999" customHeight="1">
      <c r="B492" s="121">
        <f t="shared" si="7"/>
        <v>488</v>
      </c>
      <c r="C492" s="122" t="s">
        <v>632</v>
      </c>
      <c r="D492" s="122" t="s">
        <v>666</v>
      </c>
      <c r="E492" s="122">
        <v>2004</v>
      </c>
      <c r="F492" s="122">
        <v>2009</v>
      </c>
      <c r="G492" s="123" t="s">
        <v>20</v>
      </c>
      <c r="H492" s="129" t="s">
        <v>20</v>
      </c>
      <c r="I492" s="130" t="s">
        <v>20</v>
      </c>
      <c r="J492" s="131"/>
      <c r="K492" s="229">
        <v>0</v>
      </c>
      <c r="L492" s="104"/>
      <c r="M492" s="104">
        <v>1</v>
      </c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2" t="s">
        <v>668</v>
      </c>
      <c r="AB492" s="176"/>
      <c r="AC492" s="176"/>
      <c r="AD492" s="176"/>
      <c r="AE492" s="176"/>
      <c r="AF492" s="176"/>
      <c r="AG492" s="176"/>
    </row>
    <row r="493" spans="2:33" ht="19.649999999999999" customHeight="1">
      <c r="B493" s="121">
        <f t="shared" si="7"/>
        <v>489</v>
      </c>
      <c r="C493" s="122" t="s">
        <v>632</v>
      </c>
      <c r="D493" s="122" t="s">
        <v>666</v>
      </c>
      <c r="E493" s="122">
        <v>2015</v>
      </c>
      <c r="F493" s="122" t="s">
        <v>19</v>
      </c>
      <c r="G493" s="123"/>
      <c r="H493" s="129" t="s">
        <v>20</v>
      </c>
      <c r="I493" s="130" t="s">
        <v>20</v>
      </c>
      <c r="J493" s="131" t="s">
        <v>20</v>
      </c>
      <c r="K493" s="229" t="s">
        <v>20</v>
      </c>
      <c r="L493" s="104"/>
      <c r="M493" s="104">
        <v>1</v>
      </c>
      <c r="N493" s="104"/>
      <c r="O493" s="104"/>
      <c r="P493" s="104"/>
      <c r="Q493" s="104"/>
      <c r="R493" s="104">
        <v>1</v>
      </c>
      <c r="S493" s="104"/>
      <c r="T493" s="104"/>
      <c r="U493" s="104"/>
      <c r="V493" s="104"/>
      <c r="W493" s="104"/>
      <c r="X493" s="104"/>
      <c r="Y493" s="104"/>
      <c r="Z493" s="104"/>
      <c r="AA493" s="102" t="s">
        <v>66</v>
      </c>
      <c r="AB493" s="176"/>
      <c r="AC493" s="176"/>
      <c r="AD493" s="176"/>
      <c r="AE493" s="176"/>
      <c r="AF493" s="176"/>
      <c r="AG493" s="176"/>
    </row>
    <row r="494" spans="2:33" ht="19.649999999999999" customHeight="1">
      <c r="B494" s="121">
        <f t="shared" si="7"/>
        <v>490</v>
      </c>
      <c r="C494" s="122" t="s">
        <v>632</v>
      </c>
      <c r="D494" s="122" t="s">
        <v>669</v>
      </c>
      <c r="E494" s="122">
        <v>2008</v>
      </c>
      <c r="F494" s="122">
        <v>2017</v>
      </c>
      <c r="G494" s="123" t="s">
        <v>20</v>
      </c>
      <c r="H494" s="129" t="s">
        <v>20</v>
      </c>
      <c r="I494" s="130" t="s">
        <v>20</v>
      </c>
      <c r="J494" s="131"/>
      <c r="K494" s="229">
        <v>0</v>
      </c>
      <c r="L494" s="104"/>
      <c r="M494" s="104">
        <v>1</v>
      </c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2" t="s">
        <v>670</v>
      </c>
      <c r="AB494" s="176"/>
      <c r="AC494" s="176"/>
      <c r="AD494" s="176"/>
      <c r="AE494" s="176"/>
      <c r="AF494" s="176"/>
      <c r="AG494" s="176"/>
    </row>
    <row r="495" spans="2:33" ht="19.649999999999999" customHeight="1">
      <c r="B495" s="121">
        <f t="shared" si="7"/>
        <v>491</v>
      </c>
      <c r="C495" s="122" t="s">
        <v>632</v>
      </c>
      <c r="D495" s="122" t="s">
        <v>671</v>
      </c>
      <c r="E495" s="122">
        <v>1995</v>
      </c>
      <c r="F495" s="122">
        <v>2010</v>
      </c>
      <c r="G495" s="123" t="s">
        <v>20</v>
      </c>
      <c r="H495" s="129" t="s">
        <v>20</v>
      </c>
      <c r="I495" s="130" t="s">
        <v>20</v>
      </c>
      <c r="J495" s="131" t="s">
        <v>20</v>
      </c>
      <c r="K495" s="229">
        <v>0</v>
      </c>
      <c r="L495" s="104"/>
      <c r="M495" s="104">
        <v>1</v>
      </c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2" t="s">
        <v>672</v>
      </c>
      <c r="AB495" s="176"/>
      <c r="AC495" s="176"/>
      <c r="AD495" s="176"/>
      <c r="AE495" s="176"/>
      <c r="AF495" s="176"/>
      <c r="AG495" s="176"/>
    </row>
    <row r="496" spans="2:33" ht="19.649999999999999" customHeight="1">
      <c r="B496" s="121">
        <f t="shared" si="7"/>
        <v>492</v>
      </c>
      <c r="C496" s="122" t="s">
        <v>632</v>
      </c>
      <c r="D496" s="122" t="s">
        <v>671</v>
      </c>
      <c r="E496" s="122">
        <v>2010</v>
      </c>
      <c r="F496" s="122">
        <v>2020</v>
      </c>
      <c r="G496" s="123" t="s">
        <v>20</v>
      </c>
      <c r="H496" s="129" t="s">
        <v>20</v>
      </c>
      <c r="I496" s="130" t="s">
        <v>20</v>
      </c>
      <c r="J496" s="131"/>
      <c r="K496" s="229" t="s">
        <v>20</v>
      </c>
      <c r="L496" s="108">
        <v>43951</v>
      </c>
      <c r="M496" s="104">
        <v>1</v>
      </c>
      <c r="N496" s="104" t="s">
        <v>59</v>
      </c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2" t="s">
        <v>673</v>
      </c>
      <c r="AB496" s="176"/>
      <c r="AC496" s="176"/>
      <c r="AD496" s="176"/>
      <c r="AE496" s="176"/>
      <c r="AF496" s="176"/>
      <c r="AG496" s="176"/>
    </row>
    <row r="497" spans="2:33" ht="19.649999999999999" customHeight="1">
      <c r="B497" s="121">
        <f t="shared" si="7"/>
        <v>493</v>
      </c>
      <c r="C497" s="122" t="s">
        <v>632</v>
      </c>
      <c r="D497" s="122" t="s">
        <v>674</v>
      </c>
      <c r="E497" s="122">
        <v>2021</v>
      </c>
      <c r="F497" s="122"/>
      <c r="G497" s="123"/>
      <c r="H497" s="129" t="s">
        <v>20</v>
      </c>
      <c r="I497" s="130" t="s">
        <v>20</v>
      </c>
      <c r="J497" s="131"/>
      <c r="K497" s="229"/>
      <c r="L497" s="104"/>
      <c r="M497" s="104">
        <v>1</v>
      </c>
      <c r="N497" s="104"/>
      <c r="O497" s="104"/>
      <c r="P497" s="104"/>
      <c r="Q497" s="104"/>
      <c r="R497" s="104"/>
      <c r="S497" s="104"/>
      <c r="T497" s="104"/>
      <c r="U497" s="104">
        <v>1</v>
      </c>
      <c r="V497" s="104"/>
      <c r="W497" s="104"/>
      <c r="X497" s="104"/>
      <c r="Y497" s="104"/>
      <c r="Z497" s="104"/>
      <c r="AB497" s="176"/>
      <c r="AC497" s="176"/>
      <c r="AD497" s="176"/>
      <c r="AE497" s="176"/>
      <c r="AF497" s="176"/>
      <c r="AG497" s="176"/>
    </row>
    <row r="498" spans="2:33" ht="19.649999999999999" customHeight="1">
      <c r="B498" s="121">
        <f t="shared" si="7"/>
        <v>494</v>
      </c>
      <c r="C498" s="122" t="s">
        <v>632</v>
      </c>
      <c r="D498" s="122" t="s">
        <v>675</v>
      </c>
      <c r="E498" s="122">
        <v>2019</v>
      </c>
      <c r="F498" s="122" t="s">
        <v>19</v>
      </c>
      <c r="G498" s="123"/>
      <c r="H498" s="129" t="s">
        <v>20</v>
      </c>
      <c r="I498" s="130" t="s">
        <v>20</v>
      </c>
      <c r="J498" s="131"/>
      <c r="K498" s="229" t="s">
        <v>20</v>
      </c>
      <c r="L498" s="104"/>
      <c r="M498" s="104">
        <v>1</v>
      </c>
      <c r="N498" s="104"/>
      <c r="O498" s="104"/>
      <c r="P498" s="104"/>
      <c r="Q498" s="104">
        <v>3</v>
      </c>
      <c r="R498" s="104"/>
      <c r="S498" s="104"/>
      <c r="T498" s="104"/>
      <c r="U498" s="104"/>
      <c r="V498" s="104"/>
      <c r="W498" s="104"/>
      <c r="X498" s="104"/>
      <c r="Y498" s="104"/>
      <c r="Z498" s="104"/>
      <c r="AA498" s="102" t="s">
        <v>676</v>
      </c>
      <c r="AB498" s="176"/>
      <c r="AC498" s="176"/>
      <c r="AD498" s="176"/>
      <c r="AE498" s="176"/>
      <c r="AF498" s="176"/>
      <c r="AG498" s="176"/>
    </row>
    <row r="499" spans="2:33" ht="19.649999999999999" customHeight="1">
      <c r="B499" s="121">
        <f t="shared" si="7"/>
        <v>495</v>
      </c>
      <c r="C499" s="122" t="s">
        <v>632</v>
      </c>
      <c r="D499" s="122" t="s">
        <v>677</v>
      </c>
      <c r="E499" s="122">
        <v>2018</v>
      </c>
      <c r="F499" s="122" t="s">
        <v>19</v>
      </c>
      <c r="G499" s="123"/>
      <c r="H499" s="129" t="s">
        <v>20</v>
      </c>
      <c r="I499" s="130" t="s">
        <v>20</v>
      </c>
      <c r="J499" s="131" t="s">
        <v>20</v>
      </c>
      <c r="K499" s="229">
        <v>0</v>
      </c>
      <c r="L499" s="104"/>
      <c r="M499" s="104">
        <v>1</v>
      </c>
      <c r="N499" s="104"/>
      <c r="O499" s="104"/>
      <c r="P499" s="104"/>
      <c r="Q499" s="104"/>
      <c r="R499" s="104">
        <v>1</v>
      </c>
      <c r="S499" s="104"/>
      <c r="T499" s="104"/>
      <c r="U499" s="104"/>
      <c r="V499" s="104"/>
      <c r="W499" s="104"/>
      <c r="X499" s="104"/>
      <c r="Y499" s="104"/>
      <c r="Z499" s="194" t="s">
        <v>636</v>
      </c>
      <c r="AA499" s="102" t="s">
        <v>66</v>
      </c>
      <c r="AB499" s="176"/>
      <c r="AC499" s="176"/>
      <c r="AD499" s="176"/>
      <c r="AE499" s="176"/>
      <c r="AF499" s="176"/>
      <c r="AG499" s="176"/>
    </row>
    <row r="500" spans="2:33" ht="19.649999999999999" customHeight="1">
      <c r="B500" s="121">
        <f t="shared" si="7"/>
        <v>496</v>
      </c>
      <c r="C500" s="122" t="s">
        <v>632</v>
      </c>
      <c r="D500" s="122" t="s">
        <v>678</v>
      </c>
      <c r="E500" s="122">
        <v>2007</v>
      </c>
      <c r="F500" s="122">
        <v>2016</v>
      </c>
      <c r="G500" s="123" t="s">
        <v>20</v>
      </c>
      <c r="H500" s="129" t="s">
        <v>20</v>
      </c>
      <c r="I500" s="130" t="s">
        <v>20</v>
      </c>
      <c r="J500" s="131"/>
      <c r="K500" s="229" t="s">
        <v>20</v>
      </c>
      <c r="L500" s="104"/>
      <c r="M500" s="104">
        <v>1</v>
      </c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2" t="s">
        <v>679</v>
      </c>
      <c r="AB500" s="176"/>
      <c r="AC500" s="176"/>
      <c r="AD500" s="176"/>
      <c r="AE500" s="176"/>
      <c r="AF500" s="176"/>
      <c r="AG500" s="176"/>
    </row>
    <row r="501" spans="2:33" ht="19.649999999999999" customHeight="1">
      <c r="B501" s="121">
        <f t="shared" si="7"/>
        <v>497</v>
      </c>
      <c r="C501" s="122" t="s">
        <v>632</v>
      </c>
      <c r="D501" s="122" t="s">
        <v>680</v>
      </c>
      <c r="E501" s="122">
        <v>2016</v>
      </c>
      <c r="F501" s="122" t="s">
        <v>19</v>
      </c>
      <c r="G501" s="123"/>
      <c r="H501" s="129" t="s">
        <v>20</v>
      </c>
      <c r="I501" s="130" t="s">
        <v>20</v>
      </c>
      <c r="J501" s="131" t="s">
        <v>20</v>
      </c>
      <c r="K501" s="229" t="s">
        <v>20</v>
      </c>
      <c r="L501" s="104"/>
      <c r="M501" s="104">
        <v>1</v>
      </c>
      <c r="N501" s="104"/>
      <c r="O501" s="104"/>
      <c r="P501" s="104"/>
      <c r="Q501" s="104">
        <v>3</v>
      </c>
      <c r="R501" s="104"/>
      <c r="S501" s="104"/>
      <c r="T501" s="104"/>
      <c r="U501" s="104"/>
      <c r="V501" s="104"/>
      <c r="W501" s="104"/>
      <c r="X501" s="104"/>
      <c r="Y501" s="104"/>
      <c r="Z501" s="104"/>
      <c r="AA501" s="102" t="s">
        <v>676</v>
      </c>
      <c r="AB501" s="176"/>
      <c r="AC501" s="176"/>
      <c r="AD501" s="176"/>
      <c r="AE501" s="176"/>
      <c r="AF501" s="176"/>
      <c r="AG501" s="176"/>
    </row>
    <row r="502" spans="2:33" ht="19.649999999999999" customHeight="1">
      <c r="B502" s="121">
        <f t="shared" si="7"/>
        <v>498</v>
      </c>
      <c r="C502" s="122" t="s">
        <v>632</v>
      </c>
      <c r="D502" s="122" t="s">
        <v>681</v>
      </c>
      <c r="E502" s="122">
        <v>2018</v>
      </c>
      <c r="F502" s="122" t="s">
        <v>19</v>
      </c>
      <c r="G502" s="123"/>
      <c r="H502" s="129" t="s">
        <v>20</v>
      </c>
      <c r="I502" s="130" t="s">
        <v>20</v>
      </c>
      <c r="J502" s="131"/>
      <c r="K502" s="229">
        <v>0</v>
      </c>
      <c r="L502" s="104"/>
      <c r="M502" s="104">
        <v>1</v>
      </c>
      <c r="N502" s="104"/>
      <c r="O502" s="104"/>
      <c r="P502" s="104"/>
      <c r="Q502" s="104"/>
      <c r="R502" s="104">
        <v>1</v>
      </c>
      <c r="S502" s="104"/>
      <c r="T502" s="104"/>
      <c r="U502" s="104"/>
      <c r="V502" s="104"/>
      <c r="W502" s="104"/>
      <c r="X502" s="104"/>
      <c r="Y502" s="104"/>
      <c r="Z502" s="104"/>
      <c r="AA502" s="102" t="s">
        <v>42</v>
      </c>
      <c r="AB502" s="176"/>
      <c r="AC502" s="176"/>
      <c r="AD502" s="176"/>
      <c r="AE502" s="176"/>
      <c r="AF502" s="176"/>
      <c r="AG502" s="176"/>
    </row>
    <row r="503" spans="2:33" ht="19.649999999999999" customHeight="1">
      <c r="B503" s="121">
        <f t="shared" si="7"/>
        <v>499</v>
      </c>
      <c r="C503" s="122" t="s">
        <v>632</v>
      </c>
      <c r="D503" s="122" t="s">
        <v>682</v>
      </c>
      <c r="E503" s="122">
        <v>2010</v>
      </c>
      <c r="F503" s="122">
        <v>2018</v>
      </c>
      <c r="G503" s="123" t="s">
        <v>20</v>
      </c>
      <c r="H503" s="129" t="s">
        <v>20</v>
      </c>
      <c r="I503" s="130" t="s">
        <v>20</v>
      </c>
      <c r="J503" s="131"/>
      <c r="K503" s="229" t="s">
        <v>20</v>
      </c>
      <c r="L503" s="104"/>
      <c r="M503" s="104">
        <v>1</v>
      </c>
      <c r="N503" s="104" t="s">
        <v>59</v>
      </c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2" t="s">
        <v>683</v>
      </c>
      <c r="AB503" s="176"/>
      <c r="AC503" s="176"/>
      <c r="AD503" s="176"/>
      <c r="AE503" s="176"/>
      <c r="AF503" s="176"/>
      <c r="AG503" s="176"/>
    </row>
    <row r="504" spans="2:33" ht="19.649999999999999" customHeight="1">
      <c r="B504" s="121">
        <f t="shared" si="7"/>
        <v>500</v>
      </c>
      <c r="C504" s="122" t="s">
        <v>632</v>
      </c>
      <c r="D504" s="122" t="s">
        <v>684</v>
      </c>
      <c r="E504" s="122">
        <v>2003</v>
      </c>
      <c r="F504" s="122">
        <v>2015</v>
      </c>
      <c r="G504" s="123" t="s">
        <v>20</v>
      </c>
      <c r="H504" s="129" t="s">
        <v>20</v>
      </c>
      <c r="I504" s="130" t="s">
        <v>20</v>
      </c>
      <c r="J504" s="131"/>
      <c r="K504" s="229" t="s">
        <v>20</v>
      </c>
      <c r="L504" s="108">
        <v>43951</v>
      </c>
      <c r="M504" s="104">
        <v>1</v>
      </c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2" t="s">
        <v>685</v>
      </c>
      <c r="AB504" s="176"/>
      <c r="AC504" s="176"/>
      <c r="AD504" s="176"/>
      <c r="AE504" s="176"/>
      <c r="AF504" s="176"/>
      <c r="AG504" s="176"/>
    </row>
    <row r="505" spans="2:33" ht="19.649999999999999" customHeight="1">
      <c r="B505" s="121">
        <f t="shared" si="7"/>
        <v>501</v>
      </c>
      <c r="C505" s="122" t="s">
        <v>632</v>
      </c>
      <c r="D505" s="122" t="s">
        <v>684</v>
      </c>
      <c r="E505" s="122">
        <v>2015</v>
      </c>
      <c r="F505" s="122" t="s">
        <v>19</v>
      </c>
      <c r="G505" s="123"/>
      <c r="H505" s="129" t="s">
        <v>20</v>
      </c>
      <c r="I505" s="130" t="s">
        <v>20</v>
      </c>
      <c r="J505" s="131"/>
      <c r="K505" s="229"/>
      <c r="L505" s="104"/>
      <c r="M505" s="104">
        <v>1</v>
      </c>
      <c r="N505" s="104"/>
      <c r="O505" s="104"/>
      <c r="P505" s="104"/>
      <c r="Q505" s="104"/>
      <c r="R505" s="104"/>
      <c r="S505" s="104"/>
      <c r="T505" s="104"/>
      <c r="U505" s="104"/>
      <c r="V505" s="104">
        <v>1</v>
      </c>
      <c r="W505" s="104"/>
      <c r="X505" s="104"/>
      <c r="Y505" s="104"/>
      <c r="Z505" s="104"/>
      <c r="AB505" s="176"/>
      <c r="AC505" s="176"/>
      <c r="AD505" s="176"/>
      <c r="AE505" s="176"/>
      <c r="AF505" s="176"/>
      <c r="AG505" s="176"/>
    </row>
    <row r="506" spans="2:33" ht="19.649999999999999" customHeight="1">
      <c r="B506" s="121">
        <f t="shared" si="7"/>
        <v>502</v>
      </c>
      <c r="C506" s="122" t="s">
        <v>632</v>
      </c>
      <c r="D506" s="122" t="s">
        <v>686</v>
      </c>
      <c r="E506" s="122">
        <v>2003</v>
      </c>
      <c r="F506" s="122">
        <v>2009</v>
      </c>
      <c r="G506" s="123" t="s">
        <v>20</v>
      </c>
      <c r="H506" s="129" t="s">
        <v>20</v>
      </c>
      <c r="I506" s="130" t="s">
        <v>20</v>
      </c>
      <c r="J506" s="131" t="s">
        <v>20</v>
      </c>
      <c r="K506" s="229">
        <v>0</v>
      </c>
      <c r="L506" s="104"/>
      <c r="M506" s="104">
        <v>1</v>
      </c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 t="s">
        <v>644</v>
      </c>
      <c r="AA506" s="102" t="s">
        <v>645</v>
      </c>
      <c r="AB506" s="176"/>
      <c r="AC506" s="176"/>
      <c r="AD506" s="176"/>
      <c r="AE506" s="176"/>
      <c r="AF506" s="176"/>
      <c r="AG506" s="176"/>
    </row>
    <row r="507" spans="2:33" ht="19.649999999999999" customHeight="1">
      <c r="B507" s="121">
        <f t="shared" si="7"/>
        <v>503</v>
      </c>
      <c r="C507" s="122" t="s">
        <v>632</v>
      </c>
      <c r="D507" s="122" t="s">
        <v>686</v>
      </c>
      <c r="E507" s="122">
        <v>2003</v>
      </c>
      <c r="F507" s="122">
        <v>2015</v>
      </c>
      <c r="G507" s="123"/>
      <c r="H507" s="129" t="s">
        <v>20</v>
      </c>
      <c r="I507" s="130" t="s">
        <v>20</v>
      </c>
      <c r="J507" s="131" t="s">
        <v>20</v>
      </c>
      <c r="K507" s="229">
        <v>0</v>
      </c>
      <c r="L507" s="104"/>
      <c r="M507" s="104">
        <v>1</v>
      </c>
      <c r="N507" s="104"/>
      <c r="O507" s="104"/>
      <c r="P507" s="104"/>
      <c r="Q507" s="104"/>
      <c r="R507" s="104">
        <v>1</v>
      </c>
      <c r="S507" s="104"/>
      <c r="T507" s="104"/>
      <c r="U507" s="104"/>
      <c r="V507" s="104"/>
      <c r="W507" s="104"/>
      <c r="X507" s="104"/>
      <c r="Y507" s="104"/>
      <c r="Z507" s="104"/>
      <c r="AA507" s="102" t="s">
        <v>642</v>
      </c>
      <c r="AB507" s="176"/>
      <c r="AC507" s="176"/>
      <c r="AD507" s="176"/>
      <c r="AE507" s="176"/>
      <c r="AF507" s="176"/>
      <c r="AG507" s="176"/>
    </row>
    <row r="508" spans="2:33" ht="19.649999999999999" customHeight="1">
      <c r="B508" s="121">
        <f t="shared" si="7"/>
        <v>504</v>
      </c>
      <c r="C508" s="122" t="s">
        <v>632</v>
      </c>
      <c r="D508" s="122" t="s">
        <v>686</v>
      </c>
      <c r="E508" s="122">
        <v>2016</v>
      </c>
      <c r="F508" s="122">
        <v>2019</v>
      </c>
      <c r="G508" s="123"/>
      <c r="H508" s="129" t="s">
        <v>20</v>
      </c>
      <c r="I508" s="130" t="s">
        <v>20</v>
      </c>
      <c r="J508" s="131" t="s">
        <v>25</v>
      </c>
      <c r="K508" s="229"/>
      <c r="L508" s="104"/>
      <c r="M508" s="104">
        <v>1</v>
      </c>
      <c r="N508" s="104"/>
      <c r="O508" s="104"/>
      <c r="P508" s="104"/>
      <c r="Q508" s="104"/>
      <c r="R508" s="104"/>
      <c r="S508" s="104"/>
      <c r="T508" s="104">
        <v>1</v>
      </c>
      <c r="U508" s="104"/>
      <c r="V508" s="104"/>
      <c r="W508" s="104"/>
      <c r="X508" s="104"/>
      <c r="Y508" s="104"/>
      <c r="Z508" s="104"/>
      <c r="AA508" s="102" t="s">
        <v>80</v>
      </c>
      <c r="AB508" s="176"/>
      <c r="AC508" s="176"/>
      <c r="AD508" s="176"/>
      <c r="AE508" s="176"/>
      <c r="AF508" s="176"/>
      <c r="AG508" s="176"/>
    </row>
    <row r="509" spans="2:33" ht="19.649999999999999" customHeight="1">
      <c r="B509" s="121">
        <f t="shared" si="7"/>
        <v>505</v>
      </c>
      <c r="C509" s="122" t="s">
        <v>632</v>
      </c>
      <c r="D509" s="122" t="s">
        <v>686</v>
      </c>
      <c r="E509" s="122">
        <v>2020</v>
      </c>
      <c r="F509" s="122" t="s">
        <v>19</v>
      </c>
      <c r="G509" s="123"/>
      <c r="H509" s="129" t="s">
        <v>20</v>
      </c>
      <c r="I509" s="130" t="s">
        <v>20</v>
      </c>
      <c r="J509" s="131"/>
      <c r="K509" s="229"/>
      <c r="L509" s="104"/>
      <c r="M509" s="104">
        <v>1</v>
      </c>
      <c r="N509" s="104"/>
      <c r="O509" s="104"/>
      <c r="P509" s="104"/>
      <c r="Q509" s="104"/>
      <c r="R509" s="104"/>
      <c r="S509" s="104">
        <v>1</v>
      </c>
      <c r="T509" s="104"/>
      <c r="U509" s="104"/>
      <c r="V509" s="104"/>
      <c r="W509" s="104"/>
      <c r="X509" s="104"/>
      <c r="Y509" s="104"/>
      <c r="Z509" s="104"/>
      <c r="AB509" s="176"/>
      <c r="AC509" s="176"/>
      <c r="AD509" s="176"/>
      <c r="AE509" s="176"/>
      <c r="AF509" s="176"/>
      <c r="AG509" s="176"/>
    </row>
    <row r="510" spans="2:33" ht="19.649999999999999" customHeight="1">
      <c r="B510" s="121">
        <f t="shared" si="7"/>
        <v>506</v>
      </c>
      <c r="C510" s="122" t="s">
        <v>632</v>
      </c>
      <c r="D510" s="122" t="s">
        <v>687</v>
      </c>
      <c r="E510" s="122">
        <v>2017</v>
      </c>
      <c r="F510" s="122" t="s">
        <v>19</v>
      </c>
      <c r="G510" s="123"/>
      <c r="H510" s="129" t="s">
        <v>20</v>
      </c>
      <c r="I510" s="130" t="s">
        <v>20</v>
      </c>
      <c r="J510" s="131"/>
      <c r="K510" s="229" t="s">
        <v>20</v>
      </c>
      <c r="L510" s="104"/>
      <c r="M510" s="104">
        <v>1</v>
      </c>
      <c r="N510" s="104"/>
      <c r="O510" s="104"/>
      <c r="P510" s="104"/>
      <c r="Q510" s="104">
        <v>3</v>
      </c>
      <c r="R510" s="104"/>
      <c r="S510" s="104"/>
      <c r="T510" s="104"/>
      <c r="U510" s="104"/>
      <c r="V510" s="104"/>
      <c r="W510" s="104"/>
      <c r="X510" s="104"/>
      <c r="Y510" s="104"/>
      <c r="Z510" s="104"/>
      <c r="AA510" s="102" t="s">
        <v>676</v>
      </c>
      <c r="AB510" s="176"/>
      <c r="AC510" s="176"/>
      <c r="AD510" s="176"/>
      <c r="AE510" s="176"/>
      <c r="AF510" s="176"/>
      <c r="AG510" s="176"/>
    </row>
    <row r="511" spans="2:33" ht="19.649999999999999" customHeight="1">
      <c r="B511" s="121">
        <f t="shared" si="7"/>
        <v>507</v>
      </c>
      <c r="C511" s="122" t="s">
        <v>632</v>
      </c>
      <c r="D511" s="122" t="s">
        <v>688</v>
      </c>
      <c r="E511" s="122">
        <v>2012</v>
      </c>
      <c r="F511" s="122" t="s">
        <v>19</v>
      </c>
      <c r="G511" s="123"/>
      <c r="H511" s="129" t="s">
        <v>20</v>
      </c>
      <c r="I511" s="130" t="s">
        <v>20</v>
      </c>
      <c r="J511" s="131"/>
      <c r="K511" s="229">
        <v>0</v>
      </c>
      <c r="L511" s="104"/>
      <c r="M511" s="104">
        <v>1</v>
      </c>
      <c r="N511" s="104"/>
      <c r="O511" s="104"/>
      <c r="P511" s="104"/>
      <c r="Q511" s="104"/>
      <c r="R511" s="104">
        <v>1</v>
      </c>
      <c r="S511" s="104"/>
      <c r="T511" s="104"/>
      <c r="U511" s="104"/>
      <c r="V511" s="104"/>
      <c r="W511" s="104"/>
      <c r="X511" s="104"/>
      <c r="Y511" s="104"/>
      <c r="Z511" s="104"/>
      <c r="AA511" s="102" t="s">
        <v>454</v>
      </c>
      <c r="AB511" s="176"/>
      <c r="AC511" s="176"/>
      <c r="AD511" s="176"/>
      <c r="AE511" s="176"/>
      <c r="AF511" s="176"/>
      <c r="AG511" s="176"/>
    </row>
    <row r="512" spans="2:33" ht="19.649999999999999" customHeight="1">
      <c r="B512" s="121">
        <f t="shared" si="7"/>
        <v>508</v>
      </c>
      <c r="C512" s="122" t="s">
        <v>632</v>
      </c>
      <c r="D512" s="122" t="s">
        <v>689</v>
      </c>
      <c r="E512" s="122">
        <v>2011</v>
      </c>
      <c r="F512" s="122">
        <v>2018</v>
      </c>
      <c r="G512" s="123"/>
      <c r="H512" s="129" t="s">
        <v>20</v>
      </c>
      <c r="I512" s="130" t="s">
        <v>20</v>
      </c>
      <c r="J512" s="131"/>
      <c r="K512" s="229"/>
      <c r="L512" s="104"/>
      <c r="M512" s="104">
        <v>1</v>
      </c>
      <c r="N512" s="104"/>
      <c r="O512" s="104"/>
      <c r="P512" s="104"/>
      <c r="Q512" s="104"/>
      <c r="R512" s="104"/>
      <c r="S512" s="104"/>
      <c r="T512" s="104"/>
      <c r="U512" s="104"/>
      <c r="V512" s="104"/>
      <c r="W512" s="104">
        <v>1</v>
      </c>
      <c r="X512" s="104"/>
      <c r="Y512" s="104"/>
      <c r="Z512" s="104"/>
      <c r="AB512" s="176"/>
      <c r="AC512" s="176"/>
      <c r="AD512" s="176"/>
      <c r="AE512" s="176"/>
      <c r="AF512" s="176"/>
      <c r="AG512" s="176"/>
    </row>
    <row r="513" spans="2:33" ht="19.649999999999999" customHeight="1">
      <c r="B513" s="121">
        <f t="shared" si="7"/>
        <v>509</v>
      </c>
      <c r="C513" s="122" t="s">
        <v>632</v>
      </c>
      <c r="D513" s="122" t="s">
        <v>690</v>
      </c>
      <c r="E513" s="122">
        <v>2018</v>
      </c>
      <c r="F513" s="122" t="s">
        <v>19</v>
      </c>
      <c r="G513" s="123"/>
      <c r="H513" s="129" t="s">
        <v>20</v>
      </c>
      <c r="I513" s="130" t="s">
        <v>20</v>
      </c>
      <c r="J513" s="131"/>
      <c r="K513" s="229"/>
      <c r="L513" s="104"/>
      <c r="M513" s="104">
        <v>1</v>
      </c>
      <c r="N513" s="104"/>
      <c r="O513" s="104"/>
      <c r="P513" s="104"/>
      <c r="Q513" s="104"/>
      <c r="R513" s="104"/>
      <c r="S513" s="104"/>
      <c r="T513" s="104"/>
      <c r="U513" s="104"/>
      <c r="V513" s="104"/>
      <c r="W513" s="104">
        <v>1</v>
      </c>
      <c r="X513" s="104"/>
      <c r="Y513" s="104"/>
      <c r="Z513" s="104"/>
      <c r="AB513" s="176"/>
      <c r="AC513" s="176"/>
      <c r="AD513" s="176"/>
      <c r="AE513" s="176"/>
      <c r="AF513" s="176"/>
      <c r="AG513" s="176"/>
    </row>
    <row r="514" spans="2:33" ht="19.649999999999999" customHeight="1">
      <c r="B514" s="121">
        <f t="shared" si="7"/>
        <v>510</v>
      </c>
      <c r="C514" s="122" t="s">
        <v>632</v>
      </c>
      <c r="D514" s="122" t="s">
        <v>691</v>
      </c>
      <c r="E514" s="122">
        <v>2003</v>
      </c>
      <c r="F514" s="122">
        <v>2009</v>
      </c>
      <c r="G514" s="123" t="s">
        <v>20</v>
      </c>
      <c r="H514" s="129" t="s">
        <v>20</v>
      </c>
      <c r="I514" s="130" t="s">
        <v>20</v>
      </c>
      <c r="J514" s="131" t="s">
        <v>20</v>
      </c>
      <c r="K514" s="229">
        <v>0</v>
      </c>
      <c r="L514" s="104"/>
      <c r="M514" s="104">
        <v>1</v>
      </c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 t="s">
        <v>644</v>
      </c>
      <c r="AA514" s="102" t="s">
        <v>645</v>
      </c>
      <c r="AB514" s="176"/>
      <c r="AC514" s="176"/>
      <c r="AD514" s="176"/>
      <c r="AE514" s="176"/>
      <c r="AF514" s="176"/>
      <c r="AG514" s="176"/>
    </row>
    <row r="515" spans="2:33" ht="19.649999999999999" customHeight="1">
      <c r="B515" s="121">
        <f t="shared" si="7"/>
        <v>511</v>
      </c>
      <c r="C515" s="122" t="s">
        <v>632</v>
      </c>
      <c r="D515" s="122" t="s">
        <v>691</v>
      </c>
      <c r="E515" s="122">
        <v>2003</v>
      </c>
      <c r="F515" s="122">
        <v>2009</v>
      </c>
      <c r="G515" s="123"/>
      <c r="H515" s="129" t="s">
        <v>20</v>
      </c>
      <c r="I515" s="130" t="s">
        <v>20</v>
      </c>
      <c r="J515" s="131" t="s">
        <v>20</v>
      </c>
      <c r="K515" s="229">
        <v>0</v>
      </c>
      <c r="L515" s="104"/>
      <c r="M515" s="104">
        <v>1</v>
      </c>
      <c r="N515" s="104"/>
      <c r="O515" s="104"/>
      <c r="P515" s="104"/>
      <c r="Q515" s="104"/>
      <c r="R515" s="104">
        <v>1</v>
      </c>
      <c r="S515" s="104"/>
      <c r="T515" s="104"/>
      <c r="U515" s="104"/>
      <c r="V515" s="104"/>
      <c r="W515" s="104"/>
      <c r="X515" s="104"/>
      <c r="Y515" s="104"/>
      <c r="Z515" s="104" t="s">
        <v>646</v>
      </c>
      <c r="AA515" s="102" t="s">
        <v>642</v>
      </c>
      <c r="AB515" s="176"/>
      <c r="AC515" s="176"/>
      <c r="AD515" s="176"/>
      <c r="AE515" s="176"/>
      <c r="AF515" s="176"/>
      <c r="AG515" s="176"/>
    </row>
    <row r="516" spans="2:33" ht="19.649999999999999" customHeight="1">
      <c r="B516" s="121">
        <f t="shared" si="7"/>
        <v>512</v>
      </c>
      <c r="C516" s="122" t="s">
        <v>692</v>
      </c>
      <c r="D516" s="122" t="s">
        <v>693</v>
      </c>
      <c r="E516" s="122">
        <v>2011</v>
      </c>
      <c r="F516" s="122">
        <v>2018</v>
      </c>
      <c r="G516" s="123"/>
      <c r="H516" s="129" t="s">
        <v>20</v>
      </c>
      <c r="I516" s="130" t="s">
        <v>20</v>
      </c>
      <c r="J516" s="131"/>
      <c r="K516" s="229" t="s">
        <v>20</v>
      </c>
      <c r="L516" s="104"/>
      <c r="M516" s="104">
        <v>1</v>
      </c>
      <c r="N516" s="104"/>
      <c r="O516" s="104"/>
      <c r="P516" s="104"/>
      <c r="Q516" s="104">
        <v>2</v>
      </c>
      <c r="R516" s="104"/>
      <c r="S516" s="104"/>
      <c r="T516" s="104"/>
      <c r="U516" s="104"/>
      <c r="V516" s="104"/>
      <c r="W516" s="104"/>
      <c r="X516" s="104"/>
      <c r="Y516" s="104"/>
      <c r="Z516" s="104"/>
      <c r="AA516" s="102" t="s">
        <v>694</v>
      </c>
      <c r="AB516" s="176"/>
      <c r="AC516" s="176"/>
      <c r="AD516" s="176"/>
      <c r="AE516" s="176"/>
      <c r="AF516" s="176"/>
      <c r="AG516" s="176"/>
    </row>
    <row r="517" spans="2:33" ht="19.649999999999999" customHeight="1">
      <c r="B517" s="121">
        <f t="shared" ref="B517:B652" si="8">ROW()-4</f>
        <v>513</v>
      </c>
      <c r="C517" s="122" t="s">
        <v>692</v>
      </c>
      <c r="D517" s="122" t="s">
        <v>695</v>
      </c>
      <c r="E517" s="122">
        <v>2017</v>
      </c>
      <c r="F517" s="122" t="s">
        <v>19</v>
      </c>
      <c r="G517" s="123"/>
      <c r="H517" s="129" t="s">
        <v>20</v>
      </c>
      <c r="I517" s="130" t="s">
        <v>20</v>
      </c>
      <c r="J517" s="131"/>
      <c r="K517" s="229"/>
      <c r="L517" s="104"/>
      <c r="M517" s="104">
        <v>1</v>
      </c>
      <c r="N517" s="104"/>
      <c r="O517" s="104"/>
      <c r="P517" s="104"/>
      <c r="Q517" s="104"/>
      <c r="R517" s="104"/>
      <c r="S517" s="104"/>
      <c r="T517" s="104"/>
      <c r="U517" s="104"/>
      <c r="V517" s="104">
        <v>1</v>
      </c>
      <c r="W517" s="104"/>
      <c r="X517" s="104"/>
      <c r="Y517" s="104"/>
      <c r="Z517" s="104"/>
      <c r="AB517" s="176"/>
      <c r="AC517" s="176"/>
      <c r="AD517" s="176"/>
      <c r="AE517" s="176"/>
      <c r="AF517" s="176"/>
      <c r="AG517" s="176"/>
    </row>
    <row r="518" spans="2:33" ht="19.649999999999999" customHeight="1">
      <c r="B518" s="121">
        <f t="shared" si="8"/>
        <v>514</v>
      </c>
      <c r="C518" s="122" t="s">
        <v>692</v>
      </c>
      <c r="D518" s="122" t="s">
        <v>696</v>
      </c>
      <c r="E518" s="122">
        <v>2012</v>
      </c>
      <c r="F518" s="122">
        <v>2019</v>
      </c>
      <c r="G518" s="123" t="s">
        <v>20</v>
      </c>
      <c r="H518" s="129" t="s">
        <v>20</v>
      </c>
      <c r="I518" s="130" t="s">
        <v>20</v>
      </c>
      <c r="J518" s="131"/>
      <c r="K518" s="229" t="s">
        <v>20</v>
      </c>
      <c r="L518" s="104"/>
      <c r="M518" s="104">
        <v>1</v>
      </c>
      <c r="N518" s="104" t="s">
        <v>59</v>
      </c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2" t="s">
        <v>697</v>
      </c>
      <c r="AB518" s="176"/>
      <c r="AC518" s="176"/>
      <c r="AD518" s="176"/>
      <c r="AE518" s="176"/>
      <c r="AF518" s="176"/>
      <c r="AG518" s="176"/>
    </row>
    <row r="519" spans="2:33" ht="19.649999999999999" customHeight="1">
      <c r="B519" s="121">
        <f t="shared" si="8"/>
        <v>515</v>
      </c>
      <c r="C519" s="122" t="s">
        <v>692</v>
      </c>
      <c r="D519" s="122" t="s">
        <v>698</v>
      </c>
      <c r="E519" s="122">
        <v>2010</v>
      </c>
      <c r="F519" s="122">
        <v>2018</v>
      </c>
      <c r="G519" s="123"/>
      <c r="H519" s="129" t="s">
        <v>20</v>
      </c>
      <c r="I519" s="130" t="s">
        <v>20</v>
      </c>
      <c r="J519" s="131" t="s">
        <v>25</v>
      </c>
      <c r="K519" s="229"/>
      <c r="L519" s="104"/>
      <c r="M519" s="104">
        <v>1</v>
      </c>
      <c r="N519" s="104"/>
      <c r="O519" s="104"/>
      <c r="P519" s="104"/>
      <c r="Q519" s="104"/>
      <c r="R519" s="104"/>
      <c r="S519" s="104"/>
      <c r="T519" s="104">
        <v>1</v>
      </c>
      <c r="U519" s="104"/>
      <c r="V519" s="104"/>
      <c r="W519" s="104"/>
      <c r="X519" s="104"/>
      <c r="Y519" s="104"/>
      <c r="Z519" s="104"/>
      <c r="AA519" s="102" t="s">
        <v>699</v>
      </c>
      <c r="AB519" s="176"/>
      <c r="AC519" s="176"/>
      <c r="AD519" s="176"/>
      <c r="AE519" s="176"/>
      <c r="AF519" s="176"/>
      <c r="AG519" s="176"/>
    </row>
    <row r="520" spans="2:33" ht="19.649999999999999" customHeight="1">
      <c r="B520" s="121">
        <f t="shared" si="8"/>
        <v>516</v>
      </c>
      <c r="C520" s="122" t="s">
        <v>692</v>
      </c>
      <c r="D520" s="122" t="s">
        <v>700</v>
      </c>
      <c r="E520" s="122">
        <v>2017</v>
      </c>
      <c r="F520" s="122" t="s">
        <v>19</v>
      </c>
      <c r="G520" s="123"/>
      <c r="H520" s="129" t="s">
        <v>20</v>
      </c>
      <c r="I520" s="130" t="s">
        <v>20</v>
      </c>
      <c r="J520" s="131"/>
      <c r="K520" s="229"/>
      <c r="L520" s="104"/>
      <c r="M520" s="104">
        <v>1</v>
      </c>
      <c r="N520" s="104"/>
      <c r="O520" s="104"/>
      <c r="P520" s="104"/>
      <c r="Q520" s="104"/>
      <c r="R520" s="104"/>
      <c r="S520" s="104"/>
      <c r="T520" s="104"/>
      <c r="U520" s="104"/>
      <c r="V520" s="104">
        <v>1</v>
      </c>
      <c r="W520" s="104"/>
      <c r="X520" s="104"/>
      <c r="Y520" s="104"/>
      <c r="Z520" s="104"/>
      <c r="AB520" s="176"/>
      <c r="AC520" s="176"/>
      <c r="AD520" s="176"/>
      <c r="AE520" s="176"/>
      <c r="AF520" s="176"/>
      <c r="AG520" s="176"/>
    </row>
    <row r="521" spans="2:33" ht="19.649999999999999" customHeight="1">
      <c r="B521" s="121">
        <f t="shared" si="8"/>
        <v>517</v>
      </c>
      <c r="C521" s="122" t="s">
        <v>692</v>
      </c>
      <c r="D521" s="122" t="s">
        <v>701</v>
      </c>
      <c r="E521" s="122">
        <v>2009</v>
      </c>
      <c r="F521" s="122">
        <v>2017</v>
      </c>
      <c r="G521" s="123" t="s">
        <v>20</v>
      </c>
      <c r="H521" s="129"/>
      <c r="I521" s="130" t="s">
        <v>20</v>
      </c>
      <c r="J521" s="131"/>
      <c r="K521" s="229" t="s">
        <v>20</v>
      </c>
      <c r="L521" s="104"/>
      <c r="M521" s="104">
        <v>1</v>
      </c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2" t="s">
        <v>702</v>
      </c>
      <c r="AB521" s="176"/>
      <c r="AC521" s="176"/>
      <c r="AD521" s="176"/>
      <c r="AE521" s="176"/>
      <c r="AF521" s="176"/>
      <c r="AG521" s="176"/>
    </row>
    <row r="522" spans="2:33" ht="19.649999999999999" customHeight="1">
      <c r="B522" s="121">
        <f t="shared" si="8"/>
        <v>518</v>
      </c>
      <c r="C522" s="122" t="s">
        <v>692</v>
      </c>
      <c r="D522" s="122" t="s">
        <v>703</v>
      </c>
      <c r="E522" s="122">
        <v>2007</v>
      </c>
      <c r="F522" s="122">
        <v>2016</v>
      </c>
      <c r="G522" s="123"/>
      <c r="H522" s="129" t="s">
        <v>20</v>
      </c>
      <c r="I522" s="130" t="s">
        <v>20</v>
      </c>
      <c r="J522" s="131"/>
      <c r="K522" s="229"/>
      <c r="L522" s="104"/>
      <c r="M522" s="104">
        <v>1</v>
      </c>
      <c r="N522" s="104"/>
      <c r="O522" s="104"/>
      <c r="P522" s="104"/>
      <c r="Q522" s="104"/>
      <c r="R522" s="104"/>
      <c r="S522" s="104"/>
      <c r="T522" s="104"/>
      <c r="U522" s="104"/>
      <c r="V522" s="104">
        <v>1</v>
      </c>
      <c r="W522" s="104"/>
      <c r="X522" s="104"/>
      <c r="Y522" s="104"/>
      <c r="Z522" s="104"/>
      <c r="AB522" s="176"/>
      <c r="AC522" s="176"/>
      <c r="AD522" s="176"/>
      <c r="AE522" s="176"/>
      <c r="AF522" s="176"/>
      <c r="AG522" s="176"/>
    </row>
    <row r="523" spans="2:33" ht="19.649999999999999" customHeight="1">
      <c r="B523" s="121">
        <f t="shared" si="8"/>
        <v>519</v>
      </c>
      <c r="C523" s="122" t="s">
        <v>692</v>
      </c>
      <c r="D523" s="122" t="s">
        <v>704</v>
      </c>
      <c r="E523" s="122">
        <v>2016</v>
      </c>
      <c r="F523" s="122" t="s">
        <v>19</v>
      </c>
      <c r="G523" s="123"/>
      <c r="H523" s="129" t="s">
        <v>20</v>
      </c>
      <c r="I523" s="130" t="s">
        <v>20</v>
      </c>
      <c r="J523" s="131"/>
      <c r="K523" s="229"/>
      <c r="L523" s="104"/>
      <c r="M523" s="104">
        <v>1</v>
      </c>
      <c r="N523" s="104"/>
      <c r="O523" s="104"/>
      <c r="P523" s="104"/>
      <c r="Q523" s="104"/>
      <c r="R523" s="104"/>
      <c r="S523" s="104"/>
      <c r="T523" s="104"/>
      <c r="U523" s="104"/>
      <c r="V523" s="104">
        <v>1</v>
      </c>
      <c r="W523" s="104"/>
      <c r="X523" s="104"/>
      <c r="Y523" s="104"/>
      <c r="Z523" s="104"/>
      <c r="AB523" s="176"/>
      <c r="AC523" s="176"/>
      <c r="AD523" s="176"/>
      <c r="AE523" s="176"/>
      <c r="AF523" s="176"/>
      <c r="AG523" s="176"/>
    </row>
    <row r="524" spans="2:33" ht="19.649999999999999" customHeight="1">
      <c r="B524" s="121">
        <f t="shared" si="8"/>
        <v>520</v>
      </c>
      <c r="C524" s="122" t="s">
        <v>433</v>
      </c>
      <c r="D524" s="122" t="s">
        <v>434</v>
      </c>
      <c r="E524" s="122">
        <v>2020</v>
      </c>
      <c r="F524" s="122" t="s">
        <v>19</v>
      </c>
      <c r="G524" s="123"/>
      <c r="H524" s="129" t="s">
        <v>20</v>
      </c>
      <c r="I524" s="130" t="s">
        <v>20</v>
      </c>
      <c r="J524" s="131"/>
      <c r="K524" s="229"/>
      <c r="L524" s="104"/>
      <c r="M524" s="104">
        <v>1</v>
      </c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>
        <v>1</v>
      </c>
      <c r="Y524" s="104"/>
      <c r="Z524" s="104"/>
      <c r="AB524" s="176"/>
      <c r="AC524" s="176"/>
      <c r="AD524" s="176"/>
      <c r="AE524" s="176"/>
      <c r="AF524" s="176"/>
      <c r="AG524" s="176"/>
    </row>
    <row r="525" spans="2:33" ht="19.649999999999999" customHeight="1">
      <c r="B525" s="121">
        <f t="shared" si="8"/>
        <v>521</v>
      </c>
      <c r="C525" s="122" t="s">
        <v>269</v>
      </c>
      <c r="D525" s="122" t="s">
        <v>705</v>
      </c>
      <c r="E525" s="122">
        <v>2021</v>
      </c>
      <c r="F525" s="122" t="s">
        <v>19</v>
      </c>
      <c r="G525" s="123"/>
      <c r="H525" s="129" t="s">
        <v>20</v>
      </c>
      <c r="I525" s="130" t="s">
        <v>20</v>
      </c>
      <c r="J525" s="131"/>
      <c r="K525" s="229"/>
      <c r="L525" s="104"/>
      <c r="M525" s="104">
        <v>1</v>
      </c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>
        <v>1</v>
      </c>
      <c r="Y525" s="104"/>
      <c r="Z525" s="104"/>
      <c r="AB525" s="176"/>
      <c r="AC525" s="176"/>
      <c r="AD525" s="176"/>
      <c r="AE525" s="176"/>
      <c r="AF525" s="176"/>
      <c r="AG525" s="176"/>
    </row>
    <row r="526" spans="2:33" ht="19.649999999999999" customHeight="1">
      <c r="B526" s="121">
        <f t="shared" si="8"/>
        <v>522</v>
      </c>
      <c r="C526" s="122" t="s">
        <v>632</v>
      </c>
      <c r="D526" s="122" t="s">
        <v>706</v>
      </c>
      <c r="E526" s="122">
        <v>2012</v>
      </c>
      <c r="F526" s="122" t="s">
        <v>19</v>
      </c>
      <c r="G526" s="123"/>
      <c r="H526" s="129" t="s">
        <v>20</v>
      </c>
      <c r="I526" s="130" t="s">
        <v>20</v>
      </c>
      <c r="J526" s="131"/>
      <c r="K526" s="229"/>
      <c r="L526" s="104"/>
      <c r="M526" s="104">
        <v>1</v>
      </c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>
        <v>1</v>
      </c>
      <c r="Y526" s="104"/>
      <c r="Z526" s="104"/>
      <c r="AB526" s="176"/>
      <c r="AC526" s="176"/>
      <c r="AD526" s="176"/>
      <c r="AE526" s="176"/>
      <c r="AF526" s="176"/>
      <c r="AG526" s="176"/>
    </row>
    <row r="527" spans="2:33" ht="19.649999999999999" customHeight="1">
      <c r="B527" s="121">
        <f t="shared" si="8"/>
        <v>523</v>
      </c>
      <c r="C527" s="122" t="s">
        <v>632</v>
      </c>
      <c r="D527" s="122" t="s">
        <v>707</v>
      </c>
      <c r="E527" s="122">
        <v>2008</v>
      </c>
      <c r="F527" s="122" t="s">
        <v>19</v>
      </c>
      <c r="G527" s="123"/>
      <c r="H527" s="129" t="s">
        <v>20</v>
      </c>
      <c r="I527" s="130" t="s">
        <v>20</v>
      </c>
      <c r="J527" s="131"/>
      <c r="K527" s="229"/>
      <c r="L527" s="104"/>
      <c r="M527" s="104">
        <v>1</v>
      </c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>
        <v>1</v>
      </c>
      <c r="Y527" s="104"/>
      <c r="Z527" s="104"/>
      <c r="AB527" s="176"/>
      <c r="AC527" s="176"/>
      <c r="AD527" s="176"/>
      <c r="AE527" s="176"/>
      <c r="AF527" s="176"/>
      <c r="AG527" s="176"/>
    </row>
    <row r="528" spans="2:33" ht="19.649999999999999" customHeight="1">
      <c r="B528" s="121">
        <f t="shared" si="8"/>
        <v>524</v>
      </c>
      <c r="C528" s="122" t="s">
        <v>632</v>
      </c>
      <c r="D528" s="122" t="s">
        <v>708</v>
      </c>
      <c r="E528" s="122">
        <v>2003</v>
      </c>
      <c r="F528" s="122">
        <v>2020</v>
      </c>
      <c r="G528" s="123"/>
      <c r="H528" s="129" t="s">
        <v>20</v>
      </c>
      <c r="I528" s="130" t="s">
        <v>20</v>
      </c>
      <c r="J528" s="131"/>
      <c r="K528" s="229"/>
      <c r="L528" s="104"/>
      <c r="M528" s="104">
        <v>1</v>
      </c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>
        <v>1</v>
      </c>
      <c r="Y528" s="104"/>
      <c r="Z528" s="104"/>
      <c r="AB528" s="176"/>
      <c r="AC528" s="176"/>
      <c r="AD528" s="176"/>
      <c r="AE528" s="176"/>
      <c r="AF528" s="176"/>
      <c r="AG528" s="176"/>
    </row>
    <row r="529" spans="2:33" ht="19.649999999999999" customHeight="1">
      <c r="B529" s="121">
        <f t="shared" si="8"/>
        <v>525</v>
      </c>
      <c r="C529" s="122" t="s">
        <v>433</v>
      </c>
      <c r="D529" s="122" t="s">
        <v>443</v>
      </c>
      <c r="E529" s="122">
        <v>2008</v>
      </c>
      <c r="F529" s="122">
        <v>2014</v>
      </c>
      <c r="G529" s="123"/>
      <c r="H529" s="129" t="s">
        <v>20</v>
      </c>
      <c r="I529" s="130" t="s">
        <v>20</v>
      </c>
      <c r="J529" s="131"/>
      <c r="K529" s="229"/>
      <c r="L529" s="104"/>
      <c r="M529" s="104">
        <v>1</v>
      </c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>
        <v>1</v>
      </c>
      <c r="Y529" s="104"/>
      <c r="Z529" s="104"/>
      <c r="AB529" s="176"/>
      <c r="AC529" s="176"/>
      <c r="AD529" s="176"/>
      <c r="AE529" s="176"/>
      <c r="AF529" s="176"/>
      <c r="AG529" s="176"/>
    </row>
    <row r="530" spans="2:33" ht="19.649999999999999" customHeight="1">
      <c r="B530" s="121">
        <f t="shared" si="8"/>
        <v>526</v>
      </c>
      <c r="C530" s="122" t="s">
        <v>577</v>
      </c>
      <c r="D530" s="122" t="s">
        <v>578</v>
      </c>
      <c r="E530" s="122">
        <v>2018</v>
      </c>
      <c r="F530" s="122" t="s">
        <v>19</v>
      </c>
      <c r="G530" s="123"/>
      <c r="H530" s="129" t="s">
        <v>20</v>
      </c>
      <c r="I530" s="130" t="s">
        <v>20</v>
      </c>
      <c r="J530" s="131"/>
      <c r="K530" s="229"/>
      <c r="L530" s="104"/>
      <c r="M530" s="104">
        <v>1</v>
      </c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>
        <v>1</v>
      </c>
      <c r="Y530" s="104"/>
      <c r="Z530" s="104"/>
      <c r="AB530" s="176"/>
      <c r="AC530" s="176"/>
      <c r="AD530" s="176"/>
      <c r="AE530" s="176"/>
      <c r="AF530" s="176"/>
      <c r="AG530" s="176"/>
    </row>
    <row r="531" spans="2:33" ht="19.649999999999999" customHeight="1">
      <c r="B531" s="121">
        <f t="shared" si="8"/>
        <v>527</v>
      </c>
      <c r="C531" s="122" t="s">
        <v>152</v>
      </c>
      <c r="D531" s="122" t="s">
        <v>709</v>
      </c>
      <c r="E531" s="122">
        <v>2013</v>
      </c>
      <c r="F531" s="122">
        <v>2019</v>
      </c>
      <c r="G531" s="123"/>
      <c r="H531" s="129" t="s">
        <v>20</v>
      </c>
      <c r="I531" s="130"/>
      <c r="J531" s="131" t="s">
        <v>20</v>
      </c>
      <c r="K531" s="229"/>
      <c r="L531" s="104"/>
      <c r="M531" s="104">
        <v>1</v>
      </c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>
        <v>1</v>
      </c>
      <c r="Y531" s="104"/>
      <c r="Z531" s="104"/>
      <c r="AB531" s="176"/>
      <c r="AC531" s="176"/>
      <c r="AD531" s="176"/>
      <c r="AE531" s="176"/>
      <c r="AF531" s="176"/>
      <c r="AG531" s="176"/>
    </row>
    <row r="532" spans="2:33" ht="19.649999999999999" customHeight="1">
      <c r="B532" s="121">
        <f t="shared" si="8"/>
        <v>528</v>
      </c>
      <c r="C532" s="122" t="s">
        <v>486</v>
      </c>
      <c r="D532" s="122" t="s">
        <v>173</v>
      </c>
      <c r="E532" s="122">
        <v>2013</v>
      </c>
      <c r="F532" s="122">
        <v>2017</v>
      </c>
      <c r="G532" s="123"/>
      <c r="H532" s="129" t="s">
        <v>20</v>
      </c>
      <c r="I532" s="130" t="s">
        <v>20</v>
      </c>
      <c r="J532" s="131"/>
      <c r="K532" s="229"/>
      <c r="L532" s="104"/>
      <c r="M532" s="104">
        <v>1</v>
      </c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>
        <v>1</v>
      </c>
      <c r="Y532" s="104"/>
      <c r="Z532" s="104"/>
      <c r="AB532" s="176"/>
      <c r="AC532" s="176"/>
      <c r="AD532" s="176"/>
      <c r="AE532" s="176"/>
      <c r="AF532" s="176"/>
      <c r="AG532" s="176"/>
    </row>
    <row r="533" spans="2:33" ht="19.649999999999999" customHeight="1">
      <c r="B533" s="121">
        <f t="shared" si="8"/>
        <v>529</v>
      </c>
      <c r="C533" s="122" t="s">
        <v>486</v>
      </c>
      <c r="D533" s="122" t="s">
        <v>710</v>
      </c>
      <c r="E533" s="122">
        <v>2008</v>
      </c>
      <c r="F533" s="122" t="s">
        <v>19</v>
      </c>
      <c r="G533" s="123"/>
      <c r="H533" s="129" t="s">
        <v>20</v>
      </c>
      <c r="I533" s="130" t="s">
        <v>20</v>
      </c>
      <c r="J533" s="131"/>
      <c r="K533" s="229"/>
      <c r="L533" s="104"/>
      <c r="M533" s="104">
        <v>1</v>
      </c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>
        <v>1</v>
      </c>
      <c r="Y533" s="104"/>
      <c r="Z533" s="104"/>
      <c r="AB533" s="176"/>
      <c r="AC533" s="176"/>
      <c r="AD533" s="176"/>
      <c r="AE533" s="176"/>
      <c r="AF533" s="176"/>
      <c r="AG533" s="176"/>
    </row>
    <row r="534" spans="2:33" ht="19.649999999999999" customHeight="1">
      <c r="B534" s="121">
        <f t="shared" si="8"/>
        <v>530</v>
      </c>
      <c r="C534" s="122" t="s">
        <v>632</v>
      </c>
      <c r="D534" s="122" t="s">
        <v>711</v>
      </c>
      <c r="E534" s="122">
        <v>2003</v>
      </c>
      <c r="F534" s="122">
        <v>2020</v>
      </c>
      <c r="G534" s="123"/>
      <c r="H534" s="129" t="s">
        <v>20</v>
      </c>
      <c r="I534" s="130" t="s">
        <v>20</v>
      </c>
      <c r="J534" s="131"/>
      <c r="K534" s="229"/>
      <c r="L534" s="104"/>
      <c r="M534" s="104">
        <v>1</v>
      </c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>
        <v>1</v>
      </c>
      <c r="Y534" s="104"/>
      <c r="Z534" s="104"/>
      <c r="AB534" s="176"/>
      <c r="AC534" s="176"/>
      <c r="AD534" s="176"/>
      <c r="AE534" s="176"/>
      <c r="AF534" s="176"/>
      <c r="AG534" s="176"/>
    </row>
    <row r="535" spans="2:33" ht="19.649999999999999" customHeight="1">
      <c r="B535" s="121">
        <f t="shared" si="8"/>
        <v>531</v>
      </c>
      <c r="C535" s="122" t="s">
        <v>632</v>
      </c>
      <c r="D535" s="122" t="s">
        <v>712</v>
      </c>
      <c r="E535" s="122">
        <v>2003</v>
      </c>
      <c r="F535" s="122">
        <v>2020</v>
      </c>
      <c r="G535" s="123"/>
      <c r="H535" s="129" t="s">
        <v>20</v>
      </c>
      <c r="I535" s="130" t="s">
        <v>20</v>
      </c>
      <c r="J535" s="131"/>
      <c r="K535" s="229"/>
      <c r="L535" s="104"/>
      <c r="M535" s="104">
        <v>1</v>
      </c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>
        <v>1</v>
      </c>
      <c r="Y535" s="104"/>
      <c r="Z535" s="104"/>
      <c r="AB535" s="176"/>
      <c r="AC535" s="176"/>
      <c r="AD535" s="176"/>
      <c r="AE535" s="176"/>
      <c r="AF535" s="176"/>
      <c r="AG535" s="176"/>
    </row>
    <row r="536" spans="2:33" ht="19.649999999999999" customHeight="1">
      <c r="B536" s="121">
        <f t="shared" si="8"/>
        <v>532</v>
      </c>
      <c r="C536" s="122" t="s">
        <v>632</v>
      </c>
      <c r="D536" s="122" t="s">
        <v>713</v>
      </c>
      <c r="E536" s="122">
        <v>2003</v>
      </c>
      <c r="F536" s="122">
        <v>2020</v>
      </c>
      <c r="G536" s="123"/>
      <c r="H536" s="129" t="s">
        <v>20</v>
      </c>
      <c r="I536" s="130" t="s">
        <v>20</v>
      </c>
      <c r="J536" s="131"/>
      <c r="K536" s="229"/>
      <c r="L536" s="104"/>
      <c r="M536" s="104">
        <v>1</v>
      </c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>
        <v>1</v>
      </c>
      <c r="Y536" s="104"/>
      <c r="Z536" s="104"/>
      <c r="AB536" s="176"/>
      <c r="AC536" s="176"/>
      <c r="AD536" s="176"/>
      <c r="AE536" s="176"/>
      <c r="AF536" s="176"/>
      <c r="AG536" s="176"/>
    </row>
    <row r="537" spans="2:33" ht="19.649999999999999" customHeight="1">
      <c r="B537" s="121">
        <f t="shared" si="8"/>
        <v>533</v>
      </c>
      <c r="C537" s="122" t="s">
        <v>632</v>
      </c>
      <c r="D537" s="122" t="s">
        <v>714</v>
      </c>
      <c r="E537" s="122">
        <v>2003</v>
      </c>
      <c r="F537" s="122">
        <v>2020</v>
      </c>
      <c r="G537" s="123"/>
      <c r="H537" s="129" t="s">
        <v>20</v>
      </c>
      <c r="I537" s="130" t="s">
        <v>20</v>
      </c>
      <c r="J537" s="131"/>
      <c r="K537" s="229"/>
      <c r="L537" s="104"/>
      <c r="M537" s="104">
        <v>1</v>
      </c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>
        <v>1</v>
      </c>
      <c r="Y537" s="104"/>
      <c r="Z537" s="104"/>
      <c r="AB537" s="176"/>
      <c r="AC537" s="176"/>
      <c r="AD537" s="176"/>
      <c r="AE537" s="176"/>
      <c r="AF537" s="176"/>
      <c r="AG537" s="176"/>
    </row>
    <row r="538" spans="2:33" ht="19.649999999999999" customHeight="1">
      <c r="B538" s="121">
        <f t="shared" si="8"/>
        <v>534</v>
      </c>
      <c r="C538" s="122" t="s">
        <v>632</v>
      </c>
      <c r="D538" s="122" t="s">
        <v>715</v>
      </c>
      <c r="E538" s="122">
        <v>2003</v>
      </c>
      <c r="F538" s="122">
        <v>2020</v>
      </c>
      <c r="G538" s="123"/>
      <c r="H538" s="129" t="s">
        <v>20</v>
      </c>
      <c r="I538" s="130" t="s">
        <v>20</v>
      </c>
      <c r="J538" s="131"/>
      <c r="K538" s="229"/>
      <c r="L538" s="104"/>
      <c r="M538" s="104">
        <v>1</v>
      </c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>
        <v>1</v>
      </c>
      <c r="Y538" s="104"/>
      <c r="Z538" s="104"/>
      <c r="AB538" s="176"/>
      <c r="AC538" s="176"/>
      <c r="AD538" s="176"/>
      <c r="AE538" s="176"/>
      <c r="AF538" s="176"/>
      <c r="AG538" s="176"/>
    </row>
    <row r="539" spans="2:33" ht="19.649999999999999" customHeight="1">
      <c r="B539" s="121">
        <f t="shared" si="8"/>
        <v>535</v>
      </c>
      <c r="C539" s="122" t="s">
        <v>632</v>
      </c>
      <c r="D539" s="122" t="s">
        <v>716</v>
      </c>
      <c r="E539" s="122">
        <v>2003</v>
      </c>
      <c r="F539" s="122">
        <v>2020</v>
      </c>
      <c r="G539" s="123"/>
      <c r="H539" s="129" t="s">
        <v>20</v>
      </c>
      <c r="I539" s="130" t="s">
        <v>20</v>
      </c>
      <c r="J539" s="131"/>
      <c r="K539" s="229"/>
      <c r="L539" s="104"/>
      <c r="M539" s="104">
        <v>1</v>
      </c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>
        <v>1</v>
      </c>
      <c r="Y539" s="104"/>
      <c r="Z539" s="104"/>
      <c r="AB539" s="176"/>
      <c r="AC539" s="176"/>
      <c r="AD539" s="176"/>
      <c r="AE539" s="176"/>
      <c r="AF539" s="176"/>
      <c r="AG539" s="176"/>
    </row>
    <row r="540" spans="2:33" ht="19.649999999999999" customHeight="1">
      <c r="B540" s="121">
        <f t="shared" si="8"/>
        <v>536</v>
      </c>
      <c r="C540" s="122" t="s">
        <v>293</v>
      </c>
      <c r="D540" s="122" t="s">
        <v>717</v>
      </c>
      <c r="E540" s="122">
        <v>2016</v>
      </c>
      <c r="F540" s="122">
        <v>2019</v>
      </c>
      <c r="G540" s="123"/>
      <c r="H540" s="129" t="s">
        <v>20</v>
      </c>
      <c r="I540" s="130" t="s">
        <v>20</v>
      </c>
      <c r="J540" s="131"/>
      <c r="K540" s="229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>
        <v>1</v>
      </c>
      <c r="Z540" s="104"/>
      <c r="AB540" s="176"/>
      <c r="AC540" s="176"/>
      <c r="AD540" s="176"/>
      <c r="AE540" s="176"/>
      <c r="AF540" s="176"/>
      <c r="AG540" s="176"/>
    </row>
    <row r="541" spans="2:33" ht="19.649999999999999" customHeight="1">
      <c r="B541" s="121">
        <f t="shared" si="8"/>
        <v>537</v>
      </c>
      <c r="C541" s="122" t="s">
        <v>293</v>
      </c>
      <c r="D541" s="122" t="s">
        <v>718</v>
      </c>
      <c r="E541" s="122">
        <v>2015</v>
      </c>
      <c r="F541" s="122">
        <v>2019</v>
      </c>
      <c r="G541" s="123"/>
      <c r="H541" s="129" t="s">
        <v>20</v>
      </c>
      <c r="I541" s="130" t="s">
        <v>20</v>
      </c>
      <c r="J541" s="131"/>
      <c r="K541" s="229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>
        <v>1</v>
      </c>
      <c r="Z541" s="104"/>
      <c r="AB541" s="176"/>
      <c r="AC541" s="176"/>
      <c r="AD541" s="176"/>
      <c r="AE541" s="176"/>
      <c r="AF541" s="176"/>
      <c r="AG541" s="176"/>
    </row>
    <row r="542" spans="2:33" ht="19.649999999999999" customHeight="1">
      <c r="B542" s="121">
        <f t="shared" si="8"/>
        <v>538</v>
      </c>
      <c r="C542" s="122" t="s">
        <v>293</v>
      </c>
      <c r="D542" s="122" t="s">
        <v>719</v>
      </c>
      <c r="E542" s="122">
        <v>2014</v>
      </c>
      <c r="F542" s="122"/>
      <c r="G542" s="123"/>
      <c r="H542" s="129" t="s">
        <v>20</v>
      </c>
      <c r="I542" s="130" t="s">
        <v>20</v>
      </c>
      <c r="J542" s="131"/>
      <c r="K542" s="229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>
        <v>1</v>
      </c>
      <c r="Z542" s="104"/>
      <c r="AB542" s="176"/>
      <c r="AC542" s="176"/>
      <c r="AD542" s="176"/>
      <c r="AE542" s="176"/>
      <c r="AF542" s="176"/>
      <c r="AG542" s="176"/>
    </row>
    <row r="543" spans="2:33" ht="19.649999999999999" customHeight="1">
      <c r="B543" s="121">
        <f t="shared" si="8"/>
        <v>539</v>
      </c>
      <c r="C543" s="122" t="s">
        <v>433</v>
      </c>
      <c r="D543" s="122" t="s">
        <v>720</v>
      </c>
      <c r="E543" s="122">
        <v>2010</v>
      </c>
      <c r="F543" s="122"/>
      <c r="G543" s="123"/>
      <c r="H543" s="129" t="s">
        <v>20</v>
      </c>
      <c r="I543" s="130" t="s">
        <v>20</v>
      </c>
      <c r="J543" s="131"/>
      <c r="K543" s="229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>
        <v>1</v>
      </c>
      <c r="Z543" s="104"/>
      <c r="AB543" s="176"/>
      <c r="AC543" s="176"/>
      <c r="AD543" s="176"/>
      <c r="AE543" s="176"/>
      <c r="AF543" s="176"/>
      <c r="AG543" s="176"/>
    </row>
    <row r="544" spans="2:33" ht="19.649999999999999" customHeight="1">
      <c r="B544" s="121">
        <f t="shared" si="8"/>
        <v>540</v>
      </c>
      <c r="C544" s="122" t="s">
        <v>293</v>
      </c>
      <c r="D544" s="122" t="s">
        <v>721</v>
      </c>
      <c r="E544" s="122">
        <v>2010</v>
      </c>
      <c r="F544" s="122">
        <v>2014</v>
      </c>
      <c r="G544" s="123"/>
      <c r="H544" s="129" t="s">
        <v>20</v>
      </c>
      <c r="I544" s="130" t="s">
        <v>20</v>
      </c>
      <c r="J544" s="131"/>
      <c r="K544" s="229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>
        <v>1</v>
      </c>
      <c r="Z544" s="104"/>
      <c r="AB544" s="176"/>
      <c r="AC544" s="176"/>
      <c r="AD544" s="176"/>
      <c r="AE544" s="176"/>
      <c r="AF544" s="176"/>
      <c r="AG544" s="176"/>
    </row>
    <row r="545" spans="2:33" ht="19.649999999999999" customHeight="1">
      <c r="B545" s="121">
        <f t="shared" si="8"/>
        <v>541</v>
      </c>
      <c r="C545" s="122" t="s">
        <v>269</v>
      </c>
      <c r="D545" s="122" t="s">
        <v>287</v>
      </c>
      <c r="E545" s="122">
        <v>2019</v>
      </c>
      <c r="F545" s="122"/>
      <c r="G545" s="123"/>
      <c r="H545" s="129" t="s">
        <v>20</v>
      </c>
      <c r="I545" s="130" t="s">
        <v>20</v>
      </c>
      <c r="J545" s="131"/>
      <c r="K545" s="229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>
        <v>1</v>
      </c>
      <c r="Z545" s="104"/>
      <c r="AB545" s="176"/>
      <c r="AC545" s="176"/>
      <c r="AD545" s="176"/>
      <c r="AE545" s="176"/>
      <c r="AF545" s="176"/>
      <c r="AG545" s="176"/>
    </row>
    <row r="546" spans="2:33" ht="19.649999999999999" customHeight="1">
      <c r="B546" s="121">
        <f t="shared" si="8"/>
        <v>542</v>
      </c>
      <c r="C546" s="122" t="s">
        <v>269</v>
      </c>
      <c r="D546" s="122" t="s">
        <v>722</v>
      </c>
      <c r="E546" s="122">
        <v>2021</v>
      </c>
      <c r="F546" s="122"/>
      <c r="G546" s="123"/>
      <c r="H546" s="129" t="s">
        <v>20</v>
      </c>
      <c r="I546" s="130" t="s">
        <v>20</v>
      </c>
      <c r="J546" s="131"/>
      <c r="K546" s="229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>
        <v>1</v>
      </c>
      <c r="Z546" s="104"/>
      <c r="AB546" s="176"/>
      <c r="AC546" s="176"/>
      <c r="AD546" s="176"/>
      <c r="AE546" s="176"/>
      <c r="AF546" s="176"/>
      <c r="AG546" s="176"/>
    </row>
    <row r="547" spans="2:33" ht="19.649999999999999" customHeight="1">
      <c r="B547" s="121">
        <f t="shared" si="8"/>
        <v>543</v>
      </c>
      <c r="C547" s="122" t="s">
        <v>323</v>
      </c>
      <c r="D547" s="122" t="s">
        <v>723</v>
      </c>
      <c r="E547" s="122">
        <v>2021</v>
      </c>
      <c r="F547" s="122"/>
      <c r="G547" s="123"/>
      <c r="H547" s="129" t="s">
        <v>20</v>
      </c>
      <c r="I547" s="130" t="s">
        <v>20</v>
      </c>
      <c r="J547" s="131"/>
      <c r="K547" s="229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>
        <v>1</v>
      </c>
      <c r="Z547" s="104"/>
      <c r="AB547" s="176"/>
      <c r="AC547" s="176"/>
      <c r="AD547" s="176"/>
      <c r="AE547" s="176"/>
      <c r="AF547" s="176"/>
      <c r="AG547" s="176"/>
    </row>
    <row r="548" spans="2:33" ht="19.649999999999999" customHeight="1">
      <c r="B548" s="121">
        <f t="shared" si="8"/>
        <v>544</v>
      </c>
      <c r="C548" s="122" t="s">
        <v>323</v>
      </c>
      <c r="D548" s="122" t="s">
        <v>337</v>
      </c>
      <c r="E548" s="122">
        <v>2022</v>
      </c>
      <c r="F548" s="122"/>
      <c r="G548" s="123"/>
      <c r="H548" s="129" t="s">
        <v>20</v>
      </c>
      <c r="I548" s="130" t="s">
        <v>20</v>
      </c>
      <c r="J548" s="131"/>
      <c r="K548" s="229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>
        <v>1</v>
      </c>
      <c r="Z548" s="104"/>
      <c r="AB548" s="176"/>
      <c r="AC548" s="176"/>
      <c r="AD548" s="176"/>
      <c r="AE548" s="176"/>
      <c r="AF548" s="176"/>
      <c r="AG548" s="176"/>
    </row>
    <row r="549" spans="2:33" ht="19.649999999999999" customHeight="1">
      <c r="B549" s="121">
        <f t="shared" si="8"/>
        <v>545</v>
      </c>
      <c r="C549" s="122" t="s">
        <v>323</v>
      </c>
      <c r="D549" s="122" t="s">
        <v>724</v>
      </c>
      <c r="E549" s="122">
        <v>2018</v>
      </c>
      <c r="F549" s="122"/>
      <c r="G549" s="123"/>
      <c r="H549" s="129" t="s">
        <v>20</v>
      </c>
      <c r="I549" s="130" t="s">
        <v>20</v>
      </c>
      <c r="J549" s="131"/>
      <c r="K549" s="229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>
        <v>1</v>
      </c>
      <c r="Z549" s="104"/>
      <c r="AB549" s="176"/>
      <c r="AC549" s="176"/>
      <c r="AD549" s="176"/>
      <c r="AE549" s="176"/>
      <c r="AF549" s="176"/>
      <c r="AG549" s="176"/>
    </row>
    <row r="550" spans="2:33" ht="19.649999999999999" customHeight="1">
      <c r="B550" s="121">
        <f t="shared" si="8"/>
        <v>546</v>
      </c>
      <c r="C550" s="122" t="s">
        <v>594</v>
      </c>
      <c r="D550" s="122" t="s">
        <v>725</v>
      </c>
      <c r="E550" s="122">
        <v>2015</v>
      </c>
      <c r="F550" s="122"/>
      <c r="G550" s="123"/>
      <c r="H550" s="129"/>
      <c r="I550" s="130"/>
      <c r="J550" s="131" t="s">
        <v>20</v>
      </c>
      <c r="K550" s="229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>
        <v>1</v>
      </c>
      <c r="Z550" s="104"/>
      <c r="AB550" s="176"/>
      <c r="AC550" s="176"/>
      <c r="AD550" s="176"/>
      <c r="AE550" s="176"/>
      <c r="AF550" s="176"/>
      <c r="AG550" s="176"/>
    </row>
    <row r="551" spans="2:33" ht="19.649999999999999" customHeight="1">
      <c r="B551" s="121">
        <f t="shared" si="8"/>
        <v>547</v>
      </c>
      <c r="C551" s="122" t="s">
        <v>323</v>
      </c>
      <c r="D551" s="122" t="s">
        <v>726</v>
      </c>
      <c r="E551" s="122">
        <v>2017</v>
      </c>
      <c r="F551" s="122"/>
      <c r="G551" s="123"/>
      <c r="H551" s="129" t="s">
        <v>20</v>
      </c>
      <c r="I551" s="130" t="s">
        <v>20</v>
      </c>
      <c r="J551" s="131"/>
      <c r="K551" s="229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>
        <v>1</v>
      </c>
      <c r="Z551" s="104"/>
      <c r="AB551" s="176"/>
      <c r="AC551" s="176"/>
      <c r="AD551" s="176"/>
      <c r="AE551" s="176"/>
      <c r="AF551" s="176"/>
      <c r="AG551" s="176"/>
    </row>
    <row r="552" spans="2:33" ht="19.649999999999999" customHeight="1">
      <c r="B552" s="121">
        <f t="shared" si="8"/>
        <v>548</v>
      </c>
      <c r="C552" s="122" t="s">
        <v>727</v>
      </c>
      <c r="D552" s="122" t="s">
        <v>728</v>
      </c>
      <c r="E552" s="122">
        <v>2018</v>
      </c>
      <c r="F552" s="122"/>
      <c r="G552" s="123"/>
      <c r="H552" s="129" t="s">
        <v>20</v>
      </c>
      <c r="I552" s="130"/>
      <c r="J552" s="131" t="s">
        <v>20</v>
      </c>
      <c r="K552" s="229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>
        <v>1</v>
      </c>
      <c r="Z552" s="104"/>
      <c r="AB552" s="176"/>
      <c r="AC552" s="176"/>
      <c r="AD552" s="176"/>
      <c r="AE552" s="176"/>
      <c r="AF552" s="176"/>
      <c r="AG552" s="176"/>
    </row>
    <row r="553" spans="2:33" ht="19.649999999999999" customHeight="1">
      <c r="B553" s="121">
        <f t="shared" si="8"/>
        <v>549</v>
      </c>
      <c r="C553" s="122" t="s">
        <v>729</v>
      </c>
      <c r="D553" s="122" t="s">
        <v>730</v>
      </c>
      <c r="E553" s="122">
        <v>2000</v>
      </c>
      <c r="F553" s="122"/>
      <c r="G553" s="123"/>
      <c r="H553" s="129" t="s">
        <v>20</v>
      </c>
      <c r="I553" s="130"/>
      <c r="J553" s="131"/>
      <c r="K553" s="229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>
        <v>1</v>
      </c>
      <c r="Z553" s="104"/>
      <c r="AB553" s="176"/>
      <c r="AC553" s="176"/>
      <c r="AD553" s="176"/>
      <c r="AE553" s="176"/>
      <c r="AF553" s="176"/>
      <c r="AG553" s="176"/>
    </row>
    <row r="554" spans="2:33" ht="19.649999999999999" customHeight="1">
      <c r="B554" s="121">
        <f t="shared" si="8"/>
        <v>550</v>
      </c>
      <c r="C554" s="122" t="s">
        <v>269</v>
      </c>
      <c r="D554" s="122" t="s">
        <v>274</v>
      </c>
      <c r="E554" s="122">
        <v>2021</v>
      </c>
      <c r="F554" s="122"/>
      <c r="G554" s="123"/>
      <c r="H554" s="129" t="s">
        <v>20</v>
      </c>
      <c r="I554" s="130" t="s">
        <v>20</v>
      </c>
      <c r="J554" s="131"/>
      <c r="K554" s="229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>
        <v>1</v>
      </c>
      <c r="Z554" s="104"/>
      <c r="AB554" s="176"/>
      <c r="AC554" s="176"/>
      <c r="AD554" s="176"/>
      <c r="AE554" s="176"/>
      <c r="AF554" s="176"/>
      <c r="AG554" s="176"/>
    </row>
    <row r="555" spans="2:33" ht="19.649999999999999" customHeight="1">
      <c r="B555" s="121">
        <f t="shared" si="8"/>
        <v>551</v>
      </c>
      <c r="C555" s="122" t="s">
        <v>433</v>
      </c>
      <c r="D555" s="122" t="s">
        <v>731</v>
      </c>
      <c r="E555" s="122">
        <v>2016</v>
      </c>
      <c r="F555" s="122"/>
      <c r="G555" s="123"/>
      <c r="H555" s="129" t="s">
        <v>20</v>
      </c>
      <c r="I555" s="130" t="s">
        <v>20</v>
      </c>
      <c r="J555" s="131"/>
      <c r="K555" s="229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>
        <v>1</v>
      </c>
      <c r="Z555" s="104"/>
      <c r="AB555" s="176"/>
      <c r="AC555" s="176"/>
      <c r="AD555" s="176"/>
      <c r="AE555" s="176"/>
      <c r="AF555" s="176"/>
      <c r="AG555" s="176"/>
    </row>
    <row r="556" spans="2:33" ht="19.649999999999999" customHeight="1">
      <c r="B556" s="121">
        <f t="shared" si="8"/>
        <v>552</v>
      </c>
      <c r="C556" s="122" t="s">
        <v>732</v>
      </c>
      <c r="D556" s="122">
        <v>5</v>
      </c>
      <c r="E556" s="122">
        <v>2019</v>
      </c>
      <c r="F556" s="122"/>
      <c r="G556" s="123"/>
      <c r="H556" s="129" t="s">
        <v>20</v>
      </c>
      <c r="I556" s="130" t="s">
        <v>20</v>
      </c>
      <c r="J556" s="131"/>
      <c r="K556" s="229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>
        <v>1</v>
      </c>
      <c r="Z556" s="104"/>
      <c r="AB556" s="176"/>
      <c r="AC556" s="176"/>
      <c r="AD556" s="176"/>
      <c r="AE556" s="176"/>
      <c r="AF556" s="176"/>
      <c r="AG556" s="176"/>
    </row>
    <row r="557" spans="2:33" ht="19.649999999999999" customHeight="1">
      <c r="B557" s="121">
        <f t="shared" si="8"/>
        <v>553</v>
      </c>
      <c r="C557" s="122" t="s">
        <v>732</v>
      </c>
      <c r="D557" s="122">
        <v>3</v>
      </c>
      <c r="E557" s="122">
        <v>2018</v>
      </c>
      <c r="F557" s="122"/>
      <c r="G557" s="123"/>
      <c r="H557" s="129" t="s">
        <v>20</v>
      </c>
      <c r="I557" s="130" t="s">
        <v>20</v>
      </c>
      <c r="J557" s="131"/>
      <c r="K557" s="229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>
        <v>1</v>
      </c>
      <c r="Z557" s="104"/>
      <c r="AB557" s="176"/>
      <c r="AC557" s="176"/>
      <c r="AD557" s="176"/>
      <c r="AE557" s="176"/>
      <c r="AF557" s="176"/>
      <c r="AG557" s="176"/>
    </row>
    <row r="558" spans="2:33" ht="19.649999999999999" customHeight="1">
      <c r="B558" s="121">
        <f t="shared" si="8"/>
        <v>554</v>
      </c>
      <c r="C558" s="122" t="s">
        <v>732</v>
      </c>
      <c r="D558" s="122">
        <v>2</v>
      </c>
      <c r="E558" s="122">
        <v>2018</v>
      </c>
      <c r="F558" s="122"/>
      <c r="G558" s="123"/>
      <c r="H558" s="129" t="s">
        <v>20</v>
      </c>
      <c r="I558" s="130" t="s">
        <v>20</v>
      </c>
      <c r="J558" s="131"/>
      <c r="K558" s="229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>
        <v>1</v>
      </c>
      <c r="Z558" s="104"/>
      <c r="AB558" s="176"/>
      <c r="AC558" s="176"/>
      <c r="AD558" s="176"/>
      <c r="AE558" s="176"/>
      <c r="AF558" s="176"/>
      <c r="AG558" s="176"/>
    </row>
    <row r="559" spans="2:33" ht="19.649999999999999" customHeight="1">
      <c r="B559" s="121">
        <f t="shared" si="8"/>
        <v>555</v>
      </c>
      <c r="C559" s="122" t="s">
        <v>732</v>
      </c>
      <c r="D559" s="122">
        <v>1</v>
      </c>
      <c r="E559" s="122">
        <v>2017</v>
      </c>
      <c r="F559" s="122"/>
      <c r="G559" s="123"/>
      <c r="H559" s="129" t="s">
        <v>20</v>
      </c>
      <c r="I559" s="130" t="s">
        <v>20</v>
      </c>
      <c r="J559" s="131"/>
      <c r="K559" s="229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>
        <v>1</v>
      </c>
      <c r="Z559" s="104"/>
      <c r="AB559" s="176"/>
      <c r="AC559" s="176"/>
      <c r="AD559" s="176"/>
      <c r="AE559" s="176"/>
      <c r="AF559" s="176"/>
      <c r="AG559" s="176"/>
    </row>
    <row r="560" spans="2:33" ht="19.649999999999999" customHeight="1">
      <c r="B560" s="121">
        <f t="shared" si="8"/>
        <v>556</v>
      </c>
      <c r="C560" s="122" t="s">
        <v>733</v>
      </c>
      <c r="D560" s="122" t="s">
        <v>734</v>
      </c>
      <c r="E560" s="122">
        <v>2017</v>
      </c>
      <c r="F560" s="122"/>
      <c r="G560" s="123"/>
      <c r="H560" s="129" t="s">
        <v>20</v>
      </c>
      <c r="I560" s="130" t="s">
        <v>20</v>
      </c>
      <c r="J560" s="131"/>
      <c r="K560" s="229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>
        <v>1</v>
      </c>
      <c r="Z560" s="104"/>
      <c r="AB560" s="176"/>
      <c r="AC560" s="176"/>
      <c r="AD560" s="176"/>
      <c r="AE560" s="176"/>
      <c r="AF560" s="176"/>
      <c r="AG560" s="176"/>
    </row>
    <row r="561" spans="2:33" ht="19.649999999999999" customHeight="1">
      <c r="B561" s="121">
        <f t="shared" si="8"/>
        <v>557</v>
      </c>
      <c r="C561" s="122" t="s">
        <v>427</v>
      </c>
      <c r="D561" s="122" t="s">
        <v>735</v>
      </c>
      <c r="E561" s="122">
        <v>2014</v>
      </c>
      <c r="F561" s="122"/>
      <c r="G561" s="123"/>
      <c r="H561" s="129" t="s">
        <v>20</v>
      </c>
      <c r="I561" s="130"/>
      <c r="J561" s="131" t="s">
        <v>20</v>
      </c>
      <c r="K561" s="229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>
        <v>1</v>
      </c>
      <c r="Z561" s="104"/>
      <c r="AB561" s="176"/>
      <c r="AC561" s="176"/>
      <c r="AD561" s="176"/>
      <c r="AE561" s="176"/>
      <c r="AF561" s="176"/>
      <c r="AG561" s="176"/>
    </row>
    <row r="562" spans="2:33" ht="19.649999999999999" customHeight="1">
      <c r="B562" s="121">
        <f t="shared" si="8"/>
        <v>558</v>
      </c>
      <c r="C562" s="122" t="s">
        <v>323</v>
      </c>
      <c r="D562" s="122" t="s">
        <v>736</v>
      </c>
      <c r="E562" s="122">
        <v>2020</v>
      </c>
      <c r="F562" s="122"/>
      <c r="G562" s="123"/>
      <c r="H562" s="129" t="s">
        <v>20</v>
      </c>
      <c r="I562" s="130" t="s">
        <v>20</v>
      </c>
      <c r="J562" s="131"/>
      <c r="K562" s="229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>
        <v>1</v>
      </c>
      <c r="Z562" s="104"/>
      <c r="AB562" s="176"/>
      <c r="AC562" s="176"/>
      <c r="AD562" s="176"/>
      <c r="AE562" s="176"/>
      <c r="AF562" s="176"/>
      <c r="AG562" s="176"/>
    </row>
    <row r="563" spans="2:33" ht="19.649999999999999" customHeight="1">
      <c r="B563" s="121">
        <f t="shared" si="8"/>
        <v>559</v>
      </c>
      <c r="C563" s="122" t="s">
        <v>258</v>
      </c>
      <c r="D563" s="122" t="s">
        <v>737</v>
      </c>
      <c r="E563" s="122">
        <v>2016</v>
      </c>
      <c r="F563" s="122">
        <v>2021</v>
      </c>
      <c r="G563" s="123"/>
      <c r="H563" s="129" t="s">
        <v>20</v>
      </c>
      <c r="I563" s="130" t="s">
        <v>20</v>
      </c>
      <c r="J563" s="131"/>
      <c r="K563" s="229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>
        <v>1</v>
      </c>
      <c r="Z563" s="104"/>
      <c r="AB563" s="176"/>
      <c r="AC563" s="176"/>
      <c r="AD563" s="176"/>
      <c r="AE563" s="176"/>
      <c r="AF563" s="176"/>
      <c r="AG563" s="176"/>
    </row>
    <row r="564" spans="2:33" ht="19.649999999999999" customHeight="1">
      <c r="B564" s="121">
        <f t="shared" si="8"/>
        <v>560</v>
      </c>
      <c r="C564" s="122" t="s">
        <v>738</v>
      </c>
      <c r="D564" s="122" t="s">
        <v>739</v>
      </c>
      <c r="E564" s="122">
        <v>2015</v>
      </c>
      <c r="F564" s="122"/>
      <c r="G564" s="123"/>
      <c r="H564" s="129" t="s">
        <v>20</v>
      </c>
      <c r="I564" s="130" t="s">
        <v>20</v>
      </c>
      <c r="J564" s="131"/>
      <c r="K564" s="229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>
        <v>1</v>
      </c>
      <c r="Z564" s="104"/>
      <c r="AB564" s="176"/>
      <c r="AC564" s="176"/>
      <c r="AD564" s="176"/>
      <c r="AE564" s="176"/>
      <c r="AF564" s="176"/>
      <c r="AG564" s="176"/>
    </row>
    <row r="565" spans="2:33" ht="19.649999999999999" customHeight="1">
      <c r="B565" s="121">
        <f t="shared" si="8"/>
        <v>561</v>
      </c>
      <c r="C565" s="122" t="s">
        <v>738</v>
      </c>
      <c r="D565" s="122" t="s">
        <v>740</v>
      </c>
      <c r="E565" s="122">
        <v>2015</v>
      </c>
      <c r="F565" s="122"/>
      <c r="G565" s="123"/>
      <c r="H565" s="129" t="s">
        <v>20</v>
      </c>
      <c r="I565" s="130" t="s">
        <v>20</v>
      </c>
      <c r="J565" s="131"/>
      <c r="K565" s="229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>
        <v>1</v>
      </c>
      <c r="Z565" s="104"/>
      <c r="AB565" s="176"/>
      <c r="AC565" s="176"/>
      <c r="AD565" s="176"/>
      <c r="AE565" s="176"/>
      <c r="AF565" s="176"/>
      <c r="AG565" s="176"/>
    </row>
    <row r="566" spans="2:33" ht="19.649999999999999" customHeight="1">
      <c r="B566" s="121">
        <f t="shared" si="8"/>
        <v>562</v>
      </c>
      <c r="C566" s="122" t="s">
        <v>599</v>
      </c>
      <c r="D566" s="122" t="s">
        <v>741</v>
      </c>
      <c r="E566" s="122">
        <v>2004</v>
      </c>
      <c r="F566" s="122"/>
      <c r="G566" s="123"/>
      <c r="H566" s="129" t="s">
        <v>20</v>
      </c>
      <c r="I566" s="130" t="s">
        <v>20</v>
      </c>
      <c r="J566" s="131"/>
      <c r="K566" s="229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>
        <v>1</v>
      </c>
      <c r="Z566" s="104"/>
      <c r="AB566" s="176"/>
      <c r="AC566" s="176"/>
      <c r="AD566" s="176"/>
      <c r="AE566" s="176"/>
      <c r="AF566" s="176"/>
      <c r="AG566" s="176"/>
    </row>
    <row r="567" spans="2:33" ht="19.649999999999999" customHeight="1">
      <c r="B567" s="121">
        <f t="shared" si="8"/>
        <v>563</v>
      </c>
      <c r="C567" s="122" t="s">
        <v>269</v>
      </c>
      <c r="D567" s="122" t="s">
        <v>278</v>
      </c>
      <c r="E567" s="122">
        <v>2016</v>
      </c>
      <c r="F567" s="122"/>
      <c r="G567" s="123"/>
      <c r="H567" s="129" t="s">
        <v>20</v>
      </c>
      <c r="I567" s="130" t="s">
        <v>20</v>
      </c>
      <c r="J567" s="131"/>
      <c r="K567" s="229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>
        <v>1</v>
      </c>
      <c r="Z567" s="104"/>
      <c r="AB567" s="176"/>
      <c r="AC567" s="176"/>
      <c r="AD567" s="176"/>
      <c r="AE567" s="176"/>
      <c r="AF567" s="176"/>
      <c r="AG567" s="176"/>
    </row>
    <row r="568" spans="2:33" ht="19.649999999999999" customHeight="1">
      <c r="B568" s="121">
        <f t="shared" si="8"/>
        <v>564</v>
      </c>
      <c r="C568" s="122" t="s">
        <v>486</v>
      </c>
      <c r="D568" s="122" t="s">
        <v>519</v>
      </c>
      <c r="E568" s="122">
        <v>2012</v>
      </c>
      <c r="F568" s="122">
        <v>2017</v>
      </c>
      <c r="G568" s="123"/>
      <c r="H568" s="129" t="s">
        <v>20</v>
      </c>
      <c r="I568" s="130" t="s">
        <v>20</v>
      </c>
      <c r="J568" s="131"/>
      <c r="K568" s="229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>
        <v>1</v>
      </c>
      <c r="Z568" s="104"/>
      <c r="AB568" s="176"/>
      <c r="AC568" s="176"/>
      <c r="AD568" s="176"/>
      <c r="AE568" s="176"/>
      <c r="AF568" s="176"/>
      <c r="AG568" s="176"/>
    </row>
    <row r="569" spans="2:33" ht="19.649999999999999" customHeight="1">
      <c r="B569" s="121">
        <f t="shared" si="8"/>
        <v>565</v>
      </c>
      <c r="C569" s="122" t="s">
        <v>599</v>
      </c>
      <c r="D569" s="122" t="s">
        <v>742</v>
      </c>
      <c r="E569" s="122">
        <v>2020</v>
      </c>
      <c r="F569" s="122"/>
      <c r="G569" s="123"/>
      <c r="H569" s="129" t="s">
        <v>20</v>
      </c>
      <c r="I569" s="130" t="s">
        <v>20</v>
      </c>
      <c r="J569" s="131"/>
      <c r="K569" s="229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>
        <v>1</v>
      </c>
      <c r="Z569" s="104"/>
      <c r="AB569" s="176"/>
      <c r="AC569" s="176"/>
      <c r="AD569" s="176"/>
      <c r="AE569" s="176"/>
      <c r="AF569" s="176"/>
      <c r="AG569" s="176"/>
    </row>
    <row r="570" spans="2:33" ht="19.649999999999999" customHeight="1">
      <c r="B570" s="121">
        <f t="shared" si="8"/>
        <v>566</v>
      </c>
      <c r="C570" s="122" t="s">
        <v>692</v>
      </c>
      <c r="D570" s="122" t="s">
        <v>743</v>
      </c>
      <c r="E570" s="122">
        <v>2017</v>
      </c>
      <c r="F570" s="122"/>
      <c r="G570" s="123"/>
      <c r="H570" s="129" t="s">
        <v>20</v>
      </c>
      <c r="I570" s="130" t="s">
        <v>20</v>
      </c>
      <c r="J570" s="131"/>
      <c r="K570" s="229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>
        <v>1</v>
      </c>
      <c r="Z570" s="104"/>
      <c r="AB570" s="176"/>
      <c r="AC570" s="176"/>
      <c r="AD570" s="176"/>
      <c r="AE570" s="176"/>
      <c r="AF570" s="176"/>
      <c r="AG570" s="176"/>
    </row>
    <row r="571" spans="2:33" ht="19.649999999999999" customHeight="1">
      <c r="B571" s="121">
        <f t="shared" si="8"/>
        <v>567</v>
      </c>
      <c r="C571" s="122" t="s">
        <v>692</v>
      </c>
      <c r="D571" s="122" t="s">
        <v>744</v>
      </c>
      <c r="E571" s="122">
        <v>2017</v>
      </c>
      <c r="F571" s="122"/>
      <c r="G571" s="123"/>
      <c r="H571" s="129" t="s">
        <v>20</v>
      </c>
      <c r="I571" s="130" t="s">
        <v>20</v>
      </c>
      <c r="J571" s="131"/>
      <c r="K571" s="229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>
        <v>1</v>
      </c>
      <c r="Z571" s="104"/>
      <c r="AB571" s="176"/>
      <c r="AC571" s="176"/>
      <c r="AD571" s="176"/>
      <c r="AE571" s="176"/>
      <c r="AF571" s="176"/>
      <c r="AG571" s="176"/>
    </row>
    <row r="572" spans="2:33" ht="19.649999999999999" customHeight="1">
      <c r="B572" s="121">
        <f t="shared" si="8"/>
        <v>568</v>
      </c>
      <c r="C572" s="122" t="s">
        <v>433</v>
      </c>
      <c r="D572" s="122" t="s">
        <v>745</v>
      </c>
      <c r="E572" s="122">
        <v>2011</v>
      </c>
      <c r="F572" s="122"/>
      <c r="G572" s="123"/>
      <c r="H572" s="129" t="s">
        <v>20</v>
      </c>
      <c r="I572" s="130" t="s">
        <v>20</v>
      </c>
      <c r="J572" s="131"/>
      <c r="K572" s="229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>
        <v>1</v>
      </c>
      <c r="Z572" s="104"/>
      <c r="AB572" s="176"/>
      <c r="AC572" s="176"/>
      <c r="AD572" s="176"/>
      <c r="AE572" s="176"/>
      <c r="AF572" s="176"/>
      <c r="AG572" s="176"/>
    </row>
    <row r="573" spans="2:33" ht="19.649999999999999" customHeight="1">
      <c r="B573" s="121">
        <f t="shared" si="8"/>
        <v>569</v>
      </c>
      <c r="C573" s="122" t="s">
        <v>433</v>
      </c>
      <c r="D573" s="122" t="s">
        <v>746</v>
      </c>
      <c r="E573" s="122">
        <v>2011</v>
      </c>
      <c r="F573" s="122"/>
      <c r="G573" s="123"/>
      <c r="H573" s="129" t="s">
        <v>20</v>
      </c>
      <c r="I573" s="130" t="s">
        <v>20</v>
      </c>
      <c r="J573" s="131"/>
      <c r="K573" s="229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>
        <v>1</v>
      </c>
      <c r="Z573" s="104"/>
      <c r="AB573" s="176"/>
      <c r="AC573" s="176"/>
      <c r="AD573" s="176"/>
      <c r="AE573" s="176"/>
      <c r="AF573" s="176"/>
      <c r="AG573" s="176"/>
    </row>
    <row r="574" spans="2:33" ht="19.649999999999999" customHeight="1">
      <c r="B574" s="121">
        <f t="shared" si="8"/>
        <v>570</v>
      </c>
      <c r="C574" s="122" t="s">
        <v>433</v>
      </c>
      <c r="D574" s="122" t="s">
        <v>747</v>
      </c>
      <c r="E574" s="122">
        <v>2011</v>
      </c>
      <c r="F574" s="122"/>
      <c r="G574" s="123"/>
      <c r="H574" s="129" t="s">
        <v>20</v>
      </c>
      <c r="I574" s="130" t="s">
        <v>20</v>
      </c>
      <c r="J574" s="131"/>
      <c r="K574" s="229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>
        <v>1</v>
      </c>
      <c r="Z574" s="104"/>
      <c r="AB574" s="176"/>
      <c r="AC574" s="176"/>
      <c r="AD574" s="176"/>
      <c r="AE574" s="176"/>
      <c r="AF574" s="176"/>
      <c r="AG574" s="176"/>
    </row>
    <row r="575" spans="2:33" ht="19.649999999999999" customHeight="1">
      <c r="B575" s="121">
        <f t="shared" si="8"/>
        <v>571</v>
      </c>
      <c r="C575" s="122" t="s">
        <v>433</v>
      </c>
      <c r="D575" s="122" t="s">
        <v>748</v>
      </c>
      <c r="E575" s="122">
        <v>2011</v>
      </c>
      <c r="F575" s="122"/>
      <c r="G575" s="123"/>
      <c r="H575" s="129" t="s">
        <v>20</v>
      </c>
      <c r="I575" s="130" t="s">
        <v>20</v>
      </c>
      <c r="J575" s="131"/>
      <c r="K575" s="229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>
        <v>1</v>
      </c>
      <c r="Z575" s="104"/>
      <c r="AB575" s="176"/>
      <c r="AC575" s="176"/>
      <c r="AD575" s="176"/>
      <c r="AE575" s="176"/>
      <c r="AF575" s="176"/>
      <c r="AG575" s="176"/>
    </row>
    <row r="576" spans="2:33" ht="19.649999999999999" customHeight="1">
      <c r="B576" s="121">
        <f t="shared" si="8"/>
        <v>572</v>
      </c>
      <c r="C576" s="122" t="s">
        <v>433</v>
      </c>
      <c r="D576" s="122" t="s">
        <v>749</v>
      </c>
      <c r="E576" s="122">
        <v>2011</v>
      </c>
      <c r="F576" s="122"/>
      <c r="G576" s="123"/>
      <c r="H576" s="129" t="s">
        <v>20</v>
      </c>
      <c r="I576" s="130" t="s">
        <v>20</v>
      </c>
      <c r="J576" s="131"/>
      <c r="K576" s="229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>
        <v>1</v>
      </c>
      <c r="Z576" s="104"/>
      <c r="AB576" s="176"/>
      <c r="AC576" s="176"/>
      <c r="AD576" s="176"/>
      <c r="AE576" s="176"/>
      <c r="AF576" s="176"/>
      <c r="AG576" s="176"/>
    </row>
    <row r="577" spans="2:33" ht="19.649999999999999" customHeight="1">
      <c r="B577" s="121">
        <f t="shared" si="8"/>
        <v>573</v>
      </c>
      <c r="C577" s="122" t="s">
        <v>727</v>
      </c>
      <c r="D577" s="122" t="s">
        <v>750</v>
      </c>
      <c r="E577" s="122">
        <v>2014</v>
      </c>
      <c r="F577" s="122"/>
      <c r="G577" s="123"/>
      <c r="H577" s="129" t="s">
        <v>20</v>
      </c>
      <c r="I577" s="130"/>
      <c r="J577" s="131" t="s">
        <v>20</v>
      </c>
      <c r="K577" s="229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>
        <v>1</v>
      </c>
      <c r="Z577" s="104"/>
      <c r="AB577" s="176"/>
      <c r="AC577" s="176"/>
      <c r="AD577" s="176"/>
      <c r="AE577" s="176"/>
      <c r="AF577" s="176"/>
      <c r="AG577" s="176"/>
    </row>
    <row r="578" spans="2:33" ht="19.649999999999999" customHeight="1">
      <c r="B578" s="121">
        <f t="shared" si="8"/>
        <v>574</v>
      </c>
      <c r="C578" s="122" t="s">
        <v>599</v>
      </c>
      <c r="D578" s="122" t="s">
        <v>751</v>
      </c>
      <c r="E578" s="122">
        <v>2021</v>
      </c>
      <c r="F578" s="122"/>
      <c r="G578" s="123"/>
      <c r="H578" s="129" t="s">
        <v>20</v>
      </c>
      <c r="I578" s="130" t="s">
        <v>20</v>
      </c>
      <c r="J578" s="131"/>
      <c r="K578" s="229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>
        <v>1</v>
      </c>
      <c r="Z578" s="104"/>
      <c r="AB578" s="176"/>
      <c r="AC578" s="176"/>
      <c r="AD578" s="176"/>
      <c r="AE578" s="176"/>
      <c r="AF578" s="176"/>
      <c r="AG578" s="176"/>
    </row>
    <row r="579" spans="2:33" ht="19.649999999999999" customHeight="1">
      <c r="B579" s="121">
        <f t="shared" si="8"/>
        <v>575</v>
      </c>
      <c r="C579" s="122" t="s">
        <v>599</v>
      </c>
      <c r="D579" s="122" t="s">
        <v>751</v>
      </c>
      <c r="E579" s="122">
        <v>2007</v>
      </c>
      <c r="F579" s="122">
        <v>2021</v>
      </c>
      <c r="G579" s="123"/>
      <c r="H579" s="129" t="s">
        <v>20</v>
      </c>
      <c r="I579" s="130" t="s">
        <v>20</v>
      </c>
      <c r="J579" s="131"/>
      <c r="K579" s="229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>
        <v>1</v>
      </c>
      <c r="Z579" s="104"/>
      <c r="AB579" s="176"/>
      <c r="AC579" s="176"/>
      <c r="AD579" s="176"/>
      <c r="AE579" s="176"/>
      <c r="AF579" s="176"/>
      <c r="AG579" s="176"/>
    </row>
    <row r="580" spans="2:33" ht="19.649999999999999" customHeight="1">
      <c r="B580" s="121">
        <f t="shared" si="8"/>
        <v>576</v>
      </c>
      <c r="C580" s="122" t="s">
        <v>427</v>
      </c>
      <c r="D580" s="122" t="s">
        <v>752</v>
      </c>
      <c r="E580" s="122">
        <v>2006</v>
      </c>
      <c r="F580" s="122">
        <v>2021</v>
      </c>
      <c r="G580" s="123"/>
      <c r="H580" s="129" t="s">
        <v>20</v>
      </c>
      <c r="I580" s="130"/>
      <c r="J580" s="131" t="s">
        <v>20</v>
      </c>
      <c r="K580" s="229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>
        <v>1</v>
      </c>
      <c r="Z580" s="104"/>
      <c r="AB580" s="176"/>
      <c r="AC580" s="176"/>
      <c r="AD580" s="176"/>
      <c r="AE580" s="176"/>
      <c r="AF580" s="176"/>
      <c r="AG580" s="176"/>
    </row>
    <row r="581" spans="2:33" ht="19.649999999999999" customHeight="1">
      <c r="B581" s="121">
        <f t="shared" si="8"/>
        <v>577</v>
      </c>
      <c r="C581" s="122" t="s">
        <v>599</v>
      </c>
      <c r="D581" s="122" t="s">
        <v>753</v>
      </c>
      <c r="E581" s="122">
        <v>2017</v>
      </c>
      <c r="F581" s="122"/>
      <c r="G581" s="123"/>
      <c r="H581" s="129" t="s">
        <v>20</v>
      </c>
      <c r="I581" s="130" t="s">
        <v>20</v>
      </c>
      <c r="J581" s="131"/>
      <c r="K581" s="229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>
        <v>1</v>
      </c>
      <c r="Z581" s="104"/>
      <c r="AB581" s="176"/>
      <c r="AC581" s="176"/>
      <c r="AD581" s="176"/>
      <c r="AE581" s="176"/>
      <c r="AF581" s="176"/>
      <c r="AG581" s="176"/>
    </row>
    <row r="582" spans="2:33" ht="19.649999999999999" customHeight="1">
      <c r="B582" s="121">
        <f t="shared" si="8"/>
        <v>578</v>
      </c>
      <c r="C582" s="122" t="s">
        <v>360</v>
      </c>
      <c r="D582" s="122" t="s">
        <v>754</v>
      </c>
      <c r="E582" s="122">
        <v>2018</v>
      </c>
      <c r="F582" s="122"/>
      <c r="G582" s="123"/>
      <c r="H582" s="129" t="s">
        <v>20</v>
      </c>
      <c r="I582" s="130" t="s">
        <v>20</v>
      </c>
      <c r="J582" s="131"/>
      <c r="K582" s="229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>
        <v>1</v>
      </c>
      <c r="Z582" s="104"/>
      <c r="AB582" s="176"/>
      <c r="AC582" s="176"/>
      <c r="AD582" s="176"/>
      <c r="AE582" s="176"/>
      <c r="AF582" s="176"/>
      <c r="AG582" s="176"/>
    </row>
    <row r="583" spans="2:33" ht="19.649999999999999" customHeight="1">
      <c r="B583" s="121">
        <f t="shared" si="8"/>
        <v>579</v>
      </c>
      <c r="C583" s="122" t="s">
        <v>323</v>
      </c>
      <c r="D583" s="122" t="s">
        <v>755</v>
      </c>
      <c r="E583" s="122">
        <v>2014</v>
      </c>
      <c r="F583" s="122">
        <v>2019</v>
      </c>
      <c r="G583" s="123"/>
      <c r="H583" s="129" t="s">
        <v>20</v>
      </c>
      <c r="I583" s="130" t="s">
        <v>20</v>
      </c>
      <c r="J583" s="131"/>
      <c r="K583" s="229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>
        <v>1</v>
      </c>
      <c r="Z583" s="104"/>
      <c r="AB583" s="176"/>
      <c r="AC583" s="176"/>
      <c r="AD583" s="176"/>
      <c r="AE583" s="176"/>
      <c r="AF583" s="176"/>
      <c r="AG583" s="176"/>
    </row>
    <row r="584" spans="2:33" ht="19.649999999999999" customHeight="1">
      <c r="B584" s="121">
        <f t="shared" si="8"/>
        <v>580</v>
      </c>
      <c r="C584" s="122" t="s">
        <v>632</v>
      </c>
      <c r="D584" s="122" t="s">
        <v>756</v>
      </c>
      <c r="E584" s="122">
        <v>2012</v>
      </c>
      <c r="F584" s="122"/>
      <c r="G584" s="123"/>
      <c r="H584" s="129" t="s">
        <v>20</v>
      </c>
      <c r="I584" s="130" t="s">
        <v>20</v>
      </c>
      <c r="J584" s="131"/>
      <c r="K584" s="229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>
        <v>1</v>
      </c>
      <c r="Z584" s="104"/>
      <c r="AB584" s="176"/>
      <c r="AC584" s="176"/>
      <c r="AD584" s="176"/>
      <c r="AE584" s="176"/>
      <c r="AF584" s="176"/>
      <c r="AG584" s="176"/>
    </row>
    <row r="585" spans="2:33" ht="19.649999999999999" customHeight="1">
      <c r="B585" s="121">
        <f t="shared" si="8"/>
        <v>581</v>
      </c>
      <c r="C585" s="122" t="s">
        <v>632</v>
      </c>
      <c r="D585" s="122" t="s">
        <v>648</v>
      </c>
      <c r="E585" s="122">
        <v>2017</v>
      </c>
      <c r="F585" s="122"/>
      <c r="G585" s="123"/>
      <c r="H585" s="129" t="s">
        <v>20</v>
      </c>
      <c r="I585" s="130" t="s">
        <v>20</v>
      </c>
      <c r="J585" s="131" t="s">
        <v>20</v>
      </c>
      <c r="K585" s="229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>
        <v>1</v>
      </c>
      <c r="Z585" s="104"/>
      <c r="AB585" s="176"/>
      <c r="AC585" s="176"/>
      <c r="AD585" s="176"/>
      <c r="AE585" s="176"/>
      <c r="AF585" s="176"/>
      <c r="AG585" s="176"/>
    </row>
    <row r="586" spans="2:33" ht="19.649999999999999" customHeight="1">
      <c r="B586" s="121">
        <f t="shared" si="8"/>
        <v>582</v>
      </c>
      <c r="C586" s="122" t="s">
        <v>632</v>
      </c>
      <c r="D586" s="122" t="s">
        <v>757</v>
      </c>
      <c r="E586" s="122">
        <v>2017</v>
      </c>
      <c r="F586" s="122"/>
      <c r="G586" s="123"/>
      <c r="H586" s="129" t="s">
        <v>20</v>
      </c>
      <c r="I586" s="130" t="s">
        <v>20</v>
      </c>
      <c r="J586" s="131" t="s">
        <v>20</v>
      </c>
      <c r="K586" s="229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>
        <v>1</v>
      </c>
      <c r="Z586" s="104"/>
      <c r="AB586" s="176"/>
      <c r="AC586" s="176"/>
      <c r="AD586" s="176"/>
      <c r="AE586" s="176"/>
      <c r="AF586" s="176"/>
      <c r="AG586" s="176"/>
    </row>
    <row r="587" spans="2:33" ht="19.649999999999999" customHeight="1">
      <c r="B587" s="121">
        <f t="shared" si="8"/>
        <v>583</v>
      </c>
      <c r="C587" s="122" t="s">
        <v>632</v>
      </c>
      <c r="D587" s="122" t="s">
        <v>652</v>
      </c>
      <c r="E587" s="122">
        <v>2012</v>
      </c>
      <c r="F587" s="122">
        <v>2020</v>
      </c>
      <c r="G587" s="123"/>
      <c r="H587" s="129" t="s">
        <v>20</v>
      </c>
      <c r="I587" s="130" t="s">
        <v>20</v>
      </c>
      <c r="J587" s="131" t="s">
        <v>20</v>
      </c>
      <c r="K587" s="229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>
        <v>1</v>
      </c>
      <c r="Z587" s="104"/>
      <c r="AB587" s="176"/>
      <c r="AC587" s="176"/>
      <c r="AD587" s="176"/>
      <c r="AE587" s="176"/>
      <c r="AF587" s="176"/>
      <c r="AG587" s="176"/>
    </row>
    <row r="588" spans="2:33" ht="19.649999999999999" customHeight="1">
      <c r="B588" s="121">
        <f t="shared" si="8"/>
        <v>584</v>
      </c>
      <c r="C588" s="122" t="s">
        <v>557</v>
      </c>
      <c r="D588" s="122" t="s">
        <v>558</v>
      </c>
      <c r="E588" s="122">
        <v>2012</v>
      </c>
      <c r="F588" s="122"/>
      <c r="G588" s="123"/>
      <c r="H588" s="129" t="s">
        <v>20</v>
      </c>
      <c r="I588" s="130" t="s">
        <v>20</v>
      </c>
      <c r="J588" s="131"/>
      <c r="K588" s="229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>
        <v>1</v>
      </c>
      <c r="Z588" s="104"/>
      <c r="AB588" s="176"/>
      <c r="AC588" s="176"/>
      <c r="AD588" s="176"/>
      <c r="AE588" s="176"/>
      <c r="AF588" s="176"/>
      <c r="AG588" s="176"/>
    </row>
    <row r="589" spans="2:33" ht="19.649999999999999" customHeight="1">
      <c r="B589" s="121">
        <f t="shared" si="8"/>
        <v>585</v>
      </c>
      <c r="C589" s="122" t="s">
        <v>542</v>
      </c>
      <c r="D589" s="122" t="s">
        <v>758</v>
      </c>
      <c r="E589" s="122">
        <v>2012</v>
      </c>
      <c r="F589" s="122"/>
      <c r="G589" s="123"/>
      <c r="H589" s="129" t="s">
        <v>20</v>
      </c>
      <c r="I589" s="130" t="s">
        <v>20</v>
      </c>
      <c r="J589" s="131"/>
      <c r="K589" s="229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>
        <v>1</v>
      </c>
      <c r="Z589" s="104"/>
      <c r="AB589" s="176"/>
      <c r="AC589" s="176"/>
      <c r="AD589" s="176"/>
      <c r="AE589" s="176"/>
      <c r="AF589" s="176"/>
      <c r="AG589" s="176"/>
    </row>
    <row r="590" spans="2:33" ht="19.649999999999999" customHeight="1">
      <c r="B590" s="121">
        <f t="shared" si="8"/>
        <v>586</v>
      </c>
      <c r="C590" s="122" t="s">
        <v>462</v>
      </c>
      <c r="D590" s="122" t="s">
        <v>473</v>
      </c>
      <c r="E590" s="122">
        <v>2020</v>
      </c>
      <c r="F590" s="122"/>
      <c r="G590" s="123"/>
      <c r="H590" s="129" t="s">
        <v>20</v>
      </c>
      <c r="I590" s="130" t="s">
        <v>20</v>
      </c>
      <c r="J590" s="131" t="s">
        <v>20</v>
      </c>
      <c r="K590" s="229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>
        <v>1</v>
      </c>
      <c r="Z590" s="104"/>
      <c r="AB590" s="176"/>
      <c r="AC590" s="176"/>
      <c r="AD590" s="176"/>
      <c r="AE590" s="176"/>
      <c r="AF590" s="176"/>
      <c r="AG590" s="176"/>
    </row>
    <row r="591" spans="2:33" ht="19.649999999999999" customHeight="1">
      <c r="B591" s="121">
        <f t="shared" si="8"/>
        <v>587</v>
      </c>
      <c r="C591" s="122" t="s">
        <v>759</v>
      </c>
      <c r="D591" s="122" t="s">
        <v>368</v>
      </c>
      <c r="E591" s="122">
        <v>2017</v>
      </c>
      <c r="F591" s="122"/>
      <c r="G591" s="123"/>
      <c r="H591" s="129" t="s">
        <v>20</v>
      </c>
      <c r="I591" s="130" t="s">
        <v>20</v>
      </c>
      <c r="J591" s="131" t="s">
        <v>20</v>
      </c>
      <c r="K591" s="229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>
        <v>1</v>
      </c>
      <c r="Z591" s="104"/>
      <c r="AB591" s="176"/>
      <c r="AC591" s="176"/>
      <c r="AD591" s="176"/>
      <c r="AE591" s="176"/>
      <c r="AF591" s="176"/>
      <c r="AG591" s="176"/>
    </row>
    <row r="592" spans="2:33" ht="19.649999999999999" customHeight="1">
      <c r="B592" s="121">
        <f t="shared" si="8"/>
        <v>588</v>
      </c>
      <c r="C592" s="122" t="s">
        <v>692</v>
      </c>
      <c r="D592" s="122" t="s">
        <v>760</v>
      </c>
      <c r="E592" s="122">
        <v>2018</v>
      </c>
      <c r="F592" s="122"/>
      <c r="G592" s="123"/>
      <c r="H592" s="129" t="s">
        <v>20</v>
      </c>
      <c r="I592" s="130" t="s">
        <v>20</v>
      </c>
      <c r="J592" s="131"/>
      <c r="K592" s="229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>
        <v>1</v>
      </c>
      <c r="Z592" s="104"/>
      <c r="AB592" s="176"/>
      <c r="AC592" s="176"/>
      <c r="AD592" s="176"/>
      <c r="AE592" s="176"/>
      <c r="AF592" s="176"/>
      <c r="AG592" s="176"/>
    </row>
    <row r="593" spans="2:33" ht="19.649999999999999" customHeight="1">
      <c r="B593" s="121">
        <f t="shared" si="8"/>
        <v>589</v>
      </c>
      <c r="C593" s="122" t="s">
        <v>692</v>
      </c>
      <c r="D593" s="122" t="s">
        <v>426</v>
      </c>
      <c r="E593" s="122">
        <v>2019</v>
      </c>
      <c r="F593" s="122"/>
      <c r="G593" s="123"/>
      <c r="H593" s="129" t="s">
        <v>20</v>
      </c>
      <c r="I593" s="130" t="s">
        <v>20</v>
      </c>
      <c r="J593" s="131"/>
      <c r="K593" s="229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>
        <v>1</v>
      </c>
      <c r="Z593" s="104"/>
      <c r="AB593" s="176"/>
      <c r="AC593" s="176"/>
      <c r="AD593" s="176"/>
      <c r="AE593" s="176"/>
      <c r="AF593" s="176"/>
      <c r="AG593" s="176"/>
    </row>
    <row r="594" spans="2:33" ht="19.649999999999999" customHeight="1">
      <c r="B594" s="121">
        <f t="shared" si="8"/>
        <v>590</v>
      </c>
      <c r="C594" s="122" t="s">
        <v>223</v>
      </c>
      <c r="D594" s="122" t="s">
        <v>761</v>
      </c>
      <c r="E594" s="122">
        <v>2014</v>
      </c>
      <c r="F594" s="122"/>
      <c r="G594" s="123"/>
      <c r="H594" s="129" t="s">
        <v>20</v>
      </c>
      <c r="I594" s="130"/>
      <c r="J594" s="131" t="s">
        <v>20</v>
      </c>
      <c r="K594" s="229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>
        <v>1</v>
      </c>
      <c r="Z594" s="104"/>
      <c r="AB594" s="176"/>
      <c r="AC594" s="176"/>
      <c r="AD594" s="176"/>
      <c r="AE594" s="176"/>
      <c r="AF594" s="176"/>
      <c r="AG594" s="176"/>
    </row>
    <row r="595" spans="2:33" ht="19.649999999999999" customHeight="1">
      <c r="B595" s="121">
        <f t="shared" si="8"/>
        <v>591</v>
      </c>
      <c r="C595" s="122" t="s">
        <v>692</v>
      </c>
      <c r="D595" s="122" t="s">
        <v>698</v>
      </c>
      <c r="E595" s="122">
        <v>2018</v>
      </c>
      <c r="F595" s="122"/>
      <c r="G595" s="123"/>
      <c r="H595" s="129" t="s">
        <v>20</v>
      </c>
      <c r="I595" s="130" t="s">
        <v>20</v>
      </c>
      <c r="J595" s="131"/>
      <c r="K595" s="229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>
        <v>1</v>
      </c>
      <c r="Z595" s="104"/>
      <c r="AB595" s="176"/>
      <c r="AC595" s="176"/>
      <c r="AD595" s="176"/>
      <c r="AE595" s="176"/>
      <c r="AF595" s="176"/>
      <c r="AG595" s="176"/>
    </row>
    <row r="596" spans="2:33" ht="19.649999999999999" customHeight="1">
      <c r="B596" s="121">
        <f t="shared" si="8"/>
        <v>592</v>
      </c>
      <c r="C596" s="122" t="s">
        <v>692</v>
      </c>
      <c r="D596" s="122" t="s">
        <v>762</v>
      </c>
      <c r="E596" s="122">
        <v>2018</v>
      </c>
      <c r="F596" s="122"/>
      <c r="G596" s="123"/>
      <c r="H596" s="129" t="s">
        <v>20</v>
      </c>
      <c r="I596" s="130" t="s">
        <v>20</v>
      </c>
      <c r="J596" s="131"/>
      <c r="K596" s="229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>
        <v>1</v>
      </c>
      <c r="Z596" s="104"/>
      <c r="AB596" s="176"/>
      <c r="AC596" s="176"/>
      <c r="AD596" s="176"/>
      <c r="AE596" s="176"/>
      <c r="AF596" s="176"/>
      <c r="AG596" s="176"/>
    </row>
    <row r="597" spans="2:33" ht="19.649999999999999" customHeight="1">
      <c r="B597" s="121">
        <f t="shared" si="8"/>
        <v>593</v>
      </c>
      <c r="C597" s="122" t="s">
        <v>371</v>
      </c>
      <c r="D597" s="122">
        <v>2</v>
      </c>
      <c r="E597" s="122">
        <v>2022</v>
      </c>
      <c r="F597" s="122"/>
      <c r="G597" s="123"/>
      <c r="H597" s="129" t="s">
        <v>20</v>
      </c>
      <c r="I597" s="130" t="s">
        <v>20</v>
      </c>
      <c r="J597" s="131"/>
      <c r="K597" s="229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>
        <v>1</v>
      </c>
      <c r="Z597" s="104"/>
      <c r="AB597" s="176"/>
      <c r="AC597" s="176"/>
      <c r="AD597" s="176"/>
      <c r="AE597" s="176"/>
      <c r="AF597" s="176"/>
      <c r="AG597" s="176"/>
    </row>
    <row r="598" spans="2:33" ht="19.649999999999999" customHeight="1">
      <c r="B598" s="121">
        <f t="shared" si="8"/>
        <v>594</v>
      </c>
      <c r="C598" s="122" t="s">
        <v>727</v>
      </c>
      <c r="D598" s="122" t="s">
        <v>763</v>
      </c>
      <c r="E598" s="122">
        <v>2012</v>
      </c>
      <c r="F598" s="122"/>
      <c r="G598" s="123"/>
      <c r="H598" s="129" t="s">
        <v>20</v>
      </c>
      <c r="I598" s="130"/>
      <c r="J598" s="131" t="s">
        <v>20</v>
      </c>
      <c r="K598" s="229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>
        <v>1</v>
      </c>
      <c r="Z598" s="104"/>
      <c r="AB598" s="176"/>
      <c r="AC598" s="176"/>
      <c r="AD598" s="176"/>
      <c r="AE598" s="176"/>
      <c r="AF598" s="176"/>
      <c r="AG598" s="176"/>
    </row>
    <row r="599" spans="2:33" ht="19.649999999999999" customHeight="1">
      <c r="B599" s="121">
        <f t="shared" si="8"/>
        <v>595</v>
      </c>
      <c r="C599" s="122" t="s">
        <v>764</v>
      </c>
      <c r="D599" s="122" t="s">
        <v>765</v>
      </c>
      <c r="E599" s="122">
        <v>2020</v>
      </c>
      <c r="F599" s="122"/>
      <c r="G599" s="123"/>
      <c r="H599" s="129" t="s">
        <v>20</v>
      </c>
      <c r="I599" s="130" t="s">
        <v>20</v>
      </c>
      <c r="J599" s="131"/>
      <c r="K599" s="229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>
        <v>1</v>
      </c>
      <c r="Z599" s="104"/>
      <c r="AB599" s="176"/>
      <c r="AC599" s="176"/>
      <c r="AD599" s="176"/>
      <c r="AE599" s="176"/>
      <c r="AF599" s="176"/>
      <c r="AG599" s="176"/>
    </row>
    <row r="600" spans="2:33" ht="19.649999999999999" customHeight="1">
      <c r="B600" s="121">
        <f t="shared" si="8"/>
        <v>596</v>
      </c>
      <c r="C600" s="122" t="s">
        <v>594</v>
      </c>
      <c r="D600" s="122" t="s">
        <v>766</v>
      </c>
      <c r="E600" s="122">
        <v>2020</v>
      </c>
      <c r="F600" s="122"/>
      <c r="G600" s="123"/>
      <c r="H600" s="129" t="s">
        <v>20</v>
      </c>
      <c r="I600" s="130" t="s">
        <v>20</v>
      </c>
      <c r="J600" s="131"/>
      <c r="K600" s="229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>
        <v>1</v>
      </c>
      <c r="Z600" s="104"/>
      <c r="AB600" s="176"/>
      <c r="AC600" s="176"/>
      <c r="AD600" s="176"/>
      <c r="AE600" s="176"/>
      <c r="AF600" s="176"/>
      <c r="AG600" s="176"/>
    </row>
    <row r="601" spans="2:33" ht="19.649999999999999" customHeight="1">
      <c r="B601" s="121">
        <f t="shared" si="8"/>
        <v>597</v>
      </c>
      <c r="C601" s="122"/>
      <c r="D601" s="122"/>
      <c r="E601" s="122"/>
      <c r="F601" s="122"/>
      <c r="G601" s="123"/>
      <c r="H601" s="129"/>
      <c r="I601" s="130"/>
      <c r="J601" s="131"/>
      <c r="K601" s="229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B601" s="176"/>
      <c r="AC601" s="176"/>
      <c r="AD601" s="176"/>
      <c r="AE601" s="176"/>
      <c r="AF601" s="176"/>
      <c r="AG601" s="176"/>
    </row>
    <row r="602" spans="2:33" ht="19.649999999999999" customHeight="1">
      <c r="B602" s="121">
        <f t="shared" si="8"/>
        <v>598</v>
      </c>
      <c r="C602" s="122"/>
      <c r="D602" s="122"/>
      <c r="E602" s="122"/>
      <c r="F602" s="122"/>
      <c r="G602" s="123"/>
      <c r="H602" s="129"/>
      <c r="I602" s="130"/>
      <c r="J602" s="131"/>
      <c r="K602" s="229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B602" s="176"/>
      <c r="AC602" s="176"/>
      <c r="AD602" s="176"/>
      <c r="AE602" s="176"/>
      <c r="AF602" s="176"/>
      <c r="AG602" s="176"/>
    </row>
    <row r="603" spans="2:33" ht="19.649999999999999" customHeight="1">
      <c r="B603" s="121">
        <f t="shared" si="8"/>
        <v>599</v>
      </c>
      <c r="C603" s="122"/>
      <c r="D603" s="122"/>
      <c r="E603" s="122"/>
      <c r="F603" s="122"/>
      <c r="G603" s="123"/>
      <c r="H603" s="129"/>
      <c r="I603" s="130"/>
      <c r="J603" s="131"/>
      <c r="K603" s="229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B603" s="176"/>
      <c r="AC603" s="176"/>
      <c r="AD603" s="176"/>
      <c r="AE603" s="176"/>
      <c r="AF603" s="176"/>
      <c r="AG603" s="176"/>
    </row>
    <row r="604" spans="2:33" ht="19.649999999999999" customHeight="1">
      <c r="B604" s="121">
        <f t="shared" si="8"/>
        <v>600</v>
      </c>
      <c r="C604" s="122"/>
      <c r="D604" s="122"/>
      <c r="E604" s="122"/>
      <c r="F604" s="122"/>
      <c r="G604" s="123"/>
      <c r="H604" s="129"/>
      <c r="I604" s="130"/>
      <c r="J604" s="131"/>
      <c r="K604" s="229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B604" s="176"/>
      <c r="AC604" s="176"/>
      <c r="AD604" s="176"/>
      <c r="AE604" s="176"/>
      <c r="AF604" s="176"/>
      <c r="AG604" s="176"/>
    </row>
    <row r="605" spans="2:33" ht="19.649999999999999" customHeight="1">
      <c r="B605" s="121">
        <f t="shared" si="8"/>
        <v>601</v>
      </c>
      <c r="C605" s="122"/>
      <c r="D605" s="122"/>
      <c r="E605" s="122"/>
      <c r="F605" s="122"/>
      <c r="G605" s="123"/>
      <c r="H605" s="129"/>
      <c r="I605" s="130"/>
      <c r="J605" s="131"/>
      <c r="K605" s="229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B605" s="176"/>
      <c r="AC605" s="176"/>
      <c r="AD605" s="176"/>
      <c r="AE605" s="176"/>
      <c r="AF605" s="176"/>
      <c r="AG605" s="176"/>
    </row>
    <row r="606" spans="2:33" ht="19.649999999999999" customHeight="1">
      <c r="B606" s="121">
        <f t="shared" si="8"/>
        <v>602</v>
      </c>
      <c r="C606" s="122"/>
      <c r="D606" s="122"/>
      <c r="E606" s="122"/>
      <c r="F606" s="122"/>
      <c r="G606" s="123"/>
      <c r="H606" s="129"/>
      <c r="I606" s="130"/>
      <c r="J606" s="131"/>
      <c r="K606" s="229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B606" s="176"/>
      <c r="AC606" s="176"/>
      <c r="AD606" s="176"/>
      <c r="AE606" s="176"/>
      <c r="AF606" s="176"/>
      <c r="AG606" s="176"/>
    </row>
    <row r="607" spans="2:33" ht="19.649999999999999" customHeight="1">
      <c r="B607" s="121">
        <f t="shared" si="8"/>
        <v>603</v>
      </c>
      <c r="C607" s="122"/>
      <c r="D607" s="122"/>
      <c r="E607" s="122"/>
      <c r="F607" s="122"/>
      <c r="G607" s="123"/>
      <c r="H607" s="129"/>
      <c r="I607" s="130"/>
      <c r="J607" s="131"/>
      <c r="K607" s="229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B607" s="176"/>
      <c r="AC607" s="176"/>
      <c r="AD607" s="176"/>
      <c r="AE607" s="176"/>
      <c r="AF607" s="176"/>
      <c r="AG607" s="176"/>
    </row>
    <row r="608" spans="2:33" ht="19.649999999999999" customHeight="1">
      <c r="B608" s="121">
        <f t="shared" si="8"/>
        <v>604</v>
      </c>
      <c r="C608" s="122"/>
      <c r="D608" s="122"/>
      <c r="E608" s="122"/>
      <c r="F608" s="122"/>
      <c r="G608" s="123"/>
      <c r="H608" s="129"/>
      <c r="I608" s="130"/>
      <c r="J608" s="131"/>
      <c r="K608" s="229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B608" s="176"/>
      <c r="AC608" s="176"/>
      <c r="AD608" s="176"/>
      <c r="AE608" s="176"/>
      <c r="AF608" s="176"/>
      <c r="AG608" s="176"/>
    </row>
    <row r="609" spans="2:33" ht="19.649999999999999" customHeight="1">
      <c r="B609" s="121">
        <f t="shared" si="8"/>
        <v>605</v>
      </c>
      <c r="C609" s="122"/>
      <c r="D609" s="122"/>
      <c r="E609" s="122"/>
      <c r="F609" s="122"/>
      <c r="G609" s="123"/>
      <c r="H609" s="129"/>
      <c r="I609" s="130"/>
      <c r="J609" s="131"/>
      <c r="K609" s="229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B609" s="176"/>
      <c r="AC609" s="176"/>
      <c r="AD609" s="176"/>
      <c r="AE609" s="176"/>
      <c r="AF609" s="176"/>
      <c r="AG609" s="176"/>
    </row>
    <row r="610" spans="2:33" ht="19.649999999999999" customHeight="1">
      <c r="B610" s="121">
        <f t="shared" si="8"/>
        <v>606</v>
      </c>
      <c r="C610" s="122"/>
      <c r="D610" s="122"/>
      <c r="E610" s="122"/>
      <c r="F610" s="122"/>
      <c r="G610" s="123"/>
      <c r="H610" s="129"/>
      <c r="I610" s="130"/>
      <c r="J610" s="131"/>
      <c r="K610" s="229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B610" s="176"/>
      <c r="AC610" s="176"/>
      <c r="AD610" s="176"/>
      <c r="AE610" s="176"/>
      <c r="AF610" s="176"/>
      <c r="AG610" s="176"/>
    </row>
    <row r="611" spans="2:33" ht="19.649999999999999" customHeight="1">
      <c r="B611" s="121">
        <f t="shared" si="8"/>
        <v>607</v>
      </c>
      <c r="C611" s="122"/>
      <c r="D611" s="122"/>
      <c r="E611" s="122"/>
      <c r="F611" s="122"/>
      <c r="G611" s="123"/>
      <c r="H611" s="129"/>
      <c r="I611" s="130"/>
      <c r="J611" s="131"/>
      <c r="K611" s="229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B611" s="176"/>
      <c r="AC611" s="176"/>
      <c r="AD611" s="176"/>
      <c r="AE611" s="176"/>
      <c r="AF611" s="176"/>
      <c r="AG611" s="176"/>
    </row>
    <row r="612" spans="2:33" ht="19.649999999999999" customHeight="1">
      <c r="B612" s="121">
        <f t="shared" si="8"/>
        <v>608</v>
      </c>
      <c r="C612" s="122"/>
      <c r="D612" s="122"/>
      <c r="E612" s="122"/>
      <c r="F612" s="122"/>
      <c r="G612" s="123"/>
      <c r="H612" s="129"/>
      <c r="I612" s="130"/>
      <c r="J612" s="131"/>
      <c r="K612" s="229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B612" s="176"/>
      <c r="AC612" s="176"/>
      <c r="AD612" s="176"/>
      <c r="AE612" s="176"/>
      <c r="AF612" s="176"/>
      <c r="AG612" s="176"/>
    </row>
    <row r="613" spans="2:33" ht="19.649999999999999" customHeight="1">
      <c r="B613" s="121">
        <f t="shared" si="8"/>
        <v>609</v>
      </c>
      <c r="C613" s="122"/>
      <c r="D613" s="122"/>
      <c r="E613" s="122"/>
      <c r="F613" s="122"/>
      <c r="G613" s="123"/>
      <c r="H613" s="129"/>
      <c r="I613" s="130"/>
      <c r="J613" s="131"/>
      <c r="K613" s="229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B613" s="176"/>
      <c r="AC613" s="176"/>
      <c r="AD613" s="176"/>
      <c r="AE613" s="176"/>
      <c r="AF613" s="176"/>
      <c r="AG613" s="176"/>
    </row>
    <row r="614" spans="2:33" ht="19.649999999999999" customHeight="1">
      <c r="B614" s="121">
        <f t="shared" si="8"/>
        <v>610</v>
      </c>
      <c r="C614" s="122"/>
      <c r="D614" s="122"/>
      <c r="E614" s="122"/>
      <c r="F614" s="122"/>
      <c r="G614" s="123"/>
      <c r="H614" s="129"/>
      <c r="I614" s="130"/>
      <c r="J614" s="131"/>
      <c r="K614" s="229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B614" s="176"/>
      <c r="AC614" s="176"/>
      <c r="AD614" s="176"/>
      <c r="AE614" s="176"/>
      <c r="AF614" s="176"/>
      <c r="AG614" s="176"/>
    </row>
    <row r="615" spans="2:33" ht="19.649999999999999" customHeight="1">
      <c r="B615" s="121">
        <f t="shared" si="8"/>
        <v>611</v>
      </c>
      <c r="C615" s="122"/>
      <c r="D615" s="122"/>
      <c r="E615" s="122"/>
      <c r="F615" s="122"/>
      <c r="G615" s="123"/>
      <c r="H615" s="129"/>
      <c r="I615" s="130"/>
      <c r="J615" s="131"/>
      <c r="K615" s="229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B615" s="176"/>
      <c r="AC615" s="176"/>
      <c r="AD615" s="176"/>
      <c r="AE615" s="176"/>
      <c r="AF615" s="176"/>
      <c r="AG615" s="176"/>
    </row>
    <row r="616" spans="2:33" ht="19.649999999999999" customHeight="1">
      <c r="B616" s="121">
        <f t="shared" si="8"/>
        <v>612</v>
      </c>
      <c r="C616" s="122"/>
      <c r="D616" s="122"/>
      <c r="E616" s="122"/>
      <c r="F616" s="122"/>
      <c r="G616" s="123"/>
      <c r="H616" s="129"/>
      <c r="I616" s="130"/>
      <c r="J616" s="131"/>
      <c r="K616" s="229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B616" s="176"/>
      <c r="AC616" s="176"/>
      <c r="AD616" s="176"/>
      <c r="AE616" s="176"/>
      <c r="AF616" s="176"/>
      <c r="AG616" s="176"/>
    </row>
    <row r="617" spans="2:33" ht="19.649999999999999" customHeight="1">
      <c r="B617" s="121">
        <f t="shared" si="8"/>
        <v>613</v>
      </c>
      <c r="C617" s="122"/>
      <c r="D617" s="122"/>
      <c r="E617" s="122"/>
      <c r="F617" s="122"/>
      <c r="G617" s="123"/>
      <c r="H617" s="129"/>
      <c r="I617" s="130"/>
      <c r="J617" s="131"/>
      <c r="K617" s="229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B617" s="176"/>
      <c r="AC617" s="176"/>
      <c r="AD617" s="176"/>
      <c r="AE617" s="176"/>
      <c r="AF617" s="176"/>
      <c r="AG617" s="176"/>
    </row>
    <row r="618" spans="2:33" ht="19.649999999999999" customHeight="1">
      <c r="B618" s="121">
        <f t="shared" si="8"/>
        <v>614</v>
      </c>
      <c r="C618" s="122"/>
      <c r="D618" s="122"/>
      <c r="E618" s="122"/>
      <c r="F618" s="122"/>
      <c r="G618" s="123"/>
      <c r="H618" s="129"/>
      <c r="I618" s="130"/>
      <c r="J618" s="131"/>
      <c r="K618" s="229"/>
      <c r="L618" s="104"/>
      <c r="M618" s="104">
        <v>0</v>
      </c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E618" s="176"/>
      <c r="AF618" s="176"/>
      <c r="AG618" s="176"/>
    </row>
    <row r="619" spans="2:33" ht="19.649999999999999" customHeight="1">
      <c r="B619" s="121">
        <f t="shared" si="8"/>
        <v>615</v>
      </c>
      <c r="C619" s="122"/>
      <c r="D619" s="122"/>
      <c r="E619" s="122"/>
      <c r="F619" s="122"/>
      <c r="G619" s="123"/>
      <c r="H619" s="129"/>
      <c r="I619" s="130"/>
      <c r="J619" s="131"/>
      <c r="K619" s="229"/>
      <c r="L619" s="104"/>
      <c r="M619" s="104">
        <v>0</v>
      </c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E619" s="176"/>
      <c r="AF619" s="176"/>
      <c r="AG619" s="176"/>
    </row>
    <row r="620" spans="2:33" ht="19.649999999999999" customHeight="1">
      <c r="B620" s="121">
        <f t="shared" si="8"/>
        <v>616</v>
      </c>
      <c r="C620" s="122" t="s">
        <v>17</v>
      </c>
      <c r="D620" s="122" t="s">
        <v>767</v>
      </c>
      <c r="E620" s="122">
        <v>2006</v>
      </c>
      <c r="F620" s="122" t="s">
        <v>19</v>
      </c>
      <c r="G620" s="123"/>
      <c r="H620" s="129" t="s">
        <v>20</v>
      </c>
      <c r="I620" s="130"/>
      <c r="J620" s="131" t="s">
        <v>20</v>
      </c>
      <c r="K620" s="229"/>
      <c r="L620" s="104"/>
      <c r="M620" s="104">
        <v>-1</v>
      </c>
      <c r="N620" s="104"/>
      <c r="O620" s="104"/>
      <c r="P620" s="104"/>
      <c r="Q620" s="104"/>
      <c r="R620" s="104"/>
      <c r="S620" s="104"/>
      <c r="T620" s="104"/>
      <c r="U620" s="104"/>
      <c r="V620" s="104"/>
      <c r="W620" s="104">
        <v>1</v>
      </c>
      <c r="X620" s="104"/>
      <c r="Y620" s="104"/>
      <c r="Z620" s="104" t="s">
        <v>166</v>
      </c>
      <c r="AB620" s="176"/>
      <c r="AC620" s="176"/>
      <c r="AD620" s="176"/>
      <c r="AE620" s="176"/>
      <c r="AF620" s="176"/>
      <c r="AG620" s="176"/>
    </row>
    <row r="621" spans="2:33" ht="19.649999999999999" customHeight="1">
      <c r="B621" s="222">
        <f t="shared" si="8"/>
        <v>617</v>
      </c>
      <c r="C621" s="223" t="s">
        <v>102</v>
      </c>
      <c r="D621" s="223" t="s">
        <v>768</v>
      </c>
      <c r="E621" s="223">
        <v>2013</v>
      </c>
      <c r="F621" s="223" t="s">
        <v>19</v>
      </c>
      <c r="G621" s="224"/>
      <c r="H621" s="224" t="s">
        <v>20</v>
      </c>
      <c r="I621" s="225" t="s">
        <v>20</v>
      </c>
      <c r="J621" s="234"/>
      <c r="K621" s="231"/>
      <c r="L621" s="226"/>
      <c r="M621" s="226">
        <v>-1</v>
      </c>
      <c r="N621" s="226"/>
      <c r="O621" s="226"/>
      <c r="P621" s="226"/>
      <c r="Q621" s="226"/>
      <c r="R621" s="226"/>
      <c r="S621" s="226">
        <v>1</v>
      </c>
      <c r="T621" s="226"/>
      <c r="U621" s="226"/>
      <c r="V621" s="226"/>
      <c r="W621" s="226"/>
      <c r="X621" s="226"/>
      <c r="Y621" s="226"/>
      <c r="Z621" s="226" t="s">
        <v>769</v>
      </c>
      <c r="AG621" s="176"/>
    </row>
    <row r="622" spans="2:33" ht="19.649999999999999" customHeight="1">
      <c r="B622" s="222">
        <f t="shared" si="8"/>
        <v>618</v>
      </c>
      <c r="C622" s="223" t="s">
        <v>102</v>
      </c>
      <c r="D622" s="223" t="s">
        <v>770</v>
      </c>
      <c r="E622" s="223">
        <v>2014</v>
      </c>
      <c r="F622" s="223">
        <v>2020</v>
      </c>
      <c r="G622" s="224"/>
      <c r="H622" s="224" t="s">
        <v>20</v>
      </c>
      <c r="I622" s="225" t="s">
        <v>20</v>
      </c>
      <c r="J622" s="234"/>
      <c r="K622" s="231"/>
      <c r="L622" s="226"/>
      <c r="M622" s="226">
        <v>-1</v>
      </c>
      <c r="N622" s="226"/>
      <c r="O622" s="226"/>
      <c r="P622" s="226"/>
      <c r="Q622" s="226"/>
      <c r="R622" s="226"/>
      <c r="S622" s="226">
        <v>1</v>
      </c>
      <c r="T622" s="226"/>
      <c r="U622" s="226"/>
      <c r="V622" s="226"/>
      <c r="W622" s="226"/>
      <c r="X622" s="226"/>
      <c r="Y622" s="226"/>
      <c r="Z622" s="226" t="s">
        <v>769</v>
      </c>
      <c r="AG622" s="176"/>
    </row>
    <row r="623" spans="2:33" ht="19.649999999999999" customHeight="1">
      <c r="B623" s="197">
        <f t="shared" si="8"/>
        <v>619</v>
      </c>
      <c r="C623" s="198" t="s">
        <v>152</v>
      </c>
      <c r="D623" s="198" t="s">
        <v>771</v>
      </c>
      <c r="E623" s="198">
        <v>2013</v>
      </c>
      <c r="F623" s="198" t="s">
        <v>19</v>
      </c>
      <c r="G623" s="199" t="s">
        <v>20</v>
      </c>
      <c r="H623" s="199"/>
      <c r="I623" s="200"/>
      <c r="J623" s="235"/>
      <c r="K623" s="232"/>
      <c r="L623" s="201"/>
      <c r="M623" s="201">
        <v>-1</v>
      </c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102" t="s">
        <v>772</v>
      </c>
    </row>
    <row r="624" spans="2:33" ht="19.649999999999999" customHeight="1">
      <c r="B624" s="121">
        <f t="shared" si="8"/>
        <v>620</v>
      </c>
      <c r="C624" s="122" t="s">
        <v>164</v>
      </c>
      <c r="D624" s="122" t="s">
        <v>773</v>
      </c>
      <c r="E624" s="122">
        <v>2014</v>
      </c>
      <c r="F624" s="122" t="s">
        <v>19</v>
      </c>
      <c r="G624" s="123"/>
      <c r="H624" s="129" t="s">
        <v>20</v>
      </c>
      <c r="I624" s="130" t="s">
        <v>20</v>
      </c>
      <c r="J624" s="131"/>
      <c r="K624" s="229"/>
      <c r="L624" s="104"/>
      <c r="M624" s="104">
        <v>-1</v>
      </c>
      <c r="N624" s="104"/>
      <c r="O624" s="104"/>
      <c r="P624" s="104"/>
      <c r="Q624" s="104"/>
      <c r="R624" s="104"/>
      <c r="S624" s="104"/>
      <c r="T624" s="104"/>
      <c r="U624" s="104"/>
      <c r="V624" s="104"/>
      <c r="W624" s="104">
        <v>1</v>
      </c>
      <c r="X624" s="104"/>
      <c r="Y624" s="104"/>
      <c r="Z624" s="104" t="s">
        <v>166</v>
      </c>
      <c r="AB624" s="176"/>
      <c r="AC624" s="176"/>
      <c r="AD624" s="176"/>
      <c r="AE624" s="176"/>
      <c r="AF624" s="176"/>
      <c r="AG624" s="176"/>
    </row>
    <row r="625" spans="2:33" ht="19.649999999999999" customHeight="1">
      <c r="B625" s="121">
        <f t="shared" si="8"/>
        <v>621</v>
      </c>
      <c r="C625" s="122" t="s">
        <v>164</v>
      </c>
      <c r="D625" s="122" t="s">
        <v>774</v>
      </c>
      <c r="E625" s="122">
        <v>2016</v>
      </c>
      <c r="F625" s="122" t="s">
        <v>19</v>
      </c>
      <c r="G625" s="123"/>
      <c r="H625" s="129" t="s">
        <v>20</v>
      </c>
      <c r="I625" s="130" t="s">
        <v>20</v>
      </c>
      <c r="J625" s="131" t="s">
        <v>20</v>
      </c>
      <c r="K625" s="229"/>
      <c r="L625" s="104"/>
      <c r="M625" s="104">
        <v>-1</v>
      </c>
      <c r="N625" s="104"/>
      <c r="O625" s="104"/>
      <c r="P625" s="104"/>
      <c r="Q625" s="104"/>
      <c r="R625" s="104"/>
      <c r="S625" s="104"/>
      <c r="T625" s="104"/>
      <c r="U625" s="104"/>
      <c r="V625" s="104"/>
      <c r="W625" s="104">
        <v>1</v>
      </c>
      <c r="X625" s="104"/>
      <c r="Y625" s="104"/>
      <c r="Z625" s="104" t="s">
        <v>166</v>
      </c>
      <c r="AB625" s="176"/>
      <c r="AC625" s="176"/>
      <c r="AD625" s="176"/>
      <c r="AE625" s="176"/>
      <c r="AF625" s="176"/>
      <c r="AG625" s="176"/>
    </row>
    <row r="626" spans="2:33" ht="19.649999999999999" customHeight="1">
      <c r="B626" s="121">
        <f t="shared" si="8"/>
        <v>622</v>
      </c>
      <c r="C626" s="122" t="s">
        <v>164</v>
      </c>
      <c r="D626" s="122" t="s">
        <v>775</v>
      </c>
      <c r="E626" s="122">
        <v>2016</v>
      </c>
      <c r="F626" s="122" t="s">
        <v>19</v>
      </c>
      <c r="G626" s="123"/>
      <c r="H626" s="129" t="s">
        <v>20</v>
      </c>
      <c r="I626" s="130" t="s">
        <v>20</v>
      </c>
      <c r="J626" s="131" t="s">
        <v>20</v>
      </c>
      <c r="K626" s="229"/>
      <c r="L626" s="104"/>
      <c r="M626" s="104">
        <v>-1</v>
      </c>
      <c r="N626" s="104"/>
      <c r="O626" s="104"/>
      <c r="P626" s="104"/>
      <c r="Q626" s="104"/>
      <c r="R626" s="104"/>
      <c r="S626" s="104"/>
      <c r="T626" s="104"/>
      <c r="U626" s="104"/>
      <c r="V626" s="104"/>
      <c r="W626" s="104">
        <v>1</v>
      </c>
      <c r="X626" s="104"/>
      <c r="Y626" s="104"/>
      <c r="Z626" s="104" t="s">
        <v>166</v>
      </c>
      <c r="AB626" s="176"/>
      <c r="AC626" s="176"/>
      <c r="AD626" s="176"/>
      <c r="AE626" s="176"/>
      <c r="AF626" s="176"/>
      <c r="AG626" s="176"/>
    </row>
    <row r="627" spans="2:33" ht="19.649999999999999" customHeight="1">
      <c r="B627" s="121">
        <f t="shared" si="8"/>
        <v>623</v>
      </c>
      <c r="C627" s="122" t="s">
        <v>776</v>
      </c>
      <c r="D627" s="122" t="s">
        <v>777</v>
      </c>
      <c r="E627" s="122">
        <v>2010</v>
      </c>
      <c r="F627" s="122">
        <v>2018</v>
      </c>
      <c r="G627" s="123"/>
      <c r="H627" s="129" t="s">
        <v>20</v>
      </c>
      <c r="I627" s="130" t="s">
        <v>20</v>
      </c>
      <c r="J627" s="131" t="s">
        <v>25</v>
      </c>
      <c r="K627" s="229"/>
      <c r="L627" s="104"/>
      <c r="M627" s="104">
        <v>-1</v>
      </c>
      <c r="N627" s="104"/>
      <c r="O627" s="104"/>
      <c r="P627" s="104"/>
      <c r="Q627" s="104"/>
      <c r="R627" s="104"/>
      <c r="S627" s="104"/>
      <c r="T627" s="104">
        <v>1</v>
      </c>
      <c r="U627" s="104"/>
      <c r="V627" s="104"/>
      <c r="W627" s="104"/>
      <c r="X627" s="104"/>
      <c r="Y627" s="104"/>
      <c r="Z627" s="246" t="s">
        <v>166</v>
      </c>
      <c r="AA627" s="102" t="s">
        <v>290</v>
      </c>
    </row>
    <row r="628" spans="2:33" ht="19.649999999999999" customHeight="1">
      <c r="B628" s="121">
        <f t="shared" si="8"/>
        <v>624</v>
      </c>
      <c r="C628" s="122" t="s">
        <v>776</v>
      </c>
      <c r="D628" s="122" t="s">
        <v>778</v>
      </c>
      <c r="E628" s="122">
        <v>2012</v>
      </c>
      <c r="F628" s="122">
        <v>2017</v>
      </c>
      <c r="G628" s="123"/>
      <c r="H628" s="129" t="s">
        <v>20</v>
      </c>
      <c r="I628" s="130" t="s">
        <v>20</v>
      </c>
      <c r="J628" s="131" t="s">
        <v>25</v>
      </c>
      <c r="K628" s="229"/>
      <c r="L628" s="104"/>
      <c r="M628" s="104">
        <v>-1</v>
      </c>
      <c r="N628" s="104"/>
      <c r="O628" s="104"/>
      <c r="P628" s="104"/>
      <c r="Q628" s="104"/>
      <c r="R628" s="104"/>
      <c r="S628" s="104"/>
      <c r="T628" s="104">
        <v>1</v>
      </c>
      <c r="U628" s="104"/>
      <c r="V628" s="104"/>
      <c r="W628" s="104"/>
      <c r="X628" s="104"/>
      <c r="Y628" s="104"/>
      <c r="Z628" s="104" t="s">
        <v>166</v>
      </c>
      <c r="AA628" s="102" t="s">
        <v>290</v>
      </c>
      <c r="AB628" s="176"/>
      <c r="AC628" s="176"/>
      <c r="AD628" s="176"/>
    </row>
    <row r="629" spans="2:33" ht="19.649999999999999" customHeight="1">
      <c r="B629" s="121">
        <f t="shared" si="8"/>
        <v>625</v>
      </c>
      <c r="C629" s="122" t="s">
        <v>776</v>
      </c>
      <c r="D629" s="122" t="s">
        <v>779</v>
      </c>
      <c r="E629" s="122">
        <v>2014</v>
      </c>
      <c r="F629" s="122">
        <v>2020</v>
      </c>
      <c r="G629" s="123"/>
      <c r="H629" s="129" t="s">
        <v>20</v>
      </c>
      <c r="I629" s="130" t="s">
        <v>20</v>
      </c>
      <c r="J629" s="131" t="s">
        <v>25</v>
      </c>
      <c r="K629" s="229"/>
      <c r="L629" s="104"/>
      <c r="M629" s="104">
        <v>-1</v>
      </c>
      <c r="N629" s="104"/>
      <c r="O629" s="104"/>
      <c r="P629" s="104"/>
      <c r="Q629" s="104"/>
      <c r="R629" s="104"/>
      <c r="S629" s="104"/>
      <c r="T629" s="104">
        <v>1</v>
      </c>
      <c r="U629" s="104"/>
      <c r="V629" s="104"/>
      <c r="W629" s="104"/>
      <c r="X629" s="104"/>
      <c r="Y629" s="104"/>
      <c r="Z629" s="104" t="s">
        <v>166</v>
      </c>
      <c r="AA629" s="102" t="s">
        <v>290</v>
      </c>
      <c r="AB629" s="176"/>
      <c r="AC629" s="176"/>
      <c r="AD629" s="176"/>
    </row>
    <row r="630" spans="2:33" ht="19.649999999999999" customHeight="1">
      <c r="B630" s="121">
        <f t="shared" si="8"/>
        <v>626</v>
      </c>
      <c r="C630" s="122" t="s">
        <v>776</v>
      </c>
      <c r="D630" s="122" t="s">
        <v>780</v>
      </c>
      <c r="E630" s="122">
        <v>2013</v>
      </c>
      <c r="F630" s="122" t="s">
        <v>19</v>
      </c>
      <c r="G630" s="123"/>
      <c r="H630" s="129" t="s">
        <v>20</v>
      </c>
      <c r="I630" s="130" t="s">
        <v>20</v>
      </c>
      <c r="J630" s="131" t="s">
        <v>25</v>
      </c>
      <c r="K630" s="229"/>
      <c r="L630" s="104"/>
      <c r="M630" s="104">
        <v>-1</v>
      </c>
      <c r="N630" s="104"/>
      <c r="O630" s="104"/>
      <c r="P630" s="104"/>
      <c r="Q630" s="104"/>
      <c r="R630" s="104"/>
      <c r="S630" s="104"/>
      <c r="T630" s="104">
        <v>1</v>
      </c>
      <c r="U630" s="104"/>
      <c r="V630" s="104"/>
      <c r="W630" s="104"/>
      <c r="X630" s="104"/>
      <c r="Y630" s="104"/>
      <c r="Z630" s="104" t="s">
        <v>166</v>
      </c>
      <c r="AA630" s="102" t="s">
        <v>290</v>
      </c>
    </row>
    <row r="631" spans="2:33" ht="19.649999999999999" customHeight="1">
      <c r="B631" s="197">
        <f t="shared" si="8"/>
        <v>627</v>
      </c>
      <c r="C631" s="198" t="s">
        <v>781</v>
      </c>
      <c r="D631" s="198" t="s">
        <v>767</v>
      </c>
      <c r="E631" s="198">
        <v>2010</v>
      </c>
      <c r="F631" s="198">
        <v>2016</v>
      </c>
      <c r="G631" s="199" t="s">
        <v>20</v>
      </c>
      <c r="H631" s="199"/>
      <c r="I631" s="200"/>
      <c r="J631" s="235"/>
      <c r="K631" s="232"/>
      <c r="L631" s="201"/>
      <c r="M631" s="201">
        <v>-1</v>
      </c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102" t="s">
        <v>782</v>
      </c>
    </row>
    <row r="632" spans="2:33" ht="19.649999999999999" customHeight="1">
      <c r="B632" s="121">
        <f t="shared" si="8"/>
        <v>628</v>
      </c>
      <c r="C632" s="122" t="s">
        <v>783</v>
      </c>
      <c r="D632" s="122">
        <v>108</v>
      </c>
      <c r="E632" s="122">
        <v>2014</v>
      </c>
      <c r="F632" s="122" t="s">
        <v>19</v>
      </c>
      <c r="G632" s="123"/>
      <c r="H632" s="129" t="s">
        <v>20</v>
      </c>
      <c r="I632" s="130" t="s">
        <v>20</v>
      </c>
      <c r="J632" s="131"/>
      <c r="K632" s="229"/>
      <c r="L632" s="104"/>
      <c r="M632" s="104">
        <v>-1</v>
      </c>
      <c r="N632" s="104"/>
      <c r="O632" s="104"/>
      <c r="P632" s="104"/>
      <c r="Q632" s="104"/>
      <c r="R632" s="104"/>
      <c r="S632" s="104"/>
      <c r="T632" s="104"/>
      <c r="U632" s="104"/>
      <c r="V632" s="104"/>
      <c r="W632" s="104">
        <v>1</v>
      </c>
      <c r="X632" s="104"/>
      <c r="Y632" s="104"/>
      <c r="Z632" s="104" t="s">
        <v>166</v>
      </c>
      <c r="AB632" s="176"/>
      <c r="AC632" s="176"/>
      <c r="AD632" s="176"/>
      <c r="AE632" s="176"/>
      <c r="AF632" s="176"/>
      <c r="AG632" s="176"/>
    </row>
    <row r="633" spans="2:33" ht="19.649999999999999" customHeight="1">
      <c r="B633" s="121">
        <f t="shared" si="8"/>
        <v>629</v>
      </c>
      <c r="C633" s="122" t="s">
        <v>783</v>
      </c>
      <c r="D633" s="122" t="s">
        <v>784</v>
      </c>
      <c r="E633" s="122">
        <v>2018</v>
      </c>
      <c r="F633" s="122" t="s">
        <v>19</v>
      </c>
      <c r="G633" s="123"/>
      <c r="H633" s="129" t="s">
        <v>20</v>
      </c>
      <c r="I633" s="130" t="s">
        <v>20</v>
      </c>
      <c r="J633" s="131" t="s">
        <v>20</v>
      </c>
      <c r="K633" s="229"/>
      <c r="L633" s="104"/>
      <c r="M633" s="104">
        <v>-1</v>
      </c>
      <c r="N633" s="104"/>
      <c r="O633" s="104"/>
      <c r="P633" s="104"/>
      <c r="Q633" s="104"/>
      <c r="R633" s="104"/>
      <c r="S633" s="104"/>
      <c r="T633" s="104"/>
      <c r="U633" s="104"/>
      <c r="V633" s="104"/>
      <c r="W633" s="104">
        <v>1</v>
      </c>
      <c r="X633" s="104"/>
      <c r="Y633" s="104"/>
      <c r="Z633" s="104" t="s">
        <v>166</v>
      </c>
      <c r="AB633" s="176"/>
      <c r="AC633" s="176"/>
      <c r="AD633" s="176"/>
      <c r="AE633" s="176"/>
      <c r="AF633" s="176"/>
      <c r="AG633" s="176"/>
    </row>
    <row r="634" spans="2:33" ht="19.649999999999999" customHeight="1">
      <c r="B634" s="197">
        <f t="shared" si="8"/>
        <v>630</v>
      </c>
      <c r="C634" s="198" t="s">
        <v>481</v>
      </c>
      <c r="D634" s="198" t="s">
        <v>785</v>
      </c>
      <c r="E634" s="198">
        <v>2008</v>
      </c>
      <c r="F634" s="198">
        <v>2010</v>
      </c>
      <c r="G634" s="199" t="s">
        <v>20</v>
      </c>
      <c r="H634" s="199"/>
      <c r="I634" s="200"/>
      <c r="J634" s="235"/>
      <c r="K634" s="232"/>
      <c r="L634" s="201"/>
      <c r="M634" s="201">
        <v>-1</v>
      </c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102" t="s">
        <v>786</v>
      </c>
    </row>
    <row r="635" spans="2:33" ht="19.649999999999999" customHeight="1">
      <c r="B635" s="197">
        <f t="shared" si="8"/>
        <v>631</v>
      </c>
      <c r="C635" s="198" t="s">
        <v>599</v>
      </c>
      <c r="D635" s="198" t="s">
        <v>605</v>
      </c>
      <c r="E635" s="198">
        <v>2014</v>
      </c>
      <c r="F635" s="198" t="s">
        <v>19</v>
      </c>
      <c r="G635" s="199" t="s">
        <v>20</v>
      </c>
      <c r="H635" s="199"/>
      <c r="I635" s="200"/>
      <c r="J635" s="235"/>
      <c r="K635" s="232"/>
      <c r="L635" s="201"/>
      <c r="M635" s="201">
        <v>-1</v>
      </c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102" t="s">
        <v>787</v>
      </c>
    </row>
    <row r="636" spans="2:33" ht="19.649999999999999" customHeight="1">
      <c r="B636" s="197">
        <f t="shared" si="8"/>
        <v>632</v>
      </c>
      <c r="C636" s="198" t="s">
        <v>599</v>
      </c>
      <c r="D636" s="198" t="s">
        <v>616</v>
      </c>
      <c r="E636" s="198">
        <v>2003</v>
      </c>
      <c r="F636" s="198">
        <v>2009</v>
      </c>
      <c r="G636" s="199" t="s">
        <v>20</v>
      </c>
      <c r="H636" s="199"/>
      <c r="I636" s="200"/>
      <c r="J636" s="235"/>
      <c r="K636" s="232"/>
      <c r="L636" s="201"/>
      <c r="M636" s="201">
        <v>-1</v>
      </c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102" t="s">
        <v>788</v>
      </c>
    </row>
    <row r="637" spans="2:33" ht="19.649999999999999" customHeight="1">
      <c r="B637" s="197">
        <f t="shared" si="8"/>
        <v>633</v>
      </c>
      <c r="C637" s="198" t="s">
        <v>102</v>
      </c>
      <c r="D637" s="198" t="s">
        <v>789</v>
      </c>
      <c r="E637" s="198">
        <v>2011</v>
      </c>
      <c r="F637" s="198">
        <v>2019</v>
      </c>
      <c r="G637" s="199" t="s">
        <v>20</v>
      </c>
      <c r="H637" s="199" t="s">
        <v>20</v>
      </c>
      <c r="I637" s="200" t="s">
        <v>20</v>
      </c>
      <c r="J637" s="235"/>
      <c r="K637" s="232"/>
      <c r="L637" s="201"/>
      <c r="M637" s="201">
        <v>-2</v>
      </c>
      <c r="N637" s="201" t="s">
        <v>59</v>
      </c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 t="s">
        <v>790</v>
      </c>
      <c r="AA637" s="102" t="s">
        <v>105</v>
      </c>
    </row>
    <row r="638" spans="2:33" ht="19.649999999999999" customHeight="1">
      <c r="B638" s="197">
        <f t="shared" si="8"/>
        <v>634</v>
      </c>
      <c r="C638" s="198" t="s">
        <v>102</v>
      </c>
      <c r="D638" s="198" t="s">
        <v>791</v>
      </c>
      <c r="E638" s="198">
        <v>2011</v>
      </c>
      <c r="F638" s="198">
        <v>2019</v>
      </c>
      <c r="G638" s="199" t="s">
        <v>20</v>
      </c>
      <c r="H638" s="199" t="s">
        <v>20</v>
      </c>
      <c r="I638" s="200" t="s">
        <v>20</v>
      </c>
      <c r="J638" s="235"/>
      <c r="K638" s="232"/>
      <c r="L638" s="201"/>
      <c r="M638" s="201">
        <v>-2</v>
      </c>
      <c r="N638" s="201" t="s">
        <v>59</v>
      </c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 t="s">
        <v>790</v>
      </c>
      <c r="AA638" s="102" t="s">
        <v>792</v>
      </c>
    </row>
    <row r="639" spans="2:33" ht="19.649999999999999" customHeight="1">
      <c r="B639" s="197">
        <f t="shared" si="8"/>
        <v>635</v>
      </c>
      <c r="C639" s="198" t="s">
        <v>102</v>
      </c>
      <c r="D639" s="198" t="s">
        <v>793</v>
      </c>
      <c r="E639" s="198">
        <v>2011</v>
      </c>
      <c r="F639" s="198">
        <v>2019</v>
      </c>
      <c r="G639" s="199" t="s">
        <v>20</v>
      </c>
      <c r="H639" s="199" t="s">
        <v>20</v>
      </c>
      <c r="I639" s="200" t="s">
        <v>20</v>
      </c>
      <c r="J639" s="235"/>
      <c r="K639" s="232"/>
      <c r="L639" s="201"/>
      <c r="M639" s="201">
        <v>-2</v>
      </c>
      <c r="N639" s="201" t="s">
        <v>59</v>
      </c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 t="s">
        <v>790</v>
      </c>
      <c r="AA639" s="102" t="s">
        <v>794</v>
      </c>
    </row>
    <row r="640" spans="2:33" ht="19.649999999999999" customHeight="1">
      <c r="B640" s="197">
        <f t="shared" si="8"/>
        <v>636</v>
      </c>
      <c r="C640" s="198" t="s">
        <v>102</v>
      </c>
      <c r="D640" s="198" t="s">
        <v>795</v>
      </c>
      <c r="E640" s="198">
        <v>2011</v>
      </c>
      <c r="F640" s="198">
        <v>2019</v>
      </c>
      <c r="G640" s="199" t="s">
        <v>20</v>
      </c>
      <c r="H640" s="199" t="s">
        <v>20</v>
      </c>
      <c r="I640" s="200" t="s">
        <v>20</v>
      </c>
      <c r="J640" s="235"/>
      <c r="K640" s="232"/>
      <c r="L640" s="201"/>
      <c r="M640" s="201">
        <v>-2</v>
      </c>
      <c r="N640" s="201" t="s">
        <v>59</v>
      </c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 t="s">
        <v>790</v>
      </c>
      <c r="AA640" s="102" t="s">
        <v>796</v>
      </c>
    </row>
    <row r="641" spans="2:33" ht="19.649999999999999" customHeight="1">
      <c r="B641" s="197">
        <f t="shared" si="8"/>
        <v>637</v>
      </c>
      <c r="C641" s="198" t="s">
        <v>102</v>
      </c>
      <c r="D641" s="198" t="s">
        <v>797</v>
      </c>
      <c r="E641" s="198">
        <v>2010</v>
      </c>
      <c r="F641" s="198">
        <v>2017</v>
      </c>
      <c r="G641" s="199" t="s">
        <v>20</v>
      </c>
      <c r="H641" s="199" t="s">
        <v>20</v>
      </c>
      <c r="I641" s="200" t="s">
        <v>20</v>
      </c>
      <c r="J641" s="235"/>
      <c r="K641" s="232" t="s">
        <v>59</v>
      </c>
      <c r="L641" s="202">
        <v>43951</v>
      </c>
      <c r="M641" s="201">
        <v>-2</v>
      </c>
      <c r="N641" s="201" t="s">
        <v>59</v>
      </c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 t="s">
        <v>798</v>
      </c>
      <c r="AA641" s="102" t="s">
        <v>115</v>
      </c>
    </row>
    <row r="642" spans="2:33" ht="19.649999999999999" customHeight="1">
      <c r="B642" s="197">
        <f t="shared" si="8"/>
        <v>638</v>
      </c>
      <c r="C642" s="198" t="s">
        <v>102</v>
      </c>
      <c r="D642" s="198" t="s">
        <v>799</v>
      </c>
      <c r="E642" s="198">
        <v>2010</v>
      </c>
      <c r="F642" s="198">
        <v>2017</v>
      </c>
      <c r="G642" s="199" t="s">
        <v>20</v>
      </c>
      <c r="H642" s="199" t="s">
        <v>20</v>
      </c>
      <c r="I642" s="200" t="s">
        <v>20</v>
      </c>
      <c r="J642" s="235"/>
      <c r="K642" s="232"/>
      <c r="L642" s="201"/>
      <c r="M642" s="201">
        <v>-2</v>
      </c>
      <c r="N642" s="201" t="s">
        <v>59</v>
      </c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 t="s">
        <v>798</v>
      </c>
      <c r="AA642" s="102" t="s">
        <v>800</v>
      </c>
    </row>
    <row r="643" spans="2:33" ht="19.649999999999999" customHeight="1">
      <c r="B643" s="197">
        <f t="shared" si="8"/>
        <v>639</v>
      </c>
      <c r="C643" s="198" t="s">
        <v>378</v>
      </c>
      <c r="D643" s="198" t="s">
        <v>801</v>
      </c>
      <c r="E643" s="198">
        <v>2012</v>
      </c>
      <c r="F643" s="198">
        <v>2018</v>
      </c>
      <c r="G643" s="199" t="s">
        <v>20</v>
      </c>
      <c r="H643" s="199" t="s">
        <v>20</v>
      </c>
      <c r="I643" s="200" t="s">
        <v>20</v>
      </c>
      <c r="J643" s="235"/>
      <c r="K643" s="232"/>
      <c r="L643" s="201"/>
      <c r="M643" s="201">
        <v>-2</v>
      </c>
      <c r="N643" s="201" t="s">
        <v>59</v>
      </c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 t="s">
        <v>802</v>
      </c>
      <c r="AA643" s="102" t="s">
        <v>803</v>
      </c>
    </row>
    <row r="644" spans="2:33" ht="19.649999999999999" customHeight="1">
      <c r="B644" s="197">
        <f t="shared" si="8"/>
        <v>640</v>
      </c>
      <c r="C644" s="198" t="s">
        <v>378</v>
      </c>
      <c r="D644" s="198" t="s">
        <v>804</v>
      </c>
      <c r="E644" s="198">
        <v>2004</v>
      </c>
      <c r="F644" s="198">
        <v>2012</v>
      </c>
      <c r="G644" s="199" t="s">
        <v>20</v>
      </c>
      <c r="H644" s="199" t="s">
        <v>20</v>
      </c>
      <c r="I644" s="200" t="s">
        <v>20</v>
      </c>
      <c r="J644" s="235"/>
      <c r="K644" s="232"/>
      <c r="L644" s="201"/>
      <c r="M644" s="201">
        <v>-2</v>
      </c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 t="s">
        <v>802</v>
      </c>
      <c r="AA644" s="102" t="s">
        <v>805</v>
      </c>
    </row>
    <row r="645" spans="2:33" ht="19.649999999999999" customHeight="1">
      <c r="B645" s="197">
        <f t="shared" si="8"/>
        <v>641</v>
      </c>
      <c r="C645" s="198" t="s">
        <v>378</v>
      </c>
      <c r="D645" s="198" t="s">
        <v>806</v>
      </c>
      <c r="E645" s="198">
        <v>2009</v>
      </c>
      <c r="F645" s="198">
        <v>2016</v>
      </c>
      <c r="G645" s="199" t="s">
        <v>20</v>
      </c>
      <c r="H645" s="199" t="s">
        <v>20</v>
      </c>
      <c r="I645" s="200" t="s">
        <v>20</v>
      </c>
      <c r="J645" s="235"/>
      <c r="K645" s="232"/>
      <c r="L645" s="201"/>
      <c r="M645" s="201">
        <v>-2</v>
      </c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 t="s">
        <v>390</v>
      </c>
      <c r="AA645" s="102" t="s">
        <v>807</v>
      </c>
    </row>
    <row r="646" spans="2:33" ht="19.649999999999999" customHeight="1">
      <c r="B646" s="197">
        <f t="shared" si="8"/>
        <v>642</v>
      </c>
      <c r="C646" s="198" t="s">
        <v>378</v>
      </c>
      <c r="D646" s="198" t="s">
        <v>808</v>
      </c>
      <c r="E646" s="198">
        <v>2012</v>
      </c>
      <c r="F646" s="198">
        <v>2019</v>
      </c>
      <c r="G646" s="199" t="s">
        <v>20</v>
      </c>
      <c r="H646" s="199" t="s">
        <v>20</v>
      </c>
      <c r="I646" s="200" t="s">
        <v>20</v>
      </c>
      <c r="J646" s="235"/>
      <c r="K646" s="232"/>
      <c r="L646" s="201"/>
      <c r="M646" s="201">
        <v>-2</v>
      </c>
      <c r="N646" s="201" t="s">
        <v>59</v>
      </c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 t="s">
        <v>809</v>
      </c>
      <c r="AA646" s="102" t="s">
        <v>810</v>
      </c>
    </row>
    <row r="647" spans="2:33" ht="19.649999999999999" customHeight="1">
      <c r="B647" s="197">
        <f t="shared" si="8"/>
        <v>643</v>
      </c>
      <c r="C647" s="198" t="s">
        <v>378</v>
      </c>
      <c r="D647" s="198" t="s">
        <v>811</v>
      </c>
      <c r="E647" s="198">
        <v>2012</v>
      </c>
      <c r="F647" s="198">
        <v>2019</v>
      </c>
      <c r="G647" s="199" t="s">
        <v>20</v>
      </c>
      <c r="H647" s="199" t="s">
        <v>20</v>
      </c>
      <c r="I647" s="200" t="s">
        <v>20</v>
      </c>
      <c r="J647" s="235"/>
      <c r="K647" s="232"/>
      <c r="L647" s="201"/>
      <c r="M647" s="201">
        <v>-2</v>
      </c>
      <c r="N647" s="201" t="s">
        <v>59</v>
      </c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 t="s">
        <v>812</v>
      </c>
      <c r="AA647" s="102" t="s">
        <v>813</v>
      </c>
    </row>
    <row r="648" spans="2:33" ht="19.649999999999999" customHeight="1">
      <c r="B648" s="197">
        <f t="shared" si="8"/>
        <v>644</v>
      </c>
      <c r="C648" s="198" t="s">
        <v>632</v>
      </c>
      <c r="D648" s="198" t="s">
        <v>814</v>
      </c>
      <c r="E648" s="198">
        <v>2010</v>
      </c>
      <c r="F648" s="198">
        <v>2015</v>
      </c>
      <c r="G648" s="199"/>
      <c r="H648" s="199" t="s">
        <v>20</v>
      </c>
      <c r="I648" s="200" t="s">
        <v>20</v>
      </c>
      <c r="J648" s="235"/>
      <c r="K648" s="232"/>
      <c r="L648" s="202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 t="s">
        <v>662</v>
      </c>
      <c r="AA648" s="102" t="s">
        <v>663</v>
      </c>
    </row>
    <row r="649" spans="2:33" ht="19.649999999999999" customHeight="1">
      <c r="B649" s="121">
        <f t="shared" si="8"/>
        <v>645</v>
      </c>
      <c r="C649" s="122"/>
      <c r="D649" s="122"/>
      <c r="E649" s="122"/>
      <c r="F649" s="122"/>
      <c r="G649" s="123"/>
      <c r="H649" s="129"/>
      <c r="I649" s="130"/>
      <c r="J649" s="131"/>
      <c r="K649" s="229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B649" s="176"/>
      <c r="AC649" s="176"/>
      <c r="AD649" s="176"/>
      <c r="AE649" s="176"/>
      <c r="AF649" s="176"/>
      <c r="AG649" s="176"/>
    </row>
    <row r="650" spans="2:33" ht="19.649999999999999" customHeight="1">
      <c r="B650" s="121">
        <f t="shared" si="8"/>
        <v>646</v>
      </c>
      <c r="C650" s="122"/>
      <c r="D650" s="122"/>
      <c r="E650" s="122"/>
      <c r="F650" s="122"/>
      <c r="G650" s="123"/>
      <c r="H650" s="129"/>
      <c r="I650" s="130"/>
      <c r="J650" s="131"/>
      <c r="K650" s="229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B650" s="176"/>
      <c r="AC650" s="176"/>
      <c r="AD650" s="176"/>
      <c r="AE650" s="176"/>
      <c r="AF650" s="176"/>
      <c r="AG650" s="176"/>
    </row>
    <row r="651" spans="2:33" ht="19.649999999999999" customHeight="1">
      <c r="B651" s="121">
        <f t="shared" si="8"/>
        <v>647</v>
      </c>
      <c r="C651" s="122"/>
      <c r="D651" s="122"/>
      <c r="E651" s="122"/>
      <c r="F651" s="122"/>
      <c r="G651" s="123"/>
      <c r="H651" s="129"/>
      <c r="I651" s="130"/>
      <c r="J651" s="131"/>
      <c r="K651" s="229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B651" s="176"/>
      <c r="AC651" s="176"/>
      <c r="AD651" s="176"/>
      <c r="AE651" s="176"/>
      <c r="AF651" s="176"/>
    </row>
    <row r="652" spans="2:33" ht="19.649999999999999" customHeight="1" thickBot="1">
      <c r="B652" s="124">
        <f t="shared" si="8"/>
        <v>648</v>
      </c>
      <c r="C652" s="154"/>
      <c r="D652" s="154"/>
      <c r="E652" s="154"/>
      <c r="F652" s="154"/>
      <c r="G652" s="155"/>
      <c r="H652" s="156"/>
      <c r="I652" s="157"/>
      <c r="J652" s="158"/>
      <c r="K652" s="25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B652" s="176"/>
      <c r="AC652" s="176"/>
      <c r="AD652" s="176"/>
      <c r="AE652" s="176"/>
      <c r="AF652" s="176"/>
    </row>
    <row r="654" spans="2:33">
      <c r="J654" s="99" t="s">
        <v>20</v>
      </c>
      <c r="K654" s="176">
        <f>COUNTIF(K4:K652, J654)</f>
        <v>88</v>
      </c>
    </row>
  </sheetData>
  <autoFilter ref="B4:Z652" xr:uid="{718EFD44-5E74-495A-9A29-6EA5C44A74CD}"/>
  <mergeCells count="3">
    <mergeCell ref="B1:K1"/>
    <mergeCell ref="B2:H2"/>
    <mergeCell ref="I2:K2"/>
  </mergeCells>
  <conditionalFormatting sqref="H4:J633">
    <cfRule type="cellIs" dxfId="96" priority="1" operator="equal">
      <formula>0</formula>
    </cfRule>
    <cfRule type="cellIs" dxfId="95" priority="2" operator="equal">
      <formula>"+"</formula>
    </cfRule>
  </conditionalFormatting>
  <conditionalFormatting sqref="K5:K652">
    <cfRule type="cellIs" dxfId="94" priority="31" operator="equal">
      <formula>"+"</formula>
    </cfRule>
    <cfRule type="cellIs" dxfId="93" priority="3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C443B-30BC-41B2-95A3-B7C9D759652D}">
  <dimension ref="A1:J1215"/>
  <sheetViews>
    <sheetView topLeftCell="B1" zoomScaleNormal="100" workbookViewId="0">
      <selection activeCell="L22" sqref="L22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0" width="9.109375" style="90" hidden="1" customWidth="1"/>
    <col min="11" max="16384" width="9.109375" style="90"/>
  </cols>
  <sheetData>
    <row r="1" spans="1:9" ht="54" customHeight="1" thickBot="1">
      <c r="B1" s="408"/>
      <c r="C1" s="409"/>
      <c r="D1" s="409"/>
      <c r="E1" s="409"/>
      <c r="F1" s="409"/>
      <c r="G1" s="409"/>
      <c r="H1" s="409"/>
      <c r="I1" s="410"/>
    </row>
    <row r="2" spans="1:9" ht="22.5" customHeight="1" thickBot="1">
      <c r="B2" s="418" t="s">
        <v>1134</v>
      </c>
      <c r="C2" s="419"/>
      <c r="D2" s="419"/>
      <c r="E2" s="419"/>
      <c r="F2" s="419"/>
      <c r="G2" s="420"/>
      <c r="H2" s="414">
        <v>45369</v>
      </c>
      <c r="I2" s="416"/>
    </row>
    <row r="3" spans="1:9" ht="30.75" customHeight="1" thickBot="1">
      <c r="A3" s="304" t="s">
        <v>816</v>
      </c>
      <c r="B3" s="417" t="s">
        <v>1135</v>
      </c>
      <c r="C3" s="417"/>
      <c r="D3" s="417"/>
      <c r="E3" s="417"/>
      <c r="F3" s="417"/>
      <c r="G3" s="417"/>
      <c r="H3" s="417"/>
      <c r="I3" s="417"/>
    </row>
    <row r="4" spans="1:9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9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</row>
    <row r="6" spans="1:9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</row>
    <row r="7" spans="1:9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</row>
    <row r="8" spans="1:9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</row>
    <row r="9" spans="1:9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</row>
    <row r="10" spans="1:9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</row>
    <row r="11" spans="1:9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</row>
    <row r="12" spans="1:9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</row>
    <row r="13" spans="1:9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</row>
    <row r="14" spans="1:9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</row>
    <row r="15" spans="1:9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</row>
    <row r="16" spans="1:9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9" ht="19.649999999999999" customHeight="1">
      <c r="B19" s="121">
        <f t="shared" si="0"/>
        <v>15</v>
      </c>
      <c r="C19" s="122" t="s">
        <v>17</v>
      </c>
      <c r="D19" s="122" t="s">
        <v>767</v>
      </c>
      <c r="E19" s="122">
        <v>2006</v>
      </c>
      <c r="F19" s="122" t="s">
        <v>19</v>
      </c>
      <c r="G19" s="129" t="s">
        <v>20</v>
      </c>
      <c r="H19" s="130"/>
      <c r="I19" s="131" t="s">
        <v>20</v>
      </c>
    </row>
    <row r="20" spans="2:9" ht="19.649999999999999" customHeight="1">
      <c r="B20" s="121">
        <f t="shared" si="0"/>
        <v>16</v>
      </c>
      <c r="C20" s="122" t="s">
        <v>21</v>
      </c>
      <c r="D20" s="122">
        <v>147</v>
      </c>
      <c r="E20" s="122">
        <v>2003</v>
      </c>
      <c r="F20" s="122">
        <v>2010</v>
      </c>
      <c r="G20" s="129" t="s">
        <v>20</v>
      </c>
      <c r="H20" s="130"/>
      <c r="I20" s="131" t="s">
        <v>20</v>
      </c>
    </row>
    <row r="21" spans="2:9" ht="19.649999999999999" customHeight="1">
      <c r="B21" s="121">
        <f t="shared" si="0"/>
        <v>17</v>
      </c>
      <c r="C21" s="122" t="s">
        <v>21</v>
      </c>
      <c r="D21" s="122">
        <v>159</v>
      </c>
      <c r="E21" s="122">
        <v>2005</v>
      </c>
      <c r="F21" s="122">
        <v>2011</v>
      </c>
      <c r="G21" s="129" t="s">
        <v>20</v>
      </c>
      <c r="H21" s="130"/>
      <c r="I21" s="131" t="s">
        <v>20</v>
      </c>
    </row>
    <row r="22" spans="2:9" ht="19.649999999999999" customHeight="1">
      <c r="B22" s="121">
        <f t="shared" si="0"/>
        <v>18</v>
      </c>
      <c r="C22" s="122" t="s">
        <v>21</v>
      </c>
      <c r="D22" s="122" t="s">
        <v>22</v>
      </c>
      <c r="E22" s="122">
        <v>2013</v>
      </c>
      <c r="F22" s="122">
        <v>2020</v>
      </c>
      <c r="G22" s="129" t="s">
        <v>20</v>
      </c>
      <c r="H22" s="130"/>
      <c r="I22" s="131" t="s">
        <v>20</v>
      </c>
    </row>
    <row r="23" spans="2:9" ht="19.649999999999999" customHeight="1">
      <c r="B23" s="121">
        <f t="shared" si="0"/>
        <v>19</v>
      </c>
      <c r="C23" s="122" t="s">
        <v>21</v>
      </c>
      <c r="D23" s="122" t="s">
        <v>23</v>
      </c>
      <c r="E23" s="122">
        <v>2005</v>
      </c>
      <c r="F23" s="122">
        <v>2010</v>
      </c>
      <c r="G23" s="129" t="s">
        <v>20</v>
      </c>
      <c r="H23" s="130"/>
      <c r="I23" s="131" t="s">
        <v>20</v>
      </c>
    </row>
    <row r="24" spans="2:9" ht="19.649999999999999" customHeight="1">
      <c r="B24" s="121">
        <f t="shared" si="0"/>
        <v>20</v>
      </c>
      <c r="C24" s="122" t="s">
        <v>21</v>
      </c>
      <c r="D24" s="122" t="s">
        <v>24</v>
      </c>
      <c r="E24" s="122">
        <v>2016</v>
      </c>
      <c r="F24" s="122" t="s">
        <v>19</v>
      </c>
      <c r="G24" s="129" t="s">
        <v>20</v>
      </c>
      <c r="H24" s="130"/>
      <c r="I24" s="131" t="s">
        <v>20</v>
      </c>
    </row>
    <row r="25" spans="2:9" ht="19.649999999999999" customHeight="1">
      <c r="B25" s="121">
        <f t="shared" si="0"/>
        <v>21</v>
      </c>
      <c r="C25" s="122" t="s">
        <v>21</v>
      </c>
      <c r="D25" s="122" t="s">
        <v>27</v>
      </c>
      <c r="E25" s="122">
        <v>2010</v>
      </c>
      <c r="F25" s="122">
        <v>2020</v>
      </c>
      <c r="G25" s="129" t="s">
        <v>20</v>
      </c>
      <c r="H25" s="130"/>
      <c r="I25" s="131" t="s">
        <v>20</v>
      </c>
    </row>
    <row r="26" spans="2:9" ht="19.649999999999999" customHeight="1">
      <c r="B26" s="121">
        <f t="shared" si="0"/>
        <v>22</v>
      </c>
      <c r="C26" s="122" t="s">
        <v>21</v>
      </c>
      <c r="D26" s="122" t="s">
        <v>28</v>
      </c>
      <c r="E26" s="122">
        <v>2003</v>
      </c>
      <c r="F26" s="122">
        <v>2010</v>
      </c>
      <c r="G26" s="129" t="s">
        <v>20</v>
      </c>
      <c r="H26" s="130"/>
      <c r="I26" s="131" t="s">
        <v>20</v>
      </c>
    </row>
    <row r="27" spans="2:9" ht="19.649999999999999" customHeight="1">
      <c r="B27" s="121">
        <f t="shared" si="0"/>
        <v>23</v>
      </c>
      <c r="C27" s="122" t="s">
        <v>21</v>
      </c>
      <c r="D27" s="122" t="s">
        <v>30</v>
      </c>
      <c r="E27" s="122">
        <v>2008</v>
      </c>
      <c r="F27" s="122">
        <v>2018</v>
      </c>
      <c r="G27" s="129" t="s">
        <v>20</v>
      </c>
      <c r="H27" s="130"/>
      <c r="I27" s="131" t="s">
        <v>20</v>
      </c>
    </row>
    <row r="28" spans="2:9" ht="19.649999999999999" customHeight="1">
      <c r="B28" s="121">
        <f t="shared" si="0"/>
        <v>24</v>
      </c>
      <c r="C28" s="122" t="s">
        <v>21</v>
      </c>
      <c r="D28" s="122" t="s">
        <v>31</v>
      </c>
      <c r="E28" s="122">
        <v>2005</v>
      </c>
      <c r="F28" s="122">
        <v>2010</v>
      </c>
      <c r="G28" s="129" t="s">
        <v>20</v>
      </c>
      <c r="H28" s="130"/>
      <c r="I28" s="131" t="s">
        <v>20</v>
      </c>
    </row>
    <row r="29" spans="2:9" ht="19.649999999999999" customHeight="1">
      <c r="B29" s="121">
        <f t="shared" si="0"/>
        <v>25</v>
      </c>
      <c r="C29" s="122" t="s">
        <v>21</v>
      </c>
      <c r="D29" s="122" t="s">
        <v>32</v>
      </c>
      <c r="E29" s="122">
        <v>2017</v>
      </c>
      <c r="F29" s="122" t="s">
        <v>19</v>
      </c>
      <c r="G29" s="129" t="s">
        <v>20</v>
      </c>
      <c r="H29" s="130"/>
      <c r="I29" s="131" t="s">
        <v>20</v>
      </c>
    </row>
    <row r="30" spans="2:9" ht="19.649999999999999" customHeight="1">
      <c r="B30" s="121">
        <f t="shared" si="0"/>
        <v>26</v>
      </c>
      <c r="C30" s="122" t="s">
        <v>33</v>
      </c>
      <c r="D30" s="122" t="s">
        <v>1136</v>
      </c>
      <c r="E30" s="122">
        <v>2013</v>
      </c>
      <c r="F30" s="122">
        <v>2019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33</v>
      </c>
      <c r="D31" s="122" t="s">
        <v>1137</v>
      </c>
      <c r="E31" s="122">
        <v>2014</v>
      </c>
      <c r="F31" s="122" t="s">
        <v>19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33</v>
      </c>
      <c r="D32" s="122" t="s">
        <v>1138</v>
      </c>
      <c r="E32" s="122">
        <v>2011</v>
      </c>
      <c r="F32" s="122">
        <v>2016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1138</v>
      </c>
      <c r="E33" s="122">
        <v>2017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37</v>
      </c>
      <c r="E34" s="122">
        <v>2011</v>
      </c>
      <c r="F34" s="122">
        <v>2019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38</v>
      </c>
      <c r="E35" s="122">
        <v>2009</v>
      </c>
      <c r="F35" s="122">
        <v>2015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33</v>
      </c>
      <c r="D36" s="122" t="s">
        <v>1139</v>
      </c>
      <c r="E36" s="122">
        <v>2013</v>
      </c>
      <c r="F36" s="122">
        <v>2019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33</v>
      </c>
      <c r="D37" s="122" t="s">
        <v>1140</v>
      </c>
      <c r="E37" s="122">
        <v>2014</v>
      </c>
      <c r="F37" s="122" t="s">
        <v>19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33</v>
      </c>
      <c r="D38" s="122" t="s">
        <v>1141</v>
      </c>
      <c r="E38" s="122">
        <v>2011</v>
      </c>
      <c r="F38" s="122">
        <v>2016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33</v>
      </c>
      <c r="D39" s="122" t="s">
        <v>1141</v>
      </c>
      <c r="E39" s="122">
        <v>2017</v>
      </c>
      <c r="F39" s="122" t="s">
        <v>19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1142</v>
      </c>
      <c r="D40" s="125" t="s">
        <v>1143</v>
      </c>
      <c r="E40" s="125">
        <v>2009</v>
      </c>
      <c r="F40" s="125">
        <v>2013</v>
      </c>
      <c r="G40" s="132" t="s">
        <v>20</v>
      </c>
      <c r="H40" s="133" t="s">
        <v>20</v>
      </c>
      <c r="I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>
        <v>1</v>
      </c>
    </row>
    <row r="42" spans="2:10" ht="19.649999999999999" customHeight="1">
      <c r="B42" s="121">
        <f t="shared" ref="B42:B82" si="1">ROW()-5</f>
        <v>37</v>
      </c>
      <c r="C42" s="122" t="s">
        <v>39</v>
      </c>
      <c r="D42" s="122" t="s">
        <v>40</v>
      </c>
      <c r="E42" s="122">
        <v>2010</v>
      </c>
      <c r="F42" s="122">
        <v>2017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38</v>
      </c>
      <c r="C43" s="122" t="s">
        <v>39</v>
      </c>
      <c r="D43" s="122" t="s">
        <v>40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43</v>
      </c>
      <c r="E44" s="122">
        <v>2004</v>
      </c>
      <c r="F44" s="122">
        <v>2012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43</v>
      </c>
      <c r="E45" s="122">
        <v>2012</v>
      </c>
      <c r="F45" s="122" t="s">
        <v>19</v>
      </c>
      <c r="G45" s="129" t="s">
        <v>20</v>
      </c>
      <c r="H45" s="130" t="s">
        <v>20</v>
      </c>
      <c r="I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43</v>
      </c>
      <c r="E46" s="122">
        <v>2020</v>
      </c>
      <c r="F46" s="122" t="s">
        <v>19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47</v>
      </c>
      <c r="E47" s="122">
        <v>2005</v>
      </c>
      <c r="F47" s="122">
        <v>2008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47</v>
      </c>
      <c r="E48" s="122">
        <v>2008</v>
      </c>
      <c r="F48" s="122">
        <v>2016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47</v>
      </c>
      <c r="E49" s="122">
        <v>2016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49</v>
      </c>
      <c r="E50" s="122">
        <v>2007</v>
      </c>
      <c r="F50" s="122">
        <v>2016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49</v>
      </c>
      <c r="E51" s="122">
        <v>2016</v>
      </c>
      <c r="F51" s="122" t="s">
        <v>19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52</v>
      </c>
      <c r="E52" s="122">
        <v>1997</v>
      </c>
      <c r="F52" s="122">
        <v>2004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52</v>
      </c>
      <c r="E53" s="122">
        <v>2004</v>
      </c>
      <c r="F53" s="122">
        <v>2011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52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52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58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58</v>
      </c>
      <c r="E57" s="122">
        <v>2018</v>
      </c>
      <c r="F57" s="122" t="s">
        <v>19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61</v>
      </c>
      <c r="E58" s="122">
        <v>2010</v>
      </c>
      <c r="F58" s="122">
        <v>2017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61</v>
      </c>
      <c r="E59" s="122">
        <v>2018</v>
      </c>
      <c r="F59" s="122" t="s">
        <v>19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829</v>
      </c>
      <c r="E60" s="122">
        <v>2015</v>
      </c>
      <c r="F60" s="122">
        <v>2016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64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 t="s">
        <v>20</v>
      </c>
    </row>
    <row r="62" spans="2:9" ht="19.649999999999999" customHeight="1">
      <c r="B62" s="121">
        <f t="shared" si="1"/>
        <v>57</v>
      </c>
      <c r="C62" s="122" t="s">
        <v>39</v>
      </c>
      <c r="D62" s="122" t="s">
        <v>67</v>
      </c>
      <c r="E62" s="122">
        <v>2011</v>
      </c>
      <c r="F62" s="122">
        <v>2018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67</v>
      </c>
      <c r="E63" s="122">
        <v>2019</v>
      </c>
      <c r="F63" s="122" t="s">
        <v>19</v>
      </c>
      <c r="G63" s="129" t="s">
        <v>20</v>
      </c>
      <c r="H63" s="130" t="s">
        <v>20</v>
      </c>
      <c r="I63" s="131" t="s">
        <v>20</v>
      </c>
    </row>
    <row r="64" spans="2:9" ht="19.649999999999999" customHeight="1">
      <c r="B64" s="121">
        <f t="shared" si="1"/>
        <v>59</v>
      </c>
      <c r="C64" s="122" t="s">
        <v>39</v>
      </c>
      <c r="D64" s="122" t="s">
        <v>72</v>
      </c>
      <c r="E64" s="122">
        <v>2008</v>
      </c>
      <c r="F64" s="122">
        <v>2017</v>
      </c>
      <c r="G64" s="129" t="s">
        <v>20</v>
      </c>
      <c r="H64" s="130" t="s">
        <v>20</v>
      </c>
      <c r="I64" s="131" t="s">
        <v>20</v>
      </c>
    </row>
    <row r="65" spans="2:9" ht="19.649999999999999" customHeight="1">
      <c r="B65" s="121">
        <f t="shared" si="1"/>
        <v>60</v>
      </c>
      <c r="C65" s="122" t="s">
        <v>39</v>
      </c>
      <c r="D65" s="122" t="s">
        <v>72</v>
      </c>
      <c r="E65" s="122">
        <v>2017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75</v>
      </c>
      <c r="E66" s="122">
        <v>2006</v>
      </c>
      <c r="F66" s="122">
        <v>2015</v>
      </c>
      <c r="G66" s="129" t="s">
        <v>20</v>
      </c>
      <c r="H66" s="130" t="s">
        <v>20</v>
      </c>
      <c r="I66" s="131" t="s">
        <v>20</v>
      </c>
    </row>
    <row r="67" spans="2:9" ht="19.649999999999999" customHeight="1">
      <c r="B67" s="121">
        <f t="shared" si="1"/>
        <v>62</v>
      </c>
      <c r="C67" s="122" t="s">
        <v>39</v>
      </c>
      <c r="D67" s="122" t="s">
        <v>75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1145</v>
      </c>
      <c r="E68" s="122">
        <v>2018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79</v>
      </c>
      <c r="E69" s="122">
        <v>2006</v>
      </c>
      <c r="F69" s="122">
        <v>2015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79</v>
      </c>
      <c r="E70" s="122">
        <v>2015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1146</v>
      </c>
      <c r="E71" s="122">
        <v>2020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81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82</v>
      </c>
      <c r="E73" s="122">
        <v>2007</v>
      </c>
      <c r="F73" s="122">
        <v>2016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83</v>
      </c>
      <c r="E74" s="122">
        <v>2010</v>
      </c>
      <c r="F74" s="122">
        <v>2017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1147</v>
      </c>
      <c r="E75" s="122">
        <v>2018</v>
      </c>
      <c r="F75" s="122" t="s">
        <v>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85</v>
      </c>
      <c r="E76" s="122">
        <v>2008</v>
      </c>
      <c r="F76" s="122">
        <v>2016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85</v>
      </c>
      <c r="E77" s="122">
        <v>2016</v>
      </c>
      <c r="F77" s="122" t="s">
        <v>19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86</v>
      </c>
      <c r="E78" s="122">
        <v>2007</v>
      </c>
      <c r="F78" s="122">
        <v>2016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86</v>
      </c>
      <c r="E79" s="122">
        <v>2016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39</v>
      </c>
      <c r="D80" s="122" t="s">
        <v>88</v>
      </c>
      <c r="E80" s="122">
        <v>2004</v>
      </c>
      <c r="F80" s="122">
        <v>2011</v>
      </c>
      <c r="G80" s="129" t="s">
        <v>20</v>
      </c>
      <c r="H80" s="130" t="s">
        <v>20</v>
      </c>
      <c r="I80" s="131"/>
    </row>
    <row r="81" spans="2:10" ht="19.649999999999999" customHeight="1">
      <c r="B81" s="121">
        <f t="shared" si="1"/>
        <v>76</v>
      </c>
      <c r="C81" s="122" t="s">
        <v>39</v>
      </c>
      <c r="D81" s="122" t="s">
        <v>88</v>
      </c>
      <c r="E81" s="122">
        <v>2013</v>
      </c>
      <c r="F81" s="122">
        <v>2013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 t="shared" si="1"/>
        <v>77</v>
      </c>
      <c r="C82" s="125" t="s">
        <v>39</v>
      </c>
      <c r="D82" s="125" t="s">
        <v>830</v>
      </c>
      <c r="E82" s="125">
        <v>2013</v>
      </c>
      <c r="F82" s="125">
        <v>2013</v>
      </c>
      <c r="G82" s="132" t="s">
        <v>20</v>
      </c>
      <c r="H82" s="133" t="s">
        <v>20</v>
      </c>
      <c r="I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>
        <v>1</v>
      </c>
    </row>
    <row r="84" spans="2:10" ht="19.649999999999999" customHeight="1">
      <c r="B84" s="121">
        <f t="shared" ref="B84:B124" si="2">ROW()-6</f>
        <v>78</v>
      </c>
      <c r="C84" s="122" t="s">
        <v>39</v>
      </c>
      <c r="D84" s="122" t="s">
        <v>90</v>
      </c>
      <c r="E84" s="122">
        <v>2017</v>
      </c>
      <c r="F84" s="122" t="s">
        <v>19</v>
      </c>
      <c r="G84" s="129" t="s">
        <v>20</v>
      </c>
      <c r="H84" s="130" t="s">
        <v>20</v>
      </c>
      <c r="I84" s="131" t="s">
        <v>20</v>
      </c>
    </row>
    <row r="85" spans="2:10" ht="19.649999999999999" customHeight="1">
      <c r="B85" s="121">
        <f t="shared" si="2"/>
        <v>79</v>
      </c>
      <c r="C85" s="122" t="s">
        <v>39</v>
      </c>
      <c r="D85" s="122" t="s">
        <v>831</v>
      </c>
      <c r="E85" s="122">
        <v>2016</v>
      </c>
      <c r="F85" s="122">
        <v>2016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2"/>
        <v>80</v>
      </c>
      <c r="C86" s="122" t="s">
        <v>39</v>
      </c>
      <c r="D86" s="122" t="s">
        <v>831</v>
      </c>
      <c r="E86" s="122">
        <v>2017</v>
      </c>
      <c r="F86" s="122" t="s">
        <v>19</v>
      </c>
      <c r="G86" s="129" t="s">
        <v>20</v>
      </c>
      <c r="H86" s="130" t="s">
        <v>20</v>
      </c>
      <c r="I86" s="131"/>
    </row>
    <row r="87" spans="2:10" ht="19.649999999999999" customHeight="1">
      <c r="B87" s="121">
        <f t="shared" si="2"/>
        <v>81</v>
      </c>
      <c r="C87" s="122" t="s">
        <v>39</v>
      </c>
      <c r="D87" s="122" t="s">
        <v>1148</v>
      </c>
      <c r="E87" s="122">
        <v>2015</v>
      </c>
      <c r="F87" s="122" t="s">
        <v>19</v>
      </c>
      <c r="G87" s="129" t="s">
        <v>20</v>
      </c>
      <c r="H87" s="130" t="s">
        <v>20</v>
      </c>
      <c r="I87" s="131"/>
    </row>
    <row r="88" spans="2:10" ht="19.649999999999999" customHeight="1">
      <c r="B88" s="121">
        <f t="shared" si="2"/>
        <v>82</v>
      </c>
      <c r="C88" s="122" t="s">
        <v>39</v>
      </c>
      <c r="D88" s="122" t="s">
        <v>1149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10" ht="19.649999999999999" customHeight="1">
      <c r="B89" s="121">
        <f t="shared" si="2"/>
        <v>83</v>
      </c>
      <c r="C89" s="122" t="s">
        <v>39</v>
      </c>
      <c r="D89" s="122" t="s">
        <v>92</v>
      </c>
      <c r="E89" s="122">
        <v>2008</v>
      </c>
      <c r="F89" s="122">
        <v>2013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2"/>
        <v>84</v>
      </c>
      <c r="C90" s="122" t="s">
        <v>39</v>
      </c>
      <c r="D90" s="122" t="s">
        <v>92</v>
      </c>
      <c r="E90" s="122">
        <v>2014</v>
      </c>
      <c r="F90" s="122" t="s">
        <v>19</v>
      </c>
      <c r="G90" s="129" t="s">
        <v>20</v>
      </c>
      <c r="H90" s="130" t="s">
        <v>20</v>
      </c>
      <c r="I90" s="131" t="s">
        <v>20</v>
      </c>
    </row>
    <row r="91" spans="2:10" ht="19.649999999999999" customHeight="1">
      <c r="B91" s="121">
        <f t="shared" si="2"/>
        <v>85</v>
      </c>
      <c r="C91" s="122" t="s">
        <v>39</v>
      </c>
      <c r="D91" s="122" t="s">
        <v>95</v>
      </c>
      <c r="E91" s="122">
        <v>2014</v>
      </c>
      <c r="F91" s="122" t="s">
        <v>19</v>
      </c>
      <c r="G91" s="129" t="s">
        <v>20</v>
      </c>
      <c r="H91" s="130" t="s">
        <v>20</v>
      </c>
      <c r="I91" s="131" t="s">
        <v>20</v>
      </c>
    </row>
    <row r="92" spans="2:10" ht="19.649999999999999" customHeight="1">
      <c r="B92" s="121">
        <f t="shared" si="2"/>
        <v>86</v>
      </c>
      <c r="C92" s="122" t="s">
        <v>39</v>
      </c>
      <c r="D92" s="122" t="s">
        <v>96</v>
      </c>
      <c r="E92" s="122">
        <v>2014</v>
      </c>
      <c r="F92" s="122" t="s">
        <v>19</v>
      </c>
      <c r="G92" s="129" t="s">
        <v>20</v>
      </c>
      <c r="H92" s="130" t="s">
        <v>20</v>
      </c>
      <c r="I92" s="131" t="s">
        <v>20</v>
      </c>
    </row>
    <row r="93" spans="2:10" ht="19.649999999999999" customHeight="1">
      <c r="B93" s="121">
        <f t="shared" si="2"/>
        <v>87</v>
      </c>
      <c r="C93" s="122" t="s">
        <v>97</v>
      </c>
      <c r="D93" s="122" t="s">
        <v>98</v>
      </c>
      <c r="E93" s="122">
        <v>2015</v>
      </c>
      <c r="F93" s="122" t="s">
        <v>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2"/>
        <v>88</v>
      </c>
      <c r="C94" s="122" t="s">
        <v>97</v>
      </c>
      <c r="D94" s="122" t="s">
        <v>99</v>
      </c>
      <c r="E94" s="122">
        <v>2003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2"/>
        <v>89</v>
      </c>
      <c r="C95" s="122" t="s">
        <v>97</v>
      </c>
      <c r="D95" s="122" t="s">
        <v>101</v>
      </c>
      <c r="E95" s="122">
        <v>2010</v>
      </c>
      <c r="F95" s="122">
        <v>2020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106</v>
      </c>
      <c r="E96" s="122">
        <v>2004</v>
      </c>
      <c r="F96" s="122">
        <v>2011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102</v>
      </c>
      <c r="D97" s="122" t="s">
        <v>106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102</v>
      </c>
      <c r="D98" s="122" t="s">
        <v>106</v>
      </c>
      <c r="E98" s="122">
        <v>2019</v>
      </c>
      <c r="F98" s="122" t="s">
        <v>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102</v>
      </c>
      <c r="D99" s="122" t="s">
        <v>63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102</v>
      </c>
      <c r="D100" s="122" t="s">
        <v>1150</v>
      </c>
      <c r="E100" s="122">
        <v>2014</v>
      </c>
      <c r="F100" s="122" t="s">
        <v>19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102</v>
      </c>
      <c r="D101" s="122" t="s">
        <v>108</v>
      </c>
      <c r="E101" s="122">
        <v>2005</v>
      </c>
      <c r="F101" s="122">
        <v>2013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102</v>
      </c>
      <c r="D102" s="179" t="s">
        <v>108</v>
      </c>
      <c r="E102" s="179">
        <v>2011</v>
      </c>
      <c r="F102" s="179">
        <v>2019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102</v>
      </c>
      <c r="D103" s="179" t="s">
        <v>108</v>
      </c>
      <c r="E103" s="179">
        <v>2019</v>
      </c>
      <c r="F103" s="122" t="s">
        <v>19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102</v>
      </c>
      <c r="D104" s="122" t="s">
        <v>833</v>
      </c>
      <c r="E104" s="179">
        <v>2012</v>
      </c>
      <c r="F104" s="179">
        <v>2014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102</v>
      </c>
      <c r="D105" s="179" t="s">
        <v>1151</v>
      </c>
      <c r="E105" s="179">
        <v>2016</v>
      </c>
      <c r="F105" s="179">
        <v>2024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102</v>
      </c>
      <c r="D106" s="179" t="s">
        <v>69</v>
      </c>
      <c r="E106" s="179">
        <v>2013</v>
      </c>
      <c r="F106" s="122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102</v>
      </c>
      <c r="D107" s="179" t="s">
        <v>69</v>
      </c>
      <c r="E107" s="179">
        <v>2020</v>
      </c>
      <c r="F107" s="122" t="s">
        <v>19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102</v>
      </c>
      <c r="D108" s="179" t="s">
        <v>113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102</v>
      </c>
      <c r="D109" s="179" t="s">
        <v>113</v>
      </c>
      <c r="E109" s="179">
        <v>2010</v>
      </c>
      <c r="F109" s="179">
        <v>2016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102</v>
      </c>
      <c r="D110" s="179" t="s">
        <v>114</v>
      </c>
      <c r="E110" s="179">
        <v>2012</v>
      </c>
      <c r="F110" s="179">
        <v>2019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102</v>
      </c>
      <c r="D111" s="179" t="s">
        <v>1152</v>
      </c>
      <c r="E111" s="179">
        <v>2016</v>
      </c>
      <c r="F111" s="179">
        <v>2024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102</v>
      </c>
      <c r="D112" s="122" t="s">
        <v>116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116</v>
      </c>
      <c r="E113" s="179">
        <v>2011</v>
      </c>
      <c r="F113" s="179">
        <v>2018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116</v>
      </c>
      <c r="E114" s="179">
        <v>2017</v>
      </c>
      <c r="F114" s="122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117</v>
      </c>
      <c r="E115" s="179">
        <v>2001</v>
      </c>
      <c r="F115" s="179">
        <v>2008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117</v>
      </c>
      <c r="E116" s="179">
        <v>2008</v>
      </c>
      <c r="F116" s="179">
        <v>2015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117</v>
      </c>
      <c r="E117" s="179">
        <v>2015</v>
      </c>
      <c r="F117" s="122" t="s">
        <v>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119</v>
      </c>
      <c r="E118" s="179">
        <v>2018</v>
      </c>
      <c r="F118" s="122" t="s">
        <v>19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770</v>
      </c>
      <c r="E119" s="179">
        <v>2014</v>
      </c>
      <c r="F119" s="179">
        <v>2020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121</v>
      </c>
      <c r="E120" s="179">
        <v>2011</v>
      </c>
      <c r="F120" s="179">
        <v>2019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122</v>
      </c>
      <c r="E121" s="179">
        <v>2011</v>
      </c>
      <c r="F121" s="179">
        <v>2019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1153</v>
      </c>
      <c r="E122" s="122">
        <v>2016</v>
      </c>
      <c r="F122" s="122">
        <v>2020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2007</v>
      </c>
      <c r="F123" s="122">
        <v>2013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124</v>
      </c>
      <c r="E124" s="125">
        <v>2014</v>
      </c>
      <c r="F124" s="125">
        <v>2018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>
        <v>1</v>
      </c>
    </row>
    <row r="126" spans="2:10" ht="19.649999999999999" customHeight="1">
      <c r="B126" s="121">
        <f t="shared" ref="B126:B166" si="3">ROW()-7</f>
        <v>119</v>
      </c>
      <c r="C126" s="122" t="s">
        <v>102</v>
      </c>
      <c r="D126" s="122" t="s">
        <v>124</v>
      </c>
      <c r="E126" s="122">
        <v>2021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3"/>
        <v>120</v>
      </c>
      <c r="C127" s="122" t="s">
        <v>102</v>
      </c>
      <c r="D127" s="122" t="s">
        <v>127</v>
      </c>
      <c r="E127" s="122">
        <v>2014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127</v>
      </c>
      <c r="E128" s="122">
        <v>2021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102</v>
      </c>
      <c r="D129" s="122" t="s">
        <v>128</v>
      </c>
      <c r="E129" s="122">
        <v>2011</v>
      </c>
      <c r="F129" s="122">
        <v>2016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102</v>
      </c>
      <c r="D130" s="122" t="s">
        <v>1154</v>
      </c>
      <c r="E130" s="122">
        <v>2017</v>
      </c>
      <c r="F130" s="122" t="s">
        <v>19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102</v>
      </c>
      <c r="D131" s="122" t="s">
        <v>129</v>
      </c>
      <c r="E131" s="122">
        <v>2012</v>
      </c>
      <c r="F131" s="122">
        <v>2018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102</v>
      </c>
      <c r="D132" s="122" t="s">
        <v>130</v>
      </c>
      <c r="E132" s="122">
        <v>2019</v>
      </c>
      <c r="F132" s="122" t="s">
        <v>19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102</v>
      </c>
      <c r="D133" s="122" t="s">
        <v>131</v>
      </c>
      <c r="E133" s="122">
        <v>2015</v>
      </c>
      <c r="F133" s="122" t="s">
        <v>19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102</v>
      </c>
      <c r="D134" s="122" t="s">
        <v>1155</v>
      </c>
      <c r="E134" s="122">
        <v>2009</v>
      </c>
      <c r="F134" s="122">
        <v>2015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>
        <v>2018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102</v>
      </c>
      <c r="D136" s="122" t="s">
        <v>134</v>
      </c>
      <c r="E136" s="122">
        <v>2003</v>
      </c>
      <c r="F136" s="122">
        <v>2010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102</v>
      </c>
      <c r="D137" s="122" t="s">
        <v>134</v>
      </c>
      <c r="E137" s="122">
        <v>2010</v>
      </c>
      <c r="F137" s="122">
        <v>2017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102</v>
      </c>
      <c r="D138" s="122" t="s">
        <v>134</v>
      </c>
      <c r="E138" s="122">
        <v>2017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102</v>
      </c>
      <c r="D139" s="122" t="s">
        <v>1156</v>
      </c>
      <c r="E139" s="122">
        <v>2019</v>
      </c>
      <c r="F139" s="122" t="s">
        <v>19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102</v>
      </c>
      <c r="D140" s="122" t="s">
        <v>137</v>
      </c>
      <c r="E140" s="122">
        <v>2014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102</v>
      </c>
      <c r="D141" s="122" t="s">
        <v>137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102</v>
      </c>
      <c r="D142" s="122" t="s">
        <v>138</v>
      </c>
      <c r="E142" s="122">
        <v>2019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102</v>
      </c>
      <c r="D143" s="122" t="s">
        <v>139</v>
      </c>
      <c r="E143" s="122">
        <v>2006</v>
      </c>
      <c r="F143" s="122">
        <v>2013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102</v>
      </c>
      <c r="D144" s="122" t="s">
        <v>139</v>
      </c>
      <c r="E144" s="122">
        <v>2015</v>
      </c>
      <c r="F144" s="122">
        <v>2018</v>
      </c>
      <c r="G144" s="129" t="s">
        <v>20</v>
      </c>
      <c r="H144" s="130" t="s">
        <v>20</v>
      </c>
      <c r="I144" s="131"/>
    </row>
    <row r="145" spans="2:9" ht="19.649999999999999" customHeight="1">
      <c r="B145" s="121">
        <f t="shared" si="3"/>
        <v>138</v>
      </c>
      <c r="C145" s="122" t="s">
        <v>102</v>
      </c>
      <c r="D145" s="122" t="s">
        <v>139</v>
      </c>
      <c r="E145" s="122">
        <v>2018</v>
      </c>
      <c r="F145" s="122" t="s">
        <v>19</v>
      </c>
      <c r="G145" s="129" t="s">
        <v>20</v>
      </c>
      <c r="H145" s="130" t="s">
        <v>20</v>
      </c>
      <c r="I145" s="131"/>
    </row>
    <row r="146" spans="2:9" ht="19.649999999999999" customHeight="1">
      <c r="B146" s="121">
        <f t="shared" si="3"/>
        <v>139</v>
      </c>
      <c r="C146" s="122" t="s">
        <v>102</v>
      </c>
      <c r="D146" s="122" t="s">
        <v>1157</v>
      </c>
      <c r="E146" s="122">
        <v>2009</v>
      </c>
      <c r="F146" s="122" t="s">
        <v>19</v>
      </c>
      <c r="G146" s="129" t="s">
        <v>20</v>
      </c>
      <c r="H146" s="130" t="s">
        <v>20</v>
      </c>
      <c r="I146" s="131"/>
    </row>
    <row r="147" spans="2:9" ht="19.649999999999999" customHeight="1">
      <c r="B147" s="121">
        <f t="shared" si="3"/>
        <v>140</v>
      </c>
      <c r="C147" s="122" t="s">
        <v>102</v>
      </c>
      <c r="D147" s="122" t="s">
        <v>141</v>
      </c>
      <c r="E147" s="122">
        <v>2008</v>
      </c>
      <c r="F147" s="122">
        <v>2014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102</v>
      </c>
      <c r="D148" s="122" t="s">
        <v>1158</v>
      </c>
      <c r="E148" s="122">
        <v>2015</v>
      </c>
      <c r="F148" s="122">
        <v>2019</v>
      </c>
      <c r="G148" s="129" t="s">
        <v>20</v>
      </c>
      <c r="H148" s="130" t="s">
        <v>20</v>
      </c>
      <c r="I148" s="131"/>
    </row>
    <row r="149" spans="2:9" ht="19.649999999999999" customHeight="1">
      <c r="B149" s="121">
        <f t="shared" si="3"/>
        <v>142</v>
      </c>
      <c r="C149" s="122" t="s">
        <v>102</v>
      </c>
      <c r="D149" s="122" t="s">
        <v>142</v>
      </c>
      <c r="E149" s="122">
        <v>2019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102</v>
      </c>
      <c r="D150" s="122" t="s">
        <v>143</v>
      </c>
      <c r="E150" s="122">
        <v>2002</v>
      </c>
      <c r="F150" s="122">
        <v>2008</v>
      </c>
      <c r="G150" s="129" t="s">
        <v>20</v>
      </c>
      <c r="H150" s="130" t="s">
        <v>20</v>
      </c>
      <c r="I150" s="131"/>
    </row>
    <row r="151" spans="2:9" ht="19.649999999999999" customHeight="1">
      <c r="B151" s="121">
        <f t="shared" si="3"/>
        <v>144</v>
      </c>
      <c r="C151" s="122" t="s">
        <v>102</v>
      </c>
      <c r="D151" s="122" t="s">
        <v>143</v>
      </c>
      <c r="E151" s="122">
        <v>2009</v>
      </c>
      <c r="F151" s="122">
        <v>2016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102</v>
      </c>
      <c r="D152" s="122" t="s">
        <v>143</v>
      </c>
      <c r="E152" s="122">
        <v>2018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145</v>
      </c>
      <c r="D153" s="122" t="s">
        <v>146</v>
      </c>
      <c r="E153" s="122">
        <v>2016</v>
      </c>
      <c r="F153" s="122">
        <v>2019</v>
      </c>
      <c r="G153" s="129" t="s">
        <v>20</v>
      </c>
      <c r="H153" s="130"/>
      <c r="I153" s="131" t="s">
        <v>20</v>
      </c>
    </row>
    <row r="154" spans="2:9" ht="19.649999999999999" customHeight="1">
      <c r="B154" s="121">
        <f t="shared" si="3"/>
        <v>147</v>
      </c>
      <c r="C154" s="122" t="s">
        <v>145</v>
      </c>
      <c r="D154" s="122" t="s">
        <v>146</v>
      </c>
      <c r="E154" s="122">
        <v>2016</v>
      </c>
      <c r="F154" s="122">
        <v>2019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145</v>
      </c>
      <c r="D155" s="122" t="s">
        <v>837</v>
      </c>
      <c r="E155" s="122">
        <v>2012</v>
      </c>
      <c r="F155" s="122">
        <v>2018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145</v>
      </c>
      <c r="D156" s="122" t="s">
        <v>837</v>
      </c>
      <c r="E156" s="122">
        <v>2018</v>
      </c>
      <c r="F156" s="122">
        <v>2021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145</v>
      </c>
      <c r="D157" s="122" t="s">
        <v>147</v>
      </c>
      <c r="E157" s="122">
        <v>2013</v>
      </c>
      <c r="F157" s="122" t="s">
        <v>19</v>
      </c>
      <c r="G157" s="129" t="s">
        <v>20</v>
      </c>
      <c r="H157" s="130"/>
      <c r="I157" s="131" t="s">
        <v>20</v>
      </c>
    </row>
    <row r="158" spans="2:9" ht="19.649999999999999" customHeight="1">
      <c r="B158" s="121">
        <f t="shared" si="3"/>
        <v>151</v>
      </c>
      <c r="C158" s="122" t="s">
        <v>145</v>
      </c>
      <c r="D158" s="122" t="s">
        <v>147</v>
      </c>
      <c r="E158" s="122">
        <v>2013</v>
      </c>
      <c r="F158" s="122">
        <v>2020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145</v>
      </c>
      <c r="D159" s="122" t="s">
        <v>147</v>
      </c>
      <c r="E159" s="122">
        <v>2020</v>
      </c>
      <c r="F159" s="122">
        <v>2021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145</v>
      </c>
      <c r="D160" s="122" t="s">
        <v>838</v>
      </c>
      <c r="E160" s="122">
        <v>2020</v>
      </c>
      <c r="F160" s="122">
        <v>2021</v>
      </c>
      <c r="G160" s="129" t="s">
        <v>20</v>
      </c>
      <c r="H160" s="130" t="s">
        <v>20</v>
      </c>
      <c r="I160" s="131"/>
    </row>
    <row r="161" spans="2:10" ht="19.649999999999999" customHeight="1">
      <c r="B161" s="121">
        <f t="shared" si="3"/>
        <v>154</v>
      </c>
      <c r="C161" s="122" t="s">
        <v>145</v>
      </c>
      <c r="D161" s="122" t="s">
        <v>149</v>
      </c>
      <c r="E161" s="122">
        <v>2014</v>
      </c>
      <c r="F161" s="122" t="s">
        <v>19</v>
      </c>
      <c r="G161" s="129" t="s">
        <v>20</v>
      </c>
      <c r="H161" s="130"/>
      <c r="I161" s="131" t="s">
        <v>20</v>
      </c>
    </row>
    <row r="162" spans="2:10" ht="19.649999999999999" customHeight="1">
      <c r="B162" s="121">
        <f t="shared" si="3"/>
        <v>155</v>
      </c>
      <c r="C162" s="122" t="s">
        <v>145</v>
      </c>
      <c r="D162" s="122" t="s">
        <v>149</v>
      </c>
      <c r="E162" s="122">
        <v>2016</v>
      </c>
      <c r="F162" s="122">
        <v>2020</v>
      </c>
      <c r="G162" s="129" t="s">
        <v>20</v>
      </c>
      <c r="H162" s="130" t="s">
        <v>20</v>
      </c>
      <c r="I162" s="131"/>
    </row>
    <row r="163" spans="2:10" ht="19.649999999999999" customHeight="1">
      <c r="B163" s="121">
        <f t="shared" si="3"/>
        <v>156</v>
      </c>
      <c r="C163" s="122" t="s">
        <v>145</v>
      </c>
      <c r="D163" s="122" t="s">
        <v>149</v>
      </c>
      <c r="E163" s="122">
        <v>2021</v>
      </c>
      <c r="F163" s="122">
        <v>2021</v>
      </c>
      <c r="G163" s="129" t="s">
        <v>20</v>
      </c>
      <c r="H163" s="130" t="s">
        <v>20</v>
      </c>
      <c r="I163" s="131"/>
    </row>
    <row r="164" spans="2:10" ht="19.649999999999999" customHeight="1">
      <c r="B164" s="121">
        <f t="shared" si="3"/>
        <v>157</v>
      </c>
      <c r="C164" s="122" t="s">
        <v>145</v>
      </c>
      <c r="D164" s="122" t="s">
        <v>839</v>
      </c>
      <c r="E164" s="122">
        <v>2012</v>
      </c>
      <c r="F164" s="122">
        <v>2016</v>
      </c>
      <c r="G164" s="129" t="s">
        <v>20</v>
      </c>
      <c r="H164" s="130" t="s">
        <v>20</v>
      </c>
      <c r="I164" s="131"/>
    </row>
    <row r="165" spans="2:10" ht="19.649999999999999" customHeight="1">
      <c r="B165" s="121">
        <f t="shared" si="3"/>
        <v>158</v>
      </c>
      <c r="C165" s="122" t="s">
        <v>145</v>
      </c>
      <c r="D165" s="122" t="s">
        <v>839</v>
      </c>
      <c r="E165" s="122">
        <v>2017</v>
      </c>
      <c r="F165" s="122">
        <v>2019</v>
      </c>
      <c r="G165" s="129" t="s">
        <v>20</v>
      </c>
      <c r="H165" s="130" t="s">
        <v>20</v>
      </c>
      <c r="I165" s="131"/>
    </row>
    <row r="166" spans="2:10" ht="19.649999999999999" customHeight="1" thickBot="1">
      <c r="B166" s="124">
        <f t="shared" si="3"/>
        <v>159</v>
      </c>
      <c r="C166" s="125" t="s">
        <v>145</v>
      </c>
      <c r="D166" s="125" t="s">
        <v>840</v>
      </c>
      <c r="E166" s="125">
        <v>2008</v>
      </c>
      <c r="F166" s="125">
        <v>2011</v>
      </c>
      <c r="G166" s="132" t="s">
        <v>20</v>
      </c>
      <c r="H166" s="133" t="s">
        <v>20</v>
      </c>
      <c r="I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>
        <v>1</v>
      </c>
    </row>
    <row r="168" spans="2:10" ht="19.649999999999999" customHeight="1">
      <c r="B168" s="121">
        <f t="shared" ref="B168:B208" si="4">ROW()-8</f>
        <v>160</v>
      </c>
      <c r="C168" s="122" t="s">
        <v>145</v>
      </c>
      <c r="D168" s="122" t="s">
        <v>150</v>
      </c>
      <c r="E168" s="122">
        <v>2008</v>
      </c>
      <c r="F168" s="122">
        <v>2017</v>
      </c>
      <c r="G168" s="129" t="s">
        <v>20</v>
      </c>
      <c r="H168" s="130"/>
      <c r="I168" s="131" t="s">
        <v>20</v>
      </c>
    </row>
    <row r="169" spans="2:10" ht="19.649999999999999" customHeight="1">
      <c r="B169" s="121">
        <f t="shared" si="4"/>
        <v>161</v>
      </c>
      <c r="C169" s="122" t="s">
        <v>145</v>
      </c>
      <c r="D169" s="122" t="s">
        <v>150</v>
      </c>
      <c r="E169" s="122">
        <v>2012</v>
      </c>
      <c r="F169" s="122">
        <v>2020</v>
      </c>
      <c r="G169" s="129" t="s">
        <v>20</v>
      </c>
      <c r="H169" s="130" t="s">
        <v>20</v>
      </c>
      <c r="I169" s="131"/>
    </row>
    <row r="170" spans="2:10" ht="19.649999999999999" customHeight="1">
      <c r="B170" s="121">
        <f t="shared" si="4"/>
        <v>162</v>
      </c>
      <c r="C170" s="122" t="s">
        <v>145</v>
      </c>
      <c r="D170" s="122" t="s">
        <v>150</v>
      </c>
      <c r="E170" s="122">
        <v>2018</v>
      </c>
      <c r="F170" s="122">
        <v>2020</v>
      </c>
      <c r="G170" s="129" t="s">
        <v>20</v>
      </c>
      <c r="H170" s="130" t="s">
        <v>20</v>
      </c>
      <c r="I170" s="131"/>
    </row>
    <row r="171" spans="2:10" ht="19.649999999999999" customHeight="1">
      <c r="B171" s="121">
        <f t="shared" si="4"/>
        <v>163</v>
      </c>
      <c r="C171" s="122" t="s">
        <v>145</v>
      </c>
      <c r="D171" s="122" t="s">
        <v>841</v>
      </c>
      <c r="E171" s="122">
        <v>2012</v>
      </c>
      <c r="F171" s="122">
        <v>2015</v>
      </c>
      <c r="G171" s="129" t="s">
        <v>20</v>
      </c>
      <c r="H171" s="130" t="s">
        <v>20</v>
      </c>
      <c r="I171" s="131"/>
    </row>
    <row r="172" spans="2:10" ht="19.649999999999999" customHeight="1">
      <c r="B172" s="121">
        <f t="shared" si="4"/>
        <v>164</v>
      </c>
      <c r="C172" s="122" t="s">
        <v>145</v>
      </c>
      <c r="D172" s="122" t="s">
        <v>841</v>
      </c>
      <c r="E172" s="122">
        <v>2016</v>
      </c>
      <c r="F172" s="122">
        <v>2017</v>
      </c>
      <c r="G172" s="129" t="s">
        <v>20</v>
      </c>
      <c r="H172" s="130" t="s">
        <v>20</v>
      </c>
      <c r="I172" s="131"/>
    </row>
    <row r="173" spans="2:10" ht="19.649999999999999" customHeight="1">
      <c r="B173" s="121">
        <f t="shared" si="4"/>
        <v>165</v>
      </c>
      <c r="C173" s="122" t="s">
        <v>145</v>
      </c>
      <c r="D173" s="122" t="s">
        <v>151</v>
      </c>
      <c r="E173" s="122">
        <v>2015</v>
      </c>
      <c r="F173" s="122" t="s">
        <v>19</v>
      </c>
      <c r="G173" s="129" t="s">
        <v>20</v>
      </c>
      <c r="H173" s="130"/>
      <c r="I173" s="131" t="s">
        <v>20</v>
      </c>
    </row>
    <row r="174" spans="2:10" ht="19.649999999999999" customHeight="1">
      <c r="B174" s="121">
        <f t="shared" si="4"/>
        <v>166</v>
      </c>
      <c r="C174" s="122" t="s">
        <v>842</v>
      </c>
      <c r="D174" s="122" t="s">
        <v>843</v>
      </c>
      <c r="E174" s="122">
        <v>2013</v>
      </c>
      <c r="F174" s="122">
        <v>2019</v>
      </c>
      <c r="G174" s="129" t="s">
        <v>20</v>
      </c>
      <c r="H174" s="130" t="s">
        <v>20</v>
      </c>
      <c r="I174" s="131"/>
    </row>
    <row r="175" spans="2:10" ht="19.649999999999999" customHeight="1">
      <c r="B175" s="121">
        <f t="shared" si="4"/>
        <v>167</v>
      </c>
      <c r="C175" s="122" t="s">
        <v>842</v>
      </c>
      <c r="D175" s="122" t="s">
        <v>844</v>
      </c>
      <c r="E175" s="122">
        <v>2020</v>
      </c>
      <c r="F175" s="122">
        <v>2020</v>
      </c>
      <c r="G175" s="129" t="s">
        <v>20</v>
      </c>
      <c r="H175" s="130" t="s">
        <v>20</v>
      </c>
      <c r="I175" s="131"/>
    </row>
    <row r="176" spans="2:10" ht="19.649999999999999" customHeight="1">
      <c r="B176" s="121">
        <f t="shared" si="4"/>
        <v>168</v>
      </c>
      <c r="C176" s="122" t="s">
        <v>842</v>
      </c>
      <c r="D176" s="122" t="s">
        <v>845</v>
      </c>
      <c r="E176" s="122">
        <v>2020</v>
      </c>
      <c r="F176" s="122">
        <v>2021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842</v>
      </c>
      <c r="D177" s="122" t="s">
        <v>846</v>
      </c>
      <c r="E177" s="122">
        <v>2016</v>
      </c>
      <c r="F177" s="122">
        <v>2020</v>
      </c>
      <c r="G177" s="129" t="s">
        <v>20</v>
      </c>
      <c r="H177" s="130" t="s">
        <v>20</v>
      </c>
      <c r="I177" s="131"/>
    </row>
    <row r="178" spans="2:9" ht="19.649999999999999" customHeight="1">
      <c r="B178" s="121">
        <f t="shared" si="4"/>
        <v>170</v>
      </c>
      <c r="C178" s="122" t="s">
        <v>842</v>
      </c>
      <c r="D178" s="122" t="s">
        <v>847</v>
      </c>
      <c r="E178" s="122">
        <v>2008</v>
      </c>
      <c r="F178" s="122">
        <v>2013</v>
      </c>
      <c r="G178" s="129" t="s">
        <v>20</v>
      </c>
      <c r="H178" s="130" t="s">
        <v>20</v>
      </c>
      <c r="I178" s="131"/>
    </row>
    <row r="179" spans="2:9" ht="19.649999999999999" customHeight="1">
      <c r="B179" s="121">
        <f t="shared" si="4"/>
        <v>171</v>
      </c>
      <c r="C179" s="122" t="s">
        <v>842</v>
      </c>
      <c r="D179" s="122" t="s">
        <v>847</v>
      </c>
      <c r="E179" s="122">
        <v>2014</v>
      </c>
      <c r="F179" s="122">
        <v>2019</v>
      </c>
      <c r="G179" s="129" t="s">
        <v>20</v>
      </c>
      <c r="H179" s="130" t="s">
        <v>20</v>
      </c>
      <c r="I179" s="131"/>
    </row>
    <row r="180" spans="2:9" ht="19.649999999999999" customHeight="1">
      <c r="B180" s="121">
        <f t="shared" si="4"/>
        <v>172</v>
      </c>
      <c r="C180" s="122" t="s">
        <v>842</v>
      </c>
      <c r="D180" s="122" t="s">
        <v>848</v>
      </c>
      <c r="E180" s="122">
        <v>2010</v>
      </c>
      <c r="F180" s="122">
        <v>2014</v>
      </c>
      <c r="G180" s="129" t="s">
        <v>20</v>
      </c>
      <c r="H180" s="130" t="s">
        <v>20</v>
      </c>
      <c r="I180" s="131"/>
    </row>
    <row r="181" spans="2:9" ht="19.649999999999999" customHeight="1">
      <c r="B181" s="121">
        <f t="shared" si="4"/>
        <v>173</v>
      </c>
      <c r="C181" s="122" t="s">
        <v>842</v>
      </c>
      <c r="D181" s="122" t="s">
        <v>848</v>
      </c>
      <c r="E181" s="122">
        <v>2015</v>
      </c>
      <c r="F181" s="122">
        <v>2020</v>
      </c>
      <c r="G181" s="129" t="s">
        <v>20</v>
      </c>
      <c r="H181" s="130" t="s">
        <v>20</v>
      </c>
      <c r="I181" s="131"/>
    </row>
    <row r="182" spans="2:9" ht="19.649999999999999" customHeight="1">
      <c r="B182" s="121">
        <f t="shared" si="4"/>
        <v>174</v>
      </c>
      <c r="C182" s="122" t="s">
        <v>842</v>
      </c>
      <c r="D182" s="122" t="s">
        <v>849</v>
      </c>
      <c r="E182" s="122">
        <v>2012</v>
      </c>
      <c r="F182" s="122">
        <v>2020</v>
      </c>
      <c r="G182" s="129" t="s">
        <v>20</v>
      </c>
      <c r="H182" s="130" t="s">
        <v>20</v>
      </c>
      <c r="I182" s="131"/>
    </row>
    <row r="183" spans="2:9" ht="19.649999999999999" customHeight="1">
      <c r="B183" s="121">
        <f t="shared" si="4"/>
        <v>175</v>
      </c>
      <c r="C183" s="122" t="s">
        <v>842</v>
      </c>
      <c r="D183" s="122" t="s">
        <v>850</v>
      </c>
      <c r="E183" s="122">
        <v>2008</v>
      </c>
      <c r="F183" s="122">
        <v>2013</v>
      </c>
      <c r="G183" s="129" t="s">
        <v>20</v>
      </c>
      <c r="H183" s="130" t="s">
        <v>20</v>
      </c>
      <c r="I183" s="131"/>
    </row>
    <row r="184" spans="2:9" ht="19.649999999999999" customHeight="1">
      <c r="B184" s="121">
        <f t="shared" si="4"/>
        <v>176</v>
      </c>
      <c r="C184" s="122" t="s">
        <v>842</v>
      </c>
      <c r="D184" s="122" t="s">
        <v>851</v>
      </c>
      <c r="E184" s="122">
        <v>2010</v>
      </c>
      <c r="F184" s="122">
        <v>2016</v>
      </c>
      <c r="G184" s="129" t="s">
        <v>20</v>
      </c>
      <c r="H184" s="130" t="s">
        <v>20</v>
      </c>
      <c r="I184" s="131"/>
    </row>
    <row r="185" spans="2:9" ht="19.649999999999999" customHeight="1">
      <c r="B185" s="121">
        <f t="shared" si="4"/>
        <v>177</v>
      </c>
      <c r="C185" s="122" t="s">
        <v>842</v>
      </c>
      <c r="D185" s="122" t="s">
        <v>852</v>
      </c>
      <c r="E185" s="122">
        <v>2008</v>
      </c>
      <c r="F185" s="122">
        <v>2011</v>
      </c>
      <c r="G185" s="129" t="s">
        <v>20</v>
      </c>
      <c r="H185" s="130" t="s">
        <v>20</v>
      </c>
      <c r="I185" s="131"/>
    </row>
    <row r="186" spans="2:9" ht="19.649999999999999" customHeight="1">
      <c r="B186" s="121">
        <f t="shared" si="4"/>
        <v>178</v>
      </c>
      <c r="C186" s="122" t="s">
        <v>842</v>
      </c>
      <c r="D186" s="122" t="s">
        <v>853</v>
      </c>
      <c r="E186" s="122">
        <v>2019</v>
      </c>
      <c r="F186" s="122">
        <v>2021</v>
      </c>
      <c r="G186" s="129" t="s">
        <v>20</v>
      </c>
      <c r="H186" s="130" t="s">
        <v>20</v>
      </c>
      <c r="I186" s="131"/>
    </row>
    <row r="187" spans="2:9" ht="19.649999999999999" customHeight="1">
      <c r="B187" s="121">
        <f t="shared" si="4"/>
        <v>179</v>
      </c>
      <c r="C187" s="122" t="s">
        <v>842</v>
      </c>
      <c r="D187" s="122" t="s">
        <v>854</v>
      </c>
      <c r="E187" s="122">
        <v>2017</v>
      </c>
      <c r="F187" s="122">
        <v>2021</v>
      </c>
      <c r="G187" s="129" t="s">
        <v>20</v>
      </c>
      <c r="H187" s="130" t="s">
        <v>20</v>
      </c>
      <c r="I187" s="131"/>
    </row>
    <row r="188" spans="2:9" ht="19.649999999999999" customHeight="1">
      <c r="B188" s="121">
        <f t="shared" si="4"/>
        <v>180</v>
      </c>
      <c r="C188" s="122" t="s">
        <v>842</v>
      </c>
      <c r="D188" s="122" t="s">
        <v>855</v>
      </c>
      <c r="E188" s="122">
        <v>2020</v>
      </c>
      <c r="F188" s="122">
        <v>2020</v>
      </c>
      <c r="G188" s="129" t="s">
        <v>20</v>
      </c>
      <c r="H188" s="130" t="s">
        <v>20</v>
      </c>
      <c r="I188" s="131"/>
    </row>
    <row r="189" spans="2:9" ht="19.649999999999999" customHeight="1">
      <c r="B189" s="121">
        <f t="shared" si="4"/>
        <v>181</v>
      </c>
      <c r="C189" s="122" t="s">
        <v>842</v>
      </c>
      <c r="D189" s="122" t="s">
        <v>856</v>
      </c>
      <c r="E189" s="122">
        <v>2013</v>
      </c>
      <c r="F189" s="122">
        <v>2020</v>
      </c>
      <c r="G189" s="129" t="s">
        <v>20</v>
      </c>
      <c r="H189" s="130" t="s">
        <v>20</v>
      </c>
      <c r="I189" s="131"/>
    </row>
    <row r="190" spans="2:9" ht="19.649999999999999" customHeight="1">
      <c r="B190" s="121">
        <f t="shared" si="4"/>
        <v>182</v>
      </c>
      <c r="C190" s="122" t="s">
        <v>152</v>
      </c>
      <c r="D190" s="122" t="s">
        <v>857</v>
      </c>
      <c r="E190" s="122">
        <v>2012</v>
      </c>
      <c r="F190" s="122">
        <v>2013</v>
      </c>
      <c r="G190" s="129" t="s">
        <v>20</v>
      </c>
      <c r="H190" s="130" t="s">
        <v>20</v>
      </c>
      <c r="I190" s="131"/>
    </row>
    <row r="191" spans="2:9" ht="19.649999999999999" customHeight="1">
      <c r="B191" s="121">
        <f t="shared" si="4"/>
        <v>183</v>
      </c>
      <c r="C191" s="122" t="s">
        <v>152</v>
      </c>
      <c r="D191" s="122" t="s">
        <v>858</v>
      </c>
      <c r="E191" s="122">
        <v>2019</v>
      </c>
      <c r="F191" s="122">
        <v>2021</v>
      </c>
      <c r="G191" s="129" t="s">
        <v>20</v>
      </c>
      <c r="H191" s="130" t="s">
        <v>20</v>
      </c>
      <c r="I191" s="131"/>
    </row>
    <row r="192" spans="2:9" ht="19.649999999999999" customHeight="1">
      <c r="B192" s="121">
        <f t="shared" si="4"/>
        <v>184</v>
      </c>
      <c r="C192" s="122" t="s">
        <v>152</v>
      </c>
      <c r="D192" s="122" t="s">
        <v>859</v>
      </c>
      <c r="E192" s="122">
        <v>2017</v>
      </c>
      <c r="F192" s="122">
        <v>2022</v>
      </c>
      <c r="G192" s="129" t="s">
        <v>20</v>
      </c>
      <c r="H192" s="130"/>
      <c r="I192" s="131"/>
    </row>
    <row r="193" spans="2:9" ht="19.649999999999999" customHeight="1">
      <c r="B193" s="121">
        <f t="shared" si="4"/>
        <v>185</v>
      </c>
      <c r="C193" s="122" t="s">
        <v>152</v>
      </c>
      <c r="D193" s="122" t="s">
        <v>860</v>
      </c>
      <c r="E193" s="122">
        <v>2011</v>
      </c>
      <c r="F193" s="122">
        <v>2015</v>
      </c>
      <c r="G193" s="129" t="s">
        <v>20</v>
      </c>
      <c r="H193" s="130" t="s">
        <v>20</v>
      </c>
      <c r="I193" s="131"/>
    </row>
    <row r="194" spans="2:9" ht="19.649999999999999" customHeight="1">
      <c r="B194" s="121">
        <f t="shared" si="4"/>
        <v>186</v>
      </c>
      <c r="C194" s="122" t="s">
        <v>152</v>
      </c>
      <c r="D194" s="122" t="s">
        <v>860</v>
      </c>
      <c r="E194" s="122">
        <v>2016</v>
      </c>
      <c r="F194" s="122">
        <v>2021</v>
      </c>
      <c r="G194" s="129" t="s">
        <v>20</v>
      </c>
      <c r="H194" s="130" t="s">
        <v>20</v>
      </c>
      <c r="I194" s="131"/>
    </row>
    <row r="195" spans="2:9" ht="19.649999999999999" customHeight="1">
      <c r="B195" s="121">
        <f t="shared" si="4"/>
        <v>187</v>
      </c>
      <c r="C195" s="122" t="s">
        <v>152</v>
      </c>
      <c r="D195" s="122" t="s">
        <v>153</v>
      </c>
      <c r="E195" s="122">
        <v>2006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152</v>
      </c>
      <c r="D196" s="122" t="s">
        <v>154</v>
      </c>
      <c r="E196" s="122">
        <v>2014</v>
      </c>
      <c r="F196" s="122">
        <v>2018</v>
      </c>
      <c r="G196" s="129" t="s">
        <v>20</v>
      </c>
      <c r="H196" s="130" t="s">
        <v>20</v>
      </c>
      <c r="I196" s="131"/>
    </row>
    <row r="197" spans="2:9" ht="19.649999999999999" customHeight="1">
      <c r="B197" s="121">
        <f t="shared" si="4"/>
        <v>189</v>
      </c>
      <c r="C197" s="122" t="s">
        <v>152</v>
      </c>
      <c r="D197" s="122" t="s">
        <v>861</v>
      </c>
      <c r="E197" s="122">
        <v>2015</v>
      </c>
      <c r="F197" s="122">
        <v>2022</v>
      </c>
      <c r="G197" s="129" t="s">
        <v>20</v>
      </c>
      <c r="H197" s="130" t="s">
        <v>20</v>
      </c>
      <c r="I197" s="131"/>
    </row>
    <row r="198" spans="2:9" ht="19.649999999999999" customHeight="1">
      <c r="B198" s="121">
        <f t="shared" si="4"/>
        <v>190</v>
      </c>
      <c r="C198" s="122" t="s">
        <v>152</v>
      </c>
      <c r="D198" s="122" t="s">
        <v>862</v>
      </c>
      <c r="E198" s="122">
        <v>2012</v>
      </c>
      <c r="F198" s="122">
        <v>2013</v>
      </c>
      <c r="G198" s="129" t="s">
        <v>20</v>
      </c>
      <c r="H198" s="130" t="s">
        <v>20</v>
      </c>
      <c r="I198" s="131"/>
    </row>
    <row r="199" spans="2:9" ht="19.649999999999999" customHeight="1">
      <c r="B199" s="121">
        <f t="shared" si="4"/>
        <v>191</v>
      </c>
      <c r="C199" s="122" t="s">
        <v>152</v>
      </c>
      <c r="D199" s="122" t="s">
        <v>862</v>
      </c>
      <c r="E199" s="122">
        <v>2014</v>
      </c>
      <c r="F199" s="122">
        <v>2019</v>
      </c>
      <c r="G199" s="129" t="s">
        <v>20</v>
      </c>
      <c r="H199" s="130" t="s">
        <v>20</v>
      </c>
      <c r="I199" s="131"/>
    </row>
    <row r="200" spans="2:9" ht="19.649999999999999" customHeight="1">
      <c r="B200" s="121">
        <f t="shared" si="4"/>
        <v>192</v>
      </c>
      <c r="C200" s="122" t="s">
        <v>152</v>
      </c>
      <c r="D200" s="122" t="s">
        <v>862</v>
      </c>
      <c r="E200" s="122">
        <v>2020</v>
      </c>
      <c r="F200" s="122">
        <v>2020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152</v>
      </c>
      <c r="D201" s="122" t="s">
        <v>155</v>
      </c>
      <c r="E201" s="122">
        <v>2008</v>
      </c>
      <c r="F201" s="122">
        <v>2016</v>
      </c>
      <c r="G201" s="129" t="s">
        <v>20</v>
      </c>
      <c r="H201" s="130"/>
      <c r="I201" s="131" t="s">
        <v>20</v>
      </c>
    </row>
    <row r="202" spans="2:9" ht="19.649999999999999" customHeight="1">
      <c r="B202" s="121">
        <f t="shared" si="4"/>
        <v>194</v>
      </c>
      <c r="C202" s="122" t="s">
        <v>152</v>
      </c>
      <c r="D202" s="122" t="s">
        <v>155</v>
      </c>
      <c r="E202" s="122">
        <v>2011</v>
      </c>
      <c r="F202" s="122">
        <v>2015</v>
      </c>
      <c r="G202" s="129" t="s">
        <v>20</v>
      </c>
      <c r="H202" s="130" t="s">
        <v>20</v>
      </c>
      <c r="I202" s="131"/>
    </row>
    <row r="203" spans="2:9" ht="19.649999999999999" customHeight="1">
      <c r="B203" s="121">
        <f t="shared" si="4"/>
        <v>195</v>
      </c>
      <c r="C203" s="122" t="s">
        <v>152</v>
      </c>
      <c r="D203" s="122" t="s">
        <v>155</v>
      </c>
      <c r="E203" s="122">
        <v>2016</v>
      </c>
      <c r="F203" s="122" t="s">
        <v>19</v>
      </c>
      <c r="G203" s="129" t="s">
        <v>20</v>
      </c>
      <c r="H203" s="130"/>
      <c r="I203" s="131" t="s">
        <v>20</v>
      </c>
    </row>
    <row r="204" spans="2:9" ht="19.649999999999999" customHeight="1">
      <c r="B204" s="121">
        <f t="shared" si="4"/>
        <v>196</v>
      </c>
      <c r="C204" s="122" t="s">
        <v>152</v>
      </c>
      <c r="D204" s="122" t="s">
        <v>155</v>
      </c>
      <c r="E204" s="122">
        <v>2016</v>
      </c>
      <c r="F204" s="122">
        <v>2019</v>
      </c>
      <c r="G204" s="129" t="s">
        <v>20</v>
      </c>
      <c r="H204" s="130" t="s">
        <v>20</v>
      </c>
      <c r="I204" s="131"/>
    </row>
    <row r="205" spans="2:9" ht="19.649999999999999" customHeight="1">
      <c r="B205" s="121">
        <f t="shared" si="4"/>
        <v>197</v>
      </c>
      <c r="C205" s="122" t="s">
        <v>152</v>
      </c>
      <c r="D205" s="122" t="s">
        <v>863</v>
      </c>
      <c r="E205" s="122">
        <v>2016</v>
      </c>
      <c r="F205" s="122">
        <v>2016</v>
      </c>
      <c r="G205" s="129" t="s">
        <v>20</v>
      </c>
      <c r="H205" s="130" t="s">
        <v>20</v>
      </c>
      <c r="I205" s="131"/>
    </row>
    <row r="206" spans="2:9" ht="19.649999999999999" customHeight="1">
      <c r="B206" s="121">
        <f t="shared" si="4"/>
        <v>198</v>
      </c>
      <c r="C206" s="122" t="s">
        <v>152</v>
      </c>
      <c r="D206" s="122" t="s">
        <v>864</v>
      </c>
      <c r="E206" s="122">
        <v>2010</v>
      </c>
      <c r="F206" s="122">
        <v>2017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152</v>
      </c>
      <c r="D207" s="122" t="s">
        <v>864</v>
      </c>
      <c r="E207" s="122">
        <v>2018</v>
      </c>
      <c r="F207" s="122">
        <v>2021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152</v>
      </c>
      <c r="D208" s="125" t="s">
        <v>865</v>
      </c>
      <c r="E208" s="125">
        <v>2012</v>
      </c>
      <c r="F208" s="125">
        <v>2014</v>
      </c>
      <c r="G208" s="132" t="s">
        <v>20</v>
      </c>
      <c r="H208" s="133" t="s">
        <v>20</v>
      </c>
      <c r="I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>
        <v>1</v>
      </c>
    </row>
    <row r="210" spans="2:10" ht="19.649999999999999" customHeight="1">
      <c r="B210" s="121">
        <f t="shared" ref="B210:B217" si="5">ROW()-9</f>
        <v>201</v>
      </c>
      <c r="C210" s="122" t="s">
        <v>152</v>
      </c>
      <c r="D210" s="122" t="s">
        <v>866</v>
      </c>
      <c r="E210" s="122">
        <v>2010</v>
      </c>
      <c r="F210" s="122">
        <v>2020</v>
      </c>
      <c r="G210" s="129" t="s">
        <v>20</v>
      </c>
      <c r="H210" s="130" t="s">
        <v>20</v>
      </c>
      <c r="I210" s="131"/>
    </row>
    <row r="211" spans="2:10" ht="19.649999999999999" customHeight="1">
      <c r="B211" s="121">
        <f t="shared" si="5"/>
        <v>202</v>
      </c>
      <c r="C211" s="122" t="s">
        <v>152</v>
      </c>
      <c r="D211" s="122" t="s">
        <v>867</v>
      </c>
      <c r="E211" s="122">
        <v>2012</v>
      </c>
      <c r="F211" s="122">
        <v>2020</v>
      </c>
      <c r="G211" s="129" t="s">
        <v>20</v>
      </c>
      <c r="H211" s="130" t="s">
        <v>20</v>
      </c>
      <c r="I211" s="131"/>
    </row>
    <row r="212" spans="2:10" ht="19.649999999999999" customHeight="1">
      <c r="B212" s="121">
        <f t="shared" si="5"/>
        <v>203</v>
      </c>
      <c r="C212" s="122" t="s">
        <v>152</v>
      </c>
      <c r="D212" s="122" t="s">
        <v>868</v>
      </c>
      <c r="E212" s="122">
        <v>2008</v>
      </c>
      <c r="F212" s="122">
        <v>2015</v>
      </c>
      <c r="G212" s="129" t="s">
        <v>20</v>
      </c>
      <c r="H212" s="130" t="s">
        <v>20</v>
      </c>
      <c r="I212" s="131"/>
    </row>
    <row r="213" spans="2:10" ht="19.649999999999999" customHeight="1">
      <c r="B213" s="121">
        <f t="shared" si="5"/>
        <v>204</v>
      </c>
      <c r="C213" s="122" t="s">
        <v>152</v>
      </c>
      <c r="D213" s="122" t="s">
        <v>868</v>
      </c>
      <c r="E213" s="122">
        <v>2016</v>
      </c>
      <c r="F213" s="122">
        <v>2020</v>
      </c>
      <c r="G213" s="129" t="s">
        <v>20</v>
      </c>
      <c r="H213" s="130" t="s">
        <v>20</v>
      </c>
      <c r="I213" s="131"/>
    </row>
    <row r="214" spans="2:10" ht="19.649999999999999" customHeight="1">
      <c r="B214" s="121">
        <f t="shared" si="5"/>
        <v>205</v>
      </c>
      <c r="C214" s="122" t="s">
        <v>152</v>
      </c>
      <c r="D214" s="122" t="s">
        <v>869</v>
      </c>
      <c r="E214" s="122">
        <v>2013</v>
      </c>
      <c r="F214" s="122">
        <v>2015</v>
      </c>
      <c r="G214" s="129" t="s">
        <v>20</v>
      </c>
      <c r="H214" s="130" t="s">
        <v>20</v>
      </c>
      <c r="I214" s="131"/>
    </row>
    <row r="215" spans="2:10" ht="19.649999999999999" customHeight="1">
      <c r="B215" s="121">
        <f t="shared" si="5"/>
        <v>206</v>
      </c>
      <c r="C215" s="122" t="s">
        <v>152</v>
      </c>
      <c r="D215" s="122" t="s">
        <v>869</v>
      </c>
      <c r="E215" s="122">
        <v>2016</v>
      </c>
      <c r="F215" s="122">
        <v>2021</v>
      </c>
      <c r="G215" s="129" t="s">
        <v>20</v>
      </c>
      <c r="H215" s="130" t="s">
        <v>20</v>
      </c>
      <c r="I215" s="131"/>
    </row>
    <row r="216" spans="2:10" ht="19.649999999999999" customHeight="1">
      <c r="B216" s="121">
        <f t="shared" si="5"/>
        <v>207</v>
      </c>
      <c r="C216" s="122" t="s">
        <v>152</v>
      </c>
      <c r="D216" s="122" t="s">
        <v>1159</v>
      </c>
      <c r="E216" s="122">
        <v>2012</v>
      </c>
      <c r="F216" s="122" t="s">
        <v>19</v>
      </c>
      <c r="G216" s="129" t="s">
        <v>20</v>
      </c>
      <c r="H216" s="130"/>
      <c r="I216" s="131" t="s">
        <v>20</v>
      </c>
    </row>
    <row r="217" spans="2:10" ht="19.649999999999999" customHeight="1">
      <c r="B217" s="121">
        <f t="shared" si="5"/>
        <v>208</v>
      </c>
      <c r="C217" s="122" t="s">
        <v>152</v>
      </c>
      <c r="D217" s="122" t="s">
        <v>709</v>
      </c>
      <c r="E217" s="122">
        <v>2013</v>
      </c>
      <c r="F217" s="122">
        <v>2019</v>
      </c>
      <c r="G217" s="129" t="s">
        <v>20</v>
      </c>
      <c r="H217" s="130"/>
      <c r="I217" s="131"/>
    </row>
    <row r="218" spans="2:10" ht="19.649999999999999" customHeight="1">
      <c r="B218" s="121">
        <f>ROW()-32</f>
        <v>186</v>
      </c>
      <c r="C218" s="122" t="s">
        <v>152</v>
      </c>
      <c r="D218" s="122" t="s">
        <v>1408</v>
      </c>
      <c r="E218" s="122">
        <v>2013</v>
      </c>
      <c r="F218" s="122" t="s">
        <v>19</v>
      </c>
      <c r="G218" s="129" t="s">
        <v>20</v>
      </c>
      <c r="H218" s="130" t="s">
        <v>20</v>
      </c>
      <c r="I218" s="131" t="s">
        <v>20</v>
      </c>
    </row>
    <row r="219" spans="2:10" ht="19.649999999999999" customHeight="1">
      <c r="B219" s="121">
        <f t="shared" ref="B219:B250" si="6">ROW()-9</f>
        <v>210</v>
      </c>
      <c r="C219" s="122" t="s">
        <v>152</v>
      </c>
      <c r="D219" s="122" t="s">
        <v>870</v>
      </c>
      <c r="E219" s="122">
        <v>2009</v>
      </c>
      <c r="F219" s="122">
        <v>2022</v>
      </c>
      <c r="G219" s="129" t="s">
        <v>20</v>
      </c>
      <c r="H219" s="130" t="s">
        <v>20</v>
      </c>
      <c r="I219" s="131"/>
    </row>
    <row r="220" spans="2:10" ht="19.649999999999999" customHeight="1">
      <c r="B220" s="121">
        <f t="shared" si="6"/>
        <v>211</v>
      </c>
      <c r="C220" s="122" t="s">
        <v>152</v>
      </c>
      <c r="D220" s="122" t="s">
        <v>871</v>
      </c>
      <c r="E220" s="122">
        <v>2008</v>
      </c>
      <c r="F220" s="122">
        <v>2022</v>
      </c>
      <c r="G220" s="129" t="s">
        <v>20</v>
      </c>
      <c r="H220" s="130" t="s">
        <v>20</v>
      </c>
      <c r="I220" s="131"/>
    </row>
    <row r="221" spans="2:10" ht="19.649999999999999" customHeight="1">
      <c r="B221" s="121">
        <f t="shared" si="6"/>
        <v>212</v>
      </c>
      <c r="C221" s="122" t="s">
        <v>152</v>
      </c>
      <c r="D221" s="122" t="s">
        <v>872</v>
      </c>
      <c r="E221" s="122">
        <v>2012</v>
      </c>
      <c r="F221" s="122">
        <v>2022</v>
      </c>
      <c r="G221" s="129" t="s">
        <v>20</v>
      </c>
      <c r="H221" s="130" t="s">
        <v>20</v>
      </c>
      <c r="I221" s="131"/>
    </row>
    <row r="222" spans="2:10" ht="19.649999999999999" customHeight="1">
      <c r="B222" s="121">
        <f t="shared" si="6"/>
        <v>213</v>
      </c>
      <c r="C222" s="122" t="s">
        <v>152</v>
      </c>
      <c r="D222" s="122" t="s">
        <v>873</v>
      </c>
      <c r="E222" s="122">
        <v>2019</v>
      </c>
      <c r="F222" s="122">
        <v>2021</v>
      </c>
      <c r="G222" s="129" t="s">
        <v>20</v>
      </c>
      <c r="H222" s="130" t="s">
        <v>20</v>
      </c>
      <c r="I222" s="131"/>
    </row>
    <row r="223" spans="2:10" ht="19.649999999999999" customHeight="1">
      <c r="B223" s="121">
        <f t="shared" si="6"/>
        <v>214</v>
      </c>
      <c r="C223" s="122" t="s">
        <v>152</v>
      </c>
      <c r="D223" s="122" t="s">
        <v>874</v>
      </c>
      <c r="E223" s="122">
        <v>2019</v>
      </c>
      <c r="F223" s="122">
        <v>2021</v>
      </c>
      <c r="G223" s="129" t="s">
        <v>20</v>
      </c>
      <c r="H223" s="130" t="s">
        <v>20</v>
      </c>
      <c r="I223" s="131"/>
    </row>
    <row r="224" spans="2:10" ht="19.649999999999999" customHeight="1">
      <c r="B224" s="121">
        <f t="shared" si="6"/>
        <v>215</v>
      </c>
      <c r="C224" s="122" t="s">
        <v>152</v>
      </c>
      <c r="D224" s="122" t="s">
        <v>875</v>
      </c>
      <c r="E224" s="122">
        <v>2019</v>
      </c>
      <c r="F224" s="122">
        <v>2021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6"/>
        <v>216</v>
      </c>
      <c r="C225" s="122" t="s">
        <v>152</v>
      </c>
      <c r="D225" s="122" t="s">
        <v>876</v>
      </c>
      <c r="E225" s="122">
        <v>2012</v>
      </c>
      <c r="F225" s="122">
        <v>2020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6"/>
        <v>217</v>
      </c>
      <c r="C226" s="122" t="s">
        <v>152</v>
      </c>
      <c r="D226" s="122" t="s">
        <v>877</v>
      </c>
      <c r="E226" s="122">
        <v>2012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6"/>
        <v>218</v>
      </c>
      <c r="C227" s="122" t="s">
        <v>152</v>
      </c>
      <c r="D227" s="122" t="s">
        <v>877</v>
      </c>
      <c r="E227" s="122">
        <v>2015</v>
      </c>
      <c r="F227" s="122">
        <v>2021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6"/>
        <v>219</v>
      </c>
      <c r="C228" s="122" t="s">
        <v>152</v>
      </c>
      <c r="D228" s="122" t="s">
        <v>878</v>
      </c>
      <c r="E228" s="122">
        <v>2014</v>
      </c>
      <c r="F228" s="122">
        <v>2017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6"/>
        <v>220</v>
      </c>
      <c r="C229" s="122" t="s">
        <v>152</v>
      </c>
      <c r="D229" s="122" t="s">
        <v>879</v>
      </c>
      <c r="E229" s="122">
        <v>2009</v>
      </c>
      <c r="F229" s="122">
        <v>2021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6"/>
        <v>221</v>
      </c>
      <c r="C230" s="122" t="s">
        <v>152</v>
      </c>
      <c r="D230" s="122" t="s">
        <v>880</v>
      </c>
      <c r="E230" s="122">
        <v>2012</v>
      </c>
      <c r="F230" s="122">
        <v>2013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6"/>
        <v>222</v>
      </c>
      <c r="C231" s="122" t="s">
        <v>152</v>
      </c>
      <c r="D231" s="122" t="s">
        <v>881</v>
      </c>
      <c r="E231" s="122">
        <v>2016</v>
      </c>
      <c r="F231" s="122">
        <v>2019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6"/>
        <v>223</v>
      </c>
      <c r="C232" s="122" t="s">
        <v>152</v>
      </c>
      <c r="D232" s="122" t="s">
        <v>882</v>
      </c>
      <c r="E232" s="122">
        <v>2008</v>
      </c>
      <c r="F232" s="122">
        <v>2015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6"/>
        <v>224</v>
      </c>
      <c r="C233" s="122" t="s">
        <v>152</v>
      </c>
      <c r="D233" s="122" t="s">
        <v>882</v>
      </c>
      <c r="E233" s="122">
        <v>2015</v>
      </c>
      <c r="F233" s="122">
        <v>2021</v>
      </c>
      <c r="G233" s="129" t="s">
        <v>20</v>
      </c>
      <c r="H233" s="130" t="s">
        <v>20</v>
      </c>
      <c r="I233" s="131"/>
    </row>
    <row r="234" spans="2:9" ht="19.649999999999999" customHeight="1">
      <c r="B234" s="121">
        <f t="shared" si="6"/>
        <v>225</v>
      </c>
      <c r="C234" s="122" t="s">
        <v>152</v>
      </c>
      <c r="D234" s="122" t="s">
        <v>882</v>
      </c>
      <c r="E234" s="122">
        <v>2021</v>
      </c>
      <c r="F234" s="122">
        <v>2022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6"/>
        <v>226</v>
      </c>
      <c r="C235" s="122" t="s">
        <v>152</v>
      </c>
      <c r="D235" s="122" t="s">
        <v>883</v>
      </c>
      <c r="E235" s="122">
        <v>2021</v>
      </c>
      <c r="F235" s="122">
        <v>2022</v>
      </c>
      <c r="G235" s="129" t="s">
        <v>20</v>
      </c>
      <c r="H235" s="130" t="s">
        <v>20</v>
      </c>
      <c r="I235" s="131"/>
    </row>
    <row r="236" spans="2:9" ht="19.649999999999999" customHeight="1">
      <c r="B236" s="121">
        <f t="shared" si="6"/>
        <v>227</v>
      </c>
      <c r="C236" s="122" t="s">
        <v>152</v>
      </c>
      <c r="D236" s="122" t="s">
        <v>884</v>
      </c>
      <c r="E236" s="122">
        <v>2012</v>
      </c>
      <c r="F236" s="122">
        <v>2017</v>
      </c>
      <c r="G236" s="129" t="s">
        <v>20</v>
      </c>
      <c r="H236" s="130" t="s">
        <v>20</v>
      </c>
      <c r="I236" s="131"/>
    </row>
    <row r="237" spans="2:9" ht="19.649999999999999" customHeight="1">
      <c r="B237" s="121">
        <f t="shared" si="6"/>
        <v>228</v>
      </c>
      <c r="C237" s="122" t="s">
        <v>152</v>
      </c>
      <c r="D237" s="122" t="s">
        <v>884</v>
      </c>
      <c r="E237" s="122">
        <v>2018</v>
      </c>
      <c r="F237" s="122">
        <v>2021</v>
      </c>
      <c r="G237" s="129" t="s">
        <v>20</v>
      </c>
      <c r="H237" s="130" t="s">
        <v>20</v>
      </c>
      <c r="I237" s="131"/>
    </row>
    <row r="238" spans="2:9" ht="19.649999999999999" customHeight="1">
      <c r="B238" s="121">
        <f t="shared" si="6"/>
        <v>229</v>
      </c>
      <c r="C238" s="122" t="s">
        <v>152</v>
      </c>
      <c r="D238" s="122" t="s">
        <v>771</v>
      </c>
      <c r="E238" s="122">
        <v>2015</v>
      </c>
      <c r="F238" s="122">
        <v>2021</v>
      </c>
      <c r="G238" s="129" t="s">
        <v>20</v>
      </c>
      <c r="H238" s="130" t="s">
        <v>20</v>
      </c>
      <c r="I238" s="131"/>
    </row>
    <row r="239" spans="2:9" ht="19.649999999999999" customHeight="1">
      <c r="B239" s="121">
        <f t="shared" si="6"/>
        <v>230</v>
      </c>
      <c r="C239" s="122" t="s">
        <v>152</v>
      </c>
      <c r="D239" s="122" t="s">
        <v>156</v>
      </c>
      <c r="E239" s="122">
        <v>2012</v>
      </c>
      <c r="F239" s="122">
        <v>2019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6"/>
        <v>231</v>
      </c>
      <c r="C240" s="122" t="s">
        <v>152</v>
      </c>
      <c r="D240" s="122" t="s">
        <v>156</v>
      </c>
      <c r="E240" s="122">
        <v>2016</v>
      </c>
      <c r="F240" s="122">
        <v>2019</v>
      </c>
      <c r="G240" s="129" t="s">
        <v>20</v>
      </c>
      <c r="H240" s="130"/>
      <c r="I240" s="131"/>
    </row>
    <row r="241" spans="2:10" ht="19.649999999999999" customHeight="1">
      <c r="B241" s="121">
        <f t="shared" si="6"/>
        <v>232</v>
      </c>
      <c r="C241" s="122" t="s">
        <v>159</v>
      </c>
      <c r="D241" s="122">
        <v>200</v>
      </c>
      <c r="E241" s="122">
        <v>2011</v>
      </c>
      <c r="F241" s="122">
        <v>2017</v>
      </c>
      <c r="G241" s="129" t="s">
        <v>20</v>
      </c>
      <c r="H241" s="130" t="s">
        <v>20</v>
      </c>
      <c r="I241" s="131"/>
    </row>
    <row r="242" spans="2:10" ht="19.649999999999999" customHeight="1">
      <c r="B242" s="121">
        <f t="shared" si="6"/>
        <v>233</v>
      </c>
      <c r="C242" s="122" t="s">
        <v>159</v>
      </c>
      <c r="D242" s="122">
        <v>300</v>
      </c>
      <c r="E242" s="122">
        <v>2005</v>
      </c>
      <c r="F242" s="122">
        <v>2010</v>
      </c>
      <c r="G242" s="129" t="s">
        <v>20</v>
      </c>
      <c r="H242" s="130"/>
      <c r="I242" s="131"/>
    </row>
    <row r="243" spans="2:10" ht="19.649999999999999" customHeight="1">
      <c r="B243" s="121">
        <f t="shared" si="6"/>
        <v>234</v>
      </c>
      <c r="C243" s="122" t="s">
        <v>159</v>
      </c>
      <c r="D243" s="122">
        <v>300</v>
      </c>
      <c r="E243" s="122">
        <v>2011</v>
      </c>
      <c r="F243" s="122" t="s">
        <v>19</v>
      </c>
      <c r="G243" s="129" t="s">
        <v>20</v>
      </c>
      <c r="H243" s="130"/>
      <c r="I243" s="131"/>
    </row>
    <row r="244" spans="2:10" ht="19.649999999999999" customHeight="1">
      <c r="B244" s="121">
        <f t="shared" si="6"/>
        <v>235</v>
      </c>
      <c r="C244" s="122" t="s">
        <v>159</v>
      </c>
      <c r="D244" s="122" t="s">
        <v>1160</v>
      </c>
      <c r="E244" s="122">
        <v>2005</v>
      </c>
      <c r="F244" s="122">
        <v>2010</v>
      </c>
      <c r="G244" s="129" t="s">
        <v>20</v>
      </c>
      <c r="H244" s="130"/>
      <c r="I244" s="182"/>
    </row>
    <row r="245" spans="2:10" ht="19.649999999999999" customHeight="1">
      <c r="B245" s="121">
        <f t="shared" si="6"/>
        <v>236</v>
      </c>
      <c r="C245" s="122" t="s">
        <v>159</v>
      </c>
      <c r="D245" s="122" t="s">
        <v>1160</v>
      </c>
      <c r="E245" s="122">
        <v>2011</v>
      </c>
      <c r="F245" s="122" t="s">
        <v>19</v>
      </c>
      <c r="G245" s="129" t="s">
        <v>20</v>
      </c>
      <c r="H245" s="130"/>
      <c r="I245" s="131"/>
    </row>
    <row r="246" spans="2:10" ht="19.649999999999999" customHeight="1">
      <c r="B246" s="121">
        <f t="shared" si="6"/>
        <v>237</v>
      </c>
      <c r="C246" s="122" t="s">
        <v>159</v>
      </c>
      <c r="D246" s="122" t="s">
        <v>885</v>
      </c>
      <c r="E246" s="122">
        <v>2008</v>
      </c>
      <c r="F246" s="122">
        <v>2008</v>
      </c>
      <c r="G246" s="129" t="s">
        <v>20</v>
      </c>
      <c r="H246" s="130" t="s">
        <v>20</v>
      </c>
      <c r="I246" s="131"/>
    </row>
    <row r="247" spans="2:10" ht="19.649999999999999" customHeight="1">
      <c r="B247" s="121">
        <f t="shared" si="6"/>
        <v>238</v>
      </c>
      <c r="C247" s="122" t="s">
        <v>159</v>
      </c>
      <c r="D247" s="122" t="s">
        <v>162</v>
      </c>
      <c r="E247" s="122">
        <v>2011</v>
      </c>
      <c r="F247" s="122">
        <v>2015</v>
      </c>
      <c r="G247" s="129" t="s">
        <v>20</v>
      </c>
      <c r="H247" s="130"/>
      <c r="I247" s="131" t="s">
        <v>20</v>
      </c>
    </row>
    <row r="248" spans="2:10" ht="19.649999999999999" customHeight="1">
      <c r="B248" s="121">
        <f t="shared" si="6"/>
        <v>239</v>
      </c>
      <c r="C248" s="122" t="s">
        <v>159</v>
      </c>
      <c r="D248" s="122" t="s">
        <v>896</v>
      </c>
      <c r="E248" s="122">
        <v>2019</v>
      </c>
      <c r="F248" s="122" t="s">
        <v>19</v>
      </c>
      <c r="G248" s="129" t="s">
        <v>20</v>
      </c>
      <c r="H248" s="130"/>
      <c r="I248" s="131"/>
    </row>
    <row r="249" spans="2:10" ht="19.649999999999999" customHeight="1">
      <c r="B249" s="121">
        <f t="shared" si="6"/>
        <v>240</v>
      </c>
      <c r="C249" s="122" t="s">
        <v>159</v>
      </c>
      <c r="D249" s="122" t="s">
        <v>886</v>
      </c>
      <c r="E249" s="122">
        <v>2016</v>
      </c>
      <c r="F249" s="122" t="s">
        <v>19</v>
      </c>
      <c r="G249" s="129" t="s">
        <v>20</v>
      </c>
      <c r="H249" s="130"/>
      <c r="I249" s="131"/>
    </row>
    <row r="250" spans="2:10" ht="19.649999999999999" customHeight="1" thickBot="1">
      <c r="B250" s="121">
        <f t="shared" si="6"/>
        <v>241</v>
      </c>
      <c r="C250" s="125" t="s">
        <v>159</v>
      </c>
      <c r="D250" s="125" t="s">
        <v>887</v>
      </c>
      <c r="E250" s="125">
        <v>2006</v>
      </c>
      <c r="F250" s="125">
        <v>2010</v>
      </c>
      <c r="G250" s="132" t="s">
        <v>20</v>
      </c>
      <c r="H250" s="133" t="s">
        <v>20</v>
      </c>
      <c r="I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>
        <v>1</v>
      </c>
    </row>
    <row r="252" spans="2:10" ht="19.649999999999999" customHeight="1">
      <c r="B252" s="121">
        <f>ROW()-9</f>
        <v>243</v>
      </c>
      <c r="C252" s="122" t="s">
        <v>159</v>
      </c>
      <c r="D252" s="122" t="s">
        <v>888</v>
      </c>
      <c r="E252" s="122">
        <v>2008</v>
      </c>
      <c r="F252" s="122">
        <v>2010</v>
      </c>
      <c r="G252" s="129" t="s">
        <v>20</v>
      </c>
      <c r="H252" s="130" t="s">
        <v>20</v>
      </c>
      <c r="I252" s="131"/>
    </row>
    <row r="253" spans="2:10" ht="19.649999999999999" customHeight="1">
      <c r="B253" s="121">
        <f t="shared" ref="B253:B292" si="7">ROW()-10</f>
        <v>243</v>
      </c>
      <c r="C253" s="122" t="s">
        <v>159</v>
      </c>
      <c r="D253" s="122" t="s">
        <v>889</v>
      </c>
      <c r="E253" s="122">
        <v>2008</v>
      </c>
      <c r="F253" s="122">
        <v>2015</v>
      </c>
      <c r="G253" s="129" t="s">
        <v>20</v>
      </c>
      <c r="H253" s="130" t="s">
        <v>20</v>
      </c>
      <c r="I253" s="131"/>
    </row>
    <row r="254" spans="2:10" ht="19.649999999999999" customHeight="1">
      <c r="B254" s="121">
        <f t="shared" si="7"/>
        <v>244</v>
      </c>
      <c r="C254" s="122" t="s">
        <v>159</v>
      </c>
      <c r="D254" s="122" t="s">
        <v>889</v>
      </c>
      <c r="E254" s="122">
        <v>2016</v>
      </c>
      <c r="F254" s="122">
        <v>2020</v>
      </c>
      <c r="G254" s="129" t="s">
        <v>20</v>
      </c>
      <c r="H254" s="130" t="s">
        <v>20</v>
      </c>
      <c r="I254" s="131"/>
    </row>
    <row r="255" spans="2:10" ht="19.649999999999999" customHeight="1">
      <c r="B255" s="121">
        <f t="shared" si="7"/>
        <v>245</v>
      </c>
      <c r="C255" s="122" t="s">
        <v>159</v>
      </c>
      <c r="D255" s="122" t="s">
        <v>890</v>
      </c>
      <c r="E255" s="122">
        <v>2019</v>
      </c>
      <c r="F255" s="122" t="s">
        <v>19</v>
      </c>
      <c r="G255" s="129" t="s">
        <v>20</v>
      </c>
      <c r="H255" s="130"/>
      <c r="I255" s="131"/>
    </row>
    <row r="256" spans="2:10" ht="19.649999999999999" customHeight="1">
      <c r="B256" s="121">
        <f t="shared" si="7"/>
        <v>246</v>
      </c>
      <c r="C256" s="122" t="s">
        <v>781</v>
      </c>
      <c r="D256" s="122" t="s">
        <v>1161</v>
      </c>
      <c r="E256" s="122">
        <v>2018</v>
      </c>
      <c r="F256" s="122" t="s">
        <v>19</v>
      </c>
      <c r="G256" s="129" t="s">
        <v>20</v>
      </c>
      <c r="H256" s="130" t="s">
        <v>20</v>
      </c>
      <c r="I256" s="131" t="s">
        <v>20</v>
      </c>
    </row>
    <row r="257" spans="2:9" ht="19.649999999999999" customHeight="1">
      <c r="B257" s="121">
        <f t="shared" si="7"/>
        <v>247</v>
      </c>
      <c r="C257" s="122" t="s">
        <v>781</v>
      </c>
      <c r="D257" s="122" t="s">
        <v>773</v>
      </c>
      <c r="E257" s="122">
        <v>2014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7"/>
        <v>248</v>
      </c>
      <c r="C258" s="122" t="s">
        <v>781</v>
      </c>
      <c r="D258" s="122" t="s">
        <v>1162</v>
      </c>
      <c r="E258" s="122">
        <v>2016</v>
      </c>
      <c r="F258" s="122" t="s">
        <v>19</v>
      </c>
      <c r="G258" s="129" t="s">
        <v>20</v>
      </c>
      <c r="H258" s="130" t="s">
        <v>20</v>
      </c>
      <c r="I258" s="131" t="s">
        <v>20</v>
      </c>
    </row>
    <row r="259" spans="2:9" ht="19.649999999999999" customHeight="1">
      <c r="B259" s="121">
        <f t="shared" si="7"/>
        <v>249</v>
      </c>
      <c r="C259" s="122" t="s">
        <v>781</v>
      </c>
      <c r="D259" s="122" t="s">
        <v>777</v>
      </c>
      <c r="E259" s="122">
        <v>2010</v>
      </c>
      <c r="F259" s="122">
        <v>2018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7"/>
        <v>250</v>
      </c>
      <c r="C260" s="122" t="s">
        <v>781</v>
      </c>
      <c r="D260" s="122" t="s">
        <v>778</v>
      </c>
      <c r="E260" s="122">
        <v>2012</v>
      </c>
      <c r="F260" s="122">
        <v>2017</v>
      </c>
      <c r="G260" s="129" t="s">
        <v>20</v>
      </c>
      <c r="H260" s="130" t="s">
        <v>20</v>
      </c>
      <c r="I260" s="131" t="s">
        <v>20</v>
      </c>
    </row>
    <row r="261" spans="2:9" ht="19.649999999999999" customHeight="1">
      <c r="B261" s="121">
        <f t="shared" si="7"/>
        <v>251</v>
      </c>
      <c r="C261" s="122" t="s">
        <v>781</v>
      </c>
      <c r="D261" s="122" t="s">
        <v>779</v>
      </c>
      <c r="E261" s="122">
        <v>2014</v>
      </c>
      <c r="F261" s="122">
        <v>2020</v>
      </c>
      <c r="G261" s="129" t="s">
        <v>20</v>
      </c>
      <c r="H261" s="130" t="s">
        <v>20</v>
      </c>
      <c r="I261" s="131" t="s">
        <v>20</v>
      </c>
    </row>
    <row r="262" spans="2:9" ht="19.649999999999999" customHeight="1">
      <c r="B262" s="121">
        <f t="shared" si="7"/>
        <v>252</v>
      </c>
      <c r="C262" s="122" t="s">
        <v>781</v>
      </c>
      <c r="D262" s="122" t="s">
        <v>780</v>
      </c>
      <c r="E262" s="122">
        <v>2013</v>
      </c>
      <c r="F262" s="122" t="s">
        <v>19</v>
      </c>
      <c r="G262" s="129" t="s">
        <v>20</v>
      </c>
      <c r="H262" s="130" t="s">
        <v>20</v>
      </c>
      <c r="I262" s="131" t="s">
        <v>20</v>
      </c>
    </row>
    <row r="263" spans="2:9" ht="19.649999999999999" customHeight="1">
      <c r="B263" s="121">
        <f t="shared" si="7"/>
        <v>253</v>
      </c>
      <c r="C263" s="122" t="s">
        <v>781</v>
      </c>
      <c r="D263" s="122" t="s">
        <v>774</v>
      </c>
      <c r="E263" s="122">
        <v>2016</v>
      </c>
      <c r="F263" s="122" t="s">
        <v>19</v>
      </c>
      <c r="G263" s="129" t="s">
        <v>20</v>
      </c>
      <c r="H263" s="130" t="s">
        <v>20</v>
      </c>
      <c r="I263" s="131" t="s">
        <v>20</v>
      </c>
    </row>
    <row r="264" spans="2:9" ht="19.649999999999999" customHeight="1">
      <c r="B264" s="121">
        <f t="shared" si="7"/>
        <v>254</v>
      </c>
      <c r="C264" s="122" t="s">
        <v>781</v>
      </c>
      <c r="D264" s="122" t="s">
        <v>1163</v>
      </c>
      <c r="E264" s="122">
        <v>2018</v>
      </c>
      <c r="F264" s="122" t="s">
        <v>19</v>
      </c>
      <c r="G264" s="129" t="s">
        <v>20</v>
      </c>
      <c r="H264" s="130" t="s">
        <v>20</v>
      </c>
      <c r="I264" s="131" t="s">
        <v>20</v>
      </c>
    </row>
    <row r="265" spans="2:9" ht="19.649999999999999" customHeight="1">
      <c r="B265" s="121">
        <f t="shared" si="7"/>
        <v>255</v>
      </c>
      <c r="C265" s="122" t="s">
        <v>781</v>
      </c>
      <c r="D265" s="122" t="s">
        <v>767</v>
      </c>
      <c r="E265" s="122">
        <v>2006</v>
      </c>
      <c r="F265" s="122" t="s">
        <v>19</v>
      </c>
      <c r="G265" s="129" t="s">
        <v>20</v>
      </c>
      <c r="H265" s="130"/>
      <c r="I265" s="131" t="s">
        <v>20</v>
      </c>
    </row>
    <row r="266" spans="2:9" ht="19.649999999999999" customHeight="1">
      <c r="B266" s="121">
        <f t="shared" si="7"/>
        <v>256</v>
      </c>
      <c r="C266" s="122" t="s">
        <v>781</v>
      </c>
      <c r="D266" s="122" t="s">
        <v>1164</v>
      </c>
      <c r="E266" s="122">
        <v>2016</v>
      </c>
      <c r="F266" s="122" t="s">
        <v>19</v>
      </c>
      <c r="G266" s="129" t="s">
        <v>20</v>
      </c>
      <c r="H266" s="130" t="s">
        <v>20</v>
      </c>
      <c r="I266" s="131" t="s">
        <v>20</v>
      </c>
    </row>
    <row r="267" spans="2:9" ht="19.649999999999999" customHeight="1">
      <c r="B267" s="121">
        <f t="shared" si="7"/>
        <v>257</v>
      </c>
      <c r="C267" s="122" t="s">
        <v>781</v>
      </c>
      <c r="D267" s="122" t="s">
        <v>165</v>
      </c>
      <c r="E267" s="122">
        <v>2006</v>
      </c>
      <c r="F267" s="122" t="s">
        <v>19</v>
      </c>
      <c r="G267" s="129" t="s">
        <v>20</v>
      </c>
      <c r="H267" s="130"/>
      <c r="I267" s="131" t="s">
        <v>20</v>
      </c>
    </row>
    <row r="268" spans="2:9" ht="19.649999999999999" customHeight="1">
      <c r="B268" s="121">
        <f t="shared" si="7"/>
        <v>258</v>
      </c>
      <c r="C268" s="122" t="s">
        <v>781</v>
      </c>
      <c r="D268" s="122" t="s">
        <v>775</v>
      </c>
      <c r="E268" s="122">
        <v>2016</v>
      </c>
      <c r="F268" s="122" t="s">
        <v>19</v>
      </c>
      <c r="G268" s="129" t="s">
        <v>20</v>
      </c>
      <c r="H268" s="130" t="s">
        <v>20</v>
      </c>
      <c r="I268" s="131" t="s">
        <v>20</v>
      </c>
    </row>
    <row r="269" spans="2:9" ht="19.649999999999999" customHeight="1">
      <c r="B269" s="121">
        <f t="shared" si="7"/>
        <v>259</v>
      </c>
      <c r="C269" s="122" t="s">
        <v>169</v>
      </c>
      <c r="D269" s="122" t="s">
        <v>170</v>
      </c>
      <c r="E269" s="122">
        <v>2020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7"/>
        <v>260</v>
      </c>
      <c r="C270" s="122" t="s">
        <v>169</v>
      </c>
      <c r="D270" s="122" t="s">
        <v>551</v>
      </c>
      <c r="E270" s="122">
        <v>2021</v>
      </c>
      <c r="F270" s="122" t="s">
        <v>19</v>
      </c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7"/>
        <v>261</v>
      </c>
      <c r="C271" s="122" t="s">
        <v>171</v>
      </c>
      <c r="D271" s="122" t="s">
        <v>172</v>
      </c>
      <c r="E271" s="122">
        <v>2012</v>
      </c>
      <c r="F271" s="122" t="s">
        <v>19</v>
      </c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7"/>
        <v>262</v>
      </c>
      <c r="C272" s="122" t="s">
        <v>171</v>
      </c>
      <c r="D272" s="122" t="s">
        <v>1165</v>
      </c>
      <c r="E272" s="122">
        <v>2013</v>
      </c>
      <c r="F272" s="122">
        <v>2017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7"/>
        <v>263</v>
      </c>
      <c r="C273" s="122" t="s">
        <v>171</v>
      </c>
      <c r="D273" s="122" t="s">
        <v>1165</v>
      </c>
      <c r="E273" s="122">
        <v>2017</v>
      </c>
      <c r="F273" s="122" t="s">
        <v>19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7"/>
        <v>264</v>
      </c>
      <c r="C274" s="122" t="s">
        <v>171</v>
      </c>
      <c r="D274" s="122" t="s">
        <v>175</v>
      </c>
      <c r="E274" s="122">
        <v>2012</v>
      </c>
      <c r="F274" s="122" t="s">
        <v>19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7"/>
        <v>265</v>
      </c>
      <c r="C275" s="122" t="s">
        <v>171</v>
      </c>
      <c r="D275" s="122" t="s">
        <v>1166</v>
      </c>
      <c r="E275" s="122">
        <v>2012</v>
      </c>
      <c r="F275" s="122" t="s">
        <v>19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7"/>
        <v>266</v>
      </c>
      <c r="C276" s="122" t="s">
        <v>171</v>
      </c>
      <c r="D276" s="122" t="s">
        <v>1167</v>
      </c>
      <c r="E276" s="122">
        <v>2020</v>
      </c>
      <c r="F276" s="122" t="s">
        <v>19</v>
      </c>
      <c r="G276" s="129" t="s">
        <v>20</v>
      </c>
      <c r="H276" s="130" t="s">
        <v>20</v>
      </c>
      <c r="I276" s="182"/>
    </row>
    <row r="277" spans="2:9" ht="19.649999999999999" customHeight="1">
      <c r="B277" s="121">
        <f t="shared" si="7"/>
        <v>267</v>
      </c>
      <c r="C277" s="122" t="s">
        <v>171</v>
      </c>
      <c r="D277" s="122" t="s">
        <v>1168</v>
      </c>
      <c r="E277" s="122">
        <v>2012</v>
      </c>
      <c r="F277" s="122" t="s">
        <v>19</v>
      </c>
      <c r="G277" s="129" t="s">
        <v>20</v>
      </c>
      <c r="H277" s="130" t="s">
        <v>20</v>
      </c>
      <c r="I277" s="131"/>
    </row>
    <row r="278" spans="2:9" ht="19.649999999999999" customHeight="1">
      <c r="B278" s="121">
        <f t="shared" si="7"/>
        <v>268</v>
      </c>
      <c r="C278" s="122" t="s">
        <v>171</v>
      </c>
      <c r="D278" s="122" t="s">
        <v>1169</v>
      </c>
      <c r="E278" s="122">
        <v>2020</v>
      </c>
      <c r="F278" s="122" t="s">
        <v>19</v>
      </c>
      <c r="G278" s="129" t="s">
        <v>20</v>
      </c>
      <c r="H278" s="130" t="s">
        <v>20</v>
      </c>
      <c r="I278" s="131"/>
    </row>
    <row r="279" spans="2:9" ht="19.649999999999999" customHeight="1">
      <c r="B279" s="121">
        <f t="shared" si="7"/>
        <v>269</v>
      </c>
      <c r="C279" s="122" t="s">
        <v>1170</v>
      </c>
      <c r="D279" s="122" t="s">
        <v>1421</v>
      </c>
      <c r="E279" s="122">
        <v>2017</v>
      </c>
      <c r="F279" s="122" t="s">
        <v>19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7"/>
        <v>270</v>
      </c>
      <c r="C280" s="122" t="s">
        <v>1170</v>
      </c>
      <c r="D280" s="122" t="s">
        <v>1171</v>
      </c>
      <c r="E280" s="122">
        <v>2011</v>
      </c>
      <c r="F280" s="122">
        <v>2021</v>
      </c>
      <c r="G280" s="129"/>
      <c r="H280" s="130" t="s">
        <v>20</v>
      </c>
      <c r="I280" s="131"/>
    </row>
    <row r="281" spans="2:9" ht="19.649999999999999" customHeight="1">
      <c r="B281" s="121">
        <f t="shared" si="7"/>
        <v>271</v>
      </c>
      <c r="C281" s="122" t="s">
        <v>1170</v>
      </c>
      <c r="D281" s="122" t="s">
        <v>1171</v>
      </c>
      <c r="E281" s="122">
        <v>2021</v>
      </c>
      <c r="F281" s="122" t="s">
        <v>19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7"/>
        <v>272</v>
      </c>
      <c r="C282" s="122" t="s">
        <v>179</v>
      </c>
      <c r="D282" s="122" t="s">
        <v>891</v>
      </c>
      <c r="E282" s="122">
        <v>2008</v>
      </c>
      <c r="F282" s="122">
        <v>2014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7"/>
        <v>273</v>
      </c>
      <c r="C283" s="122" t="s">
        <v>179</v>
      </c>
      <c r="D283" s="122" t="s">
        <v>892</v>
      </c>
      <c r="E283" s="122">
        <v>2008</v>
      </c>
      <c r="F283" s="122">
        <v>2012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7"/>
        <v>274</v>
      </c>
      <c r="C284" s="122" t="s">
        <v>179</v>
      </c>
      <c r="D284" s="122" t="s">
        <v>180</v>
      </c>
      <c r="E284" s="122">
        <v>2008</v>
      </c>
      <c r="F284" s="122">
        <v>2021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7"/>
        <v>275</v>
      </c>
      <c r="C285" s="122" t="s">
        <v>179</v>
      </c>
      <c r="D285" s="122" t="s">
        <v>180</v>
      </c>
      <c r="E285" s="122">
        <v>2011</v>
      </c>
      <c r="F285" s="122">
        <v>2016</v>
      </c>
      <c r="G285" s="129" t="s">
        <v>20</v>
      </c>
      <c r="H285" s="130"/>
      <c r="I285" s="131"/>
    </row>
    <row r="286" spans="2:9" ht="19.649999999999999" customHeight="1">
      <c r="B286" s="121">
        <f t="shared" si="7"/>
        <v>276</v>
      </c>
      <c r="C286" s="122" t="s">
        <v>179</v>
      </c>
      <c r="D286" s="122" t="s">
        <v>182</v>
      </c>
      <c r="E286" s="122">
        <v>2006</v>
      </c>
      <c r="F286" s="122" t="s">
        <v>19</v>
      </c>
      <c r="G286" s="129" t="s">
        <v>20</v>
      </c>
      <c r="H286" s="130"/>
      <c r="I286" s="131"/>
    </row>
    <row r="287" spans="2:9" ht="19.649999999999999" customHeight="1">
      <c r="B287" s="121">
        <f t="shared" si="7"/>
        <v>277</v>
      </c>
      <c r="C287" s="122" t="s">
        <v>179</v>
      </c>
      <c r="D287" s="122" t="s">
        <v>182</v>
      </c>
      <c r="E287" s="122">
        <v>2011</v>
      </c>
      <c r="F287" s="122" t="s">
        <v>19</v>
      </c>
      <c r="G287" s="129" t="s">
        <v>20</v>
      </c>
      <c r="H287" s="130"/>
      <c r="I287" s="131"/>
    </row>
    <row r="288" spans="2:9" ht="19.649999999999999" customHeight="1">
      <c r="B288" s="121">
        <f t="shared" si="7"/>
        <v>278</v>
      </c>
      <c r="C288" s="122" t="s">
        <v>179</v>
      </c>
      <c r="D288" s="122" t="s">
        <v>893</v>
      </c>
      <c r="E288" s="122">
        <v>2008</v>
      </c>
      <c r="F288" s="122">
        <v>2011</v>
      </c>
      <c r="G288" s="129" t="s">
        <v>20</v>
      </c>
      <c r="H288" s="130" t="s">
        <v>20</v>
      </c>
      <c r="I288" s="131"/>
    </row>
    <row r="289" spans="2:10" ht="19.649999999999999" customHeight="1">
      <c r="B289" s="121">
        <f t="shared" si="7"/>
        <v>279</v>
      </c>
      <c r="C289" s="122" t="s">
        <v>179</v>
      </c>
      <c r="D289" s="122" t="s">
        <v>894</v>
      </c>
      <c r="E289" s="122">
        <v>2013</v>
      </c>
      <c r="F289" s="122">
        <v>2016</v>
      </c>
      <c r="G289" s="129" t="s">
        <v>20</v>
      </c>
      <c r="H289" s="130" t="s">
        <v>20</v>
      </c>
      <c r="I289" s="131"/>
    </row>
    <row r="290" spans="2:10" ht="19.649999999999999" customHeight="1">
      <c r="B290" s="121">
        <f t="shared" si="7"/>
        <v>280</v>
      </c>
      <c r="C290" s="122" t="s">
        <v>179</v>
      </c>
      <c r="D290" s="122" t="s">
        <v>895</v>
      </c>
      <c r="E290" s="122">
        <v>2008</v>
      </c>
      <c r="F290" s="122">
        <v>2010</v>
      </c>
      <c r="G290" s="129" t="s">
        <v>20</v>
      </c>
      <c r="H290" s="130" t="s">
        <v>20</v>
      </c>
      <c r="I290" s="131"/>
    </row>
    <row r="291" spans="2:10" ht="19.649999999999999" customHeight="1">
      <c r="B291" s="121">
        <f t="shared" si="7"/>
        <v>281</v>
      </c>
      <c r="C291" s="122" t="s">
        <v>179</v>
      </c>
      <c r="D291" s="122" t="s">
        <v>895</v>
      </c>
      <c r="E291" s="122">
        <v>2011</v>
      </c>
      <c r="F291" s="122">
        <v>2022</v>
      </c>
      <c r="G291" s="129" t="s">
        <v>20</v>
      </c>
      <c r="H291" s="130" t="s">
        <v>20</v>
      </c>
      <c r="I291" s="131"/>
    </row>
    <row r="292" spans="2:10" ht="19.649999999999999" customHeight="1" thickBot="1">
      <c r="B292" s="124">
        <f t="shared" si="7"/>
        <v>282</v>
      </c>
      <c r="C292" s="125" t="s">
        <v>179</v>
      </c>
      <c r="D292" s="125" t="s">
        <v>896</v>
      </c>
      <c r="E292" s="125">
        <v>2008</v>
      </c>
      <c r="F292" s="125">
        <v>2022</v>
      </c>
      <c r="G292" s="132" t="s">
        <v>20</v>
      </c>
      <c r="H292" s="133" t="s">
        <v>20</v>
      </c>
      <c r="I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>
        <v>1</v>
      </c>
    </row>
    <row r="294" spans="2:10" ht="19.649999999999999" customHeight="1">
      <c r="B294" s="121">
        <f>ROW()-10</f>
        <v>284</v>
      </c>
      <c r="C294" s="122" t="s">
        <v>179</v>
      </c>
      <c r="D294" s="122" t="s">
        <v>183</v>
      </c>
      <c r="E294" s="122">
        <v>2009</v>
      </c>
      <c r="F294" s="122">
        <v>2020</v>
      </c>
      <c r="G294" s="129" t="s">
        <v>20</v>
      </c>
      <c r="H294" s="130" t="s">
        <v>20</v>
      </c>
      <c r="I294" s="131"/>
    </row>
    <row r="295" spans="2:10" ht="19.649999999999999" customHeight="1">
      <c r="B295" s="121">
        <f t="shared" ref="B295:B330" si="8">ROW()-11</f>
        <v>284</v>
      </c>
      <c r="C295" s="122" t="s">
        <v>179</v>
      </c>
      <c r="D295" s="122" t="s">
        <v>183</v>
      </c>
      <c r="E295" s="122">
        <v>2011</v>
      </c>
      <c r="F295" s="122">
        <v>2016</v>
      </c>
      <c r="G295" s="129" t="s">
        <v>20</v>
      </c>
      <c r="H295" s="130"/>
      <c r="I295" s="131"/>
    </row>
    <row r="296" spans="2:10" ht="19.649999999999999" customHeight="1">
      <c r="B296" s="121">
        <f t="shared" si="8"/>
        <v>285</v>
      </c>
      <c r="C296" s="122" t="s">
        <v>179</v>
      </c>
      <c r="D296" s="122" t="s">
        <v>185</v>
      </c>
      <c r="E296" s="122">
        <v>2005</v>
      </c>
      <c r="F296" s="122">
        <v>2008</v>
      </c>
      <c r="G296" s="129" t="s">
        <v>20</v>
      </c>
      <c r="H296" s="130"/>
      <c r="I296" s="131"/>
    </row>
    <row r="297" spans="2:10" ht="19.649999999999999" customHeight="1">
      <c r="B297" s="121">
        <f t="shared" si="8"/>
        <v>286</v>
      </c>
      <c r="C297" s="122" t="s">
        <v>179</v>
      </c>
      <c r="D297" s="122" t="s">
        <v>186</v>
      </c>
      <c r="E297" s="122">
        <v>2016</v>
      </c>
      <c r="F297" s="122" t="s">
        <v>19</v>
      </c>
      <c r="G297" s="129" t="s">
        <v>20</v>
      </c>
      <c r="H297" s="130"/>
      <c r="I297" s="182" t="s">
        <v>20</v>
      </c>
    </row>
    <row r="298" spans="2:10" ht="19.649999999999999" customHeight="1">
      <c r="B298" s="121">
        <f t="shared" si="8"/>
        <v>287</v>
      </c>
      <c r="C298" s="122" t="s">
        <v>179</v>
      </c>
      <c r="D298" s="122" t="s">
        <v>897</v>
      </c>
      <c r="E298" s="122">
        <v>2008</v>
      </c>
      <c r="F298" s="122">
        <v>2011</v>
      </c>
      <c r="G298" s="129" t="s">
        <v>20</v>
      </c>
      <c r="H298" s="130" t="s">
        <v>20</v>
      </c>
      <c r="I298" s="131"/>
    </row>
    <row r="299" spans="2:10" ht="19.649999999999999" customHeight="1">
      <c r="B299" s="121">
        <f t="shared" si="8"/>
        <v>288</v>
      </c>
      <c r="C299" s="122" t="s">
        <v>179</v>
      </c>
      <c r="D299" s="122" t="s">
        <v>257</v>
      </c>
      <c r="E299" s="122">
        <v>2007</v>
      </c>
      <c r="F299" s="122">
        <v>2009</v>
      </c>
      <c r="G299" s="129" t="s">
        <v>20</v>
      </c>
      <c r="H299" s="130" t="s">
        <v>20</v>
      </c>
      <c r="I299" s="131"/>
    </row>
    <row r="300" spans="2:10" ht="19.649999999999999" customHeight="1">
      <c r="B300" s="121">
        <f t="shared" si="8"/>
        <v>289</v>
      </c>
      <c r="C300" s="122" t="s">
        <v>179</v>
      </c>
      <c r="D300" s="122" t="s">
        <v>898</v>
      </c>
      <c r="E300" s="122">
        <v>2013</v>
      </c>
      <c r="F300" s="122">
        <v>2017</v>
      </c>
      <c r="G300" s="129" t="s">
        <v>20</v>
      </c>
      <c r="H300" s="130" t="s">
        <v>20</v>
      </c>
      <c r="I300" s="131"/>
    </row>
    <row r="301" spans="2:10" ht="19.649999999999999" customHeight="1">
      <c r="B301" s="121">
        <f t="shared" si="8"/>
        <v>290</v>
      </c>
      <c r="C301" s="122" t="s">
        <v>179</v>
      </c>
      <c r="D301" s="122" t="s">
        <v>187</v>
      </c>
      <c r="E301" s="122">
        <v>2015</v>
      </c>
      <c r="F301" s="122" t="s">
        <v>19</v>
      </c>
      <c r="G301" s="129" t="s">
        <v>20</v>
      </c>
      <c r="H301" s="130"/>
      <c r="I301" s="131" t="s">
        <v>20</v>
      </c>
    </row>
    <row r="302" spans="2:10" ht="19.649999999999999" customHeight="1">
      <c r="B302" s="121">
        <f t="shared" si="8"/>
        <v>291</v>
      </c>
      <c r="C302" s="122" t="s">
        <v>899</v>
      </c>
      <c r="D302" s="122" t="s">
        <v>900</v>
      </c>
      <c r="E302" s="122">
        <v>2013</v>
      </c>
      <c r="F302" s="122">
        <v>2013</v>
      </c>
      <c r="G302" s="129" t="s">
        <v>20</v>
      </c>
      <c r="H302" s="130" t="s">
        <v>20</v>
      </c>
      <c r="I302" s="131"/>
    </row>
    <row r="303" spans="2:10" ht="19.649999999999999" customHeight="1">
      <c r="B303" s="121">
        <f t="shared" si="8"/>
        <v>292</v>
      </c>
      <c r="C303" s="122" t="s">
        <v>188</v>
      </c>
      <c r="D303" s="122">
        <v>500</v>
      </c>
      <c r="E303" s="122">
        <v>2007</v>
      </c>
      <c r="F303" s="122" t="s">
        <v>19</v>
      </c>
      <c r="G303" s="129" t="s">
        <v>20</v>
      </c>
      <c r="H303" s="130"/>
      <c r="I303" s="131" t="s">
        <v>20</v>
      </c>
    </row>
    <row r="304" spans="2:10" ht="19.649999999999999" customHeight="1">
      <c r="B304" s="121">
        <f t="shared" si="8"/>
        <v>293</v>
      </c>
      <c r="C304" s="122" t="s">
        <v>188</v>
      </c>
      <c r="D304" s="122">
        <v>500</v>
      </c>
      <c r="E304" s="122">
        <v>2012</v>
      </c>
      <c r="F304" s="122">
        <v>2017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8"/>
        <v>294</v>
      </c>
      <c r="C305" s="122" t="s">
        <v>188</v>
      </c>
      <c r="D305" s="122" t="s">
        <v>1172</v>
      </c>
      <c r="E305" s="122">
        <v>2020</v>
      </c>
      <c r="F305" s="122" t="s">
        <v>19</v>
      </c>
      <c r="G305" s="129" t="s">
        <v>20</v>
      </c>
      <c r="H305" s="130"/>
      <c r="I305" s="131"/>
    </row>
    <row r="306" spans="2:9" ht="19.649999999999999" customHeight="1">
      <c r="B306" s="121">
        <f t="shared" si="8"/>
        <v>295</v>
      </c>
      <c r="C306" s="122" t="s">
        <v>188</v>
      </c>
      <c r="D306" s="122" t="s">
        <v>901</v>
      </c>
      <c r="E306" s="122">
        <v>2017</v>
      </c>
      <c r="F306" s="122">
        <v>2017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8"/>
        <v>296</v>
      </c>
      <c r="C307" s="122" t="s">
        <v>188</v>
      </c>
      <c r="D307" s="122" t="s">
        <v>902</v>
      </c>
      <c r="E307" s="122">
        <v>2012</v>
      </c>
      <c r="F307" s="122">
        <v>2019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8"/>
        <v>297</v>
      </c>
      <c r="C308" s="122" t="s">
        <v>188</v>
      </c>
      <c r="D308" s="122" t="s">
        <v>903</v>
      </c>
      <c r="E308" s="122">
        <v>2013</v>
      </c>
      <c r="F308" s="122">
        <v>2013</v>
      </c>
      <c r="G308" s="129" t="s">
        <v>20</v>
      </c>
      <c r="H308" s="130"/>
      <c r="I308" s="131"/>
    </row>
    <row r="309" spans="2:9" ht="19.649999999999999" customHeight="1">
      <c r="B309" s="121">
        <f t="shared" si="8"/>
        <v>298</v>
      </c>
      <c r="C309" s="122" t="s">
        <v>188</v>
      </c>
      <c r="D309" s="122" t="s">
        <v>190</v>
      </c>
      <c r="E309" s="122">
        <v>2013</v>
      </c>
      <c r="F309" s="122" t="s">
        <v>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8"/>
        <v>299</v>
      </c>
      <c r="C310" s="122" t="s">
        <v>188</v>
      </c>
      <c r="D310" s="122" t="s">
        <v>904</v>
      </c>
      <c r="E310" s="122">
        <v>2014</v>
      </c>
      <c r="F310" s="122">
        <v>2015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8"/>
        <v>300</v>
      </c>
      <c r="C311" s="122" t="s">
        <v>188</v>
      </c>
      <c r="D311" s="122" t="s">
        <v>1173</v>
      </c>
      <c r="E311" s="122">
        <v>2016</v>
      </c>
      <c r="F311" s="122" t="s">
        <v>19</v>
      </c>
      <c r="G311" s="129" t="s">
        <v>20</v>
      </c>
      <c r="H311" s="130"/>
      <c r="I311" s="131" t="s">
        <v>20</v>
      </c>
    </row>
    <row r="312" spans="2:9" ht="19.649999999999999" customHeight="1">
      <c r="B312" s="121">
        <f t="shared" si="8"/>
        <v>301</v>
      </c>
      <c r="C312" s="122" t="s">
        <v>188</v>
      </c>
      <c r="D312" s="122" t="s">
        <v>191</v>
      </c>
      <c r="E312" s="122">
        <v>2016</v>
      </c>
      <c r="F312" s="122">
        <v>2016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8"/>
        <v>302</v>
      </c>
      <c r="C313" s="122" t="s">
        <v>188</v>
      </c>
      <c r="D313" s="122" t="s">
        <v>192</v>
      </c>
      <c r="E313" s="122">
        <v>2002</v>
      </c>
      <c r="F313" s="122">
        <v>2014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8"/>
        <v>303</v>
      </c>
      <c r="C314" s="122" t="s">
        <v>188</v>
      </c>
      <c r="D314" s="122" t="s">
        <v>193</v>
      </c>
      <c r="E314" s="122">
        <v>2007</v>
      </c>
      <c r="F314" s="122">
        <v>2016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8"/>
        <v>304</v>
      </c>
      <c r="C315" s="122" t="s">
        <v>188</v>
      </c>
      <c r="D315" s="122" t="s">
        <v>194</v>
      </c>
      <c r="E315" s="122">
        <v>2005</v>
      </c>
      <c r="F315" s="122">
        <v>2010</v>
      </c>
      <c r="G315" s="129" t="s">
        <v>20</v>
      </c>
      <c r="H315" s="130"/>
      <c r="I315" s="131" t="s">
        <v>20</v>
      </c>
    </row>
    <row r="316" spans="2:9" ht="19.649999999999999" customHeight="1">
      <c r="B316" s="121">
        <f t="shared" si="8"/>
        <v>305</v>
      </c>
      <c r="C316" s="122" t="s">
        <v>188</v>
      </c>
      <c r="D316" s="122" t="s">
        <v>195</v>
      </c>
      <c r="E316" s="122">
        <v>2018</v>
      </c>
      <c r="F316" s="122" t="s">
        <v>19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8"/>
        <v>306</v>
      </c>
      <c r="C317" s="122" t="s">
        <v>188</v>
      </c>
      <c r="D317" s="122" t="s">
        <v>197</v>
      </c>
      <c r="E317" s="122">
        <v>2000</v>
      </c>
      <c r="F317" s="122">
        <v>2010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8"/>
        <v>307</v>
      </c>
      <c r="C318" s="122" t="s">
        <v>188</v>
      </c>
      <c r="D318" s="122" t="s">
        <v>197</v>
      </c>
      <c r="E318" s="122">
        <v>2010</v>
      </c>
      <c r="F318" s="122" t="s">
        <v>19</v>
      </c>
      <c r="G318" s="129" t="s">
        <v>20</v>
      </c>
      <c r="H318" s="130"/>
      <c r="I318" s="131" t="s">
        <v>20</v>
      </c>
    </row>
    <row r="319" spans="2:9" ht="19.649999999999999" customHeight="1">
      <c r="B319" s="121">
        <f t="shared" si="8"/>
        <v>308</v>
      </c>
      <c r="C319" s="122" t="s">
        <v>188</v>
      </c>
      <c r="D319" s="122" t="s">
        <v>18</v>
      </c>
      <c r="E319" s="122">
        <v>2006</v>
      </c>
      <c r="F319" s="122" t="s">
        <v>19</v>
      </c>
      <c r="G319" s="129" t="s">
        <v>20</v>
      </c>
      <c r="H319" s="130"/>
      <c r="I319" s="131" t="s">
        <v>20</v>
      </c>
    </row>
    <row r="320" spans="2:9" ht="19.649999999999999" customHeight="1">
      <c r="B320" s="121">
        <f t="shared" si="8"/>
        <v>309</v>
      </c>
      <c r="C320" s="122" t="s">
        <v>188</v>
      </c>
      <c r="D320" s="122" t="s">
        <v>1174</v>
      </c>
      <c r="E320" s="122">
        <v>2015</v>
      </c>
      <c r="F320" s="122" t="s">
        <v>19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8"/>
        <v>310</v>
      </c>
      <c r="C321" s="122" t="s">
        <v>188</v>
      </c>
      <c r="D321" s="122" t="s">
        <v>1175</v>
      </c>
      <c r="E321" s="122">
        <v>2008</v>
      </c>
      <c r="F321" s="122">
        <v>2015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8"/>
        <v>311</v>
      </c>
      <c r="C322" s="122" t="s">
        <v>188</v>
      </c>
      <c r="D322" s="122" t="s">
        <v>203</v>
      </c>
      <c r="E322" s="122">
        <v>2011</v>
      </c>
      <c r="F322" s="122">
        <v>2016</v>
      </c>
      <c r="G322" s="129" t="s">
        <v>20</v>
      </c>
      <c r="H322" s="130"/>
      <c r="I322" s="131"/>
    </row>
    <row r="323" spans="2:10" ht="19.649999999999999" customHeight="1">
      <c r="B323" s="121">
        <f t="shared" si="8"/>
        <v>312</v>
      </c>
      <c r="C323" s="122" t="s">
        <v>188</v>
      </c>
      <c r="D323" s="122" t="s">
        <v>1176</v>
      </c>
      <c r="E323" s="122">
        <v>2016</v>
      </c>
      <c r="F323" s="122">
        <v>2019</v>
      </c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8"/>
        <v>313</v>
      </c>
      <c r="C324" s="122" t="s">
        <v>188</v>
      </c>
      <c r="D324" s="122" t="s">
        <v>205</v>
      </c>
      <c r="E324" s="122">
        <v>2003</v>
      </c>
      <c r="F324" s="122">
        <v>2018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8"/>
        <v>314</v>
      </c>
      <c r="C325" s="122" t="s">
        <v>188</v>
      </c>
      <c r="D325" s="122" t="s">
        <v>206</v>
      </c>
      <c r="E325" s="122">
        <v>2007</v>
      </c>
      <c r="F325" s="122">
        <v>2018</v>
      </c>
      <c r="G325" s="129" t="s">
        <v>20</v>
      </c>
      <c r="H325" s="130"/>
      <c r="I325" s="131" t="s">
        <v>20</v>
      </c>
    </row>
    <row r="326" spans="2:10" ht="19.649999999999999" customHeight="1">
      <c r="B326" s="121">
        <f t="shared" si="8"/>
        <v>315</v>
      </c>
      <c r="C326" s="122" t="s">
        <v>188</v>
      </c>
      <c r="D326" s="122" t="s">
        <v>207</v>
      </c>
      <c r="E326" s="122">
        <v>2016</v>
      </c>
      <c r="F326" s="122" t="s">
        <v>19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8"/>
        <v>316</v>
      </c>
      <c r="C327" s="122" t="s">
        <v>188</v>
      </c>
      <c r="D327" s="122" t="s">
        <v>208</v>
      </c>
      <c r="E327" s="122">
        <v>2007</v>
      </c>
      <c r="F327" s="122">
        <v>2016</v>
      </c>
      <c r="G327" s="129" t="s">
        <v>20</v>
      </c>
      <c r="H327" s="130"/>
      <c r="I327" s="131" t="s">
        <v>20</v>
      </c>
    </row>
    <row r="328" spans="2:10" ht="19.649999999999999" customHeight="1">
      <c r="B328" s="121">
        <f t="shared" si="8"/>
        <v>317</v>
      </c>
      <c r="C328" s="122" t="s">
        <v>188</v>
      </c>
      <c r="D328" s="122" t="s">
        <v>210</v>
      </c>
      <c r="E328" s="122">
        <v>2011</v>
      </c>
      <c r="F328" s="122" t="s">
        <v>19</v>
      </c>
      <c r="G328" s="129" t="s">
        <v>20</v>
      </c>
      <c r="H328" s="130"/>
      <c r="I328" s="131" t="s">
        <v>20</v>
      </c>
    </row>
    <row r="329" spans="2:10" ht="19.649999999999999" customHeight="1">
      <c r="B329" s="121">
        <f t="shared" si="8"/>
        <v>318</v>
      </c>
      <c r="C329" s="122" t="s">
        <v>188</v>
      </c>
      <c r="D329" s="122" t="s">
        <v>211</v>
      </c>
      <c r="E329" s="122">
        <v>2005</v>
      </c>
      <c r="F329" s="122">
        <v>2018</v>
      </c>
      <c r="G329" s="129" t="s">
        <v>20</v>
      </c>
      <c r="H329" s="130"/>
      <c r="I329" s="131" t="s">
        <v>20</v>
      </c>
    </row>
    <row r="330" spans="2:10" ht="19.649999999999999" customHeight="1">
      <c r="B330" s="121">
        <f t="shared" si="8"/>
        <v>319</v>
      </c>
      <c r="C330" s="122" t="s">
        <v>188</v>
      </c>
      <c r="D330" s="122" t="s">
        <v>1177</v>
      </c>
      <c r="E330" s="122">
        <v>2021</v>
      </c>
      <c r="F330" s="122" t="s">
        <v>19</v>
      </c>
      <c r="G330" s="129" t="s">
        <v>20</v>
      </c>
      <c r="H330" s="130" t="s">
        <v>20</v>
      </c>
      <c r="I330" s="131" t="s">
        <v>20</v>
      </c>
    </row>
    <row r="331" spans="2:10" ht="19.649999999999999" customHeight="1">
      <c r="B331" s="121">
        <f>ROW()-32</f>
        <v>299</v>
      </c>
      <c r="C331" s="122" t="s">
        <v>188</v>
      </c>
      <c r="D331" s="122" t="s">
        <v>1433</v>
      </c>
      <c r="E331" s="122">
        <v>2005</v>
      </c>
      <c r="F331" s="122">
        <v>2015</v>
      </c>
      <c r="G331" s="129" t="s">
        <v>20</v>
      </c>
      <c r="H331" s="130"/>
      <c r="I331" s="131" t="s">
        <v>20</v>
      </c>
    </row>
    <row r="332" spans="2:10" ht="19.649999999999999" customHeight="1">
      <c r="B332" s="121">
        <f>ROW()-11</f>
        <v>321</v>
      </c>
      <c r="C332" s="122" t="s">
        <v>188</v>
      </c>
      <c r="D332" s="122" t="s">
        <v>212</v>
      </c>
      <c r="E332" s="122">
        <v>2012</v>
      </c>
      <c r="F332" s="122" t="s">
        <v>19</v>
      </c>
      <c r="G332" s="129" t="s">
        <v>20</v>
      </c>
      <c r="H332" s="130"/>
      <c r="I332" s="131" t="s">
        <v>20</v>
      </c>
    </row>
    <row r="333" spans="2:10" ht="19.649999999999999" customHeight="1">
      <c r="B333" s="121">
        <f>ROW()-11</f>
        <v>322</v>
      </c>
      <c r="C333" s="122" t="s">
        <v>188</v>
      </c>
      <c r="D333" s="122" t="s">
        <v>214</v>
      </c>
      <c r="E333" s="122">
        <v>2001</v>
      </c>
      <c r="F333" s="122">
        <v>2010</v>
      </c>
      <c r="G333" s="129" t="s">
        <v>20</v>
      </c>
      <c r="H333" s="130"/>
      <c r="I333" s="131" t="s">
        <v>20</v>
      </c>
    </row>
    <row r="334" spans="2:10" ht="19.649999999999999" customHeight="1" thickBot="1">
      <c r="B334" s="124">
        <f>ROW()-11</f>
        <v>323</v>
      </c>
      <c r="C334" s="125" t="s">
        <v>188</v>
      </c>
      <c r="D334" s="125" t="s">
        <v>215</v>
      </c>
      <c r="E334" s="125">
        <v>2009</v>
      </c>
      <c r="F334" s="122">
        <v>2020</v>
      </c>
      <c r="G334" s="132" t="s">
        <v>20</v>
      </c>
      <c r="H334" s="133"/>
      <c r="I334" s="134" t="s">
        <v>20</v>
      </c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>
        <v>1</v>
      </c>
    </row>
    <row r="336" spans="2:10" ht="19.649999999999999" customHeight="1">
      <c r="B336" s="121">
        <f>ROW()-11</f>
        <v>325</v>
      </c>
      <c r="C336" s="122" t="s">
        <v>188</v>
      </c>
      <c r="D336" s="122" t="s">
        <v>217</v>
      </c>
      <c r="E336" s="122">
        <v>2016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>ROW()-11</f>
        <v>326</v>
      </c>
      <c r="C337" s="122" t="s">
        <v>188</v>
      </c>
      <c r="D337" s="122" t="s">
        <v>1178</v>
      </c>
      <c r="E337" s="122">
        <v>2015</v>
      </c>
      <c r="F337" s="122" t="s">
        <v>19</v>
      </c>
      <c r="G337" s="129" t="s">
        <v>20</v>
      </c>
      <c r="H337" s="130"/>
      <c r="I337" s="131" t="s">
        <v>20</v>
      </c>
    </row>
    <row r="338" spans="2:9" ht="19.649999999999999" customHeight="1">
      <c r="B338" s="121">
        <f t="shared" ref="B338:B376" si="9">ROW()-12</f>
        <v>326</v>
      </c>
      <c r="C338" s="122" t="s">
        <v>188</v>
      </c>
      <c r="D338" s="122" t="s">
        <v>220</v>
      </c>
      <c r="E338" s="122">
        <v>2016</v>
      </c>
      <c r="F338" s="122" t="s">
        <v>19</v>
      </c>
      <c r="G338" s="129" t="s">
        <v>20</v>
      </c>
      <c r="H338" s="130"/>
      <c r="I338" s="131" t="s">
        <v>20</v>
      </c>
    </row>
    <row r="339" spans="2:9" ht="19.649999999999999" customHeight="1">
      <c r="B339" s="121">
        <f t="shared" si="9"/>
        <v>327</v>
      </c>
      <c r="C339" s="122" t="s">
        <v>188</v>
      </c>
      <c r="D339" s="122" t="s">
        <v>1179</v>
      </c>
      <c r="E339" s="122">
        <v>2021</v>
      </c>
      <c r="F339" s="122" t="s">
        <v>19</v>
      </c>
      <c r="G339" s="129" t="s">
        <v>20</v>
      </c>
      <c r="H339" s="130" t="s">
        <v>20</v>
      </c>
      <c r="I339" s="131" t="s">
        <v>20</v>
      </c>
    </row>
    <row r="340" spans="2:9" ht="19.649999999999999" customHeight="1">
      <c r="B340" s="121">
        <f t="shared" si="9"/>
        <v>328</v>
      </c>
      <c r="C340" s="122" t="s">
        <v>188</v>
      </c>
      <c r="D340" s="122" t="s">
        <v>222</v>
      </c>
      <c r="E340" s="122">
        <v>2016</v>
      </c>
      <c r="F340" s="122" t="s">
        <v>19</v>
      </c>
      <c r="G340" s="129" t="s">
        <v>20</v>
      </c>
      <c r="H340" s="130"/>
      <c r="I340" s="131" t="s">
        <v>20</v>
      </c>
    </row>
    <row r="341" spans="2:9" ht="19.649999999999999" customHeight="1">
      <c r="B341" s="121">
        <f t="shared" si="9"/>
        <v>329</v>
      </c>
      <c r="C341" s="122" t="s">
        <v>1928</v>
      </c>
      <c r="D341" s="122" t="s">
        <v>18</v>
      </c>
      <c r="E341" s="122">
        <v>2020</v>
      </c>
      <c r="F341" s="122" t="s">
        <v>19</v>
      </c>
      <c r="G341" s="129" t="s">
        <v>20</v>
      </c>
      <c r="H341" s="130" t="s">
        <v>20</v>
      </c>
      <c r="I341" s="131" t="s">
        <v>20</v>
      </c>
    </row>
    <row r="342" spans="2:9" ht="19.649999999999999" customHeight="1">
      <c r="B342" s="121">
        <f t="shared" si="9"/>
        <v>330</v>
      </c>
      <c r="C342" s="122" t="s">
        <v>223</v>
      </c>
      <c r="D342" s="122" t="s">
        <v>905</v>
      </c>
      <c r="E342" s="122">
        <v>2021</v>
      </c>
      <c r="F342" s="122">
        <v>2022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9"/>
        <v>331</v>
      </c>
      <c r="C343" s="122" t="s">
        <v>223</v>
      </c>
      <c r="D343" s="122" t="s">
        <v>906</v>
      </c>
      <c r="E343" s="122">
        <v>2021</v>
      </c>
      <c r="F343" s="122">
        <v>2022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9"/>
        <v>332</v>
      </c>
      <c r="C344" s="122" t="s">
        <v>223</v>
      </c>
      <c r="D344" s="122" t="s">
        <v>1180</v>
      </c>
      <c r="E344" s="122">
        <v>2010</v>
      </c>
      <c r="F344" s="122">
        <v>2019</v>
      </c>
      <c r="G344" s="129" t="s">
        <v>20</v>
      </c>
      <c r="H344" s="130"/>
      <c r="I344" s="131" t="s">
        <v>20</v>
      </c>
    </row>
    <row r="345" spans="2:9" ht="19.649999999999999" customHeight="1">
      <c r="B345" s="121">
        <f t="shared" si="9"/>
        <v>333</v>
      </c>
      <c r="C345" s="122" t="s">
        <v>223</v>
      </c>
      <c r="D345" s="122" t="s">
        <v>907</v>
      </c>
      <c r="E345" s="122">
        <v>2008</v>
      </c>
      <c r="F345" s="122">
        <v>2012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9"/>
        <v>334</v>
      </c>
      <c r="C346" s="122" t="s">
        <v>223</v>
      </c>
      <c r="D346" s="122" t="s">
        <v>908</v>
      </c>
      <c r="E346" s="122">
        <v>2008</v>
      </c>
      <c r="F346" s="122">
        <v>2012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9"/>
        <v>335</v>
      </c>
      <c r="C347" s="122" t="s">
        <v>223</v>
      </c>
      <c r="D347" s="122" t="s">
        <v>909</v>
      </c>
      <c r="E347" s="122">
        <v>2008</v>
      </c>
      <c r="F347" s="122">
        <v>2012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9"/>
        <v>336</v>
      </c>
      <c r="C348" s="122" t="s">
        <v>223</v>
      </c>
      <c r="D348" s="122" t="s">
        <v>910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9"/>
        <v>337</v>
      </c>
      <c r="C349" s="122" t="s">
        <v>223</v>
      </c>
      <c r="D349" s="122" t="s">
        <v>911</v>
      </c>
      <c r="E349" s="122">
        <v>2008</v>
      </c>
      <c r="F349" s="122">
        <v>2022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9"/>
        <v>338</v>
      </c>
      <c r="C350" s="122" t="s">
        <v>223</v>
      </c>
      <c r="D350" s="122" t="s">
        <v>912</v>
      </c>
      <c r="E350" s="122">
        <v>2018</v>
      </c>
      <c r="F350" s="122">
        <v>2021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9"/>
        <v>339</v>
      </c>
      <c r="C351" s="122" t="s">
        <v>223</v>
      </c>
      <c r="D351" s="122" t="s">
        <v>229</v>
      </c>
      <c r="E351" s="122">
        <v>2007</v>
      </c>
      <c r="F351" s="122">
        <v>2014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9"/>
        <v>340</v>
      </c>
      <c r="C352" s="122" t="s">
        <v>223</v>
      </c>
      <c r="D352" s="122" t="s">
        <v>229</v>
      </c>
      <c r="E352" s="122">
        <v>2015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9"/>
        <v>341</v>
      </c>
      <c r="C353" s="122" t="s">
        <v>223</v>
      </c>
      <c r="D353" s="122" t="s">
        <v>229</v>
      </c>
      <c r="E353" s="122">
        <v>2015</v>
      </c>
      <c r="F353" s="122">
        <v>2022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9"/>
        <v>342</v>
      </c>
      <c r="C354" s="122" t="s">
        <v>223</v>
      </c>
      <c r="D354" s="122" t="s">
        <v>232</v>
      </c>
      <c r="E354" s="122">
        <v>2008</v>
      </c>
      <c r="F354" s="122">
        <v>2012</v>
      </c>
      <c r="G354" s="129" t="s">
        <v>20</v>
      </c>
      <c r="H354" s="130" t="s">
        <v>20</v>
      </c>
      <c r="I354" s="131"/>
    </row>
    <row r="355" spans="2:9" ht="19.649999999999999" customHeight="1">
      <c r="B355" s="121">
        <f t="shared" si="9"/>
        <v>343</v>
      </c>
      <c r="C355" s="122" t="s">
        <v>223</v>
      </c>
      <c r="D355" s="122" t="s">
        <v>232</v>
      </c>
      <c r="E355" s="122">
        <v>2012</v>
      </c>
      <c r="F355" s="122">
        <v>2019</v>
      </c>
      <c r="G355" s="129" t="s">
        <v>20</v>
      </c>
      <c r="H355" s="130"/>
      <c r="I355" s="131"/>
    </row>
    <row r="356" spans="2:9" ht="19.649999999999999" customHeight="1">
      <c r="B356" s="121">
        <f t="shared" si="9"/>
        <v>344</v>
      </c>
      <c r="C356" s="122" t="s">
        <v>223</v>
      </c>
      <c r="D356" s="122" t="s">
        <v>232</v>
      </c>
      <c r="E356" s="122">
        <v>2013</v>
      </c>
      <c r="F356" s="122">
        <v>2022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9"/>
        <v>345</v>
      </c>
      <c r="C357" s="122" t="s">
        <v>223</v>
      </c>
      <c r="D357" s="122" t="s">
        <v>913</v>
      </c>
      <c r="E357" s="122">
        <v>2011</v>
      </c>
      <c r="F357" s="122">
        <v>2012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9"/>
        <v>346</v>
      </c>
      <c r="C358" s="122" t="s">
        <v>223</v>
      </c>
      <c r="D358" s="122" t="s">
        <v>914</v>
      </c>
      <c r="E358" s="122">
        <v>2008</v>
      </c>
      <c r="F358" s="122">
        <v>2017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9"/>
        <v>347</v>
      </c>
      <c r="C359" s="122" t="s">
        <v>223</v>
      </c>
      <c r="D359" s="122" t="s">
        <v>914</v>
      </c>
      <c r="E359" s="122">
        <v>2018</v>
      </c>
      <c r="F359" s="122">
        <v>2021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9"/>
        <v>348</v>
      </c>
      <c r="C360" s="122" t="s">
        <v>223</v>
      </c>
      <c r="D360" s="122" t="s">
        <v>915</v>
      </c>
      <c r="E360" s="122">
        <v>2008</v>
      </c>
      <c r="F360" s="122">
        <v>2010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9"/>
        <v>349</v>
      </c>
      <c r="C361" s="122" t="s">
        <v>223</v>
      </c>
      <c r="D361" s="122" t="s">
        <v>915</v>
      </c>
      <c r="E361" s="122">
        <v>2011</v>
      </c>
      <c r="F361" s="122">
        <v>2019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9"/>
        <v>350</v>
      </c>
      <c r="C362" s="122" t="s">
        <v>223</v>
      </c>
      <c r="D362" s="122" t="s">
        <v>915</v>
      </c>
      <c r="E362" s="122">
        <v>2020</v>
      </c>
      <c r="F362" s="122">
        <v>2022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9"/>
        <v>351</v>
      </c>
      <c r="C363" s="122" t="s">
        <v>223</v>
      </c>
      <c r="D363" s="122" t="s">
        <v>916</v>
      </c>
      <c r="E363" s="122">
        <v>2008</v>
      </c>
      <c r="F363" s="122">
        <v>2022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9"/>
        <v>352</v>
      </c>
      <c r="C364" s="122" t="s">
        <v>223</v>
      </c>
      <c r="D364" s="122" t="s">
        <v>917</v>
      </c>
      <c r="E364" s="122">
        <v>2008</v>
      </c>
      <c r="F364" s="122">
        <v>2022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9"/>
        <v>353</v>
      </c>
      <c r="C365" s="122" t="s">
        <v>223</v>
      </c>
      <c r="D365" s="122" t="s">
        <v>918</v>
      </c>
      <c r="E365" s="122">
        <v>2008</v>
      </c>
      <c r="F365" s="122">
        <v>2022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9"/>
        <v>354</v>
      </c>
      <c r="C366" s="122" t="s">
        <v>223</v>
      </c>
      <c r="D366" s="122" t="s">
        <v>919</v>
      </c>
      <c r="E366" s="122">
        <v>2008</v>
      </c>
      <c r="F366" s="122">
        <v>2022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9"/>
        <v>355</v>
      </c>
      <c r="C367" s="122" t="s">
        <v>223</v>
      </c>
      <c r="D367" s="122" t="s">
        <v>920</v>
      </c>
      <c r="E367" s="122">
        <v>2008</v>
      </c>
      <c r="F367" s="122">
        <v>2022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9"/>
        <v>356</v>
      </c>
      <c r="C368" s="122" t="s">
        <v>223</v>
      </c>
      <c r="D368" s="122" t="s">
        <v>921</v>
      </c>
      <c r="E368" s="122">
        <v>2012</v>
      </c>
      <c r="F368" s="122">
        <v>2021</v>
      </c>
      <c r="G368" s="129" t="s">
        <v>20</v>
      </c>
      <c r="H368" s="130" t="s">
        <v>20</v>
      </c>
      <c r="I368" s="131"/>
    </row>
    <row r="369" spans="2:10" ht="19.649999999999999" customHeight="1">
      <c r="B369" s="121">
        <f t="shared" si="9"/>
        <v>357</v>
      </c>
      <c r="C369" s="122" t="s">
        <v>223</v>
      </c>
      <c r="D369" s="122" t="s">
        <v>922</v>
      </c>
      <c r="E369" s="122">
        <v>2012</v>
      </c>
      <c r="F369" s="122">
        <v>2021</v>
      </c>
      <c r="G369" s="129" t="s">
        <v>20</v>
      </c>
      <c r="H369" s="130" t="s">
        <v>20</v>
      </c>
      <c r="I369" s="182"/>
    </row>
    <row r="370" spans="2:10" ht="19.649999999999999" customHeight="1">
      <c r="B370" s="121">
        <f t="shared" si="9"/>
        <v>358</v>
      </c>
      <c r="C370" s="122" t="s">
        <v>223</v>
      </c>
      <c r="D370" s="122" t="s">
        <v>234</v>
      </c>
      <c r="E370" s="122">
        <v>2009</v>
      </c>
      <c r="F370" s="122">
        <v>2019</v>
      </c>
      <c r="G370" s="129" t="s">
        <v>20</v>
      </c>
      <c r="H370" s="130"/>
      <c r="I370" s="131" t="s">
        <v>20</v>
      </c>
    </row>
    <row r="371" spans="2:10" ht="19.649999999999999" customHeight="1">
      <c r="B371" s="121">
        <f t="shared" si="9"/>
        <v>359</v>
      </c>
      <c r="C371" s="122" t="s">
        <v>223</v>
      </c>
      <c r="D371" s="122" t="s">
        <v>234</v>
      </c>
      <c r="E371" s="122">
        <v>2017</v>
      </c>
      <c r="F371" s="122" t="s">
        <v>19</v>
      </c>
      <c r="G371" s="129" t="s">
        <v>20</v>
      </c>
      <c r="H371" s="130"/>
      <c r="I371" s="131" t="s">
        <v>20</v>
      </c>
    </row>
    <row r="372" spans="2:10" ht="19.649999999999999" customHeight="1">
      <c r="B372" s="121">
        <f t="shared" si="9"/>
        <v>360</v>
      </c>
      <c r="C372" s="122" t="s">
        <v>223</v>
      </c>
      <c r="D372" s="122" t="s">
        <v>923</v>
      </c>
      <c r="E372" s="122">
        <v>2007</v>
      </c>
      <c r="F372" s="122">
        <v>2007</v>
      </c>
      <c r="G372" s="129" t="s">
        <v>20</v>
      </c>
      <c r="H372" s="130" t="s">
        <v>20</v>
      </c>
      <c r="I372" s="131"/>
    </row>
    <row r="373" spans="2:10" ht="19.649999999999999" customHeight="1">
      <c r="B373" s="121">
        <f t="shared" si="9"/>
        <v>361</v>
      </c>
      <c r="C373" s="122" t="s">
        <v>223</v>
      </c>
      <c r="D373" s="122" t="s">
        <v>924</v>
      </c>
      <c r="E373" s="122">
        <v>2009</v>
      </c>
      <c r="F373" s="122">
        <v>2019</v>
      </c>
      <c r="G373" s="129" t="s">
        <v>20</v>
      </c>
      <c r="H373" s="130" t="s">
        <v>20</v>
      </c>
      <c r="I373" s="131"/>
    </row>
    <row r="374" spans="2:10" ht="19.649999999999999" customHeight="1">
      <c r="B374" s="121">
        <f t="shared" si="9"/>
        <v>362</v>
      </c>
      <c r="C374" s="122" t="s">
        <v>223</v>
      </c>
      <c r="D374" s="122" t="s">
        <v>925</v>
      </c>
      <c r="E374" s="122">
        <v>2007</v>
      </c>
      <c r="F374" s="122">
        <v>2018</v>
      </c>
      <c r="G374" s="129" t="s">
        <v>20</v>
      </c>
      <c r="H374" s="130" t="s">
        <v>20</v>
      </c>
      <c r="I374" s="131"/>
    </row>
    <row r="375" spans="2:10" ht="19.649999999999999" customHeight="1">
      <c r="B375" s="121">
        <f t="shared" si="9"/>
        <v>363</v>
      </c>
      <c r="C375" s="122" t="s">
        <v>223</v>
      </c>
      <c r="D375" s="122" t="s">
        <v>925</v>
      </c>
      <c r="E375" s="122">
        <v>2019</v>
      </c>
      <c r="F375" s="122" t="s">
        <v>19</v>
      </c>
      <c r="G375" s="129" t="s">
        <v>20</v>
      </c>
      <c r="H375" s="130"/>
      <c r="I375" s="131" t="s">
        <v>20</v>
      </c>
    </row>
    <row r="376" spans="2:10" ht="19.649999999999999" customHeight="1" thickBot="1">
      <c r="B376" s="124">
        <f t="shared" si="9"/>
        <v>364</v>
      </c>
      <c r="C376" s="125" t="s">
        <v>223</v>
      </c>
      <c r="D376" s="125" t="s">
        <v>239</v>
      </c>
      <c r="E376" s="125">
        <v>2009</v>
      </c>
      <c r="F376" s="125">
        <v>2012</v>
      </c>
      <c r="G376" s="132" t="s">
        <v>20</v>
      </c>
      <c r="H376" s="133" t="s">
        <v>20</v>
      </c>
      <c r="I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>
        <v>1</v>
      </c>
    </row>
    <row r="378" spans="2:10" ht="19.649999999999999" customHeight="1">
      <c r="B378" s="121">
        <f>ROW()-12</f>
        <v>366</v>
      </c>
      <c r="C378" s="122" t="s">
        <v>223</v>
      </c>
      <c r="D378" s="122" t="s">
        <v>239</v>
      </c>
      <c r="E378" s="122">
        <v>2013</v>
      </c>
      <c r="F378" s="122" t="s">
        <v>19</v>
      </c>
      <c r="G378" s="129" t="s">
        <v>20</v>
      </c>
      <c r="H378" s="130"/>
      <c r="I378" s="131" t="s">
        <v>20</v>
      </c>
    </row>
    <row r="379" spans="2:10" ht="19.649999999999999" customHeight="1">
      <c r="B379" s="121">
        <f>ROW()-12</f>
        <v>367</v>
      </c>
      <c r="C379" s="122" t="s">
        <v>223</v>
      </c>
      <c r="D379" s="122" t="s">
        <v>239</v>
      </c>
      <c r="E379" s="122">
        <v>2013</v>
      </c>
      <c r="F379" s="122">
        <v>2020</v>
      </c>
      <c r="G379" s="129" t="s">
        <v>20</v>
      </c>
      <c r="H379" s="130" t="s">
        <v>20</v>
      </c>
      <c r="I379" s="131"/>
    </row>
    <row r="380" spans="2:10" ht="19.649999999999999" customHeight="1">
      <c r="B380" s="121">
        <f t="shared" ref="B380:B387" si="10">ROW()-13</f>
        <v>367</v>
      </c>
      <c r="C380" s="122" t="s">
        <v>223</v>
      </c>
      <c r="D380" s="122" t="s">
        <v>241</v>
      </c>
      <c r="E380" s="122">
        <v>1995</v>
      </c>
      <c r="F380" s="122">
        <v>2010</v>
      </c>
      <c r="G380" s="129" t="s">
        <v>20</v>
      </c>
      <c r="H380" s="130" t="s">
        <v>20</v>
      </c>
      <c r="I380" s="131" t="s">
        <v>20</v>
      </c>
    </row>
    <row r="381" spans="2:10" ht="19.649999999999999" customHeight="1">
      <c r="B381" s="121">
        <f t="shared" si="10"/>
        <v>368</v>
      </c>
      <c r="C381" s="122" t="s">
        <v>223</v>
      </c>
      <c r="D381" s="122" t="s">
        <v>241</v>
      </c>
      <c r="E381" s="122">
        <v>2016</v>
      </c>
      <c r="F381" s="122" t="s">
        <v>19</v>
      </c>
      <c r="G381" s="129" t="s">
        <v>20</v>
      </c>
      <c r="H381" s="130"/>
      <c r="I381" s="131" t="s">
        <v>20</v>
      </c>
    </row>
    <row r="382" spans="2:10" ht="19.649999999999999" customHeight="1">
      <c r="B382" s="121">
        <f t="shared" si="10"/>
        <v>369</v>
      </c>
      <c r="C382" s="122" t="s">
        <v>223</v>
      </c>
      <c r="D382" s="122" t="s">
        <v>243</v>
      </c>
      <c r="E382" s="122">
        <v>2012</v>
      </c>
      <c r="F382" s="122">
        <v>2019</v>
      </c>
      <c r="G382" s="129" t="s">
        <v>20</v>
      </c>
      <c r="H382" s="130"/>
      <c r="I382" s="131"/>
    </row>
    <row r="383" spans="2:10" ht="19.649999999999999" customHeight="1">
      <c r="B383" s="121">
        <f t="shared" si="10"/>
        <v>370</v>
      </c>
      <c r="C383" s="122" t="s">
        <v>223</v>
      </c>
      <c r="D383" s="122" t="s">
        <v>243</v>
      </c>
      <c r="E383" s="122">
        <v>2020</v>
      </c>
      <c r="F383" s="122" t="s">
        <v>19</v>
      </c>
      <c r="G383" s="129" t="s">
        <v>20</v>
      </c>
      <c r="H383" s="130"/>
      <c r="I383" s="131"/>
    </row>
    <row r="384" spans="2:10" ht="19.649999999999999" customHeight="1">
      <c r="B384" s="121">
        <f t="shared" si="10"/>
        <v>371</v>
      </c>
      <c r="C384" s="122" t="s">
        <v>223</v>
      </c>
      <c r="D384" s="122" t="s">
        <v>245</v>
      </c>
      <c r="E384" s="122">
        <v>2013</v>
      </c>
      <c r="F384" s="122" t="s">
        <v>19</v>
      </c>
      <c r="G384" s="129" t="s">
        <v>20</v>
      </c>
      <c r="H384" s="130"/>
      <c r="I384" s="131" t="s">
        <v>20</v>
      </c>
    </row>
    <row r="385" spans="2:9" ht="19.649999999999999" customHeight="1">
      <c r="B385" s="121">
        <f t="shared" si="10"/>
        <v>372</v>
      </c>
      <c r="C385" s="122" t="s">
        <v>223</v>
      </c>
      <c r="D385" s="122" t="s">
        <v>926</v>
      </c>
      <c r="E385" s="122">
        <v>2008</v>
      </c>
      <c r="F385" s="122">
        <v>2014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10"/>
        <v>373</v>
      </c>
      <c r="C386" s="122" t="s">
        <v>223</v>
      </c>
      <c r="D386" s="122" t="s">
        <v>926</v>
      </c>
      <c r="E386" s="122">
        <v>2015</v>
      </c>
      <c r="F386" s="122">
        <v>2021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10"/>
        <v>374</v>
      </c>
      <c r="C387" s="122" t="s">
        <v>223</v>
      </c>
      <c r="D387" s="122" t="s">
        <v>927</v>
      </c>
      <c r="E387" s="122">
        <v>2021</v>
      </c>
      <c r="F387" s="122">
        <v>2021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>ROW()-32</f>
        <v>356</v>
      </c>
      <c r="C388" s="122" t="s">
        <v>223</v>
      </c>
      <c r="D388" s="122" t="s">
        <v>1442</v>
      </c>
      <c r="E388" s="122">
        <v>2019</v>
      </c>
      <c r="F388" s="122" t="s">
        <v>19</v>
      </c>
      <c r="G388" s="129" t="s">
        <v>20</v>
      </c>
      <c r="H388" s="130"/>
      <c r="I388" s="131" t="s">
        <v>20</v>
      </c>
    </row>
    <row r="389" spans="2:9" ht="19.649999999999999" customHeight="1">
      <c r="B389" s="121">
        <f t="shared" ref="B389:B418" si="11">ROW()-13</f>
        <v>376</v>
      </c>
      <c r="C389" s="122" t="s">
        <v>223</v>
      </c>
      <c r="D389" s="122" t="s">
        <v>928</v>
      </c>
      <c r="E389" s="122">
        <v>2008</v>
      </c>
      <c r="F389" s="122">
        <v>2021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11"/>
        <v>377</v>
      </c>
      <c r="C390" s="122" t="s">
        <v>223</v>
      </c>
      <c r="D390" s="122" t="s">
        <v>247</v>
      </c>
      <c r="E390" s="122">
        <v>2006</v>
      </c>
      <c r="F390" s="122">
        <v>2015</v>
      </c>
      <c r="G390" s="129" t="s">
        <v>20</v>
      </c>
      <c r="H390" s="130"/>
      <c r="I390" s="131" t="s">
        <v>20</v>
      </c>
    </row>
    <row r="391" spans="2:9" ht="19.649999999999999" customHeight="1">
      <c r="B391" s="121">
        <f t="shared" si="11"/>
        <v>378</v>
      </c>
      <c r="C391" s="122" t="s">
        <v>223</v>
      </c>
      <c r="D391" s="122" t="s">
        <v>251</v>
      </c>
      <c r="E391" s="122">
        <v>2016</v>
      </c>
      <c r="F391" s="122" t="s">
        <v>19</v>
      </c>
      <c r="G391" s="129" t="s">
        <v>20</v>
      </c>
      <c r="H391" s="130"/>
      <c r="I391" s="131" t="s">
        <v>20</v>
      </c>
    </row>
    <row r="392" spans="2:9" ht="19.649999999999999" customHeight="1">
      <c r="B392" s="121">
        <f t="shared" si="11"/>
        <v>379</v>
      </c>
      <c r="C392" s="122" t="s">
        <v>223</v>
      </c>
      <c r="D392" s="122" t="s">
        <v>929</v>
      </c>
      <c r="E392" s="122">
        <v>2008</v>
      </c>
      <c r="F392" s="122">
        <v>2015</v>
      </c>
      <c r="G392" s="129" t="s">
        <v>20</v>
      </c>
      <c r="H392" s="130" t="s">
        <v>20</v>
      </c>
      <c r="I392" s="131"/>
    </row>
    <row r="393" spans="2:9" ht="19.649999999999999" customHeight="1">
      <c r="B393" s="121">
        <f t="shared" si="11"/>
        <v>380</v>
      </c>
      <c r="C393" s="122" t="s">
        <v>223</v>
      </c>
      <c r="D393" s="122" t="s">
        <v>929</v>
      </c>
      <c r="E393" s="122">
        <v>2016</v>
      </c>
      <c r="F393" s="122">
        <v>2019</v>
      </c>
      <c r="G393" s="129" t="s">
        <v>20</v>
      </c>
      <c r="H393" s="130" t="s">
        <v>20</v>
      </c>
      <c r="I393" s="131"/>
    </row>
    <row r="394" spans="2:9" ht="19.649999999999999" customHeight="1">
      <c r="B394" s="121">
        <f t="shared" si="11"/>
        <v>381</v>
      </c>
      <c r="C394" s="122" t="s">
        <v>223</v>
      </c>
      <c r="D394" s="122" t="s">
        <v>1436</v>
      </c>
      <c r="E394" s="122">
        <v>2021</v>
      </c>
      <c r="F394" s="122" t="s">
        <v>19</v>
      </c>
      <c r="G394" s="129" t="s">
        <v>20</v>
      </c>
      <c r="H394" s="130" t="s">
        <v>20</v>
      </c>
      <c r="I394" s="131"/>
    </row>
    <row r="395" spans="2:9" ht="19.649999999999999" customHeight="1">
      <c r="B395" s="121">
        <f t="shared" si="11"/>
        <v>382</v>
      </c>
      <c r="C395" s="122" t="s">
        <v>223</v>
      </c>
      <c r="D395" s="122" t="s">
        <v>252</v>
      </c>
      <c r="E395" s="122">
        <v>2006</v>
      </c>
      <c r="F395" s="122">
        <v>2013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11"/>
        <v>383</v>
      </c>
      <c r="C396" s="122" t="s">
        <v>223</v>
      </c>
      <c r="D396" s="122" t="s">
        <v>1181</v>
      </c>
      <c r="E396" s="122">
        <v>2013</v>
      </c>
      <c r="F396" s="122">
        <v>2018</v>
      </c>
      <c r="G396" s="129" t="s">
        <v>20</v>
      </c>
      <c r="H396" s="130"/>
      <c r="I396" s="131" t="s">
        <v>20</v>
      </c>
    </row>
    <row r="397" spans="2:9" ht="19.649999999999999" customHeight="1">
      <c r="B397" s="121">
        <f t="shared" si="11"/>
        <v>384</v>
      </c>
      <c r="C397" s="122" t="s">
        <v>223</v>
      </c>
      <c r="D397" s="122" t="s">
        <v>255</v>
      </c>
      <c r="E397" s="122">
        <v>2006</v>
      </c>
      <c r="F397" s="122">
        <v>2013</v>
      </c>
      <c r="G397" s="129" t="s">
        <v>20</v>
      </c>
      <c r="H397" s="130"/>
      <c r="I397" s="131" t="s">
        <v>20</v>
      </c>
    </row>
    <row r="398" spans="2:9" ht="19.649999999999999" customHeight="1">
      <c r="B398" s="121">
        <f t="shared" si="11"/>
        <v>385</v>
      </c>
      <c r="C398" s="122" t="s">
        <v>223</v>
      </c>
      <c r="D398" s="122" t="s">
        <v>930</v>
      </c>
      <c r="E398" s="122">
        <v>2015</v>
      </c>
      <c r="F398" s="122">
        <v>2021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11"/>
        <v>386</v>
      </c>
      <c r="C399" s="122" t="s">
        <v>223</v>
      </c>
      <c r="D399" s="122" t="s">
        <v>931</v>
      </c>
      <c r="E399" s="122">
        <v>2015</v>
      </c>
      <c r="F399" s="122">
        <v>2021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11"/>
        <v>387</v>
      </c>
      <c r="C400" s="122" t="s">
        <v>223</v>
      </c>
      <c r="D400" s="122" t="s">
        <v>932</v>
      </c>
      <c r="E400" s="122">
        <v>2015</v>
      </c>
      <c r="F400" s="122">
        <v>2021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11"/>
        <v>388</v>
      </c>
      <c r="C401" s="122" t="s">
        <v>223</v>
      </c>
      <c r="D401" s="122" t="s">
        <v>933</v>
      </c>
      <c r="E401" s="122">
        <v>2015</v>
      </c>
      <c r="F401" s="122">
        <v>2021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11"/>
        <v>389</v>
      </c>
      <c r="C402" s="122" t="s">
        <v>223</v>
      </c>
      <c r="D402" s="122" t="s">
        <v>934</v>
      </c>
      <c r="E402" s="122">
        <v>2010</v>
      </c>
      <c r="F402" s="122">
        <v>2021</v>
      </c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11"/>
        <v>390</v>
      </c>
      <c r="C403" s="122" t="s">
        <v>223</v>
      </c>
      <c r="D403" s="122" t="s">
        <v>1182</v>
      </c>
      <c r="E403" s="122">
        <v>2013</v>
      </c>
      <c r="F403" s="122" t="s">
        <v>19</v>
      </c>
      <c r="G403" s="129" t="s">
        <v>20</v>
      </c>
      <c r="H403" s="130"/>
      <c r="I403" s="131" t="s">
        <v>20</v>
      </c>
    </row>
    <row r="404" spans="2:9" ht="19.649999999999999" customHeight="1">
      <c r="B404" s="121">
        <f t="shared" si="11"/>
        <v>391</v>
      </c>
      <c r="C404" s="122" t="s">
        <v>223</v>
      </c>
      <c r="D404" s="122" t="s">
        <v>1183</v>
      </c>
      <c r="E404" s="122">
        <v>2013</v>
      </c>
      <c r="F404" s="122">
        <v>2018</v>
      </c>
      <c r="G404" s="129" t="s">
        <v>20</v>
      </c>
      <c r="H404" s="130"/>
      <c r="I404" s="131" t="s">
        <v>20</v>
      </c>
    </row>
    <row r="405" spans="2:9" ht="19.649999999999999" customHeight="1">
      <c r="B405" s="121">
        <f t="shared" si="11"/>
        <v>392</v>
      </c>
      <c r="C405" s="122" t="s">
        <v>223</v>
      </c>
      <c r="D405" s="122" t="s">
        <v>761</v>
      </c>
      <c r="E405" s="122">
        <v>2014</v>
      </c>
      <c r="F405" s="122" t="s">
        <v>19</v>
      </c>
      <c r="G405" s="129" t="s">
        <v>20</v>
      </c>
      <c r="H405" s="130"/>
      <c r="I405" s="131" t="s">
        <v>20</v>
      </c>
    </row>
    <row r="406" spans="2:9" ht="19.649999999999999" customHeight="1">
      <c r="B406" s="121">
        <f t="shared" si="11"/>
        <v>393</v>
      </c>
      <c r="C406" s="122" t="s">
        <v>256</v>
      </c>
      <c r="D406" s="122" t="s">
        <v>257</v>
      </c>
      <c r="E406" s="122">
        <v>2019</v>
      </c>
      <c r="F406" s="122" t="s">
        <v>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11"/>
        <v>394</v>
      </c>
      <c r="C407" s="122" t="s">
        <v>256</v>
      </c>
      <c r="D407" s="122" t="s">
        <v>935</v>
      </c>
      <c r="E407" s="122">
        <v>2012</v>
      </c>
      <c r="F407" s="122">
        <v>2018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11"/>
        <v>395</v>
      </c>
      <c r="C408" s="122" t="s">
        <v>256</v>
      </c>
      <c r="D408" s="122" t="s">
        <v>936</v>
      </c>
      <c r="E408" s="122">
        <v>2012</v>
      </c>
      <c r="F408" s="122">
        <v>2018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11"/>
        <v>396</v>
      </c>
      <c r="C409" s="122" t="s">
        <v>256</v>
      </c>
      <c r="D409" s="122" t="s">
        <v>937</v>
      </c>
      <c r="E409" s="122">
        <v>2017</v>
      </c>
      <c r="F409" s="122">
        <v>2017</v>
      </c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11"/>
        <v>397</v>
      </c>
      <c r="C410" s="122" t="s">
        <v>938</v>
      </c>
      <c r="D410" s="122" t="s">
        <v>939</v>
      </c>
      <c r="E410" s="122">
        <v>2019</v>
      </c>
      <c r="F410" s="122">
        <v>2019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11"/>
        <v>398</v>
      </c>
      <c r="C411" s="122" t="s">
        <v>940</v>
      </c>
      <c r="D411" s="122" t="s">
        <v>941</v>
      </c>
      <c r="E411" s="122">
        <v>2011</v>
      </c>
      <c r="F411" s="122">
        <v>2016</v>
      </c>
      <c r="G411" s="129" t="s">
        <v>20</v>
      </c>
      <c r="H411" s="130" t="s">
        <v>20</v>
      </c>
      <c r="I411" s="131"/>
    </row>
    <row r="412" spans="2:9" ht="19.649999999999999" customHeight="1">
      <c r="B412" s="121">
        <f t="shared" si="11"/>
        <v>399</v>
      </c>
      <c r="C412" s="122" t="s">
        <v>940</v>
      </c>
      <c r="D412" s="122" t="s">
        <v>941</v>
      </c>
      <c r="E412" s="122">
        <v>2017</v>
      </c>
      <c r="F412" s="122">
        <v>2021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11"/>
        <v>400</v>
      </c>
      <c r="C413" s="122" t="s">
        <v>940</v>
      </c>
      <c r="D413" s="122" t="s">
        <v>942</v>
      </c>
      <c r="E413" s="122">
        <v>2015</v>
      </c>
      <c r="F413" s="122">
        <v>2022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11"/>
        <v>401</v>
      </c>
      <c r="C414" s="122" t="s">
        <v>940</v>
      </c>
      <c r="D414" s="122" t="s">
        <v>943</v>
      </c>
      <c r="E414" s="122">
        <v>2012</v>
      </c>
      <c r="F414" s="122">
        <v>2014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11"/>
        <v>402</v>
      </c>
      <c r="C415" s="122" t="s">
        <v>940</v>
      </c>
      <c r="D415" s="122" t="s">
        <v>944</v>
      </c>
      <c r="E415" s="122">
        <v>2012</v>
      </c>
      <c r="F415" s="122">
        <v>2020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11"/>
        <v>403</v>
      </c>
      <c r="C416" s="122" t="s">
        <v>940</v>
      </c>
      <c r="D416" s="122" t="s">
        <v>945</v>
      </c>
      <c r="E416" s="122">
        <v>2012</v>
      </c>
      <c r="F416" s="122">
        <v>2020</v>
      </c>
      <c r="G416" s="129" t="s">
        <v>20</v>
      </c>
      <c r="H416" s="130" t="s">
        <v>20</v>
      </c>
      <c r="I416" s="131"/>
    </row>
    <row r="417" spans="2:10" ht="19.649999999999999" customHeight="1">
      <c r="B417" s="121">
        <f t="shared" si="11"/>
        <v>404</v>
      </c>
      <c r="C417" s="122" t="s">
        <v>940</v>
      </c>
      <c r="D417" s="122" t="s">
        <v>946</v>
      </c>
      <c r="E417" s="122">
        <v>2009</v>
      </c>
      <c r="F417" s="122">
        <v>2022</v>
      </c>
      <c r="G417" s="129" t="s">
        <v>20</v>
      </c>
      <c r="H417" s="130" t="s">
        <v>20</v>
      </c>
      <c r="I417" s="131"/>
    </row>
    <row r="418" spans="2:10" ht="19.649999999999999" customHeight="1" thickBot="1">
      <c r="B418" s="124">
        <f t="shared" si="11"/>
        <v>405</v>
      </c>
      <c r="C418" s="125" t="s">
        <v>940</v>
      </c>
      <c r="D418" s="125" t="s">
        <v>947</v>
      </c>
      <c r="E418" s="125">
        <v>2019</v>
      </c>
      <c r="F418" s="125">
        <v>2021</v>
      </c>
      <c r="G418" s="132" t="s">
        <v>20</v>
      </c>
      <c r="H418" s="133" t="s">
        <v>20</v>
      </c>
      <c r="I418" s="218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>
        <v>1</v>
      </c>
    </row>
    <row r="420" spans="2:10" ht="19.649999999999999" customHeight="1">
      <c r="B420" s="121">
        <f>ROW()-13</f>
        <v>407</v>
      </c>
      <c r="C420" s="122" t="s">
        <v>940</v>
      </c>
      <c r="D420" s="122" t="s">
        <v>948</v>
      </c>
      <c r="E420" s="122">
        <v>2009</v>
      </c>
      <c r="F420" s="122">
        <v>2022</v>
      </c>
      <c r="G420" s="129" t="s">
        <v>20</v>
      </c>
      <c r="H420" s="130" t="s">
        <v>20</v>
      </c>
      <c r="I420" s="131"/>
    </row>
    <row r="421" spans="2:10" ht="19.649999999999999" customHeight="1">
      <c r="B421" s="121">
        <f>ROW()-13</f>
        <v>408</v>
      </c>
      <c r="C421" s="122" t="s">
        <v>940</v>
      </c>
      <c r="D421" s="122" t="s">
        <v>949</v>
      </c>
      <c r="E421" s="122">
        <v>2009</v>
      </c>
      <c r="F421" s="122">
        <v>2022</v>
      </c>
      <c r="G421" s="129" t="s">
        <v>20</v>
      </c>
      <c r="H421" s="130" t="s">
        <v>20</v>
      </c>
      <c r="I421" s="131"/>
    </row>
    <row r="422" spans="2:10" ht="19.649999999999999" customHeight="1">
      <c r="B422" s="121">
        <f>ROW()-13</f>
        <v>409</v>
      </c>
      <c r="C422" s="122" t="s">
        <v>940</v>
      </c>
      <c r="D422" s="122" t="s">
        <v>950</v>
      </c>
      <c r="E422" s="122">
        <v>2010</v>
      </c>
      <c r="F422" s="122">
        <v>2017</v>
      </c>
      <c r="G422" s="129" t="s">
        <v>20</v>
      </c>
      <c r="H422" s="130" t="s">
        <v>20</v>
      </c>
      <c r="I422" s="131"/>
    </row>
    <row r="423" spans="2:10" ht="19.649999999999999" customHeight="1">
      <c r="B423" s="121">
        <f t="shared" ref="B423:B460" si="12">ROW()-14</f>
        <v>409</v>
      </c>
      <c r="C423" s="122" t="s">
        <v>940</v>
      </c>
      <c r="D423" s="122" t="s">
        <v>950</v>
      </c>
      <c r="E423" s="122">
        <v>2018</v>
      </c>
      <c r="F423" s="122">
        <v>2022</v>
      </c>
      <c r="G423" s="129" t="s">
        <v>20</v>
      </c>
      <c r="H423" s="130" t="s">
        <v>20</v>
      </c>
      <c r="I423" s="131"/>
    </row>
    <row r="424" spans="2:10" ht="19.649999999999999" customHeight="1">
      <c r="B424" s="121">
        <f t="shared" si="12"/>
        <v>410</v>
      </c>
      <c r="C424" s="122" t="s">
        <v>940</v>
      </c>
      <c r="D424" s="122" t="s">
        <v>951</v>
      </c>
      <c r="E424" s="122">
        <v>2008</v>
      </c>
      <c r="F424" s="122">
        <v>2022</v>
      </c>
      <c r="G424" s="129" t="s">
        <v>20</v>
      </c>
      <c r="H424" s="130" t="s">
        <v>20</v>
      </c>
      <c r="I424" s="131"/>
    </row>
    <row r="425" spans="2:10" ht="19.649999999999999" customHeight="1">
      <c r="B425" s="121">
        <f t="shared" si="12"/>
        <v>411</v>
      </c>
      <c r="C425" s="122" t="s">
        <v>940</v>
      </c>
      <c r="D425" s="122" t="s">
        <v>952</v>
      </c>
      <c r="E425" s="122">
        <v>2012</v>
      </c>
      <c r="F425" s="122">
        <v>2021</v>
      </c>
      <c r="G425" s="129" t="s">
        <v>20</v>
      </c>
      <c r="H425" s="130" t="s">
        <v>20</v>
      </c>
      <c r="I425" s="131"/>
    </row>
    <row r="426" spans="2:10" ht="19.649999999999999" customHeight="1">
      <c r="B426" s="121">
        <f t="shared" si="12"/>
        <v>412</v>
      </c>
      <c r="C426" s="122" t="s">
        <v>258</v>
      </c>
      <c r="D426" s="122" t="s">
        <v>953</v>
      </c>
      <c r="E426" s="122">
        <v>2008</v>
      </c>
      <c r="F426" s="122">
        <v>2011</v>
      </c>
      <c r="G426" s="129" t="s">
        <v>20</v>
      </c>
      <c r="H426" s="130" t="s">
        <v>20</v>
      </c>
      <c r="I426" s="131"/>
    </row>
    <row r="427" spans="2:10" ht="19.649999999999999" customHeight="1">
      <c r="B427" s="121">
        <f t="shared" si="12"/>
        <v>413</v>
      </c>
      <c r="C427" s="122" t="s">
        <v>258</v>
      </c>
      <c r="D427" s="122" t="s">
        <v>953</v>
      </c>
      <c r="E427" s="122">
        <v>2012</v>
      </c>
      <c r="F427" s="122">
        <v>2016</v>
      </c>
      <c r="G427" s="129" t="s">
        <v>20</v>
      </c>
      <c r="H427" s="130" t="s">
        <v>20</v>
      </c>
      <c r="I427" s="131"/>
    </row>
    <row r="428" spans="2:10" ht="19.649999999999999" customHeight="1">
      <c r="B428" s="121">
        <f t="shared" si="12"/>
        <v>414</v>
      </c>
      <c r="C428" s="122" t="s">
        <v>258</v>
      </c>
      <c r="D428" s="122" t="s">
        <v>953</v>
      </c>
      <c r="E428" s="122">
        <v>2017</v>
      </c>
      <c r="F428" s="122">
        <v>2022</v>
      </c>
      <c r="G428" s="129" t="s">
        <v>20</v>
      </c>
      <c r="H428" s="130" t="s">
        <v>20</v>
      </c>
      <c r="I428" s="131"/>
    </row>
    <row r="429" spans="2:10" ht="19.649999999999999" customHeight="1">
      <c r="B429" s="121">
        <f t="shared" si="12"/>
        <v>415</v>
      </c>
      <c r="C429" s="122" t="s">
        <v>258</v>
      </c>
      <c r="D429" s="122" t="s">
        <v>1184</v>
      </c>
      <c r="E429" s="122">
        <v>2016</v>
      </c>
      <c r="F429" s="122">
        <v>2021</v>
      </c>
      <c r="G429" s="129" t="s">
        <v>20</v>
      </c>
      <c r="H429" s="130" t="s">
        <v>20</v>
      </c>
      <c r="I429" s="131"/>
    </row>
    <row r="430" spans="2:10" ht="19.649999999999999" customHeight="1">
      <c r="B430" s="121">
        <f t="shared" si="12"/>
        <v>416</v>
      </c>
      <c r="C430" s="122" t="s">
        <v>258</v>
      </c>
      <c r="D430" s="122" t="s">
        <v>259</v>
      </c>
      <c r="E430" s="122">
        <v>2006</v>
      </c>
      <c r="F430" s="122">
        <v>2011</v>
      </c>
      <c r="G430" s="129" t="s">
        <v>20</v>
      </c>
      <c r="H430" s="130"/>
      <c r="I430" s="131"/>
    </row>
    <row r="431" spans="2:10" ht="19.649999999999999" customHeight="1">
      <c r="B431" s="121">
        <f t="shared" si="12"/>
        <v>417</v>
      </c>
      <c r="C431" s="122" t="s">
        <v>258</v>
      </c>
      <c r="D431" s="122" t="s">
        <v>259</v>
      </c>
      <c r="E431" s="122">
        <v>2015</v>
      </c>
      <c r="F431" s="122">
        <v>2021</v>
      </c>
      <c r="G431" s="129" t="s">
        <v>20</v>
      </c>
      <c r="H431" s="130" t="s">
        <v>20</v>
      </c>
      <c r="I431" s="131"/>
    </row>
    <row r="432" spans="2:10" ht="19.649999999999999" customHeight="1">
      <c r="B432" s="121">
        <f t="shared" si="12"/>
        <v>418</v>
      </c>
      <c r="C432" s="122" t="s">
        <v>258</v>
      </c>
      <c r="D432" s="122" t="s">
        <v>954</v>
      </c>
      <c r="E432" s="122">
        <v>2010</v>
      </c>
      <c r="F432" s="122">
        <v>2015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2"/>
        <v>419</v>
      </c>
      <c r="C433" s="122" t="s">
        <v>258</v>
      </c>
      <c r="D433" s="122" t="s">
        <v>262</v>
      </c>
      <c r="E433" s="122">
        <v>2012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2"/>
        <v>420</v>
      </c>
      <c r="C434" s="122" t="s">
        <v>258</v>
      </c>
      <c r="D434" s="122" t="s">
        <v>262</v>
      </c>
      <c r="E434" s="122">
        <v>2016</v>
      </c>
      <c r="F434" s="122">
        <v>2022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2"/>
        <v>421</v>
      </c>
      <c r="C435" s="122" t="s">
        <v>258</v>
      </c>
      <c r="D435" s="122" t="s">
        <v>955</v>
      </c>
      <c r="E435" s="122">
        <v>2012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2"/>
        <v>422</v>
      </c>
      <c r="C436" s="122" t="s">
        <v>258</v>
      </c>
      <c r="D436" s="122" t="s">
        <v>956</v>
      </c>
      <c r="E436" s="122">
        <v>2008</v>
      </c>
      <c r="F436" s="122">
        <v>2011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2"/>
        <v>423</v>
      </c>
      <c r="C437" s="122" t="s">
        <v>258</v>
      </c>
      <c r="D437" s="122" t="s">
        <v>264</v>
      </c>
      <c r="E437" s="122">
        <v>2007</v>
      </c>
      <c r="F437" s="122">
        <v>2013</v>
      </c>
      <c r="G437" s="129" t="s">
        <v>20</v>
      </c>
      <c r="H437" s="130"/>
      <c r="I437" s="131"/>
    </row>
    <row r="438" spans="2:9" ht="19.649999999999999" customHeight="1">
      <c r="B438" s="121">
        <f t="shared" si="12"/>
        <v>424</v>
      </c>
      <c r="C438" s="122" t="s">
        <v>258</v>
      </c>
      <c r="D438" s="122" t="s">
        <v>264</v>
      </c>
      <c r="E438" s="122">
        <v>2013</v>
      </c>
      <c r="F438" s="122">
        <v>2019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2"/>
        <v>425</v>
      </c>
      <c r="C439" s="122" t="s">
        <v>258</v>
      </c>
      <c r="D439" s="122" t="s">
        <v>264</v>
      </c>
      <c r="E439" s="122">
        <v>2020</v>
      </c>
      <c r="F439" s="122">
        <v>2020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2"/>
        <v>426</v>
      </c>
      <c r="C440" s="122" t="s">
        <v>258</v>
      </c>
      <c r="D440" s="122" t="s">
        <v>265</v>
      </c>
      <c r="E440" s="122">
        <v>2016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2"/>
        <v>427</v>
      </c>
      <c r="C441" s="122" t="s">
        <v>258</v>
      </c>
      <c r="D441" s="122" t="s">
        <v>957</v>
      </c>
      <c r="E441" s="122">
        <v>2010</v>
      </c>
      <c r="F441" s="122">
        <v>2014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2"/>
        <v>428</v>
      </c>
      <c r="C442" s="122" t="s">
        <v>258</v>
      </c>
      <c r="D442" s="122" t="s">
        <v>268</v>
      </c>
      <c r="E442" s="122">
        <v>2007</v>
      </c>
      <c r="F442" s="122">
        <v>2013</v>
      </c>
      <c r="G442" s="129" t="s">
        <v>20</v>
      </c>
      <c r="H442" s="130"/>
      <c r="I442" s="131"/>
    </row>
    <row r="443" spans="2:9" ht="19.649999999999999" customHeight="1">
      <c r="B443" s="121">
        <f t="shared" si="12"/>
        <v>429</v>
      </c>
      <c r="C443" s="122" t="s">
        <v>258</v>
      </c>
      <c r="D443" s="122" t="s">
        <v>958</v>
      </c>
      <c r="E443" s="122">
        <v>2008</v>
      </c>
      <c r="F443" s="122">
        <v>2010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2"/>
        <v>430</v>
      </c>
      <c r="C444" s="122" t="s">
        <v>258</v>
      </c>
      <c r="D444" s="122" t="s">
        <v>958</v>
      </c>
      <c r="E444" s="122">
        <v>2011</v>
      </c>
      <c r="F444" s="122">
        <v>2017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2"/>
        <v>431</v>
      </c>
      <c r="C445" s="122" t="s">
        <v>258</v>
      </c>
      <c r="D445" s="122" t="s">
        <v>958</v>
      </c>
      <c r="E445" s="122">
        <v>2018</v>
      </c>
      <c r="F445" s="122">
        <v>2022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2"/>
        <v>432</v>
      </c>
      <c r="C446" s="122" t="s">
        <v>258</v>
      </c>
      <c r="D446" s="122" t="s">
        <v>959</v>
      </c>
      <c r="E446" s="122">
        <v>2019</v>
      </c>
      <c r="F446" s="122">
        <v>2022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2"/>
        <v>433</v>
      </c>
      <c r="C447" s="122" t="s">
        <v>258</v>
      </c>
      <c r="D447" s="122" t="s">
        <v>960</v>
      </c>
      <c r="E447" s="122">
        <v>2009</v>
      </c>
      <c r="F447" s="122">
        <v>2014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2"/>
        <v>434</v>
      </c>
      <c r="C448" s="122" t="s">
        <v>258</v>
      </c>
      <c r="D448" s="122" t="s">
        <v>960</v>
      </c>
      <c r="E448" s="122">
        <v>2015</v>
      </c>
      <c r="F448" s="122">
        <v>2021</v>
      </c>
      <c r="G448" s="129" t="s">
        <v>20</v>
      </c>
      <c r="H448" s="130" t="s">
        <v>20</v>
      </c>
      <c r="I448" s="131"/>
    </row>
    <row r="449" spans="2:10" ht="19.649999999999999" customHeight="1">
      <c r="B449" s="121">
        <f t="shared" si="12"/>
        <v>435</v>
      </c>
      <c r="C449" s="122" t="s">
        <v>258</v>
      </c>
      <c r="D449" s="122" t="s">
        <v>960</v>
      </c>
      <c r="E449" s="122">
        <v>2022</v>
      </c>
      <c r="F449" s="122">
        <v>2022</v>
      </c>
      <c r="G449" s="129" t="s">
        <v>20</v>
      </c>
      <c r="H449" s="130" t="s">
        <v>20</v>
      </c>
      <c r="I449" s="131"/>
    </row>
    <row r="450" spans="2:10" ht="19.649999999999999" customHeight="1">
      <c r="B450" s="121">
        <f t="shared" si="12"/>
        <v>436</v>
      </c>
      <c r="C450" s="122" t="s">
        <v>258</v>
      </c>
      <c r="D450" s="122" t="s">
        <v>961</v>
      </c>
      <c r="E450" s="122">
        <v>2012</v>
      </c>
      <c r="F450" s="122">
        <v>2016</v>
      </c>
      <c r="G450" s="129" t="s">
        <v>20</v>
      </c>
      <c r="H450" s="130" t="s">
        <v>20</v>
      </c>
      <c r="I450" s="131"/>
    </row>
    <row r="451" spans="2:10" ht="19.649999999999999" customHeight="1">
      <c r="B451" s="121">
        <f t="shared" si="12"/>
        <v>437</v>
      </c>
      <c r="C451" s="122" t="s">
        <v>258</v>
      </c>
      <c r="D451" s="122" t="s">
        <v>961</v>
      </c>
      <c r="E451" s="122">
        <v>2017</v>
      </c>
      <c r="F451" s="122">
        <v>2022</v>
      </c>
      <c r="G451" s="129" t="s">
        <v>20</v>
      </c>
      <c r="H451" s="130" t="s">
        <v>20</v>
      </c>
      <c r="I451" s="131"/>
    </row>
    <row r="452" spans="2:10" ht="19.649999999999999" customHeight="1">
      <c r="B452" s="121">
        <f t="shared" si="12"/>
        <v>438</v>
      </c>
      <c r="C452" s="122" t="s">
        <v>269</v>
      </c>
      <c r="D452" s="122" t="s">
        <v>962</v>
      </c>
      <c r="E452" s="122">
        <v>2012</v>
      </c>
      <c r="F452" s="122">
        <v>2916</v>
      </c>
      <c r="G452" s="129" t="s">
        <v>20</v>
      </c>
      <c r="H452" s="130" t="s">
        <v>20</v>
      </c>
      <c r="I452" s="131"/>
    </row>
    <row r="453" spans="2:10" ht="19.649999999999999" customHeight="1">
      <c r="B453" s="121">
        <f t="shared" si="12"/>
        <v>439</v>
      </c>
      <c r="C453" s="122" t="s">
        <v>269</v>
      </c>
      <c r="D453" s="122" t="s">
        <v>962</v>
      </c>
      <c r="E453" s="122">
        <v>2017</v>
      </c>
      <c r="F453" s="122">
        <v>2021</v>
      </c>
      <c r="G453" s="129" t="s">
        <v>20</v>
      </c>
      <c r="H453" s="130" t="s">
        <v>20</v>
      </c>
      <c r="I453" s="131"/>
    </row>
    <row r="454" spans="2:10" ht="19.649999999999999" customHeight="1">
      <c r="B454" s="121">
        <f t="shared" si="12"/>
        <v>440</v>
      </c>
      <c r="C454" s="122" t="s">
        <v>269</v>
      </c>
      <c r="D454" s="122" t="s">
        <v>963</v>
      </c>
      <c r="E454" s="122">
        <v>2012</v>
      </c>
      <c r="F454" s="122">
        <v>2014</v>
      </c>
      <c r="G454" s="129" t="s">
        <v>20</v>
      </c>
      <c r="H454" s="130" t="s">
        <v>20</v>
      </c>
      <c r="I454" s="131"/>
    </row>
    <row r="455" spans="2:10" ht="19.649999999999999" customHeight="1">
      <c r="B455" s="121">
        <f t="shared" si="12"/>
        <v>441</v>
      </c>
      <c r="C455" s="122" t="s">
        <v>269</v>
      </c>
      <c r="D455" s="122" t="s">
        <v>705</v>
      </c>
      <c r="E455" s="122">
        <v>2021</v>
      </c>
      <c r="F455" s="122" t="s">
        <v>19</v>
      </c>
      <c r="G455" s="129" t="s">
        <v>20</v>
      </c>
      <c r="H455" s="130" t="s">
        <v>20</v>
      </c>
      <c r="I455" s="131"/>
    </row>
    <row r="456" spans="2:10" ht="19.649999999999999" customHeight="1">
      <c r="B456" s="121">
        <f t="shared" si="12"/>
        <v>442</v>
      </c>
      <c r="C456" s="122" t="s">
        <v>269</v>
      </c>
      <c r="D456" s="122" t="s">
        <v>964</v>
      </c>
      <c r="E456" s="122">
        <v>2012</v>
      </c>
      <c r="F456" s="122">
        <v>2014</v>
      </c>
      <c r="G456" s="129" t="s">
        <v>20</v>
      </c>
      <c r="H456" s="130" t="s">
        <v>20</v>
      </c>
      <c r="I456" s="182"/>
    </row>
    <row r="457" spans="2:10" ht="19.649999999999999" customHeight="1">
      <c r="B457" s="121">
        <f t="shared" si="12"/>
        <v>443</v>
      </c>
      <c r="C457" s="122" t="s">
        <v>269</v>
      </c>
      <c r="D457" s="122" t="s">
        <v>964</v>
      </c>
      <c r="E457" s="122">
        <v>2015</v>
      </c>
      <c r="F457" s="122">
        <v>2019</v>
      </c>
      <c r="G457" s="129" t="s">
        <v>20</v>
      </c>
      <c r="H457" s="130" t="s">
        <v>20</v>
      </c>
      <c r="I457" s="182"/>
    </row>
    <row r="458" spans="2:10" ht="19.649999999999999" customHeight="1">
      <c r="B458" s="121">
        <f t="shared" si="12"/>
        <v>444</v>
      </c>
      <c r="C458" s="122" t="s">
        <v>269</v>
      </c>
      <c r="D458" s="122" t="s">
        <v>964</v>
      </c>
      <c r="E458" s="122">
        <v>2020</v>
      </c>
      <c r="F458" s="122">
        <v>2021</v>
      </c>
      <c r="G458" s="129" t="s">
        <v>20</v>
      </c>
      <c r="H458" s="130" t="s">
        <v>20</v>
      </c>
      <c r="I458" s="182"/>
    </row>
    <row r="459" spans="2:10" ht="19.649999999999999" customHeight="1">
      <c r="B459" s="121">
        <f t="shared" si="12"/>
        <v>445</v>
      </c>
      <c r="C459" s="122" t="s">
        <v>269</v>
      </c>
      <c r="D459" s="122" t="s">
        <v>964</v>
      </c>
      <c r="E459" s="122">
        <v>2020</v>
      </c>
      <c r="F459" s="122" t="s">
        <v>19</v>
      </c>
      <c r="G459" s="129" t="s">
        <v>20</v>
      </c>
      <c r="H459" s="130" t="s">
        <v>20</v>
      </c>
      <c r="I459" s="131"/>
    </row>
    <row r="460" spans="2:10" ht="19.649999999999999" customHeight="1" thickBot="1">
      <c r="B460" s="124">
        <f t="shared" si="12"/>
        <v>446</v>
      </c>
      <c r="C460" s="125" t="s">
        <v>269</v>
      </c>
      <c r="D460" s="125" t="s">
        <v>965</v>
      </c>
      <c r="E460" s="125">
        <v>2013</v>
      </c>
      <c r="F460" s="122">
        <v>2014</v>
      </c>
      <c r="G460" s="132" t="s">
        <v>20</v>
      </c>
      <c r="H460" s="133" t="s">
        <v>20</v>
      </c>
      <c r="I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>
        <v>1</v>
      </c>
    </row>
    <row r="462" spans="2:10" ht="19.649999999999999" customHeight="1">
      <c r="B462" s="121">
        <f>ROW()-14</f>
        <v>448</v>
      </c>
      <c r="C462" s="122" t="s">
        <v>269</v>
      </c>
      <c r="D462" s="122" t="s">
        <v>966</v>
      </c>
      <c r="E462" s="122">
        <v>2013</v>
      </c>
      <c r="F462" s="122">
        <v>2020</v>
      </c>
      <c r="G462" s="129" t="s">
        <v>20</v>
      </c>
      <c r="H462" s="130" t="s">
        <v>20</v>
      </c>
      <c r="I462" s="131"/>
    </row>
    <row r="463" spans="2:10" ht="19.649999999999999" customHeight="1">
      <c r="B463" s="121">
        <f>ROW()-14</f>
        <v>449</v>
      </c>
      <c r="C463" s="122" t="s">
        <v>269</v>
      </c>
      <c r="D463" s="122" t="s">
        <v>938</v>
      </c>
      <c r="E463" s="122">
        <v>2013</v>
      </c>
      <c r="F463" s="122">
        <v>2016</v>
      </c>
      <c r="G463" s="129" t="s">
        <v>20</v>
      </c>
      <c r="H463" s="130" t="s">
        <v>20</v>
      </c>
      <c r="I463" s="131"/>
    </row>
    <row r="464" spans="2:10" ht="19.649999999999999" customHeight="1">
      <c r="B464" s="121">
        <f>ROW()-14</f>
        <v>450</v>
      </c>
      <c r="C464" s="122" t="s">
        <v>269</v>
      </c>
      <c r="D464" s="122" t="s">
        <v>967</v>
      </c>
      <c r="E464" s="122">
        <v>2013</v>
      </c>
      <c r="F464" s="122">
        <v>2015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>ROW()-32</f>
        <v>433</v>
      </c>
      <c r="C465" s="122" t="s">
        <v>269</v>
      </c>
      <c r="D465" s="122" t="s">
        <v>1449</v>
      </c>
      <c r="E465" s="122">
        <v>2007</v>
      </c>
      <c r="F465" s="122" t="s">
        <v>19</v>
      </c>
      <c r="G465" s="129"/>
      <c r="H465" s="130" t="s">
        <v>20</v>
      </c>
      <c r="I465" s="131" t="s">
        <v>20</v>
      </c>
    </row>
    <row r="466" spans="2:9" ht="19.649999999999999" customHeight="1">
      <c r="B466" s="121">
        <f t="shared" ref="B466:B487" si="13">ROW()-15</f>
        <v>451</v>
      </c>
      <c r="C466" s="122" t="s">
        <v>269</v>
      </c>
      <c r="D466" s="122" t="s">
        <v>273</v>
      </c>
      <c r="E466" s="122">
        <v>2019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3"/>
        <v>452</v>
      </c>
      <c r="C467" s="122" t="s">
        <v>269</v>
      </c>
      <c r="D467" s="122" t="s">
        <v>274</v>
      </c>
      <c r="E467" s="122">
        <v>2008</v>
      </c>
      <c r="F467" s="122">
        <v>2013</v>
      </c>
      <c r="G467" s="129" t="s">
        <v>20</v>
      </c>
      <c r="H467" s="130"/>
      <c r="I467" s="131"/>
    </row>
    <row r="468" spans="2:9" ht="19.649999999999999" customHeight="1">
      <c r="B468" s="121">
        <f t="shared" si="13"/>
        <v>453</v>
      </c>
      <c r="C468" s="122" t="s">
        <v>269</v>
      </c>
      <c r="D468" s="122" t="s">
        <v>274</v>
      </c>
      <c r="E468" s="122">
        <v>2014</v>
      </c>
      <c r="F468" s="122">
        <v>2020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3"/>
        <v>454</v>
      </c>
      <c r="C469" s="122" t="s">
        <v>269</v>
      </c>
      <c r="D469" s="122" t="s">
        <v>274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3"/>
        <v>455</v>
      </c>
      <c r="C470" s="122" t="s">
        <v>269</v>
      </c>
      <c r="D470" s="122" t="s">
        <v>278</v>
      </c>
      <c r="E470" s="122">
        <v>2011</v>
      </c>
      <c r="F470" s="122">
        <v>2017</v>
      </c>
      <c r="G470" s="129" t="s">
        <v>20</v>
      </c>
      <c r="H470" s="130"/>
      <c r="I470" s="131"/>
    </row>
    <row r="471" spans="2:9" ht="19.649999999999999" customHeight="1">
      <c r="B471" s="121">
        <f t="shared" si="13"/>
        <v>456</v>
      </c>
      <c r="C471" s="122" t="s">
        <v>269</v>
      </c>
      <c r="D471" s="122" t="s">
        <v>278</v>
      </c>
      <c r="E471" s="122">
        <v>2016</v>
      </c>
      <c r="F471" s="122" t="s">
        <v>19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3"/>
        <v>457</v>
      </c>
      <c r="C472" s="122" t="s">
        <v>269</v>
      </c>
      <c r="D472" s="122" t="s">
        <v>280</v>
      </c>
      <c r="E472" s="122">
        <v>2011</v>
      </c>
      <c r="F472" s="122" t="s">
        <v>19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3"/>
        <v>458</v>
      </c>
      <c r="C473" s="122" t="s">
        <v>269</v>
      </c>
      <c r="D473" s="122" t="s">
        <v>283</v>
      </c>
      <c r="E473" s="122">
        <v>2017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3"/>
        <v>459</v>
      </c>
      <c r="C474" s="122" t="s">
        <v>269</v>
      </c>
      <c r="D474" s="122" t="s">
        <v>1185</v>
      </c>
      <c r="E474" s="122">
        <v>2017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3"/>
        <v>460</v>
      </c>
      <c r="C475" s="122" t="s">
        <v>269</v>
      </c>
      <c r="D475" s="122" t="s">
        <v>285</v>
      </c>
      <c r="E475" s="122">
        <v>2010</v>
      </c>
      <c r="F475" s="122">
        <v>2019</v>
      </c>
      <c r="G475" s="129" t="s">
        <v>20</v>
      </c>
      <c r="H475" s="130"/>
      <c r="I475" s="131"/>
    </row>
    <row r="476" spans="2:9" ht="19.649999999999999" customHeight="1">
      <c r="B476" s="121">
        <f t="shared" si="13"/>
        <v>461</v>
      </c>
      <c r="C476" s="122" t="s">
        <v>269</v>
      </c>
      <c r="D476" s="122" t="s">
        <v>968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3"/>
        <v>462</v>
      </c>
      <c r="C477" s="122" t="s">
        <v>269</v>
      </c>
      <c r="D477" s="122" t="s">
        <v>968</v>
      </c>
      <c r="E477" s="122">
        <v>2018</v>
      </c>
      <c r="F477" s="122">
        <v>2022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3"/>
        <v>463</v>
      </c>
      <c r="C478" s="122" t="s">
        <v>269</v>
      </c>
      <c r="D478" s="122" t="s">
        <v>969</v>
      </c>
      <c r="E478" s="122">
        <v>2020</v>
      </c>
      <c r="F478" s="122">
        <v>2022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3"/>
        <v>464</v>
      </c>
      <c r="C479" s="122" t="s">
        <v>269</v>
      </c>
      <c r="D479" s="122" t="s">
        <v>1186</v>
      </c>
      <c r="E479" s="122">
        <v>2012</v>
      </c>
      <c r="F479" s="122">
        <v>2019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3"/>
        <v>465</v>
      </c>
      <c r="C480" s="122" t="s">
        <v>269</v>
      </c>
      <c r="D480" s="122" t="s">
        <v>970</v>
      </c>
      <c r="E480" s="122">
        <v>2022</v>
      </c>
      <c r="F480" s="122">
        <v>2022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3"/>
        <v>466</v>
      </c>
      <c r="C481" s="122" t="s">
        <v>269</v>
      </c>
      <c r="D481" s="122" t="s">
        <v>287</v>
      </c>
      <c r="E481" s="122">
        <v>2012</v>
      </c>
      <c r="F481" s="122">
        <v>2019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3"/>
        <v>467</v>
      </c>
      <c r="C482" s="122" t="s">
        <v>269</v>
      </c>
      <c r="D482" s="122" t="s">
        <v>287</v>
      </c>
      <c r="E482" s="122">
        <v>2019</v>
      </c>
      <c r="F482" s="122" t="s">
        <v>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3"/>
        <v>468</v>
      </c>
      <c r="C483" s="122" t="s">
        <v>269</v>
      </c>
      <c r="D483" s="122" t="s">
        <v>971</v>
      </c>
      <c r="E483" s="122">
        <v>2013</v>
      </c>
      <c r="F483" s="122">
        <v>2018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3"/>
        <v>469</v>
      </c>
      <c r="C484" s="122" t="s">
        <v>269</v>
      </c>
      <c r="D484" s="122" t="s">
        <v>972</v>
      </c>
      <c r="E484" s="122">
        <v>2019</v>
      </c>
      <c r="F484" s="122">
        <v>2019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3"/>
        <v>470</v>
      </c>
      <c r="C485" s="122" t="s">
        <v>269</v>
      </c>
      <c r="D485" s="122" t="s">
        <v>973</v>
      </c>
      <c r="E485" s="122">
        <v>2011</v>
      </c>
      <c r="F485" s="122">
        <v>2013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3"/>
        <v>471</v>
      </c>
      <c r="C486" s="122" t="s">
        <v>269</v>
      </c>
      <c r="D486" s="122" t="s">
        <v>973</v>
      </c>
      <c r="E486" s="122">
        <v>2014</v>
      </c>
      <c r="F486" s="122">
        <v>2018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3"/>
        <v>472</v>
      </c>
      <c r="C487" s="122" t="s">
        <v>269</v>
      </c>
      <c r="D487" s="122" t="s">
        <v>973</v>
      </c>
      <c r="E487" s="122">
        <v>2019</v>
      </c>
      <c r="F487" s="122">
        <v>2022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>ROW()-32</f>
        <v>456</v>
      </c>
      <c r="C488" s="122" t="s">
        <v>269</v>
      </c>
      <c r="D488" s="122" t="s">
        <v>1450</v>
      </c>
      <c r="E488" s="122">
        <v>2007</v>
      </c>
      <c r="F488" s="122" t="s">
        <v>19</v>
      </c>
      <c r="G488" s="129"/>
      <c r="H488" s="130" t="s">
        <v>20</v>
      </c>
      <c r="I488" s="131" t="s">
        <v>20</v>
      </c>
    </row>
    <row r="489" spans="2:9" ht="19.649999999999999" customHeight="1">
      <c r="B489" s="121">
        <f t="shared" ref="B489:B502" si="14">ROW()-15</f>
        <v>474</v>
      </c>
      <c r="C489" s="122" t="s">
        <v>269</v>
      </c>
      <c r="D489" s="122" t="s">
        <v>722</v>
      </c>
      <c r="E489" s="122">
        <v>2011</v>
      </c>
      <c r="F489" s="122">
        <v>2015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4"/>
        <v>475</v>
      </c>
      <c r="C490" s="122" t="s">
        <v>269</v>
      </c>
      <c r="D490" s="122" t="s">
        <v>722</v>
      </c>
      <c r="E490" s="122">
        <v>2015</v>
      </c>
      <c r="F490" s="122">
        <v>2020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4"/>
        <v>476</v>
      </c>
      <c r="C491" s="122" t="s">
        <v>269</v>
      </c>
      <c r="D491" s="122" t="s">
        <v>722</v>
      </c>
      <c r="E491" s="122">
        <v>2021</v>
      </c>
      <c r="F491" s="122" t="s">
        <v>19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4"/>
        <v>477</v>
      </c>
      <c r="C492" s="122" t="s">
        <v>269</v>
      </c>
      <c r="D492" s="122" t="s">
        <v>974</v>
      </c>
      <c r="E492" s="122">
        <v>2012</v>
      </c>
      <c r="F492" s="122">
        <v>2017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4"/>
        <v>478</v>
      </c>
      <c r="C493" s="122" t="s">
        <v>269</v>
      </c>
      <c r="D493" s="122" t="s">
        <v>974</v>
      </c>
      <c r="E493" s="122">
        <v>2018</v>
      </c>
      <c r="F493" s="122">
        <v>2021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4"/>
        <v>479</v>
      </c>
      <c r="C494" s="122" t="s">
        <v>269</v>
      </c>
      <c r="D494" s="122" t="s">
        <v>975</v>
      </c>
      <c r="E494" s="122">
        <v>2020</v>
      </c>
      <c r="F494" s="122">
        <v>2021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4"/>
        <v>480</v>
      </c>
      <c r="C495" s="122" t="s">
        <v>269</v>
      </c>
      <c r="D495" s="122" t="s">
        <v>976</v>
      </c>
      <c r="E495" s="122">
        <v>2020</v>
      </c>
      <c r="F495" s="122">
        <v>2022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4"/>
        <v>481</v>
      </c>
      <c r="C496" s="122" t="s">
        <v>269</v>
      </c>
      <c r="D496" s="122" t="s">
        <v>977</v>
      </c>
      <c r="E496" s="122">
        <v>2012</v>
      </c>
      <c r="F496" s="122">
        <v>2012</v>
      </c>
      <c r="G496" s="129" t="s">
        <v>20</v>
      </c>
      <c r="H496" s="130" t="s">
        <v>20</v>
      </c>
      <c r="I496" s="131"/>
    </row>
    <row r="497" spans="2:10" ht="19.649999999999999" customHeight="1">
      <c r="B497" s="121">
        <f t="shared" si="14"/>
        <v>482</v>
      </c>
      <c r="C497" s="122" t="s">
        <v>293</v>
      </c>
      <c r="D497" s="122" t="s">
        <v>978</v>
      </c>
      <c r="E497" s="122">
        <v>2007</v>
      </c>
      <c r="F497" s="122">
        <v>2013</v>
      </c>
      <c r="G497" s="129" t="s">
        <v>20</v>
      </c>
      <c r="H497" s="130" t="s">
        <v>20</v>
      </c>
      <c r="I497" s="131"/>
    </row>
    <row r="498" spans="2:10" ht="19.649999999999999" customHeight="1">
      <c r="B498" s="121">
        <f t="shared" si="14"/>
        <v>483</v>
      </c>
      <c r="C498" s="122" t="s">
        <v>293</v>
      </c>
      <c r="D498" s="122" t="s">
        <v>979</v>
      </c>
      <c r="E498" s="122">
        <v>2007</v>
      </c>
      <c r="F498" s="122">
        <v>2013</v>
      </c>
      <c r="G498" s="129" t="s">
        <v>20</v>
      </c>
      <c r="H498" s="130" t="s">
        <v>20</v>
      </c>
      <c r="I498" s="131"/>
    </row>
    <row r="499" spans="2:10" ht="19.649999999999999" customHeight="1">
      <c r="B499" s="121">
        <f t="shared" si="14"/>
        <v>484</v>
      </c>
      <c r="C499" s="122" t="s">
        <v>293</v>
      </c>
      <c r="D499" s="122" t="s">
        <v>1187</v>
      </c>
      <c r="E499" s="122">
        <v>2007</v>
      </c>
      <c r="F499" s="122">
        <v>2013</v>
      </c>
      <c r="G499" s="129" t="s">
        <v>20</v>
      </c>
      <c r="H499" s="130" t="s">
        <v>20</v>
      </c>
      <c r="I499" s="131"/>
    </row>
    <row r="500" spans="2:10" ht="19.649999999999999" customHeight="1">
      <c r="B500" s="121">
        <f t="shared" si="14"/>
        <v>485</v>
      </c>
      <c r="C500" s="122" t="s">
        <v>293</v>
      </c>
      <c r="D500" s="122" t="s">
        <v>305</v>
      </c>
      <c r="E500" s="122">
        <v>2014</v>
      </c>
      <c r="F500" s="122">
        <v>2015</v>
      </c>
      <c r="G500" s="129" t="s">
        <v>20</v>
      </c>
      <c r="H500" s="130" t="s">
        <v>20</v>
      </c>
      <c r="I500" s="131"/>
    </row>
    <row r="501" spans="2:10" ht="19.649999999999999" customHeight="1">
      <c r="B501" s="121">
        <f t="shared" si="14"/>
        <v>486</v>
      </c>
      <c r="C501" s="122" t="s">
        <v>293</v>
      </c>
      <c r="D501" s="122" t="s">
        <v>980</v>
      </c>
      <c r="E501" s="122">
        <v>2009</v>
      </c>
      <c r="F501" s="122">
        <v>2017</v>
      </c>
      <c r="G501" s="129" t="s">
        <v>20</v>
      </c>
      <c r="H501" s="130" t="s">
        <v>20</v>
      </c>
      <c r="I501" s="131"/>
    </row>
    <row r="502" spans="2:10" ht="19.649999999999999" customHeight="1" thickBot="1">
      <c r="B502" s="124">
        <f t="shared" si="14"/>
        <v>487</v>
      </c>
      <c r="C502" s="125" t="s">
        <v>293</v>
      </c>
      <c r="D502" s="125" t="s">
        <v>981</v>
      </c>
      <c r="E502" s="125">
        <v>2009</v>
      </c>
      <c r="F502" s="125">
        <v>2017</v>
      </c>
      <c r="G502" s="132" t="s">
        <v>20</v>
      </c>
      <c r="H502" s="133" t="s">
        <v>20</v>
      </c>
      <c r="I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>
        <v>1</v>
      </c>
    </row>
    <row r="504" spans="2:10" ht="19.649999999999999" customHeight="1">
      <c r="B504" s="121">
        <f>ROW()-15</f>
        <v>489</v>
      </c>
      <c r="C504" s="122" t="s">
        <v>293</v>
      </c>
      <c r="D504" s="122" t="s">
        <v>1188</v>
      </c>
      <c r="E504" s="122">
        <v>2009</v>
      </c>
      <c r="F504" s="122">
        <v>2017</v>
      </c>
      <c r="G504" s="129" t="s">
        <v>20</v>
      </c>
      <c r="H504" s="130" t="s">
        <v>20</v>
      </c>
      <c r="I504" s="131"/>
    </row>
    <row r="505" spans="2:10" ht="19.649999999999999" customHeight="1">
      <c r="B505" s="121">
        <f>ROW()-15</f>
        <v>490</v>
      </c>
      <c r="C505" s="122" t="s">
        <v>293</v>
      </c>
      <c r="D505" s="122" t="s">
        <v>982</v>
      </c>
      <c r="E505" s="122">
        <v>2007</v>
      </c>
      <c r="F505" s="122">
        <v>2015</v>
      </c>
      <c r="G505" s="129" t="s">
        <v>20</v>
      </c>
      <c r="H505" s="130" t="s">
        <v>20</v>
      </c>
      <c r="I505" s="131"/>
    </row>
    <row r="506" spans="2:10" ht="19.649999999999999" customHeight="1">
      <c r="B506" s="121">
        <f>ROW()-15</f>
        <v>491</v>
      </c>
      <c r="C506" s="122" t="s">
        <v>293</v>
      </c>
      <c r="D506" s="122" t="s">
        <v>1189</v>
      </c>
      <c r="E506" s="122">
        <v>2007</v>
      </c>
      <c r="F506" s="122">
        <v>2015</v>
      </c>
      <c r="G506" s="129" t="s">
        <v>20</v>
      </c>
      <c r="H506" s="130" t="s">
        <v>20</v>
      </c>
      <c r="I506" s="131"/>
    </row>
    <row r="507" spans="2:10" ht="19.649999999999999" customHeight="1">
      <c r="B507" s="121">
        <f>ROW()-15</f>
        <v>492</v>
      </c>
      <c r="C507" s="122" t="s">
        <v>293</v>
      </c>
      <c r="D507" s="122" t="s">
        <v>983</v>
      </c>
      <c r="E507" s="122">
        <v>2007</v>
      </c>
      <c r="F507" s="122">
        <v>2015</v>
      </c>
      <c r="G507" s="129" t="s">
        <v>20</v>
      </c>
      <c r="H507" s="130" t="s">
        <v>20</v>
      </c>
      <c r="I507" s="131"/>
    </row>
    <row r="508" spans="2:10" ht="19.649999999999999" customHeight="1">
      <c r="B508" s="121">
        <f>ROW()-15</f>
        <v>493</v>
      </c>
      <c r="C508" s="122" t="s">
        <v>293</v>
      </c>
      <c r="D508" s="122" t="s">
        <v>984</v>
      </c>
      <c r="E508" s="122">
        <v>2012</v>
      </c>
      <c r="F508" s="122">
        <v>2013</v>
      </c>
      <c r="G508" s="129" t="s">
        <v>20</v>
      </c>
      <c r="H508" s="130" t="s">
        <v>20</v>
      </c>
      <c r="I508" s="131"/>
    </row>
    <row r="509" spans="2:10" ht="19.649999999999999" customHeight="1">
      <c r="B509" s="121">
        <f t="shared" ref="B509:B544" si="15">ROW()-16</f>
        <v>493</v>
      </c>
      <c r="C509" s="122" t="s">
        <v>293</v>
      </c>
      <c r="D509" s="122" t="s">
        <v>294</v>
      </c>
      <c r="E509" s="122">
        <v>2012</v>
      </c>
      <c r="F509" s="122">
        <v>2013</v>
      </c>
      <c r="G509" s="129" t="s">
        <v>20</v>
      </c>
      <c r="H509" s="130" t="s">
        <v>20</v>
      </c>
      <c r="I509" s="131"/>
    </row>
    <row r="510" spans="2:10" ht="19.649999999999999" customHeight="1">
      <c r="B510" s="121">
        <f t="shared" si="15"/>
        <v>494</v>
      </c>
      <c r="C510" s="122" t="s">
        <v>293</v>
      </c>
      <c r="D510" s="122" t="s">
        <v>1190</v>
      </c>
      <c r="E510" s="122">
        <v>2012</v>
      </c>
      <c r="F510" s="122">
        <v>2013</v>
      </c>
      <c r="G510" s="129" t="s">
        <v>20</v>
      </c>
      <c r="H510" s="130" t="s">
        <v>20</v>
      </c>
      <c r="I510" s="131"/>
    </row>
    <row r="511" spans="2:10" ht="19.649999999999999" customHeight="1">
      <c r="B511" s="121">
        <f t="shared" si="15"/>
        <v>495</v>
      </c>
      <c r="C511" s="122" t="s">
        <v>293</v>
      </c>
      <c r="D511" s="122" t="s">
        <v>985</v>
      </c>
      <c r="E511" s="122">
        <v>2012</v>
      </c>
      <c r="F511" s="122">
        <v>2013</v>
      </c>
      <c r="G511" s="129" t="s">
        <v>20</v>
      </c>
      <c r="H511" s="130" t="s">
        <v>20</v>
      </c>
      <c r="I511" s="131"/>
    </row>
    <row r="512" spans="2:10" ht="19.649999999999999" customHeight="1">
      <c r="B512" s="121">
        <f t="shared" si="15"/>
        <v>496</v>
      </c>
      <c r="C512" s="122" t="s">
        <v>293</v>
      </c>
      <c r="D512" s="122" t="s">
        <v>986</v>
      </c>
      <c r="E512" s="122">
        <v>2012</v>
      </c>
      <c r="F512" s="122">
        <v>2013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5"/>
        <v>497</v>
      </c>
      <c r="C513" s="122" t="s">
        <v>293</v>
      </c>
      <c r="D513" s="122" t="s">
        <v>987</v>
      </c>
      <c r="E513" s="122">
        <v>2012</v>
      </c>
      <c r="F513" s="122">
        <v>2013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5"/>
        <v>498</v>
      </c>
      <c r="C514" s="122" t="s">
        <v>293</v>
      </c>
      <c r="D514" s="122" t="s">
        <v>1191</v>
      </c>
      <c r="E514" s="122">
        <v>2015</v>
      </c>
      <c r="F514" s="122">
        <v>2019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5"/>
        <v>499</v>
      </c>
      <c r="C515" s="122" t="s">
        <v>293</v>
      </c>
      <c r="D515" s="122" t="s">
        <v>988</v>
      </c>
      <c r="E515" s="122">
        <v>2015</v>
      </c>
      <c r="F515" s="122">
        <v>2015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5"/>
        <v>500</v>
      </c>
      <c r="C516" s="122" t="s">
        <v>293</v>
      </c>
      <c r="D516" s="122" t="s">
        <v>989</v>
      </c>
      <c r="E516" s="122">
        <v>2014</v>
      </c>
      <c r="F516" s="122" t="s">
        <v>19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5"/>
        <v>501</v>
      </c>
      <c r="C517" s="122" t="s">
        <v>293</v>
      </c>
      <c r="D517" s="122" t="s">
        <v>990</v>
      </c>
      <c r="E517" s="122">
        <v>2014</v>
      </c>
      <c r="F517" s="122">
        <v>2021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5"/>
        <v>502</v>
      </c>
      <c r="C518" s="122" t="s">
        <v>293</v>
      </c>
      <c r="D518" s="122" t="s">
        <v>991</v>
      </c>
      <c r="E518" s="122">
        <v>2014</v>
      </c>
      <c r="F518" s="122">
        <v>2019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5"/>
        <v>503</v>
      </c>
      <c r="C519" s="122" t="s">
        <v>293</v>
      </c>
      <c r="D519" s="122" t="s">
        <v>992</v>
      </c>
      <c r="E519" s="122">
        <v>2016</v>
      </c>
      <c r="F519" s="122">
        <v>2019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5"/>
        <v>504</v>
      </c>
      <c r="C520" s="122" t="s">
        <v>293</v>
      </c>
      <c r="D520" s="122" t="s">
        <v>1192</v>
      </c>
      <c r="E520" s="122">
        <v>2013</v>
      </c>
      <c r="F520" s="122">
        <v>2017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5"/>
        <v>505</v>
      </c>
      <c r="C521" s="122" t="s">
        <v>293</v>
      </c>
      <c r="D521" s="122" t="s">
        <v>994</v>
      </c>
      <c r="E521" s="122">
        <v>2010</v>
      </c>
      <c r="F521" s="122">
        <v>2014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5"/>
        <v>506</v>
      </c>
      <c r="C522" s="122" t="s">
        <v>293</v>
      </c>
      <c r="D522" s="122" t="s">
        <v>295</v>
      </c>
      <c r="E522" s="122">
        <v>2013</v>
      </c>
      <c r="F522" s="122">
        <v>2020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5"/>
        <v>507</v>
      </c>
      <c r="C523" s="122" t="s">
        <v>293</v>
      </c>
      <c r="D523" s="122" t="s">
        <v>295</v>
      </c>
      <c r="E523" s="122">
        <v>2014</v>
      </c>
      <c r="F523" s="122">
        <v>2020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5"/>
        <v>508</v>
      </c>
      <c r="C524" s="122" t="s">
        <v>293</v>
      </c>
      <c r="D524" s="122" t="s">
        <v>995</v>
      </c>
      <c r="E524" s="122">
        <v>2014</v>
      </c>
      <c r="F524" s="122">
        <v>2017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5"/>
        <v>509</v>
      </c>
      <c r="C525" s="122" t="s">
        <v>293</v>
      </c>
      <c r="D525" s="122" t="s">
        <v>996</v>
      </c>
      <c r="E525" s="122">
        <v>2014</v>
      </c>
      <c r="F525" s="122" t="s">
        <v>19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5"/>
        <v>510</v>
      </c>
      <c r="C526" s="122" t="s">
        <v>293</v>
      </c>
      <c r="D526" s="122" t="s">
        <v>311</v>
      </c>
      <c r="E526" s="122">
        <v>2011</v>
      </c>
      <c r="F526" s="122">
        <v>2015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5"/>
        <v>511</v>
      </c>
      <c r="C527" s="122" t="s">
        <v>293</v>
      </c>
      <c r="D527" s="122" t="s">
        <v>313</v>
      </c>
      <c r="E527" s="122">
        <v>2013</v>
      </c>
      <c r="F527" s="122">
        <v>2016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5"/>
        <v>512</v>
      </c>
      <c r="C528" s="122" t="s">
        <v>293</v>
      </c>
      <c r="D528" s="122" t="s">
        <v>997</v>
      </c>
      <c r="E528" s="122">
        <v>2013</v>
      </c>
      <c r="F528" s="122">
        <v>2013</v>
      </c>
      <c r="G528" s="129" t="s">
        <v>20</v>
      </c>
      <c r="H528" s="130" t="s">
        <v>20</v>
      </c>
      <c r="I528" s="131"/>
    </row>
    <row r="529" spans="2:9" ht="19.649999999999999" customHeight="1">
      <c r="B529" s="121">
        <f t="shared" si="15"/>
        <v>513</v>
      </c>
      <c r="C529" s="122" t="s">
        <v>296</v>
      </c>
      <c r="D529" s="122" t="s">
        <v>297</v>
      </c>
      <c r="E529" s="122">
        <v>2015</v>
      </c>
      <c r="F529" s="122" t="s">
        <v>19</v>
      </c>
      <c r="G529" s="129"/>
      <c r="H529" s="130"/>
      <c r="I529" s="131" t="s">
        <v>20</v>
      </c>
    </row>
    <row r="530" spans="2:9" ht="19.649999999999999" customHeight="1">
      <c r="B530" s="121">
        <f t="shared" si="15"/>
        <v>514</v>
      </c>
      <c r="C530" s="122" t="s">
        <v>301</v>
      </c>
      <c r="D530" s="122" t="s">
        <v>1193</v>
      </c>
      <c r="E530" s="122">
        <v>2017</v>
      </c>
      <c r="F530" s="122" t="s">
        <v>19</v>
      </c>
      <c r="G530" s="129" t="s">
        <v>20</v>
      </c>
      <c r="H530" s="130"/>
      <c r="I530" s="131"/>
    </row>
    <row r="531" spans="2:9" ht="19.649999999999999" customHeight="1">
      <c r="B531" s="121">
        <f t="shared" si="15"/>
        <v>515</v>
      </c>
      <c r="C531" s="122" t="s">
        <v>301</v>
      </c>
      <c r="D531" s="122" t="s">
        <v>1194</v>
      </c>
      <c r="E531" s="122">
        <v>2016</v>
      </c>
      <c r="F531" s="122" t="s">
        <v>19</v>
      </c>
      <c r="G531" s="129" t="s">
        <v>20</v>
      </c>
      <c r="H531" s="130"/>
      <c r="I531" s="131"/>
    </row>
    <row r="532" spans="2:9" ht="19.649999999999999" customHeight="1">
      <c r="B532" s="121">
        <f t="shared" si="15"/>
        <v>516</v>
      </c>
      <c r="C532" s="122" t="s">
        <v>301</v>
      </c>
      <c r="D532" s="122" t="s">
        <v>305</v>
      </c>
      <c r="E532" s="122">
        <v>2013</v>
      </c>
      <c r="F532" s="122" t="s">
        <v>19</v>
      </c>
      <c r="G532" s="129" t="s">
        <v>20</v>
      </c>
      <c r="H532" s="130"/>
      <c r="I532" s="131"/>
    </row>
    <row r="533" spans="2:9" ht="19.649999999999999" customHeight="1">
      <c r="B533" s="121">
        <f t="shared" si="15"/>
        <v>517</v>
      </c>
      <c r="C533" s="122" t="s">
        <v>301</v>
      </c>
      <c r="D533" s="122" t="s">
        <v>1195</v>
      </c>
      <c r="E533" s="122">
        <v>1999</v>
      </c>
      <c r="F533" s="122">
        <v>2008</v>
      </c>
      <c r="G533" s="129" t="s">
        <v>20</v>
      </c>
      <c r="H533" s="130"/>
      <c r="I533" s="131"/>
    </row>
    <row r="534" spans="2:9" ht="19.649999999999999" customHeight="1">
      <c r="B534" s="121">
        <f t="shared" si="15"/>
        <v>518</v>
      </c>
      <c r="C534" s="122" t="s">
        <v>301</v>
      </c>
      <c r="D534" s="122" t="s">
        <v>308</v>
      </c>
      <c r="E534" s="122">
        <v>2015</v>
      </c>
      <c r="F534" s="122" t="s">
        <v>19</v>
      </c>
      <c r="G534" s="129" t="s">
        <v>20</v>
      </c>
      <c r="H534" s="130"/>
      <c r="I534" s="131"/>
    </row>
    <row r="535" spans="2:9" ht="19.649999999999999" customHeight="1">
      <c r="B535" s="121">
        <f t="shared" si="15"/>
        <v>519</v>
      </c>
      <c r="C535" s="122" t="s">
        <v>301</v>
      </c>
      <c r="D535" s="122" t="s">
        <v>311</v>
      </c>
      <c r="E535" s="122">
        <v>2008</v>
      </c>
      <c r="F535" s="122">
        <v>2015</v>
      </c>
      <c r="G535" s="129" t="s">
        <v>20</v>
      </c>
      <c r="H535" s="130"/>
      <c r="I535" s="131"/>
    </row>
    <row r="536" spans="2:9" ht="19.649999999999999" customHeight="1">
      <c r="B536" s="121">
        <f t="shared" si="15"/>
        <v>520</v>
      </c>
      <c r="C536" s="122" t="s">
        <v>301</v>
      </c>
      <c r="D536" s="122" t="s">
        <v>311</v>
      </c>
      <c r="E536" s="122">
        <v>2015</v>
      </c>
      <c r="F536" s="122" t="s">
        <v>19</v>
      </c>
      <c r="G536" s="129" t="s">
        <v>20</v>
      </c>
      <c r="H536" s="130"/>
      <c r="I536" s="131"/>
    </row>
    <row r="537" spans="2:9" ht="19.649999999999999" customHeight="1">
      <c r="B537" s="121">
        <f t="shared" si="15"/>
        <v>521</v>
      </c>
      <c r="C537" s="122" t="s">
        <v>301</v>
      </c>
      <c r="D537" s="122" t="s">
        <v>313</v>
      </c>
      <c r="E537" s="122">
        <v>2010</v>
      </c>
      <c r="F537" s="122">
        <v>2019</v>
      </c>
      <c r="G537" s="129" t="s">
        <v>20</v>
      </c>
      <c r="H537" s="130"/>
      <c r="I537" s="131"/>
    </row>
    <row r="538" spans="2:9" ht="19.649999999999999" customHeight="1">
      <c r="B538" s="121">
        <f t="shared" si="15"/>
        <v>522</v>
      </c>
      <c r="C538" s="122" t="s">
        <v>301</v>
      </c>
      <c r="D538" s="122" t="s">
        <v>997</v>
      </c>
      <c r="E538" s="122">
        <v>2007</v>
      </c>
      <c r="F538" s="122">
        <v>2014</v>
      </c>
      <c r="G538" s="129" t="s">
        <v>20</v>
      </c>
      <c r="H538" s="130"/>
      <c r="I538" s="131"/>
    </row>
    <row r="539" spans="2:9" ht="19.649999999999999" customHeight="1">
      <c r="B539" s="121">
        <f t="shared" si="15"/>
        <v>523</v>
      </c>
      <c r="C539" s="122" t="s">
        <v>301</v>
      </c>
      <c r="D539" s="122" t="s">
        <v>1196</v>
      </c>
      <c r="E539" s="122">
        <v>2007</v>
      </c>
      <c r="F539" s="122">
        <v>2014</v>
      </c>
      <c r="G539" s="129" t="s">
        <v>20</v>
      </c>
      <c r="H539" s="130"/>
      <c r="I539" s="131"/>
    </row>
    <row r="540" spans="2:9" ht="19.649999999999999" customHeight="1">
      <c r="B540" s="121">
        <f t="shared" si="15"/>
        <v>524</v>
      </c>
      <c r="C540" s="122" t="s">
        <v>320</v>
      </c>
      <c r="D540" s="122" t="s">
        <v>998</v>
      </c>
      <c r="E540" s="122">
        <v>2014</v>
      </c>
      <c r="F540" s="122">
        <v>2021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5"/>
        <v>525</v>
      </c>
      <c r="C541" s="122" t="s">
        <v>320</v>
      </c>
      <c r="D541" s="122" t="s">
        <v>999</v>
      </c>
      <c r="E541" s="122">
        <v>2007</v>
      </c>
      <c r="F541" s="122">
        <v>2010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5"/>
        <v>526</v>
      </c>
      <c r="C542" s="122" t="s">
        <v>320</v>
      </c>
      <c r="D542" s="122" t="s">
        <v>321</v>
      </c>
      <c r="E542" s="122">
        <v>2007</v>
      </c>
      <c r="F542" s="122">
        <v>2016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5"/>
        <v>527</v>
      </c>
      <c r="C543" s="122" t="s">
        <v>320</v>
      </c>
      <c r="D543" s="122" t="s">
        <v>321</v>
      </c>
      <c r="E543" s="122">
        <v>2016</v>
      </c>
      <c r="F543" s="122" t="s">
        <v>19</v>
      </c>
      <c r="G543" s="129" t="s">
        <v>20</v>
      </c>
      <c r="H543" s="130"/>
      <c r="I543" s="131" t="s">
        <v>20</v>
      </c>
    </row>
    <row r="544" spans="2:9" ht="19.649999999999999" customHeight="1" thickBot="1">
      <c r="B544" s="124">
        <f t="shared" si="15"/>
        <v>528</v>
      </c>
      <c r="C544" s="125" t="s">
        <v>320</v>
      </c>
      <c r="D544" s="125" t="s">
        <v>1000</v>
      </c>
      <c r="E544" s="125">
        <v>2020</v>
      </c>
      <c r="F544" s="122">
        <v>2022</v>
      </c>
      <c r="G544" s="132" t="s">
        <v>20</v>
      </c>
      <c r="H544" s="133" t="s">
        <v>20</v>
      </c>
      <c r="I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>
        <v>1</v>
      </c>
    </row>
    <row r="546" spans="2:10" ht="19.649999999999999" customHeight="1">
      <c r="B546" s="121">
        <f>ROW()-16</f>
        <v>530</v>
      </c>
      <c r="C546" s="122" t="s">
        <v>320</v>
      </c>
      <c r="D546" s="122" t="s">
        <v>1001</v>
      </c>
      <c r="E546" s="122">
        <v>2007</v>
      </c>
      <c r="F546" s="122">
        <v>2010</v>
      </c>
      <c r="G546" s="129" t="s">
        <v>20</v>
      </c>
      <c r="H546" s="130"/>
      <c r="I546" s="131"/>
    </row>
    <row r="547" spans="2:10" ht="19.649999999999999" customHeight="1">
      <c r="B547" s="121">
        <f>ROW()-16</f>
        <v>531</v>
      </c>
      <c r="C547" s="122" t="s">
        <v>320</v>
      </c>
      <c r="D547" s="122" t="s">
        <v>1001</v>
      </c>
      <c r="E547" s="122">
        <v>2011</v>
      </c>
      <c r="F547" s="122">
        <v>2020</v>
      </c>
      <c r="G547" s="129" t="s">
        <v>20</v>
      </c>
      <c r="H547" s="130"/>
      <c r="I547" s="131"/>
    </row>
    <row r="548" spans="2:10" ht="19.649999999999999" customHeight="1">
      <c r="B548" s="121">
        <f>ROW()-16</f>
        <v>532</v>
      </c>
      <c r="C548" s="122" t="s">
        <v>320</v>
      </c>
      <c r="D548" s="122" t="s">
        <v>1001</v>
      </c>
      <c r="E548" s="122">
        <v>2021</v>
      </c>
      <c r="F548" s="122">
        <v>2022</v>
      </c>
      <c r="G548" s="129" t="s">
        <v>20</v>
      </c>
      <c r="H548" s="130"/>
      <c r="I548" s="131"/>
    </row>
    <row r="549" spans="2:10" ht="19.649999999999999" customHeight="1">
      <c r="B549" s="121">
        <f>ROW()-16</f>
        <v>533</v>
      </c>
      <c r="C549" s="122" t="s">
        <v>320</v>
      </c>
      <c r="D549" s="122" t="s">
        <v>1002</v>
      </c>
      <c r="E549" s="122">
        <v>2008</v>
      </c>
      <c r="F549" s="122">
        <v>2012</v>
      </c>
      <c r="G549" s="129" t="s">
        <v>20</v>
      </c>
      <c r="H549" s="130" t="s">
        <v>20</v>
      </c>
      <c r="I549" s="131"/>
    </row>
    <row r="550" spans="2:10" ht="19.649999999999999" customHeight="1">
      <c r="B550" s="121">
        <f>ROW()-16</f>
        <v>534</v>
      </c>
      <c r="C550" s="122" t="s">
        <v>320</v>
      </c>
      <c r="D550" s="122" t="s">
        <v>1003</v>
      </c>
      <c r="E550" s="122">
        <v>2007</v>
      </c>
      <c r="F550" s="122">
        <v>2017</v>
      </c>
      <c r="G550" s="129" t="s">
        <v>20</v>
      </c>
      <c r="H550" s="130" t="s">
        <v>20</v>
      </c>
      <c r="I550" s="131"/>
    </row>
    <row r="551" spans="2:10" ht="19.649999999999999" customHeight="1">
      <c r="B551" s="121">
        <f t="shared" ref="B551:B586" si="16">ROW()-17</f>
        <v>534</v>
      </c>
      <c r="C551" s="122" t="s">
        <v>320</v>
      </c>
      <c r="D551" s="122" t="s">
        <v>322</v>
      </c>
      <c r="E551" s="122">
        <v>2015</v>
      </c>
      <c r="F551" s="122" t="s">
        <v>19</v>
      </c>
      <c r="G551" s="129" t="s">
        <v>20</v>
      </c>
      <c r="H551" s="130"/>
      <c r="I551" s="131" t="s">
        <v>20</v>
      </c>
    </row>
    <row r="552" spans="2:10" ht="19.649999999999999" customHeight="1">
      <c r="B552" s="121">
        <f t="shared" si="16"/>
        <v>535</v>
      </c>
      <c r="C552" s="122" t="s">
        <v>320</v>
      </c>
      <c r="D552" s="122" t="s">
        <v>1004</v>
      </c>
      <c r="E552" s="122">
        <v>2022</v>
      </c>
      <c r="F552" s="122">
        <v>2022</v>
      </c>
      <c r="G552" s="129" t="s">
        <v>20</v>
      </c>
      <c r="H552" s="130" t="s">
        <v>20</v>
      </c>
      <c r="I552" s="131"/>
    </row>
    <row r="553" spans="2:10" ht="19.649999999999999" customHeight="1">
      <c r="B553" s="121">
        <f t="shared" si="16"/>
        <v>536</v>
      </c>
      <c r="C553" s="122" t="s">
        <v>320</v>
      </c>
      <c r="D553" s="122" t="s">
        <v>1005</v>
      </c>
      <c r="E553" s="122">
        <v>2007</v>
      </c>
      <c r="F553" s="122">
        <v>2021</v>
      </c>
      <c r="G553" s="129" t="s">
        <v>20</v>
      </c>
      <c r="H553" s="130" t="s">
        <v>20</v>
      </c>
      <c r="I553" s="131"/>
    </row>
    <row r="554" spans="2:10" ht="19.649999999999999" customHeight="1">
      <c r="B554" s="121">
        <f t="shared" si="16"/>
        <v>537</v>
      </c>
      <c r="C554" s="122" t="s">
        <v>323</v>
      </c>
      <c r="D554" s="122" t="s">
        <v>1006</v>
      </c>
      <c r="E554" s="122">
        <v>2014</v>
      </c>
      <c r="F554" s="122">
        <v>2015</v>
      </c>
      <c r="G554" s="129" t="s">
        <v>20</v>
      </c>
      <c r="H554" s="130" t="s">
        <v>20</v>
      </c>
      <c r="I554" s="131"/>
    </row>
    <row r="555" spans="2:10" ht="19.649999999999999" customHeight="1">
      <c r="B555" s="121">
        <f t="shared" si="16"/>
        <v>538</v>
      </c>
      <c r="C555" s="122" t="s">
        <v>323</v>
      </c>
      <c r="D555" s="122" t="s">
        <v>1006</v>
      </c>
      <c r="E555" s="122">
        <v>2016</v>
      </c>
      <c r="F555" s="122">
        <v>2022</v>
      </c>
      <c r="G555" s="129" t="s">
        <v>20</v>
      </c>
      <c r="H555" s="130" t="s">
        <v>20</v>
      </c>
      <c r="I555" s="131"/>
    </row>
    <row r="556" spans="2:10" ht="19.649999999999999" customHeight="1">
      <c r="B556" s="121">
        <f t="shared" si="16"/>
        <v>539</v>
      </c>
      <c r="C556" s="122" t="s">
        <v>323</v>
      </c>
      <c r="D556" s="122" t="s">
        <v>329</v>
      </c>
      <c r="E556" s="122">
        <v>2018</v>
      </c>
      <c r="F556" s="122" t="s">
        <v>19</v>
      </c>
      <c r="G556" s="129" t="s">
        <v>20</v>
      </c>
      <c r="H556" s="130" t="s">
        <v>20</v>
      </c>
      <c r="I556" s="131"/>
    </row>
    <row r="557" spans="2:10" ht="19.649999999999999" customHeight="1">
      <c r="B557" s="121">
        <f t="shared" si="16"/>
        <v>540</v>
      </c>
      <c r="C557" s="122" t="s">
        <v>323</v>
      </c>
      <c r="D557" s="122" t="s">
        <v>1007</v>
      </c>
      <c r="E557" s="122">
        <v>2022</v>
      </c>
      <c r="F557" s="122">
        <v>2022</v>
      </c>
      <c r="G557" s="129" t="s">
        <v>20</v>
      </c>
      <c r="H557" s="130"/>
      <c r="I557" s="131"/>
    </row>
    <row r="558" spans="2:10" ht="19.649999999999999" customHeight="1">
      <c r="B558" s="121">
        <f t="shared" si="16"/>
        <v>541</v>
      </c>
      <c r="C558" s="122" t="s">
        <v>323</v>
      </c>
      <c r="D558" s="122" t="s">
        <v>1008</v>
      </c>
      <c r="E558" s="122">
        <v>2014</v>
      </c>
      <c r="F558" s="122">
        <v>2022</v>
      </c>
      <c r="G558" s="129" t="s">
        <v>20</v>
      </c>
      <c r="H558" s="130" t="s">
        <v>20</v>
      </c>
      <c r="I558" s="131"/>
    </row>
    <row r="559" spans="2:10" ht="19.649999999999999" customHeight="1">
      <c r="B559" s="121">
        <f t="shared" si="16"/>
        <v>542</v>
      </c>
      <c r="C559" s="122" t="s">
        <v>323</v>
      </c>
      <c r="D559" s="122" t="s">
        <v>1009</v>
      </c>
      <c r="E559" s="122">
        <v>2014</v>
      </c>
      <c r="F559" s="122">
        <v>2016</v>
      </c>
      <c r="G559" s="129" t="s">
        <v>20</v>
      </c>
      <c r="H559" s="130" t="s">
        <v>20</v>
      </c>
      <c r="I559" s="131"/>
    </row>
    <row r="560" spans="2:10" ht="19.649999999999999" customHeight="1">
      <c r="B560" s="121">
        <f t="shared" si="16"/>
        <v>543</v>
      </c>
      <c r="C560" s="122" t="s">
        <v>323</v>
      </c>
      <c r="D560" s="122" t="s">
        <v>1013</v>
      </c>
      <c r="E560" s="122">
        <v>2021</v>
      </c>
      <c r="F560" s="122">
        <v>2022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6"/>
        <v>544</v>
      </c>
      <c r="C561" s="122" t="s">
        <v>323</v>
      </c>
      <c r="D561" s="122" t="s">
        <v>1010</v>
      </c>
      <c r="E561" s="122">
        <v>2015</v>
      </c>
      <c r="F561" s="122">
        <v>2015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6"/>
        <v>545</v>
      </c>
      <c r="C562" s="122" t="s">
        <v>323</v>
      </c>
      <c r="D562" s="122" t="s">
        <v>331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6"/>
        <v>546</v>
      </c>
      <c r="C563" s="122" t="s">
        <v>323</v>
      </c>
      <c r="D563" s="122" t="s">
        <v>332</v>
      </c>
      <c r="E563" s="122">
        <v>2011</v>
      </c>
      <c r="F563" s="122">
        <v>2022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6"/>
        <v>547</v>
      </c>
      <c r="C564" s="122" t="s">
        <v>323</v>
      </c>
      <c r="D564" s="122" t="s">
        <v>332</v>
      </c>
      <c r="E564" s="122">
        <v>2015</v>
      </c>
      <c r="F564" s="122">
        <v>2020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6"/>
        <v>548</v>
      </c>
      <c r="C565" s="122" t="s">
        <v>323</v>
      </c>
      <c r="D565" s="122" t="s">
        <v>726</v>
      </c>
      <c r="E565" s="122">
        <v>2017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6"/>
        <v>549</v>
      </c>
      <c r="C566" s="122" t="s">
        <v>323</v>
      </c>
      <c r="D566" s="122" t="s">
        <v>1197</v>
      </c>
      <c r="E566" s="122">
        <v>2018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6"/>
        <v>550</v>
      </c>
      <c r="C567" s="122" t="s">
        <v>323</v>
      </c>
      <c r="D567" s="122" t="s">
        <v>334</v>
      </c>
      <c r="E567" s="122">
        <v>2013</v>
      </c>
      <c r="F567" s="122">
        <v>2015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6"/>
        <v>551</v>
      </c>
      <c r="C568" s="122" t="s">
        <v>323</v>
      </c>
      <c r="D568" s="122" t="s">
        <v>334</v>
      </c>
      <c r="E568" s="122">
        <v>2016</v>
      </c>
      <c r="F568" s="122">
        <v>2022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6"/>
        <v>552</v>
      </c>
      <c r="C569" s="122" t="s">
        <v>323</v>
      </c>
      <c r="D569" s="122" t="s">
        <v>1011</v>
      </c>
      <c r="E569" s="122">
        <v>2015</v>
      </c>
      <c r="F569" s="122">
        <v>2021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6"/>
        <v>553</v>
      </c>
      <c r="C570" s="122" t="s">
        <v>323</v>
      </c>
      <c r="D570" s="122" t="s">
        <v>1012</v>
      </c>
      <c r="E570" s="122">
        <v>2019</v>
      </c>
      <c r="F570" s="122" t="s">
        <v>19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6"/>
        <v>554</v>
      </c>
      <c r="C571" s="122" t="s">
        <v>323</v>
      </c>
      <c r="D571" s="122" t="s">
        <v>736</v>
      </c>
      <c r="E571" s="122">
        <v>2020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6"/>
        <v>555</v>
      </c>
      <c r="C572" s="122" t="s">
        <v>323</v>
      </c>
      <c r="D572" s="122" t="s">
        <v>723</v>
      </c>
      <c r="E572" s="122">
        <v>2012</v>
      </c>
      <c r="F572" s="122">
        <v>2013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6"/>
        <v>556</v>
      </c>
      <c r="C573" s="122" t="s">
        <v>323</v>
      </c>
      <c r="D573" s="122" t="s">
        <v>723</v>
      </c>
      <c r="E573" s="122">
        <v>2014</v>
      </c>
      <c r="F573" s="122">
        <v>2019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6"/>
        <v>557</v>
      </c>
      <c r="C574" s="122" t="s">
        <v>323</v>
      </c>
      <c r="D574" s="122" t="s">
        <v>723</v>
      </c>
      <c r="E574" s="122">
        <v>2020</v>
      </c>
      <c r="F574" s="122">
        <v>2021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6"/>
        <v>558</v>
      </c>
      <c r="C575" s="122" t="s">
        <v>323</v>
      </c>
      <c r="D575" s="122" t="s">
        <v>723</v>
      </c>
      <c r="E575" s="122">
        <v>2021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6"/>
        <v>559</v>
      </c>
      <c r="C576" s="122" t="s">
        <v>323</v>
      </c>
      <c r="D576" s="122" t="s">
        <v>755</v>
      </c>
      <c r="E576" s="122">
        <v>2014</v>
      </c>
      <c r="F576" s="122">
        <v>2019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6"/>
        <v>560</v>
      </c>
      <c r="C577" s="122" t="s">
        <v>323</v>
      </c>
      <c r="D577" s="122" t="s">
        <v>755</v>
      </c>
      <c r="E577" s="122">
        <v>2019</v>
      </c>
      <c r="F577" s="122">
        <v>2022</v>
      </c>
      <c r="G577" s="129" t="s">
        <v>20</v>
      </c>
      <c r="H577" s="130" t="s">
        <v>20</v>
      </c>
      <c r="I577" s="131"/>
    </row>
    <row r="578" spans="2:10" ht="19.649999999999999" customHeight="1">
      <c r="B578" s="121">
        <f t="shared" si="16"/>
        <v>561</v>
      </c>
      <c r="C578" s="122" t="s">
        <v>323</v>
      </c>
      <c r="D578" s="122" t="s">
        <v>337</v>
      </c>
      <c r="E578" s="122">
        <v>2010</v>
      </c>
      <c r="F578" s="122">
        <v>2015</v>
      </c>
      <c r="G578" s="129" t="s">
        <v>20</v>
      </c>
      <c r="H578" s="130"/>
      <c r="I578" s="131" t="s">
        <v>20</v>
      </c>
    </row>
    <row r="579" spans="2:10" ht="19.649999999999999" customHeight="1">
      <c r="B579" s="121">
        <f t="shared" si="16"/>
        <v>562</v>
      </c>
      <c r="C579" s="122" t="s">
        <v>323</v>
      </c>
      <c r="D579" s="122" t="s">
        <v>337</v>
      </c>
      <c r="E579" s="122">
        <v>2015</v>
      </c>
      <c r="F579" s="122">
        <v>2022</v>
      </c>
      <c r="G579" s="129" t="s">
        <v>20</v>
      </c>
      <c r="H579" s="130" t="s">
        <v>20</v>
      </c>
      <c r="I579" s="131"/>
    </row>
    <row r="580" spans="2:10" ht="19.649999999999999" customHeight="1">
      <c r="B580" s="121">
        <f t="shared" si="16"/>
        <v>563</v>
      </c>
      <c r="C580" s="122" t="s">
        <v>323</v>
      </c>
      <c r="D580" s="122" t="s">
        <v>337</v>
      </c>
      <c r="E580" s="122">
        <v>2022</v>
      </c>
      <c r="F580" s="122" t="s">
        <v>19</v>
      </c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6"/>
        <v>564</v>
      </c>
      <c r="C581" s="122" t="s">
        <v>323</v>
      </c>
      <c r="D581" s="122" t="s">
        <v>724</v>
      </c>
      <c r="E581" s="122">
        <v>2018</v>
      </c>
      <c r="F581" s="122" t="s">
        <v>19</v>
      </c>
      <c r="G581" s="129" t="s">
        <v>20</v>
      </c>
      <c r="H581" s="130" t="s">
        <v>20</v>
      </c>
      <c r="I581" s="131"/>
    </row>
    <row r="582" spans="2:10" ht="19.649999999999999" customHeight="1">
      <c r="B582" s="121">
        <f t="shared" si="16"/>
        <v>565</v>
      </c>
      <c r="C582" s="122" t="s">
        <v>323</v>
      </c>
      <c r="D582" s="122" t="s">
        <v>1014</v>
      </c>
      <c r="E582" s="122">
        <v>2020</v>
      </c>
      <c r="F582" s="122">
        <v>2021</v>
      </c>
      <c r="G582" s="129" t="s">
        <v>20</v>
      </c>
      <c r="H582" s="130" t="s">
        <v>20</v>
      </c>
      <c r="I582" s="131"/>
    </row>
    <row r="583" spans="2:10" ht="19.649999999999999" customHeight="1">
      <c r="B583" s="121">
        <f t="shared" si="16"/>
        <v>566</v>
      </c>
      <c r="C583" s="122" t="s">
        <v>323</v>
      </c>
      <c r="D583" s="122" t="s">
        <v>1198</v>
      </c>
      <c r="E583" s="122">
        <v>2018</v>
      </c>
      <c r="F583" s="122" t="s">
        <v>19</v>
      </c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6"/>
        <v>567</v>
      </c>
      <c r="C584" s="122" t="s">
        <v>340</v>
      </c>
      <c r="D584" s="122" t="s">
        <v>324</v>
      </c>
      <c r="E584" s="122">
        <v>2013</v>
      </c>
      <c r="F584" s="122">
        <v>2019</v>
      </c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6"/>
        <v>568</v>
      </c>
      <c r="C585" s="122" t="s">
        <v>340</v>
      </c>
      <c r="D585" s="122" t="s">
        <v>329</v>
      </c>
      <c r="E585" s="122">
        <v>2006</v>
      </c>
      <c r="F585" s="122">
        <v>2013</v>
      </c>
      <c r="G585" s="129" t="s">
        <v>20</v>
      </c>
      <c r="H585" s="130"/>
      <c r="I585" s="131"/>
    </row>
    <row r="586" spans="2:10" ht="19.649999999999999" customHeight="1" thickBot="1">
      <c r="B586" s="124">
        <f t="shared" si="16"/>
        <v>569</v>
      </c>
      <c r="C586" s="125" t="s">
        <v>340</v>
      </c>
      <c r="D586" s="125" t="s">
        <v>329</v>
      </c>
      <c r="E586" s="125">
        <v>2012</v>
      </c>
      <c r="F586" s="122">
        <v>2018</v>
      </c>
      <c r="G586" s="132" t="s">
        <v>20</v>
      </c>
      <c r="H586" s="133" t="s">
        <v>20</v>
      </c>
      <c r="I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>
        <v>1</v>
      </c>
    </row>
    <row r="588" spans="2:10" ht="19.649999999999999" customHeight="1">
      <c r="B588" s="121">
        <f>ROW()-17</f>
        <v>571</v>
      </c>
      <c r="C588" s="122" t="s">
        <v>340</v>
      </c>
      <c r="D588" s="122" t="s">
        <v>334</v>
      </c>
      <c r="E588" s="122">
        <v>2011</v>
      </c>
      <c r="F588" s="122">
        <v>2017</v>
      </c>
      <c r="G588" s="129" t="s">
        <v>20</v>
      </c>
      <c r="H588" s="130" t="s">
        <v>20</v>
      </c>
      <c r="I588" s="131"/>
    </row>
    <row r="589" spans="2:10" ht="19.649999999999999" customHeight="1">
      <c r="B589" s="121">
        <f>ROW()-17</f>
        <v>572</v>
      </c>
      <c r="C589" s="122" t="s">
        <v>340</v>
      </c>
      <c r="D589" s="122" t="s">
        <v>334</v>
      </c>
      <c r="E589" s="122">
        <v>2017</v>
      </c>
      <c r="F589" s="122" t="s">
        <v>19</v>
      </c>
      <c r="G589" s="129" t="s">
        <v>20</v>
      </c>
      <c r="H589" s="130" t="s">
        <v>20</v>
      </c>
      <c r="I589" s="131"/>
    </row>
    <row r="590" spans="2:10" ht="19.649999999999999" customHeight="1">
      <c r="B590" s="121">
        <f>ROW()-17</f>
        <v>573</v>
      </c>
      <c r="C590" s="122" t="s">
        <v>340</v>
      </c>
      <c r="D590" s="122" t="s">
        <v>336</v>
      </c>
      <c r="E590" s="122">
        <v>2013</v>
      </c>
      <c r="F590" s="122">
        <v>2019</v>
      </c>
      <c r="G590" s="129" t="s">
        <v>20</v>
      </c>
      <c r="H590" s="130" t="s">
        <v>20</v>
      </c>
      <c r="I590" s="131"/>
    </row>
    <row r="591" spans="2:10" ht="19.649999999999999" customHeight="1">
      <c r="B591" s="121">
        <f>ROW()-17</f>
        <v>574</v>
      </c>
      <c r="C591" s="122" t="s">
        <v>340</v>
      </c>
      <c r="D591" s="122" t="s">
        <v>341</v>
      </c>
      <c r="E591" s="122">
        <v>2017</v>
      </c>
      <c r="F591" s="122" t="s">
        <v>19</v>
      </c>
      <c r="G591" s="129" t="s">
        <v>20</v>
      </c>
      <c r="H591" s="130" t="s">
        <v>20</v>
      </c>
      <c r="I591" s="131"/>
    </row>
    <row r="592" spans="2:10" ht="19.649999999999999" customHeight="1">
      <c r="B592" s="121">
        <f>ROW()-17</f>
        <v>575</v>
      </c>
      <c r="C592" s="122" t="s">
        <v>1199</v>
      </c>
      <c r="D592" s="122" t="s">
        <v>740</v>
      </c>
      <c r="E592" s="122">
        <v>2015</v>
      </c>
      <c r="F592" s="122" t="s">
        <v>19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ref="B593:B612" si="17">ROW()-18</f>
        <v>575</v>
      </c>
      <c r="C593" s="122" t="s">
        <v>1199</v>
      </c>
      <c r="D593" s="122" t="s">
        <v>739</v>
      </c>
      <c r="E593" s="122">
        <v>2015</v>
      </c>
      <c r="F593" s="122" t="s">
        <v>19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7"/>
        <v>576</v>
      </c>
      <c r="C594" s="122" t="s">
        <v>342</v>
      </c>
      <c r="D594" s="122" t="s">
        <v>343</v>
      </c>
      <c r="E594" s="122">
        <v>2011</v>
      </c>
      <c r="F594" s="122" t="s">
        <v>19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7"/>
        <v>577</v>
      </c>
      <c r="C595" s="122" t="s">
        <v>342</v>
      </c>
      <c r="D595" s="122" t="s">
        <v>1200</v>
      </c>
      <c r="E595" s="122">
        <v>2014</v>
      </c>
      <c r="F595" s="122" t="s">
        <v>19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7"/>
        <v>578</v>
      </c>
      <c r="C596" s="122" t="s">
        <v>342</v>
      </c>
      <c r="D596" s="122" t="s">
        <v>345</v>
      </c>
      <c r="E596" s="122">
        <v>2018</v>
      </c>
      <c r="F596" s="122" t="s">
        <v>19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7"/>
        <v>579</v>
      </c>
      <c r="C597" s="122" t="s">
        <v>346</v>
      </c>
      <c r="D597" s="122" t="s">
        <v>162</v>
      </c>
      <c r="E597" s="122">
        <v>2008</v>
      </c>
      <c r="F597" s="122">
        <v>2014</v>
      </c>
      <c r="G597" s="129" t="s">
        <v>20</v>
      </c>
      <c r="H597" s="130"/>
      <c r="I597" s="131" t="s">
        <v>20</v>
      </c>
    </row>
    <row r="598" spans="2:9" ht="19.649999999999999" customHeight="1">
      <c r="B598" s="121">
        <f t="shared" si="17"/>
        <v>580</v>
      </c>
      <c r="C598" s="122" t="s">
        <v>346</v>
      </c>
      <c r="D598" s="122" t="s">
        <v>347</v>
      </c>
      <c r="E598" s="122">
        <v>2004</v>
      </c>
      <c r="F598" s="122">
        <v>2012</v>
      </c>
      <c r="G598" s="129" t="s">
        <v>20</v>
      </c>
      <c r="H598" s="130"/>
      <c r="I598" s="131" t="s">
        <v>20</v>
      </c>
    </row>
    <row r="599" spans="2:9" ht="19.649999999999999" customHeight="1">
      <c r="B599" s="121">
        <f t="shared" si="17"/>
        <v>581</v>
      </c>
      <c r="C599" s="122" t="s">
        <v>346</v>
      </c>
      <c r="D599" s="122" t="s">
        <v>348</v>
      </c>
      <c r="E599" s="122">
        <v>2011</v>
      </c>
      <c r="F599" s="122">
        <v>2014</v>
      </c>
      <c r="G599" s="129" t="s">
        <v>20</v>
      </c>
      <c r="H599" s="130"/>
      <c r="I599" s="131"/>
    </row>
    <row r="600" spans="2:9" ht="19.649999999999999" customHeight="1">
      <c r="B600" s="121">
        <f t="shared" si="17"/>
        <v>582</v>
      </c>
      <c r="C600" s="122" t="s">
        <v>346</v>
      </c>
      <c r="D600" s="122" t="s">
        <v>349</v>
      </c>
      <c r="E600" s="122">
        <v>2001</v>
      </c>
      <c r="F600" s="122">
        <v>2009</v>
      </c>
      <c r="G600" s="129" t="s">
        <v>20</v>
      </c>
      <c r="H600" s="130"/>
      <c r="I600" s="131" t="s">
        <v>20</v>
      </c>
    </row>
    <row r="601" spans="2:9" ht="19.649999999999999" customHeight="1">
      <c r="B601" s="121">
        <f t="shared" si="17"/>
        <v>583</v>
      </c>
      <c r="C601" s="122" t="s">
        <v>346</v>
      </c>
      <c r="D601" s="122" t="s">
        <v>1201</v>
      </c>
      <c r="E601" s="122">
        <v>2011</v>
      </c>
      <c r="F601" s="122" t="s">
        <v>19</v>
      </c>
      <c r="G601" s="129" t="s">
        <v>20</v>
      </c>
      <c r="H601" s="130"/>
      <c r="I601" s="131" t="s">
        <v>20</v>
      </c>
    </row>
    <row r="602" spans="2:9" ht="19.649999999999999" customHeight="1">
      <c r="B602" s="121">
        <f t="shared" si="17"/>
        <v>584</v>
      </c>
      <c r="C602" s="122" t="s">
        <v>350</v>
      </c>
      <c r="D602" s="122" t="s">
        <v>351</v>
      </c>
      <c r="E602" s="122">
        <v>2020</v>
      </c>
      <c r="F602" s="122" t="s">
        <v>19</v>
      </c>
      <c r="G602" s="129" t="s">
        <v>20</v>
      </c>
      <c r="H602" s="130"/>
      <c r="I602" s="131"/>
    </row>
    <row r="603" spans="2:9" ht="19.649999999999999" customHeight="1">
      <c r="B603" s="121">
        <f t="shared" si="17"/>
        <v>585</v>
      </c>
      <c r="C603" s="122" t="s">
        <v>350</v>
      </c>
      <c r="D603" s="122" t="s">
        <v>1202</v>
      </c>
      <c r="E603" s="122">
        <v>2017</v>
      </c>
      <c r="F603" s="122" t="s">
        <v>19</v>
      </c>
      <c r="G603" s="129" t="s">
        <v>20</v>
      </c>
      <c r="H603" s="130"/>
      <c r="I603" s="131"/>
    </row>
    <row r="604" spans="2:9" ht="19.649999999999999" customHeight="1">
      <c r="B604" s="121">
        <f t="shared" si="17"/>
        <v>586</v>
      </c>
      <c r="C604" s="122" t="s">
        <v>350</v>
      </c>
      <c r="D604" s="122" t="s">
        <v>352</v>
      </c>
      <c r="E604" s="122">
        <v>2014</v>
      </c>
      <c r="F604" s="122">
        <v>2019</v>
      </c>
      <c r="G604" s="129" t="s">
        <v>20</v>
      </c>
      <c r="H604" s="130"/>
      <c r="I604" s="131"/>
    </row>
    <row r="605" spans="2:9" ht="19.649999999999999" customHeight="1">
      <c r="B605" s="121">
        <f t="shared" si="17"/>
        <v>587</v>
      </c>
      <c r="C605" s="122" t="s">
        <v>350</v>
      </c>
      <c r="D605" s="122" t="s">
        <v>353</v>
      </c>
      <c r="E605" s="122">
        <v>2006</v>
      </c>
      <c r="F605" s="122">
        <v>2014</v>
      </c>
      <c r="G605" s="129" t="s">
        <v>20</v>
      </c>
      <c r="H605" s="130"/>
      <c r="I605" s="131"/>
    </row>
    <row r="606" spans="2:9" ht="19.649999999999999" customHeight="1">
      <c r="B606" s="121">
        <f t="shared" si="17"/>
        <v>588</v>
      </c>
      <c r="C606" s="122" t="s">
        <v>350</v>
      </c>
      <c r="D606" s="122" t="s">
        <v>1015</v>
      </c>
      <c r="E606" s="122">
        <v>2011</v>
      </c>
      <c r="F606" s="122">
        <v>2015</v>
      </c>
      <c r="G606" s="129" t="s">
        <v>20</v>
      </c>
      <c r="H606" s="130" t="s">
        <v>20</v>
      </c>
      <c r="I606" s="131"/>
    </row>
    <row r="607" spans="2:9" ht="19.649999999999999" customHeight="1">
      <c r="B607" s="121">
        <f t="shared" si="17"/>
        <v>589</v>
      </c>
      <c r="C607" s="122" t="s">
        <v>350</v>
      </c>
      <c r="D607" s="122" t="s">
        <v>354</v>
      </c>
      <c r="E607" s="122">
        <v>2012</v>
      </c>
      <c r="F607" s="122" t="s">
        <v>19</v>
      </c>
      <c r="G607" s="129" t="s">
        <v>20</v>
      </c>
      <c r="H607" s="130"/>
      <c r="I607" s="131" t="s">
        <v>20</v>
      </c>
    </row>
    <row r="608" spans="2:9" ht="19.649999999999999" customHeight="1">
      <c r="B608" s="121">
        <f t="shared" si="17"/>
        <v>590</v>
      </c>
      <c r="C608" s="122" t="s">
        <v>350</v>
      </c>
      <c r="D608" s="122" t="s">
        <v>356</v>
      </c>
      <c r="E608" s="122">
        <v>2011</v>
      </c>
      <c r="F608" s="122">
        <v>2018</v>
      </c>
      <c r="G608" s="129" t="s">
        <v>20</v>
      </c>
      <c r="H608" s="129"/>
      <c r="I608" s="182"/>
    </row>
    <row r="609" spans="2:9" ht="19.5" customHeight="1">
      <c r="B609" s="121">
        <f t="shared" si="17"/>
        <v>591</v>
      </c>
      <c r="C609" s="122" t="s">
        <v>350</v>
      </c>
      <c r="D609" s="122" t="s">
        <v>356</v>
      </c>
      <c r="E609" s="122">
        <v>2018</v>
      </c>
      <c r="F609" s="122" t="s">
        <v>19</v>
      </c>
      <c r="G609" s="129" t="s">
        <v>20</v>
      </c>
      <c r="H609" s="130"/>
      <c r="I609" s="131"/>
    </row>
    <row r="610" spans="2:9" ht="19.5" customHeight="1">
      <c r="B610" s="121">
        <f t="shared" si="17"/>
        <v>592</v>
      </c>
      <c r="C610" s="122" t="s">
        <v>350</v>
      </c>
      <c r="D610" s="122" t="s">
        <v>357</v>
      </c>
      <c r="E610" s="122">
        <v>2010</v>
      </c>
      <c r="F610" s="122">
        <v>2013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7"/>
        <v>593</v>
      </c>
      <c r="C611" s="122" t="s">
        <v>350</v>
      </c>
      <c r="D611" s="122" t="s">
        <v>357</v>
      </c>
      <c r="E611" s="122">
        <v>2013</v>
      </c>
      <c r="F611" s="122" t="s">
        <v>19</v>
      </c>
      <c r="G611" s="129" t="s">
        <v>20</v>
      </c>
      <c r="H611" s="130"/>
      <c r="I611" s="131"/>
    </row>
    <row r="612" spans="2:9" ht="19.5" customHeight="1">
      <c r="B612" s="121">
        <f t="shared" si="17"/>
        <v>594</v>
      </c>
      <c r="C612" s="122" t="s">
        <v>350</v>
      </c>
      <c r="D612" s="122" t="s">
        <v>359</v>
      </c>
      <c r="E612" s="122">
        <v>2017</v>
      </c>
      <c r="F612" s="122" t="s">
        <v>19</v>
      </c>
      <c r="G612" s="129" t="s">
        <v>20</v>
      </c>
      <c r="H612" s="130"/>
      <c r="I612" s="131"/>
    </row>
    <row r="613" spans="2:9" ht="19.5" customHeight="1">
      <c r="B613" s="121">
        <f>ROW()-32</f>
        <v>581</v>
      </c>
      <c r="C613" s="122" t="s">
        <v>1929</v>
      </c>
      <c r="D613" s="122" t="s">
        <v>1470</v>
      </c>
      <c r="E613" s="122">
        <v>2019</v>
      </c>
      <c r="F613" s="122" t="s">
        <v>19</v>
      </c>
      <c r="G613" s="129" t="s">
        <v>20</v>
      </c>
      <c r="H613" s="130"/>
      <c r="I613" s="131"/>
    </row>
    <row r="614" spans="2:9" ht="19.5" customHeight="1">
      <c r="B614" s="121">
        <f t="shared" ref="B614:B628" si="18">ROW()-18</f>
        <v>596</v>
      </c>
      <c r="C614" s="122" t="s">
        <v>360</v>
      </c>
      <c r="D614" s="122" t="s">
        <v>1016</v>
      </c>
      <c r="E614" s="122">
        <v>2011</v>
      </c>
      <c r="F614" s="122">
        <v>2017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8"/>
        <v>597</v>
      </c>
      <c r="C615" s="122" t="s">
        <v>360</v>
      </c>
      <c r="D615" s="122" t="s">
        <v>754</v>
      </c>
      <c r="E615" s="122">
        <v>2007</v>
      </c>
      <c r="F615" s="122">
        <v>2013</v>
      </c>
      <c r="G615" s="129" t="s">
        <v>20</v>
      </c>
      <c r="H615" s="130" t="s">
        <v>20</v>
      </c>
      <c r="I615" s="131"/>
    </row>
    <row r="616" spans="2:9" ht="19.5" customHeight="1">
      <c r="B616" s="121">
        <f t="shared" si="18"/>
        <v>598</v>
      </c>
      <c r="C616" s="122" t="s">
        <v>360</v>
      </c>
      <c r="D616" s="122" t="s">
        <v>754</v>
      </c>
      <c r="E616" s="122">
        <v>2013</v>
      </c>
      <c r="F616" s="122">
        <v>2018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8"/>
        <v>599</v>
      </c>
      <c r="C617" s="122" t="s">
        <v>360</v>
      </c>
      <c r="D617" s="122" t="s">
        <v>754</v>
      </c>
      <c r="E617" s="122">
        <v>2018</v>
      </c>
      <c r="F617" s="122" t="s">
        <v>19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8"/>
        <v>600</v>
      </c>
      <c r="C618" s="122" t="s">
        <v>360</v>
      </c>
      <c r="D618" s="122" t="s">
        <v>1017</v>
      </c>
      <c r="E618" s="122">
        <v>2007</v>
      </c>
      <c r="F618" s="122">
        <v>2010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8"/>
        <v>601</v>
      </c>
      <c r="C619" s="122" t="s">
        <v>360</v>
      </c>
      <c r="D619" s="122" t="s">
        <v>1017</v>
      </c>
      <c r="E619" s="122">
        <v>2012</v>
      </c>
      <c r="F619" s="122">
        <v>2020</v>
      </c>
      <c r="G619" s="129" t="s">
        <v>20</v>
      </c>
      <c r="H619" s="130" t="s">
        <v>20</v>
      </c>
      <c r="I619" s="131"/>
    </row>
    <row r="620" spans="2:9" ht="19.5" customHeight="1">
      <c r="B620" s="121">
        <f t="shared" si="18"/>
        <v>602</v>
      </c>
      <c r="C620" s="122" t="s">
        <v>360</v>
      </c>
      <c r="D620" s="122" t="s">
        <v>1018</v>
      </c>
      <c r="E620" s="122">
        <v>2010</v>
      </c>
      <c r="F620" s="122" t="s">
        <v>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8"/>
        <v>603</v>
      </c>
      <c r="C621" s="122" t="s">
        <v>360</v>
      </c>
      <c r="D621" s="122" t="s">
        <v>1018</v>
      </c>
      <c r="E621" s="122">
        <v>2012</v>
      </c>
      <c r="F621" s="122">
        <v>2021</v>
      </c>
      <c r="G621" s="129" t="s">
        <v>20</v>
      </c>
      <c r="H621" s="130" t="s">
        <v>20</v>
      </c>
      <c r="I621" s="131"/>
    </row>
    <row r="622" spans="2:9" ht="19.5" customHeight="1">
      <c r="B622" s="121">
        <f t="shared" si="18"/>
        <v>604</v>
      </c>
      <c r="C622" s="122" t="s">
        <v>360</v>
      </c>
      <c r="D622" s="122" t="s">
        <v>1019</v>
      </c>
      <c r="E622" s="122">
        <v>2012</v>
      </c>
      <c r="F622" s="122">
        <v>2017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8"/>
        <v>605</v>
      </c>
      <c r="C623" s="122" t="s">
        <v>360</v>
      </c>
      <c r="D623" s="122" t="s">
        <v>1020</v>
      </c>
      <c r="E623" s="122">
        <v>2006</v>
      </c>
      <c r="F623" s="122">
        <v>2017</v>
      </c>
      <c r="G623" s="129" t="s">
        <v>20</v>
      </c>
      <c r="H623" s="130"/>
      <c r="I623" s="131"/>
    </row>
    <row r="624" spans="2:9" ht="19.5" customHeight="1">
      <c r="B624" s="121">
        <f t="shared" si="18"/>
        <v>606</v>
      </c>
      <c r="C624" s="122" t="s">
        <v>360</v>
      </c>
      <c r="D624" s="122" t="s">
        <v>1020</v>
      </c>
      <c r="E624" s="122">
        <v>2011</v>
      </c>
      <c r="F624" s="122">
        <v>2016</v>
      </c>
      <c r="G624" s="129" t="s">
        <v>20</v>
      </c>
      <c r="H624" s="130" t="s">
        <v>20</v>
      </c>
      <c r="I624" s="131"/>
    </row>
    <row r="625" spans="2:10" ht="19.5" customHeight="1">
      <c r="B625" s="121">
        <f t="shared" si="18"/>
        <v>607</v>
      </c>
      <c r="C625" s="122" t="s">
        <v>360</v>
      </c>
      <c r="D625" s="122" t="s">
        <v>1020</v>
      </c>
      <c r="E625" s="122">
        <v>2017</v>
      </c>
      <c r="F625" s="122">
        <v>2021</v>
      </c>
      <c r="G625" s="129" t="s">
        <v>20</v>
      </c>
      <c r="H625" s="130" t="s">
        <v>20</v>
      </c>
      <c r="I625" s="131"/>
    </row>
    <row r="626" spans="2:10" ht="19.5" customHeight="1">
      <c r="B626" s="121">
        <f t="shared" si="18"/>
        <v>608</v>
      </c>
      <c r="C626" s="122" t="s">
        <v>360</v>
      </c>
      <c r="D626" s="122" t="s">
        <v>1021</v>
      </c>
      <c r="E626" s="122">
        <v>2008</v>
      </c>
      <c r="F626" s="122">
        <v>2021</v>
      </c>
      <c r="G626" s="129" t="s">
        <v>20</v>
      </c>
      <c r="H626" s="130" t="s">
        <v>20</v>
      </c>
      <c r="I626" s="131"/>
    </row>
    <row r="627" spans="2:10" ht="19.5" customHeight="1">
      <c r="B627" s="121">
        <f t="shared" si="18"/>
        <v>609</v>
      </c>
      <c r="C627" s="122" t="s">
        <v>360</v>
      </c>
      <c r="D627" s="122" t="s">
        <v>1203</v>
      </c>
      <c r="E627" s="122">
        <v>2014</v>
      </c>
      <c r="F627" s="122" t="s">
        <v>19</v>
      </c>
      <c r="G627" s="129" t="s">
        <v>20</v>
      </c>
      <c r="H627" s="130" t="s">
        <v>20</v>
      </c>
      <c r="I627" s="131"/>
    </row>
    <row r="628" spans="2:10" ht="19.5" customHeight="1" thickBot="1">
      <c r="B628" s="124">
        <f t="shared" si="18"/>
        <v>610</v>
      </c>
      <c r="C628" s="125" t="s">
        <v>360</v>
      </c>
      <c r="D628" s="125" t="s">
        <v>1204</v>
      </c>
      <c r="E628" s="125">
        <v>2015</v>
      </c>
      <c r="F628" s="125" t="s">
        <v>19</v>
      </c>
      <c r="G628" s="132" t="s">
        <v>20</v>
      </c>
      <c r="H628" s="133" t="s">
        <v>20</v>
      </c>
      <c r="I628" s="134"/>
    </row>
    <row r="629" spans="2:10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>
        <v>1</v>
      </c>
    </row>
    <row r="630" spans="2:10" ht="19.5" customHeight="1">
      <c r="B630" s="121">
        <f t="shared" ref="B630:B635" si="19">ROW()-18</f>
        <v>612</v>
      </c>
      <c r="C630" s="122" t="s">
        <v>360</v>
      </c>
      <c r="D630" s="122" t="s">
        <v>1023</v>
      </c>
      <c r="E630" s="122">
        <v>2010</v>
      </c>
      <c r="F630" s="122">
        <v>2014</v>
      </c>
      <c r="G630" s="129" t="s">
        <v>20</v>
      </c>
      <c r="H630" s="130" t="s">
        <v>20</v>
      </c>
      <c r="I630" s="131"/>
    </row>
    <row r="631" spans="2:10" ht="19.5" customHeight="1">
      <c r="B631" s="121">
        <f t="shared" si="19"/>
        <v>613</v>
      </c>
      <c r="C631" s="122" t="s">
        <v>360</v>
      </c>
      <c r="D631" s="122" t="s">
        <v>1023</v>
      </c>
      <c r="E631" s="122">
        <v>2015</v>
      </c>
      <c r="F631" s="122">
        <v>2021</v>
      </c>
      <c r="G631" s="129" t="s">
        <v>20</v>
      </c>
      <c r="H631" s="130" t="s">
        <v>20</v>
      </c>
      <c r="I631" s="131"/>
    </row>
    <row r="632" spans="2:10" ht="19.5" customHeight="1">
      <c r="B632" s="121">
        <f t="shared" si="19"/>
        <v>614</v>
      </c>
      <c r="C632" s="122" t="s">
        <v>360</v>
      </c>
      <c r="D632" s="122" t="s">
        <v>1205</v>
      </c>
      <c r="E632" s="122">
        <v>2016</v>
      </c>
      <c r="F632" s="122" t="s">
        <v>19</v>
      </c>
      <c r="G632" s="129" t="s">
        <v>20</v>
      </c>
      <c r="H632" s="130" t="s">
        <v>20</v>
      </c>
      <c r="I632" s="131"/>
    </row>
    <row r="633" spans="2:10" ht="19.5" customHeight="1">
      <c r="B633" s="121">
        <f t="shared" si="19"/>
        <v>615</v>
      </c>
      <c r="C633" s="122" t="s">
        <v>360</v>
      </c>
      <c r="D633" s="122" t="s">
        <v>1206</v>
      </c>
      <c r="E633" s="122">
        <v>2008</v>
      </c>
      <c r="F633" s="122">
        <v>2015</v>
      </c>
      <c r="G633" s="129" t="s">
        <v>20</v>
      </c>
      <c r="H633" s="130" t="s">
        <v>20</v>
      </c>
      <c r="I633" s="131"/>
    </row>
    <row r="634" spans="2:10" ht="19.5" customHeight="1">
      <c r="B634" s="121">
        <f t="shared" si="19"/>
        <v>616</v>
      </c>
      <c r="C634" s="122" t="s">
        <v>360</v>
      </c>
      <c r="D634" s="122" t="s">
        <v>1207</v>
      </c>
      <c r="E634" s="122">
        <v>2016</v>
      </c>
      <c r="F634" s="122" t="s">
        <v>19</v>
      </c>
      <c r="G634" s="129" t="s">
        <v>20</v>
      </c>
      <c r="H634" s="130" t="s">
        <v>20</v>
      </c>
      <c r="I634" s="131"/>
    </row>
    <row r="635" spans="2:10" ht="19.5" customHeight="1">
      <c r="B635" s="121">
        <f t="shared" si="19"/>
        <v>617</v>
      </c>
      <c r="C635" s="122" t="s">
        <v>364</v>
      </c>
      <c r="D635" s="122" t="s">
        <v>1024</v>
      </c>
      <c r="E635" s="122">
        <v>2020</v>
      </c>
      <c r="F635" s="122">
        <v>2022</v>
      </c>
      <c r="G635" s="129" t="s">
        <v>20</v>
      </c>
      <c r="H635" s="130" t="s">
        <v>20</v>
      </c>
      <c r="I635" s="131"/>
    </row>
    <row r="636" spans="2:10" ht="19.5" customHeight="1">
      <c r="B636" s="121">
        <f t="shared" ref="B636:B656" si="20">ROW()-19</f>
        <v>617</v>
      </c>
      <c r="C636" s="122" t="s">
        <v>364</v>
      </c>
      <c r="D636" s="122" t="s">
        <v>99</v>
      </c>
      <c r="E636" s="122">
        <v>2017</v>
      </c>
      <c r="F636" s="122">
        <v>2020</v>
      </c>
      <c r="G636" s="129" t="s">
        <v>20</v>
      </c>
      <c r="H636" s="130"/>
      <c r="I636" s="131" t="s">
        <v>20</v>
      </c>
    </row>
    <row r="637" spans="2:10" ht="19.5" customHeight="1">
      <c r="B637" s="121">
        <f t="shared" si="20"/>
        <v>618</v>
      </c>
      <c r="C637" s="122" t="s">
        <v>364</v>
      </c>
      <c r="D637" s="122" t="s">
        <v>99</v>
      </c>
      <c r="E637" s="122">
        <v>2017</v>
      </c>
      <c r="F637" s="122">
        <v>2020</v>
      </c>
      <c r="G637" s="129" t="s">
        <v>20</v>
      </c>
      <c r="H637" s="130" t="s">
        <v>20</v>
      </c>
      <c r="I637" s="131"/>
    </row>
    <row r="638" spans="2:10" ht="19.5" customHeight="1">
      <c r="B638" s="121">
        <f t="shared" si="20"/>
        <v>619</v>
      </c>
      <c r="C638" s="122" t="s">
        <v>364</v>
      </c>
      <c r="D638" s="122" t="s">
        <v>1025</v>
      </c>
      <c r="E638" s="122">
        <v>2020</v>
      </c>
      <c r="F638" s="122">
        <v>2022</v>
      </c>
      <c r="G638" s="129" t="s">
        <v>20</v>
      </c>
      <c r="H638" s="130" t="s">
        <v>20</v>
      </c>
      <c r="I638" s="131"/>
    </row>
    <row r="639" spans="2:10" ht="19.5" customHeight="1">
      <c r="B639" s="121">
        <f t="shared" si="20"/>
        <v>620</v>
      </c>
      <c r="C639" s="122" t="s">
        <v>364</v>
      </c>
      <c r="D639" s="122" t="s">
        <v>1026</v>
      </c>
      <c r="E639" s="122">
        <v>2015</v>
      </c>
      <c r="F639" s="122">
        <v>2019</v>
      </c>
      <c r="G639" s="129" t="s">
        <v>20</v>
      </c>
      <c r="H639" s="130" t="s">
        <v>20</v>
      </c>
      <c r="I639" s="131"/>
    </row>
    <row r="640" spans="2:10" ht="19.5" customHeight="1">
      <c r="B640" s="121">
        <f t="shared" si="20"/>
        <v>621</v>
      </c>
      <c r="C640" s="122" t="s">
        <v>364</v>
      </c>
      <c r="D640" s="122" t="s">
        <v>1027</v>
      </c>
      <c r="E640" s="122">
        <v>2011</v>
      </c>
      <c r="F640" s="122">
        <v>2016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20"/>
        <v>622</v>
      </c>
      <c r="C641" s="122" t="s">
        <v>364</v>
      </c>
      <c r="D641" s="122" t="s">
        <v>1028</v>
      </c>
      <c r="E641" s="122">
        <v>2012</v>
      </c>
      <c r="F641" s="122">
        <v>2019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20"/>
        <v>623</v>
      </c>
      <c r="C642" s="122" t="s">
        <v>364</v>
      </c>
      <c r="D642" s="122" t="s">
        <v>1029</v>
      </c>
      <c r="E642" s="122">
        <v>2010</v>
      </c>
      <c r="F642" s="122">
        <v>2018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20"/>
        <v>624</v>
      </c>
      <c r="C643" s="122" t="s">
        <v>364</v>
      </c>
      <c r="D643" s="122" t="s">
        <v>1029</v>
      </c>
      <c r="E643" s="122">
        <v>2015</v>
      </c>
      <c r="F643" s="122" t="s">
        <v>19</v>
      </c>
      <c r="G643" s="129" t="s">
        <v>20</v>
      </c>
      <c r="H643" s="130"/>
      <c r="I643" s="131" t="s">
        <v>20</v>
      </c>
    </row>
    <row r="644" spans="2:9" ht="19.5" customHeight="1">
      <c r="B644" s="121">
        <f t="shared" si="20"/>
        <v>625</v>
      </c>
      <c r="C644" s="122" t="s">
        <v>364</v>
      </c>
      <c r="D644" s="122" t="s">
        <v>366</v>
      </c>
      <c r="E644" s="122">
        <v>2009</v>
      </c>
      <c r="F644" s="122">
        <v>2012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20"/>
        <v>626</v>
      </c>
      <c r="C645" s="122" t="s">
        <v>364</v>
      </c>
      <c r="D645" s="122" t="s">
        <v>366</v>
      </c>
      <c r="E645" s="122">
        <v>2012</v>
      </c>
      <c r="F645" s="122">
        <v>2020</v>
      </c>
      <c r="G645" s="129" t="s">
        <v>20</v>
      </c>
      <c r="H645" s="130"/>
      <c r="I645" s="131" t="s">
        <v>20</v>
      </c>
    </row>
    <row r="646" spans="2:9" ht="19.5" customHeight="1">
      <c r="B646" s="121">
        <f t="shared" si="20"/>
        <v>627</v>
      </c>
      <c r="C646" s="122" t="s">
        <v>364</v>
      </c>
      <c r="D646" s="122" t="s">
        <v>366</v>
      </c>
      <c r="E646" s="122">
        <v>2013</v>
      </c>
      <c r="F646" s="122">
        <v>2020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20"/>
        <v>628</v>
      </c>
      <c r="C647" s="122" t="s">
        <v>364</v>
      </c>
      <c r="D647" s="122" t="s">
        <v>1030</v>
      </c>
      <c r="E647" s="122">
        <v>2015</v>
      </c>
      <c r="F647" s="122" t="s">
        <v>19</v>
      </c>
      <c r="G647" s="129" t="s">
        <v>20</v>
      </c>
      <c r="H647" s="130"/>
      <c r="I647" s="131" t="s">
        <v>20</v>
      </c>
    </row>
    <row r="648" spans="2:9" ht="19.5" customHeight="1">
      <c r="B648" s="121">
        <f t="shared" si="20"/>
        <v>629</v>
      </c>
      <c r="C648" s="122" t="s">
        <v>364</v>
      </c>
      <c r="D648" s="122" t="s">
        <v>1030</v>
      </c>
      <c r="E648" s="122">
        <v>2019</v>
      </c>
      <c r="F648" s="122">
        <v>2022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20"/>
        <v>630</v>
      </c>
      <c r="C649" s="122" t="s">
        <v>364</v>
      </c>
      <c r="D649" s="122" t="s">
        <v>1031</v>
      </c>
      <c r="E649" s="122">
        <v>2007</v>
      </c>
      <c r="F649" s="122">
        <v>2017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20"/>
        <v>631</v>
      </c>
      <c r="C650" s="122" t="s">
        <v>364</v>
      </c>
      <c r="D650" s="122" t="s">
        <v>1031</v>
      </c>
      <c r="E650" s="122">
        <v>2018</v>
      </c>
      <c r="F650" s="122">
        <v>2022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20"/>
        <v>632</v>
      </c>
      <c r="C651" s="122" t="s">
        <v>364</v>
      </c>
      <c r="D651" s="122" t="s">
        <v>1032</v>
      </c>
      <c r="E651" s="122">
        <v>2008</v>
      </c>
      <c r="F651" s="122">
        <v>2011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20"/>
        <v>633</v>
      </c>
      <c r="C652" s="122" t="s">
        <v>1208</v>
      </c>
      <c r="D652" s="122">
        <v>1</v>
      </c>
      <c r="E652" s="122">
        <v>2017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20"/>
        <v>634</v>
      </c>
      <c r="C653" s="122" t="s">
        <v>1208</v>
      </c>
      <c r="D653" s="122">
        <v>2</v>
      </c>
      <c r="E653" s="122">
        <v>2018</v>
      </c>
      <c r="F653" s="122" t="s">
        <v>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20"/>
        <v>635</v>
      </c>
      <c r="C654" s="122" t="s">
        <v>1208</v>
      </c>
      <c r="D654" s="122">
        <v>3</v>
      </c>
      <c r="E654" s="122">
        <v>2018</v>
      </c>
      <c r="F654" s="122" t="s">
        <v>19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20"/>
        <v>636</v>
      </c>
      <c r="C655" s="122" t="s">
        <v>1208</v>
      </c>
      <c r="D655" s="122">
        <v>5</v>
      </c>
      <c r="E655" s="122">
        <v>2019</v>
      </c>
      <c r="F655" s="122" t="s">
        <v>19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20"/>
        <v>637</v>
      </c>
      <c r="C656" s="122" t="s">
        <v>729</v>
      </c>
      <c r="D656" s="122" t="s">
        <v>730</v>
      </c>
      <c r="E656" s="122">
        <v>2000</v>
      </c>
      <c r="F656" s="122" t="s">
        <v>19</v>
      </c>
      <c r="G656" s="129" t="s">
        <v>20</v>
      </c>
      <c r="H656" s="130"/>
      <c r="I656" s="131"/>
    </row>
    <row r="657" spans="2:10" ht="19.5" customHeight="1">
      <c r="B657" s="121">
        <f>ROW()-32</f>
        <v>625</v>
      </c>
      <c r="C657" s="122" t="s">
        <v>729</v>
      </c>
      <c r="D657" s="122" t="s">
        <v>1481</v>
      </c>
      <c r="E657" s="122">
        <v>2021</v>
      </c>
      <c r="F657" s="122" t="s">
        <v>19</v>
      </c>
      <c r="G657" s="129" t="s">
        <v>20</v>
      </c>
      <c r="H657" s="130"/>
      <c r="I657" s="131" t="s">
        <v>20</v>
      </c>
    </row>
    <row r="658" spans="2:10" ht="19.5" customHeight="1">
      <c r="B658" s="121">
        <f t="shared" ref="B658:B671" si="21">ROW()-19</f>
        <v>639</v>
      </c>
      <c r="C658" s="122" t="s">
        <v>367</v>
      </c>
      <c r="D658" s="122" t="s">
        <v>368</v>
      </c>
      <c r="E658" s="122">
        <v>2017</v>
      </c>
      <c r="F658" s="122" t="s">
        <v>19</v>
      </c>
      <c r="G658" s="129" t="s">
        <v>20</v>
      </c>
      <c r="H658" s="129" t="s">
        <v>20</v>
      </c>
      <c r="I658" s="131" t="s">
        <v>20</v>
      </c>
    </row>
    <row r="659" spans="2:10" ht="19.5" customHeight="1">
      <c r="B659" s="121">
        <f t="shared" si="21"/>
        <v>640</v>
      </c>
      <c r="C659" s="122" t="s">
        <v>727</v>
      </c>
      <c r="D659" s="122" t="s">
        <v>750</v>
      </c>
      <c r="E659" s="122">
        <v>2014</v>
      </c>
      <c r="F659" s="122" t="s">
        <v>19</v>
      </c>
      <c r="G659" s="129" t="s">
        <v>20</v>
      </c>
      <c r="H659" s="130"/>
      <c r="I659" s="131" t="s">
        <v>20</v>
      </c>
    </row>
    <row r="660" spans="2:10" ht="19.5" customHeight="1">
      <c r="B660" s="121">
        <f t="shared" si="21"/>
        <v>641</v>
      </c>
      <c r="C660" s="122" t="s">
        <v>727</v>
      </c>
      <c r="D660" s="122" t="s">
        <v>728</v>
      </c>
      <c r="E660" s="122">
        <v>2018</v>
      </c>
      <c r="F660" s="122" t="s">
        <v>19</v>
      </c>
      <c r="G660" s="129" t="s">
        <v>20</v>
      </c>
      <c r="H660" s="130"/>
      <c r="I660" s="131" t="s">
        <v>20</v>
      </c>
    </row>
    <row r="661" spans="2:10" ht="19.5" customHeight="1">
      <c r="B661" s="121">
        <f t="shared" si="21"/>
        <v>642</v>
      </c>
      <c r="C661" s="122" t="s">
        <v>727</v>
      </c>
      <c r="D661" s="122" t="s">
        <v>596</v>
      </c>
      <c r="E661" s="122">
        <v>2017</v>
      </c>
      <c r="F661" s="122" t="s">
        <v>19</v>
      </c>
      <c r="G661" s="129"/>
      <c r="H661" s="130"/>
      <c r="I661" s="131" t="s">
        <v>20</v>
      </c>
    </row>
    <row r="662" spans="2:10" ht="19.5" customHeight="1">
      <c r="B662" s="121">
        <f t="shared" si="21"/>
        <v>643</v>
      </c>
      <c r="C662" s="122" t="s">
        <v>727</v>
      </c>
      <c r="D662" s="122" t="s">
        <v>763</v>
      </c>
      <c r="E662" s="122">
        <v>2012</v>
      </c>
      <c r="F662" s="122" t="s">
        <v>19</v>
      </c>
      <c r="G662" s="129" t="s">
        <v>20</v>
      </c>
      <c r="H662" s="130"/>
      <c r="I662" s="131" t="s">
        <v>20</v>
      </c>
    </row>
    <row r="663" spans="2:10" ht="19.5" customHeight="1">
      <c r="B663" s="121">
        <f t="shared" si="21"/>
        <v>644</v>
      </c>
      <c r="C663" s="122" t="s">
        <v>1033</v>
      </c>
      <c r="D663" s="122" t="s">
        <v>1034</v>
      </c>
      <c r="E663" s="122">
        <v>2014</v>
      </c>
      <c r="F663" s="122">
        <v>2016</v>
      </c>
      <c r="G663" s="129" t="s">
        <v>20</v>
      </c>
      <c r="H663" s="130"/>
      <c r="I663" s="131"/>
    </row>
    <row r="664" spans="2:10" ht="19.5" customHeight="1">
      <c r="B664" s="121">
        <f t="shared" si="21"/>
        <v>645</v>
      </c>
      <c r="C664" s="122" t="s">
        <v>1033</v>
      </c>
      <c r="D664" s="122" t="s">
        <v>1035</v>
      </c>
      <c r="E664" s="122">
        <v>2020</v>
      </c>
      <c r="F664" s="122">
        <v>2020</v>
      </c>
      <c r="G664" s="129" t="s">
        <v>20</v>
      </c>
      <c r="H664" s="130" t="s">
        <v>20</v>
      </c>
      <c r="I664" s="131"/>
    </row>
    <row r="665" spans="2:10" ht="19.5" customHeight="1">
      <c r="B665" s="121">
        <f t="shared" si="21"/>
        <v>646</v>
      </c>
      <c r="C665" s="122" t="s">
        <v>1033</v>
      </c>
      <c r="D665" s="122" t="s">
        <v>1036</v>
      </c>
      <c r="E665" s="122">
        <v>2016</v>
      </c>
      <c r="F665" s="122">
        <v>2016</v>
      </c>
      <c r="G665" s="129" t="s">
        <v>20</v>
      </c>
      <c r="H665" s="130"/>
      <c r="I665" s="131"/>
    </row>
    <row r="666" spans="2:10" ht="19.5" customHeight="1">
      <c r="B666" s="121">
        <f t="shared" si="21"/>
        <v>647</v>
      </c>
      <c r="C666" s="122" t="s">
        <v>371</v>
      </c>
      <c r="D666" s="122">
        <v>2</v>
      </c>
      <c r="E666" s="122">
        <v>2022</v>
      </c>
      <c r="F666" s="122" t="s">
        <v>19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21"/>
        <v>648</v>
      </c>
      <c r="C667" s="122" t="s">
        <v>371</v>
      </c>
      <c r="D667" s="122">
        <v>3</v>
      </c>
      <c r="E667" s="122">
        <v>2014</v>
      </c>
      <c r="F667" s="122">
        <v>2018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21"/>
        <v>649</v>
      </c>
      <c r="C668" s="122" t="s">
        <v>371</v>
      </c>
      <c r="D668" s="122">
        <v>5</v>
      </c>
      <c r="E668" s="122">
        <v>2010</v>
      </c>
      <c r="F668" s="122">
        <v>2015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21"/>
        <v>650</v>
      </c>
      <c r="C669" s="122" t="s">
        <v>371</v>
      </c>
      <c r="D669" s="122">
        <v>6</v>
      </c>
      <c r="E669" s="122">
        <v>2012</v>
      </c>
      <c r="F669" s="122" t="s">
        <v>19</v>
      </c>
      <c r="G669" s="129" t="s">
        <v>20</v>
      </c>
      <c r="H669" s="130" t="s">
        <v>20</v>
      </c>
      <c r="I669" s="131"/>
    </row>
    <row r="670" spans="2:10" ht="19.5" customHeight="1">
      <c r="B670" s="121">
        <f t="shared" si="21"/>
        <v>651</v>
      </c>
      <c r="C670" s="248" t="s">
        <v>371</v>
      </c>
      <c r="D670" s="248" t="s">
        <v>1037</v>
      </c>
      <c r="E670" s="248">
        <v>2016</v>
      </c>
      <c r="F670" s="248">
        <v>2019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21"/>
        <v>652</v>
      </c>
      <c r="C671" s="125" t="s">
        <v>371</v>
      </c>
      <c r="D671" s="125" t="s">
        <v>1038</v>
      </c>
      <c r="E671" s="125">
        <v>2012</v>
      </c>
      <c r="F671" s="125">
        <v>2019</v>
      </c>
      <c r="G671" s="132" t="s">
        <v>20</v>
      </c>
      <c r="H671" s="133" t="s">
        <v>20</v>
      </c>
      <c r="I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>
        <v>1</v>
      </c>
    </row>
    <row r="673" spans="2:9" ht="19.5" customHeight="1">
      <c r="B673" s="121">
        <f t="shared" ref="B673:B679" si="22">ROW()-19</f>
        <v>654</v>
      </c>
      <c r="C673" s="122" t="s">
        <v>371</v>
      </c>
      <c r="D673" s="122" t="s">
        <v>1039</v>
      </c>
      <c r="E673" s="122">
        <v>2016</v>
      </c>
      <c r="F673" s="122">
        <v>2020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si="22"/>
        <v>655</v>
      </c>
      <c r="C674" s="122" t="s">
        <v>371</v>
      </c>
      <c r="D674" s="122" t="s">
        <v>1040</v>
      </c>
      <c r="E674" s="122">
        <v>2011</v>
      </c>
      <c r="F674" s="122">
        <v>2014</v>
      </c>
      <c r="G674" s="129" t="s">
        <v>20</v>
      </c>
      <c r="H674" s="130" t="s">
        <v>20</v>
      </c>
      <c r="I674" s="131"/>
    </row>
    <row r="675" spans="2:9" ht="19.5" customHeight="1">
      <c r="B675" s="121">
        <f t="shared" si="22"/>
        <v>656</v>
      </c>
      <c r="C675" s="122" t="s">
        <v>371</v>
      </c>
      <c r="D675" s="122" t="s">
        <v>1041</v>
      </c>
      <c r="E675" s="122">
        <v>2011</v>
      </c>
      <c r="F675" s="122">
        <v>2019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22"/>
        <v>657</v>
      </c>
      <c r="C676" s="122" t="s">
        <v>371</v>
      </c>
      <c r="D676" s="122" t="s">
        <v>1042</v>
      </c>
      <c r="E676" s="122">
        <v>2012</v>
      </c>
      <c r="F676" s="122">
        <v>2015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22"/>
        <v>658</v>
      </c>
      <c r="C677" s="122" t="s">
        <v>371</v>
      </c>
      <c r="D677" s="122" t="s">
        <v>1043</v>
      </c>
      <c r="E677" s="122">
        <v>2014</v>
      </c>
      <c r="F677" s="122">
        <v>2019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22"/>
        <v>659</v>
      </c>
      <c r="C678" s="122" t="s">
        <v>371</v>
      </c>
      <c r="D678" s="122" t="s">
        <v>1044</v>
      </c>
      <c r="E678" s="122">
        <v>2012</v>
      </c>
      <c r="F678" s="122">
        <v>2020</v>
      </c>
      <c r="G678" s="129" t="s">
        <v>20</v>
      </c>
      <c r="H678" s="130" t="s">
        <v>20</v>
      </c>
      <c r="I678" s="131"/>
    </row>
    <row r="679" spans="2:9" ht="19.5" customHeight="1">
      <c r="B679" s="121">
        <f t="shared" si="22"/>
        <v>660</v>
      </c>
      <c r="C679" s="122" t="s">
        <v>1045</v>
      </c>
      <c r="D679" s="122" t="s">
        <v>935</v>
      </c>
      <c r="E679" s="122">
        <v>2010</v>
      </c>
      <c r="F679" s="122">
        <v>2019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ref="B680:B714" si="23">ROW()-20</f>
        <v>660</v>
      </c>
      <c r="C680" s="122" t="s">
        <v>1045</v>
      </c>
      <c r="D680" s="122" t="s">
        <v>936</v>
      </c>
      <c r="E680" s="122">
        <v>2012</v>
      </c>
      <c r="F680" s="122">
        <v>2019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23"/>
        <v>661</v>
      </c>
      <c r="C681" s="122" t="s">
        <v>1045</v>
      </c>
      <c r="D681" s="122" t="s">
        <v>1061</v>
      </c>
      <c r="E681" s="122">
        <v>2018</v>
      </c>
      <c r="F681" s="122">
        <v>2018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23"/>
        <v>662</v>
      </c>
      <c r="C682" s="122" t="s">
        <v>1045</v>
      </c>
      <c r="D682" s="122" t="s">
        <v>1064</v>
      </c>
      <c r="E682" s="122">
        <v>2019</v>
      </c>
      <c r="F682" s="122">
        <v>2019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23"/>
        <v>663</v>
      </c>
      <c r="C683" s="122" t="s">
        <v>1045</v>
      </c>
      <c r="D683" s="122" t="s">
        <v>1062</v>
      </c>
      <c r="E683" s="122">
        <v>2016</v>
      </c>
      <c r="F683" s="122">
        <v>2016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23"/>
        <v>664</v>
      </c>
      <c r="C684" s="122" t="s">
        <v>1209</v>
      </c>
      <c r="D684" s="122" t="s">
        <v>1210</v>
      </c>
      <c r="E684" s="122">
        <v>2012</v>
      </c>
      <c r="F684" s="122">
        <v>2018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23"/>
        <v>665</v>
      </c>
      <c r="C685" s="122" t="s">
        <v>1209</v>
      </c>
      <c r="D685" s="122" t="s">
        <v>1211</v>
      </c>
      <c r="E685" s="122">
        <v>2004</v>
      </c>
      <c r="F685" s="122">
        <v>2012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23"/>
        <v>666</v>
      </c>
      <c r="C686" s="122" t="s">
        <v>1209</v>
      </c>
      <c r="D686" s="122" t="s">
        <v>1212</v>
      </c>
      <c r="E686" s="122">
        <v>2004</v>
      </c>
      <c r="F686" s="122">
        <v>2012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23"/>
        <v>667</v>
      </c>
      <c r="C687" s="122" t="s">
        <v>1209</v>
      </c>
      <c r="D687" s="122" t="s">
        <v>1212</v>
      </c>
      <c r="E687" s="122">
        <v>2012</v>
      </c>
      <c r="F687" s="122">
        <v>2018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23"/>
        <v>668</v>
      </c>
      <c r="C688" s="122" t="s">
        <v>1209</v>
      </c>
      <c r="D688" s="122" t="s">
        <v>802</v>
      </c>
      <c r="E688" s="122">
        <v>2018</v>
      </c>
      <c r="F688" s="122" t="s">
        <v>19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23"/>
        <v>669</v>
      </c>
      <c r="C689" s="122" t="s">
        <v>1209</v>
      </c>
      <c r="D689" s="122" t="s">
        <v>1046</v>
      </c>
      <c r="E689" s="122">
        <v>2014</v>
      </c>
      <c r="F689" s="122" t="s">
        <v>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23"/>
        <v>670</v>
      </c>
      <c r="C690" s="122" t="s">
        <v>1209</v>
      </c>
      <c r="D690" s="122" t="s">
        <v>1930</v>
      </c>
      <c r="E690" s="122">
        <v>2019</v>
      </c>
      <c r="F690" s="122" t="s">
        <v>19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23"/>
        <v>671</v>
      </c>
      <c r="C691" s="122" t="s">
        <v>1209</v>
      </c>
      <c r="D691" s="122" t="s">
        <v>1213</v>
      </c>
      <c r="E691" s="122">
        <v>2011</v>
      </c>
      <c r="F691" s="122">
        <v>2019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23"/>
        <v>672</v>
      </c>
      <c r="C692" s="122" t="s">
        <v>1209</v>
      </c>
      <c r="D692" s="122" t="s">
        <v>1508</v>
      </c>
      <c r="E692" s="122">
        <v>2019</v>
      </c>
      <c r="F692" s="122" t="s">
        <v>19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23"/>
        <v>673</v>
      </c>
      <c r="C693" s="122" t="s">
        <v>1209</v>
      </c>
      <c r="D693" s="122" t="s">
        <v>1214</v>
      </c>
      <c r="E693" s="122">
        <v>2014</v>
      </c>
      <c r="F693" s="122" t="s">
        <v>19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23"/>
        <v>674</v>
      </c>
      <c r="C694" s="122" t="s">
        <v>1209</v>
      </c>
      <c r="D694" s="122" t="s">
        <v>1215</v>
      </c>
      <c r="E694" s="122">
        <v>2007</v>
      </c>
      <c r="F694" s="122">
        <v>2015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23"/>
        <v>675</v>
      </c>
      <c r="C695" s="122" t="s">
        <v>1209</v>
      </c>
      <c r="D695" s="122" t="s">
        <v>1215</v>
      </c>
      <c r="E695" s="122">
        <v>2014</v>
      </c>
      <c r="F695" s="122" t="s">
        <v>19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23"/>
        <v>676</v>
      </c>
      <c r="C696" s="122" t="s">
        <v>1209</v>
      </c>
      <c r="D696" s="122" t="s">
        <v>385</v>
      </c>
      <c r="E696" s="122">
        <v>2021</v>
      </c>
      <c r="F696" s="122" t="s">
        <v>19</v>
      </c>
      <c r="G696" s="129"/>
      <c r="H696" s="130"/>
      <c r="I696" s="131"/>
    </row>
    <row r="697" spans="2:9" ht="19.5" customHeight="1">
      <c r="B697" s="121">
        <f t="shared" si="23"/>
        <v>677</v>
      </c>
      <c r="C697" s="122" t="s">
        <v>1209</v>
      </c>
      <c r="D697" s="122" t="s">
        <v>387</v>
      </c>
      <c r="E697" s="122">
        <v>2012</v>
      </c>
      <c r="F697" s="122">
        <v>2021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23"/>
        <v>678</v>
      </c>
      <c r="C698" s="122" t="s">
        <v>1209</v>
      </c>
      <c r="D698" s="122" t="s">
        <v>1511</v>
      </c>
      <c r="E698" s="122">
        <v>2014</v>
      </c>
      <c r="F698" s="122">
        <v>2019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23"/>
        <v>679</v>
      </c>
      <c r="C699" s="122" t="s">
        <v>1209</v>
      </c>
      <c r="D699" s="122" t="s">
        <v>1511</v>
      </c>
      <c r="E699" s="122">
        <v>2018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23"/>
        <v>680</v>
      </c>
      <c r="C700" s="122" t="s">
        <v>1209</v>
      </c>
      <c r="D700" s="122" t="s">
        <v>408</v>
      </c>
      <c r="E700" s="122">
        <v>2019</v>
      </c>
      <c r="F700" s="122" t="s">
        <v>19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23"/>
        <v>681</v>
      </c>
      <c r="C701" s="122" t="s">
        <v>1209</v>
      </c>
      <c r="D701" s="122" t="s">
        <v>1216</v>
      </c>
      <c r="E701" s="122">
        <v>2010</v>
      </c>
      <c r="F701" s="122">
        <v>2018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23"/>
        <v>682</v>
      </c>
      <c r="C702" s="122" t="s">
        <v>1209</v>
      </c>
      <c r="D702" s="122" t="s">
        <v>1217</v>
      </c>
      <c r="E702" s="122">
        <v>1996</v>
      </c>
      <c r="F702" s="122">
        <v>2003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23"/>
        <v>683</v>
      </c>
      <c r="C703" s="122" t="s">
        <v>1209</v>
      </c>
      <c r="D703" s="122" t="s">
        <v>1217</v>
      </c>
      <c r="E703" s="122">
        <v>2003</v>
      </c>
      <c r="F703" s="122">
        <v>2009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23"/>
        <v>684</v>
      </c>
      <c r="C704" s="122" t="s">
        <v>1209</v>
      </c>
      <c r="D704" s="122" t="s">
        <v>1217</v>
      </c>
      <c r="E704" s="122">
        <v>2009</v>
      </c>
      <c r="F704" s="122">
        <v>2016</v>
      </c>
      <c r="G704" s="129" t="s">
        <v>20</v>
      </c>
      <c r="H704" s="130" t="s">
        <v>20</v>
      </c>
      <c r="I704" s="131"/>
    </row>
    <row r="705" spans="2:10" ht="19.5" customHeight="1">
      <c r="B705" s="121">
        <f t="shared" si="23"/>
        <v>685</v>
      </c>
      <c r="C705" s="122" t="s">
        <v>1209</v>
      </c>
      <c r="D705" s="122" t="s">
        <v>1217</v>
      </c>
      <c r="E705" s="122">
        <v>2017</v>
      </c>
      <c r="F705" s="122" t="s">
        <v>19</v>
      </c>
      <c r="G705" s="129" t="s">
        <v>20</v>
      </c>
      <c r="H705" s="130" t="s">
        <v>20</v>
      </c>
      <c r="I705" s="131"/>
    </row>
    <row r="706" spans="2:10" ht="19.5" customHeight="1">
      <c r="B706" s="121">
        <f t="shared" si="23"/>
        <v>686</v>
      </c>
      <c r="C706" s="122" t="s">
        <v>1209</v>
      </c>
      <c r="D706" s="122" t="s">
        <v>1858</v>
      </c>
      <c r="E706" s="122">
        <v>2021</v>
      </c>
      <c r="F706" s="122" t="s">
        <v>19</v>
      </c>
      <c r="G706" s="129" t="s">
        <v>20</v>
      </c>
      <c r="H706" s="130"/>
      <c r="I706" s="131"/>
    </row>
    <row r="707" spans="2:10" ht="19.5" customHeight="1">
      <c r="B707" s="121">
        <f t="shared" si="23"/>
        <v>687</v>
      </c>
      <c r="C707" s="122" t="s">
        <v>1209</v>
      </c>
      <c r="D707" s="122" t="s">
        <v>1859</v>
      </c>
      <c r="E707" s="122">
        <v>2021</v>
      </c>
      <c r="F707" s="122" t="s">
        <v>19</v>
      </c>
      <c r="G707" s="129" t="s">
        <v>20</v>
      </c>
      <c r="H707" s="130"/>
      <c r="I707" s="131"/>
    </row>
    <row r="708" spans="2:10" ht="19.5" customHeight="1">
      <c r="B708" s="121">
        <f t="shared" si="23"/>
        <v>688</v>
      </c>
      <c r="C708" s="122" t="s">
        <v>1209</v>
      </c>
      <c r="D708" s="122" t="s">
        <v>1860</v>
      </c>
      <c r="E708" s="122">
        <v>2019</v>
      </c>
      <c r="F708" s="122" t="s">
        <v>19</v>
      </c>
      <c r="G708" s="129" t="s">
        <v>20</v>
      </c>
      <c r="H708" s="130"/>
      <c r="I708" s="131"/>
    </row>
    <row r="709" spans="2:10" ht="19.5" customHeight="1">
      <c r="B709" s="121">
        <f t="shared" si="23"/>
        <v>689</v>
      </c>
      <c r="C709" s="122" t="s">
        <v>1209</v>
      </c>
      <c r="D709" s="122" t="s">
        <v>1512</v>
      </c>
      <c r="E709" s="122">
        <v>2018</v>
      </c>
      <c r="F709" s="122" t="s">
        <v>19</v>
      </c>
      <c r="G709" s="129" t="s">
        <v>20</v>
      </c>
      <c r="H709" s="130" t="s">
        <v>20</v>
      </c>
      <c r="I709" s="131"/>
    </row>
    <row r="710" spans="2:10" ht="19.5" customHeight="1">
      <c r="B710" s="121">
        <f t="shared" si="23"/>
        <v>690</v>
      </c>
      <c r="C710" s="122" t="s">
        <v>1209</v>
      </c>
      <c r="D710" s="122" t="s">
        <v>1218</v>
      </c>
      <c r="E710" s="122">
        <v>2012</v>
      </c>
      <c r="F710" s="122">
        <v>2019</v>
      </c>
      <c r="G710" s="129" t="s">
        <v>20</v>
      </c>
      <c r="H710" s="130" t="s">
        <v>20</v>
      </c>
      <c r="I710" s="131"/>
    </row>
    <row r="711" spans="2:10" ht="19.5" customHeight="1">
      <c r="B711" s="121">
        <f t="shared" si="23"/>
        <v>691</v>
      </c>
      <c r="C711" s="122" t="s">
        <v>1209</v>
      </c>
      <c r="D711" s="122" t="s">
        <v>1514</v>
      </c>
      <c r="E711" s="122">
        <v>2014</v>
      </c>
      <c r="F711" s="122">
        <v>2020</v>
      </c>
      <c r="G711" s="129" t="s">
        <v>20</v>
      </c>
      <c r="H711" s="130" t="s">
        <v>20</v>
      </c>
      <c r="I711" s="131"/>
    </row>
    <row r="712" spans="2:10" ht="19.5" customHeight="1">
      <c r="B712" s="121">
        <f t="shared" si="23"/>
        <v>692</v>
      </c>
      <c r="C712" s="122" t="s">
        <v>1209</v>
      </c>
      <c r="D712" s="122" t="s">
        <v>1514</v>
      </c>
      <c r="E712" s="122">
        <v>2020</v>
      </c>
      <c r="F712" s="122" t="s">
        <v>19</v>
      </c>
      <c r="G712" s="129" t="s">
        <v>20</v>
      </c>
      <c r="H712" s="130" t="s">
        <v>20</v>
      </c>
      <c r="I712" s="131"/>
    </row>
    <row r="713" spans="2:10" ht="19.5" customHeight="1">
      <c r="B713" s="121">
        <f t="shared" si="23"/>
        <v>693</v>
      </c>
      <c r="C713" s="122" t="s">
        <v>1209</v>
      </c>
      <c r="D713" s="122" t="s">
        <v>1513</v>
      </c>
      <c r="E713" s="122">
        <v>2020</v>
      </c>
      <c r="F713" s="122" t="s">
        <v>19</v>
      </c>
      <c r="G713" s="129" t="s">
        <v>20</v>
      </c>
      <c r="H713" s="130" t="s">
        <v>20</v>
      </c>
      <c r="I713" s="131"/>
    </row>
    <row r="714" spans="2:10" ht="19.5" customHeight="1" thickBot="1">
      <c r="B714" s="124">
        <f t="shared" si="23"/>
        <v>694</v>
      </c>
      <c r="C714" s="125" t="s">
        <v>1209</v>
      </c>
      <c r="D714" s="125" t="s">
        <v>1219</v>
      </c>
      <c r="E714" s="125">
        <v>2015</v>
      </c>
      <c r="F714" s="122" t="s">
        <v>19</v>
      </c>
      <c r="G714" s="132" t="s">
        <v>20</v>
      </c>
      <c r="H714" s="133" t="s">
        <v>20</v>
      </c>
      <c r="I714" s="134"/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>
        <v>1</v>
      </c>
    </row>
    <row r="716" spans="2:10" ht="19.5" customHeight="1">
      <c r="B716" s="121">
        <f t="shared" ref="B716:B722" si="24">ROW()-20</f>
        <v>696</v>
      </c>
      <c r="C716" s="122" t="s">
        <v>1209</v>
      </c>
      <c r="D716" s="122" t="s">
        <v>1220</v>
      </c>
      <c r="E716" s="122">
        <v>2012</v>
      </c>
      <c r="F716" s="122">
        <v>2019</v>
      </c>
      <c r="G716" s="129" t="s">
        <v>20</v>
      </c>
      <c r="H716" s="130" t="s">
        <v>20</v>
      </c>
      <c r="I716" s="131"/>
    </row>
    <row r="717" spans="2:10" ht="19.5" customHeight="1">
      <c r="B717" s="121">
        <f t="shared" si="24"/>
        <v>697</v>
      </c>
      <c r="C717" s="122" t="s">
        <v>1209</v>
      </c>
      <c r="D717" s="122" t="s">
        <v>395</v>
      </c>
      <c r="E717" s="122">
        <v>2019</v>
      </c>
      <c r="F717" s="122" t="s">
        <v>19</v>
      </c>
      <c r="G717" s="129" t="s">
        <v>20</v>
      </c>
      <c r="H717" s="130" t="s">
        <v>20</v>
      </c>
      <c r="I717" s="131"/>
    </row>
    <row r="718" spans="2:10" ht="19.5" customHeight="1">
      <c r="B718" s="121">
        <f t="shared" si="24"/>
        <v>698</v>
      </c>
      <c r="C718" s="122" t="s">
        <v>1209</v>
      </c>
      <c r="D718" s="122" t="s">
        <v>1221</v>
      </c>
      <c r="E718" s="122">
        <v>2007</v>
      </c>
      <c r="F718" s="122">
        <v>2015</v>
      </c>
      <c r="G718" s="129" t="s">
        <v>20</v>
      </c>
      <c r="H718" s="130" t="s">
        <v>20</v>
      </c>
      <c r="I718" s="131"/>
    </row>
    <row r="719" spans="2:10" ht="19.5" customHeight="1">
      <c r="B719" s="121">
        <f t="shared" si="24"/>
        <v>699</v>
      </c>
      <c r="C719" s="122" t="s">
        <v>1209</v>
      </c>
      <c r="D719" s="122" t="s">
        <v>1222</v>
      </c>
      <c r="E719" s="122">
        <v>2012</v>
      </c>
      <c r="F719" s="122">
        <v>2019</v>
      </c>
      <c r="G719" s="129" t="s">
        <v>20</v>
      </c>
      <c r="H719" s="130" t="s">
        <v>20</v>
      </c>
      <c r="I719" s="131"/>
    </row>
    <row r="720" spans="2:10" ht="19.5" customHeight="1">
      <c r="B720" s="121">
        <f t="shared" si="24"/>
        <v>700</v>
      </c>
      <c r="C720" s="122" t="s">
        <v>1209</v>
      </c>
      <c r="D720" s="122" t="s">
        <v>1223</v>
      </c>
      <c r="E720" s="122">
        <v>2012</v>
      </c>
      <c r="F720" s="122">
        <v>2019</v>
      </c>
      <c r="G720" s="129" t="s">
        <v>20</v>
      </c>
      <c r="H720" s="130" t="s">
        <v>20</v>
      </c>
      <c r="I720" s="131"/>
    </row>
    <row r="721" spans="2:9" ht="19.5" customHeight="1">
      <c r="B721" s="121">
        <f t="shared" si="24"/>
        <v>701</v>
      </c>
      <c r="C721" s="122" t="s">
        <v>1209</v>
      </c>
      <c r="D721" s="122" t="s">
        <v>1224</v>
      </c>
      <c r="E721" s="122">
        <v>2014</v>
      </c>
      <c r="F721" s="122" t="s">
        <v>19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24"/>
        <v>702</v>
      </c>
      <c r="C722" s="122" t="s">
        <v>1209</v>
      </c>
      <c r="D722" s="122" t="s">
        <v>1225</v>
      </c>
      <c r="E722" s="122">
        <v>2012</v>
      </c>
      <c r="F722" s="122">
        <v>2019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ref="B723:B757" si="25">ROW()-21</f>
        <v>702</v>
      </c>
      <c r="C723" s="122" t="s">
        <v>1209</v>
      </c>
      <c r="D723" s="122" t="s">
        <v>411</v>
      </c>
      <c r="E723" s="122">
        <v>2014</v>
      </c>
      <c r="F723" s="122">
        <v>2020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25"/>
        <v>703</v>
      </c>
      <c r="C724" s="122" t="s">
        <v>1209</v>
      </c>
      <c r="D724" s="122" t="s">
        <v>1226</v>
      </c>
      <c r="E724" s="122">
        <v>2011</v>
      </c>
      <c r="F724" s="122">
        <v>2020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25"/>
        <v>704</v>
      </c>
      <c r="C725" s="122" t="s">
        <v>1209</v>
      </c>
      <c r="D725" s="122" t="s">
        <v>1227</v>
      </c>
      <c r="E725" s="122">
        <v>2013</v>
      </c>
      <c r="F725" s="122" t="s">
        <v>19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25"/>
        <v>705</v>
      </c>
      <c r="C726" s="122" t="s">
        <v>1209</v>
      </c>
      <c r="D726" s="122" t="s">
        <v>1228</v>
      </c>
      <c r="E726" s="122">
        <v>2011</v>
      </c>
      <c r="F726" s="122">
        <v>2020</v>
      </c>
      <c r="G726" s="129" t="s">
        <v>20</v>
      </c>
      <c r="H726" s="130" t="s">
        <v>20</v>
      </c>
      <c r="I726" s="131"/>
    </row>
    <row r="727" spans="2:9" ht="19.5" customHeight="1">
      <c r="B727" s="121">
        <f t="shared" si="25"/>
        <v>706</v>
      </c>
      <c r="C727" s="122" t="s">
        <v>1209</v>
      </c>
      <c r="D727" s="122" t="s">
        <v>1229</v>
      </c>
      <c r="E727" s="122">
        <v>2010</v>
      </c>
      <c r="F727" s="122">
        <v>2015</v>
      </c>
      <c r="G727" s="129" t="s">
        <v>20</v>
      </c>
      <c r="H727" s="130" t="s">
        <v>20</v>
      </c>
      <c r="I727" s="131"/>
    </row>
    <row r="728" spans="2:9" ht="19.5" customHeight="1">
      <c r="B728" s="121">
        <f t="shared" si="25"/>
        <v>707</v>
      </c>
      <c r="C728" s="122" t="s">
        <v>1209</v>
      </c>
      <c r="D728" s="122" t="s">
        <v>257</v>
      </c>
      <c r="E728" s="122">
        <v>2006</v>
      </c>
      <c r="F728" s="122">
        <v>2018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25"/>
        <v>708</v>
      </c>
      <c r="C729" s="122" t="s">
        <v>1209</v>
      </c>
      <c r="D729" s="122" t="s">
        <v>257</v>
      </c>
      <c r="E729" s="122">
        <v>2018</v>
      </c>
      <c r="F729" s="122" t="s">
        <v>19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25"/>
        <v>709</v>
      </c>
      <c r="C730" s="122" t="s">
        <v>1209</v>
      </c>
      <c r="D730" s="122" t="s">
        <v>1230</v>
      </c>
      <c r="E730" s="122">
        <v>2014</v>
      </c>
      <c r="F730" s="122" t="s">
        <v>19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25"/>
        <v>710</v>
      </c>
      <c r="C731" s="122" t="s">
        <v>1209</v>
      </c>
      <c r="D731" s="122" t="s">
        <v>1231</v>
      </c>
      <c r="E731" s="122">
        <v>2003</v>
      </c>
      <c r="F731" s="122">
        <v>2014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25"/>
        <v>711</v>
      </c>
      <c r="C732" s="122" t="s">
        <v>1209</v>
      </c>
      <c r="D732" s="122" t="s">
        <v>402</v>
      </c>
      <c r="E732" s="122">
        <v>2003</v>
      </c>
      <c r="F732" s="122">
        <v>2014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25"/>
        <v>712</v>
      </c>
      <c r="C733" s="122" t="s">
        <v>1209</v>
      </c>
      <c r="D733" s="122" t="s">
        <v>403</v>
      </c>
      <c r="E733" s="122">
        <v>2003</v>
      </c>
      <c r="F733" s="122">
        <v>2014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25"/>
        <v>713</v>
      </c>
      <c r="C734" s="122" t="s">
        <v>1209</v>
      </c>
      <c r="D734" s="122" t="s">
        <v>403</v>
      </c>
      <c r="E734" s="122">
        <v>2014</v>
      </c>
      <c r="F734" s="122" t="s">
        <v>19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25"/>
        <v>714</v>
      </c>
      <c r="C735" s="122" t="s">
        <v>1209</v>
      </c>
      <c r="D735" s="122" t="s">
        <v>403</v>
      </c>
      <c r="E735" s="122">
        <v>2014</v>
      </c>
      <c r="F735" s="122" t="s">
        <v>19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25"/>
        <v>715</v>
      </c>
      <c r="C736" s="122" t="s">
        <v>1209</v>
      </c>
      <c r="D736" s="122" t="s">
        <v>1232</v>
      </c>
      <c r="E736" s="122">
        <v>2017</v>
      </c>
      <c r="F736" s="122">
        <v>2020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25"/>
        <v>716</v>
      </c>
      <c r="C737" s="122" t="s">
        <v>1065</v>
      </c>
      <c r="D737" s="122" t="s">
        <v>1066</v>
      </c>
      <c r="E737" s="122">
        <v>2008</v>
      </c>
      <c r="F737" s="122">
        <v>2011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25"/>
        <v>717</v>
      </c>
      <c r="C738" s="122" t="s">
        <v>1065</v>
      </c>
      <c r="D738" s="122" t="s">
        <v>1067</v>
      </c>
      <c r="E738" s="122">
        <v>2007</v>
      </c>
      <c r="F738" s="122">
        <v>2011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25"/>
        <v>718</v>
      </c>
      <c r="C739" s="122" t="s">
        <v>1065</v>
      </c>
      <c r="D739" s="122" t="s">
        <v>1068</v>
      </c>
      <c r="E739" s="122">
        <v>2007</v>
      </c>
      <c r="F739" s="122">
        <v>2010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si="25"/>
        <v>719</v>
      </c>
      <c r="C740" s="122" t="s">
        <v>417</v>
      </c>
      <c r="D740" s="122" t="s">
        <v>418</v>
      </c>
      <c r="E740" s="122">
        <v>2006</v>
      </c>
      <c r="F740" s="122">
        <v>2015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25"/>
        <v>720</v>
      </c>
      <c r="C741" s="122" t="s">
        <v>417</v>
      </c>
      <c r="D741" s="122" t="s">
        <v>418</v>
      </c>
      <c r="E741" s="122">
        <v>2015</v>
      </c>
      <c r="F741" s="122" t="s">
        <v>19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25"/>
        <v>721</v>
      </c>
      <c r="C742" s="122" t="s">
        <v>417</v>
      </c>
      <c r="D742" s="122" t="s">
        <v>419</v>
      </c>
      <c r="E742" s="122">
        <v>2007</v>
      </c>
      <c r="F742" s="122">
        <v>2015</v>
      </c>
      <c r="G742" s="129" t="s">
        <v>20</v>
      </c>
      <c r="H742" s="130" t="s">
        <v>20</v>
      </c>
      <c r="I742" s="131"/>
    </row>
    <row r="743" spans="2:9" ht="19.5" customHeight="1">
      <c r="B743" s="121">
        <f t="shared" si="25"/>
        <v>722</v>
      </c>
      <c r="C743" s="179" t="s">
        <v>417</v>
      </c>
      <c r="D743" s="179" t="s">
        <v>420</v>
      </c>
      <c r="E743" s="179">
        <v>2006</v>
      </c>
      <c r="F743" s="179">
        <v>2013</v>
      </c>
      <c r="G743" s="187" t="s">
        <v>20</v>
      </c>
      <c r="H743" s="188" t="s">
        <v>20</v>
      </c>
      <c r="I743" s="189"/>
    </row>
    <row r="744" spans="2:9" ht="19.5" customHeight="1">
      <c r="B744" s="121">
        <f t="shared" si="25"/>
        <v>723</v>
      </c>
      <c r="C744" s="179" t="s">
        <v>417</v>
      </c>
      <c r="D744" s="179" t="s">
        <v>420</v>
      </c>
      <c r="E744" s="179">
        <v>2014</v>
      </c>
      <c r="F744" s="179" t="s">
        <v>19</v>
      </c>
      <c r="G744" s="187" t="s">
        <v>20</v>
      </c>
      <c r="H744" s="188" t="s">
        <v>20</v>
      </c>
      <c r="I744" s="189"/>
    </row>
    <row r="745" spans="2:9" ht="19.5" customHeight="1">
      <c r="B745" s="121">
        <f t="shared" si="25"/>
        <v>724</v>
      </c>
      <c r="C745" s="179" t="s">
        <v>417</v>
      </c>
      <c r="D745" s="179" t="s">
        <v>1070</v>
      </c>
      <c r="E745" s="179">
        <v>2010</v>
      </c>
      <c r="F745" s="122">
        <v>2010</v>
      </c>
      <c r="G745" s="187" t="s">
        <v>20</v>
      </c>
      <c r="H745" s="188" t="s">
        <v>20</v>
      </c>
      <c r="I745" s="189"/>
    </row>
    <row r="746" spans="2:9" ht="19.5" customHeight="1">
      <c r="B746" s="121">
        <f t="shared" si="25"/>
        <v>725</v>
      </c>
      <c r="C746" s="179" t="s">
        <v>417</v>
      </c>
      <c r="D746" s="179" t="s">
        <v>421</v>
      </c>
      <c r="E746" s="179">
        <v>2010</v>
      </c>
      <c r="F746" s="179">
        <v>2016</v>
      </c>
      <c r="G746" s="187" t="s">
        <v>20</v>
      </c>
      <c r="H746" s="188" t="s">
        <v>20</v>
      </c>
      <c r="I746" s="189"/>
    </row>
    <row r="747" spans="2:9" ht="19.5" customHeight="1">
      <c r="B747" s="121">
        <f t="shared" si="25"/>
        <v>726</v>
      </c>
      <c r="C747" s="179" t="s">
        <v>417</v>
      </c>
      <c r="D747" s="179" t="s">
        <v>421</v>
      </c>
      <c r="E747" s="179">
        <v>2016</v>
      </c>
      <c r="F747" s="122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21">
        <f t="shared" si="25"/>
        <v>727</v>
      </c>
      <c r="C748" s="179" t="s">
        <v>417</v>
      </c>
      <c r="D748" s="179" t="s">
        <v>422</v>
      </c>
      <c r="E748" s="179">
        <v>2010</v>
      </c>
      <c r="F748" s="179">
        <v>2015</v>
      </c>
      <c r="G748" s="187" t="s">
        <v>20</v>
      </c>
      <c r="H748" s="188" t="s">
        <v>20</v>
      </c>
      <c r="I748" s="189"/>
    </row>
    <row r="749" spans="2:9" ht="19.5" customHeight="1">
      <c r="B749" s="121">
        <f t="shared" si="25"/>
        <v>728</v>
      </c>
      <c r="C749" s="179" t="s">
        <v>417</v>
      </c>
      <c r="D749" s="179" t="s">
        <v>423</v>
      </c>
      <c r="E749" s="179">
        <v>2013</v>
      </c>
      <c r="F749" s="122" t="s">
        <v>19</v>
      </c>
      <c r="G749" s="187" t="s">
        <v>20</v>
      </c>
      <c r="H749" s="188" t="s">
        <v>20</v>
      </c>
      <c r="I749" s="189"/>
    </row>
    <row r="750" spans="2:9" ht="19.5" customHeight="1">
      <c r="B750" s="121">
        <f t="shared" si="25"/>
        <v>729</v>
      </c>
      <c r="C750" s="179" t="s">
        <v>417</v>
      </c>
      <c r="D750" s="179" t="s">
        <v>424</v>
      </c>
      <c r="E750" s="179">
        <v>2012</v>
      </c>
      <c r="F750" s="179">
        <v>2016</v>
      </c>
      <c r="G750" s="187" t="s">
        <v>20</v>
      </c>
      <c r="H750" s="188" t="s">
        <v>20</v>
      </c>
      <c r="I750" s="189"/>
    </row>
    <row r="751" spans="2:9" ht="19.5" customHeight="1">
      <c r="B751" s="121">
        <f t="shared" si="25"/>
        <v>730</v>
      </c>
      <c r="C751" s="179" t="s">
        <v>417</v>
      </c>
      <c r="D751" s="179" t="s">
        <v>425</v>
      </c>
      <c r="E751" s="179">
        <v>2011</v>
      </c>
      <c r="F751" s="179">
        <v>2015</v>
      </c>
      <c r="G751" s="187" t="s">
        <v>20</v>
      </c>
      <c r="H751" s="188" t="s">
        <v>20</v>
      </c>
      <c r="I751" s="189"/>
    </row>
    <row r="752" spans="2:9" ht="19.5" customHeight="1">
      <c r="B752" s="121">
        <f t="shared" si="25"/>
        <v>731</v>
      </c>
      <c r="C752" s="179" t="s">
        <v>427</v>
      </c>
      <c r="D752" s="179" t="s">
        <v>428</v>
      </c>
      <c r="E752" s="179">
        <v>2017</v>
      </c>
      <c r="F752" s="122" t="s">
        <v>19</v>
      </c>
      <c r="G752" s="187" t="s">
        <v>20</v>
      </c>
      <c r="H752" s="188"/>
      <c r="I752" s="189" t="s">
        <v>20</v>
      </c>
    </row>
    <row r="753" spans="2:10" ht="19.5" customHeight="1">
      <c r="B753" s="121">
        <f t="shared" si="25"/>
        <v>732</v>
      </c>
      <c r="C753" s="179" t="s">
        <v>427</v>
      </c>
      <c r="D753" s="179" t="s">
        <v>1071</v>
      </c>
      <c r="E753" s="179">
        <v>2012</v>
      </c>
      <c r="F753" s="122">
        <v>2012</v>
      </c>
      <c r="G753" s="187" t="s">
        <v>20</v>
      </c>
      <c r="H753" s="188" t="s">
        <v>20</v>
      </c>
      <c r="I753" s="189"/>
    </row>
    <row r="754" spans="2:10" ht="19.5" customHeight="1">
      <c r="B754" s="121">
        <f t="shared" si="25"/>
        <v>733</v>
      </c>
      <c r="C754" s="179" t="s">
        <v>427</v>
      </c>
      <c r="D754" s="179" t="s">
        <v>429</v>
      </c>
      <c r="E754" s="179">
        <v>2003</v>
      </c>
      <c r="F754" s="122">
        <v>2010</v>
      </c>
      <c r="G754" s="187" t="s">
        <v>20</v>
      </c>
      <c r="H754" s="188" t="s">
        <v>20</v>
      </c>
      <c r="I754" s="189"/>
    </row>
    <row r="755" spans="2:10" ht="19.5" customHeight="1">
      <c r="B755" s="121">
        <f t="shared" si="25"/>
        <v>734</v>
      </c>
      <c r="C755" s="179" t="s">
        <v>427</v>
      </c>
      <c r="D755" s="179" t="s">
        <v>735</v>
      </c>
      <c r="E755" s="179">
        <v>2014</v>
      </c>
      <c r="F755" s="179" t="s">
        <v>19</v>
      </c>
      <c r="G755" s="187" t="s">
        <v>20</v>
      </c>
      <c r="H755" s="188"/>
      <c r="I755" s="189" t="s">
        <v>20</v>
      </c>
    </row>
    <row r="756" spans="2:10" ht="19.5" customHeight="1">
      <c r="B756" s="121">
        <f t="shared" si="25"/>
        <v>735</v>
      </c>
      <c r="C756" s="179" t="s">
        <v>427</v>
      </c>
      <c r="D756" s="179" t="s">
        <v>1072</v>
      </c>
      <c r="E756" s="179">
        <v>2010</v>
      </c>
      <c r="F756" s="179">
        <v>2017</v>
      </c>
      <c r="G756" s="187" t="s">
        <v>20</v>
      </c>
      <c r="H756" s="188" t="s">
        <v>20</v>
      </c>
      <c r="I756" s="189"/>
    </row>
    <row r="757" spans="2:10" ht="19.5" customHeight="1" thickBot="1">
      <c r="B757" s="185">
        <f t="shared" si="25"/>
        <v>736</v>
      </c>
      <c r="C757" s="179" t="s">
        <v>427</v>
      </c>
      <c r="D757" s="179" t="s">
        <v>1073</v>
      </c>
      <c r="E757" s="179">
        <v>2012</v>
      </c>
      <c r="F757" s="122" t="s">
        <v>19</v>
      </c>
      <c r="G757" s="187" t="s">
        <v>20</v>
      </c>
      <c r="H757" s="188"/>
      <c r="I757" s="189" t="s">
        <v>20</v>
      </c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>
        <v>1</v>
      </c>
    </row>
    <row r="759" spans="2:10" ht="19.5" customHeight="1">
      <c r="B759" s="118">
        <f t="shared" ref="B759:B765" si="26">ROW()-21</f>
        <v>738</v>
      </c>
      <c r="C759" s="119" t="s">
        <v>427</v>
      </c>
      <c r="D759" s="119" t="s">
        <v>1074</v>
      </c>
      <c r="E759" s="119">
        <v>2017</v>
      </c>
      <c r="F759" s="119">
        <v>2020</v>
      </c>
      <c r="G759" s="126" t="s">
        <v>20</v>
      </c>
      <c r="H759" s="127" t="s">
        <v>20</v>
      </c>
      <c r="I759" s="128"/>
    </row>
    <row r="760" spans="2:10" ht="19.5" customHeight="1">
      <c r="B760" s="121">
        <f t="shared" si="26"/>
        <v>739</v>
      </c>
      <c r="C760" s="122" t="s">
        <v>427</v>
      </c>
      <c r="D760" s="122" t="s">
        <v>431</v>
      </c>
      <c r="E760" s="122">
        <v>2012</v>
      </c>
      <c r="F760" s="122" t="s">
        <v>19</v>
      </c>
      <c r="G760" s="129" t="s">
        <v>20</v>
      </c>
      <c r="H760" s="130"/>
      <c r="I760" s="131" t="s">
        <v>20</v>
      </c>
    </row>
    <row r="761" spans="2:10" ht="19.5" customHeight="1">
      <c r="B761" s="121">
        <f t="shared" si="26"/>
        <v>740</v>
      </c>
      <c r="C761" s="122" t="s">
        <v>427</v>
      </c>
      <c r="D761" s="122" t="s">
        <v>1075</v>
      </c>
      <c r="E761" s="122">
        <v>2012</v>
      </c>
      <c r="F761" s="122">
        <v>2020</v>
      </c>
      <c r="G761" s="129" t="s">
        <v>20</v>
      </c>
      <c r="H761" s="130" t="s">
        <v>20</v>
      </c>
      <c r="I761" s="131"/>
    </row>
    <row r="762" spans="2:10" ht="19.5" customHeight="1">
      <c r="B762" s="121">
        <f t="shared" si="26"/>
        <v>741</v>
      </c>
      <c r="C762" s="122" t="s">
        <v>427</v>
      </c>
      <c r="D762" s="122" t="s">
        <v>752</v>
      </c>
      <c r="E762" s="122">
        <v>2006</v>
      </c>
      <c r="F762" s="122">
        <v>2021</v>
      </c>
      <c r="G762" s="129" t="s">
        <v>20</v>
      </c>
      <c r="H762" s="130"/>
      <c r="I762" s="131" t="s">
        <v>20</v>
      </c>
    </row>
    <row r="763" spans="2:10" ht="19.5" customHeight="1">
      <c r="B763" s="121">
        <f t="shared" si="26"/>
        <v>742</v>
      </c>
      <c r="C763" s="122" t="s">
        <v>427</v>
      </c>
      <c r="D763" s="122" t="s">
        <v>1233</v>
      </c>
      <c r="E763" s="122">
        <v>2014</v>
      </c>
      <c r="F763" s="122" t="s">
        <v>19</v>
      </c>
      <c r="G763" s="129" t="s">
        <v>20</v>
      </c>
      <c r="H763" s="130"/>
      <c r="I763" s="131" t="s">
        <v>20</v>
      </c>
    </row>
    <row r="764" spans="2:10" ht="19.5" customHeight="1">
      <c r="B764" s="121">
        <f t="shared" si="26"/>
        <v>743</v>
      </c>
      <c r="C764" s="122" t="s">
        <v>427</v>
      </c>
      <c r="D764" s="122" t="s">
        <v>1234</v>
      </c>
      <c r="E764" s="122">
        <v>2017</v>
      </c>
      <c r="F764" s="122" t="s">
        <v>19</v>
      </c>
      <c r="G764" s="129" t="s">
        <v>20</v>
      </c>
      <c r="H764" s="130"/>
      <c r="I764" s="131" t="s">
        <v>20</v>
      </c>
    </row>
    <row r="765" spans="2:10" ht="19.5" customHeight="1">
      <c r="B765" s="121">
        <f t="shared" si="26"/>
        <v>744</v>
      </c>
      <c r="C765" s="122" t="s">
        <v>764</v>
      </c>
      <c r="D765" s="122" t="s">
        <v>765</v>
      </c>
      <c r="E765" s="122">
        <v>2020</v>
      </c>
      <c r="F765" s="122" t="s">
        <v>19</v>
      </c>
      <c r="G765" s="129" t="s">
        <v>20</v>
      </c>
      <c r="H765" s="130" t="s">
        <v>20</v>
      </c>
      <c r="I765" s="131"/>
    </row>
    <row r="766" spans="2:10" ht="19.5" customHeight="1">
      <c r="B766" s="121">
        <f t="shared" ref="B766:B774" si="27">ROW()-22</f>
        <v>744</v>
      </c>
      <c r="C766" s="122" t="s">
        <v>433</v>
      </c>
      <c r="D766" s="122" t="s">
        <v>1235</v>
      </c>
      <c r="E766" s="122">
        <v>2006</v>
      </c>
      <c r="F766" s="122">
        <v>2009</v>
      </c>
      <c r="G766" s="129" t="s">
        <v>20</v>
      </c>
      <c r="H766" s="130" t="s">
        <v>20</v>
      </c>
      <c r="I766" s="131"/>
    </row>
    <row r="767" spans="2:10" ht="19.5" customHeight="1">
      <c r="B767" s="121">
        <f t="shared" si="27"/>
        <v>745</v>
      </c>
      <c r="C767" s="122" t="s">
        <v>433</v>
      </c>
      <c r="D767" s="122" t="s">
        <v>1076</v>
      </c>
      <c r="E767" s="122">
        <v>2012</v>
      </c>
      <c r="F767" s="122">
        <v>2021</v>
      </c>
      <c r="G767" s="129" t="s">
        <v>20</v>
      </c>
      <c r="H767" s="130" t="s">
        <v>20</v>
      </c>
      <c r="I767" s="131"/>
    </row>
    <row r="768" spans="2:10" ht="19.5" customHeight="1">
      <c r="B768" s="121">
        <f t="shared" si="27"/>
        <v>746</v>
      </c>
      <c r="C768" s="122" t="s">
        <v>433</v>
      </c>
      <c r="D768" s="122" t="s">
        <v>745</v>
      </c>
      <c r="E768" s="122">
        <v>2011</v>
      </c>
      <c r="F768" s="122" t="s">
        <v>19</v>
      </c>
      <c r="G768" s="129" t="s">
        <v>20</v>
      </c>
      <c r="H768" s="130" t="s">
        <v>20</v>
      </c>
      <c r="I768" s="131"/>
    </row>
    <row r="769" spans="2:9" ht="19.5" customHeight="1">
      <c r="B769" s="121">
        <f t="shared" si="27"/>
        <v>747</v>
      </c>
      <c r="C769" s="122" t="s">
        <v>433</v>
      </c>
      <c r="D769" s="122" t="s">
        <v>1077</v>
      </c>
      <c r="E769" s="122">
        <v>2007</v>
      </c>
      <c r="F769" s="122">
        <v>2013</v>
      </c>
      <c r="G769" s="129" t="s">
        <v>20</v>
      </c>
      <c r="H769" s="130" t="s">
        <v>20</v>
      </c>
      <c r="I769" s="131"/>
    </row>
    <row r="770" spans="2:9" ht="19.5" customHeight="1">
      <c r="B770" s="121">
        <f t="shared" si="27"/>
        <v>748</v>
      </c>
      <c r="C770" s="122" t="s">
        <v>433</v>
      </c>
      <c r="D770" s="122" t="s">
        <v>1077</v>
      </c>
      <c r="E770" s="122">
        <v>2012</v>
      </c>
      <c r="F770" s="122">
        <v>2012</v>
      </c>
      <c r="G770" s="129" t="s">
        <v>20</v>
      </c>
      <c r="H770" s="130" t="s">
        <v>20</v>
      </c>
      <c r="I770" s="131"/>
    </row>
    <row r="771" spans="2:9" ht="19.5" customHeight="1">
      <c r="B771" s="121">
        <f t="shared" si="27"/>
        <v>749</v>
      </c>
      <c r="C771" s="122" t="s">
        <v>433</v>
      </c>
      <c r="D771" s="122" t="s">
        <v>1077</v>
      </c>
      <c r="E771" s="122">
        <v>2013</v>
      </c>
      <c r="F771" s="122">
        <v>2018</v>
      </c>
      <c r="G771" s="129" t="s">
        <v>20</v>
      </c>
      <c r="H771" s="130" t="s">
        <v>20</v>
      </c>
      <c r="I771" s="131"/>
    </row>
    <row r="772" spans="2:9" ht="19.5" customHeight="1">
      <c r="B772" s="121">
        <f t="shared" si="27"/>
        <v>750</v>
      </c>
      <c r="C772" s="122" t="s">
        <v>433</v>
      </c>
      <c r="D772" s="122" t="s">
        <v>1077</v>
      </c>
      <c r="E772" s="122">
        <v>2019</v>
      </c>
      <c r="F772" s="122">
        <v>2022</v>
      </c>
      <c r="G772" s="129" t="s">
        <v>20</v>
      </c>
      <c r="H772" s="130" t="s">
        <v>20</v>
      </c>
      <c r="I772" s="131"/>
    </row>
    <row r="773" spans="2:9" ht="19.5" customHeight="1">
      <c r="B773" s="121">
        <f t="shared" si="27"/>
        <v>751</v>
      </c>
      <c r="C773" s="122" t="s">
        <v>433</v>
      </c>
      <c r="D773" s="122" t="s">
        <v>731</v>
      </c>
      <c r="E773" s="122">
        <v>2012</v>
      </c>
      <c r="F773" s="122">
        <v>2016</v>
      </c>
      <c r="G773" s="129" t="s">
        <v>20</v>
      </c>
      <c r="H773" s="130" t="s">
        <v>20</v>
      </c>
      <c r="I773" s="131"/>
    </row>
    <row r="774" spans="2:9" ht="19.5" customHeight="1">
      <c r="B774" s="121">
        <f t="shared" si="27"/>
        <v>752</v>
      </c>
      <c r="C774" s="122" t="s">
        <v>433</v>
      </c>
      <c r="D774" s="122" t="s">
        <v>731</v>
      </c>
      <c r="E774" s="122">
        <v>2016</v>
      </c>
      <c r="F774" s="122" t="s">
        <v>19</v>
      </c>
      <c r="G774" s="129" t="s">
        <v>20</v>
      </c>
      <c r="H774" s="130" t="s">
        <v>20</v>
      </c>
      <c r="I774" s="131"/>
    </row>
    <row r="775" spans="2:9" ht="19.5" customHeight="1">
      <c r="B775" s="121">
        <f>ROW()-32</f>
        <v>743</v>
      </c>
      <c r="C775" s="122" t="s">
        <v>433</v>
      </c>
      <c r="D775" s="122" t="s">
        <v>1519</v>
      </c>
      <c r="E775" s="122">
        <v>2007</v>
      </c>
      <c r="F775" s="122" t="s">
        <v>19</v>
      </c>
      <c r="G775" s="129" t="s">
        <v>20</v>
      </c>
      <c r="H775" s="130" t="s">
        <v>20</v>
      </c>
      <c r="I775" s="131"/>
    </row>
    <row r="776" spans="2:9" ht="19.5" customHeight="1">
      <c r="B776" s="121">
        <f t="shared" ref="B776:B800" si="28">ROW()-22</f>
        <v>754</v>
      </c>
      <c r="C776" s="122" t="s">
        <v>433</v>
      </c>
      <c r="D776" s="122" t="s">
        <v>1078</v>
      </c>
      <c r="E776" s="122">
        <v>2008</v>
      </c>
      <c r="F776" s="122">
        <v>2014</v>
      </c>
      <c r="G776" s="129" t="s">
        <v>20</v>
      </c>
      <c r="H776" s="130" t="s">
        <v>20</v>
      </c>
      <c r="I776" s="131"/>
    </row>
    <row r="777" spans="2:9" ht="19.5" customHeight="1">
      <c r="B777" s="121">
        <f t="shared" si="28"/>
        <v>755</v>
      </c>
      <c r="C777" s="122" t="s">
        <v>433</v>
      </c>
      <c r="D777" s="122" t="s">
        <v>1078</v>
      </c>
      <c r="E777" s="122">
        <v>2012</v>
      </c>
      <c r="F777" s="122">
        <v>2014</v>
      </c>
      <c r="G777" s="129" t="s">
        <v>20</v>
      </c>
      <c r="H777" s="130" t="s">
        <v>20</v>
      </c>
      <c r="I777" s="131"/>
    </row>
    <row r="778" spans="2:9" ht="19.5" customHeight="1">
      <c r="B778" s="121">
        <f t="shared" si="28"/>
        <v>756</v>
      </c>
      <c r="C778" s="122" t="s">
        <v>433</v>
      </c>
      <c r="D778" s="122" t="s">
        <v>1079</v>
      </c>
      <c r="E778" s="179">
        <v>2013</v>
      </c>
      <c r="F778" s="122">
        <v>2022</v>
      </c>
      <c r="G778" s="129" t="s">
        <v>20</v>
      </c>
      <c r="H778" s="130" t="s">
        <v>20</v>
      </c>
      <c r="I778" s="131"/>
    </row>
    <row r="779" spans="2:9" ht="19.5" customHeight="1">
      <c r="B779" s="121">
        <f t="shared" si="28"/>
        <v>757</v>
      </c>
      <c r="C779" s="179" t="s">
        <v>433</v>
      </c>
      <c r="D779" s="179" t="s">
        <v>1079</v>
      </c>
      <c r="E779" s="179">
        <v>2014</v>
      </c>
      <c r="F779" s="122" t="s">
        <v>19</v>
      </c>
      <c r="G779" s="129" t="s">
        <v>20</v>
      </c>
      <c r="H779" s="130" t="s">
        <v>20</v>
      </c>
      <c r="I779" s="131"/>
    </row>
    <row r="780" spans="2:9" ht="19.5" customHeight="1">
      <c r="B780" s="121">
        <f t="shared" si="28"/>
        <v>758</v>
      </c>
      <c r="C780" s="122" t="s">
        <v>433</v>
      </c>
      <c r="D780" s="122" t="s">
        <v>1236</v>
      </c>
      <c r="E780" s="122">
        <v>2015</v>
      </c>
      <c r="F780" s="122" t="s">
        <v>19</v>
      </c>
      <c r="G780" s="129" t="s">
        <v>20</v>
      </c>
      <c r="H780" s="130" t="s">
        <v>20</v>
      </c>
      <c r="I780" s="131"/>
    </row>
    <row r="781" spans="2:9" ht="19.5" customHeight="1">
      <c r="B781" s="121">
        <f t="shared" si="28"/>
        <v>759</v>
      </c>
      <c r="C781" s="122" t="s">
        <v>433</v>
      </c>
      <c r="D781" s="122" t="s">
        <v>1237</v>
      </c>
      <c r="E781" s="122">
        <v>2010</v>
      </c>
      <c r="F781" s="122" t="s">
        <v>19</v>
      </c>
      <c r="G781" s="129" t="s">
        <v>20</v>
      </c>
      <c r="H781" s="130" t="s">
        <v>20</v>
      </c>
      <c r="I781" s="131"/>
    </row>
    <row r="782" spans="2:9" ht="19.5" customHeight="1">
      <c r="B782" s="121">
        <f t="shared" si="28"/>
        <v>760</v>
      </c>
      <c r="C782" s="122" t="s">
        <v>433</v>
      </c>
      <c r="D782" s="122" t="s">
        <v>434</v>
      </c>
      <c r="E782" s="122">
        <v>2010</v>
      </c>
      <c r="F782" s="122">
        <v>2019</v>
      </c>
      <c r="G782" s="129" t="s">
        <v>20</v>
      </c>
      <c r="H782" s="130" t="s">
        <v>20</v>
      </c>
      <c r="I782" s="131"/>
    </row>
    <row r="783" spans="2:9" ht="19.5" customHeight="1">
      <c r="B783" s="121">
        <f t="shared" si="28"/>
        <v>761</v>
      </c>
      <c r="C783" s="122" t="s">
        <v>433</v>
      </c>
      <c r="D783" s="122" t="s">
        <v>434</v>
      </c>
      <c r="E783" s="122">
        <v>2020</v>
      </c>
      <c r="F783" s="122" t="s">
        <v>19</v>
      </c>
      <c r="G783" s="129" t="s">
        <v>20</v>
      </c>
      <c r="H783" s="130" t="s">
        <v>20</v>
      </c>
      <c r="I783" s="131"/>
    </row>
    <row r="784" spans="2:9" ht="19.5" customHeight="1">
      <c r="B784" s="121">
        <f t="shared" si="28"/>
        <v>762</v>
      </c>
      <c r="C784" s="122" t="s">
        <v>433</v>
      </c>
      <c r="D784" s="122" t="s">
        <v>1080</v>
      </c>
      <c r="E784" s="122">
        <v>2018</v>
      </c>
      <c r="F784" s="122">
        <v>2022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28"/>
        <v>763</v>
      </c>
      <c r="C785" s="122" t="s">
        <v>433</v>
      </c>
      <c r="D785" s="122" t="s">
        <v>746</v>
      </c>
      <c r="E785" s="122">
        <v>2011</v>
      </c>
      <c r="F785" s="122" t="s">
        <v>19</v>
      </c>
      <c r="G785" s="129" t="s">
        <v>20</v>
      </c>
      <c r="H785" s="130" t="s">
        <v>20</v>
      </c>
      <c r="I785" s="131"/>
    </row>
    <row r="786" spans="2:9" ht="19.5" customHeight="1">
      <c r="B786" s="121">
        <f t="shared" si="28"/>
        <v>764</v>
      </c>
      <c r="C786" s="122" t="s">
        <v>433</v>
      </c>
      <c r="D786" s="122" t="s">
        <v>1238</v>
      </c>
      <c r="E786" s="122">
        <v>2019</v>
      </c>
      <c r="F786" s="122" t="s">
        <v>19</v>
      </c>
      <c r="G786" s="129" t="s">
        <v>20</v>
      </c>
      <c r="H786" s="130"/>
      <c r="I786" s="131" t="s">
        <v>20</v>
      </c>
    </row>
    <row r="787" spans="2:9" ht="19.5" customHeight="1">
      <c r="B787" s="121">
        <f t="shared" si="28"/>
        <v>765</v>
      </c>
      <c r="C787" s="122" t="s">
        <v>433</v>
      </c>
      <c r="D787" s="122" t="s">
        <v>437</v>
      </c>
      <c r="E787" s="122">
        <v>2012</v>
      </c>
      <c r="F787" s="122">
        <v>2015</v>
      </c>
      <c r="G787" s="129" t="s">
        <v>20</v>
      </c>
      <c r="H787" s="130" t="s">
        <v>20</v>
      </c>
      <c r="I787" s="131"/>
    </row>
    <row r="788" spans="2:9" ht="19.5" customHeight="1">
      <c r="B788" s="121">
        <f t="shared" si="28"/>
        <v>766</v>
      </c>
      <c r="C788" s="122" t="s">
        <v>433</v>
      </c>
      <c r="D788" s="122" t="s">
        <v>437</v>
      </c>
      <c r="E788" s="122">
        <v>2015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28"/>
        <v>767</v>
      </c>
      <c r="C789" s="122" t="s">
        <v>433</v>
      </c>
      <c r="D789" s="122" t="s">
        <v>440</v>
      </c>
      <c r="E789" s="122">
        <v>2010</v>
      </c>
      <c r="F789" s="122" t="s">
        <v>19</v>
      </c>
      <c r="G789" s="129" t="s">
        <v>20</v>
      </c>
      <c r="H789" s="130" t="s">
        <v>20</v>
      </c>
      <c r="I789" s="131"/>
    </row>
    <row r="790" spans="2:9" ht="19.5" customHeight="1">
      <c r="B790" s="121">
        <f t="shared" si="28"/>
        <v>768</v>
      </c>
      <c r="C790" s="122" t="s">
        <v>433</v>
      </c>
      <c r="D790" s="122" t="s">
        <v>440</v>
      </c>
      <c r="E790" s="122">
        <v>2017</v>
      </c>
      <c r="F790" s="122" t="s">
        <v>19</v>
      </c>
      <c r="G790" s="129" t="s">
        <v>20</v>
      </c>
      <c r="H790" s="130" t="s">
        <v>20</v>
      </c>
      <c r="I790" s="131"/>
    </row>
    <row r="791" spans="2:9" ht="19.5" customHeight="1">
      <c r="B791" s="121">
        <f t="shared" si="28"/>
        <v>769</v>
      </c>
      <c r="C791" s="122" t="s">
        <v>433</v>
      </c>
      <c r="D791" s="122" t="s">
        <v>1081</v>
      </c>
      <c r="E791" s="122">
        <v>2009</v>
      </c>
      <c r="F791" s="122">
        <v>2014</v>
      </c>
      <c r="G791" s="129" t="s">
        <v>20</v>
      </c>
      <c r="H791" s="130"/>
      <c r="I791" s="131"/>
    </row>
    <row r="792" spans="2:9" ht="19.5" customHeight="1">
      <c r="B792" s="121">
        <f t="shared" si="28"/>
        <v>770</v>
      </c>
      <c r="C792" s="122" t="s">
        <v>433</v>
      </c>
      <c r="D792" s="122" t="s">
        <v>1081</v>
      </c>
      <c r="E792" s="122">
        <v>2015</v>
      </c>
      <c r="F792" s="122" t="s">
        <v>19</v>
      </c>
      <c r="G792" s="129" t="s">
        <v>20</v>
      </c>
      <c r="H792" s="130" t="s">
        <v>20</v>
      </c>
      <c r="I792" s="131"/>
    </row>
    <row r="793" spans="2:9" ht="19.5" customHeight="1">
      <c r="B793" s="121">
        <f t="shared" si="28"/>
        <v>771</v>
      </c>
      <c r="C793" s="122" t="s">
        <v>433</v>
      </c>
      <c r="D793" s="122" t="s">
        <v>1082</v>
      </c>
      <c r="E793" s="122">
        <v>2012</v>
      </c>
      <c r="F793" s="122">
        <v>2014</v>
      </c>
      <c r="G793" s="129" t="s">
        <v>20</v>
      </c>
      <c r="H793" s="130" t="s">
        <v>20</v>
      </c>
      <c r="I793" s="131"/>
    </row>
    <row r="794" spans="2:9" ht="19.5" customHeight="1">
      <c r="B794" s="121">
        <f t="shared" si="28"/>
        <v>772</v>
      </c>
      <c r="C794" s="122" t="s">
        <v>433</v>
      </c>
      <c r="D794" s="122" t="s">
        <v>441</v>
      </c>
      <c r="E794" s="122">
        <v>2014</v>
      </c>
      <c r="F794" s="122" t="s">
        <v>19</v>
      </c>
      <c r="G794" s="129" t="s">
        <v>20</v>
      </c>
      <c r="H794" s="130" t="s">
        <v>20</v>
      </c>
      <c r="I794" s="131"/>
    </row>
    <row r="795" spans="2:9" ht="19.5" customHeight="1">
      <c r="B795" s="121">
        <f t="shared" si="28"/>
        <v>773</v>
      </c>
      <c r="C795" s="122" t="s">
        <v>433</v>
      </c>
      <c r="D795" s="122" t="s">
        <v>443</v>
      </c>
      <c r="E795" s="122">
        <v>2012</v>
      </c>
      <c r="F795" s="122" t="s">
        <v>19</v>
      </c>
      <c r="G795" s="129" t="s">
        <v>20</v>
      </c>
      <c r="H795" s="130" t="s">
        <v>20</v>
      </c>
      <c r="I795" s="131"/>
    </row>
    <row r="796" spans="2:9" ht="19.5" customHeight="1">
      <c r="B796" s="121">
        <f t="shared" si="28"/>
        <v>774</v>
      </c>
      <c r="C796" s="122" t="s">
        <v>433</v>
      </c>
      <c r="D796" s="122" t="s">
        <v>1083</v>
      </c>
      <c r="E796" s="122">
        <v>2012</v>
      </c>
      <c r="F796" s="122">
        <v>2019</v>
      </c>
      <c r="G796" s="129" t="s">
        <v>20</v>
      </c>
      <c r="H796" s="130" t="s">
        <v>20</v>
      </c>
      <c r="I796" s="131"/>
    </row>
    <row r="797" spans="2:9" ht="19.5" customHeight="1">
      <c r="B797" s="121">
        <f t="shared" si="28"/>
        <v>775</v>
      </c>
      <c r="C797" s="122" t="s">
        <v>433</v>
      </c>
      <c r="D797" s="122" t="s">
        <v>1085</v>
      </c>
      <c r="E797" s="122">
        <v>2012</v>
      </c>
      <c r="F797" s="122">
        <v>2019</v>
      </c>
      <c r="G797" s="129" t="s">
        <v>20</v>
      </c>
      <c r="H797" s="130" t="s">
        <v>20</v>
      </c>
      <c r="I797" s="131"/>
    </row>
    <row r="798" spans="2:9" ht="19.5" customHeight="1">
      <c r="B798" s="121">
        <f t="shared" si="28"/>
        <v>776</v>
      </c>
      <c r="C798" s="122" t="s">
        <v>433</v>
      </c>
      <c r="D798" s="122" t="s">
        <v>1086</v>
      </c>
      <c r="E798" s="122">
        <v>2012</v>
      </c>
      <c r="F798" s="122">
        <v>2019</v>
      </c>
      <c r="G798" s="129" t="s">
        <v>20</v>
      </c>
      <c r="H798" s="130" t="s">
        <v>20</v>
      </c>
      <c r="I798" s="131"/>
    </row>
    <row r="799" spans="2:9" ht="19.5" customHeight="1">
      <c r="B799" s="121">
        <f t="shared" si="28"/>
        <v>777</v>
      </c>
      <c r="C799" s="122" t="s">
        <v>433</v>
      </c>
      <c r="D799" s="122" t="s">
        <v>1087</v>
      </c>
      <c r="E799" s="122">
        <v>2020</v>
      </c>
      <c r="F799" s="122">
        <v>2021</v>
      </c>
      <c r="G799" s="129" t="s">
        <v>20</v>
      </c>
      <c r="H799" s="130" t="s">
        <v>20</v>
      </c>
      <c r="I799" s="131"/>
    </row>
    <row r="800" spans="2:9" ht="19.5" customHeight="1" thickBot="1">
      <c r="B800" s="121">
        <f t="shared" si="28"/>
        <v>778</v>
      </c>
      <c r="C800" s="122" t="s">
        <v>433</v>
      </c>
      <c r="D800" s="122" t="s">
        <v>1088</v>
      </c>
      <c r="E800" s="122">
        <v>2020</v>
      </c>
      <c r="F800" s="122">
        <v>2021</v>
      </c>
      <c r="G800" s="129" t="s">
        <v>20</v>
      </c>
      <c r="H800" s="130" t="s">
        <v>20</v>
      </c>
      <c r="I800" s="131"/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>
        <v>1</v>
      </c>
    </row>
    <row r="802" spans="2:10" ht="19.5" customHeight="1">
      <c r="B802" s="121">
        <f t="shared" ref="B802:B809" si="29">ROW()-22</f>
        <v>780</v>
      </c>
      <c r="C802" s="122" t="s">
        <v>433</v>
      </c>
      <c r="D802" s="122" t="s">
        <v>446</v>
      </c>
      <c r="E802" s="122">
        <v>2010</v>
      </c>
      <c r="F802" s="122" t="s">
        <v>19</v>
      </c>
      <c r="G802" s="129" t="s">
        <v>20</v>
      </c>
      <c r="H802" s="130" t="s">
        <v>20</v>
      </c>
      <c r="I802" s="131"/>
    </row>
    <row r="803" spans="2:10" ht="19.5" customHeight="1">
      <c r="B803" s="121">
        <f t="shared" si="29"/>
        <v>781</v>
      </c>
      <c r="C803" s="122" t="s">
        <v>433</v>
      </c>
      <c r="D803" s="122" t="s">
        <v>449</v>
      </c>
      <c r="E803" s="122">
        <v>2019</v>
      </c>
      <c r="F803" s="122" t="s">
        <v>19</v>
      </c>
      <c r="G803" s="129" t="s">
        <v>20</v>
      </c>
      <c r="H803" s="130" t="s">
        <v>20</v>
      </c>
      <c r="I803" s="131"/>
    </row>
    <row r="804" spans="2:10" ht="19.5" customHeight="1">
      <c r="B804" s="121">
        <f t="shared" si="29"/>
        <v>782</v>
      </c>
      <c r="C804" s="122" t="s">
        <v>433</v>
      </c>
      <c r="D804" s="122" t="s">
        <v>451</v>
      </c>
      <c r="E804" s="122">
        <v>2016</v>
      </c>
      <c r="F804" s="122" t="s">
        <v>19</v>
      </c>
      <c r="G804" s="129" t="s">
        <v>20</v>
      </c>
      <c r="H804" s="130" t="s">
        <v>20</v>
      </c>
      <c r="I804" s="131"/>
    </row>
    <row r="805" spans="2:10" ht="19.5" customHeight="1">
      <c r="B805" s="121">
        <f t="shared" si="29"/>
        <v>783</v>
      </c>
      <c r="C805" s="122" t="s">
        <v>433</v>
      </c>
      <c r="D805" s="122" t="s">
        <v>453</v>
      </c>
      <c r="E805" s="122">
        <v>2010</v>
      </c>
      <c r="F805" s="122" t="s">
        <v>19</v>
      </c>
      <c r="G805" s="129" t="s">
        <v>20</v>
      </c>
      <c r="H805" s="130" t="s">
        <v>20</v>
      </c>
      <c r="I805" s="131"/>
    </row>
    <row r="806" spans="2:10" ht="19.5" customHeight="1">
      <c r="B806" s="121">
        <f t="shared" si="29"/>
        <v>784</v>
      </c>
      <c r="C806" s="122" t="s">
        <v>433</v>
      </c>
      <c r="D806" s="122" t="s">
        <v>1089</v>
      </c>
      <c r="E806" s="122">
        <v>2005</v>
      </c>
      <c r="F806" s="122">
        <v>2012</v>
      </c>
      <c r="G806" s="129" t="s">
        <v>20</v>
      </c>
      <c r="H806" s="130" t="s">
        <v>20</v>
      </c>
      <c r="I806" s="131"/>
    </row>
    <row r="807" spans="2:10" ht="19.5" customHeight="1">
      <c r="B807" s="121">
        <f t="shared" si="29"/>
        <v>785</v>
      </c>
      <c r="C807" s="122" t="s">
        <v>433</v>
      </c>
      <c r="D807" s="122" t="s">
        <v>1089</v>
      </c>
      <c r="E807" s="122">
        <v>2013</v>
      </c>
      <c r="F807" s="122">
        <v>2020</v>
      </c>
      <c r="G807" s="129" t="s">
        <v>20</v>
      </c>
      <c r="H807" s="130" t="s">
        <v>20</v>
      </c>
      <c r="I807" s="131"/>
    </row>
    <row r="808" spans="2:10" ht="19.5" customHeight="1">
      <c r="B808" s="121">
        <f t="shared" si="29"/>
        <v>786</v>
      </c>
      <c r="C808" s="122" t="s">
        <v>433</v>
      </c>
      <c r="D808" s="122" t="s">
        <v>1089</v>
      </c>
      <c r="E808" s="122">
        <v>2020</v>
      </c>
      <c r="F808" s="122">
        <v>2022</v>
      </c>
      <c r="G808" s="129" t="s">
        <v>20</v>
      </c>
      <c r="H808" s="130" t="s">
        <v>20</v>
      </c>
      <c r="I808" s="131"/>
    </row>
    <row r="809" spans="2:10" ht="19.5" customHeight="1">
      <c r="B809" s="121">
        <f t="shared" si="29"/>
        <v>787</v>
      </c>
      <c r="C809" s="122" t="s">
        <v>433</v>
      </c>
      <c r="D809" s="122" t="s">
        <v>720</v>
      </c>
      <c r="E809" s="122">
        <v>2010</v>
      </c>
      <c r="F809" s="122" t="s">
        <v>19</v>
      </c>
      <c r="G809" s="129" t="s">
        <v>20</v>
      </c>
      <c r="H809" s="130" t="s">
        <v>20</v>
      </c>
      <c r="I809" s="131"/>
    </row>
    <row r="810" spans="2:10" ht="19.5" customHeight="1">
      <c r="B810" s="121">
        <f t="shared" ref="B810:B843" si="30">ROW()-23</f>
        <v>787</v>
      </c>
      <c r="C810" s="122" t="s">
        <v>433</v>
      </c>
      <c r="D810" s="122" t="s">
        <v>455</v>
      </c>
      <c r="E810" s="122">
        <v>2001</v>
      </c>
      <c r="F810" s="122">
        <v>2014</v>
      </c>
      <c r="G810" s="129" t="s">
        <v>20</v>
      </c>
      <c r="H810" s="130"/>
      <c r="I810" s="131"/>
    </row>
    <row r="811" spans="2:10" ht="19.5" customHeight="1">
      <c r="B811" s="121">
        <f t="shared" si="30"/>
        <v>788</v>
      </c>
      <c r="C811" s="122" t="s">
        <v>433</v>
      </c>
      <c r="D811" s="122" t="s">
        <v>1239</v>
      </c>
      <c r="E811" s="122">
        <v>2013</v>
      </c>
      <c r="F811" s="122" t="s">
        <v>19</v>
      </c>
      <c r="G811" s="129" t="s">
        <v>20</v>
      </c>
      <c r="H811" s="130" t="s">
        <v>20</v>
      </c>
      <c r="I811" s="131"/>
    </row>
    <row r="812" spans="2:10" ht="19.5" customHeight="1">
      <c r="B812" s="121">
        <f t="shared" si="30"/>
        <v>789</v>
      </c>
      <c r="C812" s="122" t="s">
        <v>433</v>
      </c>
      <c r="D812" s="122" t="s">
        <v>1239</v>
      </c>
      <c r="E812" s="122">
        <v>2021</v>
      </c>
      <c r="F812" s="122" t="s">
        <v>19</v>
      </c>
      <c r="G812" s="129" t="s">
        <v>20</v>
      </c>
      <c r="H812" s="130" t="s">
        <v>20</v>
      </c>
      <c r="I812" s="131"/>
    </row>
    <row r="813" spans="2:10" ht="19.5" customHeight="1">
      <c r="B813" s="121">
        <f t="shared" si="30"/>
        <v>790</v>
      </c>
      <c r="C813" s="122" t="s">
        <v>433</v>
      </c>
      <c r="D813" s="122" t="s">
        <v>1090</v>
      </c>
      <c r="E813" s="122">
        <v>2011</v>
      </c>
      <c r="F813" s="122">
        <v>2017</v>
      </c>
      <c r="G813" s="129" t="s">
        <v>20</v>
      </c>
      <c r="H813" s="130" t="s">
        <v>20</v>
      </c>
      <c r="I813" s="131"/>
    </row>
    <row r="814" spans="2:10" ht="19.5" customHeight="1">
      <c r="B814" s="121">
        <f t="shared" si="30"/>
        <v>791</v>
      </c>
      <c r="C814" s="122" t="s">
        <v>433</v>
      </c>
      <c r="D814" s="122" t="s">
        <v>459</v>
      </c>
      <c r="E814" s="122">
        <v>2009</v>
      </c>
      <c r="F814" s="122">
        <v>2013</v>
      </c>
      <c r="G814" s="129" t="s">
        <v>20</v>
      </c>
      <c r="H814" s="130" t="s">
        <v>20</v>
      </c>
      <c r="I814" s="131"/>
    </row>
    <row r="815" spans="2:10" ht="19.5" customHeight="1">
      <c r="B815" s="121">
        <f t="shared" si="30"/>
        <v>792</v>
      </c>
      <c r="C815" s="122" t="s">
        <v>433</v>
      </c>
      <c r="D815" s="122" t="s">
        <v>459</v>
      </c>
      <c r="E815" s="122">
        <v>2013</v>
      </c>
      <c r="F815" s="122" t="s">
        <v>19</v>
      </c>
      <c r="G815" s="129" t="s">
        <v>20</v>
      </c>
      <c r="H815" s="130" t="s">
        <v>20</v>
      </c>
      <c r="I815" s="131"/>
    </row>
    <row r="816" spans="2:10" ht="19.5" customHeight="1">
      <c r="B816" s="121">
        <f t="shared" si="30"/>
        <v>793</v>
      </c>
      <c r="C816" s="122" t="s">
        <v>433</v>
      </c>
      <c r="D816" s="122" t="s">
        <v>1091</v>
      </c>
      <c r="E816" s="122">
        <v>2014</v>
      </c>
      <c r="F816" s="122">
        <v>2015</v>
      </c>
      <c r="G816" s="129" t="s">
        <v>20</v>
      </c>
      <c r="H816" s="130" t="s">
        <v>20</v>
      </c>
      <c r="I816" s="131"/>
    </row>
    <row r="817" spans="2:9" ht="19.5" customHeight="1">
      <c r="B817" s="121">
        <f t="shared" si="30"/>
        <v>794</v>
      </c>
      <c r="C817" s="122" t="s">
        <v>433</v>
      </c>
      <c r="D817" s="122" t="s">
        <v>1092</v>
      </c>
      <c r="E817" s="122">
        <v>2017</v>
      </c>
      <c r="F817" s="122">
        <v>2022</v>
      </c>
      <c r="G817" s="129" t="s">
        <v>20</v>
      </c>
      <c r="H817" s="130" t="s">
        <v>20</v>
      </c>
      <c r="I817" s="131"/>
    </row>
    <row r="818" spans="2:9" ht="19.5" customHeight="1">
      <c r="B818" s="121">
        <f t="shared" si="30"/>
        <v>795</v>
      </c>
      <c r="C818" s="122" t="s">
        <v>433</v>
      </c>
      <c r="D818" s="122" t="s">
        <v>1093</v>
      </c>
      <c r="E818" s="122">
        <v>2009</v>
      </c>
      <c r="F818" s="122">
        <v>2011</v>
      </c>
      <c r="G818" s="129" t="s">
        <v>20</v>
      </c>
      <c r="H818" s="130" t="s">
        <v>20</v>
      </c>
      <c r="I818" s="131"/>
    </row>
    <row r="819" spans="2:9" ht="19.5" customHeight="1">
      <c r="B819" s="121">
        <f t="shared" si="30"/>
        <v>796</v>
      </c>
      <c r="C819" s="122" t="s">
        <v>433</v>
      </c>
      <c r="D819" s="122" t="s">
        <v>1093</v>
      </c>
      <c r="E819" s="122">
        <v>2012</v>
      </c>
      <c r="F819" s="122">
        <v>2018</v>
      </c>
      <c r="G819" s="129" t="s">
        <v>20</v>
      </c>
      <c r="H819" s="130" t="s">
        <v>20</v>
      </c>
      <c r="I819" s="131"/>
    </row>
    <row r="820" spans="2:9" ht="19.5" customHeight="1">
      <c r="B820" s="121">
        <f t="shared" si="30"/>
        <v>797</v>
      </c>
      <c r="C820" s="122" t="s">
        <v>433</v>
      </c>
      <c r="D820" s="122" t="s">
        <v>1093</v>
      </c>
      <c r="E820" s="122">
        <v>2019</v>
      </c>
      <c r="F820" s="122">
        <v>2022</v>
      </c>
      <c r="G820" s="129" t="s">
        <v>20</v>
      </c>
      <c r="H820" s="130" t="s">
        <v>20</v>
      </c>
      <c r="I820" s="131"/>
    </row>
    <row r="821" spans="2:9" ht="19.5" customHeight="1">
      <c r="B821" s="121">
        <f t="shared" si="30"/>
        <v>798</v>
      </c>
      <c r="C821" s="122" t="s">
        <v>433</v>
      </c>
      <c r="D821" s="122" t="s">
        <v>747</v>
      </c>
      <c r="E821" s="122">
        <v>2011</v>
      </c>
      <c r="F821" s="122" t="s">
        <v>19</v>
      </c>
      <c r="G821" s="129" t="s">
        <v>20</v>
      </c>
      <c r="H821" s="130" t="s">
        <v>20</v>
      </c>
      <c r="I821" s="131"/>
    </row>
    <row r="822" spans="2:9" ht="19.5" customHeight="1">
      <c r="B822" s="121">
        <f t="shared" si="30"/>
        <v>799</v>
      </c>
      <c r="C822" s="122" t="s">
        <v>433</v>
      </c>
      <c r="D822" s="122" t="s">
        <v>1240</v>
      </c>
      <c r="E822" s="122">
        <v>2008</v>
      </c>
      <c r="F822" s="122">
        <v>2013</v>
      </c>
      <c r="G822" s="129" t="s">
        <v>20</v>
      </c>
      <c r="H822" s="130" t="s">
        <v>20</v>
      </c>
      <c r="I822" s="131"/>
    </row>
    <row r="823" spans="2:9" ht="19.5" customHeight="1">
      <c r="B823" s="121">
        <f t="shared" si="30"/>
        <v>800</v>
      </c>
      <c r="C823" s="122" t="s">
        <v>433</v>
      </c>
      <c r="D823" s="122" t="s">
        <v>1240</v>
      </c>
      <c r="E823" s="122">
        <v>2013</v>
      </c>
      <c r="F823" s="122" t="s">
        <v>19</v>
      </c>
      <c r="G823" s="129" t="s">
        <v>20</v>
      </c>
      <c r="H823" s="130" t="s">
        <v>20</v>
      </c>
      <c r="I823" s="131"/>
    </row>
    <row r="824" spans="2:9" ht="19.5" customHeight="1">
      <c r="B824" s="121">
        <f t="shared" si="30"/>
        <v>801</v>
      </c>
      <c r="C824" s="122" t="s">
        <v>433</v>
      </c>
      <c r="D824" s="122" t="s">
        <v>460</v>
      </c>
      <c r="E824" s="122">
        <v>2013</v>
      </c>
      <c r="F824" s="122" t="s">
        <v>19</v>
      </c>
      <c r="G824" s="129" t="s">
        <v>20</v>
      </c>
      <c r="H824" s="130" t="s">
        <v>20</v>
      </c>
      <c r="I824" s="131"/>
    </row>
    <row r="825" spans="2:9" ht="19.5" customHeight="1">
      <c r="B825" s="121">
        <f t="shared" si="30"/>
        <v>802</v>
      </c>
      <c r="C825" s="122" t="s">
        <v>433</v>
      </c>
      <c r="D825" s="122" t="s">
        <v>1094</v>
      </c>
      <c r="E825" s="122">
        <v>2003</v>
      </c>
      <c r="F825" s="122">
        <v>2015</v>
      </c>
      <c r="G825" s="129" t="s">
        <v>20</v>
      </c>
      <c r="H825" s="130"/>
      <c r="I825" s="131"/>
    </row>
    <row r="826" spans="2:9" ht="19.5" customHeight="1">
      <c r="B826" s="121">
        <f t="shared" si="30"/>
        <v>803</v>
      </c>
      <c r="C826" s="122" t="s">
        <v>433</v>
      </c>
      <c r="D826" s="122" t="s">
        <v>1094</v>
      </c>
      <c r="E826" s="122">
        <v>2013</v>
      </c>
      <c r="F826" s="122">
        <v>2015</v>
      </c>
      <c r="G826" s="129" t="s">
        <v>20</v>
      </c>
      <c r="H826" s="130" t="s">
        <v>20</v>
      </c>
      <c r="I826" s="131"/>
    </row>
    <row r="827" spans="2:9" ht="19.5" customHeight="1">
      <c r="B827" s="121">
        <f t="shared" si="30"/>
        <v>804</v>
      </c>
      <c r="C827" s="122" t="s">
        <v>433</v>
      </c>
      <c r="D827" s="122" t="s">
        <v>1094</v>
      </c>
      <c r="E827" s="122">
        <v>2016</v>
      </c>
      <c r="F827" s="122">
        <v>2022</v>
      </c>
      <c r="G827" s="129" t="s">
        <v>20</v>
      </c>
      <c r="H827" s="130" t="s">
        <v>20</v>
      </c>
      <c r="I827" s="131"/>
    </row>
    <row r="828" spans="2:9" ht="19.5" customHeight="1">
      <c r="B828" s="121">
        <f t="shared" si="30"/>
        <v>805</v>
      </c>
      <c r="C828" s="122" t="s">
        <v>433</v>
      </c>
      <c r="D828" s="122" t="s">
        <v>1095</v>
      </c>
      <c r="E828" s="122">
        <v>2016</v>
      </c>
      <c r="F828" s="122">
        <v>2022</v>
      </c>
      <c r="G828" s="129" t="s">
        <v>20</v>
      </c>
      <c r="H828" s="130" t="s">
        <v>20</v>
      </c>
      <c r="I828" s="131"/>
    </row>
    <row r="829" spans="2:9" ht="19.5" customHeight="1">
      <c r="B829" s="121">
        <f t="shared" si="30"/>
        <v>806</v>
      </c>
      <c r="C829" s="122" t="s">
        <v>433</v>
      </c>
      <c r="D829" s="122" t="s">
        <v>749</v>
      </c>
      <c r="E829" s="122">
        <v>2011</v>
      </c>
      <c r="F829" s="122" t="s">
        <v>19</v>
      </c>
      <c r="G829" s="129" t="s">
        <v>20</v>
      </c>
      <c r="H829" s="130" t="s">
        <v>20</v>
      </c>
      <c r="I829" s="131"/>
    </row>
    <row r="830" spans="2:9" ht="19.5" customHeight="1">
      <c r="B830" s="121">
        <f t="shared" si="30"/>
        <v>807</v>
      </c>
      <c r="C830" s="122" t="s">
        <v>433</v>
      </c>
      <c r="D830" s="122" t="s">
        <v>748</v>
      </c>
      <c r="E830" s="122">
        <v>2011</v>
      </c>
      <c r="F830" s="122" t="s">
        <v>19</v>
      </c>
      <c r="G830" s="129" t="s">
        <v>20</v>
      </c>
      <c r="H830" s="130" t="s">
        <v>20</v>
      </c>
      <c r="I830" s="131"/>
    </row>
    <row r="831" spans="2:9" ht="19.5" customHeight="1">
      <c r="B831" s="121">
        <f t="shared" si="30"/>
        <v>808</v>
      </c>
      <c r="C831" s="122" t="s">
        <v>433</v>
      </c>
      <c r="D831" s="122" t="s">
        <v>461</v>
      </c>
      <c r="E831" s="122">
        <v>2012</v>
      </c>
      <c r="F831" s="122">
        <v>2019</v>
      </c>
      <c r="G831" s="129" t="s">
        <v>20</v>
      </c>
      <c r="H831" s="130" t="s">
        <v>20</v>
      </c>
      <c r="I831" s="131"/>
    </row>
    <row r="832" spans="2:9" ht="19.5" customHeight="1">
      <c r="B832" s="121">
        <f t="shared" si="30"/>
        <v>809</v>
      </c>
      <c r="C832" s="122" t="s">
        <v>433</v>
      </c>
      <c r="D832" s="122" t="s">
        <v>1096</v>
      </c>
      <c r="E832" s="122">
        <v>2013</v>
      </c>
      <c r="F832" s="122">
        <v>2015</v>
      </c>
      <c r="G832" s="129" t="s">
        <v>20</v>
      </c>
      <c r="H832" s="130" t="s">
        <v>20</v>
      </c>
      <c r="I832" s="131"/>
    </row>
    <row r="833" spans="2:10" ht="19.5" customHeight="1">
      <c r="B833" s="121">
        <f t="shared" si="30"/>
        <v>810</v>
      </c>
      <c r="C833" s="122" t="s">
        <v>462</v>
      </c>
      <c r="D833" s="122" t="s">
        <v>463</v>
      </c>
      <c r="E833" s="122">
        <v>2013</v>
      </c>
      <c r="F833" s="122">
        <v>2019</v>
      </c>
      <c r="G833" s="129" t="s">
        <v>20</v>
      </c>
      <c r="H833" s="130"/>
      <c r="I833" s="131" t="s">
        <v>20</v>
      </c>
    </row>
    <row r="834" spans="2:10" ht="19.5" customHeight="1">
      <c r="B834" s="121">
        <f t="shared" si="30"/>
        <v>811</v>
      </c>
      <c r="C834" s="122" t="s">
        <v>462</v>
      </c>
      <c r="D834" s="122" t="s">
        <v>465</v>
      </c>
      <c r="E834" s="122">
        <v>2006</v>
      </c>
      <c r="F834" s="122">
        <v>2015</v>
      </c>
      <c r="G834" s="129" t="s">
        <v>20</v>
      </c>
      <c r="H834" s="130"/>
      <c r="I834" s="131" t="s">
        <v>20</v>
      </c>
    </row>
    <row r="835" spans="2:10" ht="19.5" customHeight="1">
      <c r="B835" s="121">
        <f t="shared" si="30"/>
        <v>812</v>
      </c>
      <c r="C835" s="122" t="s">
        <v>462</v>
      </c>
      <c r="D835" s="122" t="s">
        <v>466</v>
      </c>
      <c r="E835" s="122">
        <v>2015</v>
      </c>
      <c r="F835" s="122" t="s">
        <v>19</v>
      </c>
      <c r="G835" s="129" t="s">
        <v>20</v>
      </c>
      <c r="H835" s="130"/>
      <c r="I835" s="131" t="s">
        <v>20</v>
      </c>
    </row>
    <row r="836" spans="2:10" ht="19.5" customHeight="1">
      <c r="B836" s="121">
        <f t="shared" si="30"/>
        <v>813</v>
      </c>
      <c r="C836" s="122" t="s">
        <v>462</v>
      </c>
      <c r="D836" s="122" t="s">
        <v>146</v>
      </c>
      <c r="E836" s="122">
        <v>2013</v>
      </c>
      <c r="F836" s="122">
        <v>2019</v>
      </c>
      <c r="G836" s="129" t="s">
        <v>20</v>
      </c>
      <c r="H836" s="130"/>
      <c r="I836" s="131" t="s">
        <v>20</v>
      </c>
    </row>
    <row r="837" spans="2:10" ht="19.5" customHeight="1">
      <c r="B837" s="121">
        <f t="shared" si="30"/>
        <v>814</v>
      </c>
      <c r="C837" s="122" t="s">
        <v>462</v>
      </c>
      <c r="D837" s="122" t="s">
        <v>469</v>
      </c>
      <c r="E837" s="122">
        <v>2011</v>
      </c>
      <c r="F837" s="122">
        <v>2017</v>
      </c>
      <c r="G837" s="129" t="s">
        <v>20</v>
      </c>
      <c r="H837" s="130"/>
      <c r="I837" s="131" t="s">
        <v>20</v>
      </c>
    </row>
    <row r="838" spans="2:10" ht="19.5" customHeight="1">
      <c r="B838" s="121">
        <f t="shared" si="30"/>
        <v>815</v>
      </c>
      <c r="C838" s="122" t="s">
        <v>462</v>
      </c>
      <c r="D838" s="122" t="s">
        <v>469</v>
      </c>
      <c r="E838" s="122">
        <v>2018</v>
      </c>
      <c r="F838" s="122" t="s">
        <v>19</v>
      </c>
      <c r="G838" s="129" t="s">
        <v>20</v>
      </c>
      <c r="H838" s="130" t="s">
        <v>20</v>
      </c>
      <c r="I838" s="131" t="s">
        <v>20</v>
      </c>
    </row>
    <row r="839" spans="2:10" ht="19.5" customHeight="1">
      <c r="B839" s="121">
        <f t="shared" si="30"/>
        <v>816</v>
      </c>
      <c r="C839" s="122" t="s">
        <v>462</v>
      </c>
      <c r="D839" s="122" t="s">
        <v>1241</v>
      </c>
      <c r="E839" s="122">
        <v>2006</v>
      </c>
      <c r="F839" s="122">
        <v>2014</v>
      </c>
      <c r="G839" s="129" t="s">
        <v>20</v>
      </c>
      <c r="H839" s="130"/>
      <c r="I839" s="131" t="s">
        <v>20</v>
      </c>
    </row>
    <row r="840" spans="2:10" ht="19.5" customHeight="1">
      <c r="B840" s="121">
        <f t="shared" si="30"/>
        <v>817</v>
      </c>
      <c r="C840" s="122" t="s">
        <v>462</v>
      </c>
      <c r="D840" s="122" t="s">
        <v>1241</v>
      </c>
      <c r="E840" s="122">
        <v>2019</v>
      </c>
      <c r="F840" s="122" t="s">
        <v>19</v>
      </c>
      <c r="G840" s="129" t="s">
        <v>20</v>
      </c>
      <c r="H840" s="130" t="s">
        <v>20</v>
      </c>
      <c r="I840" s="131" t="s">
        <v>20</v>
      </c>
    </row>
    <row r="841" spans="2:10" ht="19.5" customHeight="1">
      <c r="B841" s="121">
        <f t="shared" si="30"/>
        <v>818</v>
      </c>
      <c r="C841" s="122" t="s">
        <v>462</v>
      </c>
      <c r="D841" s="122" t="s">
        <v>1242</v>
      </c>
      <c r="E841" s="122">
        <v>2017</v>
      </c>
      <c r="F841" s="122" t="s">
        <v>19</v>
      </c>
      <c r="G841" s="129" t="s">
        <v>20</v>
      </c>
      <c r="H841" s="130" t="s">
        <v>20</v>
      </c>
      <c r="I841" s="131" t="s">
        <v>20</v>
      </c>
    </row>
    <row r="842" spans="2:10" ht="19.5" customHeight="1">
      <c r="B842" s="121">
        <f t="shared" si="30"/>
        <v>819</v>
      </c>
      <c r="C842" s="122" t="s">
        <v>462</v>
      </c>
      <c r="D842" s="122" t="s">
        <v>1243</v>
      </c>
      <c r="E842" s="122">
        <v>2017</v>
      </c>
      <c r="F842" s="122" t="s">
        <v>19</v>
      </c>
      <c r="G842" s="129" t="s">
        <v>20</v>
      </c>
      <c r="H842" s="130" t="s">
        <v>20</v>
      </c>
      <c r="I842" s="131" t="s">
        <v>20</v>
      </c>
    </row>
    <row r="843" spans="2:10" ht="19.5" customHeight="1" thickBot="1">
      <c r="B843" s="121">
        <f t="shared" si="30"/>
        <v>820</v>
      </c>
      <c r="C843" s="122" t="s">
        <v>462</v>
      </c>
      <c r="D843" s="122" t="s">
        <v>471</v>
      </c>
      <c r="E843" s="122">
        <v>2008</v>
      </c>
      <c r="F843" s="122">
        <v>2017</v>
      </c>
      <c r="G843" s="129" t="s">
        <v>20</v>
      </c>
      <c r="H843" s="130"/>
      <c r="I843" s="131" t="s">
        <v>20</v>
      </c>
    </row>
    <row r="844" spans="2:10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>
        <v>1</v>
      </c>
    </row>
    <row r="845" spans="2:10" ht="19.5" customHeight="1">
      <c r="B845" s="121">
        <f t="shared" ref="B845:B852" si="31">ROW()-23</f>
        <v>822</v>
      </c>
      <c r="C845" s="122" t="s">
        <v>462</v>
      </c>
      <c r="D845" s="122" t="s">
        <v>473</v>
      </c>
      <c r="E845" s="122">
        <v>2020</v>
      </c>
      <c r="F845" s="122" t="s">
        <v>19</v>
      </c>
      <c r="G845" s="129" t="s">
        <v>20</v>
      </c>
      <c r="H845" s="130" t="s">
        <v>20</v>
      </c>
      <c r="I845" s="131" t="s">
        <v>20</v>
      </c>
    </row>
    <row r="846" spans="2:10" ht="19.5" customHeight="1">
      <c r="B846" s="121">
        <f t="shared" si="31"/>
        <v>823</v>
      </c>
      <c r="C846" s="122" t="s">
        <v>462</v>
      </c>
      <c r="D846" s="122" t="s">
        <v>1244</v>
      </c>
      <c r="E846" s="122">
        <v>2012</v>
      </c>
      <c r="F846" s="122">
        <v>2019</v>
      </c>
      <c r="G846" s="129" t="s">
        <v>20</v>
      </c>
      <c r="H846" s="130"/>
      <c r="I846" s="131" t="s">
        <v>20</v>
      </c>
    </row>
    <row r="847" spans="2:10" ht="19.5" customHeight="1">
      <c r="B847" s="121">
        <f t="shared" si="31"/>
        <v>824</v>
      </c>
      <c r="C847" s="122" t="s">
        <v>462</v>
      </c>
      <c r="D847" s="122" t="s">
        <v>474</v>
      </c>
      <c r="E847" s="122">
        <v>2010</v>
      </c>
      <c r="F847" s="122" t="s">
        <v>19</v>
      </c>
      <c r="G847" s="129" t="s">
        <v>20</v>
      </c>
      <c r="H847" s="130" t="s">
        <v>20</v>
      </c>
      <c r="I847" s="131"/>
    </row>
    <row r="848" spans="2:10" ht="19.5" customHeight="1">
      <c r="B848" s="121">
        <f t="shared" si="31"/>
        <v>825</v>
      </c>
      <c r="C848" s="122" t="s">
        <v>462</v>
      </c>
      <c r="D848" s="122" t="s">
        <v>474</v>
      </c>
      <c r="E848" s="122">
        <v>2021</v>
      </c>
      <c r="F848" s="122" t="s">
        <v>19</v>
      </c>
      <c r="G848" s="129" t="s">
        <v>20</v>
      </c>
      <c r="H848" s="130"/>
      <c r="I848" s="131" t="s">
        <v>20</v>
      </c>
    </row>
    <row r="849" spans="2:9" ht="19.5" customHeight="1">
      <c r="B849" s="121">
        <f t="shared" si="31"/>
        <v>826</v>
      </c>
      <c r="C849" s="122" t="s">
        <v>462</v>
      </c>
      <c r="D849" s="122" t="s">
        <v>475</v>
      </c>
      <c r="E849" s="122">
        <v>2001</v>
      </c>
      <c r="F849" s="122">
        <v>2014</v>
      </c>
      <c r="G849" s="129" t="s">
        <v>20</v>
      </c>
      <c r="H849" s="130"/>
      <c r="I849" s="131"/>
    </row>
    <row r="850" spans="2:9" ht="19.5" customHeight="1">
      <c r="B850" s="121">
        <f t="shared" si="31"/>
        <v>827</v>
      </c>
      <c r="C850" s="122" t="s">
        <v>462</v>
      </c>
      <c r="D850" s="122" t="s">
        <v>475</v>
      </c>
      <c r="E850" s="122">
        <v>2014</v>
      </c>
      <c r="F850" s="122">
        <v>2020</v>
      </c>
      <c r="G850" s="129" t="s">
        <v>20</v>
      </c>
      <c r="H850" s="130" t="s">
        <v>20</v>
      </c>
      <c r="I850" s="131"/>
    </row>
    <row r="851" spans="2:9" ht="19.5" customHeight="1">
      <c r="B851" s="121">
        <f t="shared" si="31"/>
        <v>828</v>
      </c>
      <c r="C851" s="122" t="s">
        <v>462</v>
      </c>
      <c r="D851" s="122" t="s">
        <v>1245</v>
      </c>
      <c r="E851" s="122">
        <v>2018</v>
      </c>
      <c r="F851" s="122" t="s">
        <v>19</v>
      </c>
      <c r="G851" s="129" t="s">
        <v>20</v>
      </c>
      <c r="H851" s="130" t="s">
        <v>20</v>
      </c>
      <c r="I851" s="131" t="s">
        <v>20</v>
      </c>
    </row>
    <row r="852" spans="2:9" ht="19.5" customHeight="1">
      <c r="B852" s="121">
        <f t="shared" si="31"/>
        <v>829</v>
      </c>
      <c r="C852" s="122" t="s">
        <v>462</v>
      </c>
      <c r="D852" s="122" t="s">
        <v>478</v>
      </c>
      <c r="E852" s="122">
        <v>2012</v>
      </c>
      <c r="F852" s="122">
        <v>2014</v>
      </c>
      <c r="G852" s="129" t="s">
        <v>20</v>
      </c>
      <c r="H852" s="130"/>
      <c r="I852" s="131" t="s">
        <v>20</v>
      </c>
    </row>
    <row r="853" spans="2:9" ht="19.5" customHeight="1">
      <c r="B853" s="121">
        <f t="shared" ref="B853:B886" si="32">ROW()-24</f>
        <v>829</v>
      </c>
      <c r="C853" s="122" t="s">
        <v>462</v>
      </c>
      <c r="D853" s="122" t="s">
        <v>1246</v>
      </c>
      <c r="E853" s="122">
        <v>2019</v>
      </c>
      <c r="F853" s="122" t="s">
        <v>19</v>
      </c>
      <c r="G853" s="129" t="s">
        <v>20</v>
      </c>
      <c r="H853" s="130" t="s">
        <v>20</v>
      </c>
      <c r="I853" s="131" t="s">
        <v>20</v>
      </c>
    </row>
    <row r="854" spans="2:9" ht="19.5" customHeight="1">
      <c r="B854" s="121">
        <f t="shared" si="32"/>
        <v>830</v>
      </c>
      <c r="C854" s="122" t="s">
        <v>1247</v>
      </c>
      <c r="D854" s="122" t="s">
        <v>1248</v>
      </c>
      <c r="E854" s="122">
        <v>2016</v>
      </c>
      <c r="F854" s="122" t="s">
        <v>19</v>
      </c>
      <c r="G854" s="129"/>
      <c r="H854" s="130" t="s">
        <v>20</v>
      </c>
      <c r="I854" s="131"/>
    </row>
    <row r="855" spans="2:9" ht="19.5" customHeight="1">
      <c r="B855" s="121">
        <f t="shared" si="32"/>
        <v>831</v>
      </c>
      <c r="C855" s="122" t="s">
        <v>783</v>
      </c>
      <c r="D855" s="122" t="s">
        <v>1249</v>
      </c>
      <c r="E855" s="122">
        <v>2014</v>
      </c>
      <c r="F855" s="122" t="s">
        <v>19</v>
      </c>
      <c r="G855" s="129" t="s">
        <v>20</v>
      </c>
      <c r="H855" s="130" t="s">
        <v>20</v>
      </c>
      <c r="I855" s="131"/>
    </row>
    <row r="856" spans="2:9" ht="19.5" customHeight="1">
      <c r="B856" s="121">
        <f t="shared" si="32"/>
        <v>832</v>
      </c>
      <c r="C856" s="122" t="s">
        <v>783</v>
      </c>
      <c r="D856" s="122" t="s">
        <v>1250</v>
      </c>
      <c r="E856" s="122">
        <v>2013</v>
      </c>
      <c r="F856" s="122">
        <v>2019</v>
      </c>
      <c r="G856" s="129" t="s">
        <v>20</v>
      </c>
      <c r="H856" s="129" t="s">
        <v>20</v>
      </c>
      <c r="I856" s="131" t="s">
        <v>20</v>
      </c>
    </row>
    <row r="857" spans="2:9" ht="19.5" customHeight="1">
      <c r="B857" s="121">
        <f t="shared" si="32"/>
        <v>833</v>
      </c>
      <c r="C857" s="122" t="s">
        <v>783</v>
      </c>
      <c r="D857" s="122" t="s">
        <v>1250</v>
      </c>
      <c r="E857" s="122">
        <v>2019</v>
      </c>
      <c r="F857" s="122" t="s">
        <v>19</v>
      </c>
      <c r="G857" s="129" t="s">
        <v>20</v>
      </c>
      <c r="H857" s="130" t="s">
        <v>20</v>
      </c>
      <c r="I857" s="131" t="s">
        <v>20</v>
      </c>
    </row>
    <row r="858" spans="2:9" ht="19.5" customHeight="1">
      <c r="B858" s="121">
        <f t="shared" si="32"/>
        <v>834</v>
      </c>
      <c r="C858" s="122" t="s">
        <v>783</v>
      </c>
      <c r="D858" s="122" t="s">
        <v>1251</v>
      </c>
      <c r="E858" s="122">
        <v>2013</v>
      </c>
      <c r="F858" s="122" t="s">
        <v>19</v>
      </c>
      <c r="G858" s="129" t="s">
        <v>20</v>
      </c>
      <c r="H858" s="130" t="s">
        <v>20</v>
      </c>
      <c r="I858" s="131" t="s">
        <v>20</v>
      </c>
    </row>
    <row r="859" spans="2:9" ht="19.5" customHeight="1">
      <c r="B859" s="121">
        <f t="shared" si="32"/>
        <v>835</v>
      </c>
      <c r="C859" s="122" t="s">
        <v>783</v>
      </c>
      <c r="D859" s="122" t="s">
        <v>1251</v>
      </c>
      <c r="E859" s="122">
        <v>2021</v>
      </c>
      <c r="F859" s="122" t="s">
        <v>19</v>
      </c>
      <c r="G859" s="129" t="s">
        <v>20</v>
      </c>
      <c r="H859" s="130" t="s">
        <v>20</v>
      </c>
      <c r="I859" s="131" t="s">
        <v>20</v>
      </c>
    </row>
    <row r="860" spans="2:9" ht="19.5" customHeight="1">
      <c r="B860" s="121">
        <f t="shared" si="32"/>
        <v>836</v>
      </c>
      <c r="C860" s="122" t="s">
        <v>783</v>
      </c>
      <c r="D860" s="122" t="s">
        <v>1252</v>
      </c>
      <c r="E860" s="122">
        <v>2010</v>
      </c>
      <c r="F860" s="122">
        <v>2018</v>
      </c>
      <c r="G860" s="129" t="s">
        <v>20</v>
      </c>
      <c r="H860" s="130" t="s">
        <v>20</v>
      </c>
      <c r="I860" s="131" t="s">
        <v>20</v>
      </c>
    </row>
    <row r="861" spans="2:9" ht="19.5" customHeight="1">
      <c r="B861" s="121">
        <f t="shared" si="32"/>
        <v>837</v>
      </c>
      <c r="C861" s="122" t="s">
        <v>783</v>
      </c>
      <c r="D861" s="122" t="s">
        <v>1253</v>
      </c>
      <c r="E861" s="122">
        <v>2019</v>
      </c>
      <c r="F861" s="122" t="s">
        <v>19</v>
      </c>
      <c r="G861" s="129" t="s">
        <v>20</v>
      </c>
      <c r="H861" s="130" t="s">
        <v>20</v>
      </c>
      <c r="I861" s="131" t="s">
        <v>20</v>
      </c>
    </row>
    <row r="862" spans="2:9" ht="19.5" customHeight="1">
      <c r="B862" s="121">
        <f t="shared" si="32"/>
        <v>838</v>
      </c>
      <c r="C862" s="122" t="s">
        <v>783</v>
      </c>
      <c r="D862" s="122" t="s">
        <v>1254</v>
      </c>
      <c r="E862" s="122">
        <v>2017</v>
      </c>
      <c r="F862" s="122" t="s">
        <v>19</v>
      </c>
      <c r="G862" s="129" t="s">
        <v>20</v>
      </c>
      <c r="H862" s="130" t="s">
        <v>20</v>
      </c>
      <c r="I862" s="131" t="s">
        <v>20</v>
      </c>
    </row>
    <row r="863" spans="2:9" ht="19.5" customHeight="1">
      <c r="B863" s="121">
        <f t="shared" si="32"/>
        <v>839</v>
      </c>
      <c r="C863" s="122" t="s">
        <v>783</v>
      </c>
      <c r="D863" s="122" t="s">
        <v>1255</v>
      </c>
      <c r="E863" s="122">
        <v>2006</v>
      </c>
      <c r="F863" s="122" t="s">
        <v>19</v>
      </c>
      <c r="G863" s="129" t="s">
        <v>20</v>
      </c>
      <c r="H863" s="130"/>
      <c r="I863" s="131" t="s">
        <v>20</v>
      </c>
    </row>
    <row r="864" spans="2:9" ht="19.5" customHeight="1">
      <c r="B864" s="121">
        <f t="shared" si="32"/>
        <v>840</v>
      </c>
      <c r="C864" s="122" t="s">
        <v>783</v>
      </c>
      <c r="D864" s="122" t="s">
        <v>1256</v>
      </c>
      <c r="E864" s="122">
        <v>2016</v>
      </c>
      <c r="F864" s="122" t="s">
        <v>19</v>
      </c>
      <c r="G864" s="129" t="s">
        <v>20</v>
      </c>
      <c r="H864" s="130" t="s">
        <v>20</v>
      </c>
      <c r="I864" s="131" t="s">
        <v>20</v>
      </c>
    </row>
    <row r="865" spans="2:9" ht="19.5" customHeight="1">
      <c r="B865" s="121">
        <f t="shared" si="32"/>
        <v>841</v>
      </c>
      <c r="C865" s="122" t="s">
        <v>783</v>
      </c>
      <c r="D865" s="122" t="s">
        <v>1257</v>
      </c>
      <c r="E865" s="122">
        <v>2008</v>
      </c>
      <c r="F865" s="122">
        <v>2018</v>
      </c>
      <c r="G865" s="129" t="s">
        <v>20</v>
      </c>
      <c r="H865" s="130" t="s">
        <v>20</v>
      </c>
      <c r="I865" s="131" t="s">
        <v>20</v>
      </c>
    </row>
    <row r="866" spans="2:9" ht="19.5" customHeight="1">
      <c r="B866" s="121">
        <f t="shared" si="32"/>
        <v>842</v>
      </c>
      <c r="C866" s="122" t="s">
        <v>783</v>
      </c>
      <c r="D866" s="122" t="s">
        <v>1257</v>
      </c>
      <c r="E866" s="122">
        <v>2018</v>
      </c>
      <c r="F866" s="122" t="s">
        <v>19</v>
      </c>
      <c r="G866" s="129" t="s">
        <v>20</v>
      </c>
      <c r="H866" s="130" t="s">
        <v>20</v>
      </c>
      <c r="I866" s="131" t="s">
        <v>20</v>
      </c>
    </row>
    <row r="867" spans="2:9" ht="19.5" customHeight="1">
      <c r="B867" s="121">
        <f t="shared" si="32"/>
        <v>843</v>
      </c>
      <c r="C867" s="122" t="s">
        <v>783</v>
      </c>
      <c r="D867" s="122" t="s">
        <v>1258</v>
      </c>
      <c r="E867" s="122">
        <v>2018</v>
      </c>
      <c r="F867" s="122" t="s">
        <v>19</v>
      </c>
      <c r="G867" s="129" t="s">
        <v>20</v>
      </c>
      <c r="H867" s="130" t="s">
        <v>20</v>
      </c>
      <c r="I867" s="131" t="s">
        <v>20</v>
      </c>
    </row>
    <row r="868" spans="2:9" ht="19.5" customHeight="1">
      <c r="B868" s="121">
        <f t="shared" si="32"/>
        <v>844</v>
      </c>
      <c r="C868" s="122" t="s">
        <v>783</v>
      </c>
      <c r="D868" s="122" t="s">
        <v>1259</v>
      </c>
      <c r="E868" s="122">
        <v>2016</v>
      </c>
      <c r="F868" s="122" t="s">
        <v>19</v>
      </c>
      <c r="G868" s="129" t="s">
        <v>20</v>
      </c>
      <c r="H868" s="130" t="s">
        <v>20</v>
      </c>
      <c r="I868" s="131" t="s">
        <v>20</v>
      </c>
    </row>
    <row r="869" spans="2:9" ht="19.5" customHeight="1">
      <c r="B869" s="121">
        <f t="shared" si="32"/>
        <v>845</v>
      </c>
      <c r="C869" s="122" t="s">
        <v>733</v>
      </c>
      <c r="D869" s="122">
        <v>2</v>
      </c>
      <c r="E869" s="122">
        <v>2017</v>
      </c>
      <c r="F869" s="122" t="s">
        <v>19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32"/>
        <v>846</v>
      </c>
      <c r="C870" s="122" t="s">
        <v>733</v>
      </c>
      <c r="D870" s="122" t="s">
        <v>1260</v>
      </c>
      <c r="E870" s="122">
        <v>2017</v>
      </c>
      <c r="F870" s="122" t="s">
        <v>19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32"/>
        <v>847</v>
      </c>
      <c r="C871" s="122" t="s">
        <v>481</v>
      </c>
      <c r="D871" s="122" t="s">
        <v>1261</v>
      </c>
      <c r="E871" s="122">
        <v>2012</v>
      </c>
      <c r="F871" s="122">
        <v>2019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32"/>
        <v>848</v>
      </c>
      <c r="C872" s="122" t="s">
        <v>481</v>
      </c>
      <c r="D872" s="122" t="s">
        <v>1097</v>
      </c>
      <c r="E872" s="122">
        <v>2010</v>
      </c>
      <c r="F872" s="122">
        <v>2017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32"/>
        <v>849</v>
      </c>
      <c r="C873" s="122" t="s">
        <v>481</v>
      </c>
      <c r="D873" s="122" t="s">
        <v>1098</v>
      </c>
      <c r="E873" s="122">
        <v>2014</v>
      </c>
      <c r="F873" s="122" t="s">
        <v>19</v>
      </c>
      <c r="G873" s="129" t="s">
        <v>20</v>
      </c>
      <c r="H873" s="130" t="s">
        <v>20</v>
      </c>
      <c r="I873" s="131"/>
    </row>
    <row r="874" spans="2:9" ht="19.5" customHeight="1">
      <c r="B874" s="121">
        <f t="shared" si="32"/>
        <v>850</v>
      </c>
      <c r="C874" s="122" t="s">
        <v>481</v>
      </c>
      <c r="D874" s="122" t="s">
        <v>482</v>
      </c>
      <c r="E874" s="122">
        <v>2010</v>
      </c>
      <c r="F874" s="122">
        <v>2010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32"/>
        <v>851</v>
      </c>
      <c r="C875" s="122" t="s">
        <v>481</v>
      </c>
      <c r="D875" s="122" t="s">
        <v>482</v>
      </c>
      <c r="E875" s="122">
        <v>2016</v>
      </c>
      <c r="F875" s="122" t="s">
        <v>19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32"/>
        <v>852</v>
      </c>
      <c r="C876" s="122" t="s">
        <v>1262</v>
      </c>
      <c r="D876" s="122" t="s">
        <v>1263</v>
      </c>
      <c r="E876" s="122">
        <v>2016</v>
      </c>
      <c r="F876" s="122" t="s">
        <v>19</v>
      </c>
      <c r="G876" s="129" t="s">
        <v>20</v>
      </c>
      <c r="H876" s="130"/>
      <c r="I876" s="131"/>
    </row>
    <row r="877" spans="2:9" ht="19.5" customHeight="1">
      <c r="B877" s="121">
        <f t="shared" si="32"/>
        <v>853</v>
      </c>
      <c r="C877" s="122" t="s">
        <v>1262</v>
      </c>
      <c r="D877" s="122" t="s">
        <v>1264</v>
      </c>
      <c r="E877" s="122">
        <v>2016</v>
      </c>
      <c r="F877" s="122" t="s">
        <v>19</v>
      </c>
      <c r="G877" s="129" t="s">
        <v>20</v>
      </c>
      <c r="H877" s="130"/>
      <c r="I877" s="131" t="s">
        <v>20</v>
      </c>
    </row>
    <row r="878" spans="2:9" ht="19.5" customHeight="1">
      <c r="B878" s="121">
        <f t="shared" si="32"/>
        <v>854</v>
      </c>
      <c r="C878" s="122" t="s">
        <v>483</v>
      </c>
      <c r="D878" s="122">
        <v>1500</v>
      </c>
      <c r="E878" s="122">
        <v>2008</v>
      </c>
      <c r="F878" s="122">
        <v>2019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32"/>
        <v>855</v>
      </c>
      <c r="C879" s="122" t="s">
        <v>483</v>
      </c>
      <c r="D879" s="122">
        <v>1500</v>
      </c>
      <c r="E879" s="122">
        <v>2019</v>
      </c>
      <c r="F879" s="122">
        <v>2022</v>
      </c>
      <c r="G879" s="129" t="s">
        <v>20</v>
      </c>
      <c r="H879" s="130"/>
      <c r="I879" s="131"/>
    </row>
    <row r="880" spans="2:9" ht="19.5" customHeight="1">
      <c r="B880" s="121">
        <f t="shared" si="32"/>
        <v>856</v>
      </c>
      <c r="C880" s="122" t="s">
        <v>483</v>
      </c>
      <c r="D880" s="122">
        <v>2500</v>
      </c>
      <c r="E880" s="122">
        <v>2008</v>
      </c>
      <c r="F880" s="122">
        <v>2022</v>
      </c>
      <c r="G880" s="129" t="s">
        <v>20</v>
      </c>
      <c r="H880" s="130" t="s">
        <v>20</v>
      </c>
      <c r="I880" s="131"/>
    </row>
    <row r="881" spans="2:10" ht="19.5" customHeight="1">
      <c r="B881" s="121">
        <f t="shared" si="32"/>
        <v>857</v>
      </c>
      <c r="C881" s="122" t="s">
        <v>483</v>
      </c>
      <c r="D881" s="122">
        <v>3500</v>
      </c>
      <c r="E881" s="122">
        <v>2008</v>
      </c>
      <c r="F881" s="122">
        <v>2022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32"/>
        <v>858</v>
      </c>
      <c r="C882" s="122" t="s">
        <v>483</v>
      </c>
      <c r="D882" s="122">
        <v>4500</v>
      </c>
      <c r="E882" s="122">
        <v>2008</v>
      </c>
      <c r="F882" s="122">
        <v>2022</v>
      </c>
      <c r="G882" s="129" t="s">
        <v>20</v>
      </c>
      <c r="H882" s="130" t="s">
        <v>20</v>
      </c>
      <c r="I882" s="131"/>
    </row>
    <row r="883" spans="2:10" ht="19.5" customHeight="1">
      <c r="B883" s="121">
        <f t="shared" si="32"/>
        <v>859</v>
      </c>
      <c r="C883" s="122" t="s">
        <v>483</v>
      </c>
      <c r="D883" s="122">
        <v>5500</v>
      </c>
      <c r="E883" s="122">
        <v>2008</v>
      </c>
      <c r="F883" s="122">
        <v>2022</v>
      </c>
      <c r="G883" s="129" t="s">
        <v>20</v>
      </c>
      <c r="H883" s="130" t="s">
        <v>20</v>
      </c>
      <c r="I883" s="131"/>
    </row>
    <row r="884" spans="2:10" ht="19.5" customHeight="1">
      <c r="B884" s="121">
        <f t="shared" si="32"/>
        <v>860</v>
      </c>
      <c r="C884" s="122" t="s">
        <v>483</v>
      </c>
      <c r="D884" s="122" t="s">
        <v>1099</v>
      </c>
      <c r="E884" s="122">
        <v>2012</v>
      </c>
      <c r="F884" s="122">
        <v>2021</v>
      </c>
      <c r="G884" s="129" t="s">
        <v>20</v>
      </c>
      <c r="H884" s="130" t="s">
        <v>20</v>
      </c>
      <c r="I884" s="131"/>
    </row>
    <row r="885" spans="2:10" ht="19.5" customHeight="1">
      <c r="B885" s="121">
        <f t="shared" si="32"/>
        <v>861</v>
      </c>
      <c r="C885" s="122" t="s">
        <v>483</v>
      </c>
      <c r="D885" s="122" t="s">
        <v>1100</v>
      </c>
      <c r="E885" s="122">
        <v>2021</v>
      </c>
      <c r="F885" s="122">
        <v>2022</v>
      </c>
      <c r="G885" s="129" t="s">
        <v>20</v>
      </c>
      <c r="H885" s="130" t="s">
        <v>20</v>
      </c>
      <c r="I885" s="131"/>
    </row>
    <row r="886" spans="2:10" ht="19.5" customHeight="1" thickBot="1">
      <c r="B886" s="121">
        <f t="shared" si="32"/>
        <v>862</v>
      </c>
      <c r="C886" s="122" t="s">
        <v>483</v>
      </c>
      <c r="D886" s="122" t="s">
        <v>1101</v>
      </c>
      <c r="E886" s="122">
        <v>2014</v>
      </c>
      <c r="F886" s="122">
        <v>2021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>
        <v>1</v>
      </c>
    </row>
    <row r="888" spans="2:10" ht="19.5" customHeight="1">
      <c r="B888" s="121">
        <f t="shared" ref="B888:B895" si="33">ROW()-24</f>
        <v>864</v>
      </c>
      <c r="C888" s="122" t="s">
        <v>483</v>
      </c>
      <c r="D888" s="122" t="s">
        <v>1102</v>
      </c>
      <c r="E888" s="122">
        <v>2014</v>
      </c>
      <c r="F888" s="122">
        <v>2021</v>
      </c>
      <c r="G888" s="129" t="s">
        <v>20</v>
      </c>
      <c r="H888" s="130" t="s">
        <v>20</v>
      </c>
      <c r="I888" s="131"/>
    </row>
    <row r="889" spans="2:10" ht="19.5" customHeight="1">
      <c r="B889" s="121">
        <f t="shared" si="33"/>
        <v>865</v>
      </c>
      <c r="C889" s="122" t="s">
        <v>483</v>
      </c>
      <c r="D889" s="122" t="s">
        <v>1103</v>
      </c>
      <c r="E889" s="122">
        <v>2012</v>
      </c>
      <c r="F889" s="122">
        <v>2015</v>
      </c>
      <c r="G889" s="129" t="s">
        <v>20</v>
      </c>
      <c r="H889" s="130" t="s">
        <v>20</v>
      </c>
      <c r="I889" s="131"/>
    </row>
    <row r="890" spans="2:10" ht="19.5" customHeight="1">
      <c r="B890" s="121">
        <f t="shared" si="33"/>
        <v>866</v>
      </c>
      <c r="C890" s="122" t="s">
        <v>483</v>
      </c>
      <c r="D890" s="122" t="s">
        <v>1104</v>
      </c>
      <c r="E890" s="122">
        <v>2015</v>
      </c>
      <c r="F890" s="122">
        <v>2021</v>
      </c>
      <c r="G890" s="129" t="s">
        <v>20</v>
      </c>
      <c r="H890" s="130" t="s">
        <v>20</v>
      </c>
      <c r="I890" s="182"/>
    </row>
    <row r="891" spans="2:10" ht="19.5" customHeight="1">
      <c r="B891" s="121">
        <f t="shared" si="33"/>
        <v>867</v>
      </c>
      <c r="C891" s="122" t="s">
        <v>483</v>
      </c>
      <c r="D891" s="122" t="s">
        <v>1265</v>
      </c>
      <c r="E891" s="122">
        <v>2011</v>
      </c>
      <c r="F891" s="122">
        <v>2017</v>
      </c>
      <c r="G891" s="129" t="s">
        <v>20</v>
      </c>
      <c r="H891" s="130"/>
      <c r="I891" s="131" t="s">
        <v>20</v>
      </c>
    </row>
    <row r="892" spans="2:10" ht="19.5" customHeight="1">
      <c r="B892" s="121">
        <f t="shared" si="33"/>
        <v>868</v>
      </c>
      <c r="C892" s="122" t="s">
        <v>483</v>
      </c>
      <c r="D892" s="122" t="s">
        <v>485</v>
      </c>
      <c r="E892" s="122">
        <v>2013</v>
      </c>
      <c r="F892" s="122" t="s">
        <v>19</v>
      </c>
      <c r="G892" s="129" t="s">
        <v>20</v>
      </c>
      <c r="H892" s="130"/>
      <c r="I892" s="131" t="s">
        <v>20</v>
      </c>
    </row>
    <row r="893" spans="2:10" ht="19.5" customHeight="1">
      <c r="B893" s="121">
        <f t="shared" si="33"/>
        <v>869</v>
      </c>
      <c r="C893" s="122" t="s">
        <v>486</v>
      </c>
      <c r="D893" s="122" t="s">
        <v>1266</v>
      </c>
      <c r="E893" s="122">
        <v>2017</v>
      </c>
      <c r="F893" s="122" t="s">
        <v>19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33"/>
        <v>870</v>
      </c>
      <c r="C894" s="122" t="s">
        <v>486</v>
      </c>
      <c r="D894" s="122" t="s">
        <v>1267</v>
      </c>
      <c r="E894" s="122">
        <v>2017</v>
      </c>
      <c r="F894" s="122" t="s">
        <v>19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33"/>
        <v>871</v>
      </c>
      <c r="C895" s="122" t="s">
        <v>486</v>
      </c>
      <c r="D895" s="122" t="s">
        <v>1268</v>
      </c>
      <c r="E895" s="122">
        <v>2017</v>
      </c>
      <c r="F895" s="122" t="s">
        <v>19</v>
      </c>
      <c r="G895" s="129" t="s">
        <v>20</v>
      </c>
      <c r="H895" s="129" t="s">
        <v>20</v>
      </c>
      <c r="I895" s="131"/>
    </row>
    <row r="896" spans="2:10" ht="19.5" customHeight="1">
      <c r="B896" s="121">
        <f t="shared" ref="B896:B929" si="34">ROW()-25</f>
        <v>871</v>
      </c>
      <c r="C896" s="122" t="s">
        <v>486</v>
      </c>
      <c r="D896" s="122" t="s">
        <v>489</v>
      </c>
      <c r="E896" s="122">
        <v>2019</v>
      </c>
      <c r="F896" s="122" t="s">
        <v>19</v>
      </c>
      <c r="G896" s="129" t="s">
        <v>20</v>
      </c>
      <c r="H896" s="130" t="s">
        <v>20</v>
      </c>
      <c r="I896" s="131"/>
    </row>
    <row r="897" spans="2:9" ht="19.5" customHeight="1">
      <c r="B897" s="121">
        <f t="shared" si="34"/>
        <v>872</v>
      </c>
      <c r="C897" s="122" t="s">
        <v>486</v>
      </c>
      <c r="D897" s="122" t="s">
        <v>490</v>
      </c>
      <c r="E897" s="122">
        <v>2013</v>
      </c>
      <c r="F897" s="122">
        <v>2019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34"/>
        <v>873</v>
      </c>
      <c r="C898" s="122" t="s">
        <v>486</v>
      </c>
      <c r="D898" s="122" t="s">
        <v>490</v>
      </c>
      <c r="E898" s="122">
        <v>2013</v>
      </c>
      <c r="F898" s="122">
        <v>2019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34"/>
        <v>874</v>
      </c>
      <c r="C899" s="122" t="s">
        <v>486</v>
      </c>
      <c r="D899" s="122" t="s">
        <v>490</v>
      </c>
      <c r="E899" s="122">
        <v>2019</v>
      </c>
      <c r="F899" s="122" t="s">
        <v>19</v>
      </c>
      <c r="G899" s="129" t="s">
        <v>20</v>
      </c>
      <c r="H899" s="130" t="s">
        <v>20</v>
      </c>
      <c r="I899" s="131"/>
    </row>
    <row r="900" spans="2:9" ht="19.5" customHeight="1">
      <c r="B900" s="121">
        <f t="shared" si="34"/>
        <v>875</v>
      </c>
      <c r="C900" s="122" t="s">
        <v>486</v>
      </c>
      <c r="D900" s="122" t="s">
        <v>493</v>
      </c>
      <c r="E900" s="122">
        <v>2005</v>
      </c>
      <c r="F900" s="122">
        <v>2014</v>
      </c>
      <c r="G900" s="129" t="s">
        <v>20</v>
      </c>
      <c r="H900" s="129" t="s">
        <v>20</v>
      </c>
      <c r="I900" s="131"/>
    </row>
    <row r="901" spans="2:9" ht="19.5" customHeight="1">
      <c r="B901" s="121">
        <f t="shared" si="34"/>
        <v>876</v>
      </c>
      <c r="C901" s="122" t="s">
        <v>486</v>
      </c>
      <c r="D901" s="122" t="s">
        <v>493</v>
      </c>
      <c r="E901" s="122">
        <v>2012</v>
      </c>
      <c r="F901" s="122">
        <v>2019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34"/>
        <v>877</v>
      </c>
      <c r="C902" s="122" t="s">
        <v>486</v>
      </c>
      <c r="D902" s="122" t="s">
        <v>493</v>
      </c>
      <c r="E902" s="122">
        <v>2019</v>
      </c>
      <c r="F902" s="122" t="s">
        <v>19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34"/>
        <v>878</v>
      </c>
      <c r="C903" s="122" t="s">
        <v>486</v>
      </c>
      <c r="D903" s="122" t="s">
        <v>173</v>
      </c>
      <c r="E903" s="122">
        <v>2013</v>
      </c>
      <c r="F903" s="122">
        <v>2017</v>
      </c>
      <c r="G903" s="129" t="s">
        <v>20</v>
      </c>
      <c r="H903" s="130" t="s">
        <v>20</v>
      </c>
      <c r="I903" s="131"/>
    </row>
    <row r="904" spans="2:9" ht="19.5" customHeight="1">
      <c r="B904" s="121">
        <f t="shared" si="34"/>
        <v>879</v>
      </c>
      <c r="C904" s="122" t="s">
        <v>486</v>
      </c>
      <c r="D904" s="122" t="s">
        <v>173</v>
      </c>
      <c r="E904" s="122">
        <v>2017</v>
      </c>
      <c r="F904" s="122" t="s">
        <v>19</v>
      </c>
      <c r="G904" s="129" t="s">
        <v>20</v>
      </c>
      <c r="H904" s="130" t="s">
        <v>20</v>
      </c>
      <c r="I904" s="131"/>
    </row>
    <row r="905" spans="2:9" ht="19.5" customHeight="1">
      <c r="B905" s="121">
        <f t="shared" si="34"/>
        <v>880</v>
      </c>
      <c r="C905" s="122" t="s">
        <v>486</v>
      </c>
      <c r="D905" s="122" t="s">
        <v>498</v>
      </c>
      <c r="E905" s="122">
        <v>2002</v>
      </c>
      <c r="F905" s="122">
        <v>2014</v>
      </c>
      <c r="G905" s="129" t="s">
        <v>20</v>
      </c>
      <c r="H905" s="130"/>
      <c r="I905" s="131"/>
    </row>
    <row r="906" spans="2:9" ht="19.5" customHeight="1">
      <c r="B906" s="121">
        <f t="shared" si="34"/>
        <v>881</v>
      </c>
      <c r="C906" s="122" t="s">
        <v>486</v>
      </c>
      <c r="D906" s="122" t="s">
        <v>498</v>
      </c>
      <c r="E906" s="122">
        <v>2015</v>
      </c>
      <c r="F906" s="122" t="s">
        <v>19</v>
      </c>
      <c r="G906" s="129" t="s">
        <v>20</v>
      </c>
      <c r="H906" s="130" t="s">
        <v>20</v>
      </c>
      <c r="I906" s="131"/>
    </row>
    <row r="907" spans="2:9" ht="19.5" customHeight="1">
      <c r="B907" s="121">
        <f t="shared" si="34"/>
        <v>882</v>
      </c>
      <c r="C907" s="122" t="s">
        <v>486</v>
      </c>
      <c r="D907" s="122" t="s">
        <v>498</v>
      </c>
      <c r="E907" s="122">
        <v>2020</v>
      </c>
      <c r="F907" s="122" t="s">
        <v>19</v>
      </c>
      <c r="G907" s="129" t="s">
        <v>20</v>
      </c>
      <c r="H907" s="130" t="s">
        <v>20</v>
      </c>
      <c r="I907" s="131"/>
    </row>
    <row r="908" spans="2:9" ht="19.5" customHeight="1">
      <c r="B908" s="121">
        <f t="shared" si="34"/>
        <v>883</v>
      </c>
      <c r="C908" s="122" t="s">
        <v>486</v>
      </c>
      <c r="D908" s="122" t="s">
        <v>1269</v>
      </c>
      <c r="E908" s="122">
        <v>2005</v>
      </c>
      <c r="F908" s="122">
        <v>2014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34"/>
        <v>884</v>
      </c>
      <c r="C909" s="122" t="s">
        <v>486</v>
      </c>
      <c r="D909" s="122" t="s">
        <v>499</v>
      </c>
      <c r="E909" s="122">
        <v>2021</v>
      </c>
      <c r="F909" s="122" t="s">
        <v>19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34"/>
        <v>885</v>
      </c>
      <c r="C910" s="122" t="s">
        <v>486</v>
      </c>
      <c r="D910" s="122" t="s">
        <v>1270</v>
      </c>
      <c r="E910" s="122">
        <v>2021</v>
      </c>
      <c r="F910" s="122" t="s">
        <v>19</v>
      </c>
      <c r="G910" s="129" t="s">
        <v>20</v>
      </c>
      <c r="H910" s="130" t="s">
        <v>20</v>
      </c>
      <c r="I910" s="131"/>
    </row>
    <row r="911" spans="2:9" ht="19.5" customHeight="1">
      <c r="B911" s="121">
        <f t="shared" si="34"/>
        <v>886</v>
      </c>
      <c r="C911" s="122" t="s">
        <v>486</v>
      </c>
      <c r="D911" s="122" t="s">
        <v>500</v>
      </c>
      <c r="E911" s="122">
        <v>2009</v>
      </c>
      <c r="F911" s="122">
        <v>2016</v>
      </c>
      <c r="G911" s="129" t="s">
        <v>20</v>
      </c>
      <c r="H911" s="130" t="s">
        <v>20</v>
      </c>
      <c r="I911" s="131"/>
    </row>
    <row r="912" spans="2:9" ht="19.5" customHeight="1">
      <c r="B912" s="121">
        <f t="shared" si="34"/>
        <v>887</v>
      </c>
      <c r="C912" s="122" t="s">
        <v>486</v>
      </c>
      <c r="D912" s="122" t="s">
        <v>1271</v>
      </c>
      <c r="E912" s="122">
        <v>2004</v>
      </c>
      <c r="F912" s="122">
        <v>2012</v>
      </c>
      <c r="G912" s="129" t="s">
        <v>20</v>
      </c>
      <c r="H912" s="129" t="s">
        <v>20</v>
      </c>
      <c r="I912" s="131"/>
    </row>
    <row r="913" spans="2:9" ht="19.5" customHeight="1">
      <c r="B913" s="121">
        <f t="shared" si="34"/>
        <v>888</v>
      </c>
      <c r="C913" s="122" t="s">
        <v>486</v>
      </c>
      <c r="D913" s="122" t="s">
        <v>502</v>
      </c>
      <c r="E913" s="122">
        <v>2015</v>
      </c>
      <c r="F913" s="122" t="s">
        <v>19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34"/>
        <v>889</v>
      </c>
      <c r="C914" s="122" t="s">
        <v>486</v>
      </c>
      <c r="D914" s="122" t="s">
        <v>503</v>
      </c>
      <c r="E914" s="122">
        <v>2007</v>
      </c>
      <c r="F914" s="122">
        <v>2021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34"/>
        <v>890</v>
      </c>
      <c r="C915" s="122" t="s">
        <v>486</v>
      </c>
      <c r="D915" s="122" t="s">
        <v>503</v>
      </c>
      <c r="E915" s="122">
        <v>2012</v>
      </c>
      <c r="F915" s="122" t="s">
        <v>19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34"/>
        <v>891</v>
      </c>
      <c r="C916" s="122" t="s">
        <v>486</v>
      </c>
      <c r="D916" s="122" t="s">
        <v>503</v>
      </c>
      <c r="E916" s="122">
        <v>2021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>
      <c r="B917" s="121">
        <f t="shared" si="34"/>
        <v>892</v>
      </c>
      <c r="C917" s="122" t="s">
        <v>486</v>
      </c>
      <c r="D917" s="122" t="s">
        <v>504</v>
      </c>
      <c r="E917" s="122">
        <v>2019</v>
      </c>
      <c r="F917" s="122" t="s">
        <v>19</v>
      </c>
      <c r="G917" s="129" t="s">
        <v>20</v>
      </c>
      <c r="H917" s="130" t="s">
        <v>20</v>
      </c>
      <c r="I917" s="131"/>
    </row>
    <row r="918" spans="2:9" ht="19.5" customHeight="1">
      <c r="B918" s="121">
        <f t="shared" si="34"/>
        <v>893</v>
      </c>
      <c r="C918" s="122" t="s">
        <v>486</v>
      </c>
      <c r="D918" s="122" t="s">
        <v>504</v>
      </c>
      <c r="E918" s="122">
        <v>2021</v>
      </c>
      <c r="F918" s="122" t="s">
        <v>19</v>
      </c>
      <c r="G918" s="129" t="s">
        <v>20</v>
      </c>
      <c r="H918" s="130" t="s">
        <v>20</v>
      </c>
      <c r="I918" s="131"/>
    </row>
    <row r="919" spans="2:9" ht="19.5" customHeight="1">
      <c r="B919" s="121">
        <f t="shared" si="34"/>
        <v>894</v>
      </c>
      <c r="C919" s="122" t="s">
        <v>486</v>
      </c>
      <c r="D919" s="122" t="s">
        <v>506</v>
      </c>
      <c r="E919" s="122">
        <v>2006</v>
      </c>
      <c r="F919" s="122">
        <v>2015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34"/>
        <v>895</v>
      </c>
      <c r="C920" s="122" t="s">
        <v>486</v>
      </c>
      <c r="D920" s="122" t="s">
        <v>506</v>
      </c>
      <c r="E920" s="122">
        <v>2008</v>
      </c>
      <c r="F920" s="122">
        <v>2017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34"/>
        <v>896</v>
      </c>
      <c r="C921" s="122" t="s">
        <v>486</v>
      </c>
      <c r="D921" s="122" t="s">
        <v>506</v>
      </c>
      <c r="E921" s="122">
        <v>2016</v>
      </c>
      <c r="F921" s="122" t="s">
        <v>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34"/>
        <v>897</v>
      </c>
      <c r="C922" s="122" t="s">
        <v>486</v>
      </c>
      <c r="D922" s="122" t="s">
        <v>508</v>
      </c>
      <c r="E922" s="122">
        <v>2015</v>
      </c>
      <c r="F922" s="122" t="s">
        <v>19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34"/>
        <v>898</v>
      </c>
      <c r="C923" s="122" t="s">
        <v>486</v>
      </c>
      <c r="D923" s="122" t="s">
        <v>509</v>
      </c>
      <c r="E923" s="122">
        <v>2001</v>
      </c>
      <c r="F923" s="122">
        <v>2007</v>
      </c>
      <c r="G923" s="129" t="s">
        <v>20</v>
      </c>
      <c r="H923" s="130"/>
      <c r="I923" s="131"/>
    </row>
    <row r="924" spans="2:9" ht="19.5" customHeight="1">
      <c r="B924" s="121">
        <f t="shared" si="34"/>
        <v>899</v>
      </c>
      <c r="C924" s="122" t="s">
        <v>486</v>
      </c>
      <c r="D924" s="122" t="s">
        <v>509</v>
      </c>
      <c r="E924" s="122">
        <v>2007</v>
      </c>
      <c r="F924" s="122">
        <v>2015</v>
      </c>
      <c r="G924" s="129" t="s">
        <v>20</v>
      </c>
      <c r="H924" s="130" t="s">
        <v>20</v>
      </c>
      <c r="I924" s="131"/>
    </row>
    <row r="925" spans="2:9" ht="19.5" customHeight="1">
      <c r="B925" s="121">
        <f t="shared" si="34"/>
        <v>900</v>
      </c>
      <c r="C925" s="122" t="s">
        <v>486</v>
      </c>
      <c r="D925" s="122" t="s">
        <v>509</v>
      </c>
      <c r="E925" s="122">
        <v>2008</v>
      </c>
      <c r="F925" s="122">
        <v>2015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34"/>
        <v>901</v>
      </c>
      <c r="C926" s="122" t="s">
        <v>486</v>
      </c>
      <c r="D926" s="122" t="s">
        <v>512</v>
      </c>
      <c r="E926" s="122">
        <v>2010</v>
      </c>
      <c r="F926" s="122">
        <v>2015</v>
      </c>
      <c r="G926" s="129" t="s">
        <v>20</v>
      </c>
      <c r="H926" s="130" t="s">
        <v>20</v>
      </c>
      <c r="I926" s="131"/>
    </row>
    <row r="927" spans="2:9" ht="19.5" customHeight="1">
      <c r="B927" s="121">
        <f t="shared" si="34"/>
        <v>902</v>
      </c>
      <c r="C927" s="122" t="s">
        <v>486</v>
      </c>
      <c r="D927" s="122" t="s">
        <v>175</v>
      </c>
      <c r="E927" s="122">
        <v>2012</v>
      </c>
      <c r="F927" s="122" t="s">
        <v>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34"/>
        <v>903</v>
      </c>
      <c r="C928" s="122" t="s">
        <v>486</v>
      </c>
      <c r="D928" s="122" t="s">
        <v>177</v>
      </c>
      <c r="E928" s="122">
        <v>2012</v>
      </c>
      <c r="F928" s="122" t="s">
        <v>19</v>
      </c>
      <c r="G928" s="129" t="s">
        <v>20</v>
      </c>
      <c r="H928" s="130" t="s">
        <v>20</v>
      </c>
      <c r="I928" s="131"/>
    </row>
    <row r="929" spans="2:10" ht="19.5" customHeight="1" thickBot="1">
      <c r="B929" s="121">
        <f t="shared" si="34"/>
        <v>904</v>
      </c>
      <c r="C929" s="122" t="s">
        <v>486</v>
      </c>
      <c r="D929" s="122" t="s">
        <v>514</v>
      </c>
      <c r="E929" s="122">
        <v>2005</v>
      </c>
      <c r="F929" s="122">
        <v>2014</v>
      </c>
      <c r="G929" s="129" t="s">
        <v>20</v>
      </c>
      <c r="H929" s="130" t="s">
        <v>20</v>
      </c>
      <c r="I929" s="131"/>
    </row>
    <row r="930" spans="2:10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>
        <v>1</v>
      </c>
    </row>
    <row r="931" spans="2:10" ht="19.5" customHeight="1">
      <c r="B931" s="121">
        <f t="shared" ref="B931:B938" si="35">ROW()-25</f>
        <v>906</v>
      </c>
      <c r="C931" s="122" t="s">
        <v>486</v>
      </c>
      <c r="D931" s="122" t="s">
        <v>514</v>
      </c>
      <c r="E931" s="122">
        <v>2012</v>
      </c>
      <c r="F931" s="122">
        <v>2019</v>
      </c>
      <c r="G931" s="129" t="s">
        <v>20</v>
      </c>
      <c r="H931" s="130" t="s">
        <v>20</v>
      </c>
      <c r="I931" s="131"/>
    </row>
    <row r="932" spans="2:10" ht="19.5" customHeight="1">
      <c r="B932" s="121">
        <f t="shared" si="35"/>
        <v>907</v>
      </c>
      <c r="C932" s="122" t="s">
        <v>486</v>
      </c>
      <c r="D932" s="122" t="s">
        <v>514</v>
      </c>
      <c r="E932" s="122">
        <v>2019</v>
      </c>
      <c r="F932" s="122" t="s">
        <v>19</v>
      </c>
      <c r="G932" s="129" t="s">
        <v>20</v>
      </c>
      <c r="H932" s="130" t="s">
        <v>20</v>
      </c>
      <c r="I932" s="131"/>
    </row>
    <row r="933" spans="2:10" ht="19.5" customHeight="1">
      <c r="B933" s="121">
        <f t="shared" si="35"/>
        <v>908</v>
      </c>
      <c r="C933" s="122" t="s">
        <v>486</v>
      </c>
      <c r="D933" s="122" t="s">
        <v>515</v>
      </c>
      <c r="E933" s="122">
        <v>2010</v>
      </c>
      <c r="F933" s="122" t="s">
        <v>19</v>
      </c>
      <c r="G933" s="129" t="s">
        <v>20</v>
      </c>
      <c r="H933" s="130" t="s">
        <v>20</v>
      </c>
      <c r="I933" s="131"/>
    </row>
    <row r="934" spans="2:10" ht="19.5" customHeight="1">
      <c r="B934" s="121">
        <f t="shared" si="35"/>
        <v>909</v>
      </c>
      <c r="C934" s="122" t="s">
        <v>486</v>
      </c>
      <c r="D934" s="122" t="s">
        <v>1272</v>
      </c>
      <c r="E934" s="122">
        <v>2001</v>
      </c>
      <c r="F934" s="122">
        <v>2009</v>
      </c>
      <c r="G934" s="129" t="s">
        <v>20</v>
      </c>
      <c r="H934" s="130" t="s">
        <v>20</v>
      </c>
      <c r="I934" s="131"/>
    </row>
    <row r="935" spans="2:10" ht="19.5" customHeight="1">
      <c r="B935" s="121">
        <f t="shared" si="35"/>
        <v>910</v>
      </c>
      <c r="C935" s="122" t="s">
        <v>486</v>
      </c>
      <c r="D935" s="122" t="s">
        <v>1272</v>
      </c>
      <c r="E935" s="122">
        <v>2008</v>
      </c>
      <c r="F935" s="122">
        <v>2016</v>
      </c>
      <c r="G935" s="129" t="s">
        <v>20</v>
      </c>
      <c r="H935" s="130" t="s">
        <v>20</v>
      </c>
      <c r="I935" s="131"/>
    </row>
    <row r="936" spans="2:10" ht="19.5" customHeight="1">
      <c r="B936" s="121">
        <f t="shared" si="35"/>
        <v>911</v>
      </c>
      <c r="C936" s="122" t="s">
        <v>486</v>
      </c>
      <c r="D936" s="122" t="s">
        <v>1272</v>
      </c>
      <c r="E936" s="122">
        <v>2009</v>
      </c>
      <c r="F936" s="122">
        <v>2016</v>
      </c>
      <c r="G936" s="129" t="s">
        <v>20</v>
      </c>
      <c r="H936" s="129" t="s">
        <v>20</v>
      </c>
      <c r="I936" s="131"/>
    </row>
    <row r="937" spans="2:10" ht="19.5" customHeight="1">
      <c r="B937" s="121">
        <f t="shared" si="35"/>
        <v>912</v>
      </c>
      <c r="C937" s="122" t="s">
        <v>486</v>
      </c>
      <c r="D937" s="122" t="s">
        <v>1272</v>
      </c>
      <c r="E937" s="122">
        <v>2016</v>
      </c>
      <c r="F937" s="122" t="s">
        <v>19</v>
      </c>
      <c r="G937" s="129" t="s">
        <v>20</v>
      </c>
      <c r="H937" s="130" t="s">
        <v>20</v>
      </c>
      <c r="I937" s="131"/>
    </row>
    <row r="938" spans="2:10" ht="19.5" customHeight="1">
      <c r="B938" s="121">
        <f t="shared" si="35"/>
        <v>913</v>
      </c>
      <c r="C938" s="122" t="s">
        <v>486</v>
      </c>
      <c r="D938" s="122" t="s">
        <v>1272</v>
      </c>
      <c r="E938" s="122">
        <v>2020</v>
      </c>
      <c r="F938" s="122" t="s">
        <v>19</v>
      </c>
      <c r="G938" s="129" t="s">
        <v>20</v>
      </c>
      <c r="H938" s="129" t="s">
        <v>20</v>
      </c>
      <c r="I938" s="182"/>
    </row>
    <row r="939" spans="2:10" ht="19.5" customHeight="1">
      <c r="B939" s="121">
        <f t="shared" ref="B939:B972" si="36">ROW()-26</f>
        <v>913</v>
      </c>
      <c r="C939" s="122" t="s">
        <v>486</v>
      </c>
      <c r="D939" s="122" t="s">
        <v>1273</v>
      </c>
      <c r="E939" s="122">
        <v>2016</v>
      </c>
      <c r="F939" s="122" t="s">
        <v>19</v>
      </c>
      <c r="G939" s="129" t="s">
        <v>20</v>
      </c>
      <c r="H939" s="130" t="s">
        <v>20</v>
      </c>
      <c r="I939" s="131"/>
    </row>
    <row r="940" spans="2:10" ht="19.5" customHeight="1">
      <c r="B940" s="121">
        <f t="shared" si="36"/>
        <v>914</v>
      </c>
      <c r="C940" s="122" t="s">
        <v>486</v>
      </c>
      <c r="D940" s="122" t="s">
        <v>1274</v>
      </c>
      <c r="E940" s="122">
        <v>2020</v>
      </c>
      <c r="F940" s="122" t="s">
        <v>19</v>
      </c>
      <c r="G940" s="129" t="s">
        <v>20</v>
      </c>
      <c r="H940" s="130" t="s">
        <v>20</v>
      </c>
      <c r="I940" s="131"/>
    </row>
    <row r="941" spans="2:10" ht="19.5" customHeight="1">
      <c r="B941" s="121">
        <f t="shared" si="36"/>
        <v>915</v>
      </c>
      <c r="C941" s="122" t="s">
        <v>486</v>
      </c>
      <c r="D941" s="122" t="s">
        <v>518</v>
      </c>
      <c r="E941" s="122">
        <v>2004</v>
      </c>
      <c r="F941" s="122">
        <v>2012</v>
      </c>
      <c r="G941" s="129" t="s">
        <v>20</v>
      </c>
      <c r="H941" s="130" t="s">
        <v>20</v>
      </c>
      <c r="I941" s="131"/>
    </row>
    <row r="942" spans="2:10" ht="19.5" customHeight="1">
      <c r="B942" s="121">
        <f t="shared" si="36"/>
        <v>916</v>
      </c>
      <c r="C942" s="122" t="s">
        <v>486</v>
      </c>
      <c r="D942" s="122" t="s">
        <v>1275</v>
      </c>
      <c r="E942" s="122">
        <v>2009</v>
      </c>
      <c r="F942" s="122">
        <v>2016</v>
      </c>
      <c r="G942" s="129" t="s">
        <v>20</v>
      </c>
      <c r="H942" s="130" t="s">
        <v>20</v>
      </c>
      <c r="I942" s="131"/>
    </row>
    <row r="943" spans="2:10" ht="19.5" customHeight="1">
      <c r="B943" s="121">
        <f t="shared" si="36"/>
        <v>917</v>
      </c>
      <c r="C943" s="122" t="s">
        <v>486</v>
      </c>
      <c r="D943" s="122" t="s">
        <v>1276</v>
      </c>
      <c r="E943" s="122">
        <v>2012</v>
      </c>
      <c r="F943" s="122" t="s">
        <v>19</v>
      </c>
      <c r="G943" s="129" t="s">
        <v>20</v>
      </c>
      <c r="H943" s="130" t="s">
        <v>20</v>
      </c>
      <c r="I943" s="131"/>
    </row>
    <row r="944" spans="2:10" ht="19.5" customHeight="1">
      <c r="B944" s="121">
        <f t="shared" si="36"/>
        <v>918</v>
      </c>
      <c r="C944" s="122" t="s">
        <v>486</v>
      </c>
      <c r="D944" s="122" t="s">
        <v>178</v>
      </c>
      <c r="E944" s="122">
        <v>2014</v>
      </c>
      <c r="F944" s="122" t="s">
        <v>19</v>
      </c>
      <c r="G944" s="129" t="s">
        <v>20</v>
      </c>
      <c r="H944" s="130" t="s">
        <v>20</v>
      </c>
      <c r="I944" s="131"/>
    </row>
    <row r="945" spans="2:9" ht="19.5" customHeight="1">
      <c r="B945" s="121">
        <f t="shared" si="36"/>
        <v>919</v>
      </c>
      <c r="C945" s="122" t="s">
        <v>486</v>
      </c>
      <c r="D945" s="122" t="s">
        <v>519</v>
      </c>
      <c r="E945" s="122">
        <v>2010</v>
      </c>
      <c r="F945" s="122">
        <v>2012</v>
      </c>
      <c r="G945" s="129" t="s">
        <v>20</v>
      </c>
      <c r="H945" s="130" t="s">
        <v>20</v>
      </c>
      <c r="I945" s="131"/>
    </row>
    <row r="946" spans="2:9" ht="19.5" customHeight="1">
      <c r="B946" s="121">
        <f t="shared" si="36"/>
        <v>920</v>
      </c>
      <c r="C946" s="122" t="s">
        <v>486</v>
      </c>
      <c r="D946" s="122" t="s">
        <v>519</v>
      </c>
      <c r="E946" s="122">
        <v>2012</v>
      </c>
      <c r="F946" s="122">
        <v>2017</v>
      </c>
      <c r="G946" s="129" t="s">
        <v>20</v>
      </c>
      <c r="H946" s="130" t="s">
        <v>20</v>
      </c>
      <c r="I946" s="131"/>
    </row>
    <row r="947" spans="2:9" ht="19.5" customHeight="1">
      <c r="B947" s="121">
        <f t="shared" si="36"/>
        <v>921</v>
      </c>
      <c r="C947" s="122" t="s">
        <v>486</v>
      </c>
      <c r="D947" s="122" t="s">
        <v>520</v>
      </c>
      <c r="E947" s="122">
        <v>2003</v>
      </c>
      <c r="F947" s="122">
        <v>2008</v>
      </c>
      <c r="G947" s="129" t="s">
        <v>20</v>
      </c>
      <c r="H947" s="130" t="s">
        <v>20</v>
      </c>
      <c r="I947" s="131"/>
    </row>
    <row r="948" spans="2:9" ht="19.5" customHeight="1">
      <c r="B948" s="121">
        <f t="shared" si="36"/>
        <v>922</v>
      </c>
      <c r="C948" s="122" t="s">
        <v>486</v>
      </c>
      <c r="D948" s="122" t="s">
        <v>520</v>
      </c>
      <c r="E948" s="122">
        <v>2009</v>
      </c>
      <c r="F948" s="122">
        <v>2015</v>
      </c>
      <c r="G948" s="129" t="s">
        <v>20</v>
      </c>
      <c r="H948" s="130" t="s">
        <v>20</v>
      </c>
      <c r="I948" s="131"/>
    </row>
    <row r="949" spans="2:9" ht="19.5" customHeight="1">
      <c r="B949" s="121">
        <f t="shared" si="36"/>
        <v>923</v>
      </c>
      <c r="C949" s="122" t="s">
        <v>486</v>
      </c>
      <c r="D949" s="122" t="s">
        <v>520</v>
      </c>
      <c r="E949" s="122">
        <v>2016</v>
      </c>
      <c r="F949" s="122" t="s">
        <v>19</v>
      </c>
      <c r="G949" s="129" t="s">
        <v>20</v>
      </c>
      <c r="H949" s="129" t="s">
        <v>20</v>
      </c>
      <c r="I949" s="182"/>
    </row>
    <row r="950" spans="2:9" ht="19.5" customHeight="1">
      <c r="B950" s="121">
        <f t="shared" si="36"/>
        <v>924</v>
      </c>
      <c r="C950" s="122" t="s">
        <v>486</v>
      </c>
      <c r="D950" s="122" t="s">
        <v>522</v>
      </c>
      <c r="E950" s="122">
        <v>2010</v>
      </c>
      <c r="F950" s="122">
        <v>2015</v>
      </c>
      <c r="G950" s="129" t="s">
        <v>20</v>
      </c>
      <c r="H950" s="130" t="s">
        <v>20</v>
      </c>
      <c r="I950" s="131"/>
    </row>
    <row r="951" spans="2:9" ht="19.5" customHeight="1">
      <c r="B951" s="121">
        <f t="shared" si="36"/>
        <v>925</v>
      </c>
      <c r="C951" s="122" t="s">
        <v>486</v>
      </c>
      <c r="D951" s="122" t="s">
        <v>523</v>
      </c>
      <c r="E951" s="122">
        <v>2018</v>
      </c>
      <c r="F951" s="122" t="s">
        <v>19</v>
      </c>
      <c r="G951" s="129" t="s">
        <v>20</v>
      </c>
      <c r="H951" s="130" t="s">
        <v>20</v>
      </c>
      <c r="I951" s="131"/>
    </row>
    <row r="952" spans="2:9" ht="19.5" customHeight="1">
      <c r="B952" s="121">
        <f t="shared" si="36"/>
        <v>926</v>
      </c>
      <c r="C952" s="122" t="s">
        <v>486</v>
      </c>
      <c r="D952" s="122" t="s">
        <v>525</v>
      </c>
      <c r="E952" s="122">
        <v>2013</v>
      </c>
      <c r="F952" s="122" t="s">
        <v>19</v>
      </c>
      <c r="G952" s="129" t="s">
        <v>20</v>
      </c>
      <c r="H952" s="130" t="s">
        <v>20</v>
      </c>
      <c r="I952" s="131"/>
    </row>
    <row r="953" spans="2:9" ht="19.5" customHeight="1">
      <c r="B953" s="121">
        <f t="shared" si="36"/>
        <v>927</v>
      </c>
      <c r="C953" s="122" t="s">
        <v>486</v>
      </c>
      <c r="D953" s="122" t="s">
        <v>526</v>
      </c>
      <c r="E953" s="122">
        <v>2015</v>
      </c>
      <c r="F953" s="122" t="s">
        <v>19</v>
      </c>
      <c r="G953" s="129" t="s">
        <v>20</v>
      </c>
      <c r="H953" s="130" t="s">
        <v>20</v>
      </c>
      <c r="I953" s="131"/>
    </row>
    <row r="954" spans="2:9" ht="19.5" customHeight="1">
      <c r="B954" s="121">
        <f t="shared" si="36"/>
        <v>928</v>
      </c>
      <c r="C954" s="122" t="s">
        <v>486</v>
      </c>
      <c r="D954" s="122" t="s">
        <v>526</v>
      </c>
      <c r="E954" s="122">
        <v>2018</v>
      </c>
      <c r="F954" s="122" t="s">
        <v>19</v>
      </c>
      <c r="G954" s="129" t="s">
        <v>20</v>
      </c>
      <c r="H954" s="130" t="s">
        <v>20</v>
      </c>
      <c r="I954" s="131"/>
    </row>
    <row r="955" spans="2:9" ht="19.5" customHeight="1">
      <c r="B955" s="121">
        <f t="shared" si="36"/>
        <v>929</v>
      </c>
      <c r="C955" s="122" t="s">
        <v>486</v>
      </c>
      <c r="D955" s="122" t="s">
        <v>1277</v>
      </c>
      <c r="E955" s="122">
        <v>2001</v>
      </c>
      <c r="F955" s="122">
        <v>2014</v>
      </c>
      <c r="G955" s="129" t="s">
        <v>20</v>
      </c>
      <c r="H955" s="130"/>
      <c r="I955" s="131"/>
    </row>
    <row r="956" spans="2:9" ht="19.5" customHeight="1">
      <c r="B956" s="121">
        <f t="shared" si="36"/>
        <v>930</v>
      </c>
      <c r="C956" s="122" t="s">
        <v>486</v>
      </c>
      <c r="D956" s="122" t="s">
        <v>1277</v>
      </c>
      <c r="E956" s="122">
        <v>2014</v>
      </c>
      <c r="F956" s="122" t="s">
        <v>19</v>
      </c>
      <c r="G956" s="129" t="s">
        <v>20</v>
      </c>
      <c r="H956" s="130" t="s">
        <v>20</v>
      </c>
      <c r="I956" s="131"/>
    </row>
    <row r="957" spans="2:9" ht="19.5" customHeight="1">
      <c r="B957" s="121">
        <f t="shared" si="36"/>
        <v>931</v>
      </c>
      <c r="C957" s="122" t="s">
        <v>486</v>
      </c>
      <c r="D957" s="122" t="s">
        <v>528</v>
      </c>
      <c r="E957" s="122">
        <v>2019</v>
      </c>
      <c r="F957" s="122" t="s">
        <v>19</v>
      </c>
      <c r="G957" s="129" t="s">
        <v>20</v>
      </c>
      <c r="H957" s="130" t="s">
        <v>20</v>
      </c>
      <c r="I957" s="131"/>
    </row>
    <row r="958" spans="2:9" ht="19.5" customHeight="1">
      <c r="B958" s="121">
        <f t="shared" si="36"/>
        <v>932</v>
      </c>
      <c r="C958" s="122" t="s">
        <v>486</v>
      </c>
      <c r="D958" s="122" t="s">
        <v>529</v>
      </c>
      <c r="E958" s="122">
        <v>2007</v>
      </c>
      <c r="F958" s="122">
        <v>2014</v>
      </c>
      <c r="G958" s="129" t="s">
        <v>20</v>
      </c>
      <c r="H958" s="130" t="s">
        <v>20</v>
      </c>
      <c r="I958" s="131"/>
    </row>
    <row r="959" spans="2:9" ht="19.5" customHeight="1">
      <c r="B959" s="121">
        <f t="shared" si="36"/>
        <v>933</v>
      </c>
      <c r="C959" s="122" t="s">
        <v>486</v>
      </c>
      <c r="D959" s="122" t="s">
        <v>529</v>
      </c>
      <c r="E959" s="122">
        <v>2014</v>
      </c>
      <c r="F959" s="122" t="s">
        <v>19</v>
      </c>
      <c r="G959" s="129" t="s">
        <v>20</v>
      </c>
      <c r="H959" s="130" t="s">
        <v>20</v>
      </c>
      <c r="I959" s="131"/>
    </row>
    <row r="960" spans="2:9" ht="19.5" customHeight="1">
      <c r="B960" s="121">
        <f t="shared" si="36"/>
        <v>934</v>
      </c>
      <c r="C960" s="122" t="s">
        <v>486</v>
      </c>
      <c r="D960" s="122" t="s">
        <v>1278</v>
      </c>
      <c r="E960" s="122">
        <v>2001</v>
      </c>
      <c r="F960" s="122">
        <v>2009</v>
      </c>
      <c r="G960" s="129" t="s">
        <v>20</v>
      </c>
      <c r="H960" s="129"/>
      <c r="I960" s="131"/>
    </row>
    <row r="961" spans="2:10" ht="19.5" customHeight="1">
      <c r="B961" s="121">
        <f t="shared" si="36"/>
        <v>935</v>
      </c>
      <c r="C961" s="122" t="s">
        <v>486</v>
      </c>
      <c r="D961" s="122" t="s">
        <v>530</v>
      </c>
      <c r="E961" s="122">
        <v>2001</v>
      </c>
      <c r="F961" s="122">
        <v>2009</v>
      </c>
      <c r="G961" s="129" t="s">
        <v>20</v>
      </c>
      <c r="H961" s="130"/>
      <c r="I961" s="131"/>
    </row>
    <row r="962" spans="2:10" ht="19.5" customHeight="1">
      <c r="B962" s="121">
        <f t="shared" si="36"/>
        <v>936</v>
      </c>
      <c r="C962" s="122" t="s">
        <v>486</v>
      </c>
      <c r="D962" s="122" t="s">
        <v>531</v>
      </c>
      <c r="E962" s="122">
        <v>2010</v>
      </c>
      <c r="F962" s="122">
        <v>2013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36"/>
        <v>937</v>
      </c>
      <c r="C963" s="122" t="s">
        <v>1279</v>
      </c>
      <c r="D963" s="122" t="s">
        <v>533</v>
      </c>
      <c r="E963" s="122">
        <v>2017</v>
      </c>
      <c r="F963" s="122" t="s">
        <v>19</v>
      </c>
      <c r="G963" s="129" t="s">
        <v>20</v>
      </c>
      <c r="H963" s="130" t="s">
        <v>20</v>
      </c>
      <c r="I963" s="131"/>
    </row>
    <row r="964" spans="2:10" ht="19.5" customHeight="1">
      <c r="B964" s="121">
        <f t="shared" si="36"/>
        <v>938</v>
      </c>
      <c r="C964" s="122" t="s">
        <v>534</v>
      </c>
      <c r="D964" s="122" t="s">
        <v>535</v>
      </c>
      <c r="E964" s="122">
        <v>2013</v>
      </c>
      <c r="F964" s="122">
        <v>2019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36"/>
        <v>939</v>
      </c>
      <c r="C965" s="122" t="s">
        <v>534</v>
      </c>
      <c r="D965" s="122" t="s">
        <v>536</v>
      </c>
      <c r="E965" s="122">
        <v>2007</v>
      </c>
      <c r="F965" s="122">
        <v>2015</v>
      </c>
      <c r="G965" s="129" t="s">
        <v>20</v>
      </c>
      <c r="H965" s="130" t="s">
        <v>20</v>
      </c>
      <c r="I965" s="131"/>
    </row>
    <row r="966" spans="2:10" ht="19.5" customHeight="1">
      <c r="B966" s="121">
        <f t="shared" si="36"/>
        <v>940</v>
      </c>
      <c r="C966" s="122" t="s">
        <v>534</v>
      </c>
      <c r="D966" s="122" t="s">
        <v>537</v>
      </c>
      <c r="E966" s="122">
        <v>2016</v>
      </c>
      <c r="F966" s="122" t="s">
        <v>19</v>
      </c>
      <c r="G966" s="129" t="s">
        <v>20</v>
      </c>
      <c r="H966" s="130" t="s">
        <v>20</v>
      </c>
      <c r="I966" s="131"/>
    </row>
    <row r="967" spans="2:10" ht="19.5" customHeight="1">
      <c r="B967" s="121">
        <f t="shared" si="36"/>
        <v>941</v>
      </c>
      <c r="C967" s="122" t="s">
        <v>534</v>
      </c>
      <c r="D967" s="122" t="s">
        <v>521</v>
      </c>
      <c r="E967" s="122">
        <v>2009</v>
      </c>
      <c r="F967" s="122">
        <v>2019</v>
      </c>
      <c r="G967" s="129" t="s">
        <v>20</v>
      </c>
      <c r="H967" s="130" t="s">
        <v>20</v>
      </c>
      <c r="I967" s="131"/>
    </row>
    <row r="968" spans="2:10" ht="19.5" customHeight="1">
      <c r="B968" s="121">
        <f t="shared" si="36"/>
        <v>942</v>
      </c>
      <c r="C968" s="122" t="s">
        <v>534</v>
      </c>
      <c r="D968" s="122" t="s">
        <v>522</v>
      </c>
      <c r="E968" s="122">
        <v>2009</v>
      </c>
      <c r="F968" s="122">
        <v>2019</v>
      </c>
      <c r="G968" s="129" t="s">
        <v>20</v>
      </c>
      <c r="H968" s="130" t="s">
        <v>20</v>
      </c>
      <c r="I968" s="131"/>
    </row>
    <row r="969" spans="2:10" ht="19.5" customHeight="1">
      <c r="B969" s="121">
        <f t="shared" si="36"/>
        <v>943</v>
      </c>
      <c r="C969" s="122" t="s">
        <v>534</v>
      </c>
      <c r="D969" s="122" t="s">
        <v>523</v>
      </c>
      <c r="E969" s="122">
        <v>2015</v>
      </c>
      <c r="F969" s="122">
        <v>2017</v>
      </c>
      <c r="G969" s="129" t="s">
        <v>20</v>
      </c>
      <c r="H969" s="130" t="s">
        <v>20</v>
      </c>
      <c r="I969" s="131"/>
    </row>
    <row r="970" spans="2:10" ht="19.5" customHeight="1">
      <c r="B970" s="121">
        <f t="shared" si="36"/>
        <v>944</v>
      </c>
      <c r="C970" s="122" t="s">
        <v>534</v>
      </c>
      <c r="D970" s="122" t="s">
        <v>523</v>
      </c>
      <c r="E970" s="122">
        <v>2018</v>
      </c>
      <c r="F970" s="122" t="s">
        <v>19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36"/>
        <v>945</v>
      </c>
      <c r="C971" s="122" t="s">
        <v>534</v>
      </c>
      <c r="D971" s="122" t="s">
        <v>1280</v>
      </c>
      <c r="E971" s="122">
        <v>2011</v>
      </c>
      <c r="F971" s="122">
        <v>2019</v>
      </c>
      <c r="G971" s="129" t="s">
        <v>20</v>
      </c>
      <c r="H971" s="130" t="s">
        <v>20</v>
      </c>
      <c r="I971" s="131"/>
    </row>
    <row r="972" spans="2:10" ht="19.5" customHeight="1" thickBot="1">
      <c r="B972" s="121">
        <f t="shared" si="36"/>
        <v>946</v>
      </c>
      <c r="C972" s="122" t="s">
        <v>534</v>
      </c>
      <c r="D972" s="122" t="s">
        <v>539</v>
      </c>
      <c r="E972" s="122">
        <v>2020</v>
      </c>
      <c r="F972" s="122" t="s">
        <v>19</v>
      </c>
      <c r="G972" s="129" t="s">
        <v>20</v>
      </c>
      <c r="H972" s="130" t="s">
        <v>20</v>
      </c>
      <c r="I972" s="131"/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>
        <v>1</v>
      </c>
    </row>
    <row r="974" spans="2:10" ht="19.5" customHeight="1">
      <c r="B974" s="121">
        <f t="shared" ref="B974:B981" si="37">ROW()-26</f>
        <v>948</v>
      </c>
      <c r="C974" s="122" t="s">
        <v>540</v>
      </c>
      <c r="D974" s="122" t="s">
        <v>541</v>
      </c>
      <c r="E974" s="122">
        <v>2008</v>
      </c>
      <c r="F974" s="122">
        <v>2010</v>
      </c>
      <c r="G974" s="129" t="s">
        <v>20</v>
      </c>
      <c r="H974" s="130"/>
      <c r="I974" s="131" t="s">
        <v>20</v>
      </c>
    </row>
    <row r="975" spans="2:10" ht="19.5" customHeight="1">
      <c r="B975" s="121">
        <f t="shared" si="37"/>
        <v>949</v>
      </c>
      <c r="C975" s="122" t="s">
        <v>1105</v>
      </c>
      <c r="D975" s="122" t="s">
        <v>1106</v>
      </c>
      <c r="E975" s="122">
        <v>2016</v>
      </c>
      <c r="F975" s="122">
        <v>2016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si="37"/>
        <v>950</v>
      </c>
      <c r="C976" s="122" t="s">
        <v>1105</v>
      </c>
      <c r="D976" s="122" t="s">
        <v>615</v>
      </c>
      <c r="E976" s="122">
        <v>2016</v>
      </c>
      <c r="F976" s="122">
        <v>2016</v>
      </c>
      <c r="G976" s="129" t="s">
        <v>20</v>
      </c>
      <c r="H976" s="130" t="s">
        <v>20</v>
      </c>
      <c r="I976" s="131"/>
    </row>
    <row r="977" spans="2:9" ht="19.5" customHeight="1">
      <c r="B977" s="121">
        <f t="shared" si="37"/>
        <v>951</v>
      </c>
      <c r="C977" s="122" t="s">
        <v>1105</v>
      </c>
      <c r="D977" s="122" t="s">
        <v>1281</v>
      </c>
      <c r="E977" s="122">
        <v>2012</v>
      </c>
      <c r="F977" s="122">
        <v>2015</v>
      </c>
      <c r="G977" s="129" t="s">
        <v>20</v>
      </c>
      <c r="H977" s="130" t="s">
        <v>20</v>
      </c>
      <c r="I977" s="131"/>
    </row>
    <row r="978" spans="2:9" ht="19.5" customHeight="1">
      <c r="B978" s="121">
        <f t="shared" si="37"/>
        <v>952</v>
      </c>
      <c r="C978" s="122" t="s">
        <v>1105</v>
      </c>
      <c r="D978" s="122" t="s">
        <v>1108</v>
      </c>
      <c r="E978" s="122">
        <v>2012</v>
      </c>
      <c r="F978" s="122">
        <v>2016</v>
      </c>
      <c r="G978" s="129" t="s">
        <v>20</v>
      </c>
      <c r="H978" s="130" t="s">
        <v>20</v>
      </c>
      <c r="I978" s="131"/>
    </row>
    <row r="979" spans="2:9" ht="19.5" customHeight="1">
      <c r="B979" s="121">
        <f t="shared" si="37"/>
        <v>953</v>
      </c>
      <c r="C979" s="122" t="s">
        <v>1105</v>
      </c>
      <c r="D979" s="122" t="s">
        <v>1109</v>
      </c>
      <c r="E979" s="122">
        <v>2012</v>
      </c>
      <c r="F979" s="122">
        <v>2015</v>
      </c>
      <c r="G979" s="129" t="s">
        <v>20</v>
      </c>
      <c r="H979" s="130" t="s">
        <v>20</v>
      </c>
      <c r="I979" s="131"/>
    </row>
    <row r="980" spans="2:9" ht="19.5" customHeight="1">
      <c r="B980" s="121">
        <f t="shared" si="37"/>
        <v>954</v>
      </c>
      <c r="C980" s="122" t="s">
        <v>1105</v>
      </c>
      <c r="D980" s="122" t="s">
        <v>628</v>
      </c>
      <c r="E980" s="122">
        <v>2012</v>
      </c>
      <c r="F980" s="122">
        <v>2014</v>
      </c>
      <c r="G980" s="129" t="s">
        <v>20</v>
      </c>
      <c r="H980" s="130" t="s">
        <v>20</v>
      </c>
      <c r="I980" s="131"/>
    </row>
    <row r="981" spans="2:9" ht="19.5" customHeight="1">
      <c r="B981" s="121">
        <f t="shared" si="37"/>
        <v>955</v>
      </c>
      <c r="C981" s="122" t="s">
        <v>542</v>
      </c>
      <c r="D981" s="122" t="s">
        <v>543</v>
      </c>
      <c r="E981" s="122">
        <v>1995</v>
      </c>
      <c r="F981" s="122">
        <v>2010</v>
      </c>
      <c r="G981" s="129" t="s">
        <v>20</v>
      </c>
      <c r="H981" s="130" t="s">
        <v>20</v>
      </c>
      <c r="I981" s="131" t="s">
        <v>20</v>
      </c>
    </row>
    <row r="982" spans="2:9" ht="19.5" customHeight="1">
      <c r="B982" s="121">
        <f t="shared" ref="B982:B1011" si="38">ROW()-27</f>
        <v>955</v>
      </c>
      <c r="C982" s="122" t="s">
        <v>542</v>
      </c>
      <c r="D982" s="122" t="s">
        <v>543</v>
      </c>
      <c r="E982" s="122">
        <v>2010</v>
      </c>
      <c r="F982" s="122">
        <v>2020</v>
      </c>
      <c r="G982" s="129" t="s">
        <v>20</v>
      </c>
      <c r="H982" s="130" t="s">
        <v>20</v>
      </c>
      <c r="I982" s="131"/>
    </row>
    <row r="983" spans="2:9" ht="19.5" customHeight="1">
      <c r="B983" s="121">
        <f t="shared" si="38"/>
        <v>956</v>
      </c>
      <c r="C983" s="122" t="s">
        <v>542</v>
      </c>
      <c r="D983" s="122" t="s">
        <v>544</v>
      </c>
      <c r="E983" s="122">
        <v>2004</v>
      </c>
      <c r="F983" s="122">
        <v>2015</v>
      </c>
      <c r="G983" s="129" t="s">
        <v>20</v>
      </c>
      <c r="H983" s="130" t="s">
        <v>20</v>
      </c>
      <c r="I983" s="131"/>
    </row>
    <row r="984" spans="2:9" ht="19.5" customHeight="1">
      <c r="B984" s="121">
        <f t="shared" si="38"/>
        <v>957</v>
      </c>
      <c r="C984" s="122" t="s">
        <v>542</v>
      </c>
      <c r="D984" s="122" t="s">
        <v>546</v>
      </c>
      <c r="E984" s="122">
        <v>2017</v>
      </c>
      <c r="F984" s="122" t="s">
        <v>19</v>
      </c>
      <c r="G984" s="129" t="s">
        <v>20</v>
      </c>
      <c r="H984" s="130" t="s">
        <v>20</v>
      </c>
      <c r="I984" s="131"/>
    </row>
    <row r="985" spans="2:9" ht="19.5" customHeight="1">
      <c r="B985" s="121">
        <f t="shared" si="38"/>
        <v>958</v>
      </c>
      <c r="C985" s="122" t="s">
        <v>542</v>
      </c>
      <c r="D985" s="122" t="s">
        <v>548</v>
      </c>
      <c r="E985" s="122">
        <v>2016</v>
      </c>
      <c r="F985" s="122" t="s">
        <v>19</v>
      </c>
      <c r="G985" s="129" t="s">
        <v>20</v>
      </c>
      <c r="H985" s="130" t="s">
        <v>20</v>
      </c>
      <c r="I985" s="131"/>
    </row>
    <row r="986" spans="2:9" ht="19.5" customHeight="1">
      <c r="B986" s="121">
        <f t="shared" si="38"/>
        <v>959</v>
      </c>
      <c r="C986" s="122" t="s">
        <v>542</v>
      </c>
      <c r="D986" s="122" t="s">
        <v>1282</v>
      </c>
      <c r="E986" s="122">
        <v>2008</v>
      </c>
      <c r="F986" s="122">
        <v>2013</v>
      </c>
      <c r="G986" s="129" t="s">
        <v>20</v>
      </c>
      <c r="H986" s="130" t="s">
        <v>20</v>
      </c>
      <c r="I986" s="131"/>
    </row>
    <row r="987" spans="2:9" ht="19.5" customHeight="1">
      <c r="B987" s="121">
        <f t="shared" si="38"/>
        <v>960</v>
      </c>
      <c r="C987" s="122" t="s">
        <v>542</v>
      </c>
      <c r="D987" s="122" t="s">
        <v>549</v>
      </c>
      <c r="E987" s="122">
        <v>2001</v>
      </c>
      <c r="F987" s="122">
        <v>2009</v>
      </c>
      <c r="G987" s="129" t="s">
        <v>20</v>
      </c>
      <c r="H987" s="130" t="s">
        <v>20</v>
      </c>
      <c r="I987" s="131"/>
    </row>
    <row r="988" spans="2:9" ht="19.5" customHeight="1">
      <c r="B988" s="121">
        <f t="shared" si="38"/>
        <v>961</v>
      </c>
      <c r="C988" s="122" t="s">
        <v>542</v>
      </c>
      <c r="D988" s="122" t="s">
        <v>549</v>
      </c>
      <c r="E988" s="122">
        <v>2008</v>
      </c>
      <c r="F988" s="122">
        <v>2017</v>
      </c>
      <c r="G988" s="129" t="s">
        <v>20</v>
      </c>
      <c r="H988" s="130" t="s">
        <v>20</v>
      </c>
      <c r="I988" s="131" t="s">
        <v>20</v>
      </c>
    </row>
    <row r="989" spans="2:9" ht="19.5" customHeight="1">
      <c r="B989" s="121">
        <f t="shared" si="38"/>
        <v>962</v>
      </c>
      <c r="C989" s="122" t="s">
        <v>542</v>
      </c>
      <c r="D989" s="122" t="s">
        <v>549</v>
      </c>
      <c r="E989" s="122">
        <v>2017</v>
      </c>
      <c r="F989" s="122" t="s">
        <v>19</v>
      </c>
      <c r="G989" s="129" t="s">
        <v>20</v>
      </c>
      <c r="H989" s="130" t="s">
        <v>20</v>
      </c>
      <c r="I989" s="131"/>
    </row>
    <row r="990" spans="2:9" ht="19.5" customHeight="1">
      <c r="B990" s="121">
        <f t="shared" si="38"/>
        <v>963</v>
      </c>
      <c r="C990" s="122" t="s">
        <v>542</v>
      </c>
      <c r="D990" s="122" t="s">
        <v>551</v>
      </c>
      <c r="E990" s="122">
        <v>2005</v>
      </c>
      <c r="F990" s="122">
        <v>2012</v>
      </c>
      <c r="G990" s="129" t="s">
        <v>20</v>
      </c>
      <c r="H990" s="130" t="s">
        <v>20</v>
      </c>
      <c r="I990" s="131"/>
    </row>
    <row r="991" spans="2:9" ht="19.5" customHeight="1">
      <c r="B991" s="121">
        <f t="shared" si="38"/>
        <v>964</v>
      </c>
      <c r="C991" s="122" t="s">
        <v>542</v>
      </c>
      <c r="D991" s="122" t="s">
        <v>551</v>
      </c>
      <c r="E991" s="122">
        <v>2013</v>
      </c>
      <c r="F991" s="122">
        <v>2020</v>
      </c>
      <c r="G991" s="129" t="s">
        <v>20</v>
      </c>
      <c r="H991" s="130" t="s">
        <v>20</v>
      </c>
      <c r="I991" s="131" t="s">
        <v>20</v>
      </c>
    </row>
    <row r="992" spans="2:9" ht="19.5" customHeight="1">
      <c r="B992" s="121">
        <f t="shared" si="38"/>
        <v>965</v>
      </c>
      <c r="C992" s="122" t="s">
        <v>542</v>
      </c>
      <c r="D992" s="122" t="s">
        <v>551</v>
      </c>
      <c r="E992" s="122">
        <v>2021</v>
      </c>
      <c r="F992" s="122" t="s">
        <v>19</v>
      </c>
      <c r="G992" s="129" t="s">
        <v>20</v>
      </c>
      <c r="H992" s="130" t="s">
        <v>20</v>
      </c>
      <c r="I992" s="131"/>
    </row>
    <row r="993" spans="2:9" ht="19.5" customHeight="1">
      <c r="B993" s="121">
        <f t="shared" si="38"/>
        <v>966</v>
      </c>
      <c r="C993" s="122" t="s">
        <v>542</v>
      </c>
      <c r="D993" s="122" t="s">
        <v>758</v>
      </c>
      <c r="E993" s="122">
        <v>2012</v>
      </c>
      <c r="F993" s="122" t="s">
        <v>19</v>
      </c>
      <c r="G993" s="129" t="s">
        <v>20</v>
      </c>
      <c r="H993" s="130" t="s">
        <v>20</v>
      </c>
      <c r="I993" s="131"/>
    </row>
    <row r="994" spans="2:9" ht="19.5" customHeight="1">
      <c r="B994" s="121">
        <f t="shared" si="38"/>
        <v>967</v>
      </c>
      <c r="C994" s="122" t="s">
        <v>542</v>
      </c>
      <c r="D994" s="122" t="s">
        <v>554</v>
      </c>
      <c r="E994" s="122">
        <v>2018</v>
      </c>
      <c r="F994" s="122" t="s">
        <v>19</v>
      </c>
      <c r="G994" s="129" t="s">
        <v>20</v>
      </c>
      <c r="H994" s="130" t="s">
        <v>20</v>
      </c>
      <c r="I994" s="131"/>
    </row>
    <row r="995" spans="2:9" ht="19.5" customHeight="1">
      <c r="B995" s="121">
        <f t="shared" si="38"/>
        <v>968</v>
      </c>
      <c r="C995" s="122" t="s">
        <v>542</v>
      </c>
      <c r="D995" s="122" t="s">
        <v>555</v>
      </c>
      <c r="E995" s="122">
        <v>2012</v>
      </c>
      <c r="F995" s="122">
        <v>2018</v>
      </c>
      <c r="G995" s="129" t="s">
        <v>20</v>
      </c>
      <c r="H995" s="130" t="s">
        <v>20</v>
      </c>
      <c r="I995" s="131"/>
    </row>
    <row r="996" spans="2:9" ht="19.5" customHeight="1">
      <c r="B996" s="121">
        <f t="shared" si="38"/>
        <v>969</v>
      </c>
      <c r="C996" s="122" t="s">
        <v>1283</v>
      </c>
      <c r="D996" s="122" t="s">
        <v>558</v>
      </c>
      <c r="E996" s="122">
        <v>2012</v>
      </c>
      <c r="F996" s="122" t="s">
        <v>19</v>
      </c>
      <c r="G996" s="129" t="s">
        <v>20</v>
      </c>
      <c r="H996" s="130" t="s">
        <v>20</v>
      </c>
      <c r="I996" s="131"/>
    </row>
    <row r="997" spans="2:9" ht="19.5" customHeight="1">
      <c r="B997" s="121">
        <f t="shared" si="38"/>
        <v>970</v>
      </c>
      <c r="C997" s="122" t="s">
        <v>1283</v>
      </c>
      <c r="D997" s="122" t="s">
        <v>559</v>
      </c>
      <c r="E997" s="122">
        <v>2007</v>
      </c>
      <c r="F997" s="122">
        <v>2014</v>
      </c>
      <c r="G997" s="129" t="s">
        <v>20</v>
      </c>
      <c r="H997" s="130" t="s">
        <v>20</v>
      </c>
      <c r="I997" s="131"/>
    </row>
    <row r="998" spans="2:9" ht="19.5" customHeight="1">
      <c r="B998" s="121">
        <f t="shared" si="38"/>
        <v>971</v>
      </c>
      <c r="C998" s="122" t="s">
        <v>1283</v>
      </c>
      <c r="D998" s="122" t="s">
        <v>559</v>
      </c>
      <c r="E998" s="122">
        <v>2014</v>
      </c>
      <c r="F998" s="122" t="s">
        <v>19</v>
      </c>
      <c r="G998" s="129" t="s">
        <v>20</v>
      </c>
      <c r="H998" s="130" t="s">
        <v>20</v>
      </c>
      <c r="I998" s="131" t="s">
        <v>20</v>
      </c>
    </row>
    <row r="999" spans="2:9" ht="19.5" customHeight="1">
      <c r="B999" s="121">
        <f t="shared" si="38"/>
        <v>972</v>
      </c>
      <c r="C999" s="122" t="s">
        <v>1283</v>
      </c>
      <c r="D999" s="122" t="s">
        <v>562</v>
      </c>
      <c r="E999" s="122">
        <v>2019</v>
      </c>
      <c r="F999" s="122" t="s">
        <v>19</v>
      </c>
      <c r="G999" s="129" t="s">
        <v>20</v>
      </c>
      <c r="H999" s="130" t="s">
        <v>20</v>
      </c>
      <c r="I999" s="131"/>
    </row>
    <row r="1000" spans="2:9" ht="19.5" customHeight="1">
      <c r="B1000" s="121">
        <f t="shared" si="38"/>
        <v>973</v>
      </c>
      <c r="C1000" s="122" t="s">
        <v>1283</v>
      </c>
      <c r="D1000" s="122" t="s">
        <v>564</v>
      </c>
      <c r="E1000" s="122">
        <v>2017</v>
      </c>
      <c r="F1000" s="122" t="s">
        <v>19</v>
      </c>
      <c r="G1000" s="129" t="s">
        <v>20</v>
      </c>
      <c r="H1000" s="130" t="s">
        <v>20</v>
      </c>
      <c r="I1000" s="131"/>
    </row>
    <row r="1001" spans="2:9" ht="19.5" customHeight="1">
      <c r="B1001" s="121">
        <f t="shared" si="38"/>
        <v>974</v>
      </c>
      <c r="C1001" s="122" t="s">
        <v>1283</v>
      </c>
      <c r="D1001" s="122" t="s">
        <v>565</v>
      </c>
      <c r="E1001" s="122">
        <v>2016</v>
      </c>
      <c r="F1001" s="122" t="s">
        <v>19</v>
      </c>
      <c r="G1001" s="129" t="s">
        <v>20</v>
      </c>
      <c r="H1001" s="130" t="s">
        <v>20</v>
      </c>
      <c r="I1001" s="131"/>
    </row>
    <row r="1002" spans="2:9" ht="19.5" customHeight="1">
      <c r="B1002" s="121">
        <f t="shared" si="38"/>
        <v>975</v>
      </c>
      <c r="C1002" s="122" t="s">
        <v>1283</v>
      </c>
      <c r="D1002" s="122" t="s">
        <v>566</v>
      </c>
      <c r="E1002" s="122">
        <v>2004</v>
      </c>
      <c r="F1002" s="122">
        <v>2013</v>
      </c>
      <c r="G1002" s="129" t="s">
        <v>20</v>
      </c>
      <c r="H1002" s="130" t="s">
        <v>20</v>
      </c>
      <c r="I1002" s="131"/>
    </row>
    <row r="1003" spans="2:9" ht="19.5" customHeight="1">
      <c r="B1003" s="121">
        <f t="shared" si="38"/>
        <v>976</v>
      </c>
      <c r="C1003" s="122" t="s">
        <v>1283</v>
      </c>
      <c r="D1003" s="122" t="s">
        <v>566</v>
      </c>
      <c r="E1003" s="122">
        <v>2013</v>
      </c>
      <c r="F1003" s="122">
        <v>2020</v>
      </c>
      <c r="G1003" s="129" t="s">
        <v>20</v>
      </c>
      <c r="H1003" s="130" t="s">
        <v>20</v>
      </c>
      <c r="I1003" s="131"/>
    </row>
    <row r="1004" spans="2:9" ht="19.5" customHeight="1">
      <c r="B1004" s="121">
        <f t="shared" si="38"/>
        <v>977</v>
      </c>
      <c r="C1004" s="122" t="s">
        <v>1283</v>
      </c>
      <c r="D1004" s="122" t="s">
        <v>566</v>
      </c>
      <c r="E1004" s="122">
        <v>2021</v>
      </c>
      <c r="F1004" s="122" t="s">
        <v>19</v>
      </c>
      <c r="G1004" s="129" t="s">
        <v>20</v>
      </c>
      <c r="H1004" s="130" t="s">
        <v>20</v>
      </c>
      <c r="I1004" s="131"/>
    </row>
    <row r="1005" spans="2:9" ht="19.5" customHeight="1">
      <c r="B1005" s="121">
        <f t="shared" si="38"/>
        <v>978</v>
      </c>
      <c r="C1005" s="122" t="s">
        <v>1283</v>
      </c>
      <c r="D1005" s="122" t="s">
        <v>571</v>
      </c>
      <c r="E1005" s="122">
        <v>2007</v>
      </c>
      <c r="F1005" s="122">
        <v>2015</v>
      </c>
      <c r="G1005" s="129" t="s">
        <v>20</v>
      </c>
      <c r="H1005" s="130" t="s">
        <v>20</v>
      </c>
      <c r="I1005" s="131"/>
    </row>
    <row r="1006" spans="2:9" ht="19.5" customHeight="1">
      <c r="B1006" s="121">
        <f t="shared" si="38"/>
        <v>979</v>
      </c>
      <c r="C1006" s="122" t="s">
        <v>1283</v>
      </c>
      <c r="D1006" s="122" t="s">
        <v>572</v>
      </c>
      <c r="E1006" s="122">
        <v>2013</v>
      </c>
      <c r="F1006" s="122" t="s">
        <v>19</v>
      </c>
      <c r="G1006" s="129" t="s">
        <v>20</v>
      </c>
      <c r="H1006" s="130" t="s">
        <v>20</v>
      </c>
      <c r="I1006" s="131"/>
    </row>
    <row r="1007" spans="2:9" ht="19.5" customHeight="1">
      <c r="B1007" s="121">
        <f t="shared" si="38"/>
        <v>980</v>
      </c>
      <c r="C1007" s="122" t="s">
        <v>1283</v>
      </c>
      <c r="D1007" s="122" t="s">
        <v>573</v>
      </c>
      <c r="E1007" s="122">
        <v>2006</v>
      </c>
      <c r="F1007" s="122">
        <v>2015</v>
      </c>
      <c r="G1007" s="129" t="s">
        <v>20</v>
      </c>
      <c r="H1007" s="130" t="s">
        <v>20</v>
      </c>
      <c r="I1007" s="131"/>
    </row>
    <row r="1008" spans="2:9" ht="19.5" customHeight="1">
      <c r="B1008" s="121">
        <f t="shared" si="38"/>
        <v>981</v>
      </c>
      <c r="C1008" s="122" t="s">
        <v>1283</v>
      </c>
      <c r="D1008" s="122" t="s">
        <v>519</v>
      </c>
      <c r="E1008" s="122">
        <v>2019</v>
      </c>
      <c r="F1008" s="122" t="s">
        <v>19</v>
      </c>
      <c r="G1008" s="129" t="s">
        <v>20</v>
      </c>
      <c r="H1008" s="130" t="s">
        <v>20</v>
      </c>
      <c r="I1008" s="131"/>
    </row>
    <row r="1009" spans="2:10" ht="19.5" customHeight="1">
      <c r="B1009" s="121">
        <f t="shared" si="38"/>
        <v>982</v>
      </c>
      <c r="C1009" s="122" t="s">
        <v>1283</v>
      </c>
      <c r="D1009" s="122" t="s">
        <v>574</v>
      </c>
      <c r="E1009" s="122">
        <v>2008</v>
      </c>
      <c r="F1009" s="122">
        <v>2015</v>
      </c>
      <c r="G1009" s="129" t="s">
        <v>20</v>
      </c>
      <c r="H1009" s="130" t="s">
        <v>20</v>
      </c>
      <c r="I1009" s="131"/>
    </row>
    <row r="1010" spans="2:10" ht="19.5" customHeight="1">
      <c r="B1010" s="121">
        <f t="shared" si="38"/>
        <v>983</v>
      </c>
      <c r="C1010" s="122" t="s">
        <v>1283</v>
      </c>
      <c r="D1010" s="122" t="s">
        <v>574</v>
      </c>
      <c r="E1010" s="122">
        <v>2015</v>
      </c>
      <c r="F1010" s="122" t="s">
        <v>19</v>
      </c>
      <c r="G1010" s="129" t="s">
        <v>20</v>
      </c>
      <c r="H1010" s="130" t="s">
        <v>20</v>
      </c>
      <c r="I1010" s="131"/>
    </row>
    <row r="1011" spans="2:10" ht="19.5" customHeight="1">
      <c r="B1011" s="121">
        <f t="shared" si="38"/>
        <v>984</v>
      </c>
      <c r="C1011" s="122" t="s">
        <v>1283</v>
      </c>
      <c r="D1011" s="122" t="s">
        <v>575</v>
      </c>
      <c r="E1011" s="122">
        <v>2009</v>
      </c>
      <c r="F1011" s="122">
        <v>2017</v>
      </c>
      <c r="G1011" s="129" t="s">
        <v>20</v>
      </c>
      <c r="H1011" s="130" t="s">
        <v>20</v>
      </c>
      <c r="I1011" s="131"/>
    </row>
    <row r="1012" spans="2:10" ht="19.5" customHeight="1">
      <c r="B1012" s="121">
        <f>ROW()-32</f>
        <v>980</v>
      </c>
      <c r="C1012" s="122" t="s">
        <v>557</v>
      </c>
      <c r="D1012" s="122" t="s">
        <v>559</v>
      </c>
      <c r="E1012" s="122">
        <v>2021</v>
      </c>
      <c r="F1012" s="122" t="s">
        <v>19</v>
      </c>
      <c r="G1012" s="129" t="s">
        <v>20</v>
      </c>
      <c r="H1012" s="130" t="s">
        <v>20</v>
      </c>
      <c r="I1012" s="131"/>
    </row>
    <row r="1013" spans="2:10" ht="19.5" customHeight="1">
      <c r="B1013" s="121">
        <f>ROW()-27</f>
        <v>986</v>
      </c>
      <c r="C1013" s="122" t="s">
        <v>1110</v>
      </c>
      <c r="D1013" s="122" t="s">
        <v>1111</v>
      </c>
      <c r="E1013" s="122">
        <v>2012</v>
      </c>
      <c r="F1013" s="122">
        <v>2016</v>
      </c>
      <c r="G1013" s="129" t="s">
        <v>20</v>
      </c>
      <c r="H1013" s="130" t="s">
        <v>20</v>
      </c>
      <c r="I1013" s="131"/>
    </row>
    <row r="1014" spans="2:10" ht="19.5" customHeight="1">
      <c r="B1014" s="121">
        <f>ROW()-27</f>
        <v>987</v>
      </c>
      <c r="C1014" s="122" t="s">
        <v>1110</v>
      </c>
      <c r="D1014" s="122" t="s">
        <v>1931</v>
      </c>
      <c r="E1014" s="122">
        <v>2014</v>
      </c>
      <c r="F1014" s="122" t="s">
        <v>19</v>
      </c>
      <c r="G1014" s="129" t="s">
        <v>20</v>
      </c>
      <c r="H1014" s="130"/>
      <c r="I1014" s="131"/>
    </row>
    <row r="1015" spans="2:10" ht="19.5" customHeight="1" thickBot="1">
      <c r="B1015" s="121">
        <f>ROW()-27</f>
        <v>988</v>
      </c>
      <c r="C1015" s="122" t="s">
        <v>577</v>
      </c>
      <c r="D1015" s="122" t="s">
        <v>1112</v>
      </c>
      <c r="E1015" s="122">
        <v>2019</v>
      </c>
      <c r="F1015" s="122">
        <v>2022</v>
      </c>
      <c r="G1015" s="129" t="s">
        <v>20</v>
      </c>
      <c r="H1015" s="130" t="s">
        <v>20</v>
      </c>
      <c r="I1015" s="131"/>
    </row>
    <row r="1016" spans="2:10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>
        <v>1</v>
      </c>
    </row>
    <row r="1017" spans="2:10" ht="19.5" customHeight="1">
      <c r="B1017" s="121">
        <f t="shared" ref="B1017:B1025" si="39">ROW()-27</f>
        <v>990</v>
      </c>
      <c r="C1017" s="122" t="s">
        <v>577</v>
      </c>
      <c r="D1017" s="122" t="s">
        <v>1113</v>
      </c>
      <c r="E1017" s="122">
        <v>2016</v>
      </c>
      <c r="F1017" s="122">
        <v>2022</v>
      </c>
      <c r="G1017" s="129" t="s">
        <v>20</v>
      </c>
      <c r="H1017" s="130" t="s">
        <v>20</v>
      </c>
      <c r="I1017" s="131"/>
    </row>
    <row r="1018" spans="2:10" ht="19.5" customHeight="1">
      <c r="B1018" s="121">
        <f t="shared" si="39"/>
        <v>991</v>
      </c>
      <c r="C1018" s="122" t="s">
        <v>577</v>
      </c>
      <c r="D1018" s="122" t="s">
        <v>578</v>
      </c>
      <c r="E1018" s="122">
        <v>2008</v>
      </c>
      <c r="F1018" s="122">
        <v>2012</v>
      </c>
      <c r="G1018" s="129"/>
      <c r="H1018" s="130"/>
      <c r="I1018" s="131" t="s">
        <v>20</v>
      </c>
    </row>
    <row r="1019" spans="2:10" ht="19.5" customHeight="1">
      <c r="B1019" s="121">
        <f t="shared" si="39"/>
        <v>992</v>
      </c>
      <c r="C1019" s="122" t="s">
        <v>577</v>
      </c>
      <c r="D1019" s="122" t="s">
        <v>578</v>
      </c>
      <c r="E1019" s="122">
        <v>2013</v>
      </c>
      <c r="F1019" s="122">
        <v>2018</v>
      </c>
      <c r="G1019" s="129" t="s">
        <v>20</v>
      </c>
      <c r="H1019" s="130" t="s">
        <v>20</v>
      </c>
      <c r="I1019" s="131"/>
    </row>
    <row r="1020" spans="2:10" ht="19.5" customHeight="1">
      <c r="B1020" s="121">
        <f t="shared" si="39"/>
        <v>993</v>
      </c>
      <c r="C1020" s="122" t="s">
        <v>577</v>
      </c>
      <c r="D1020" s="122" t="s">
        <v>578</v>
      </c>
      <c r="E1020" s="122">
        <v>2018</v>
      </c>
      <c r="F1020" s="122" t="s">
        <v>19</v>
      </c>
      <c r="G1020" s="129" t="s">
        <v>20</v>
      </c>
      <c r="H1020" s="130" t="s">
        <v>20</v>
      </c>
      <c r="I1020" s="131"/>
    </row>
    <row r="1021" spans="2:10" ht="19.5" customHeight="1">
      <c r="B1021" s="121">
        <f t="shared" si="39"/>
        <v>994</v>
      </c>
      <c r="C1021" s="122" t="s">
        <v>577</v>
      </c>
      <c r="D1021" s="122" t="s">
        <v>581</v>
      </c>
      <c r="E1021" s="122">
        <v>2011</v>
      </c>
      <c r="F1021" s="122">
        <v>2016</v>
      </c>
      <c r="G1021" s="129" t="s">
        <v>20</v>
      </c>
      <c r="H1021" s="130"/>
      <c r="I1021" s="131" t="s">
        <v>20</v>
      </c>
    </row>
    <row r="1022" spans="2:10" ht="19.5" customHeight="1">
      <c r="B1022" s="121">
        <f t="shared" si="39"/>
        <v>995</v>
      </c>
      <c r="C1022" s="122" t="s">
        <v>577</v>
      </c>
      <c r="D1022" s="122" t="s">
        <v>581</v>
      </c>
      <c r="E1022" s="122">
        <v>2016</v>
      </c>
      <c r="F1022" s="122" t="s">
        <v>19</v>
      </c>
      <c r="G1022" s="129" t="s">
        <v>20</v>
      </c>
      <c r="H1022" s="130" t="s">
        <v>20</v>
      </c>
      <c r="I1022" s="131"/>
    </row>
    <row r="1023" spans="2:10" ht="19.5" customHeight="1">
      <c r="B1023" s="121">
        <f t="shared" si="39"/>
        <v>996</v>
      </c>
      <c r="C1023" s="122" t="s">
        <v>577</v>
      </c>
      <c r="D1023" s="122" t="s">
        <v>582</v>
      </c>
      <c r="E1023" s="122">
        <v>2014</v>
      </c>
      <c r="F1023" s="122" t="s">
        <v>19</v>
      </c>
      <c r="G1023" s="129" t="s">
        <v>20</v>
      </c>
      <c r="H1023" s="130"/>
      <c r="I1023" s="131" t="s">
        <v>20</v>
      </c>
    </row>
    <row r="1024" spans="2:10" ht="19.5" customHeight="1">
      <c r="B1024" s="121">
        <f t="shared" si="39"/>
        <v>997</v>
      </c>
      <c r="C1024" s="122" t="s">
        <v>577</v>
      </c>
      <c r="D1024" s="122" t="s">
        <v>584</v>
      </c>
      <c r="E1024" s="122">
        <v>2003</v>
      </c>
      <c r="F1024" s="122">
        <v>2009</v>
      </c>
      <c r="G1024" s="129"/>
      <c r="H1024" s="130"/>
      <c r="I1024" s="131" t="s">
        <v>20</v>
      </c>
    </row>
    <row r="1025" spans="2:9" ht="19.5" customHeight="1">
      <c r="B1025" s="121">
        <f t="shared" si="39"/>
        <v>998</v>
      </c>
      <c r="C1025" s="122" t="s">
        <v>577</v>
      </c>
      <c r="D1025" s="122" t="s">
        <v>584</v>
      </c>
      <c r="E1025" s="122">
        <v>2009</v>
      </c>
      <c r="F1025" s="122">
        <v>2014</v>
      </c>
      <c r="G1025" s="129"/>
      <c r="H1025" s="130"/>
      <c r="I1025" s="131" t="s">
        <v>20</v>
      </c>
    </row>
    <row r="1026" spans="2:9" ht="19.5" customHeight="1">
      <c r="B1026" s="121">
        <f t="shared" ref="B1026:B1041" si="40">ROW()-28</f>
        <v>998</v>
      </c>
      <c r="C1026" s="122" t="s">
        <v>577</v>
      </c>
      <c r="D1026" s="122" t="s">
        <v>584</v>
      </c>
      <c r="E1026" s="122">
        <v>2019</v>
      </c>
      <c r="F1026" s="122" t="s">
        <v>19</v>
      </c>
      <c r="G1026" s="129" t="s">
        <v>20</v>
      </c>
      <c r="H1026" s="130" t="s">
        <v>20</v>
      </c>
      <c r="I1026" s="131"/>
    </row>
    <row r="1027" spans="2:9" ht="19.5" customHeight="1">
      <c r="B1027" s="121">
        <f t="shared" si="40"/>
        <v>999</v>
      </c>
      <c r="C1027" s="122" t="s">
        <v>577</v>
      </c>
      <c r="D1027" s="122" t="s">
        <v>1284</v>
      </c>
      <c r="E1027" s="122">
        <v>2015</v>
      </c>
      <c r="F1027" s="122">
        <v>2019</v>
      </c>
      <c r="G1027" s="129" t="s">
        <v>20</v>
      </c>
      <c r="H1027" s="130" t="s">
        <v>20</v>
      </c>
      <c r="I1027" s="131"/>
    </row>
    <row r="1028" spans="2:9" ht="19.5" customHeight="1">
      <c r="B1028" s="121">
        <f t="shared" si="40"/>
        <v>1000</v>
      </c>
      <c r="C1028" s="122" t="s">
        <v>577</v>
      </c>
      <c r="D1028" s="122" t="s">
        <v>589</v>
      </c>
      <c r="E1028" s="122">
        <v>2009</v>
      </c>
      <c r="F1028" s="122">
        <v>2014</v>
      </c>
      <c r="G1028" s="129"/>
      <c r="H1028" s="130"/>
      <c r="I1028" s="131" t="s">
        <v>20</v>
      </c>
    </row>
    <row r="1029" spans="2:9" ht="19.5" customHeight="1">
      <c r="B1029" s="121">
        <f t="shared" si="40"/>
        <v>1001</v>
      </c>
      <c r="C1029" s="122" t="s">
        <v>577</v>
      </c>
      <c r="D1029" s="122" t="s">
        <v>589</v>
      </c>
      <c r="E1029" s="122">
        <v>2015</v>
      </c>
      <c r="F1029" s="122">
        <v>2019</v>
      </c>
      <c r="G1029" s="129" t="s">
        <v>20</v>
      </c>
      <c r="H1029" s="130" t="s">
        <v>20</v>
      </c>
      <c r="I1029" s="131"/>
    </row>
    <row r="1030" spans="2:9" ht="19.5" customHeight="1">
      <c r="B1030" s="121">
        <f t="shared" si="40"/>
        <v>1002</v>
      </c>
      <c r="C1030" s="122" t="s">
        <v>577</v>
      </c>
      <c r="D1030" s="122" t="s">
        <v>589</v>
      </c>
      <c r="E1030" s="122">
        <v>2019</v>
      </c>
      <c r="F1030" s="122" t="s">
        <v>19</v>
      </c>
      <c r="G1030" s="129" t="s">
        <v>20</v>
      </c>
      <c r="H1030" s="130" t="s">
        <v>20</v>
      </c>
      <c r="I1030" s="131"/>
    </row>
    <row r="1031" spans="2:9" ht="19.5" customHeight="1">
      <c r="B1031" s="121">
        <f t="shared" si="40"/>
        <v>1003</v>
      </c>
      <c r="C1031" s="122" t="s">
        <v>577</v>
      </c>
      <c r="D1031" s="122" t="s">
        <v>1114</v>
      </c>
      <c r="E1031" s="122">
        <v>2015</v>
      </c>
      <c r="F1031" s="122">
        <v>2021</v>
      </c>
      <c r="G1031" s="129" t="s">
        <v>20</v>
      </c>
      <c r="H1031" s="130" t="s">
        <v>20</v>
      </c>
      <c r="I1031" s="131"/>
    </row>
    <row r="1032" spans="2:9" ht="19.5" customHeight="1">
      <c r="B1032" s="121">
        <f t="shared" si="40"/>
        <v>1004</v>
      </c>
      <c r="C1032" s="122" t="s">
        <v>577</v>
      </c>
      <c r="D1032" s="122" t="s">
        <v>592</v>
      </c>
      <c r="E1032" s="122">
        <v>2011</v>
      </c>
      <c r="F1032" s="122">
        <v>2017</v>
      </c>
      <c r="G1032" s="129"/>
      <c r="H1032" s="130"/>
      <c r="I1032" s="131" t="s">
        <v>20</v>
      </c>
    </row>
    <row r="1033" spans="2:9" ht="19.5" customHeight="1">
      <c r="B1033" s="121">
        <f t="shared" si="40"/>
        <v>1005</v>
      </c>
      <c r="C1033" s="122" t="s">
        <v>577</v>
      </c>
      <c r="D1033" s="122" t="s">
        <v>1115</v>
      </c>
      <c r="E1033" s="122">
        <v>2015</v>
      </c>
      <c r="F1033" s="122">
        <v>2015</v>
      </c>
      <c r="G1033" s="129" t="s">
        <v>20</v>
      </c>
      <c r="H1033" s="130" t="s">
        <v>20</v>
      </c>
      <c r="I1033" s="131"/>
    </row>
    <row r="1034" spans="2:9" ht="19.5" customHeight="1">
      <c r="B1034" s="121">
        <f t="shared" si="40"/>
        <v>1006</v>
      </c>
      <c r="C1034" s="122" t="s">
        <v>577</v>
      </c>
      <c r="D1034" s="122" t="s">
        <v>1285</v>
      </c>
      <c r="E1034" s="122">
        <v>2018</v>
      </c>
      <c r="F1034" s="122" t="s">
        <v>19</v>
      </c>
      <c r="G1034" s="129" t="s">
        <v>20</v>
      </c>
      <c r="H1034" s="130" t="s">
        <v>20</v>
      </c>
      <c r="I1034" s="131"/>
    </row>
    <row r="1035" spans="2:9" ht="19.5" customHeight="1">
      <c r="B1035" s="121">
        <f t="shared" si="40"/>
        <v>1007</v>
      </c>
      <c r="C1035" s="122" t="s">
        <v>594</v>
      </c>
      <c r="D1035" s="122" t="s">
        <v>766</v>
      </c>
      <c r="E1035" s="122">
        <v>2020</v>
      </c>
      <c r="F1035" s="122" t="s">
        <v>19</v>
      </c>
      <c r="G1035" s="129" t="s">
        <v>20</v>
      </c>
      <c r="H1035" s="130" t="s">
        <v>20</v>
      </c>
      <c r="I1035" s="131"/>
    </row>
    <row r="1036" spans="2:9" ht="19.5" customHeight="1">
      <c r="B1036" s="121">
        <f t="shared" si="40"/>
        <v>1008</v>
      </c>
      <c r="C1036" s="122" t="s">
        <v>594</v>
      </c>
      <c r="D1036" s="122" t="s">
        <v>725</v>
      </c>
      <c r="E1036" s="122">
        <v>2015</v>
      </c>
      <c r="F1036" s="122" t="s">
        <v>19</v>
      </c>
      <c r="G1036" s="129"/>
      <c r="H1036" s="130"/>
      <c r="I1036" s="131" t="s">
        <v>20</v>
      </c>
    </row>
    <row r="1037" spans="2:9" ht="19.5" customHeight="1">
      <c r="B1037" s="121">
        <f t="shared" si="40"/>
        <v>1009</v>
      </c>
      <c r="C1037" s="122" t="s">
        <v>594</v>
      </c>
      <c r="D1037" s="122" t="s">
        <v>1286</v>
      </c>
      <c r="E1037" s="122">
        <v>2017</v>
      </c>
      <c r="F1037" s="122" t="s">
        <v>19</v>
      </c>
      <c r="G1037" s="129" t="s">
        <v>20</v>
      </c>
      <c r="H1037" s="130"/>
      <c r="I1037" s="131" t="s">
        <v>20</v>
      </c>
    </row>
    <row r="1038" spans="2:9" ht="19.5" customHeight="1">
      <c r="B1038" s="121">
        <f t="shared" si="40"/>
        <v>1010</v>
      </c>
      <c r="C1038" s="122" t="s">
        <v>594</v>
      </c>
      <c r="D1038" s="122" t="s">
        <v>1287</v>
      </c>
      <c r="E1038" s="122">
        <v>2018</v>
      </c>
      <c r="F1038" s="122" t="s">
        <v>19</v>
      </c>
      <c r="G1038" s="129" t="s">
        <v>20</v>
      </c>
      <c r="H1038" s="130"/>
      <c r="I1038" s="131" t="s">
        <v>20</v>
      </c>
    </row>
    <row r="1039" spans="2:9" ht="19.5" customHeight="1">
      <c r="B1039" s="121">
        <f t="shared" si="40"/>
        <v>1011</v>
      </c>
      <c r="C1039" s="122" t="s">
        <v>594</v>
      </c>
      <c r="D1039" s="122" t="s">
        <v>595</v>
      </c>
      <c r="E1039" s="122">
        <v>2019</v>
      </c>
      <c r="F1039" s="122" t="s">
        <v>19</v>
      </c>
      <c r="G1039" s="129" t="s">
        <v>20</v>
      </c>
      <c r="H1039" s="130" t="s">
        <v>20</v>
      </c>
      <c r="I1039" s="131"/>
    </row>
    <row r="1040" spans="2:9" ht="19.5" customHeight="1">
      <c r="B1040" s="121">
        <f t="shared" si="40"/>
        <v>1012</v>
      </c>
      <c r="C1040" s="122" t="s">
        <v>594</v>
      </c>
      <c r="D1040" s="122" t="s">
        <v>596</v>
      </c>
      <c r="E1040" s="122">
        <v>2004</v>
      </c>
      <c r="F1040" s="122">
        <v>2010</v>
      </c>
      <c r="G1040" s="129"/>
      <c r="H1040" s="130"/>
      <c r="I1040" s="131" t="s">
        <v>20</v>
      </c>
    </row>
    <row r="1041" spans="2:9" ht="19.5" customHeight="1">
      <c r="B1041" s="121">
        <f t="shared" si="40"/>
        <v>1013</v>
      </c>
      <c r="C1041" s="122" t="s">
        <v>594</v>
      </c>
      <c r="D1041" s="122" t="s">
        <v>596</v>
      </c>
      <c r="E1041" s="122">
        <v>2010</v>
      </c>
      <c r="F1041" s="122">
        <v>2017</v>
      </c>
      <c r="G1041" s="129"/>
      <c r="H1041" s="130"/>
      <c r="I1041" s="131" t="s">
        <v>20</v>
      </c>
    </row>
    <row r="1042" spans="2:9" ht="19.5" customHeight="1">
      <c r="B1042" s="121">
        <f>ROW()-32</f>
        <v>1010</v>
      </c>
      <c r="C1042" s="122" t="s">
        <v>594</v>
      </c>
      <c r="D1042" s="122" t="s">
        <v>1932</v>
      </c>
      <c r="E1042" s="122">
        <v>2006</v>
      </c>
      <c r="F1042" s="122">
        <v>2013</v>
      </c>
      <c r="G1042" s="129" t="s">
        <v>20</v>
      </c>
      <c r="H1042" s="130"/>
      <c r="I1042" s="131" t="s">
        <v>20</v>
      </c>
    </row>
    <row r="1043" spans="2:9" ht="19.5" customHeight="1">
      <c r="B1043" s="121">
        <f t="shared" ref="B1043:B1058" si="41">ROW()-28</f>
        <v>1015</v>
      </c>
      <c r="C1043" s="122" t="s">
        <v>599</v>
      </c>
      <c r="D1043" s="122" t="s">
        <v>1116</v>
      </c>
      <c r="E1043" s="122">
        <v>2012</v>
      </c>
      <c r="F1043" s="122">
        <v>2021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41"/>
        <v>1016</v>
      </c>
      <c r="C1044" s="122" t="s">
        <v>599</v>
      </c>
      <c r="D1044" s="122" t="s">
        <v>1288</v>
      </c>
      <c r="E1044" s="122">
        <v>2010</v>
      </c>
      <c r="F1044" s="122" t="s">
        <v>19</v>
      </c>
      <c r="G1044" s="129" t="s">
        <v>20</v>
      </c>
      <c r="H1044" s="130" t="s">
        <v>20</v>
      </c>
      <c r="I1044" s="131"/>
    </row>
    <row r="1045" spans="2:9" ht="19.5" customHeight="1">
      <c r="B1045" s="121">
        <f t="shared" si="41"/>
        <v>1017</v>
      </c>
      <c r="C1045" s="122" t="s">
        <v>599</v>
      </c>
      <c r="D1045" s="122" t="s">
        <v>1289</v>
      </c>
      <c r="E1045" s="122">
        <v>2012</v>
      </c>
      <c r="F1045" s="122">
        <v>2015</v>
      </c>
      <c r="G1045" s="129" t="s">
        <v>20</v>
      </c>
      <c r="H1045" s="130" t="s">
        <v>20</v>
      </c>
      <c r="I1045" s="131"/>
    </row>
    <row r="1046" spans="2:9" ht="19.5" customHeight="1">
      <c r="B1046" s="121">
        <f t="shared" si="41"/>
        <v>1018</v>
      </c>
      <c r="C1046" s="122" t="s">
        <v>599</v>
      </c>
      <c r="D1046" s="122" t="s">
        <v>1289</v>
      </c>
      <c r="E1046" s="122">
        <v>2015</v>
      </c>
      <c r="F1046" s="122" t="s">
        <v>19</v>
      </c>
      <c r="G1046" s="129" t="s">
        <v>20</v>
      </c>
      <c r="H1046" s="130"/>
      <c r="I1046" s="131"/>
    </row>
    <row r="1047" spans="2:9" ht="19.5" customHeight="1">
      <c r="B1047" s="121">
        <f t="shared" si="41"/>
        <v>1019</v>
      </c>
      <c r="C1047" s="122" t="s">
        <v>599</v>
      </c>
      <c r="D1047" s="122" t="s">
        <v>1290</v>
      </c>
      <c r="E1047" s="122">
        <v>2011</v>
      </c>
      <c r="F1047" s="122">
        <v>2021</v>
      </c>
      <c r="G1047" s="129" t="s">
        <v>20</v>
      </c>
      <c r="H1047" s="130" t="s">
        <v>20</v>
      </c>
      <c r="I1047" s="131"/>
    </row>
    <row r="1048" spans="2:9" ht="19.5" customHeight="1">
      <c r="B1048" s="121">
        <f t="shared" si="41"/>
        <v>1020</v>
      </c>
      <c r="C1048" s="122" t="s">
        <v>599</v>
      </c>
      <c r="D1048" s="122" t="s">
        <v>600</v>
      </c>
      <c r="E1048" s="122">
        <v>2007</v>
      </c>
      <c r="F1048" s="122">
        <v>2013</v>
      </c>
      <c r="G1048" s="129" t="s">
        <v>20</v>
      </c>
      <c r="H1048" s="130" t="s">
        <v>20</v>
      </c>
      <c r="I1048" s="131"/>
    </row>
    <row r="1049" spans="2:9" ht="19.5" customHeight="1">
      <c r="B1049" s="121">
        <f t="shared" si="41"/>
        <v>1021</v>
      </c>
      <c r="C1049" s="122" t="s">
        <v>599</v>
      </c>
      <c r="D1049" s="122" t="s">
        <v>600</v>
      </c>
      <c r="E1049" s="122">
        <v>2013</v>
      </c>
      <c r="F1049" s="122">
        <v>2018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41"/>
        <v>1022</v>
      </c>
      <c r="C1050" s="122" t="s">
        <v>599</v>
      </c>
      <c r="D1050" s="122" t="s">
        <v>1117</v>
      </c>
      <c r="E1050" s="122">
        <v>2012</v>
      </c>
      <c r="F1050" s="122">
        <v>2017</v>
      </c>
      <c r="G1050" s="129" t="s">
        <v>20</v>
      </c>
      <c r="H1050" s="130" t="s">
        <v>20</v>
      </c>
      <c r="I1050" s="131"/>
    </row>
    <row r="1051" spans="2:9" ht="19.5" customHeight="1">
      <c r="B1051" s="121">
        <f t="shared" si="41"/>
        <v>1023</v>
      </c>
      <c r="C1051" s="122" t="s">
        <v>599</v>
      </c>
      <c r="D1051" s="122" t="s">
        <v>1117</v>
      </c>
      <c r="E1051" s="122">
        <v>2018</v>
      </c>
      <c r="F1051" s="122">
        <v>2021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41"/>
        <v>1024</v>
      </c>
      <c r="C1052" s="122" t="s">
        <v>599</v>
      </c>
      <c r="D1052" s="122" t="s">
        <v>1291</v>
      </c>
      <c r="E1052" s="122">
        <v>2011</v>
      </c>
      <c r="F1052" s="122">
        <v>2021</v>
      </c>
      <c r="G1052" s="129"/>
      <c r="H1052" s="130" t="s">
        <v>20</v>
      </c>
      <c r="I1052" s="131"/>
    </row>
    <row r="1053" spans="2:9" ht="19.5" customHeight="1">
      <c r="B1053" s="121">
        <f t="shared" si="41"/>
        <v>1025</v>
      </c>
      <c r="C1053" s="122" t="s">
        <v>599</v>
      </c>
      <c r="D1053" s="122" t="s">
        <v>1291</v>
      </c>
      <c r="E1053" s="122">
        <v>2021</v>
      </c>
      <c r="F1053" s="122" t="s">
        <v>19</v>
      </c>
      <c r="G1053" s="129" t="s">
        <v>20</v>
      </c>
      <c r="H1053" s="130" t="s">
        <v>20</v>
      </c>
      <c r="I1053" s="131"/>
    </row>
    <row r="1054" spans="2:9" ht="19.5" customHeight="1">
      <c r="B1054" s="121">
        <f t="shared" si="41"/>
        <v>1026</v>
      </c>
      <c r="C1054" s="122" t="s">
        <v>599</v>
      </c>
      <c r="D1054" s="122" t="s">
        <v>603</v>
      </c>
      <c r="E1054" s="122">
        <v>2009</v>
      </c>
      <c r="F1054" s="122">
        <v>2018</v>
      </c>
      <c r="G1054" s="129" t="s">
        <v>20</v>
      </c>
      <c r="H1054" s="130" t="s">
        <v>20</v>
      </c>
      <c r="I1054" s="131"/>
    </row>
    <row r="1055" spans="2:9" ht="19.5" customHeight="1">
      <c r="B1055" s="121">
        <f t="shared" si="41"/>
        <v>1027</v>
      </c>
      <c r="C1055" s="122" t="s">
        <v>599</v>
      </c>
      <c r="D1055" s="122" t="s">
        <v>605</v>
      </c>
      <c r="E1055" s="122">
        <v>2014</v>
      </c>
      <c r="F1055" s="122" t="s">
        <v>19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41"/>
        <v>1028</v>
      </c>
      <c r="C1056" s="122" t="s">
        <v>599</v>
      </c>
      <c r="D1056" s="122" t="s">
        <v>753</v>
      </c>
      <c r="E1056" s="122">
        <v>2006</v>
      </c>
      <c r="F1056" s="122">
        <v>2013</v>
      </c>
      <c r="G1056" s="129" t="s">
        <v>20</v>
      </c>
      <c r="H1056" s="130"/>
      <c r="I1056" s="131"/>
    </row>
    <row r="1057" spans="2:10" ht="19.5" customHeight="1">
      <c r="B1057" s="121">
        <f t="shared" si="41"/>
        <v>1029</v>
      </c>
      <c r="C1057" s="122" t="s">
        <v>599</v>
      </c>
      <c r="D1057" s="122" t="s">
        <v>753</v>
      </c>
      <c r="E1057" s="122">
        <v>2011</v>
      </c>
      <c r="F1057" s="122">
        <v>2019</v>
      </c>
      <c r="G1057" s="129" t="s">
        <v>20</v>
      </c>
      <c r="H1057" s="130" t="s">
        <v>20</v>
      </c>
      <c r="I1057" s="131"/>
    </row>
    <row r="1058" spans="2:10" ht="19.5" customHeight="1" thickBot="1">
      <c r="B1058" s="121">
        <f t="shared" si="41"/>
        <v>1030</v>
      </c>
      <c r="C1058" s="122" t="s">
        <v>599</v>
      </c>
      <c r="D1058" s="122" t="s">
        <v>753</v>
      </c>
      <c r="E1058" s="122">
        <v>2017</v>
      </c>
      <c r="F1058" s="122" t="s">
        <v>19</v>
      </c>
      <c r="G1058" s="129" t="s">
        <v>20</v>
      </c>
      <c r="H1058" s="130" t="s">
        <v>20</v>
      </c>
      <c r="I1058" s="131"/>
    </row>
    <row r="1059" spans="2:10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>
        <v>1</v>
      </c>
    </row>
    <row r="1060" spans="2:10" ht="19.5" customHeight="1">
      <c r="B1060" s="121">
        <f t="shared" ref="B1060:B1069" si="42">ROW()-28</f>
        <v>1032</v>
      </c>
      <c r="C1060" s="122" t="s">
        <v>599</v>
      </c>
      <c r="D1060" s="122" t="s">
        <v>606</v>
      </c>
      <c r="E1060" s="122">
        <v>2017</v>
      </c>
      <c r="F1060" s="122" t="s">
        <v>19</v>
      </c>
      <c r="G1060" s="129" t="s">
        <v>20</v>
      </c>
      <c r="H1060" s="130" t="s">
        <v>20</v>
      </c>
      <c r="I1060" s="131"/>
    </row>
    <row r="1061" spans="2:10" ht="19.5" customHeight="1">
      <c r="B1061" s="121">
        <f t="shared" si="42"/>
        <v>1033</v>
      </c>
      <c r="C1061" s="122" t="s">
        <v>599</v>
      </c>
      <c r="D1061" s="122" t="s">
        <v>608</v>
      </c>
      <c r="E1061" s="122">
        <v>2007</v>
      </c>
      <c r="F1061" s="122">
        <v>2013</v>
      </c>
      <c r="G1061" s="129" t="s">
        <v>20</v>
      </c>
      <c r="H1061" s="130"/>
      <c r="I1061" s="131"/>
    </row>
    <row r="1062" spans="2:10" ht="19.5" customHeight="1">
      <c r="B1062" s="121">
        <f t="shared" si="42"/>
        <v>1034</v>
      </c>
      <c r="C1062" s="122" t="s">
        <v>599</v>
      </c>
      <c r="D1062" s="122" t="s">
        <v>608</v>
      </c>
      <c r="E1062" s="122">
        <v>2013</v>
      </c>
      <c r="F1062" s="122">
        <v>2018</v>
      </c>
      <c r="G1062" s="129" t="s">
        <v>20</v>
      </c>
      <c r="H1062" s="130" t="s">
        <v>20</v>
      </c>
      <c r="I1062" s="131"/>
    </row>
    <row r="1063" spans="2:10" ht="19.5" customHeight="1">
      <c r="B1063" s="121">
        <f t="shared" si="42"/>
        <v>1035</v>
      </c>
      <c r="C1063" s="122" t="s">
        <v>599</v>
      </c>
      <c r="D1063" s="122" t="s">
        <v>608</v>
      </c>
      <c r="E1063" s="122">
        <v>2017</v>
      </c>
      <c r="F1063" s="122" t="s">
        <v>19</v>
      </c>
      <c r="G1063" s="129" t="s">
        <v>20</v>
      </c>
      <c r="H1063" s="130" t="s">
        <v>20</v>
      </c>
      <c r="I1063" s="131"/>
    </row>
    <row r="1064" spans="2:10" ht="19.5" customHeight="1">
      <c r="B1064" s="121">
        <f t="shared" si="42"/>
        <v>1036</v>
      </c>
      <c r="C1064" s="122" t="s">
        <v>599</v>
      </c>
      <c r="D1064" s="122" t="s">
        <v>1118</v>
      </c>
      <c r="E1064" s="122">
        <v>2019</v>
      </c>
      <c r="F1064" s="122">
        <v>2019</v>
      </c>
      <c r="G1064" s="129" t="s">
        <v>20</v>
      </c>
      <c r="H1064" s="130" t="s">
        <v>20</v>
      </c>
      <c r="I1064" s="131"/>
    </row>
    <row r="1065" spans="2:10" ht="19.5" customHeight="1">
      <c r="B1065" s="121">
        <f t="shared" si="42"/>
        <v>1037</v>
      </c>
      <c r="C1065" s="122" t="s">
        <v>599</v>
      </c>
      <c r="D1065" s="122" t="s">
        <v>1292</v>
      </c>
      <c r="E1065" s="122">
        <v>2013</v>
      </c>
      <c r="F1065" s="122">
        <v>2018</v>
      </c>
      <c r="G1065" s="129" t="s">
        <v>20</v>
      </c>
      <c r="H1065" s="130" t="s">
        <v>20</v>
      </c>
      <c r="I1065" s="131"/>
    </row>
    <row r="1066" spans="2:10" ht="19.5" customHeight="1">
      <c r="B1066" s="121">
        <f t="shared" si="42"/>
        <v>1038</v>
      </c>
      <c r="C1066" s="122" t="s">
        <v>599</v>
      </c>
      <c r="D1066" s="122" t="s">
        <v>1293</v>
      </c>
      <c r="E1066" s="122">
        <v>2002</v>
      </c>
      <c r="F1066" s="122">
        <v>2009</v>
      </c>
      <c r="G1066" s="129" t="s">
        <v>20</v>
      </c>
      <c r="H1066" s="130"/>
      <c r="I1066" s="131"/>
    </row>
    <row r="1067" spans="2:10" ht="19.5" customHeight="1">
      <c r="B1067" s="121">
        <f t="shared" si="42"/>
        <v>1039</v>
      </c>
      <c r="C1067" s="122" t="s">
        <v>599</v>
      </c>
      <c r="D1067" s="122" t="s">
        <v>1119</v>
      </c>
      <c r="E1067" s="122">
        <v>2012</v>
      </c>
      <c r="F1067" s="122">
        <v>2014</v>
      </c>
      <c r="G1067" s="129"/>
      <c r="H1067" s="130" t="s">
        <v>20</v>
      </c>
      <c r="I1067" s="131"/>
    </row>
    <row r="1068" spans="2:10" ht="19.5" customHeight="1">
      <c r="B1068" s="121">
        <f t="shared" si="42"/>
        <v>1040</v>
      </c>
      <c r="C1068" s="122" t="s">
        <v>599</v>
      </c>
      <c r="D1068" s="122" t="s">
        <v>1294</v>
      </c>
      <c r="E1068" s="122">
        <v>2015</v>
      </c>
      <c r="F1068" s="122" t="s">
        <v>19</v>
      </c>
      <c r="G1068" s="129" t="s">
        <v>20</v>
      </c>
      <c r="H1068" s="130" t="s">
        <v>20</v>
      </c>
      <c r="I1068" s="131"/>
    </row>
    <row r="1069" spans="2:10" ht="19.5" customHeight="1">
      <c r="B1069" s="121">
        <f t="shared" si="42"/>
        <v>1041</v>
      </c>
      <c r="C1069" s="122" t="s">
        <v>599</v>
      </c>
      <c r="D1069" s="122" t="s">
        <v>1295</v>
      </c>
      <c r="E1069" s="122">
        <v>2019</v>
      </c>
      <c r="F1069" s="122" t="s">
        <v>19</v>
      </c>
      <c r="G1069" s="129"/>
      <c r="H1069" s="130"/>
      <c r="I1069" s="131" t="s">
        <v>20</v>
      </c>
    </row>
    <row r="1070" spans="2:10" ht="19.5" customHeight="1">
      <c r="B1070" s="121">
        <f t="shared" ref="B1070:B1101" si="43">ROW()-29</f>
        <v>1041</v>
      </c>
      <c r="C1070" s="122" t="s">
        <v>599</v>
      </c>
      <c r="D1070" s="122" t="s">
        <v>1296</v>
      </c>
      <c r="E1070" s="122">
        <v>2013</v>
      </c>
      <c r="F1070" s="122">
        <v>2020</v>
      </c>
      <c r="G1070" s="129" t="s">
        <v>20</v>
      </c>
      <c r="H1070" s="130"/>
      <c r="I1070" s="131"/>
    </row>
    <row r="1071" spans="2:10" ht="19.5" customHeight="1">
      <c r="B1071" s="121">
        <f t="shared" si="43"/>
        <v>1042</v>
      </c>
      <c r="C1071" s="122" t="s">
        <v>599</v>
      </c>
      <c r="D1071" s="122" t="s">
        <v>1297</v>
      </c>
      <c r="E1071" s="122">
        <v>2021</v>
      </c>
      <c r="F1071" s="122" t="s">
        <v>19</v>
      </c>
      <c r="G1071" s="129" t="s">
        <v>20</v>
      </c>
      <c r="H1071" s="130" t="s">
        <v>20</v>
      </c>
      <c r="I1071" s="131"/>
    </row>
    <row r="1072" spans="2:10" ht="19.5" customHeight="1">
      <c r="B1072" s="121">
        <f t="shared" si="43"/>
        <v>1043</v>
      </c>
      <c r="C1072" s="122" t="s">
        <v>599</v>
      </c>
      <c r="D1072" s="122" t="s">
        <v>1298</v>
      </c>
      <c r="E1072" s="122">
        <v>2004</v>
      </c>
      <c r="F1072" s="122" t="s">
        <v>19</v>
      </c>
      <c r="G1072" s="129" t="s">
        <v>20</v>
      </c>
      <c r="H1072" s="130" t="s">
        <v>20</v>
      </c>
      <c r="I1072" s="131"/>
    </row>
    <row r="1073" spans="2:9" ht="19.5" customHeight="1">
      <c r="B1073" s="121">
        <f t="shared" si="43"/>
        <v>1044</v>
      </c>
      <c r="C1073" s="122" t="s">
        <v>599</v>
      </c>
      <c r="D1073" s="122" t="s">
        <v>613</v>
      </c>
      <c r="E1073" s="122">
        <v>2007</v>
      </c>
      <c r="F1073" s="122">
        <v>2013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43"/>
        <v>1045</v>
      </c>
      <c r="C1074" s="122" t="s">
        <v>599</v>
      </c>
      <c r="D1074" s="122" t="s">
        <v>613</v>
      </c>
      <c r="E1074" s="122">
        <v>2014</v>
      </c>
      <c r="F1074" s="122">
        <v>2020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43"/>
        <v>1046</v>
      </c>
      <c r="C1075" s="122" t="s">
        <v>599</v>
      </c>
      <c r="D1075" s="122" t="s">
        <v>614</v>
      </c>
      <c r="E1075" s="122">
        <v>2015</v>
      </c>
      <c r="F1075" s="122" t="s">
        <v>19</v>
      </c>
      <c r="G1075" s="129" t="s">
        <v>20</v>
      </c>
      <c r="H1075" s="130" t="s">
        <v>20</v>
      </c>
      <c r="I1075" s="131"/>
    </row>
    <row r="1076" spans="2:9" ht="19.5" customHeight="1">
      <c r="B1076" s="121">
        <f t="shared" si="43"/>
        <v>1047</v>
      </c>
      <c r="C1076" s="179" t="s">
        <v>599</v>
      </c>
      <c r="D1076" s="179" t="s">
        <v>1299</v>
      </c>
      <c r="E1076" s="179">
        <v>2015</v>
      </c>
      <c r="F1076" s="179">
        <v>2016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43"/>
        <v>1048</v>
      </c>
      <c r="C1077" s="179" t="s">
        <v>599</v>
      </c>
      <c r="D1077" s="179" t="s">
        <v>1300</v>
      </c>
      <c r="E1077" s="179">
        <v>2015</v>
      </c>
      <c r="F1077" s="179" t="s">
        <v>19</v>
      </c>
      <c r="G1077" s="187" t="s">
        <v>20</v>
      </c>
      <c r="H1077" s="188" t="s">
        <v>20</v>
      </c>
      <c r="I1077" s="189"/>
    </row>
    <row r="1078" spans="2:9" ht="19.5" customHeight="1">
      <c r="B1078" s="121">
        <f t="shared" si="43"/>
        <v>1049</v>
      </c>
      <c r="C1078" s="179" t="s">
        <v>599</v>
      </c>
      <c r="D1078" s="179" t="s">
        <v>1281</v>
      </c>
      <c r="E1078" s="179">
        <v>2009</v>
      </c>
      <c r="F1078" s="122">
        <v>2013</v>
      </c>
      <c r="G1078" s="187" t="s">
        <v>20</v>
      </c>
      <c r="H1078" s="188" t="s">
        <v>20</v>
      </c>
      <c r="I1078" s="189"/>
    </row>
    <row r="1079" spans="2:9" ht="19.5" customHeight="1">
      <c r="B1079" s="121">
        <f t="shared" si="43"/>
        <v>1050</v>
      </c>
      <c r="C1079" s="179" t="s">
        <v>599</v>
      </c>
      <c r="D1079" s="179" t="s">
        <v>751</v>
      </c>
      <c r="E1079" s="179">
        <v>2007</v>
      </c>
      <c r="F1079" s="122">
        <v>2021</v>
      </c>
      <c r="G1079" s="187" t="s">
        <v>20</v>
      </c>
      <c r="H1079" s="188" t="s">
        <v>20</v>
      </c>
      <c r="I1079" s="189"/>
    </row>
    <row r="1080" spans="2:9" ht="19.5" customHeight="1">
      <c r="B1080" s="121">
        <f t="shared" si="43"/>
        <v>1051</v>
      </c>
      <c r="C1080" s="122" t="s">
        <v>599</v>
      </c>
      <c r="D1080" s="122" t="s">
        <v>751</v>
      </c>
      <c r="E1080" s="122">
        <v>2021</v>
      </c>
      <c r="F1080" s="122" t="s">
        <v>19</v>
      </c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43"/>
        <v>1052</v>
      </c>
      <c r="C1081" s="122" t="s">
        <v>599</v>
      </c>
      <c r="D1081" s="122" t="s">
        <v>1301</v>
      </c>
      <c r="E1081" s="122">
        <v>2013</v>
      </c>
      <c r="F1081" s="122" t="s">
        <v>19</v>
      </c>
      <c r="G1081" s="129" t="s">
        <v>20</v>
      </c>
      <c r="H1081" s="130" t="s">
        <v>20</v>
      </c>
      <c r="I1081" s="131"/>
    </row>
    <row r="1082" spans="2:9" ht="19.5" customHeight="1">
      <c r="B1082" s="121">
        <f t="shared" si="43"/>
        <v>1053</v>
      </c>
      <c r="C1082" s="122" t="s">
        <v>599</v>
      </c>
      <c r="D1082" s="122" t="s">
        <v>1120</v>
      </c>
      <c r="E1082" s="122">
        <v>2009</v>
      </c>
      <c r="F1082" s="122">
        <v>2013</v>
      </c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43"/>
        <v>1054</v>
      </c>
      <c r="C1083" s="122" t="s">
        <v>599</v>
      </c>
      <c r="D1083" s="122" t="s">
        <v>1121</v>
      </c>
      <c r="E1083" s="122">
        <v>2015</v>
      </c>
      <c r="F1083" s="122">
        <v>2017</v>
      </c>
      <c r="G1083" s="129" t="s">
        <v>20</v>
      </c>
      <c r="H1083" s="130"/>
      <c r="I1083" s="131"/>
    </row>
    <row r="1084" spans="2:9" ht="19.5" customHeight="1">
      <c r="B1084" s="121">
        <f t="shared" si="43"/>
        <v>1055</v>
      </c>
      <c r="C1084" s="122" t="s">
        <v>599</v>
      </c>
      <c r="D1084" s="122" t="s">
        <v>1302</v>
      </c>
      <c r="E1084" s="122">
        <v>2017</v>
      </c>
      <c r="F1084" s="122">
        <v>2021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43"/>
        <v>1056</v>
      </c>
      <c r="C1085" s="122" t="s">
        <v>599</v>
      </c>
      <c r="D1085" s="122" t="s">
        <v>616</v>
      </c>
      <c r="E1085" s="122">
        <v>2009</v>
      </c>
      <c r="F1085" s="122">
        <v>2015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43"/>
        <v>1057</v>
      </c>
      <c r="C1086" s="122" t="s">
        <v>599</v>
      </c>
      <c r="D1086" s="122" t="s">
        <v>616</v>
      </c>
      <c r="E1086" s="122">
        <v>2012</v>
      </c>
      <c r="F1086" s="122">
        <v>2021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43"/>
        <v>1058</v>
      </c>
      <c r="C1087" s="122" t="s">
        <v>599</v>
      </c>
      <c r="D1087" s="122" t="s">
        <v>1122</v>
      </c>
      <c r="E1087" s="122">
        <v>2012</v>
      </c>
      <c r="F1087" s="122">
        <v>2021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43"/>
        <v>1059</v>
      </c>
      <c r="C1088" s="122" t="s">
        <v>599</v>
      </c>
      <c r="D1088" s="122" t="s">
        <v>1123</v>
      </c>
      <c r="E1088" s="122">
        <v>2016</v>
      </c>
      <c r="F1088" s="122" t="s">
        <v>19</v>
      </c>
      <c r="G1088" s="129" t="s">
        <v>20</v>
      </c>
      <c r="H1088" s="130" t="s">
        <v>20</v>
      </c>
      <c r="I1088" s="131"/>
    </row>
    <row r="1089" spans="2:10" ht="19.5" customHeight="1">
      <c r="B1089" s="121">
        <f t="shared" si="43"/>
        <v>1060</v>
      </c>
      <c r="C1089" s="122" t="s">
        <v>599</v>
      </c>
      <c r="D1089" s="122" t="s">
        <v>1123</v>
      </c>
      <c r="E1089" s="122">
        <v>2017</v>
      </c>
      <c r="F1089" s="122">
        <v>2021</v>
      </c>
      <c r="G1089" s="129" t="s">
        <v>20</v>
      </c>
      <c r="H1089" s="130" t="s">
        <v>20</v>
      </c>
      <c r="I1089" s="131"/>
    </row>
    <row r="1090" spans="2:10" ht="19.5" customHeight="1">
      <c r="B1090" s="121">
        <f t="shared" si="43"/>
        <v>1061</v>
      </c>
      <c r="C1090" s="122" t="s">
        <v>599</v>
      </c>
      <c r="D1090" s="122" t="s">
        <v>1124</v>
      </c>
      <c r="E1090" s="122">
        <v>2010</v>
      </c>
      <c r="F1090" s="122">
        <v>2017</v>
      </c>
      <c r="G1090" s="129" t="s">
        <v>20</v>
      </c>
      <c r="H1090" s="130" t="s">
        <v>20</v>
      </c>
      <c r="I1090" s="131"/>
    </row>
    <row r="1091" spans="2:10" ht="19.5" customHeight="1">
      <c r="B1091" s="121">
        <f t="shared" si="43"/>
        <v>1062</v>
      </c>
      <c r="C1091" s="122" t="s">
        <v>599</v>
      </c>
      <c r="D1091" s="122" t="s">
        <v>618</v>
      </c>
      <c r="E1091" s="122">
        <v>2016</v>
      </c>
      <c r="F1091" s="122" t="s">
        <v>19</v>
      </c>
      <c r="G1091" s="129" t="s">
        <v>20</v>
      </c>
      <c r="H1091" s="130" t="s">
        <v>20</v>
      </c>
      <c r="I1091" s="131" t="s">
        <v>20</v>
      </c>
    </row>
    <row r="1092" spans="2:10" ht="19.5" customHeight="1">
      <c r="B1092" s="121">
        <f t="shared" si="43"/>
        <v>1063</v>
      </c>
      <c r="C1092" s="122" t="s">
        <v>599</v>
      </c>
      <c r="D1092" s="122" t="s">
        <v>1303</v>
      </c>
      <c r="E1092" s="122">
        <v>2016</v>
      </c>
      <c r="F1092" s="122" t="s">
        <v>19</v>
      </c>
      <c r="G1092" s="129" t="s">
        <v>20</v>
      </c>
      <c r="H1092" s="130" t="s">
        <v>20</v>
      </c>
      <c r="I1092" s="131" t="s">
        <v>20</v>
      </c>
    </row>
    <row r="1093" spans="2:10" ht="19.5" customHeight="1">
      <c r="B1093" s="121">
        <f t="shared" si="43"/>
        <v>1064</v>
      </c>
      <c r="C1093" s="122" t="s">
        <v>599</v>
      </c>
      <c r="D1093" s="122" t="s">
        <v>621</v>
      </c>
      <c r="E1093" s="122">
        <v>2005</v>
      </c>
      <c r="F1093" s="122">
        <v>2013</v>
      </c>
      <c r="G1093" s="129" t="s">
        <v>20</v>
      </c>
      <c r="H1093" s="130" t="s">
        <v>20</v>
      </c>
      <c r="I1093" s="131"/>
    </row>
    <row r="1094" spans="2:10" ht="19.5" customHeight="1">
      <c r="B1094" s="121">
        <f t="shared" si="43"/>
        <v>1065</v>
      </c>
      <c r="C1094" s="122" t="s">
        <v>599</v>
      </c>
      <c r="D1094" s="122" t="s">
        <v>621</v>
      </c>
      <c r="E1094" s="122">
        <v>2013</v>
      </c>
      <c r="F1094" s="122">
        <v>2018</v>
      </c>
      <c r="G1094" s="129" t="s">
        <v>20</v>
      </c>
      <c r="H1094" s="130" t="s">
        <v>20</v>
      </c>
      <c r="I1094" s="131"/>
    </row>
    <row r="1095" spans="2:10" ht="19.5" customHeight="1">
      <c r="B1095" s="121">
        <f t="shared" si="43"/>
        <v>1066</v>
      </c>
      <c r="C1095" s="122" t="s">
        <v>599</v>
      </c>
      <c r="D1095" s="122" t="s">
        <v>621</v>
      </c>
      <c r="E1095" s="122">
        <v>2019</v>
      </c>
      <c r="F1095" s="122" t="s">
        <v>19</v>
      </c>
      <c r="G1095" s="129" t="s">
        <v>20</v>
      </c>
      <c r="H1095" s="130" t="s">
        <v>20</v>
      </c>
      <c r="I1095" s="131"/>
    </row>
    <row r="1096" spans="2:10" ht="19.5" customHeight="1">
      <c r="B1096" s="121">
        <f t="shared" si="43"/>
        <v>1067</v>
      </c>
      <c r="C1096" s="122" t="s">
        <v>599</v>
      </c>
      <c r="D1096" s="122" t="s">
        <v>1125</v>
      </c>
      <c r="E1096" s="122">
        <v>2008</v>
      </c>
      <c r="F1096" s="122">
        <v>2022</v>
      </c>
      <c r="G1096" s="129" t="s">
        <v>20</v>
      </c>
      <c r="H1096" s="130" t="s">
        <v>20</v>
      </c>
      <c r="I1096" s="131"/>
    </row>
    <row r="1097" spans="2:10" ht="19.5" customHeight="1">
      <c r="B1097" s="121">
        <f t="shared" si="43"/>
        <v>1068</v>
      </c>
      <c r="C1097" s="122" t="s">
        <v>599</v>
      </c>
      <c r="D1097" s="122" t="s">
        <v>1126</v>
      </c>
      <c r="E1097" s="122">
        <v>2011</v>
      </c>
      <c r="F1097" s="122">
        <v>2020</v>
      </c>
      <c r="G1097" s="129" t="s">
        <v>20</v>
      </c>
      <c r="H1097" s="130" t="s">
        <v>20</v>
      </c>
      <c r="I1097" s="131"/>
    </row>
    <row r="1098" spans="2:10" ht="19.5" customHeight="1">
      <c r="B1098" s="121">
        <f t="shared" si="43"/>
        <v>1069</v>
      </c>
      <c r="C1098" s="122" t="s">
        <v>599</v>
      </c>
      <c r="D1098" s="122" t="s">
        <v>623</v>
      </c>
      <c r="E1098" s="122">
        <v>2019</v>
      </c>
      <c r="F1098" s="122" t="s">
        <v>19</v>
      </c>
      <c r="G1098" s="129" t="s">
        <v>20</v>
      </c>
      <c r="H1098" s="130" t="s">
        <v>20</v>
      </c>
      <c r="I1098" s="131"/>
    </row>
    <row r="1099" spans="2:10" ht="19.5" customHeight="1">
      <c r="B1099" s="121">
        <f t="shared" si="43"/>
        <v>1070</v>
      </c>
      <c r="C1099" s="122" t="s">
        <v>599</v>
      </c>
      <c r="D1099" s="122" t="s">
        <v>1127</v>
      </c>
      <c r="E1099" s="122">
        <v>2012</v>
      </c>
      <c r="F1099" s="122">
        <v>2015</v>
      </c>
      <c r="G1099" s="129"/>
      <c r="H1099" s="130" t="s">
        <v>20</v>
      </c>
      <c r="I1099" s="131"/>
    </row>
    <row r="1100" spans="2:10" ht="19.5" customHeight="1">
      <c r="B1100" s="121">
        <f t="shared" si="43"/>
        <v>1071</v>
      </c>
      <c r="C1100" s="122" t="s">
        <v>599</v>
      </c>
      <c r="D1100" s="122" t="s">
        <v>1127</v>
      </c>
      <c r="E1100" s="122">
        <v>2015</v>
      </c>
      <c r="F1100" s="122">
        <v>2021</v>
      </c>
      <c r="G1100" s="129"/>
      <c r="H1100" s="130" t="s">
        <v>20</v>
      </c>
      <c r="I1100" s="131"/>
    </row>
    <row r="1101" spans="2:10" ht="19.5" customHeight="1" thickBot="1">
      <c r="B1101" s="121">
        <f t="shared" si="43"/>
        <v>1072</v>
      </c>
      <c r="C1101" s="122" t="s">
        <v>599</v>
      </c>
      <c r="D1101" s="122" t="s">
        <v>1128</v>
      </c>
      <c r="E1101" s="122">
        <v>2007</v>
      </c>
      <c r="F1101" s="122">
        <v>2021</v>
      </c>
      <c r="G1101" s="129" t="s">
        <v>20</v>
      </c>
      <c r="H1101" s="130" t="s">
        <v>20</v>
      </c>
      <c r="I1101" s="131"/>
    </row>
    <row r="1102" spans="2:10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>
        <v>1</v>
      </c>
    </row>
    <row r="1103" spans="2:10" ht="19.5" customHeight="1">
      <c r="B1103" s="121">
        <f t="shared" ref="B1103:B1112" si="44">ROW()-29</f>
        <v>1074</v>
      </c>
      <c r="C1103" s="122" t="s">
        <v>599</v>
      </c>
      <c r="D1103" s="122" t="s">
        <v>624</v>
      </c>
      <c r="E1103" s="122">
        <v>2009</v>
      </c>
      <c r="F1103" s="122">
        <v>2014</v>
      </c>
      <c r="G1103" s="129" t="s">
        <v>20</v>
      </c>
      <c r="H1103" s="130" t="s">
        <v>20</v>
      </c>
      <c r="I1103" s="131"/>
    </row>
    <row r="1104" spans="2:10" ht="19.5" customHeight="1">
      <c r="B1104" s="121">
        <f t="shared" si="44"/>
        <v>1075</v>
      </c>
      <c r="C1104" s="122" t="s">
        <v>599</v>
      </c>
      <c r="D1104" s="122" t="s">
        <v>1304</v>
      </c>
      <c r="E1104" s="122">
        <v>2020</v>
      </c>
      <c r="F1104" s="122" t="s">
        <v>19</v>
      </c>
      <c r="G1104" s="129"/>
      <c r="H1104" s="130"/>
      <c r="I1104" s="131" t="s">
        <v>20</v>
      </c>
    </row>
    <row r="1105" spans="2:9" ht="19.5" customHeight="1">
      <c r="B1105" s="121">
        <f t="shared" si="44"/>
        <v>1076</v>
      </c>
      <c r="C1105" s="122" t="s">
        <v>599</v>
      </c>
      <c r="D1105" s="122" t="s">
        <v>1129</v>
      </c>
      <c r="E1105" s="122">
        <v>2008</v>
      </c>
      <c r="F1105" s="122">
        <v>2017</v>
      </c>
      <c r="G1105" s="129" t="s">
        <v>20</v>
      </c>
      <c r="H1105" s="130" t="s">
        <v>20</v>
      </c>
      <c r="I1105" s="131"/>
    </row>
    <row r="1106" spans="2:9" ht="19.5" customHeight="1">
      <c r="B1106" s="121">
        <f t="shared" si="44"/>
        <v>1077</v>
      </c>
      <c r="C1106" s="122" t="s">
        <v>599</v>
      </c>
      <c r="D1106" s="122" t="s">
        <v>1129</v>
      </c>
      <c r="E1106" s="122">
        <v>2017</v>
      </c>
      <c r="F1106" s="122">
        <v>2021</v>
      </c>
      <c r="G1106" s="129" t="s">
        <v>20</v>
      </c>
      <c r="H1106" s="130" t="s">
        <v>20</v>
      </c>
      <c r="I1106" s="131"/>
    </row>
    <row r="1107" spans="2:9" ht="19.5" customHeight="1">
      <c r="B1107" s="121">
        <f t="shared" si="44"/>
        <v>1078</v>
      </c>
      <c r="C1107" s="122" t="s">
        <v>599</v>
      </c>
      <c r="D1107" s="122" t="s">
        <v>626</v>
      </c>
      <c r="E1107" s="122">
        <v>2009</v>
      </c>
      <c r="F1107" s="122">
        <v>2018</v>
      </c>
      <c r="G1107" s="129" t="s">
        <v>20</v>
      </c>
      <c r="H1107" s="130" t="s">
        <v>20</v>
      </c>
      <c r="I1107" s="131"/>
    </row>
    <row r="1108" spans="2:9" ht="19.5" customHeight="1">
      <c r="B1108" s="121">
        <f t="shared" si="44"/>
        <v>1079</v>
      </c>
      <c r="C1108" s="122" t="s">
        <v>599</v>
      </c>
      <c r="D1108" s="122" t="s">
        <v>1305</v>
      </c>
      <c r="E1108" s="122">
        <v>2013</v>
      </c>
      <c r="F1108" s="122" t="s">
        <v>19</v>
      </c>
      <c r="G1108" s="129" t="s">
        <v>20</v>
      </c>
      <c r="H1108" s="130" t="s">
        <v>20</v>
      </c>
      <c r="I1108" s="131"/>
    </row>
    <row r="1109" spans="2:9" ht="19.5" customHeight="1">
      <c r="B1109" s="121">
        <f t="shared" si="44"/>
        <v>1080</v>
      </c>
      <c r="C1109" s="122" t="s">
        <v>599</v>
      </c>
      <c r="D1109" s="122" t="s">
        <v>1306</v>
      </c>
      <c r="E1109" s="122">
        <v>2017</v>
      </c>
      <c r="F1109" s="122">
        <v>2021</v>
      </c>
      <c r="G1109" s="129" t="s">
        <v>20</v>
      </c>
      <c r="H1109" s="130" t="s">
        <v>20</v>
      </c>
      <c r="I1109" s="131"/>
    </row>
    <row r="1110" spans="2:9" ht="19.5" customHeight="1">
      <c r="B1110" s="121">
        <f t="shared" si="44"/>
        <v>1081</v>
      </c>
      <c r="C1110" s="122" t="s">
        <v>599</v>
      </c>
      <c r="D1110" s="122" t="s">
        <v>1307</v>
      </c>
      <c r="E1110" s="122">
        <v>2008</v>
      </c>
      <c r="F1110" s="122">
        <v>2014</v>
      </c>
      <c r="G1110" s="129" t="s">
        <v>20</v>
      </c>
      <c r="H1110" s="130" t="s">
        <v>20</v>
      </c>
      <c r="I1110" s="131"/>
    </row>
    <row r="1111" spans="2:9" ht="19.5" customHeight="1">
      <c r="B1111" s="121">
        <f t="shared" si="44"/>
        <v>1082</v>
      </c>
      <c r="C1111" s="122" t="s">
        <v>599</v>
      </c>
      <c r="D1111" s="122" t="s">
        <v>629</v>
      </c>
      <c r="E1111" s="122">
        <v>2006</v>
      </c>
      <c r="F1111" s="122">
        <v>2013</v>
      </c>
      <c r="G1111" s="129" t="s">
        <v>20</v>
      </c>
      <c r="H1111" s="130"/>
      <c r="I1111" s="131"/>
    </row>
    <row r="1112" spans="2:9" ht="19.5" customHeight="1">
      <c r="B1112" s="121">
        <f t="shared" si="44"/>
        <v>1083</v>
      </c>
      <c r="C1112" s="122" t="s">
        <v>599</v>
      </c>
      <c r="D1112" s="122" t="s">
        <v>629</v>
      </c>
      <c r="E1112" s="122">
        <v>2011</v>
      </c>
      <c r="F1112" s="122">
        <v>2019</v>
      </c>
      <c r="G1112" s="129" t="s">
        <v>20</v>
      </c>
      <c r="H1112" s="130" t="s">
        <v>20</v>
      </c>
      <c r="I1112" s="131"/>
    </row>
    <row r="1113" spans="2:9" ht="19.5" customHeight="1">
      <c r="B1113" s="121">
        <f t="shared" ref="B1113:B1144" si="45">ROW()-30</f>
        <v>1083</v>
      </c>
      <c r="C1113" s="122" t="s">
        <v>599</v>
      </c>
      <c r="D1113" s="122" t="s">
        <v>629</v>
      </c>
      <c r="E1113" s="122">
        <v>2020</v>
      </c>
      <c r="F1113" s="122" t="s">
        <v>19</v>
      </c>
      <c r="G1113" s="129" t="s">
        <v>20</v>
      </c>
      <c r="H1113" s="130" t="s">
        <v>20</v>
      </c>
      <c r="I1113" s="131"/>
    </row>
    <row r="1114" spans="2:9" ht="19.5" customHeight="1">
      <c r="B1114" s="121">
        <f t="shared" si="45"/>
        <v>1084</v>
      </c>
      <c r="C1114" s="122" t="s">
        <v>599</v>
      </c>
      <c r="D1114" s="122" t="s">
        <v>742</v>
      </c>
      <c r="E1114" s="122">
        <v>2020</v>
      </c>
      <c r="F1114" s="122" t="s">
        <v>19</v>
      </c>
      <c r="G1114" s="129" t="s">
        <v>20</v>
      </c>
      <c r="H1114" s="130" t="s">
        <v>20</v>
      </c>
      <c r="I1114" s="131"/>
    </row>
    <row r="1115" spans="2:9" ht="19.5" customHeight="1">
      <c r="B1115" s="121">
        <f t="shared" si="45"/>
        <v>1085</v>
      </c>
      <c r="C1115" s="122" t="s">
        <v>631</v>
      </c>
      <c r="D1115" s="122" t="s">
        <v>1244</v>
      </c>
      <c r="E1115" s="122">
        <v>2012</v>
      </c>
      <c r="F1115" s="122">
        <v>2019</v>
      </c>
      <c r="G1115" s="129" t="s">
        <v>20</v>
      </c>
      <c r="H1115" s="130"/>
      <c r="I1115" s="131" t="s">
        <v>20</v>
      </c>
    </row>
    <row r="1116" spans="2:9" ht="19.5" customHeight="1">
      <c r="B1116" s="121">
        <f t="shared" si="45"/>
        <v>1086</v>
      </c>
      <c r="C1116" s="122" t="s">
        <v>1308</v>
      </c>
      <c r="D1116" s="122" t="s">
        <v>474</v>
      </c>
      <c r="E1116" s="122">
        <v>2010</v>
      </c>
      <c r="F1116" s="122" t="s">
        <v>19</v>
      </c>
      <c r="G1116" s="129" t="s">
        <v>20</v>
      </c>
      <c r="H1116" s="130" t="s">
        <v>20</v>
      </c>
      <c r="I1116" s="131"/>
    </row>
    <row r="1117" spans="2:9" ht="19.5" customHeight="1">
      <c r="B1117" s="121">
        <f t="shared" si="45"/>
        <v>1087</v>
      </c>
      <c r="C1117" s="122" t="s">
        <v>1308</v>
      </c>
      <c r="D1117" s="122" t="s">
        <v>475</v>
      </c>
      <c r="E1117" s="122">
        <v>2001</v>
      </c>
      <c r="F1117" s="122">
        <v>2014</v>
      </c>
      <c r="G1117" s="129" t="s">
        <v>20</v>
      </c>
      <c r="H1117" s="130"/>
      <c r="I1117" s="131"/>
    </row>
    <row r="1118" spans="2:9" ht="19.5" customHeight="1">
      <c r="B1118" s="121">
        <f t="shared" si="45"/>
        <v>1088</v>
      </c>
      <c r="C1118" s="122" t="s">
        <v>632</v>
      </c>
      <c r="D1118" s="122" t="s">
        <v>633</v>
      </c>
      <c r="E1118" s="122">
        <v>2010</v>
      </c>
      <c r="F1118" s="122" t="s">
        <v>19</v>
      </c>
      <c r="G1118" s="129" t="s">
        <v>20</v>
      </c>
      <c r="H1118" s="130" t="s">
        <v>20</v>
      </c>
      <c r="I1118" s="131"/>
    </row>
    <row r="1119" spans="2:9" ht="19.5" customHeight="1">
      <c r="B1119" s="121">
        <f t="shared" si="45"/>
        <v>1089</v>
      </c>
      <c r="C1119" s="122" t="s">
        <v>632</v>
      </c>
      <c r="D1119" s="122" t="s">
        <v>634</v>
      </c>
      <c r="E1119" s="122">
        <v>2017</v>
      </c>
      <c r="F1119" s="122" t="s">
        <v>19</v>
      </c>
      <c r="G1119" s="129" t="s">
        <v>20</v>
      </c>
      <c r="H1119" s="130" t="s">
        <v>20</v>
      </c>
      <c r="I1119" s="131" t="s">
        <v>20</v>
      </c>
    </row>
    <row r="1120" spans="2:9" ht="19.5" customHeight="1">
      <c r="B1120" s="121">
        <f t="shared" si="45"/>
        <v>1090</v>
      </c>
      <c r="C1120" s="122" t="s">
        <v>632</v>
      </c>
      <c r="D1120" s="122" t="s">
        <v>635</v>
      </c>
      <c r="E1120" s="122">
        <v>2018</v>
      </c>
      <c r="F1120" s="122" t="s">
        <v>19</v>
      </c>
      <c r="G1120" s="129" t="s">
        <v>20</v>
      </c>
      <c r="H1120" s="130" t="s">
        <v>20</v>
      </c>
      <c r="I1120" s="131" t="s">
        <v>20</v>
      </c>
    </row>
    <row r="1121" spans="2:9" ht="19.5" customHeight="1">
      <c r="B1121" s="121">
        <f t="shared" si="45"/>
        <v>1091</v>
      </c>
      <c r="C1121" s="122" t="s">
        <v>632</v>
      </c>
      <c r="D1121" s="122" t="s">
        <v>637</v>
      </c>
      <c r="E1121" s="122">
        <v>2011</v>
      </c>
      <c r="F1121" s="122">
        <v>2019</v>
      </c>
      <c r="G1121" s="129" t="s">
        <v>20</v>
      </c>
      <c r="H1121" s="130" t="s">
        <v>20</v>
      </c>
      <c r="I1121" s="131" t="s">
        <v>20</v>
      </c>
    </row>
    <row r="1122" spans="2:9" ht="19.5" customHeight="1">
      <c r="B1122" s="121">
        <f t="shared" si="45"/>
        <v>1092</v>
      </c>
      <c r="C1122" s="122" t="s">
        <v>632</v>
      </c>
      <c r="D1122" s="122" t="s">
        <v>639</v>
      </c>
      <c r="E1122" s="122">
        <v>2004</v>
      </c>
      <c r="F1122" s="122">
        <v>2020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45"/>
        <v>1093</v>
      </c>
      <c r="C1123" s="122" t="s">
        <v>632</v>
      </c>
      <c r="D1123" s="122" t="s">
        <v>639</v>
      </c>
      <c r="E1123" s="122">
        <v>2021</v>
      </c>
      <c r="F1123" s="122" t="s">
        <v>19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45"/>
        <v>1094</v>
      </c>
      <c r="C1124" s="122" t="s">
        <v>632</v>
      </c>
      <c r="D1124" s="122" t="s">
        <v>641</v>
      </c>
      <c r="E1124" s="122">
        <v>2003</v>
      </c>
      <c r="F1124" s="122">
        <v>2015</v>
      </c>
      <c r="G1124" s="129" t="s">
        <v>20</v>
      </c>
      <c r="H1124" s="130" t="s">
        <v>20</v>
      </c>
      <c r="I1124" s="131" t="s">
        <v>20</v>
      </c>
    </row>
    <row r="1125" spans="2:9" ht="19.5" customHeight="1">
      <c r="B1125" s="121">
        <f t="shared" si="45"/>
        <v>1095</v>
      </c>
      <c r="C1125" s="122" t="s">
        <v>632</v>
      </c>
      <c r="D1125" s="122" t="s">
        <v>643</v>
      </c>
      <c r="E1125" s="122">
        <v>2003</v>
      </c>
      <c r="F1125" s="122">
        <v>2015</v>
      </c>
      <c r="G1125" s="129" t="s">
        <v>20</v>
      </c>
      <c r="H1125" s="130" t="s">
        <v>20</v>
      </c>
      <c r="I1125" s="131" t="s">
        <v>20</v>
      </c>
    </row>
    <row r="1126" spans="2:9" ht="19.5" customHeight="1">
      <c r="B1126" s="121">
        <f t="shared" si="45"/>
        <v>1096</v>
      </c>
      <c r="C1126" s="122" t="s">
        <v>632</v>
      </c>
      <c r="D1126" s="122" t="s">
        <v>647</v>
      </c>
      <c r="E1126" s="122">
        <v>2012</v>
      </c>
      <c r="F1126" s="122">
        <v>2017</v>
      </c>
      <c r="G1126" s="129" t="s">
        <v>20</v>
      </c>
      <c r="H1126" s="130" t="s">
        <v>20</v>
      </c>
      <c r="I1126" s="131"/>
    </row>
    <row r="1127" spans="2:9" ht="19.5" customHeight="1">
      <c r="B1127" s="121">
        <f t="shared" si="45"/>
        <v>1097</v>
      </c>
      <c r="C1127" s="122" t="s">
        <v>632</v>
      </c>
      <c r="D1127" s="122" t="s">
        <v>648</v>
      </c>
      <c r="E1127" s="122">
        <v>2006</v>
      </c>
      <c r="F1127" s="122">
        <v>2017</v>
      </c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45"/>
        <v>1098</v>
      </c>
      <c r="C1128" s="122" t="s">
        <v>632</v>
      </c>
      <c r="D1128" s="122" t="s">
        <v>711</v>
      </c>
      <c r="E1128" s="122">
        <v>2003</v>
      </c>
      <c r="F1128" s="122">
        <v>2020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45"/>
        <v>1099</v>
      </c>
      <c r="C1129" s="122" t="s">
        <v>632</v>
      </c>
      <c r="D1129" s="122" t="s">
        <v>1309</v>
      </c>
      <c r="E1129" s="122">
        <v>2003</v>
      </c>
      <c r="F1129" s="122">
        <v>2015</v>
      </c>
      <c r="G1129" s="129" t="s">
        <v>20</v>
      </c>
      <c r="H1129" s="130" t="s">
        <v>20</v>
      </c>
      <c r="I1129" s="131" t="s">
        <v>20</v>
      </c>
    </row>
    <row r="1130" spans="2:9" ht="19.5" customHeight="1">
      <c r="B1130" s="121">
        <f t="shared" si="45"/>
        <v>1100</v>
      </c>
      <c r="C1130" s="122" t="s">
        <v>632</v>
      </c>
      <c r="D1130" s="122" t="s">
        <v>651</v>
      </c>
      <c r="E1130" s="122">
        <v>2006</v>
      </c>
      <c r="F1130" s="122">
        <v>2015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45"/>
        <v>1101</v>
      </c>
      <c r="C1131" s="122" t="s">
        <v>632</v>
      </c>
      <c r="D1131" s="122" t="s">
        <v>708</v>
      </c>
      <c r="E1131" s="122">
        <v>2003</v>
      </c>
      <c r="F1131" s="122">
        <v>2020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45"/>
        <v>1102</v>
      </c>
      <c r="C1132" s="122" t="s">
        <v>632</v>
      </c>
      <c r="D1132" s="122" t="s">
        <v>1310</v>
      </c>
      <c r="E1132" s="122">
        <v>2008</v>
      </c>
      <c r="F1132" s="122" t="s">
        <v>19</v>
      </c>
      <c r="G1132" s="129" t="s">
        <v>20</v>
      </c>
      <c r="H1132" s="130" t="s">
        <v>20</v>
      </c>
      <c r="I1132" s="131"/>
    </row>
    <row r="1133" spans="2:9" ht="19.5" customHeight="1">
      <c r="B1133" s="121">
        <f t="shared" si="45"/>
        <v>1103</v>
      </c>
      <c r="C1133" s="122" t="s">
        <v>632</v>
      </c>
      <c r="D1133" s="122" t="s">
        <v>652</v>
      </c>
      <c r="E1133" s="122">
        <v>1999</v>
      </c>
      <c r="F1133" s="122">
        <v>2006</v>
      </c>
      <c r="G1133" s="129" t="s">
        <v>20</v>
      </c>
      <c r="H1133" s="130" t="s">
        <v>20</v>
      </c>
      <c r="I1133" s="131"/>
    </row>
    <row r="1134" spans="2:9" ht="19.5" customHeight="1">
      <c r="B1134" s="121">
        <f t="shared" si="45"/>
        <v>1104</v>
      </c>
      <c r="C1134" s="122" t="s">
        <v>632</v>
      </c>
      <c r="D1134" s="122" t="s">
        <v>652</v>
      </c>
      <c r="E1134" s="122">
        <v>2003</v>
      </c>
      <c r="F1134" s="122">
        <v>2009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45"/>
        <v>1105</v>
      </c>
      <c r="C1135" s="122" t="s">
        <v>632</v>
      </c>
      <c r="D1135" s="122" t="s">
        <v>652</v>
      </c>
      <c r="E1135" s="122">
        <v>2009</v>
      </c>
      <c r="F1135" s="122">
        <v>2012</v>
      </c>
      <c r="G1135" s="129" t="s">
        <v>20</v>
      </c>
      <c r="H1135" s="130" t="s">
        <v>20</v>
      </c>
      <c r="I1135" s="131"/>
    </row>
    <row r="1136" spans="2:9" ht="19.5" customHeight="1">
      <c r="B1136" s="121">
        <f t="shared" si="45"/>
        <v>1106</v>
      </c>
      <c r="C1136" s="122" t="s">
        <v>632</v>
      </c>
      <c r="D1136" s="122" t="s">
        <v>652</v>
      </c>
      <c r="E1136" s="122">
        <v>2012</v>
      </c>
      <c r="F1136" s="122">
        <v>2020</v>
      </c>
      <c r="G1136" s="129" t="s">
        <v>20</v>
      </c>
      <c r="H1136" s="130" t="s">
        <v>20</v>
      </c>
      <c r="I1136" s="131" t="s">
        <v>20</v>
      </c>
    </row>
    <row r="1137" spans="2:10" ht="19.5" customHeight="1">
      <c r="B1137" s="121">
        <f t="shared" si="45"/>
        <v>1107</v>
      </c>
      <c r="C1137" s="122" t="s">
        <v>632</v>
      </c>
      <c r="D1137" s="122" t="s">
        <v>652</v>
      </c>
      <c r="E1137" s="122">
        <v>2020</v>
      </c>
      <c r="F1137" s="122" t="s">
        <v>19</v>
      </c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45"/>
        <v>1108</v>
      </c>
      <c r="C1138" s="122" t="s">
        <v>632</v>
      </c>
      <c r="D1138" s="122" t="s">
        <v>1130</v>
      </c>
      <c r="E1138" s="122">
        <v>2016</v>
      </c>
      <c r="F1138" s="122">
        <v>2016</v>
      </c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45"/>
        <v>1109</v>
      </c>
      <c r="C1139" s="122" t="s">
        <v>632</v>
      </c>
      <c r="D1139" s="122" t="s">
        <v>1311</v>
      </c>
      <c r="E1139" s="122">
        <v>2017</v>
      </c>
      <c r="F1139" s="122" t="s">
        <v>19</v>
      </c>
      <c r="G1139" s="129" t="s">
        <v>20</v>
      </c>
      <c r="H1139" s="130" t="s">
        <v>20</v>
      </c>
      <c r="I1139" s="131" t="s">
        <v>20</v>
      </c>
    </row>
    <row r="1140" spans="2:10" ht="19.5" customHeight="1">
      <c r="B1140" s="121">
        <f t="shared" si="45"/>
        <v>1110</v>
      </c>
      <c r="C1140" s="122" t="s">
        <v>632</v>
      </c>
      <c r="D1140" s="122" t="s">
        <v>1311</v>
      </c>
      <c r="E1140" s="122">
        <v>2017</v>
      </c>
      <c r="F1140" s="122" t="s">
        <v>19</v>
      </c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45"/>
        <v>1111</v>
      </c>
      <c r="C1141" s="122" t="s">
        <v>632</v>
      </c>
      <c r="D1141" s="122" t="s">
        <v>1131</v>
      </c>
      <c r="E1141" s="122">
        <v>2012</v>
      </c>
      <c r="F1141" s="122">
        <v>2018</v>
      </c>
      <c r="G1141" s="129" t="s">
        <v>20</v>
      </c>
      <c r="H1141" s="130" t="s">
        <v>20</v>
      </c>
      <c r="I1141" s="131"/>
    </row>
    <row r="1142" spans="2:10" ht="19.5" customHeight="1">
      <c r="B1142" s="121">
        <f t="shared" si="45"/>
        <v>1112</v>
      </c>
      <c r="C1142" s="122" t="s">
        <v>632</v>
      </c>
      <c r="D1142" s="122" t="s">
        <v>656</v>
      </c>
      <c r="E1142" s="122">
        <v>2010</v>
      </c>
      <c r="F1142" s="122">
        <v>2018</v>
      </c>
      <c r="G1142" s="129" t="s">
        <v>20</v>
      </c>
      <c r="H1142" s="130" t="s">
        <v>20</v>
      </c>
      <c r="I1142" s="131"/>
    </row>
    <row r="1143" spans="2:10" ht="19.5" customHeight="1">
      <c r="B1143" s="121">
        <f t="shared" si="45"/>
        <v>1113</v>
      </c>
      <c r="C1143" s="122" t="s">
        <v>632</v>
      </c>
      <c r="D1143" s="122" t="s">
        <v>656</v>
      </c>
      <c r="E1143" s="122">
        <v>2019</v>
      </c>
      <c r="F1143" s="122" t="s">
        <v>19</v>
      </c>
      <c r="G1143" s="129" t="s">
        <v>20</v>
      </c>
      <c r="H1143" s="130" t="s">
        <v>20</v>
      </c>
      <c r="I1143" s="131" t="s">
        <v>20</v>
      </c>
    </row>
    <row r="1144" spans="2:10" ht="19.5" customHeight="1" thickBot="1">
      <c r="B1144" s="121">
        <f t="shared" si="45"/>
        <v>1114</v>
      </c>
      <c r="C1144" s="122" t="s">
        <v>632</v>
      </c>
      <c r="D1144" s="122" t="s">
        <v>1132</v>
      </c>
      <c r="E1144" s="122">
        <v>2019</v>
      </c>
      <c r="F1144" s="122">
        <v>2021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>
        <v>1</v>
      </c>
    </row>
    <row r="1146" spans="2:10" ht="19.5" customHeight="1">
      <c r="B1146" s="121">
        <f t="shared" ref="B1146:B1155" si="46">ROW()-30</f>
        <v>1116</v>
      </c>
      <c r="C1146" s="122" t="s">
        <v>632</v>
      </c>
      <c r="D1146" s="122" t="s">
        <v>659</v>
      </c>
      <c r="E1146" s="122">
        <v>2003</v>
      </c>
      <c r="F1146" s="122">
        <v>2015</v>
      </c>
      <c r="G1146" s="129" t="s">
        <v>20</v>
      </c>
      <c r="H1146" s="130" t="s">
        <v>20</v>
      </c>
      <c r="I1146" s="131" t="s">
        <v>20</v>
      </c>
    </row>
    <row r="1147" spans="2:10" ht="19.5" customHeight="1">
      <c r="B1147" s="121">
        <f t="shared" si="46"/>
        <v>1117</v>
      </c>
      <c r="C1147" s="122" t="s">
        <v>632</v>
      </c>
      <c r="D1147" s="122" t="s">
        <v>706</v>
      </c>
      <c r="E1147" s="122">
        <v>2012</v>
      </c>
      <c r="F1147" s="122" t="s">
        <v>19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si="46"/>
        <v>1118</v>
      </c>
      <c r="C1148" s="122" t="s">
        <v>632</v>
      </c>
      <c r="D1148" s="122" t="s">
        <v>660</v>
      </c>
      <c r="E1148" s="122">
        <v>2003</v>
      </c>
      <c r="F1148" s="122">
        <v>2015</v>
      </c>
      <c r="G1148" s="129" t="s">
        <v>20</v>
      </c>
      <c r="H1148" s="130" t="s">
        <v>20</v>
      </c>
      <c r="I1148" s="131" t="s">
        <v>20</v>
      </c>
    </row>
    <row r="1149" spans="2:10" ht="19.5" customHeight="1">
      <c r="B1149" s="121">
        <f t="shared" si="46"/>
        <v>1119</v>
      </c>
      <c r="C1149" s="122" t="s">
        <v>632</v>
      </c>
      <c r="D1149" s="122" t="s">
        <v>660</v>
      </c>
      <c r="E1149" s="122">
        <v>2020</v>
      </c>
      <c r="F1149" s="122" t="s">
        <v>19</v>
      </c>
      <c r="G1149" s="129" t="s">
        <v>20</v>
      </c>
      <c r="H1149" s="130" t="s">
        <v>20</v>
      </c>
      <c r="I1149" s="131"/>
    </row>
    <row r="1150" spans="2:10" ht="19.5" customHeight="1">
      <c r="B1150" s="121">
        <f t="shared" si="46"/>
        <v>1120</v>
      </c>
      <c r="C1150" s="122" t="s">
        <v>632</v>
      </c>
      <c r="D1150" s="122" t="s">
        <v>1312</v>
      </c>
      <c r="E1150" s="122">
        <v>2011</v>
      </c>
      <c r="F1150" s="122">
        <v>2019</v>
      </c>
      <c r="G1150" s="129" t="s">
        <v>20</v>
      </c>
      <c r="H1150" s="130" t="s">
        <v>20</v>
      </c>
      <c r="I1150" s="131" t="s">
        <v>20</v>
      </c>
    </row>
    <row r="1151" spans="2:10" ht="19.5" customHeight="1">
      <c r="B1151" s="121">
        <f t="shared" si="46"/>
        <v>1121</v>
      </c>
      <c r="C1151" s="122" t="s">
        <v>632</v>
      </c>
      <c r="D1151" s="122" t="s">
        <v>1313</v>
      </c>
      <c r="E1151" s="122">
        <v>2020</v>
      </c>
      <c r="F1151" s="122" t="s">
        <v>19</v>
      </c>
      <c r="G1151" s="129" t="s">
        <v>20</v>
      </c>
      <c r="H1151" s="130" t="s">
        <v>20</v>
      </c>
      <c r="I1151" s="131"/>
    </row>
    <row r="1152" spans="2:10" ht="19.5" customHeight="1">
      <c r="B1152" s="121">
        <f t="shared" si="46"/>
        <v>1122</v>
      </c>
      <c r="C1152" s="122" t="s">
        <v>632</v>
      </c>
      <c r="D1152" s="122" t="s">
        <v>1313</v>
      </c>
      <c r="E1152" s="122">
        <v>2020</v>
      </c>
      <c r="F1152" s="122" t="s">
        <v>19</v>
      </c>
      <c r="G1152" s="129" t="s">
        <v>20</v>
      </c>
      <c r="H1152" s="130" t="s">
        <v>20</v>
      </c>
      <c r="I1152" s="131"/>
    </row>
    <row r="1153" spans="2:9" ht="19.5" customHeight="1">
      <c r="B1153" s="121">
        <f t="shared" si="46"/>
        <v>1123</v>
      </c>
      <c r="C1153" s="122" t="s">
        <v>632</v>
      </c>
      <c r="D1153" s="122" t="s">
        <v>661</v>
      </c>
      <c r="E1153" s="122">
        <v>1996</v>
      </c>
      <c r="F1153" s="122">
        <v>2002</v>
      </c>
      <c r="G1153" s="129" t="s">
        <v>20</v>
      </c>
      <c r="H1153" s="130" t="s">
        <v>20</v>
      </c>
      <c r="I1153" s="131"/>
    </row>
    <row r="1154" spans="2:9" ht="19.5" customHeight="1">
      <c r="B1154" s="121">
        <f t="shared" si="46"/>
        <v>1124</v>
      </c>
      <c r="C1154" s="122" t="s">
        <v>632</v>
      </c>
      <c r="D1154" s="122" t="s">
        <v>661</v>
      </c>
      <c r="E1154" s="122">
        <v>2005</v>
      </c>
      <c r="F1154" s="122">
        <v>2015</v>
      </c>
      <c r="G1154" s="129" t="s">
        <v>20</v>
      </c>
      <c r="H1154" s="130" t="s">
        <v>20</v>
      </c>
      <c r="I1154" s="131"/>
    </row>
    <row r="1155" spans="2:9" ht="19.5" customHeight="1">
      <c r="B1155" s="121">
        <f t="shared" si="46"/>
        <v>1125</v>
      </c>
      <c r="C1155" s="122" t="s">
        <v>632</v>
      </c>
      <c r="D1155" s="122" t="s">
        <v>661</v>
      </c>
      <c r="E1155" s="122">
        <v>2015</v>
      </c>
      <c r="F1155" s="122" t="s">
        <v>19</v>
      </c>
      <c r="G1155" s="129" t="s">
        <v>20</v>
      </c>
      <c r="H1155" s="130" t="s">
        <v>20</v>
      </c>
      <c r="I1155" s="131" t="s">
        <v>20</v>
      </c>
    </row>
    <row r="1156" spans="2:9" ht="19.5" customHeight="1">
      <c r="B1156" s="121">
        <f t="shared" ref="B1156:B1187" si="47">ROW()-31</f>
        <v>1125</v>
      </c>
      <c r="C1156" s="122" t="s">
        <v>632</v>
      </c>
      <c r="D1156" s="122" t="s">
        <v>1314</v>
      </c>
      <c r="E1156" s="122">
        <v>2008</v>
      </c>
      <c r="F1156" s="122">
        <v>2011</v>
      </c>
      <c r="G1156" s="129" t="s">
        <v>20</v>
      </c>
      <c r="H1156" s="130" t="s">
        <v>20</v>
      </c>
      <c r="I1156" s="131"/>
    </row>
    <row r="1157" spans="2:9" ht="19.5" customHeight="1">
      <c r="B1157" s="121">
        <f t="shared" si="47"/>
        <v>1126</v>
      </c>
      <c r="C1157" s="122" t="s">
        <v>632</v>
      </c>
      <c r="D1157" s="122" t="s">
        <v>665</v>
      </c>
      <c r="E1157" s="122">
        <v>2003</v>
      </c>
      <c r="F1157" s="122">
        <v>2016</v>
      </c>
      <c r="G1157" s="129" t="s">
        <v>20</v>
      </c>
      <c r="H1157" s="130" t="s">
        <v>20</v>
      </c>
      <c r="I1157" s="131"/>
    </row>
    <row r="1158" spans="2:9" ht="19.5" customHeight="1">
      <c r="B1158" s="121">
        <f t="shared" si="47"/>
        <v>1127</v>
      </c>
      <c r="C1158" s="122" t="s">
        <v>632</v>
      </c>
      <c r="D1158" s="122" t="s">
        <v>666</v>
      </c>
      <c r="E1158" s="122">
        <v>1994</v>
      </c>
      <c r="F1158" s="122">
        <v>2003</v>
      </c>
      <c r="G1158" s="129" t="s">
        <v>20</v>
      </c>
      <c r="H1158" s="130" t="s">
        <v>20</v>
      </c>
      <c r="I1158" s="131"/>
    </row>
    <row r="1159" spans="2:9" ht="19.5" customHeight="1">
      <c r="B1159" s="121">
        <f t="shared" si="47"/>
        <v>1128</v>
      </c>
      <c r="C1159" s="122" t="s">
        <v>632</v>
      </c>
      <c r="D1159" s="122" t="s">
        <v>666</v>
      </c>
      <c r="E1159" s="122">
        <v>2004</v>
      </c>
      <c r="F1159" s="122">
        <v>2009</v>
      </c>
      <c r="G1159" s="129" t="s">
        <v>20</v>
      </c>
      <c r="H1159" s="130" t="s">
        <v>20</v>
      </c>
      <c r="I1159" s="131"/>
    </row>
    <row r="1160" spans="2:9" ht="19.5" customHeight="1">
      <c r="B1160" s="121">
        <f t="shared" si="47"/>
        <v>1129</v>
      </c>
      <c r="C1160" s="122" t="s">
        <v>632</v>
      </c>
      <c r="D1160" s="122" t="s">
        <v>666</v>
      </c>
      <c r="E1160" s="122">
        <v>2009</v>
      </c>
      <c r="F1160" s="122">
        <v>2017</v>
      </c>
      <c r="G1160" s="129" t="s">
        <v>20</v>
      </c>
      <c r="H1160" s="130" t="s">
        <v>20</v>
      </c>
      <c r="I1160" s="131" t="s">
        <v>20</v>
      </c>
    </row>
    <row r="1161" spans="2:9" ht="19.5" customHeight="1">
      <c r="B1161" s="121">
        <f t="shared" si="47"/>
        <v>1130</v>
      </c>
      <c r="C1161" s="122" t="s">
        <v>632</v>
      </c>
      <c r="D1161" s="122" t="s">
        <v>666</v>
      </c>
      <c r="E1161" s="122">
        <v>2018</v>
      </c>
      <c r="F1161" s="122" t="s">
        <v>19</v>
      </c>
      <c r="G1161" s="129" t="s">
        <v>20</v>
      </c>
      <c r="H1161" s="130" t="s">
        <v>20</v>
      </c>
      <c r="I1161" s="131"/>
    </row>
    <row r="1162" spans="2:9" ht="19.5" customHeight="1">
      <c r="B1162" s="121">
        <f t="shared" si="47"/>
        <v>1131</v>
      </c>
      <c r="C1162" s="122" t="s">
        <v>632</v>
      </c>
      <c r="D1162" s="122" t="s">
        <v>1315</v>
      </c>
      <c r="E1162" s="122">
        <v>2010</v>
      </c>
      <c r="F1162" s="122">
        <v>2018</v>
      </c>
      <c r="G1162" s="129" t="s">
        <v>20</v>
      </c>
      <c r="H1162" s="130" t="s">
        <v>20</v>
      </c>
      <c r="I1162" s="131"/>
    </row>
    <row r="1163" spans="2:9" ht="19.5" customHeight="1">
      <c r="B1163" s="121">
        <f t="shared" si="47"/>
        <v>1132</v>
      </c>
      <c r="C1163" s="122" t="s">
        <v>632</v>
      </c>
      <c r="D1163" s="122" t="s">
        <v>710</v>
      </c>
      <c r="E1163" s="122">
        <v>2008</v>
      </c>
      <c r="F1163" s="122" t="s">
        <v>19</v>
      </c>
      <c r="G1163" s="129" t="s">
        <v>20</v>
      </c>
      <c r="H1163" s="130" t="s">
        <v>20</v>
      </c>
      <c r="I1163" s="131"/>
    </row>
    <row r="1164" spans="2:9" ht="19.5" customHeight="1">
      <c r="B1164" s="121">
        <f t="shared" si="47"/>
        <v>1133</v>
      </c>
      <c r="C1164" s="122" t="s">
        <v>632</v>
      </c>
      <c r="D1164" s="122" t="s">
        <v>669</v>
      </c>
      <c r="E1164" s="122">
        <v>2008</v>
      </c>
      <c r="F1164" s="122">
        <v>2017</v>
      </c>
      <c r="G1164" s="129" t="s">
        <v>20</v>
      </c>
      <c r="H1164" s="130" t="s">
        <v>20</v>
      </c>
      <c r="I1164" s="131"/>
    </row>
    <row r="1165" spans="2:9" ht="19.5" customHeight="1">
      <c r="B1165" s="121">
        <f t="shared" si="47"/>
        <v>1134</v>
      </c>
      <c r="C1165" s="122" t="s">
        <v>632</v>
      </c>
      <c r="D1165" s="122" t="s">
        <v>671</v>
      </c>
      <c r="E1165" s="122">
        <v>1995</v>
      </c>
      <c r="F1165" s="122">
        <v>2010</v>
      </c>
      <c r="G1165" s="129" t="s">
        <v>20</v>
      </c>
      <c r="H1165" s="130" t="s">
        <v>20</v>
      </c>
      <c r="I1165" s="131" t="s">
        <v>20</v>
      </c>
    </row>
    <row r="1166" spans="2:9" ht="19.5" customHeight="1">
      <c r="B1166" s="121">
        <f t="shared" si="47"/>
        <v>1135</v>
      </c>
      <c r="C1166" s="122" t="s">
        <v>632</v>
      </c>
      <c r="D1166" s="122" t="s">
        <v>671</v>
      </c>
      <c r="E1166" s="122">
        <v>2010</v>
      </c>
      <c r="F1166" s="122">
        <v>2020</v>
      </c>
      <c r="G1166" s="129" t="s">
        <v>20</v>
      </c>
      <c r="H1166" s="130" t="s">
        <v>20</v>
      </c>
      <c r="I1166" s="131"/>
    </row>
    <row r="1167" spans="2:9" ht="19.5" customHeight="1">
      <c r="B1167" s="121">
        <f t="shared" si="47"/>
        <v>1136</v>
      </c>
      <c r="C1167" s="122" t="s">
        <v>632</v>
      </c>
      <c r="D1167" s="122" t="s">
        <v>714</v>
      </c>
      <c r="E1167" s="122">
        <v>2003</v>
      </c>
      <c r="F1167" s="122">
        <v>2020</v>
      </c>
      <c r="G1167" s="129" t="s">
        <v>20</v>
      </c>
      <c r="H1167" s="130" t="s">
        <v>20</v>
      </c>
      <c r="I1167" s="131"/>
    </row>
    <row r="1168" spans="2:9" ht="19.5" customHeight="1">
      <c r="B1168" s="121">
        <f t="shared" si="47"/>
        <v>1137</v>
      </c>
      <c r="C1168" s="122" t="s">
        <v>632</v>
      </c>
      <c r="D1168" s="122" t="s">
        <v>712</v>
      </c>
      <c r="E1168" s="122">
        <v>2003</v>
      </c>
      <c r="F1168" s="122">
        <v>2020</v>
      </c>
      <c r="G1168" s="129" t="s">
        <v>20</v>
      </c>
      <c r="H1168" s="130" t="s">
        <v>20</v>
      </c>
      <c r="I1168" s="131"/>
    </row>
    <row r="1169" spans="2:9" ht="19.5" customHeight="1">
      <c r="B1169" s="121">
        <f t="shared" si="47"/>
        <v>1138</v>
      </c>
      <c r="C1169" s="122" t="s">
        <v>632</v>
      </c>
      <c r="D1169" s="122" t="s">
        <v>1316</v>
      </c>
      <c r="E1169" s="122">
        <v>2003</v>
      </c>
      <c r="F1169" s="122">
        <v>2020</v>
      </c>
      <c r="G1169" s="129" t="s">
        <v>20</v>
      </c>
      <c r="H1169" s="130" t="s">
        <v>20</v>
      </c>
      <c r="I1169" s="131"/>
    </row>
    <row r="1170" spans="2:9" ht="19.5" customHeight="1">
      <c r="B1170" s="121">
        <f t="shared" si="47"/>
        <v>1139</v>
      </c>
      <c r="C1170" s="122" t="s">
        <v>632</v>
      </c>
      <c r="D1170" s="122" t="s">
        <v>713</v>
      </c>
      <c r="E1170" s="122">
        <v>2003</v>
      </c>
      <c r="F1170" s="122">
        <v>2020</v>
      </c>
      <c r="G1170" s="129" t="s">
        <v>20</v>
      </c>
      <c r="H1170" s="130" t="s">
        <v>20</v>
      </c>
      <c r="I1170" s="131"/>
    </row>
    <row r="1171" spans="2:9" ht="19.5" customHeight="1">
      <c r="B1171" s="121">
        <f t="shared" si="47"/>
        <v>1140</v>
      </c>
      <c r="C1171" s="122" t="s">
        <v>632</v>
      </c>
      <c r="D1171" s="122" t="s">
        <v>1317</v>
      </c>
      <c r="E1171" s="122">
        <v>2003</v>
      </c>
      <c r="F1171" s="122">
        <v>2015</v>
      </c>
      <c r="G1171" s="129" t="s">
        <v>20</v>
      </c>
      <c r="H1171" s="130" t="s">
        <v>20</v>
      </c>
      <c r="I1171" s="131" t="s">
        <v>20</v>
      </c>
    </row>
    <row r="1172" spans="2:9" ht="19.5" customHeight="1">
      <c r="B1172" s="121">
        <f t="shared" si="47"/>
        <v>1141</v>
      </c>
      <c r="C1172" s="122" t="s">
        <v>632</v>
      </c>
      <c r="D1172" s="122" t="s">
        <v>1318</v>
      </c>
      <c r="E1172" s="122">
        <v>2016</v>
      </c>
      <c r="F1172" s="122">
        <v>2019</v>
      </c>
      <c r="G1172" s="129" t="s">
        <v>20</v>
      </c>
      <c r="H1172" s="130" t="s">
        <v>20</v>
      </c>
      <c r="I1172" s="131"/>
    </row>
    <row r="1173" spans="2:9" ht="19.5" customHeight="1">
      <c r="B1173" s="121">
        <f t="shared" si="47"/>
        <v>1142</v>
      </c>
      <c r="C1173" s="122" t="s">
        <v>632</v>
      </c>
      <c r="D1173" s="122" t="s">
        <v>1319</v>
      </c>
      <c r="E1173" s="122">
        <v>2020</v>
      </c>
      <c r="F1173" s="122" t="s">
        <v>19</v>
      </c>
      <c r="G1173" s="129" t="s">
        <v>20</v>
      </c>
      <c r="H1173" s="130" t="s">
        <v>20</v>
      </c>
      <c r="I1173" s="131"/>
    </row>
    <row r="1174" spans="2:9" ht="19.5" customHeight="1">
      <c r="B1174" s="121">
        <f t="shared" si="47"/>
        <v>1143</v>
      </c>
      <c r="C1174" s="122" t="s">
        <v>632</v>
      </c>
      <c r="D1174" s="122" t="s">
        <v>674</v>
      </c>
      <c r="E1174" s="122">
        <v>2021</v>
      </c>
      <c r="F1174" s="122" t="s">
        <v>19</v>
      </c>
      <c r="G1174" s="129" t="s">
        <v>20</v>
      </c>
      <c r="H1174" s="130" t="s">
        <v>20</v>
      </c>
      <c r="I1174" s="131"/>
    </row>
    <row r="1175" spans="2:9" ht="19.5" customHeight="1">
      <c r="B1175" s="121">
        <f t="shared" si="47"/>
        <v>1144</v>
      </c>
      <c r="C1175" s="122" t="s">
        <v>632</v>
      </c>
      <c r="D1175" s="122" t="s">
        <v>1320</v>
      </c>
      <c r="E1175" s="122">
        <v>2019</v>
      </c>
      <c r="F1175" s="122" t="s">
        <v>19</v>
      </c>
      <c r="G1175" s="129" t="s">
        <v>20</v>
      </c>
      <c r="H1175" s="130" t="s">
        <v>20</v>
      </c>
      <c r="I1175" s="131"/>
    </row>
    <row r="1176" spans="2:9" ht="19.5" customHeight="1">
      <c r="B1176" s="121">
        <f t="shared" si="47"/>
        <v>1145</v>
      </c>
      <c r="C1176" s="122" t="s">
        <v>632</v>
      </c>
      <c r="D1176" s="122" t="s">
        <v>677</v>
      </c>
      <c r="E1176" s="122">
        <v>2018</v>
      </c>
      <c r="F1176" s="122" t="s">
        <v>19</v>
      </c>
      <c r="G1176" s="129" t="s">
        <v>20</v>
      </c>
      <c r="H1176" s="130" t="s">
        <v>20</v>
      </c>
      <c r="I1176" s="131" t="s">
        <v>20</v>
      </c>
    </row>
    <row r="1177" spans="2:9" ht="19.5" customHeight="1">
      <c r="B1177" s="121">
        <f t="shared" si="47"/>
        <v>1146</v>
      </c>
      <c r="C1177" s="122" t="s">
        <v>632</v>
      </c>
      <c r="D1177" s="122" t="s">
        <v>1321</v>
      </c>
      <c r="E1177" s="122">
        <v>2021</v>
      </c>
      <c r="F1177" s="122" t="s">
        <v>19</v>
      </c>
      <c r="G1177" s="129" t="s">
        <v>20</v>
      </c>
      <c r="H1177" s="130" t="s">
        <v>20</v>
      </c>
      <c r="I1177" s="131"/>
    </row>
    <row r="1178" spans="2:9" ht="19.5" customHeight="1">
      <c r="B1178" s="121">
        <f t="shared" si="47"/>
        <v>1147</v>
      </c>
      <c r="C1178" s="122" t="s">
        <v>632</v>
      </c>
      <c r="D1178" s="122" t="s">
        <v>678</v>
      </c>
      <c r="E1178" s="122">
        <v>2007</v>
      </c>
      <c r="F1178" s="122">
        <v>2016</v>
      </c>
      <c r="G1178" s="129" t="s">
        <v>20</v>
      </c>
      <c r="H1178" s="130" t="s">
        <v>20</v>
      </c>
      <c r="I1178" s="131"/>
    </row>
    <row r="1179" spans="2:9" ht="19.5" customHeight="1">
      <c r="B1179" s="121">
        <f t="shared" si="47"/>
        <v>1148</v>
      </c>
      <c r="C1179" s="122" t="s">
        <v>632</v>
      </c>
      <c r="D1179" s="122" t="s">
        <v>678</v>
      </c>
      <c r="E1179" s="122">
        <v>2016</v>
      </c>
      <c r="F1179" s="122" t="s">
        <v>19</v>
      </c>
      <c r="G1179" s="129" t="s">
        <v>20</v>
      </c>
      <c r="H1179" s="130" t="s">
        <v>20</v>
      </c>
      <c r="I1179" s="131" t="s">
        <v>20</v>
      </c>
    </row>
    <row r="1180" spans="2:9" ht="19.5" customHeight="1">
      <c r="B1180" s="121">
        <f t="shared" si="47"/>
        <v>1149</v>
      </c>
      <c r="C1180" s="122" t="s">
        <v>632</v>
      </c>
      <c r="D1180" s="122" t="s">
        <v>681</v>
      </c>
      <c r="E1180" s="122">
        <v>2010</v>
      </c>
      <c r="F1180" s="122">
        <v>2017</v>
      </c>
      <c r="G1180" s="129" t="s">
        <v>20</v>
      </c>
      <c r="H1180" s="130" t="s">
        <v>20</v>
      </c>
      <c r="I1180" s="131"/>
    </row>
    <row r="1181" spans="2:9" ht="19.5" customHeight="1">
      <c r="B1181" s="121">
        <f t="shared" si="47"/>
        <v>1150</v>
      </c>
      <c r="C1181" s="122" t="s">
        <v>632</v>
      </c>
      <c r="D1181" s="122" t="s">
        <v>681</v>
      </c>
      <c r="E1181" s="122">
        <v>2018</v>
      </c>
      <c r="F1181" s="122" t="s">
        <v>19</v>
      </c>
      <c r="G1181" s="129" t="s">
        <v>20</v>
      </c>
      <c r="H1181" s="130" t="s">
        <v>20</v>
      </c>
      <c r="I1181" s="131"/>
    </row>
    <row r="1182" spans="2:9" ht="19.5" customHeight="1">
      <c r="B1182" s="121">
        <f t="shared" si="47"/>
        <v>1151</v>
      </c>
      <c r="C1182" s="122" t="s">
        <v>632</v>
      </c>
      <c r="D1182" s="122" t="s">
        <v>684</v>
      </c>
      <c r="E1182" s="122">
        <v>2003</v>
      </c>
      <c r="F1182" s="122">
        <v>2015</v>
      </c>
      <c r="G1182" s="129" t="s">
        <v>20</v>
      </c>
      <c r="H1182" s="130" t="s">
        <v>20</v>
      </c>
      <c r="I1182" s="131"/>
    </row>
    <row r="1183" spans="2:9" ht="19.5" customHeight="1">
      <c r="B1183" s="121">
        <f t="shared" si="47"/>
        <v>1152</v>
      </c>
      <c r="C1183" s="122" t="s">
        <v>632</v>
      </c>
      <c r="D1183" s="122" t="s">
        <v>684</v>
      </c>
      <c r="E1183" s="122">
        <v>2015</v>
      </c>
      <c r="F1183" s="122" t="s">
        <v>19</v>
      </c>
      <c r="G1183" s="129" t="s">
        <v>20</v>
      </c>
      <c r="H1183" s="130" t="s">
        <v>20</v>
      </c>
      <c r="I1183" s="131"/>
    </row>
    <row r="1184" spans="2:9" ht="19.5" customHeight="1">
      <c r="B1184" s="121">
        <f t="shared" si="47"/>
        <v>1153</v>
      </c>
      <c r="C1184" s="122" t="s">
        <v>632</v>
      </c>
      <c r="D1184" s="122" t="s">
        <v>1322</v>
      </c>
      <c r="E1184" s="122">
        <v>2003</v>
      </c>
      <c r="F1184" s="122">
        <v>2015</v>
      </c>
      <c r="G1184" s="129" t="s">
        <v>20</v>
      </c>
      <c r="H1184" s="130" t="s">
        <v>20</v>
      </c>
      <c r="I1184" s="131" t="s">
        <v>20</v>
      </c>
    </row>
    <row r="1185" spans="2:10" ht="19.5" customHeight="1">
      <c r="B1185" s="121">
        <f t="shared" si="47"/>
        <v>1154</v>
      </c>
      <c r="C1185" s="122" t="s">
        <v>632</v>
      </c>
      <c r="D1185" s="122" t="s">
        <v>686</v>
      </c>
      <c r="E1185" s="122">
        <v>2003</v>
      </c>
      <c r="F1185" s="122">
        <v>2015</v>
      </c>
      <c r="G1185" s="129" t="s">
        <v>20</v>
      </c>
      <c r="H1185" s="130" t="s">
        <v>20</v>
      </c>
      <c r="I1185" s="131" t="s">
        <v>20</v>
      </c>
    </row>
    <row r="1186" spans="2:10" ht="19.5" customHeight="1">
      <c r="B1186" s="121">
        <f t="shared" si="47"/>
        <v>1155</v>
      </c>
      <c r="C1186" s="122" t="s">
        <v>632</v>
      </c>
      <c r="D1186" s="122" t="s">
        <v>686</v>
      </c>
      <c r="E1186" s="122">
        <v>2016</v>
      </c>
      <c r="F1186" s="122">
        <v>2019</v>
      </c>
      <c r="G1186" s="129" t="s">
        <v>20</v>
      </c>
      <c r="H1186" s="130" t="s">
        <v>20</v>
      </c>
      <c r="I1186" s="131"/>
    </row>
    <row r="1187" spans="2:10" ht="19.5" customHeight="1" thickBot="1">
      <c r="B1187" s="121">
        <f t="shared" si="47"/>
        <v>1156</v>
      </c>
      <c r="C1187" s="122" t="s">
        <v>632</v>
      </c>
      <c r="D1187" s="122" t="s">
        <v>686</v>
      </c>
      <c r="E1187" s="122">
        <v>2020</v>
      </c>
      <c r="F1187" s="122" t="s">
        <v>19</v>
      </c>
      <c r="G1187" s="129" t="s">
        <v>20</v>
      </c>
      <c r="H1187" s="130" t="s">
        <v>20</v>
      </c>
      <c r="I1187" s="131"/>
    </row>
    <row r="1188" spans="2:10" ht="19.5" customHeight="1" thickBot="1">
      <c r="B1188" s="135" t="s">
        <v>1</v>
      </c>
      <c r="C1188" s="136" t="s">
        <v>2</v>
      </c>
      <c r="D1188" s="136" t="s">
        <v>3</v>
      </c>
      <c r="E1188" s="136" t="s">
        <v>4</v>
      </c>
      <c r="F1188" s="137" t="s">
        <v>5</v>
      </c>
      <c r="G1188" s="137" t="s">
        <v>7</v>
      </c>
      <c r="H1188" s="136" t="s">
        <v>8</v>
      </c>
      <c r="I1188" s="139" t="s">
        <v>9</v>
      </c>
      <c r="J1188" s="90">
        <v>1</v>
      </c>
    </row>
    <row r="1189" spans="2:10" ht="19.5" customHeight="1">
      <c r="B1189" s="121">
        <f t="shared" ref="B1189:B1198" si="48">ROW()-31</f>
        <v>1158</v>
      </c>
      <c r="C1189" s="122" t="s">
        <v>632</v>
      </c>
      <c r="D1189" s="122" t="s">
        <v>687</v>
      </c>
      <c r="E1189" s="122">
        <v>2017</v>
      </c>
      <c r="F1189" s="122" t="s">
        <v>19</v>
      </c>
      <c r="G1189" s="129" t="s">
        <v>20</v>
      </c>
      <c r="H1189" s="130" t="s">
        <v>20</v>
      </c>
      <c r="I1189" s="131"/>
    </row>
    <row r="1190" spans="2:10" ht="19.5" customHeight="1">
      <c r="B1190" s="121">
        <f t="shared" si="48"/>
        <v>1159</v>
      </c>
      <c r="C1190" s="122" t="s">
        <v>632</v>
      </c>
      <c r="D1190" s="122" t="s">
        <v>1323</v>
      </c>
      <c r="E1190" s="122">
        <v>2012</v>
      </c>
      <c r="F1190" s="122" t="s">
        <v>19</v>
      </c>
      <c r="G1190" s="129" t="s">
        <v>20</v>
      </c>
      <c r="H1190" s="130" t="s">
        <v>20</v>
      </c>
      <c r="I1190" s="131"/>
    </row>
    <row r="1191" spans="2:10" ht="19.5" customHeight="1">
      <c r="B1191" s="121">
        <f t="shared" si="48"/>
        <v>1160</v>
      </c>
      <c r="C1191" s="122" t="s">
        <v>632</v>
      </c>
      <c r="D1191" s="122" t="s">
        <v>1324</v>
      </c>
      <c r="E1191" s="122">
        <v>2003</v>
      </c>
      <c r="F1191" s="122">
        <v>2020</v>
      </c>
      <c r="G1191" s="129" t="s">
        <v>20</v>
      </c>
      <c r="H1191" s="130" t="s">
        <v>20</v>
      </c>
      <c r="I1191" s="131"/>
    </row>
    <row r="1192" spans="2:10" ht="19.5" customHeight="1">
      <c r="B1192" s="121">
        <f t="shared" si="48"/>
        <v>1161</v>
      </c>
      <c r="C1192" s="122" t="s">
        <v>632</v>
      </c>
      <c r="D1192" s="122" t="s">
        <v>689</v>
      </c>
      <c r="E1192" s="122">
        <v>2005</v>
      </c>
      <c r="F1192" s="122">
        <v>2011</v>
      </c>
      <c r="G1192" s="129" t="s">
        <v>20</v>
      </c>
      <c r="H1192" s="130" t="s">
        <v>20</v>
      </c>
      <c r="I1192" s="131"/>
    </row>
    <row r="1193" spans="2:10" ht="19.5" customHeight="1">
      <c r="B1193" s="121">
        <f t="shared" si="48"/>
        <v>1162</v>
      </c>
      <c r="C1193" s="122" t="s">
        <v>632</v>
      </c>
      <c r="D1193" s="122" t="s">
        <v>689</v>
      </c>
      <c r="E1193" s="122">
        <v>2005</v>
      </c>
      <c r="F1193" s="122">
        <v>2011</v>
      </c>
      <c r="G1193" s="129" t="s">
        <v>20</v>
      </c>
      <c r="H1193" s="130" t="s">
        <v>20</v>
      </c>
      <c r="I1193" s="131"/>
    </row>
    <row r="1194" spans="2:10" ht="19.5" customHeight="1">
      <c r="B1194" s="121">
        <f t="shared" si="48"/>
        <v>1163</v>
      </c>
      <c r="C1194" s="122" t="s">
        <v>632</v>
      </c>
      <c r="D1194" s="122" t="s">
        <v>689</v>
      </c>
      <c r="E1194" s="122">
        <v>2011</v>
      </c>
      <c r="F1194" s="122">
        <v>2018</v>
      </c>
      <c r="G1194" s="129" t="s">
        <v>20</v>
      </c>
      <c r="H1194" s="130" t="s">
        <v>20</v>
      </c>
      <c r="I1194" s="131"/>
    </row>
    <row r="1195" spans="2:10" ht="19.5" customHeight="1">
      <c r="B1195" s="121">
        <f t="shared" si="48"/>
        <v>1164</v>
      </c>
      <c r="C1195" s="122" t="s">
        <v>632</v>
      </c>
      <c r="D1195" s="122" t="s">
        <v>690</v>
      </c>
      <c r="E1195" s="122">
        <v>2018</v>
      </c>
      <c r="F1195" s="122" t="s">
        <v>19</v>
      </c>
      <c r="G1195" s="129" t="s">
        <v>20</v>
      </c>
      <c r="H1195" s="130" t="s">
        <v>20</v>
      </c>
      <c r="I1195" s="131"/>
    </row>
    <row r="1196" spans="2:10" ht="19.5" customHeight="1">
      <c r="B1196" s="121">
        <f t="shared" si="48"/>
        <v>1165</v>
      </c>
      <c r="C1196" s="122" t="s">
        <v>632</v>
      </c>
      <c r="D1196" s="122" t="s">
        <v>707</v>
      </c>
      <c r="E1196" s="122">
        <v>2008</v>
      </c>
      <c r="F1196" s="122" t="s">
        <v>19</v>
      </c>
      <c r="G1196" s="129" t="s">
        <v>20</v>
      </c>
      <c r="H1196" s="130" t="s">
        <v>20</v>
      </c>
      <c r="I1196" s="131"/>
    </row>
    <row r="1197" spans="2:10" ht="19.5" customHeight="1">
      <c r="B1197" s="121">
        <f t="shared" si="48"/>
        <v>1166</v>
      </c>
      <c r="C1197" s="122" t="s">
        <v>632</v>
      </c>
      <c r="D1197" s="122" t="s">
        <v>691</v>
      </c>
      <c r="E1197" s="122">
        <v>2003</v>
      </c>
      <c r="F1197" s="122">
        <v>2015</v>
      </c>
      <c r="G1197" s="129" t="s">
        <v>20</v>
      </c>
      <c r="H1197" s="130" t="s">
        <v>20</v>
      </c>
      <c r="I1197" s="131" t="s">
        <v>20</v>
      </c>
    </row>
    <row r="1198" spans="2:10" ht="19.5" customHeight="1">
      <c r="B1198" s="121">
        <f t="shared" si="48"/>
        <v>1167</v>
      </c>
      <c r="C1198" s="122" t="s">
        <v>692</v>
      </c>
      <c r="D1198" s="122" t="s">
        <v>1325</v>
      </c>
      <c r="E1198" s="122">
        <v>2017</v>
      </c>
      <c r="F1198" s="122" t="s">
        <v>19</v>
      </c>
      <c r="G1198" s="129" t="s">
        <v>20</v>
      </c>
      <c r="H1198" s="130" t="s">
        <v>20</v>
      </c>
      <c r="I1198" s="131"/>
    </row>
    <row r="1199" spans="2:10" ht="19.5" customHeight="1">
      <c r="B1199" s="121">
        <f t="shared" ref="B1199:B1215" si="49">ROW()-32</f>
        <v>1167</v>
      </c>
      <c r="C1199" s="122" t="s">
        <v>692</v>
      </c>
      <c r="D1199" s="122" t="s">
        <v>693</v>
      </c>
      <c r="E1199" s="122">
        <v>2011</v>
      </c>
      <c r="F1199" s="122">
        <v>2018</v>
      </c>
      <c r="G1199" s="129" t="s">
        <v>20</v>
      </c>
      <c r="H1199" s="130" t="s">
        <v>20</v>
      </c>
      <c r="I1199" s="131"/>
    </row>
    <row r="1200" spans="2:10" ht="19.5" customHeight="1">
      <c r="B1200" s="121">
        <f t="shared" si="49"/>
        <v>1168</v>
      </c>
      <c r="C1200" s="122" t="s">
        <v>692</v>
      </c>
      <c r="D1200" s="122" t="s">
        <v>693</v>
      </c>
      <c r="E1200" s="122">
        <v>2019</v>
      </c>
      <c r="F1200" s="122" t="s">
        <v>19</v>
      </c>
      <c r="G1200" s="129" t="s">
        <v>20</v>
      </c>
      <c r="H1200" s="130" t="s">
        <v>20</v>
      </c>
      <c r="I1200" s="131"/>
    </row>
    <row r="1201" spans="2:9" ht="19.5" customHeight="1">
      <c r="B1201" s="121">
        <f t="shared" si="49"/>
        <v>1169</v>
      </c>
      <c r="C1201" s="122" t="s">
        <v>692</v>
      </c>
      <c r="D1201" s="122" t="s">
        <v>1133</v>
      </c>
      <c r="E1201" s="122">
        <v>2012</v>
      </c>
      <c r="F1201" s="122">
        <v>2012</v>
      </c>
      <c r="G1201" s="129" t="s">
        <v>20</v>
      </c>
      <c r="H1201" s="130" t="s">
        <v>20</v>
      </c>
      <c r="I1201" s="131"/>
    </row>
    <row r="1202" spans="2:9" ht="19.5" customHeight="1">
      <c r="B1202" s="121">
        <f t="shared" si="49"/>
        <v>1170</v>
      </c>
      <c r="C1202" s="122" t="s">
        <v>692</v>
      </c>
      <c r="D1202" s="122" t="s">
        <v>695</v>
      </c>
      <c r="E1202" s="122">
        <v>2017</v>
      </c>
      <c r="F1202" s="122" t="s">
        <v>19</v>
      </c>
      <c r="G1202" s="129" t="s">
        <v>20</v>
      </c>
      <c r="H1202" s="130" t="s">
        <v>20</v>
      </c>
      <c r="I1202" s="131"/>
    </row>
    <row r="1203" spans="2:9" ht="19.5" customHeight="1">
      <c r="B1203" s="121">
        <f t="shared" si="49"/>
        <v>1171</v>
      </c>
      <c r="C1203" s="122" t="s">
        <v>692</v>
      </c>
      <c r="D1203" s="122" t="s">
        <v>1326</v>
      </c>
      <c r="E1203" s="122">
        <v>2012</v>
      </c>
      <c r="F1203" s="122">
        <v>2019</v>
      </c>
      <c r="G1203" s="129" t="s">
        <v>20</v>
      </c>
      <c r="H1203" s="130" t="s">
        <v>20</v>
      </c>
      <c r="I1203" s="131"/>
    </row>
    <row r="1204" spans="2:9" ht="19.5" customHeight="1">
      <c r="B1204" s="121">
        <f t="shared" si="49"/>
        <v>1172</v>
      </c>
      <c r="C1204" s="122" t="s">
        <v>692</v>
      </c>
      <c r="D1204" s="122" t="s">
        <v>698</v>
      </c>
      <c r="E1204" s="122">
        <v>2010</v>
      </c>
      <c r="F1204" s="122">
        <v>2018</v>
      </c>
      <c r="G1204" s="129" t="s">
        <v>20</v>
      </c>
      <c r="H1204" s="130" t="s">
        <v>20</v>
      </c>
      <c r="I1204" s="131"/>
    </row>
    <row r="1205" spans="2:9" ht="19.5" customHeight="1">
      <c r="B1205" s="121">
        <f t="shared" si="49"/>
        <v>1173</v>
      </c>
      <c r="C1205" s="122" t="s">
        <v>692</v>
      </c>
      <c r="D1205" s="122" t="s">
        <v>698</v>
      </c>
      <c r="E1205" s="122">
        <v>2018</v>
      </c>
      <c r="F1205" s="122" t="s">
        <v>19</v>
      </c>
      <c r="G1205" s="129" t="s">
        <v>20</v>
      </c>
      <c r="H1205" s="130" t="s">
        <v>20</v>
      </c>
      <c r="I1205" s="131"/>
    </row>
    <row r="1206" spans="2:9" ht="19.5" customHeight="1">
      <c r="B1206" s="121">
        <f t="shared" si="49"/>
        <v>1174</v>
      </c>
      <c r="C1206" s="122" t="s">
        <v>692</v>
      </c>
      <c r="D1206" s="122" t="s">
        <v>762</v>
      </c>
      <c r="E1206" s="122">
        <v>2018</v>
      </c>
      <c r="F1206" s="122" t="s">
        <v>19</v>
      </c>
      <c r="G1206" s="129" t="s">
        <v>20</v>
      </c>
      <c r="H1206" s="130" t="s">
        <v>20</v>
      </c>
      <c r="I1206" s="131"/>
    </row>
    <row r="1207" spans="2:9" ht="19.5" customHeight="1">
      <c r="B1207" s="121">
        <f t="shared" si="49"/>
        <v>1175</v>
      </c>
      <c r="C1207" s="122" t="s">
        <v>692</v>
      </c>
      <c r="D1207" s="122" t="s">
        <v>700</v>
      </c>
      <c r="E1207" s="122">
        <v>2017</v>
      </c>
      <c r="F1207" s="122" t="s">
        <v>19</v>
      </c>
      <c r="G1207" s="129" t="s">
        <v>20</v>
      </c>
      <c r="H1207" s="130" t="s">
        <v>20</v>
      </c>
      <c r="I1207" s="131"/>
    </row>
    <row r="1208" spans="2:9" ht="19.5" customHeight="1">
      <c r="B1208" s="121">
        <f t="shared" si="49"/>
        <v>1176</v>
      </c>
      <c r="C1208" s="122" t="s">
        <v>692</v>
      </c>
      <c r="D1208" s="122" t="s">
        <v>1327</v>
      </c>
      <c r="E1208" s="122">
        <v>2017</v>
      </c>
      <c r="F1208" s="122" t="s">
        <v>19</v>
      </c>
      <c r="G1208" s="129" t="s">
        <v>20</v>
      </c>
      <c r="H1208" s="130" t="s">
        <v>20</v>
      </c>
      <c r="I1208" s="131"/>
    </row>
    <row r="1209" spans="2:9" ht="19.5" customHeight="1">
      <c r="B1209" s="121">
        <f t="shared" si="49"/>
        <v>1177</v>
      </c>
      <c r="C1209" s="122" t="s">
        <v>692</v>
      </c>
      <c r="D1209" s="122" t="s">
        <v>1328</v>
      </c>
      <c r="E1209" s="122">
        <v>2017</v>
      </c>
      <c r="F1209" s="122" t="s">
        <v>19</v>
      </c>
      <c r="G1209" s="129" t="s">
        <v>20</v>
      </c>
      <c r="H1209" s="130" t="s">
        <v>20</v>
      </c>
      <c r="I1209" s="131"/>
    </row>
    <row r="1210" spans="2:9" ht="19.5" customHeight="1">
      <c r="B1210" s="121">
        <f t="shared" si="49"/>
        <v>1178</v>
      </c>
      <c r="C1210" s="122" t="s">
        <v>692</v>
      </c>
      <c r="D1210" s="122" t="s">
        <v>701</v>
      </c>
      <c r="E1210" s="122">
        <v>2009</v>
      </c>
      <c r="F1210" s="122">
        <v>2018</v>
      </c>
      <c r="G1210" s="129" t="s">
        <v>20</v>
      </c>
      <c r="H1210" s="130" t="s">
        <v>20</v>
      </c>
      <c r="I1210" s="131"/>
    </row>
    <row r="1211" spans="2:9" ht="19.5" customHeight="1">
      <c r="B1211" s="121">
        <f t="shared" si="49"/>
        <v>1179</v>
      </c>
      <c r="C1211" s="122" t="s">
        <v>692</v>
      </c>
      <c r="D1211" s="122" t="s">
        <v>1329</v>
      </c>
      <c r="E1211" s="122">
        <v>2018</v>
      </c>
      <c r="F1211" s="122" t="s">
        <v>19</v>
      </c>
      <c r="G1211" s="129" t="s">
        <v>20</v>
      </c>
      <c r="H1211" s="130" t="s">
        <v>20</v>
      </c>
      <c r="I1211" s="131"/>
    </row>
    <row r="1212" spans="2:9" ht="19.5" customHeight="1">
      <c r="B1212" s="121">
        <f t="shared" si="49"/>
        <v>1180</v>
      </c>
      <c r="C1212" s="122" t="s">
        <v>692</v>
      </c>
      <c r="D1212" s="122" t="s">
        <v>703</v>
      </c>
      <c r="E1212" s="122">
        <v>2007</v>
      </c>
      <c r="F1212" s="122">
        <v>2016</v>
      </c>
      <c r="G1212" s="129" t="s">
        <v>20</v>
      </c>
      <c r="H1212" s="130" t="s">
        <v>20</v>
      </c>
      <c r="I1212" s="131"/>
    </row>
    <row r="1213" spans="2:9" ht="19.5" customHeight="1">
      <c r="B1213" s="121">
        <f t="shared" si="49"/>
        <v>1181</v>
      </c>
      <c r="C1213" s="122" t="s">
        <v>692</v>
      </c>
      <c r="D1213" s="122" t="s">
        <v>704</v>
      </c>
      <c r="E1213" s="122">
        <v>2005</v>
      </c>
      <c r="F1213" s="122">
        <v>2014</v>
      </c>
      <c r="G1213" s="129" t="s">
        <v>20</v>
      </c>
      <c r="H1213" s="130" t="s">
        <v>20</v>
      </c>
      <c r="I1213" s="131"/>
    </row>
    <row r="1214" spans="2:9" ht="19.5" customHeight="1">
      <c r="B1214" s="121">
        <f t="shared" si="49"/>
        <v>1182</v>
      </c>
      <c r="C1214" s="122" t="s">
        <v>692</v>
      </c>
      <c r="D1214" s="122" t="s">
        <v>704</v>
      </c>
      <c r="E1214" s="122">
        <v>2015</v>
      </c>
      <c r="F1214" s="122">
        <v>2017</v>
      </c>
      <c r="G1214" s="129" t="s">
        <v>20</v>
      </c>
      <c r="H1214" s="130" t="s">
        <v>20</v>
      </c>
      <c r="I1214" s="131"/>
    </row>
    <row r="1215" spans="2:9" ht="19.5" customHeight="1" thickBot="1">
      <c r="B1215" s="124">
        <f t="shared" si="49"/>
        <v>1183</v>
      </c>
      <c r="C1215" s="125" t="s">
        <v>692</v>
      </c>
      <c r="D1215" s="125" t="s">
        <v>704</v>
      </c>
      <c r="E1215" s="125">
        <v>2016</v>
      </c>
      <c r="F1215" s="125" t="s">
        <v>19</v>
      </c>
      <c r="G1215" s="132" t="s">
        <v>20</v>
      </c>
      <c r="H1215" s="133" t="s">
        <v>20</v>
      </c>
      <c r="I1215" s="134"/>
    </row>
  </sheetData>
  <autoFilter ref="B4:J1215" xr:uid="{54CC443B-30BC-41B2-95A3-B7C9D759652D}"/>
  <sortState xmlns:xlrd2="http://schemas.microsoft.com/office/spreadsheetml/2017/richdata2" ref="B5:I1215">
    <sortCondition ref="C5:C1215"/>
    <sortCondition ref="D5:D1215"/>
    <sortCondition ref="E5:E1215"/>
  </sortState>
  <mergeCells count="4">
    <mergeCell ref="B1:I1"/>
    <mergeCell ref="B2:G2"/>
    <mergeCell ref="H2:I2"/>
    <mergeCell ref="B3:I3"/>
  </mergeCells>
  <conditionalFormatting sqref="G4:I1215">
    <cfRule type="cellIs" dxfId="70" priority="69" operator="equal">
      <formula>0</formula>
    </cfRule>
    <cfRule type="cellIs" dxfId="69" priority="70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EAFCA-D5F8-4BE5-B39C-6963C0D9F477}">
  <dimension ref="A1:J1169"/>
  <sheetViews>
    <sheetView topLeftCell="A1148" zoomScaleNormal="100" workbookViewId="0">
      <selection activeCell="D1176" sqref="D1176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0" width="9.109375" style="90" hidden="1" customWidth="1"/>
    <col min="11" max="16384" width="9.109375" style="90"/>
  </cols>
  <sheetData>
    <row r="1" spans="1:9" ht="54" customHeight="1" thickBot="1">
      <c r="B1" s="408"/>
      <c r="C1" s="409"/>
      <c r="D1" s="409"/>
      <c r="E1" s="409"/>
      <c r="F1" s="409"/>
      <c r="G1" s="409"/>
      <c r="H1" s="409"/>
      <c r="I1" s="410"/>
    </row>
    <row r="2" spans="1:9" ht="22.5" customHeight="1" thickBot="1">
      <c r="B2" s="411" t="s">
        <v>1933</v>
      </c>
      <c r="C2" s="412"/>
      <c r="D2" s="412"/>
      <c r="E2" s="412"/>
      <c r="F2" s="412"/>
      <c r="G2" s="413"/>
      <c r="H2" s="414">
        <v>45369</v>
      </c>
      <c r="I2" s="416"/>
    </row>
    <row r="3" spans="1:9" ht="30.75" customHeight="1" thickBot="1">
      <c r="A3" s="304" t="s">
        <v>816</v>
      </c>
      <c r="B3" s="417" t="s">
        <v>1934</v>
      </c>
      <c r="C3" s="417"/>
      <c r="D3" s="417"/>
      <c r="E3" s="417"/>
      <c r="F3" s="417"/>
      <c r="G3" s="417"/>
      <c r="H3" s="417"/>
      <c r="I3" s="417"/>
    </row>
    <row r="4" spans="1:9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9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</row>
    <row r="6" spans="1:9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</row>
    <row r="7" spans="1:9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</row>
    <row r="8" spans="1:9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</row>
    <row r="9" spans="1:9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</row>
    <row r="10" spans="1:9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</row>
    <row r="11" spans="1:9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</row>
    <row r="12" spans="1:9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</row>
    <row r="13" spans="1:9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</row>
    <row r="14" spans="1:9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</row>
    <row r="15" spans="1:9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</row>
    <row r="16" spans="1:9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9" ht="19.649999999999999" customHeight="1">
      <c r="B19" s="121">
        <f t="shared" si="0"/>
        <v>15</v>
      </c>
      <c r="C19" s="122" t="s">
        <v>21</v>
      </c>
      <c r="D19" s="122" t="s">
        <v>1336</v>
      </c>
      <c r="E19" s="122">
        <v>2003</v>
      </c>
      <c r="F19" s="122">
        <v>2010</v>
      </c>
      <c r="G19" s="129" t="s">
        <v>20</v>
      </c>
      <c r="H19" s="130"/>
      <c r="I19" s="131" t="s">
        <v>20</v>
      </c>
    </row>
    <row r="20" spans="2:9" ht="19.649999999999999" customHeight="1">
      <c r="B20" s="121">
        <f t="shared" si="0"/>
        <v>16</v>
      </c>
      <c r="C20" s="122" t="s">
        <v>21</v>
      </c>
      <c r="D20" s="122" t="s">
        <v>1338</v>
      </c>
      <c r="E20" s="122">
        <v>2005</v>
      </c>
      <c r="F20" s="122">
        <v>2011</v>
      </c>
      <c r="G20" s="129" t="s">
        <v>20</v>
      </c>
      <c r="H20" s="130"/>
      <c r="I20" s="131" t="s">
        <v>20</v>
      </c>
    </row>
    <row r="21" spans="2:9" ht="19.649999999999999" customHeight="1">
      <c r="B21" s="121">
        <f t="shared" si="0"/>
        <v>17</v>
      </c>
      <c r="C21" s="122" t="s">
        <v>21</v>
      </c>
      <c r="D21" s="122" t="s">
        <v>23</v>
      </c>
      <c r="E21" s="122">
        <v>2005</v>
      </c>
      <c r="F21" s="122">
        <v>2010</v>
      </c>
      <c r="G21" s="129" t="s">
        <v>20</v>
      </c>
      <c r="H21" s="130"/>
      <c r="I21" s="131" t="s">
        <v>20</v>
      </c>
    </row>
    <row r="22" spans="2:9" ht="19.649999999999999" customHeight="1">
      <c r="B22" s="121">
        <f t="shared" si="0"/>
        <v>18</v>
      </c>
      <c r="C22" s="122" t="s">
        <v>21</v>
      </c>
      <c r="D22" s="122" t="s">
        <v>24</v>
      </c>
      <c r="E22" s="122">
        <v>2016</v>
      </c>
      <c r="F22" s="122" t="s">
        <v>19</v>
      </c>
      <c r="G22" s="129" t="s">
        <v>20</v>
      </c>
      <c r="H22" s="130"/>
      <c r="I22" s="131" t="s">
        <v>20</v>
      </c>
    </row>
    <row r="23" spans="2:9" ht="19.649999999999999" customHeight="1">
      <c r="B23" s="121">
        <f t="shared" si="0"/>
        <v>19</v>
      </c>
      <c r="C23" s="122" t="s">
        <v>21</v>
      </c>
      <c r="D23" s="122" t="s">
        <v>1935</v>
      </c>
      <c r="E23" s="122">
        <v>2003</v>
      </c>
      <c r="F23" s="122">
        <v>2010</v>
      </c>
      <c r="G23" s="129" t="s">
        <v>20</v>
      </c>
      <c r="H23" s="130"/>
      <c r="I23" s="131" t="s">
        <v>20</v>
      </c>
    </row>
    <row r="24" spans="2:9" ht="19.649999999999999" customHeight="1">
      <c r="B24" s="121">
        <f t="shared" si="0"/>
        <v>20</v>
      </c>
      <c r="C24" s="122" t="s">
        <v>21</v>
      </c>
      <c r="D24" s="122" t="s">
        <v>31</v>
      </c>
      <c r="E24" s="122">
        <v>2005</v>
      </c>
      <c r="F24" s="122">
        <v>2010</v>
      </c>
      <c r="G24" s="129" t="s">
        <v>20</v>
      </c>
      <c r="H24" s="130"/>
      <c r="I24" s="131" t="s">
        <v>20</v>
      </c>
    </row>
    <row r="25" spans="2:9" ht="19.649999999999999" customHeight="1">
      <c r="B25" s="121">
        <f t="shared" si="0"/>
        <v>21</v>
      </c>
      <c r="C25" s="122" t="s">
        <v>21</v>
      </c>
      <c r="D25" s="122" t="s">
        <v>32</v>
      </c>
      <c r="E25" s="122">
        <v>2017</v>
      </c>
      <c r="F25" s="122" t="s">
        <v>19</v>
      </c>
      <c r="G25" s="129" t="s">
        <v>20</v>
      </c>
      <c r="H25" s="130"/>
      <c r="I25" s="131" t="s">
        <v>20</v>
      </c>
    </row>
    <row r="26" spans="2:9" ht="19.649999999999999" customHeight="1">
      <c r="B26" s="121">
        <f t="shared" si="0"/>
        <v>22</v>
      </c>
      <c r="C26" s="122" t="s">
        <v>33</v>
      </c>
      <c r="D26" s="122" t="s">
        <v>1136</v>
      </c>
      <c r="E26" s="122">
        <v>2013</v>
      </c>
      <c r="F26" s="122">
        <v>2019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33</v>
      </c>
      <c r="D27" s="122" t="s">
        <v>1137</v>
      </c>
      <c r="E27" s="122">
        <v>2014</v>
      </c>
      <c r="F27" s="122" t="s">
        <v>19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33</v>
      </c>
      <c r="D28" s="122" t="s">
        <v>1138</v>
      </c>
      <c r="E28" s="122">
        <v>2011</v>
      </c>
      <c r="F28" s="122">
        <v>2016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33</v>
      </c>
      <c r="D29" s="122" t="s">
        <v>1138</v>
      </c>
      <c r="E29" s="122">
        <v>2017</v>
      </c>
      <c r="F29" s="122" t="s">
        <v>19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33</v>
      </c>
      <c r="D30" s="122" t="s">
        <v>37</v>
      </c>
      <c r="E30" s="122">
        <v>2011</v>
      </c>
      <c r="F30" s="122">
        <v>2019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33</v>
      </c>
      <c r="D31" s="122" t="s">
        <v>38</v>
      </c>
      <c r="E31" s="122">
        <v>2009</v>
      </c>
      <c r="F31" s="122">
        <v>2015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33</v>
      </c>
      <c r="D32" s="122" t="s">
        <v>1139</v>
      </c>
      <c r="E32" s="122">
        <v>2013</v>
      </c>
      <c r="F32" s="122">
        <v>2019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1140</v>
      </c>
      <c r="E33" s="122">
        <v>2014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1141</v>
      </c>
      <c r="E34" s="122">
        <v>2011</v>
      </c>
      <c r="F34" s="122">
        <v>2016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1141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1142</v>
      </c>
      <c r="D36" s="122" t="s">
        <v>1143</v>
      </c>
      <c r="E36" s="122">
        <v>2009</v>
      </c>
      <c r="F36" s="122">
        <v>2013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40</v>
      </c>
      <c r="E37" s="122">
        <v>2010</v>
      </c>
      <c r="F37" s="122">
        <v>2017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40</v>
      </c>
      <c r="E38" s="122">
        <v>2018</v>
      </c>
      <c r="F38" s="122" t="s">
        <v>19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43</v>
      </c>
      <c r="E39" s="122">
        <v>2004</v>
      </c>
      <c r="F39" s="122">
        <v>2012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43</v>
      </c>
      <c r="E40" s="125">
        <v>2012</v>
      </c>
      <c r="F40" s="125" t="s">
        <v>19</v>
      </c>
      <c r="G40" s="132" t="s">
        <v>20</v>
      </c>
      <c r="H40" s="133" t="s">
        <v>20</v>
      </c>
      <c r="I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>
        <v>1</v>
      </c>
    </row>
    <row r="42" spans="2:10" ht="19.649999999999999" customHeight="1">
      <c r="B42" s="121">
        <f t="shared" ref="B42:B82" si="1">ROW()-5</f>
        <v>37</v>
      </c>
      <c r="C42" s="122" t="s">
        <v>39</v>
      </c>
      <c r="D42" s="122" t="s">
        <v>43</v>
      </c>
      <c r="E42" s="122">
        <v>2020</v>
      </c>
      <c r="F42" s="122" t="s">
        <v>19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38</v>
      </c>
      <c r="C43" s="122" t="s">
        <v>39</v>
      </c>
      <c r="D43" s="122" t="s">
        <v>47</v>
      </c>
      <c r="E43" s="122">
        <v>2005</v>
      </c>
      <c r="F43" s="122">
        <v>2008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47</v>
      </c>
      <c r="E44" s="122">
        <v>2008</v>
      </c>
      <c r="F44" s="122">
        <v>2016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47</v>
      </c>
      <c r="E45" s="122">
        <v>2016</v>
      </c>
      <c r="F45" s="122" t="s">
        <v>19</v>
      </c>
      <c r="G45" s="129" t="s">
        <v>20</v>
      </c>
      <c r="H45" s="130" t="s">
        <v>20</v>
      </c>
      <c r="I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49</v>
      </c>
      <c r="E46" s="122">
        <v>2007</v>
      </c>
      <c r="F46" s="122">
        <v>2016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49</v>
      </c>
      <c r="E47" s="122">
        <v>2016</v>
      </c>
      <c r="F47" s="122" t="s">
        <v>19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52</v>
      </c>
      <c r="E48" s="122">
        <v>1997</v>
      </c>
      <c r="F48" s="122">
        <v>2004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52</v>
      </c>
      <c r="E49" s="122">
        <v>2004</v>
      </c>
      <c r="F49" s="122">
        <v>2011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52</v>
      </c>
      <c r="E50" s="122">
        <v>2010</v>
      </c>
      <c r="F50" s="122">
        <v>2017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52</v>
      </c>
      <c r="E51" s="122">
        <v>2018</v>
      </c>
      <c r="F51" s="122" t="s">
        <v>19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58</v>
      </c>
      <c r="E52" s="122">
        <v>2010</v>
      </c>
      <c r="F52" s="122">
        <v>2017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58</v>
      </c>
      <c r="E53" s="122">
        <v>2018</v>
      </c>
      <c r="F53" s="122" t="s">
        <v>19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61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61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829</v>
      </c>
      <c r="E56" s="122">
        <v>2015</v>
      </c>
      <c r="F56" s="122">
        <v>2016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64</v>
      </c>
      <c r="E57" s="122">
        <v>2017</v>
      </c>
      <c r="F57" s="122" t="s">
        <v>19</v>
      </c>
      <c r="G57" s="129" t="s">
        <v>20</v>
      </c>
      <c r="H57" s="130" t="s">
        <v>20</v>
      </c>
      <c r="I57" s="131" t="s">
        <v>20</v>
      </c>
    </row>
    <row r="58" spans="2:9" ht="19.649999999999999" customHeight="1">
      <c r="B58" s="121">
        <f t="shared" si="1"/>
        <v>53</v>
      </c>
      <c r="C58" s="122" t="s">
        <v>39</v>
      </c>
      <c r="D58" s="122" t="s">
        <v>67</v>
      </c>
      <c r="E58" s="122">
        <v>2011</v>
      </c>
      <c r="F58" s="122">
        <v>2018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67</v>
      </c>
      <c r="E59" s="122">
        <v>2019</v>
      </c>
      <c r="F59" s="122" t="s">
        <v>19</v>
      </c>
      <c r="G59" s="129" t="s">
        <v>20</v>
      </c>
      <c r="H59" s="130" t="s">
        <v>20</v>
      </c>
      <c r="I59" s="131" t="s">
        <v>20</v>
      </c>
    </row>
    <row r="60" spans="2:9" ht="19.649999999999999" customHeight="1">
      <c r="B60" s="121">
        <f t="shared" si="1"/>
        <v>55</v>
      </c>
      <c r="C60" s="122" t="s">
        <v>39</v>
      </c>
      <c r="D60" s="122" t="s">
        <v>72</v>
      </c>
      <c r="E60" s="122">
        <v>2008</v>
      </c>
      <c r="F60" s="122">
        <v>2017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72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75</v>
      </c>
      <c r="E62" s="122">
        <v>2006</v>
      </c>
      <c r="F62" s="122">
        <v>2015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75</v>
      </c>
      <c r="E63" s="122">
        <v>2015</v>
      </c>
      <c r="F63" s="122" t="s">
        <v>19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1145</v>
      </c>
      <c r="E64" s="122">
        <v>2018</v>
      </c>
      <c r="F64" s="122" t="s">
        <v>19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79</v>
      </c>
      <c r="E66" s="122">
        <v>2015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39</v>
      </c>
      <c r="D67" s="122" t="s">
        <v>1146</v>
      </c>
      <c r="E67" s="122">
        <v>2020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81</v>
      </c>
      <c r="E68" s="122">
        <v>2008</v>
      </c>
      <c r="F68" s="122">
        <v>2016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82</v>
      </c>
      <c r="E69" s="122">
        <v>2007</v>
      </c>
      <c r="F69" s="122">
        <v>2016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83</v>
      </c>
      <c r="E70" s="122">
        <v>2010</v>
      </c>
      <c r="F70" s="122">
        <v>2017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1147</v>
      </c>
      <c r="E71" s="122">
        <v>2018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85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85</v>
      </c>
      <c r="E73" s="122">
        <v>2016</v>
      </c>
      <c r="F73" s="122" t="s">
        <v>19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86</v>
      </c>
      <c r="E74" s="122">
        <v>2007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86</v>
      </c>
      <c r="E75" s="122">
        <v>2016</v>
      </c>
      <c r="F75" s="122" t="s">
        <v>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88</v>
      </c>
      <c r="E76" s="122">
        <v>2004</v>
      </c>
      <c r="F76" s="122">
        <v>2011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88</v>
      </c>
      <c r="E77" s="122">
        <v>2013</v>
      </c>
      <c r="F77" s="122">
        <v>2013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830</v>
      </c>
      <c r="E78" s="122">
        <v>2013</v>
      </c>
      <c r="F78" s="122">
        <v>2013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90</v>
      </c>
      <c r="E79" s="122">
        <v>2017</v>
      </c>
      <c r="F79" s="122" t="s">
        <v>19</v>
      </c>
      <c r="G79" s="129" t="s">
        <v>20</v>
      </c>
      <c r="H79" s="130" t="s">
        <v>20</v>
      </c>
      <c r="I79" s="131" t="s">
        <v>20</v>
      </c>
    </row>
    <row r="80" spans="2:9" ht="19.649999999999999" customHeight="1">
      <c r="B80" s="121">
        <f t="shared" si="1"/>
        <v>75</v>
      </c>
      <c r="C80" s="122" t="s">
        <v>39</v>
      </c>
      <c r="D80" s="122" t="s">
        <v>831</v>
      </c>
      <c r="E80" s="122">
        <v>2016</v>
      </c>
      <c r="F80" s="122">
        <v>2016</v>
      </c>
      <c r="G80" s="129" t="s">
        <v>20</v>
      </c>
      <c r="H80" s="130" t="s">
        <v>20</v>
      </c>
      <c r="I80" s="131"/>
    </row>
    <row r="81" spans="2:10" ht="19.649999999999999" customHeight="1">
      <c r="B81" s="121">
        <f t="shared" si="1"/>
        <v>76</v>
      </c>
      <c r="C81" s="122" t="s">
        <v>39</v>
      </c>
      <c r="D81" s="122" t="s">
        <v>831</v>
      </c>
      <c r="E81" s="122">
        <v>2017</v>
      </c>
      <c r="F81" s="122" t="s">
        <v>19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 t="shared" si="1"/>
        <v>77</v>
      </c>
      <c r="C82" s="125" t="s">
        <v>39</v>
      </c>
      <c r="D82" s="125" t="s">
        <v>1148</v>
      </c>
      <c r="E82" s="125">
        <v>2015</v>
      </c>
      <c r="F82" s="125" t="s">
        <v>19</v>
      </c>
      <c r="G82" s="132" t="s">
        <v>20</v>
      </c>
      <c r="H82" s="133" t="s">
        <v>20</v>
      </c>
      <c r="I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>
        <v>1</v>
      </c>
    </row>
    <row r="84" spans="2:10" ht="19.649999999999999" customHeight="1">
      <c r="B84" s="121">
        <f t="shared" ref="B84:B124" si="2">ROW()-6</f>
        <v>78</v>
      </c>
      <c r="C84" s="122" t="s">
        <v>39</v>
      </c>
      <c r="D84" s="122" t="s">
        <v>1149</v>
      </c>
      <c r="E84" s="122">
        <v>2018</v>
      </c>
      <c r="F84" s="122" t="s">
        <v>19</v>
      </c>
      <c r="G84" s="129" t="s">
        <v>20</v>
      </c>
      <c r="H84" s="130" t="s">
        <v>20</v>
      </c>
      <c r="I84" s="131"/>
    </row>
    <row r="85" spans="2:10" ht="19.649999999999999" customHeight="1">
      <c r="B85" s="121">
        <f t="shared" si="2"/>
        <v>79</v>
      </c>
      <c r="C85" s="122" t="s">
        <v>39</v>
      </c>
      <c r="D85" s="122" t="s">
        <v>1936</v>
      </c>
      <c r="E85" s="122">
        <v>2008</v>
      </c>
      <c r="F85" s="122">
        <v>2013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2"/>
        <v>80</v>
      </c>
      <c r="C86" s="122" t="s">
        <v>39</v>
      </c>
      <c r="D86" s="122" t="s">
        <v>92</v>
      </c>
      <c r="E86" s="122">
        <v>2014</v>
      </c>
      <c r="F86" s="122" t="s">
        <v>19</v>
      </c>
      <c r="G86" s="129" t="s">
        <v>20</v>
      </c>
      <c r="H86" s="130" t="s">
        <v>20</v>
      </c>
      <c r="I86" s="131" t="s">
        <v>20</v>
      </c>
    </row>
    <row r="87" spans="2:10" ht="19.649999999999999" customHeight="1">
      <c r="B87" s="121">
        <f t="shared" si="2"/>
        <v>81</v>
      </c>
      <c r="C87" s="122" t="s">
        <v>39</v>
      </c>
      <c r="D87" s="122" t="s">
        <v>95</v>
      </c>
      <c r="E87" s="122">
        <v>2014</v>
      </c>
      <c r="F87" s="122" t="s">
        <v>19</v>
      </c>
      <c r="G87" s="129" t="s">
        <v>20</v>
      </c>
      <c r="H87" s="130" t="s">
        <v>20</v>
      </c>
      <c r="I87" s="131" t="s">
        <v>20</v>
      </c>
    </row>
    <row r="88" spans="2:10" ht="19.649999999999999" customHeight="1">
      <c r="B88" s="121">
        <f t="shared" si="2"/>
        <v>82</v>
      </c>
      <c r="C88" s="122" t="s">
        <v>39</v>
      </c>
      <c r="D88" s="122" t="s">
        <v>96</v>
      </c>
      <c r="E88" s="122">
        <v>2014</v>
      </c>
      <c r="F88" s="122" t="s">
        <v>19</v>
      </c>
      <c r="G88" s="129" t="s">
        <v>20</v>
      </c>
      <c r="H88" s="130" t="s">
        <v>20</v>
      </c>
      <c r="I88" s="131" t="s">
        <v>20</v>
      </c>
    </row>
    <row r="89" spans="2:10" ht="19.649999999999999" customHeight="1">
      <c r="B89" s="121">
        <f t="shared" si="2"/>
        <v>83</v>
      </c>
      <c r="C89" s="122" t="s">
        <v>97</v>
      </c>
      <c r="D89" s="122" t="s">
        <v>98</v>
      </c>
      <c r="E89" s="122">
        <v>2015</v>
      </c>
      <c r="F89" s="122" t="s">
        <v>19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2"/>
        <v>84</v>
      </c>
      <c r="C90" s="122" t="s">
        <v>97</v>
      </c>
      <c r="D90" s="122" t="s">
        <v>99</v>
      </c>
      <c r="E90" s="122">
        <v>2003</v>
      </c>
      <c r="F90" s="122" t="s">
        <v>19</v>
      </c>
      <c r="G90" s="129" t="s">
        <v>20</v>
      </c>
      <c r="H90" s="130" t="s">
        <v>20</v>
      </c>
      <c r="I90" s="131"/>
    </row>
    <row r="91" spans="2:10" ht="19.649999999999999" customHeight="1">
      <c r="B91" s="121">
        <f t="shared" si="2"/>
        <v>85</v>
      </c>
      <c r="C91" s="122" t="s">
        <v>97</v>
      </c>
      <c r="D91" s="122" t="s">
        <v>101</v>
      </c>
      <c r="E91" s="122">
        <v>2010</v>
      </c>
      <c r="F91" s="122">
        <v>2020</v>
      </c>
      <c r="G91" s="129" t="s">
        <v>20</v>
      </c>
      <c r="H91" s="130" t="s">
        <v>20</v>
      </c>
      <c r="I91" s="131"/>
    </row>
    <row r="92" spans="2:10" ht="19.649999999999999" customHeight="1">
      <c r="B92" s="121">
        <f t="shared" si="2"/>
        <v>86</v>
      </c>
      <c r="C92" s="122" t="s">
        <v>1589</v>
      </c>
      <c r="D92" s="122" t="s">
        <v>103</v>
      </c>
      <c r="E92" s="122">
        <v>2004</v>
      </c>
      <c r="F92" s="122">
        <v>2011</v>
      </c>
      <c r="G92" s="129" t="s">
        <v>20</v>
      </c>
      <c r="H92" s="130" t="s">
        <v>20</v>
      </c>
      <c r="I92" s="131"/>
    </row>
    <row r="93" spans="2:10" ht="19.649999999999999" customHeight="1">
      <c r="B93" s="121">
        <f t="shared" si="2"/>
        <v>87</v>
      </c>
      <c r="C93" s="122" t="s">
        <v>1589</v>
      </c>
      <c r="D93" s="122" t="s">
        <v>103</v>
      </c>
      <c r="E93" s="122">
        <v>2011</v>
      </c>
      <c r="F93" s="122">
        <v>2019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2"/>
        <v>88</v>
      </c>
      <c r="C94" s="122" t="s">
        <v>1589</v>
      </c>
      <c r="D94" s="122" t="s">
        <v>103</v>
      </c>
      <c r="E94" s="122">
        <v>2019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2"/>
        <v>89</v>
      </c>
      <c r="C95" s="122" t="s">
        <v>1589</v>
      </c>
      <c r="D95" s="122" t="s">
        <v>832</v>
      </c>
      <c r="E95" s="122">
        <v>2014</v>
      </c>
      <c r="F95" s="122" t="s">
        <v>19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2"/>
        <v>90</v>
      </c>
      <c r="C96" s="122" t="s">
        <v>1589</v>
      </c>
      <c r="D96" s="122" t="s">
        <v>832</v>
      </c>
      <c r="E96" s="122">
        <v>2019</v>
      </c>
      <c r="F96" s="122" t="s">
        <v>19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111</v>
      </c>
      <c r="E97" s="122">
        <v>2005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111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111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102</v>
      </c>
      <c r="D100" s="122" t="s">
        <v>833</v>
      </c>
      <c r="E100" s="122">
        <v>2012</v>
      </c>
      <c r="F100" s="122">
        <v>2014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1937</v>
      </c>
      <c r="E101" s="122">
        <v>2016</v>
      </c>
      <c r="F101" s="122">
        <v>2024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834</v>
      </c>
      <c r="E102" s="179">
        <v>2013</v>
      </c>
      <c r="F102" s="179" t="s">
        <v>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834</v>
      </c>
      <c r="E103" s="179">
        <v>2020</v>
      </c>
      <c r="F103" s="179" t="s">
        <v>19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114</v>
      </c>
      <c r="E104" s="179">
        <v>2003</v>
      </c>
      <c r="F104" s="179">
        <v>2010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114</v>
      </c>
      <c r="E105" s="179">
        <v>2010</v>
      </c>
      <c r="F105" s="179">
        <v>2016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102</v>
      </c>
      <c r="D106" s="179" t="s">
        <v>114</v>
      </c>
      <c r="E106" s="179">
        <v>2012</v>
      </c>
      <c r="F106" s="179">
        <v>2019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1938</v>
      </c>
      <c r="E107" s="179">
        <v>2016</v>
      </c>
      <c r="F107" s="179">
        <v>2024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835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835</v>
      </c>
      <c r="E109" s="179">
        <v>2011</v>
      </c>
      <c r="F109" s="179">
        <v>2018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835</v>
      </c>
      <c r="E110" s="179">
        <v>2017</v>
      </c>
      <c r="F110" s="179" t="s">
        <v>19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836</v>
      </c>
      <c r="E111" s="179">
        <v>2001</v>
      </c>
      <c r="F111" s="179">
        <v>2008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836</v>
      </c>
      <c r="E112" s="179">
        <v>2008</v>
      </c>
      <c r="F112" s="179">
        <v>2015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1589</v>
      </c>
      <c r="D113" s="179" t="s">
        <v>836</v>
      </c>
      <c r="E113" s="179">
        <v>2015</v>
      </c>
      <c r="F113" s="179" t="s">
        <v>19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1589</v>
      </c>
      <c r="D114" s="179" t="s">
        <v>1386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1589</v>
      </c>
      <c r="D115" s="179" t="s">
        <v>1592</v>
      </c>
      <c r="E115" s="179">
        <v>2014</v>
      </c>
      <c r="F115" s="179">
        <v>2020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1589</v>
      </c>
      <c r="D116" s="179" t="s">
        <v>1939</v>
      </c>
      <c r="E116" s="179">
        <v>2011</v>
      </c>
      <c r="F116" s="179">
        <v>2019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1589</v>
      </c>
      <c r="D117" s="179" t="s">
        <v>1940</v>
      </c>
      <c r="E117" s="179">
        <v>2011</v>
      </c>
      <c r="F117" s="179">
        <v>2019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1589</v>
      </c>
      <c r="D118" s="179" t="s">
        <v>123</v>
      </c>
      <c r="E118" s="179">
        <v>2016</v>
      </c>
      <c r="F118" s="179">
        <v>2020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1589</v>
      </c>
      <c r="D119" s="179" t="s">
        <v>124</v>
      </c>
      <c r="E119" s="179">
        <v>2007</v>
      </c>
      <c r="F119" s="179">
        <v>2013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1589</v>
      </c>
      <c r="D120" s="179" t="s">
        <v>124</v>
      </c>
      <c r="E120" s="179">
        <v>2014</v>
      </c>
      <c r="F120" s="179">
        <v>2018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2021</v>
      </c>
      <c r="F121" s="179" t="s">
        <v>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1589</v>
      </c>
      <c r="D122" s="122" t="s">
        <v>127</v>
      </c>
      <c r="E122" s="122">
        <v>2014</v>
      </c>
      <c r="F122" s="122">
        <v>2018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1589</v>
      </c>
      <c r="D123" s="122" t="s">
        <v>127</v>
      </c>
      <c r="E123" s="122">
        <v>2021</v>
      </c>
      <c r="F123" s="122" t="s">
        <v>19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>
        <v>1</v>
      </c>
    </row>
    <row r="126" spans="2:10" ht="19.649999999999999" customHeight="1">
      <c r="B126" s="121">
        <f t="shared" ref="B126:B166" si="3">ROW()-7</f>
        <v>119</v>
      </c>
      <c r="C126" s="122" t="s">
        <v>1589</v>
      </c>
      <c r="D126" s="122" t="s">
        <v>128</v>
      </c>
      <c r="E126" s="122">
        <v>2017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3"/>
        <v>120</v>
      </c>
      <c r="C127" s="122" t="s">
        <v>1589</v>
      </c>
      <c r="D127" s="122" t="s">
        <v>129</v>
      </c>
      <c r="E127" s="122">
        <v>2012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3"/>
        <v>121</v>
      </c>
      <c r="C128" s="122" t="s">
        <v>1589</v>
      </c>
      <c r="D128" s="122" t="s">
        <v>130</v>
      </c>
      <c r="E128" s="122">
        <v>2019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1589</v>
      </c>
      <c r="D129" s="122" t="s">
        <v>131</v>
      </c>
      <c r="E129" s="122">
        <v>2015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1589</v>
      </c>
      <c r="D130" s="122" t="s">
        <v>1380</v>
      </c>
      <c r="E130" s="122">
        <v>2009</v>
      </c>
      <c r="F130" s="122">
        <v>2015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1589</v>
      </c>
      <c r="D131" s="122" t="s">
        <v>133</v>
      </c>
      <c r="E131" s="122">
        <v>2018</v>
      </c>
      <c r="F131" s="122" t="s">
        <v>19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1589</v>
      </c>
      <c r="D132" s="122" t="s">
        <v>134</v>
      </c>
      <c r="E132" s="122">
        <v>2003</v>
      </c>
      <c r="F132" s="122">
        <v>2010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1589</v>
      </c>
      <c r="D133" s="122" t="s">
        <v>134</v>
      </c>
      <c r="E133" s="122">
        <v>2010</v>
      </c>
      <c r="F133" s="122">
        <v>2017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1589</v>
      </c>
      <c r="D134" s="122" t="s">
        <v>134</v>
      </c>
      <c r="E134" s="122">
        <v>2017</v>
      </c>
      <c r="F134" s="122" t="s">
        <v>19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1589</v>
      </c>
      <c r="D135" s="122" t="s">
        <v>1712</v>
      </c>
      <c r="E135" s="122">
        <v>2019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1589</v>
      </c>
      <c r="D136" s="122" t="s">
        <v>137</v>
      </c>
      <c r="E136" s="122">
        <v>2014</v>
      </c>
      <c r="F136" s="122">
        <v>2018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1589</v>
      </c>
      <c r="D137" s="122" t="s">
        <v>137</v>
      </c>
      <c r="E137" s="122">
        <v>2018</v>
      </c>
      <c r="F137" s="122" t="s">
        <v>19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1589</v>
      </c>
      <c r="D138" s="122" t="s">
        <v>1713</v>
      </c>
      <c r="E138" s="122">
        <v>2019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1589</v>
      </c>
      <c r="D139" s="122" t="s">
        <v>139</v>
      </c>
      <c r="E139" s="122">
        <v>2006</v>
      </c>
      <c r="F139" s="122">
        <v>2013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1589</v>
      </c>
      <c r="D140" s="122" t="s">
        <v>139</v>
      </c>
      <c r="E140" s="122">
        <v>2015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1589</v>
      </c>
      <c r="D141" s="122" t="s">
        <v>139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1589</v>
      </c>
      <c r="D142" s="122" t="s">
        <v>1378</v>
      </c>
      <c r="E142" s="122">
        <v>2009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1589</v>
      </c>
      <c r="D143" s="122" t="s">
        <v>141</v>
      </c>
      <c r="E143" s="122">
        <v>2008</v>
      </c>
      <c r="F143" s="122">
        <v>2014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1589</v>
      </c>
      <c r="D144" s="122" t="s">
        <v>141</v>
      </c>
      <c r="E144" s="122">
        <v>2015</v>
      </c>
      <c r="F144" s="122">
        <v>2019</v>
      </c>
      <c r="G144" s="129" t="s">
        <v>20</v>
      </c>
      <c r="H144" s="130" t="s">
        <v>20</v>
      </c>
      <c r="I144" s="131"/>
    </row>
    <row r="145" spans="2:9" ht="19.649999999999999" customHeight="1">
      <c r="B145" s="121">
        <f t="shared" si="3"/>
        <v>138</v>
      </c>
      <c r="C145" s="122" t="s">
        <v>1589</v>
      </c>
      <c r="D145" s="122" t="s">
        <v>142</v>
      </c>
      <c r="E145" s="122">
        <v>2019</v>
      </c>
      <c r="F145" s="122" t="s">
        <v>19</v>
      </c>
      <c r="G145" s="129" t="s">
        <v>20</v>
      </c>
      <c r="H145" s="130" t="s">
        <v>20</v>
      </c>
      <c r="I145" s="131"/>
    </row>
    <row r="146" spans="2:9" ht="19.649999999999999" customHeight="1">
      <c r="B146" s="121">
        <f t="shared" si="3"/>
        <v>139</v>
      </c>
      <c r="C146" s="122" t="s">
        <v>1589</v>
      </c>
      <c r="D146" s="122" t="s">
        <v>143</v>
      </c>
      <c r="E146" s="122">
        <v>2002</v>
      </c>
      <c r="F146" s="122">
        <v>2008</v>
      </c>
      <c r="G146" s="129" t="s">
        <v>20</v>
      </c>
      <c r="H146" s="130" t="s">
        <v>20</v>
      </c>
      <c r="I146" s="131"/>
    </row>
    <row r="147" spans="2:9" ht="19.649999999999999" customHeight="1">
      <c r="B147" s="121">
        <f t="shared" si="3"/>
        <v>140</v>
      </c>
      <c r="C147" s="122" t="s">
        <v>1589</v>
      </c>
      <c r="D147" s="122" t="s">
        <v>143</v>
      </c>
      <c r="E147" s="122">
        <v>2009</v>
      </c>
      <c r="F147" s="122">
        <v>2016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1589</v>
      </c>
      <c r="D148" s="122" t="s">
        <v>143</v>
      </c>
      <c r="E148" s="122">
        <v>2018</v>
      </c>
      <c r="F148" s="122" t="s">
        <v>19</v>
      </c>
      <c r="G148" s="129" t="s">
        <v>20</v>
      </c>
      <c r="H148" s="130" t="s">
        <v>20</v>
      </c>
      <c r="I148" s="131"/>
    </row>
    <row r="149" spans="2:9" ht="19.649999999999999" customHeight="1">
      <c r="B149" s="121">
        <f t="shared" si="3"/>
        <v>142</v>
      </c>
      <c r="C149" s="122" t="s">
        <v>145</v>
      </c>
      <c r="D149" s="122" t="s">
        <v>146</v>
      </c>
      <c r="E149" s="122">
        <v>2016</v>
      </c>
      <c r="F149" s="122">
        <v>2019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145</v>
      </c>
      <c r="D150" s="122" t="s">
        <v>837</v>
      </c>
      <c r="E150" s="122">
        <v>2012</v>
      </c>
      <c r="F150" s="122">
        <v>2018</v>
      </c>
      <c r="G150" s="129" t="s">
        <v>20</v>
      </c>
      <c r="H150" s="130" t="s">
        <v>20</v>
      </c>
      <c r="I150" s="131"/>
    </row>
    <row r="151" spans="2:9" ht="19.649999999999999" customHeight="1">
      <c r="B151" s="121">
        <f t="shared" si="3"/>
        <v>144</v>
      </c>
      <c r="C151" s="122" t="s">
        <v>145</v>
      </c>
      <c r="D151" s="122" t="s">
        <v>837</v>
      </c>
      <c r="E151" s="122">
        <v>2018</v>
      </c>
      <c r="F151" s="122">
        <v>2021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145</v>
      </c>
      <c r="D152" s="122" t="s">
        <v>147</v>
      </c>
      <c r="E152" s="122">
        <v>2013</v>
      </c>
      <c r="F152" s="122">
        <v>2020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145</v>
      </c>
      <c r="D153" s="122" t="s">
        <v>147</v>
      </c>
      <c r="E153" s="122">
        <v>2020</v>
      </c>
      <c r="F153" s="122">
        <v>2021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145</v>
      </c>
      <c r="D154" s="122" t="s">
        <v>838</v>
      </c>
      <c r="E154" s="122">
        <v>2020</v>
      </c>
      <c r="F154" s="122">
        <v>2021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145</v>
      </c>
      <c r="D155" s="122" t="s">
        <v>149</v>
      </c>
      <c r="E155" s="122">
        <v>2014</v>
      </c>
      <c r="F155" s="122" t="s">
        <v>19</v>
      </c>
      <c r="G155" s="129" t="s">
        <v>20</v>
      </c>
      <c r="H155" s="130"/>
      <c r="I155" s="131"/>
    </row>
    <row r="156" spans="2:9" ht="19.649999999999999" customHeight="1">
      <c r="B156" s="121">
        <f t="shared" si="3"/>
        <v>149</v>
      </c>
      <c r="C156" s="122" t="s">
        <v>145</v>
      </c>
      <c r="D156" s="122" t="s">
        <v>149</v>
      </c>
      <c r="E156" s="122">
        <v>2016</v>
      </c>
      <c r="F156" s="122">
        <v>2020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145</v>
      </c>
      <c r="D157" s="122" t="s">
        <v>149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145</v>
      </c>
      <c r="D158" s="122" t="s">
        <v>839</v>
      </c>
      <c r="E158" s="122">
        <v>2012</v>
      </c>
      <c r="F158" s="122">
        <v>2016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145</v>
      </c>
      <c r="D159" s="122" t="s">
        <v>839</v>
      </c>
      <c r="E159" s="122">
        <v>2017</v>
      </c>
      <c r="F159" s="122">
        <v>2019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145</v>
      </c>
      <c r="D160" s="122" t="s">
        <v>840</v>
      </c>
      <c r="E160" s="122">
        <v>2008</v>
      </c>
      <c r="F160" s="122">
        <v>2011</v>
      </c>
      <c r="G160" s="129" t="s">
        <v>20</v>
      </c>
      <c r="H160" s="130" t="s">
        <v>20</v>
      </c>
      <c r="I160" s="131"/>
    </row>
    <row r="161" spans="2:10" ht="19.649999999999999" customHeight="1">
      <c r="B161" s="121">
        <f t="shared" si="3"/>
        <v>154</v>
      </c>
      <c r="C161" s="122" t="s">
        <v>145</v>
      </c>
      <c r="D161" s="122" t="s">
        <v>150</v>
      </c>
      <c r="E161" s="122">
        <v>2008</v>
      </c>
      <c r="F161" s="122">
        <v>2017</v>
      </c>
      <c r="G161" s="129" t="s">
        <v>20</v>
      </c>
      <c r="H161" s="130"/>
      <c r="I161" s="131"/>
    </row>
    <row r="162" spans="2:10" ht="19.649999999999999" customHeight="1">
      <c r="B162" s="121">
        <f t="shared" si="3"/>
        <v>155</v>
      </c>
      <c r="C162" s="122" t="s">
        <v>145</v>
      </c>
      <c r="D162" s="122" t="s">
        <v>150</v>
      </c>
      <c r="E162" s="122">
        <v>2012</v>
      </c>
      <c r="F162" s="122">
        <v>2020</v>
      </c>
      <c r="G162" s="129" t="s">
        <v>20</v>
      </c>
      <c r="H162" s="130" t="s">
        <v>20</v>
      </c>
      <c r="I162" s="131"/>
    </row>
    <row r="163" spans="2:10" ht="19.649999999999999" customHeight="1">
      <c r="B163" s="121">
        <f t="shared" si="3"/>
        <v>156</v>
      </c>
      <c r="C163" s="122" t="s">
        <v>145</v>
      </c>
      <c r="D163" s="122" t="s">
        <v>150</v>
      </c>
      <c r="E163" s="122">
        <v>2018</v>
      </c>
      <c r="F163" s="122">
        <v>2020</v>
      </c>
      <c r="G163" s="129" t="s">
        <v>20</v>
      </c>
      <c r="H163" s="130" t="s">
        <v>20</v>
      </c>
      <c r="I163" s="131"/>
    </row>
    <row r="164" spans="2:10" ht="19.649999999999999" customHeight="1">
      <c r="B164" s="121">
        <f t="shared" si="3"/>
        <v>157</v>
      </c>
      <c r="C164" s="122" t="s">
        <v>145</v>
      </c>
      <c r="D164" s="122" t="s">
        <v>841</v>
      </c>
      <c r="E164" s="122">
        <v>2012</v>
      </c>
      <c r="F164" s="122">
        <v>2015</v>
      </c>
      <c r="G164" s="129" t="s">
        <v>20</v>
      </c>
      <c r="H164" s="130" t="s">
        <v>20</v>
      </c>
      <c r="I164" s="131"/>
    </row>
    <row r="165" spans="2:10" ht="19.649999999999999" customHeight="1">
      <c r="B165" s="121">
        <f t="shared" si="3"/>
        <v>158</v>
      </c>
      <c r="C165" s="122" t="s">
        <v>145</v>
      </c>
      <c r="D165" s="122" t="s">
        <v>841</v>
      </c>
      <c r="E165" s="122">
        <v>2016</v>
      </c>
      <c r="F165" s="122">
        <v>2017</v>
      </c>
      <c r="G165" s="129" t="s">
        <v>20</v>
      </c>
      <c r="H165" s="130" t="s">
        <v>20</v>
      </c>
      <c r="I165" s="131"/>
    </row>
    <row r="166" spans="2:10" ht="19.649999999999999" customHeight="1" thickBot="1">
      <c r="B166" s="124">
        <f t="shared" si="3"/>
        <v>159</v>
      </c>
      <c r="C166" s="125" t="s">
        <v>842</v>
      </c>
      <c r="D166" s="125" t="s">
        <v>843</v>
      </c>
      <c r="E166" s="125">
        <v>2013</v>
      </c>
      <c r="F166" s="125">
        <v>2019</v>
      </c>
      <c r="G166" s="132" t="s">
        <v>20</v>
      </c>
      <c r="H166" s="133" t="s">
        <v>20</v>
      </c>
      <c r="I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>
        <v>1</v>
      </c>
    </row>
    <row r="168" spans="2:10" ht="19.649999999999999" customHeight="1">
      <c r="B168" s="121">
        <f t="shared" ref="B168:B208" si="4">ROW()-8</f>
        <v>160</v>
      </c>
      <c r="C168" s="122" t="s">
        <v>842</v>
      </c>
      <c r="D168" s="122" t="s">
        <v>844</v>
      </c>
      <c r="E168" s="122">
        <v>2020</v>
      </c>
      <c r="F168" s="122">
        <v>2020</v>
      </c>
      <c r="G168" s="129" t="s">
        <v>20</v>
      </c>
      <c r="H168" s="130" t="s">
        <v>20</v>
      </c>
      <c r="I168" s="131"/>
    </row>
    <row r="169" spans="2:10" ht="19.649999999999999" customHeight="1">
      <c r="B169" s="121">
        <f t="shared" si="4"/>
        <v>161</v>
      </c>
      <c r="C169" s="122" t="s">
        <v>842</v>
      </c>
      <c r="D169" s="122" t="s">
        <v>845</v>
      </c>
      <c r="E169" s="122">
        <v>2020</v>
      </c>
      <c r="F169" s="122">
        <v>2021</v>
      </c>
      <c r="G169" s="129" t="s">
        <v>20</v>
      </c>
      <c r="H169" s="130" t="s">
        <v>20</v>
      </c>
      <c r="I169" s="131"/>
    </row>
    <row r="170" spans="2:10" ht="19.649999999999999" customHeight="1">
      <c r="B170" s="121">
        <f t="shared" si="4"/>
        <v>162</v>
      </c>
      <c r="C170" s="122" t="s">
        <v>842</v>
      </c>
      <c r="D170" s="122" t="s">
        <v>846</v>
      </c>
      <c r="E170" s="122">
        <v>2016</v>
      </c>
      <c r="F170" s="122">
        <v>2020</v>
      </c>
      <c r="G170" s="129" t="s">
        <v>20</v>
      </c>
      <c r="H170" s="130" t="s">
        <v>20</v>
      </c>
      <c r="I170" s="131"/>
    </row>
    <row r="171" spans="2:10" ht="19.649999999999999" customHeight="1">
      <c r="B171" s="121">
        <f t="shared" si="4"/>
        <v>163</v>
      </c>
      <c r="C171" s="122" t="s">
        <v>842</v>
      </c>
      <c r="D171" s="122" t="s">
        <v>847</v>
      </c>
      <c r="E171" s="122">
        <v>2008</v>
      </c>
      <c r="F171" s="122">
        <v>2013</v>
      </c>
      <c r="G171" s="129" t="s">
        <v>20</v>
      </c>
      <c r="H171" s="130" t="s">
        <v>20</v>
      </c>
      <c r="I171" s="131"/>
    </row>
    <row r="172" spans="2:10" ht="19.649999999999999" customHeight="1">
      <c r="B172" s="121">
        <f t="shared" si="4"/>
        <v>164</v>
      </c>
      <c r="C172" s="122" t="s">
        <v>842</v>
      </c>
      <c r="D172" s="122" t="s">
        <v>847</v>
      </c>
      <c r="E172" s="122">
        <v>2014</v>
      </c>
      <c r="F172" s="122">
        <v>2019</v>
      </c>
      <c r="G172" s="129" t="s">
        <v>20</v>
      </c>
      <c r="H172" s="130" t="s">
        <v>20</v>
      </c>
      <c r="I172" s="131"/>
    </row>
    <row r="173" spans="2:10" ht="19.649999999999999" customHeight="1">
      <c r="B173" s="121">
        <f t="shared" si="4"/>
        <v>165</v>
      </c>
      <c r="C173" s="122" t="s">
        <v>842</v>
      </c>
      <c r="D173" s="122" t="s">
        <v>848</v>
      </c>
      <c r="E173" s="122">
        <v>2010</v>
      </c>
      <c r="F173" s="122">
        <v>2014</v>
      </c>
      <c r="G173" s="129" t="s">
        <v>20</v>
      </c>
      <c r="H173" s="130" t="s">
        <v>20</v>
      </c>
      <c r="I173" s="131"/>
    </row>
    <row r="174" spans="2:10" ht="19.649999999999999" customHeight="1">
      <c r="B174" s="121">
        <f t="shared" si="4"/>
        <v>166</v>
      </c>
      <c r="C174" s="122" t="s">
        <v>842</v>
      </c>
      <c r="D174" s="122" t="s">
        <v>848</v>
      </c>
      <c r="E174" s="122">
        <v>2015</v>
      </c>
      <c r="F174" s="122">
        <v>2020</v>
      </c>
      <c r="G174" s="129" t="s">
        <v>20</v>
      </c>
      <c r="H174" s="130" t="s">
        <v>20</v>
      </c>
      <c r="I174" s="131"/>
    </row>
    <row r="175" spans="2:10" ht="19.649999999999999" customHeight="1">
      <c r="B175" s="121">
        <f t="shared" si="4"/>
        <v>167</v>
      </c>
      <c r="C175" s="122" t="s">
        <v>842</v>
      </c>
      <c r="D175" s="122" t="s">
        <v>849</v>
      </c>
      <c r="E175" s="122">
        <v>2012</v>
      </c>
      <c r="F175" s="122">
        <v>2020</v>
      </c>
      <c r="G175" s="129" t="s">
        <v>20</v>
      </c>
      <c r="H175" s="130" t="s">
        <v>20</v>
      </c>
      <c r="I175" s="131"/>
    </row>
    <row r="176" spans="2:10" ht="19.649999999999999" customHeight="1">
      <c r="B176" s="121">
        <f t="shared" si="4"/>
        <v>168</v>
      </c>
      <c r="C176" s="122" t="s">
        <v>842</v>
      </c>
      <c r="D176" s="122" t="s">
        <v>850</v>
      </c>
      <c r="E176" s="122">
        <v>2008</v>
      </c>
      <c r="F176" s="122">
        <v>2013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842</v>
      </c>
      <c r="D177" s="122" t="s">
        <v>851</v>
      </c>
      <c r="E177" s="122">
        <v>2010</v>
      </c>
      <c r="F177" s="122">
        <v>2016</v>
      </c>
      <c r="G177" s="129" t="s">
        <v>20</v>
      </c>
      <c r="H177" s="130" t="s">
        <v>20</v>
      </c>
      <c r="I177" s="131"/>
    </row>
    <row r="178" spans="2:9" ht="19.649999999999999" customHeight="1">
      <c r="B178" s="121">
        <f t="shared" si="4"/>
        <v>170</v>
      </c>
      <c r="C178" s="122" t="s">
        <v>842</v>
      </c>
      <c r="D178" s="122" t="s">
        <v>852</v>
      </c>
      <c r="E178" s="122">
        <v>2008</v>
      </c>
      <c r="F178" s="122">
        <v>2011</v>
      </c>
      <c r="G178" s="129" t="s">
        <v>20</v>
      </c>
      <c r="H178" s="130" t="s">
        <v>20</v>
      </c>
      <c r="I178" s="131"/>
    </row>
    <row r="179" spans="2:9" ht="19.649999999999999" customHeight="1">
      <c r="B179" s="121">
        <f t="shared" si="4"/>
        <v>171</v>
      </c>
      <c r="C179" s="122" t="s">
        <v>842</v>
      </c>
      <c r="D179" s="122" t="s">
        <v>853</v>
      </c>
      <c r="E179" s="122">
        <v>2019</v>
      </c>
      <c r="F179" s="122">
        <v>2021</v>
      </c>
      <c r="G179" s="129" t="s">
        <v>20</v>
      </c>
      <c r="H179" s="130" t="s">
        <v>20</v>
      </c>
      <c r="I179" s="131"/>
    </row>
    <row r="180" spans="2:9" ht="19.649999999999999" customHeight="1">
      <c r="B180" s="121">
        <f t="shared" si="4"/>
        <v>172</v>
      </c>
      <c r="C180" s="122" t="s">
        <v>842</v>
      </c>
      <c r="D180" s="122" t="s">
        <v>854</v>
      </c>
      <c r="E180" s="122">
        <v>2017</v>
      </c>
      <c r="F180" s="122">
        <v>2021</v>
      </c>
      <c r="G180" s="129" t="s">
        <v>20</v>
      </c>
      <c r="H180" s="130" t="s">
        <v>20</v>
      </c>
      <c r="I180" s="131"/>
    </row>
    <row r="181" spans="2:9" ht="19.649999999999999" customHeight="1">
      <c r="B181" s="121">
        <f t="shared" si="4"/>
        <v>173</v>
      </c>
      <c r="C181" s="122" t="s">
        <v>842</v>
      </c>
      <c r="D181" s="122" t="s">
        <v>855</v>
      </c>
      <c r="E181" s="122">
        <v>2020</v>
      </c>
      <c r="F181" s="122">
        <v>2020</v>
      </c>
      <c r="G181" s="129" t="s">
        <v>20</v>
      </c>
      <c r="H181" s="130" t="s">
        <v>20</v>
      </c>
      <c r="I181" s="131"/>
    </row>
    <row r="182" spans="2:9" ht="19.649999999999999" customHeight="1">
      <c r="B182" s="121">
        <f t="shared" si="4"/>
        <v>174</v>
      </c>
      <c r="C182" s="122" t="s">
        <v>842</v>
      </c>
      <c r="D182" s="122" t="s">
        <v>856</v>
      </c>
      <c r="E182" s="122">
        <v>2013</v>
      </c>
      <c r="F182" s="122">
        <v>2020</v>
      </c>
      <c r="G182" s="129" t="s">
        <v>20</v>
      </c>
      <c r="H182" s="130" t="s">
        <v>20</v>
      </c>
      <c r="I182" s="131"/>
    </row>
    <row r="183" spans="2:9" ht="19.649999999999999" customHeight="1">
      <c r="B183" s="121">
        <f t="shared" si="4"/>
        <v>175</v>
      </c>
      <c r="C183" s="122" t="s">
        <v>152</v>
      </c>
      <c r="D183" s="122" t="s">
        <v>857</v>
      </c>
      <c r="E183" s="122">
        <v>2012</v>
      </c>
      <c r="F183" s="122">
        <v>2013</v>
      </c>
      <c r="G183" s="129" t="s">
        <v>20</v>
      </c>
      <c r="H183" s="130" t="s">
        <v>20</v>
      </c>
      <c r="I183" s="131"/>
    </row>
    <row r="184" spans="2:9" ht="19.649999999999999" customHeight="1">
      <c r="B184" s="121">
        <f t="shared" si="4"/>
        <v>176</v>
      </c>
      <c r="C184" s="122" t="s">
        <v>152</v>
      </c>
      <c r="D184" s="122" t="s">
        <v>858</v>
      </c>
      <c r="E184" s="122">
        <v>2019</v>
      </c>
      <c r="F184" s="122">
        <v>2021</v>
      </c>
      <c r="G184" s="129" t="s">
        <v>20</v>
      </c>
      <c r="H184" s="130" t="s">
        <v>20</v>
      </c>
      <c r="I184" s="131"/>
    </row>
    <row r="185" spans="2:9" ht="19.649999999999999" customHeight="1">
      <c r="B185" s="121">
        <f t="shared" si="4"/>
        <v>177</v>
      </c>
      <c r="C185" s="122" t="s">
        <v>152</v>
      </c>
      <c r="D185" s="122" t="s">
        <v>859</v>
      </c>
      <c r="E185" s="122">
        <v>2017</v>
      </c>
      <c r="F185" s="122">
        <v>2022</v>
      </c>
      <c r="G185" s="129" t="s">
        <v>20</v>
      </c>
      <c r="H185" s="130"/>
      <c r="I185" s="131"/>
    </row>
    <row r="186" spans="2:9" ht="19.649999999999999" customHeight="1">
      <c r="B186" s="121">
        <f t="shared" si="4"/>
        <v>178</v>
      </c>
      <c r="C186" s="122" t="s">
        <v>152</v>
      </c>
      <c r="D186" s="122" t="s">
        <v>860</v>
      </c>
      <c r="E186" s="122">
        <v>2011</v>
      </c>
      <c r="F186" s="122">
        <v>2015</v>
      </c>
      <c r="G186" s="129" t="s">
        <v>20</v>
      </c>
      <c r="H186" s="130" t="s">
        <v>20</v>
      </c>
      <c r="I186" s="131"/>
    </row>
    <row r="187" spans="2:9" ht="19.649999999999999" customHeight="1">
      <c r="B187" s="121">
        <f t="shared" si="4"/>
        <v>179</v>
      </c>
      <c r="C187" s="122" t="s">
        <v>152</v>
      </c>
      <c r="D187" s="122" t="s">
        <v>860</v>
      </c>
      <c r="E187" s="122">
        <v>2016</v>
      </c>
      <c r="F187" s="122">
        <v>2021</v>
      </c>
      <c r="G187" s="129" t="s">
        <v>20</v>
      </c>
      <c r="H187" s="130" t="s">
        <v>20</v>
      </c>
      <c r="I187" s="131"/>
    </row>
    <row r="188" spans="2:9" ht="19.649999999999999" customHeight="1">
      <c r="B188" s="121">
        <f t="shared" si="4"/>
        <v>180</v>
      </c>
      <c r="C188" s="122" t="s">
        <v>152</v>
      </c>
      <c r="D188" s="122" t="s">
        <v>153</v>
      </c>
      <c r="E188" s="122">
        <v>2006</v>
      </c>
      <c r="F188" s="122">
        <v>2019</v>
      </c>
      <c r="G188" s="129" t="s">
        <v>20</v>
      </c>
      <c r="H188" s="130"/>
      <c r="I188" s="131"/>
    </row>
    <row r="189" spans="2:9" ht="19.649999999999999" customHeight="1">
      <c r="B189" s="121">
        <f t="shared" si="4"/>
        <v>181</v>
      </c>
      <c r="C189" s="122" t="s">
        <v>152</v>
      </c>
      <c r="D189" s="122" t="s">
        <v>154</v>
      </c>
      <c r="E189" s="122">
        <v>2014</v>
      </c>
      <c r="F189" s="122">
        <v>2018</v>
      </c>
      <c r="G189" s="129" t="s">
        <v>20</v>
      </c>
      <c r="H189" s="130" t="s">
        <v>20</v>
      </c>
      <c r="I189" s="131"/>
    </row>
    <row r="190" spans="2:9" ht="19.649999999999999" customHeight="1">
      <c r="B190" s="121">
        <f t="shared" si="4"/>
        <v>182</v>
      </c>
      <c r="C190" s="122" t="s">
        <v>152</v>
      </c>
      <c r="D190" s="122" t="s">
        <v>1406</v>
      </c>
      <c r="E190" s="122">
        <v>2012</v>
      </c>
      <c r="F190" s="122">
        <v>2020</v>
      </c>
      <c r="G190" s="129" t="s">
        <v>20</v>
      </c>
      <c r="H190" s="130"/>
      <c r="I190" s="131"/>
    </row>
    <row r="191" spans="2:9" ht="19.649999999999999" customHeight="1">
      <c r="B191" s="121">
        <f t="shared" si="4"/>
        <v>183</v>
      </c>
      <c r="C191" s="122" t="s">
        <v>152</v>
      </c>
      <c r="D191" s="122" t="s">
        <v>861</v>
      </c>
      <c r="E191" s="122">
        <v>2015</v>
      </c>
      <c r="F191" s="122">
        <v>2022</v>
      </c>
      <c r="G191" s="129" t="s">
        <v>20</v>
      </c>
      <c r="H191" s="130" t="s">
        <v>20</v>
      </c>
      <c r="I191" s="131"/>
    </row>
    <row r="192" spans="2:9" ht="19.649999999999999" customHeight="1">
      <c r="B192" s="121">
        <f t="shared" si="4"/>
        <v>184</v>
      </c>
      <c r="C192" s="122" t="s">
        <v>152</v>
      </c>
      <c r="D192" s="122" t="s">
        <v>862</v>
      </c>
      <c r="E192" s="122">
        <v>2012</v>
      </c>
      <c r="F192" s="122">
        <v>2013</v>
      </c>
      <c r="G192" s="129" t="s">
        <v>20</v>
      </c>
      <c r="H192" s="130" t="s">
        <v>20</v>
      </c>
      <c r="I192" s="131"/>
    </row>
    <row r="193" spans="2:9" ht="19.649999999999999" customHeight="1">
      <c r="B193" s="121">
        <f t="shared" si="4"/>
        <v>185</v>
      </c>
      <c r="C193" s="122" t="s">
        <v>152</v>
      </c>
      <c r="D193" s="122" t="s">
        <v>862</v>
      </c>
      <c r="E193" s="122">
        <v>2014</v>
      </c>
      <c r="F193" s="122">
        <v>2019</v>
      </c>
      <c r="G193" s="129" t="s">
        <v>20</v>
      </c>
      <c r="H193" s="130" t="s">
        <v>20</v>
      </c>
      <c r="I193" s="131"/>
    </row>
    <row r="194" spans="2:9" ht="19.649999999999999" customHeight="1">
      <c r="B194" s="121">
        <f t="shared" si="4"/>
        <v>186</v>
      </c>
      <c r="C194" s="122" t="s">
        <v>152</v>
      </c>
      <c r="D194" s="122" t="s">
        <v>862</v>
      </c>
      <c r="E194" s="122">
        <v>2020</v>
      </c>
      <c r="F194" s="122">
        <v>2020</v>
      </c>
      <c r="G194" s="129" t="s">
        <v>20</v>
      </c>
      <c r="H194" s="130" t="s">
        <v>20</v>
      </c>
      <c r="I194" s="131"/>
    </row>
    <row r="195" spans="2:9" ht="19.649999999999999" customHeight="1">
      <c r="B195" s="121">
        <f t="shared" si="4"/>
        <v>187</v>
      </c>
      <c r="C195" s="122" t="s">
        <v>152</v>
      </c>
      <c r="D195" s="122" t="s">
        <v>155</v>
      </c>
      <c r="E195" s="122">
        <v>2008</v>
      </c>
      <c r="F195" s="122">
        <v>2016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152</v>
      </c>
      <c r="D196" s="122" t="s">
        <v>155</v>
      </c>
      <c r="E196" s="122">
        <v>2011</v>
      </c>
      <c r="F196" s="122">
        <v>2015</v>
      </c>
      <c r="G196" s="129" t="s">
        <v>20</v>
      </c>
      <c r="H196" s="130" t="s">
        <v>20</v>
      </c>
      <c r="I196" s="131"/>
    </row>
    <row r="197" spans="2:9" ht="19.649999999999999" customHeight="1">
      <c r="B197" s="121">
        <f t="shared" si="4"/>
        <v>189</v>
      </c>
      <c r="C197" s="122" t="s">
        <v>152</v>
      </c>
      <c r="D197" s="122" t="s">
        <v>155</v>
      </c>
      <c r="E197" s="122">
        <v>2016</v>
      </c>
      <c r="F197" s="122">
        <v>2019</v>
      </c>
      <c r="G197" s="129" t="s">
        <v>20</v>
      </c>
      <c r="H197" s="130" t="s">
        <v>20</v>
      </c>
      <c r="I197" s="131"/>
    </row>
    <row r="198" spans="2:9" ht="19.649999999999999" customHeight="1">
      <c r="B198" s="121">
        <f t="shared" si="4"/>
        <v>190</v>
      </c>
      <c r="C198" s="122" t="s">
        <v>152</v>
      </c>
      <c r="D198" s="122" t="s">
        <v>863</v>
      </c>
      <c r="E198" s="122">
        <v>2016</v>
      </c>
      <c r="F198" s="122">
        <v>2016</v>
      </c>
      <c r="G198" s="129" t="s">
        <v>20</v>
      </c>
      <c r="H198" s="130" t="s">
        <v>20</v>
      </c>
      <c r="I198" s="131"/>
    </row>
    <row r="199" spans="2:9" ht="19.649999999999999" customHeight="1">
      <c r="B199" s="121">
        <f t="shared" si="4"/>
        <v>191</v>
      </c>
      <c r="C199" s="122" t="s">
        <v>152</v>
      </c>
      <c r="D199" s="122" t="s">
        <v>864</v>
      </c>
      <c r="E199" s="122">
        <v>2010</v>
      </c>
      <c r="F199" s="122">
        <v>2017</v>
      </c>
      <c r="G199" s="129" t="s">
        <v>20</v>
      </c>
      <c r="H199" s="130" t="s">
        <v>20</v>
      </c>
      <c r="I199" s="131"/>
    </row>
    <row r="200" spans="2:9" ht="19.649999999999999" customHeight="1">
      <c r="B200" s="121">
        <f t="shared" si="4"/>
        <v>192</v>
      </c>
      <c r="C200" s="122" t="s">
        <v>152</v>
      </c>
      <c r="D200" s="122" t="s">
        <v>864</v>
      </c>
      <c r="E200" s="122">
        <v>2018</v>
      </c>
      <c r="F200" s="122">
        <v>2021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152</v>
      </c>
      <c r="D201" s="122" t="s">
        <v>865</v>
      </c>
      <c r="E201" s="122">
        <v>2012</v>
      </c>
      <c r="F201" s="122">
        <v>2014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152</v>
      </c>
      <c r="D202" s="122" t="s">
        <v>866</v>
      </c>
      <c r="E202" s="122">
        <v>2010</v>
      </c>
      <c r="F202" s="122">
        <v>2020</v>
      </c>
      <c r="G202" s="129" t="s">
        <v>20</v>
      </c>
      <c r="H202" s="130" t="s">
        <v>20</v>
      </c>
      <c r="I202" s="131"/>
    </row>
    <row r="203" spans="2:9" ht="19.649999999999999" customHeight="1">
      <c r="B203" s="121">
        <f t="shared" si="4"/>
        <v>195</v>
      </c>
      <c r="C203" s="122" t="s">
        <v>152</v>
      </c>
      <c r="D203" s="122" t="s">
        <v>867</v>
      </c>
      <c r="E203" s="122">
        <v>2012</v>
      </c>
      <c r="F203" s="122">
        <v>2020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152</v>
      </c>
      <c r="D204" s="122" t="s">
        <v>868</v>
      </c>
      <c r="E204" s="122">
        <v>2008</v>
      </c>
      <c r="F204" s="122">
        <v>2015</v>
      </c>
      <c r="G204" s="129" t="s">
        <v>20</v>
      </c>
      <c r="H204" s="130" t="s">
        <v>20</v>
      </c>
      <c r="I204" s="131"/>
    </row>
    <row r="205" spans="2:9" ht="19.649999999999999" customHeight="1">
      <c r="B205" s="121">
        <f t="shared" si="4"/>
        <v>197</v>
      </c>
      <c r="C205" s="122" t="s">
        <v>152</v>
      </c>
      <c r="D205" s="122" t="s">
        <v>868</v>
      </c>
      <c r="E205" s="122">
        <v>2016</v>
      </c>
      <c r="F205" s="122">
        <v>2020</v>
      </c>
      <c r="G205" s="129" t="s">
        <v>20</v>
      </c>
      <c r="H205" s="130" t="s">
        <v>20</v>
      </c>
      <c r="I205" s="131"/>
    </row>
    <row r="206" spans="2:9" ht="19.649999999999999" customHeight="1">
      <c r="B206" s="121">
        <f t="shared" si="4"/>
        <v>198</v>
      </c>
      <c r="C206" s="122" t="s">
        <v>152</v>
      </c>
      <c r="D206" s="122" t="s">
        <v>869</v>
      </c>
      <c r="E206" s="122">
        <v>2013</v>
      </c>
      <c r="F206" s="122">
        <v>2015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152</v>
      </c>
      <c r="D207" s="122" t="s">
        <v>869</v>
      </c>
      <c r="E207" s="122">
        <v>2016</v>
      </c>
      <c r="F207" s="122">
        <v>2021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152</v>
      </c>
      <c r="D208" s="125" t="s">
        <v>1159</v>
      </c>
      <c r="E208" s="125">
        <v>2012</v>
      </c>
      <c r="F208" s="125" t="s">
        <v>19</v>
      </c>
      <c r="G208" s="132" t="s">
        <v>20</v>
      </c>
      <c r="H208" s="133"/>
      <c r="I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>
        <v>1</v>
      </c>
    </row>
    <row r="210" spans="2:10" ht="19.649999999999999" customHeight="1">
      <c r="B210" s="121">
        <f>ROW()-9</f>
        <v>201</v>
      </c>
      <c r="C210" s="122" t="s">
        <v>152</v>
      </c>
      <c r="D210" s="122" t="s">
        <v>709</v>
      </c>
      <c r="E210" s="122">
        <v>2013</v>
      </c>
      <c r="F210" s="122">
        <v>2019</v>
      </c>
      <c r="G210" s="129" t="s">
        <v>20</v>
      </c>
      <c r="H210" s="130"/>
      <c r="I210" s="131"/>
    </row>
    <row r="211" spans="2:10" ht="19.649999999999999" customHeight="1">
      <c r="B211" s="121">
        <f>ROW()-31</f>
        <v>180</v>
      </c>
      <c r="C211" s="122" t="s">
        <v>152</v>
      </c>
      <c r="D211" s="122" t="s">
        <v>1408</v>
      </c>
      <c r="E211" s="122">
        <v>2013</v>
      </c>
      <c r="F211" s="122" t="s">
        <v>19</v>
      </c>
      <c r="G211" s="129" t="s">
        <v>20</v>
      </c>
      <c r="H211" s="130" t="s">
        <v>20</v>
      </c>
      <c r="I211" s="131" t="s">
        <v>20</v>
      </c>
    </row>
    <row r="212" spans="2:10" ht="19.649999999999999" customHeight="1">
      <c r="B212" s="121">
        <f t="shared" ref="B212:B250" si="5">ROW()-9</f>
        <v>203</v>
      </c>
      <c r="C212" s="122" t="s">
        <v>152</v>
      </c>
      <c r="D212" s="122" t="s">
        <v>870</v>
      </c>
      <c r="E212" s="122">
        <v>2009</v>
      </c>
      <c r="F212" s="122">
        <v>2022</v>
      </c>
      <c r="G212" s="129" t="s">
        <v>20</v>
      </c>
      <c r="H212" s="130" t="s">
        <v>20</v>
      </c>
      <c r="I212" s="131"/>
    </row>
    <row r="213" spans="2:10" ht="19.649999999999999" customHeight="1">
      <c r="B213" s="121">
        <f t="shared" si="5"/>
        <v>204</v>
      </c>
      <c r="C213" s="122" t="s">
        <v>152</v>
      </c>
      <c r="D213" s="122" t="s">
        <v>871</v>
      </c>
      <c r="E213" s="122">
        <v>2008</v>
      </c>
      <c r="F213" s="122">
        <v>2022</v>
      </c>
      <c r="G213" s="129" t="s">
        <v>20</v>
      </c>
      <c r="H213" s="130" t="s">
        <v>20</v>
      </c>
      <c r="I213" s="131"/>
    </row>
    <row r="214" spans="2:10" ht="19.649999999999999" customHeight="1">
      <c r="B214" s="121">
        <f t="shared" si="5"/>
        <v>205</v>
      </c>
      <c r="C214" s="122" t="s">
        <v>152</v>
      </c>
      <c r="D214" s="122" t="s">
        <v>872</v>
      </c>
      <c r="E214" s="122">
        <v>2012</v>
      </c>
      <c r="F214" s="122">
        <v>2022</v>
      </c>
      <c r="G214" s="129" t="s">
        <v>20</v>
      </c>
      <c r="H214" s="130" t="s">
        <v>20</v>
      </c>
      <c r="I214" s="131"/>
    </row>
    <row r="215" spans="2:10" ht="19.649999999999999" customHeight="1">
      <c r="B215" s="121">
        <f t="shared" si="5"/>
        <v>206</v>
      </c>
      <c r="C215" s="122" t="s">
        <v>152</v>
      </c>
      <c r="D215" s="122" t="s">
        <v>873</v>
      </c>
      <c r="E215" s="122">
        <v>2019</v>
      </c>
      <c r="F215" s="122">
        <v>2021</v>
      </c>
      <c r="G215" s="129" t="s">
        <v>20</v>
      </c>
      <c r="H215" s="130" t="s">
        <v>20</v>
      </c>
      <c r="I215" s="131"/>
    </row>
    <row r="216" spans="2:10" ht="19.649999999999999" customHeight="1">
      <c r="B216" s="121">
        <f t="shared" si="5"/>
        <v>207</v>
      </c>
      <c r="C216" s="122" t="s">
        <v>152</v>
      </c>
      <c r="D216" s="122" t="s">
        <v>874</v>
      </c>
      <c r="E216" s="122">
        <v>2019</v>
      </c>
      <c r="F216" s="122">
        <v>2021</v>
      </c>
      <c r="G216" s="129" t="s">
        <v>20</v>
      </c>
      <c r="H216" s="130" t="s">
        <v>20</v>
      </c>
      <c r="I216" s="131"/>
    </row>
    <row r="217" spans="2:10" ht="19.649999999999999" customHeight="1">
      <c r="B217" s="121">
        <f t="shared" si="5"/>
        <v>208</v>
      </c>
      <c r="C217" s="122" t="s">
        <v>152</v>
      </c>
      <c r="D217" s="122" t="s">
        <v>875</v>
      </c>
      <c r="E217" s="122">
        <v>2019</v>
      </c>
      <c r="F217" s="122">
        <v>2021</v>
      </c>
      <c r="G217" s="129" t="s">
        <v>20</v>
      </c>
      <c r="H217" s="130" t="s">
        <v>20</v>
      </c>
      <c r="I217" s="131"/>
    </row>
    <row r="218" spans="2:10" ht="19.649999999999999" customHeight="1">
      <c r="B218" s="121">
        <f t="shared" si="5"/>
        <v>209</v>
      </c>
      <c r="C218" s="122" t="s">
        <v>152</v>
      </c>
      <c r="D218" s="122" t="s">
        <v>876</v>
      </c>
      <c r="E218" s="122">
        <v>2012</v>
      </c>
      <c r="F218" s="122">
        <v>2020</v>
      </c>
      <c r="G218" s="129" t="s">
        <v>20</v>
      </c>
      <c r="H218" s="130" t="s">
        <v>20</v>
      </c>
      <c r="I218" s="131"/>
    </row>
    <row r="219" spans="2:10" ht="19.649999999999999" customHeight="1">
      <c r="B219" s="121">
        <f t="shared" si="5"/>
        <v>210</v>
      </c>
      <c r="C219" s="122" t="s">
        <v>152</v>
      </c>
      <c r="D219" s="122" t="s">
        <v>877</v>
      </c>
      <c r="E219" s="122">
        <v>2012</v>
      </c>
      <c r="F219" s="122">
        <v>2014</v>
      </c>
      <c r="G219" s="129" t="s">
        <v>20</v>
      </c>
      <c r="H219" s="130" t="s">
        <v>20</v>
      </c>
      <c r="I219" s="131"/>
    </row>
    <row r="220" spans="2:10" ht="19.649999999999999" customHeight="1">
      <c r="B220" s="121">
        <f t="shared" si="5"/>
        <v>211</v>
      </c>
      <c r="C220" s="122" t="s">
        <v>152</v>
      </c>
      <c r="D220" s="122" t="s">
        <v>877</v>
      </c>
      <c r="E220" s="122">
        <v>2015</v>
      </c>
      <c r="F220" s="122">
        <v>2021</v>
      </c>
      <c r="G220" s="129" t="s">
        <v>20</v>
      </c>
      <c r="H220" s="130" t="s">
        <v>20</v>
      </c>
      <c r="I220" s="131"/>
    </row>
    <row r="221" spans="2:10" ht="19.649999999999999" customHeight="1">
      <c r="B221" s="121">
        <f t="shared" si="5"/>
        <v>212</v>
      </c>
      <c r="C221" s="122" t="s">
        <v>152</v>
      </c>
      <c r="D221" s="122" t="s">
        <v>878</v>
      </c>
      <c r="E221" s="122">
        <v>2014</v>
      </c>
      <c r="F221" s="122">
        <v>2017</v>
      </c>
      <c r="G221" s="129" t="s">
        <v>20</v>
      </c>
      <c r="H221" s="130" t="s">
        <v>20</v>
      </c>
      <c r="I221" s="131"/>
    </row>
    <row r="222" spans="2:10" ht="19.649999999999999" customHeight="1">
      <c r="B222" s="121">
        <f t="shared" si="5"/>
        <v>213</v>
      </c>
      <c r="C222" s="122" t="s">
        <v>152</v>
      </c>
      <c r="D222" s="122" t="s">
        <v>879</v>
      </c>
      <c r="E222" s="122">
        <v>2009</v>
      </c>
      <c r="F222" s="122">
        <v>2021</v>
      </c>
      <c r="G222" s="129" t="s">
        <v>20</v>
      </c>
      <c r="H222" s="130" t="s">
        <v>20</v>
      </c>
      <c r="I222" s="131"/>
    </row>
    <row r="223" spans="2:10" ht="19.649999999999999" customHeight="1">
      <c r="B223" s="121">
        <f t="shared" si="5"/>
        <v>214</v>
      </c>
      <c r="C223" s="122" t="s">
        <v>152</v>
      </c>
      <c r="D223" s="122" t="s">
        <v>880</v>
      </c>
      <c r="E223" s="122">
        <v>2012</v>
      </c>
      <c r="F223" s="122">
        <v>2013</v>
      </c>
      <c r="G223" s="129" t="s">
        <v>20</v>
      </c>
      <c r="H223" s="130" t="s">
        <v>20</v>
      </c>
      <c r="I223" s="131"/>
    </row>
    <row r="224" spans="2:10" ht="19.649999999999999" customHeight="1">
      <c r="B224" s="121">
        <f t="shared" si="5"/>
        <v>215</v>
      </c>
      <c r="C224" s="122" t="s">
        <v>152</v>
      </c>
      <c r="D224" s="122" t="s">
        <v>881</v>
      </c>
      <c r="E224" s="122">
        <v>2016</v>
      </c>
      <c r="F224" s="122">
        <v>2019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152</v>
      </c>
      <c r="D225" s="122" t="s">
        <v>882</v>
      </c>
      <c r="E225" s="122">
        <v>2008</v>
      </c>
      <c r="F225" s="122">
        <v>2015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152</v>
      </c>
      <c r="D226" s="122" t="s">
        <v>882</v>
      </c>
      <c r="E226" s="122">
        <v>2015</v>
      </c>
      <c r="F226" s="122">
        <v>2021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152</v>
      </c>
      <c r="D227" s="122" t="s">
        <v>882</v>
      </c>
      <c r="E227" s="122">
        <v>2021</v>
      </c>
      <c r="F227" s="122">
        <v>2022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152</v>
      </c>
      <c r="D228" s="122" t="s">
        <v>883</v>
      </c>
      <c r="E228" s="122">
        <v>2021</v>
      </c>
      <c r="F228" s="122">
        <v>2022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152</v>
      </c>
      <c r="D229" s="122" t="s">
        <v>884</v>
      </c>
      <c r="E229" s="122">
        <v>2012</v>
      </c>
      <c r="F229" s="122">
        <v>2017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152</v>
      </c>
      <c r="D230" s="122" t="s">
        <v>884</v>
      </c>
      <c r="E230" s="122">
        <v>2018</v>
      </c>
      <c r="F230" s="122">
        <v>2021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5"/>
        <v>222</v>
      </c>
      <c r="C231" s="122" t="s">
        <v>152</v>
      </c>
      <c r="D231" s="122" t="s">
        <v>771</v>
      </c>
      <c r="E231" s="122">
        <v>2015</v>
      </c>
      <c r="F231" s="122">
        <v>2021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5"/>
        <v>223</v>
      </c>
      <c r="C232" s="122" t="s">
        <v>152</v>
      </c>
      <c r="D232" s="122" t="s">
        <v>156</v>
      </c>
      <c r="E232" s="122">
        <v>2012</v>
      </c>
      <c r="F232" s="122">
        <v>2019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5"/>
        <v>224</v>
      </c>
      <c r="C233" s="122" t="s">
        <v>152</v>
      </c>
      <c r="D233" s="122" t="s">
        <v>156</v>
      </c>
      <c r="E233" s="122">
        <v>2016</v>
      </c>
      <c r="F233" s="122">
        <v>2019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159</v>
      </c>
      <c r="D234" s="122">
        <v>200</v>
      </c>
      <c r="E234" s="122">
        <v>2011</v>
      </c>
      <c r="F234" s="122">
        <v>2017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5"/>
        <v>226</v>
      </c>
      <c r="C235" s="122" t="s">
        <v>159</v>
      </c>
      <c r="D235" s="122" t="s">
        <v>1941</v>
      </c>
      <c r="E235" s="122">
        <v>2005</v>
      </c>
      <c r="F235" s="122">
        <v>2010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159</v>
      </c>
      <c r="D236" s="122" t="s">
        <v>1941</v>
      </c>
      <c r="E236" s="122">
        <v>2011</v>
      </c>
      <c r="F236" s="122" t="s">
        <v>19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159</v>
      </c>
      <c r="D237" s="122" t="s">
        <v>1411</v>
      </c>
      <c r="E237" s="122">
        <v>2005</v>
      </c>
      <c r="F237" s="122">
        <v>2010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159</v>
      </c>
      <c r="D238" s="122" t="s">
        <v>1411</v>
      </c>
      <c r="E238" s="122">
        <v>2011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159</v>
      </c>
      <c r="D239" s="122" t="s">
        <v>885</v>
      </c>
      <c r="E239" s="122">
        <v>2008</v>
      </c>
      <c r="F239" s="122">
        <v>2008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5"/>
        <v>231</v>
      </c>
      <c r="C240" s="122" t="s">
        <v>159</v>
      </c>
      <c r="D240" s="122" t="s">
        <v>896</v>
      </c>
      <c r="E240" s="122">
        <v>2019</v>
      </c>
      <c r="F240" s="122" t="s">
        <v>19</v>
      </c>
      <c r="G240" s="129" t="s">
        <v>20</v>
      </c>
      <c r="H240" s="130"/>
      <c r="I240" s="131"/>
    </row>
    <row r="241" spans="2:10" ht="19.649999999999999" customHeight="1">
      <c r="B241" s="121">
        <f t="shared" si="5"/>
        <v>232</v>
      </c>
      <c r="C241" s="122" t="s">
        <v>159</v>
      </c>
      <c r="D241" s="122" t="s">
        <v>886</v>
      </c>
      <c r="E241" s="122">
        <v>2016</v>
      </c>
      <c r="F241" s="122" t="s">
        <v>19</v>
      </c>
      <c r="G241" s="129" t="s">
        <v>20</v>
      </c>
      <c r="H241" s="130"/>
      <c r="I241" s="131"/>
    </row>
    <row r="242" spans="2:10" ht="19.649999999999999" customHeight="1">
      <c r="B242" s="121">
        <f t="shared" si="5"/>
        <v>233</v>
      </c>
      <c r="C242" s="122" t="s">
        <v>159</v>
      </c>
      <c r="D242" s="122" t="s">
        <v>887</v>
      </c>
      <c r="E242" s="122">
        <v>2006</v>
      </c>
      <c r="F242" s="122">
        <v>2010</v>
      </c>
      <c r="G242" s="129" t="s">
        <v>20</v>
      </c>
      <c r="H242" s="130" t="s">
        <v>20</v>
      </c>
      <c r="I242" s="131"/>
    </row>
    <row r="243" spans="2:10" ht="19.649999999999999" customHeight="1">
      <c r="B243" s="121">
        <f t="shared" si="5"/>
        <v>234</v>
      </c>
      <c r="C243" s="122" t="s">
        <v>159</v>
      </c>
      <c r="D243" s="122" t="s">
        <v>888</v>
      </c>
      <c r="E243" s="122">
        <v>2008</v>
      </c>
      <c r="F243" s="122">
        <v>2010</v>
      </c>
      <c r="G243" s="129" t="s">
        <v>20</v>
      </c>
      <c r="H243" s="130" t="s">
        <v>20</v>
      </c>
      <c r="I243" s="131"/>
    </row>
    <row r="244" spans="2:10" ht="19.649999999999999" customHeight="1">
      <c r="B244" s="121">
        <f t="shared" si="5"/>
        <v>235</v>
      </c>
      <c r="C244" s="122" t="s">
        <v>159</v>
      </c>
      <c r="D244" s="122" t="s">
        <v>889</v>
      </c>
      <c r="E244" s="122">
        <v>2008</v>
      </c>
      <c r="F244" s="122">
        <v>2015</v>
      </c>
      <c r="G244" s="129" t="s">
        <v>20</v>
      </c>
      <c r="H244" s="130" t="s">
        <v>20</v>
      </c>
      <c r="I244" s="131"/>
    </row>
    <row r="245" spans="2:10" ht="19.649999999999999" customHeight="1">
      <c r="B245" s="121">
        <f t="shared" si="5"/>
        <v>236</v>
      </c>
      <c r="C245" s="122" t="s">
        <v>159</v>
      </c>
      <c r="D245" s="122" t="s">
        <v>889</v>
      </c>
      <c r="E245" s="122">
        <v>2016</v>
      </c>
      <c r="F245" s="122">
        <v>2020</v>
      </c>
      <c r="G245" s="129" t="s">
        <v>20</v>
      </c>
      <c r="H245" s="130" t="s">
        <v>20</v>
      </c>
      <c r="I245" s="131"/>
    </row>
    <row r="246" spans="2:10" ht="19.649999999999999" customHeight="1">
      <c r="B246" s="121">
        <f t="shared" si="5"/>
        <v>237</v>
      </c>
      <c r="C246" s="122" t="s">
        <v>159</v>
      </c>
      <c r="D246" s="122" t="s">
        <v>890</v>
      </c>
      <c r="E246" s="122">
        <v>2019</v>
      </c>
      <c r="F246" s="122" t="s">
        <v>19</v>
      </c>
      <c r="G246" s="129" t="s">
        <v>20</v>
      </c>
      <c r="H246" s="130"/>
      <c r="I246" s="131"/>
    </row>
    <row r="247" spans="2:10" ht="19.649999999999999" customHeight="1">
      <c r="B247" s="121">
        <f t="shared" si="5"/>
        <v>238</v>
      </c>
      <c r="C247" s="122" t="s">
        <v>781</v>
      </c>
      <c r="D247" s="122" t="s">
        <v>1414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 t="s">
        <v>20</v>
      </c>
    </row>
    <row r="248" spans="2:10" ht="19.649999999999999" customHeight="1">
      <c r="B248" s="121">
        <f t="shared" si="5"/>
        <v>239</v>
      </c>
      <c r="C248" s="122" t="s">
        <v>781</v>
      </c>
      <c r="D248" s="122" t="s">
        <v>773</v>
      </c>
      <c r="E248" s="122">
        <v>2014</v>
      </c>
      <c r="F248" s="122" t="s">
        <v>19</v>
      </c>
      <c r="G248" s="129" t="s">
        <v>20</v>
      </c>
      <c r="H248" s="130" t="s">
        <v>20</v>
      </c>
      <c r="I248" s="131"/>
    </row>
    <row r="249" spans="2:10" ht="19.649999999999999" customHeight="1">
      <c r="B249" s="121">
        <f t="shared" si="5"/>
        <v>240</v>
      </c>
      <c r="C249" s="122" t="s">
        <v>781</v>
      </c>
      <c r="D249" s="122" t="s">
        <v>1162</v>
      </c>
      <c r="E249" s="122">
        <v>2016</v>
      </c>
      <c r="F249" s="122" t="s">
        <v>19</v>
      </c>
      <c r="G249" s="129" t="s">
        <v>20</v>
      </c>
      <c r="H249" s="130" t="s">
        <v>20</v>
      </c>
      <c r="I249" s="131" t="s">
        <v>20</v>
      </c>
    </row>
    <row r="250" spans="2:10" ht="19.649999999999999" customHeight="1" thickBot="1">
      <c r="B250" s="121">
        <f t="shared" si="5"/>
        <v>241</v>
      </c>
      <c r="C250" s="125" t="s">
        <v>781</v>
      </c>
      <c r="D250" s="125" t="s">
        <v>777</v>
      </c>
      <c r="E250" s="125">
        <v>2010</v>
      </c>
      <c r="F250" s="125">
        <v>2018</v>
      </c>
      <c r="G250" s="132" t="s">
        <v>20</v>
      </c>
      <c r="H250" s="133" t="s">
        <v>20</v>
      </c>
      <c r="I250" s="134" t="s">
        <v>20</v>
      </c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>
        <v>1</v>
      </c>
    </row>
    <row r="252" spans="2:10" ht="19.649999999999999" customHeight="1">
      <c r="B252" s="121">
        <f>ROW()-9</f>
        <v>243</v>
      </c>
      <c r="C252" s="122" t="s">
        <v>781</v>
      </c>
      <c r="D252" s="122" t="s">
        <v>778</v>
      </c>
      <c r="E252" s="122">
        <v>2012</v>
      </c>
      <c r="F252" s="122">
        <v>2017</v>
      </c>
      <c r="G252" s="129" t="s">
        <v>20</v>
      </c>
      <c r="H252" s="130" t="s">
        <v>20</v>
      </c>
      <c r="I252" s="131" t="s">
        <v>20</v>
      </c>
    </row>
    <row r="253" spans="2:10" ht="19.649999999999999" customHeight="1">
      <c r="B253" s="121">
        <f t="shared" ref="B253:B292" si="6">ROW()-10</f>
        <v>243</v>
      </c>
      <c r="C253" s="122" t="s">
        <v>781</v>
      </c>
      <c r="D253" s="122" t="s">
        <v>779</v>
      </c>
      <c r="E253" s="122">
        <v>2014</v>
      </c>
      <c r="F253" s="122">
        <v>2020</v>
      </c>
      <c r="G253" s="129" t="s">
        <v>20</v>
      </c>
      <c r="H253" s="130" t="s">
        <v>20</v>
      </c>
      <c r="I253" s="131" t="s">
        <v>20</v>
      </c>
    </row>
    <row r="254" spans="2:10" ht="19.649999999999999" customHeight="1">
      <c r="B254" s="121">
        <f t="shared" si="6"/>
        <v>244</v>
      </c>
      <c r="C254" s="122" t="s">
        <v>781</v>
      </c>
      <c r="D254" s="122" t="s">
        <v>780</v>
      </c>
      <c r="E254" s="122">
        <v>2013</v>
      </c>
      <c r="F254" s="122" t="s">
        <v>19</v>
      </c>
      <c r="G254" s="129" t="s">
        <v>20</v>
      </c>
      <c r="H254" s="130" t="s">
        <v>20</v>
      </c>
      <c r="I254" s="131" t="s">
        <v>20</v>
      </c>
    </row>
    <row r="255" spans="2:10" ht="19.649999999999999" customHeight="1">
      <c r="B255" s="121">
        <f t="shared" si="6"/>
        <v>245</v>
      </c>
      <c r="C255" s="122" t="s">
        <v>781</v>
      </c>
      <c r="D255" s="122" t="s">
        <v>774</v>
      </c>
      <c r="E255" s="122">
        <v>2016</v>
      </c>
      <c r="F255" s="122" t="s">
        <v>19</v>
      </c>
      <c r="G255" s="129" t="s">
        <v>20</v>
      </c>
      <c r="H255" s="130" t="s">
        <v>20</v>
      </c>
      <c r="I255" s="182" t="s">
        <v>20</v>
      </c>
    </row>
    <row r="256" spans="2:10" ht="19.649999999999999" customHeight="1">
      <c r="B256" s="121">
        <f t="shared" si="6"/>
        <v>246</v>
      </c>
      <c r="C256" s="122" t="s">
        <v>781</v>
      </c>
      <c r="D256" s="122" t="s">
        <v>1163</v>
      </c>
      <c r="E256" s="122">
        <v>2018</v>
      </c>
      <c r="F256" s="122"/>
      <c r="G256" s="129" t="s">
        <v>20</v>
      </c>
      <c r="H256" s="130" t="s">
        <v>20</v>
      </c>
      <c r="I256" s="131" t="s">
        <v>20</v>
      </c>
    </row>
    <row r="257" spans="2:9" ht="19.649999999999999" customHeight="1">
      <c r="B257" s="121">
        <f t="shared" si="6"/>
        <v>247</v>
      </c>
      <c r="C257" s="122" t="s">
        <v>781</v>
      </c>
      <c r="D257" s="122" t="s">
        <v>1164</v>
      </c>
      <c r="E257" s="122">
        <v>2016</v>
      </c>
      <c r="F257" s="122" t="s">
        <v>19</v>
      </c>
      <c r="G257" s="129" t="s">
        <v>20</v>
      </c>
      <c r="H257" s="130" t="s">
        <v>20</v>
      </c>
      <c r="I257" s="131" t="s">
        <v>20</v>
      </c>
    </row>
    <row r="258" spans="2:9" ht="19.649999999999999" customHeight="1">
      <c r="B258" s="121">
        <f t="shared" si="6"/>
        <v>248</v>
      </c>
      <c r="C258" s="122" t="s">
        <v>781</v>
      </c>
      <c r="D258" s="122" t="s">
        <v>165</v>
      </c>
      <c r="E258" s="122">
        <v>2006</v>
      </c>
      <c r="F258" s="122" t="s">
        <v>19</v>
      </c>
      <c r="G258" s="129" t="s">
        <v>20</v>
      </c>
      <c r="H258" s="130"/>
      <c r="I258" s="131" t="s">
        <v>20</v>
      </c>
    </row>
    <row r="259" spans="2:9" ht="19.649999999999999" customHeight="1">
      <c r="B259" s="121">
        <f t="shared" si="6"/>
        <v>249</v>
      </c>
      <c r="C259" s="122" t="s">
        <v>781</v>
      </c>
      <c r="D259" s="122" t="s">
        <v>775</v>
      </c>
      <c r="E259" s="122">
        <v>2016</v>
      </c>
      <c r="F259" s="122" t="s">
        <v>19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6"/>
        <v>250</v>
      </c>
      <c r="C260" s="122" t="s">
        <v>169</v>
      </c>
      <c r="D260" s="122" t="s">
        <v>170</v>
      </c>
      <c r="E260" s="122">
        <v>2020</v>
      </c>
      <c r="F260" s="122" t="s">
        <v>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169</v>
      </c>
      <c r="D261" s="122" t="s">
        <v>551</v>
      </c>
      <c r="E261" s="122">
        <v>2021</v>
      </c>
      <c r="F261" s="122"/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171</v>
      </c>
      <c r="D262" s="122" t="s">
        <v>172</v>
      </c>
      <c r="E262" s="122">
        <v>2012</v>
      </c>
      <c r="F262" s="122" t="s">
        <v>19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171</v>
      </c>
      <c r="D263" s="122" t="s">
        <v>173</v>
      </c>
      <c r="E263" s="122">
        <v>2013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171</v>
      </c>
      <c r="D264" s="122" t="s">
        <v>173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171</v>
      </c>
      <c r="D265" s="122" t="s">
        <v>175</v>
      </c>
      <c r="E265" s="122">
        <v>2012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171</v>
      </c>
      <c r="D266" s="122" t="s">
        <v>177</v>
      </c>
      <c r="E266" s="122">
        <v>2012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171</v>
      </c>
      <c r="D267" s="122" t="s">
        <v>177</v>
      </c>
      <c r="E267" s="122">
        <v>2020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171</v>
      </c>
      <c r="D268" s="122" t="s">
        <v>178</v>
      </c>
      <c r="E268" s="122">
        <v>2012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171</v>
      </c>
      <c r="D269" s="122" t="s">
        <v>178</v>
      </c>
      <c r="E269" s="122">
        <v>2020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1170</v>
      </c>
      <c r="D270" s="122" t="s">
        <v>1421</v>
      </c>
      <c r="E270" s="122">
        <v>2017</v>
      </c>
      <c r="F270" s="122"/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6"/>
        <v>261</v>
      </c>
      <c r="C271" s="122" t="s">
        <v>1170</v>
      </c>
      <c r="D271" s="122" t="s">
        <v>1171</v>
      </c>
      <c r="E271" s="122">
        <v>2011</v>
      </c>
      <c r="F271" s="122">
        <v>2021</v>
      </c>
      <c r="G271" s="129"/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1170</v>
      </c>
      <c r="D272" s="122" t="s">
        <v>1171</v>
      </c>
      <c r="E272" s="122">
        <v>2021</v>
      </c>
      <c r="F272" s="122" t="s">
        <v>19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6"/>
        <v>263</v>
      </c>
      <c r="C273" s="122" t="s">
        <v>179</v>
      </c>
      <c r="D273" s="122" t="s">
        <v>891</v>
      </c>
      <c r="E273" s="122">
        <v>2008</v>
      </c>
      <c r="F273" s="122">
        <v>2014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6"/>
        <v>264</v>
      </c>
      <c r="C274" s="122" t="s">
        <v>179</v>
      </c>
      <c r="D274" s="122" t="s">
        <v>892</v>
      </c>
      <c r="E274" s="122">
        <v>2008</v>
      </c>
      <c r="F274" s="122">
        <v>2012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6"/>
        <v>265</v>
      </c>
      <c r="C275" s="122" t="s">
        <v>179</v>
      </c>
      <c r="D275" s="122" t="s">
        <v>180</v>
      </c>
      <c r="E275" s="122">
        <v>2008</v>
      </c>
      <c r="F275" s="122">
        <v>2021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6"/>
        <v>266</v>
      </c>
      <c r="C276" s="122" t="s">
        <v>179</v>
      </c>
      <c r="D276" s="122" t="s">
        <v>180</v>
      </c>
      <c r="E276" s="122">
        <v>2011</v>
      </c>
      <c r="F276" s="122">
        <v>2016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179</v>
      </c>
      <c r="D277" s="122" t="s">
        <v>182</v>
      </c>
      <c r="E277" s="122">
        <v>2006</v>
      </c>
      <c r="F277" s="122" t="s">
        <v>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179</v>
      </c>
      <c r="D278" s="122" t="s">
        <v>182</v>
      </c>
      <c r="E278" s="122">
        <v>2011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179</v>
      </c>
      <c r="D279" s="122" t="s">
        <v>893</v>
      </c>
      <c r="E279" s="122">
        <v>2008</v>
      </c>
      <c r="F279" s="122">
        <v>2011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6"/>
        <v>270</v>
      </c>
      <c r="C280" s="122" t="s">
        <v>179</v>
      </c>
      <c r="D280" s="122" t="s">
        <v>894</v>
      </c>
      <c r="E280" s="122">
        <v>2013</v>
      </c>
      <c r="F280" s="122">
        <v>2016</v>
      </c>
      <c r="G280" s="129" t="s">
        <v>20</v>
      </c>
      <c r="H280" s="130" t="s">
        <v>20</v>
      </c>
      <c r="I280" s="131"/>
    </row>
    <row r="281" spans="2:9" ht="19.649999999999999" customHeight="1">
      <c r="B281" s="121">
        <f t="shared" si="6"/>
        <v>271</v>
      </c>
      <c r="C281" s="122" t="s">
        <v>179</v>
      </c>
      <c r="D281" s="122" t="s">
        <v>895</v>
      </c>
      <c r="E281" s="122">
        <v>2008</v>
      </c>
      <c r="F281" s="122">
        <v>2010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6"/>
        <v>272</v>
      </c>
      <c r="C282" s="122" t="s">
        <v>179</v>
      </c>
      <c r="D282" s="122" t="s">
        <v>895</v>
      </c>
      <c r="E282" s="122">
        <v>2011</v>
      </c>
      <c r="F282" s="122">
        <v>2022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179</v>
      </c>
      <c r="D283" s="122" t="s">
        <v>896</v>
      </c>
      <c r="E283" s="122">
        <v>2008</v>
      </c>
      <c r="F283" s="122">
        <v>2022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179</v>
      </c>
      <c r="D284" s="122" t="s">
        <v>183</v>
      </c>
      <c r="E284" s="122">
        <v>2009</v>
      </c>
      <c r="F284" s="122">
        <v>2020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179</v>
      </c>
      <c r="D285" s="122" t="s">
        <v>183</v>
      </c>
      <c r="E285" s="122">
        <v>2011</v>
      </c>
      <c r="F285" s="122">
        <v>2016</v>
      </c>
      <c r="G285" s="129" t="s">
        <v>20</v>
      </c>
      <c r="H285" s="130"/>
      <c r="I285" s="131"/>
    </row>
    <row r="286" spans="2:9" ht="19.649999999999999" customHeight="1">
      <c r="B286" s="121">
        <f t="shared" si="6"/>
        <v>276</v>
      </c>
      <c r="C286" s="122" t="s">
        <v>179</v>
      </c>
      <c r="D286" s="122" t="s">
        <v>185</v>
      </c>
      <c r="E286" s="122">
        <v>2005</v>
      </c>
      <c r="F286" s="122">
        <v>2008</v>
      </c>
      <c r="G286" s="129" t="s">
        <v>20</v>
      </c>
      <c r="H286" s="130"/>
      <c r="I286" s="131"/>
    </row>
    <row r="287" spans="2:9" ht="19.649999999999999" customHeight="1">
      <c r="B287" s="121">
        <f t="shared" si="6"/>
        <v>277</v>
      </c>
      <c r="C287" s="122" t="s">
        <v>179</v>
      </c>
      <c r="D287" s="122" t="s">
        <v>186</v>
      </c>
      <c r="E287" s="122">
        <v>2016</v>
      </c>
      <c r="F287" s="122" t="s">
        <v>19</v>
      </c>
      <c r="G287" s="129" t="s">
        <v>20</v>
      </c>
      <c r="H287" s="130"/>
      <c r="I287" s="131" t="s">
        <v>20</v>
      </c>
    </row>
    <row r="288" spans="2:9" ht="19.649999999999999" customHeight="1">
      <c r="B288" s="121">
        <f t="shared" si="6"/>
        <v>278</v>
      </c>
      <c r="C288" s="122" t="s">
        <v>179</v>
      </c>
      <c r="D288" s="122" t="s">
        <v>897</v>
      </c>
      <c r="E288" s="122">
        <v>2008</v>
      </c>
      <c r="F288" s="122">
        <v>2011</v>
      </c>
      <c r="G288" s="129" t="s">
        <v>20</v>
      </c>
      <c r="H288" s="130" t="s">
        <v>20</v>
      </c>
      <c r="I288" s="131"/>
    </row>
    <row r="289" spans="2:10" ht="19.649999999999999" customHeight="1">
      <c r="B289" s="121">
        <f t="shared" si="6"/>
        <v>279</v>
      </c>
      <c r="C289" s="122" t="s">
        <v>179</v>
      </c>
      <c r="D289" s="122" t="s">
        <v>257</v>
      </c>
      <c r="E289" s="122">
        <v>2007</v>
      </c>
      <c r="F289" s="122">
        <v>2009</v>
      </c>
      <c r="G289" s="129" t="s">
        <v>20</v>
      </c>
      <c r="H289" s="130" t="s">
        <v>20</v>
      </c>
      <c r="I289" s="131"/>
    </row>
    <row r="290" spans="2:10" ht="19.649999999999999" customHeight="1">
      <c r="B290" s="121">
        <f t="shared" si="6"/>
        <v>280</v>
      </c>
      <c r="C290" s="122" t="s">
        <v>179</v>
      </c>
      <c r="D290" s="122" t="s">
        <v>898</v>
      </c>
      <c r="E290" s="122">
        <v>2013</v>
      </c>
      <c r="F290" s="122">
        <v>2017</v>
      </c>
      <c r="G290" s="129" t="s">
        <v>20</v>
      </c>
      <c r="H290" s="130" t="s">
        <v>20</v>
      </c>
      <c r="I290" s="131"/>
    </row>
    <row r="291" spans="2:10" ht="19.649999999999999" customHeight="1">
      <c r="B291" s="121">
        <f t="shared" si="6"/>
        <v>281</v>
      </c>
      <c r="C291" s="122" t="s">
        <v>179</v>
      </c>
      <c r="D291" s="122" t="s">
        <v>187</v>
      </c>
      <c r="E291" s="122">
        <v>2015</v>
      </c>
      <c r="F291" s="122" t="s">
        <v>19</v>
      </c>
      <c r="G291" s="129" t="s">
        <v>20</v>
      </c>
      <c r="H291" s="130"/>
      <c r="I291" s="131" t="s">
        <v>20</v>
      </c>
    </row>
    <row r="292" spans="2:10" ht="19.649999999999999" customHeight="1" thickBot="1">
      <c r="B292" s="124">
        <f t="shared" si="6"/>
        <v>282</v>
      </c>
      <c r="C292" s="125" t="s">
        <v>899</v>
      </c>
      <c r="D292" s="125" t="s">
        <v>900</v>
      </c>
      <c r="E292" s="125">
        <v>2013</v>
      </c>
      <c r="F292" s="125">
        <v>2013</v>
      </c>
      <c r="G292" s="132" t="s">
        <v>20</v>
      </c>
      <c r="H292" s="133" t="s">
        <v>20</v>
      </c>
      <c r="I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>
        <v>1</v>
      </c>
    </row>
    <row r="294" spans="2:10" ht="19.649999999999999" customHeight="1">
      <c r="B294" s="121">
        <f>ROW()-10</f>
        <v>284</v>
      </c>
      <c r="C294" s="122" t="s">
        <v>188</v>
      </c>
      <c r="D294" s="122">
        <v>500</v>
      </c>
      <c r="E294" s="122">
        <v>2012</v>
      </c>
      <c r="F294" s="122">
        <v>2017</v>
      </c>
      <c r="G294" s="129" t="s">
        <v>20</v>
      </c>
      <c r="H294" s="130" t="s">
        <v>20</v>
      </c>
      <c r="I294" s="131"/>
    </row>
    <row r="295" spans="2:10" ht="19.649999999999999" customHeight="1">
      <c r="B295" s="121">
        <f t="shared" ref="B295:B334" si="7">ROW()-11</f>
        <v>284</v>
      </c>
      <c r="C295" s="122" t="s">
        <v>188</v>
      </c>
      <c r="D295" s="122" t="s">
        <v>1172</v>
      </c>
      <c r="E295" s="122">
        <v>2020</v>
      </c>
      <c r="F295" s="122" t="s">
        <v>19</v>
      </c>
      <c r="G295" s="129" t="s">
        <v>20</v>
      </c>
      <c r="H295" s="130"/>
      <c r="I295" s="131"/>
    </row>
    <row r="296" spans="2:10" ht="19.649999999999999" customHeight="1">
      <c r="B296" s="121">
        <f t="shared" si="7"/>
        <v>285</v>
      </c>
      <c r="C296" s="122" t="s">
        <v>188</v>
      </c>
      <c r="D296" s="122" t="s">
        <v>901</v>
      </c>
      <c r="E296" s="122">
        <v>2017</v>
      </c>
      <c r="F296" s="122">
        <v>2017</v>
      </c>
      <c r="G296" s="129" t="s">
        <v>20</v>
      </c>
      <c r="H296" s="130" t="s">
        <v>20</v>
      </c>
      <c r="I296" s="131"/>
    </row>
    <row r="297" spans="2:10" ht="19.649999999999999" customHeight="1">
      <c r="B297" s="121">
        <f t="shared" si="7"/>
        <v>286</v>
      </c>
      <c r="C297" s="122" t="s">
        <v>188</v>
      </c>
      <c r="D297" s="122" t="s">
        <v>902</v>
      </c>
      <c r="E297" s="122">
        <v>2012</v>
      </c>
      <c r="F297" s="122">
        <v>2019</v>
      </c>
      <c r="G297" s="129" t="s">
        <v>20</v>
      </c>
      <c r="H297" s="130" t="s">
        <v>20</v>
      </c>
      <c r="I297" s="131"/>
    </row>
    <row r="298" spans="2:10" ht="19.649999999999999" customHeight="1">
      <c r="B298" s="121">
        <f t="shared" si="7"/>
        <v>287</v>
      </c>
      <c r="C298" s="122" t="s">
        <v>188</v>
      </c>
      <c r="D298" s="122" t="s">
        <v>903</v>
      </c>
      <c r="E298" s="122">
        <v>2013</v>
      </c>
      <c r="F298" s="122">
        <v>2013</v>
      </c>
      <c r="G298" s="129" t="s">
        <v>20</v>
      </c>
      <c r="H298" s="130"/>
      <c r="I298" s="131"/>
    </row>
    <row r="299" spans="2:10" ht="19.649999999999999" customHeight="1">
      <c r="B299" s="121">
        <f t="shared" si="7"/>
        <v>288</v>
      </c>
      <c r="C299" s="122" t="s">
        <v>188</v>
      </c>
      <c r="D299" s="122" t="s">
        <v>904</v>
      </c>
      <c r="E299" s="122">
        <v>2014</v>
      </c>
      <c r="F299" s="122">
        <v>2015</v>
      </c>
      <c r="G299" s="129" t="s">
        <v>20</v>
      </c>
      <c r="H299" s="130" t="s">
        <v>20</v>
      </c>
      <c r="I299" s="131"/>
    </row>
    <row r="300" spans="2:10" ht="19.649999999999999" customHeight="1">
      <c r="B300" s="121">
        <f t="shared" si="7"/>
        <v>289</v>
      </c>
      <c r="C300" s="122" t="s">
        <v>188</v>
      </c>
      <c r="D300" s="122" t="s">
        <v>191</v>
      </c>
      <c r="E300" s="122">
        <v>2016</v>
      </c>
      <c r="F300" s="122">
        <v>2016</v>
      </c>
      <c r="G300" s="129" t="s">
        <v>20</v>
      </c>
      <c r="H300" s="130" t="s">
        <v>20</v>
      </c>
      <c r="I300" s="131"/>
    </row>
    <row r="301" spans="2:10" ht="19.649999999999999" customHeight="1">
      <c r="B301" s="121">
        <f t="shared" si="7"/>
        <v>290</v>
      </c>
      <c r="C301" s="122" t="s">
        <v>188</v>
      </c>
      <c r="D301" s="122" t="s">
        <v>191</v>
      </c>
      <c r="E301" s="122">
        <v>2016</v>
      </c>
      <c r="F301" s="122" t="s">
        <v>19</v>
      </c>
      <c r="G301" s="129" t="s">
        <v>20</v>
      </c>
      <c r="H301" s="130"/>
      <c r="I301" s="182" t="s">
        <v>20</v>
      </c>
    </row>
    <row r="302" spans="2:10" ht="19.649999999999999" customHeight="1">
      <c r="B302" s="121">
        <f t="shared" si="7"/>
        <v>291</v>
      </c>
      <c r="C302" s="122" t="s">
        <v>188</v>
      </c>
      <c r="D302" s="122" t="s">
        <v>192</v>
      </c>
      <c r="E302" s="122">
        <v>2002</v>
      </c>
      <c r="F302" s="122">
        <v>2014</v>
      </c>
      <c r="G302" s="129" t="s">
        <v>20</v>
      </c>
      <c r="H302" s="130"/>
      <c r="I302" s="131" t="s">
        <v>20</v>
      </c>
    </row>
    <row r="303" spans="2:10" ht="19.649999999999999" customHeight="1">
      <c r="B303" s="121">
        <f t="shared" si="7"/>
        <v>292</v>
      </c>
      <c r="C303" s="122" t="s">
        <v>188</v>
      </c>
      <c r="D303" s="122" t="s">
        <v>193</v>
      </c>
      <c r="E303" s="122">
        <v>2007</v>
      </c>
      <c r="F303" s="122">
        <v>2016</v>
      </c>
      <c r="G303" s="129" t="s">
        <v>20</v>
      </c>
      <c r="H303" s="130"/>
      <c r="I303" s="131" t="s">
        <v>20</v>
      </c>
    </row>
    <row r="304" spans="2:10" ht="19.649999999999999" customHeight="1">
      <c r="B304" s="121">
        <f t="shared" si="7"/>
        <v>293</v>
      </c>
      <c r="C304" s="122" t="s">
        <v>188</v>
      </c>
      <c r="D304" s="122" t="s">
        <v>194</v>
      </c>
      <c r="E304" s="122">
        <v>2005</v>
      </c>
      <c r="F304" s="122">
        <v>2010</v>
      </c>
      <c r="G304" s="129" t="s">
        <v>20</v>
      </c>
      <c r="H304" s="130"/>
      <c r="I304" s="131" t="s">
        <v>20</v>
      </c>
    </row>
    <row r="305" spans="2:9" ht="19.649999999999999" customHeight="1">
      <c r="B305" s="121">
        <f t="shared" si="7"/>
        <v>294</v>
      </c>
      <c r="C305" s="122" t="s">
        <v>188</v>
      </c>
      <c r="D305" s="122" t="s">
        <v>195</v>
      </c>
      <c r="E305" s="122">
        <v>2018</v>
      </c>
      <c r="F305" s="122" t="s">
        <v>19</v>
      </c>
      <c r="G305" s="129" t="s">
        <v>20</v>
      </c>
      <c r="H305" s="130"/>
      <c r="I305" s="131" t="s">
        <v>20</v>
      </c>
    </row>
    <row r="306" spans="2:9" ht="19.649999999999999" customHeight="1">
      <c r="B306" s="121">
        <f t="shared" si="7"/>
        <v>295</v>
      </c>
      <c r="C306" s="122" t="s">
        <v>188</v>
      </c>
      <c r="D306" s="122" t="s">
        <v>197</v>
      </c>
      <c r="E306" s="122">
        <v>2000</v>
      </c>
      <c r="F306" s="122">
        <v>2010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7"/>
        <v>296</v>
      </c>
      <c r="C307" s="122" t="s">
        <v>188</v>
      </c>
      <c r="D307" s="122" t="s">
        <v>197</v>
      </c>
      <c r="E307" s="122">
        <v>2010</v>
      </c>
      <c r="F307" s="122" t="s">
        <v>19</v>
      </c>
      <c r="G307" s="129" t="s">
        <v>20</v>
      </c>
      <c r="H307" s="130"/>
      <c r="I307" s="131" t="s">
        <v>20</v>
      </c>
    </row>
    <row r="308" spans="2:9" ht="19.649999999999999" customHeight="1">
      <c r="B308" s="121">
        <f t="shared" si="7"/>
        <v>297</v>
      </c>
      <c r="C308" s="122" t="s">
        <v>188</v>
      </c>
      <c r="D308" s="122" t="s">
        <v>18</v>
      </c>
      <c r="E308" s="122">
        <v>2006</v>
      </c>
      <c r="F308" s="122" t="s">
        <v>19</v>
      </c>
      <c r="G308" s="129" t="s">
        <v>20</v>
      </c>
      <c r="H308" s="130"/>
      <c r="I308" s="131" t="s">
        <v>20</v>
      </c>
    </row>
    <row r="309" spans="2:9" ht="19.649999999999999" customHeight="1">
      <c r="B309" s="121">
        <f t="shared" si="7"/>
        <v>298</v>
      </c>
      <c r="C309" s="122" t="s">
        <v>188</v>
      </c>
      <c r="D309" s="122" t="s">
        <v>1174</v>
      </c>
      <c r="E309" s="122">
        <v>2015</v>
      </c>
      <c r="F309" s="122" t="s">
        <v>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7"/>
        <v>299</v>
      </c>
      <c r="C310" s="122" t="s">
        <v>188</v>
      </c>
      <c r="D310" s="122" t="s">
        <v>202</v>
      </c>
      <c r="E310" s="122">
        <v>2008</v>
      </c>
      <c r="F310" s="122">
        <v>2015</v>
      </c>
      <c r="G310" s="129" t="s">
        <v>20</v>
      </c>
      <c r="H310" s="130"/>
      <c r="I310" s="131"/>
    </row>
    <row r="311" spans="2:9" ht="19.649999999999999" customHeight="1">
      <c r="B311" s="121">
        <f t="shared" si="7"/>
        <v>300</v>
      </c>
      <c r="C311" s="122" t="s">
        <v>188</v>
      </c>
      <c r="D311" s="122" t="s">
        <v>203</v>
      </c>
      <c r="E311" s="122">
        <v>2011</v>
      </c>
      <c r="F311" s="122">
        <v>2016</v>
      </c>
      <c r="G311" s="129" t="s">
        <v>20</v>
      </c>
      <c r="H311" s="130"/>
      <c r="I311" s="131"/>
    </row>
    <row r="312" spans="2:9" ht="19.649999999999999" customHeight="1">
      <c r="B312" s="121">
        <f t="shared" si="7"/>
        <v>301</v>
      </c>
      <c r="C312" s="122" t="s">
        <v>188</v>
      </c>
      <c r="D312" s="122" t="s">
        <v>1176</v>
      </c>
      <c r="E312" s="122">
        <v>2016</v>
      </c>
      <c r="F312" s="122">
        <v>2019</v>
      </c>
      <c r="G312" s="129" t="s">
        <v>20</v>
      </c>
      <c r="H312" s="130"/>
      <c r="I312" s="131" t="s">
        <v>20</v>
      </c>
    </row>
    <row r="313" spans="2:9" ht="19.649999999999999" customHeight="1">
      <c r="B313" s="121">
        <f t="shared" si="7"/>
        <v>302</v>
      </c>
      <c r="C313" s="122" t="s">
        <v>188</v>
      </c>
      <c r="D313" s="122" t="s">
        <v>205</v>
      </c>
      <c r="E313" s="122">
        <v>2003</v>
      </c>
      <c r="F313" s="122">
        <v>2018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7"/>
        <v>303</v>
      </c>
      <c r="C314" s="122" t="s">
        <v>188</v>
      </c>
      <c r="D314" s="122" t="s">
        <v>206</v>
      </c>
      <c r="E314" s="122">
        <v>2007</v>
      </c>
      <c r="F314" s="122">
        <v>2018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7"/>
        <v>304</v>
      </c>
      <c r="C315" s="122" t="s">
        <v>188</v>
      </c>
      <c r="D315" s="122" t="s">
        <v>207</v>
      </c>
      <c r="E315" s="122">
        <v>2016</v>
      </c>
      <c r="F315" s="122" t="s">
        <v>19</v>
      </c>
      <c r="G315" s="129" t="s">
        <v>20</v>
      </c>
      <c r="H315" s="130"/>
      <c r="I315" s="131" t="s">
        <v>20</v>
      </c>
    </row>
    <row r="316" spans="2:9" ht="19.649999999999999" customHeight="1">
      <c r="B316" s="121">
        <f t="shared" si="7"/>
        <v>305</v>
      </c>
      <c r="C316" s="122" t="s">
        <v>188</v>
      </c>
      <c r="D316" s="122" t="s">
        <v>208</v>
      </c>
      <c r="E316" s="122">
        <v>2007</v>
      </c>
      <c r="F316" s="122">
        <v>2016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7"/>
        <v>306</v>
      </c>
      <c r="C317" s="122" t="s">
        <v>188</v>
      </c>
      <c r="D317" s="122" t="s">
        <v>210</v>
      </c>
      <c r="E317" s="122">
        <v>2011</v>
      </c>
      <c r="F317" s="122" t="s">
        <v>19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7"/>
        <v>307</v>
      </c>
      <c r="C318" s="122" t="s">
        <v>188</v>
      </c>
      <c r="D318" s="122" t="s">
        <v>1177</v>
      </c>
      <c r="E318" s="122">
        <v>2021</v>
      </c>
      <c r="F318" s="122"/>
      <c r="G318" s="129" t="s">
        <v>20</v>
      </c>
      <c r="H318" s="130" t="s">
        <v>20</v>
      </c>
      <c r="I318" s="131" t="s">
        <v>20</v>
      </c>
    </row>
    <row r="319" spans="2:9" ht="19.649999999999999" customHeight="1">
      <c r="B319" s="121">
        <f t="shared" si="7"/>
        <v>308</v>
      </c>
      <c r="C319" s="122" t="s">
        <v>188</v>
      </c>
      <c r="D319" s="122" t="s">
        <v>212</v>
      </c>
      <c r="E319" s="122">
        <v>2012</v>
      </c>
      <c r="F319" s="122" t="s">
        <v>19</v>
      </c>
      <c r="G319" s="129" t="s">
        <v>20</v>
      </c>
      <c r="H319" s="130"/>
      <c r="I319" s="131" t="s">
        <v>20</v>
      </c>
    </row>
    <row r="320" spans="2:9" ht="19.649999999999999" customHeight="1">
      <c r="B320" s="121">
        <f t="shared" si="7"/>
        <v>309</v>
      </c>
      <c r="C320" s="122" t="s">
        <v>188</v>
      </c>
      <c r="D320" s="122" t="s">
        <v>214</v>
      </c>
      <c r="E320" s="122">
        <v>2001</v>
      </c>
      <c r="F320" s="122">
        <v>2010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7"/>
        <v>310</v>
      </c>
      <c r="C321" s="122" t="s">
        <v>188</v>
      </c>
      <c r="D321" s="122" t="s">
        <v>215</v>
      </c>
      <c r="E321" s="122">
        <v>2009</v>
      </c>
      <c r="F321" s="122">
        <v>2020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7"/>
        <v>311</v>
      </c>
      <c r="C322" s="122" t="s">
        <v>188</v>
      </c>
      <c r="D322" s="122" t="s">
        <v>217</v>
      </c>
      <c r="E322" s="122">
        <v>2016</v>
      </c>
      <c r="F322" s="122" t="s">
        <v>19</v>
      </c>
      <c r="G322" s="129" t="s">
        <v>20</v>
      </c>
      <c r="H322" s="130" t="s">
        <v>20</v>
      </c>
      <c r="I322" s="182"/>
    </row>
    <row r="323" spans="2:10" ht="19.649999999999999" customHeight="1">
      <c r="B323" s="121">
        <f t="shared" si="7"/>
        <v>312</v>
      </c>
      <c r="C323" s="122" t="s">
        <v>188</v>
      </c>
      <c r="D323" s="122" t="s">
        <v>1178</v>
      </c>
      <c r="E323" s="122">
        <v>2015</v>
      </c>
      <c r="F323" s="122" t="s">
        <v>19</v>
      </c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7"/>
        <v>313</v>
      </c>
      <c r="C324" s="122" t="s">
        <v>188</v>
      </c>
      <c r="D324" s="122" t="s">
        <v>220</v>
      </c>
      <c r="E324" s="122">
        <v>2016</v>
      </c>
      <c r="F324" s="122" t="s">
        <v>19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7"/>
        <v>314</v>
      </c>
      <c r="C325" s="122" t="s">
        <v>188</v>
      </c>
      <c r="D325" s="122" t="s">
        <v>1179</v>
      </c>
      <c r="E325" s="122">
        <v>2021</v>
      </c>
      <c r="F325" s="122"/>
      <c r="G325" s="129" t="s">
        <v>20</v>
      </c>
      <c r="H325" s="130" t="s">
        <v>20</v>
      </c>
      <c r="I325" s="131" t="s">
        <v>20</v>
      </c>
    </row>
    <row r="326" spans="2:10" ht="19.649999999999999" customHeight="1">
      <c r="B326" s="121">
        <f t="shared" si="7"/>
        <v>315</v>
      </c>
      <c r="C326" s="122" t="s">
        <v>188</v>
      </c>
      <c r="D326" s="122" t="s">
        <v>222</v>
      </c>
      <c r="E326" s="122">
        <v>2016</v>
      </c>
      <c r="F326" s="122" t="s">
        <v>19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7"/>
        <v>316</v>
      </c>
      <c r="C327" s="122" t="s">
        <v>1928</v>
      </c>
      <c r="D327" s="122" t="s">
        <v>18</v>
      </c>
      <c r="E327" s="122">
        <v>2020</v>
      </c>
      <c r="F327" s="122" t="s">
        <v>19</v>
      </c>
      <c r="G327" s="129" t="s">
        <v>20</v>
      </c>
      <c r="H327" s="130" t="s">
        <v>20</v>
      </c>
      <c r="I327" s="131" t="s">
        <v>20</v>
      </c>
    </row>
    <row r="328" spans="2:10" ht="19.649999999999999" customHeight="1">
      <c r="B328" s="121">
        <f t="shared" si="7"/>
        <v>317</v>
      </c>
      <c r="C328" s="122" t="s">
        <v>223</v>
      </c>
      <c r="D328" s="122" t="s">
        <v>905</v>
      </c>
      <c r="E328" s="122">
        <v>2021</v>
      </c>
      <c r="F328" s="122">
        <v>2022</v>
      </c>
      <c r="G328" s="129" t="s">
        <v>20</v>
      </c>
      <c r="H328" s="130" t="s">
        <v>20</v>
      </c>
      <c r="I328" s="131"/>
    </row>
    <row r="329" spans="2:10" ht="19.649999999999999" customHeight="1">
      <c r="B329" s="121">
        <f t="shared" si="7"/>
        <v>318</v>
      </c>
      <c r="C329" s="122" t="s">
        <v>223</v>
      </c>
      <c r="D329" s="122" t="s">
        <v>906</v>
      </c>
      <c r="E329" s="122">
        <v>2021</v>
      </c>
      <c r="F329" s="122">
        <v>2022</v>
      </c>
      <c r="G329" s="129" t="s">
        <v>20</v>
      </c>
      <c r="H329" s="130" t="s">
        <v>20</v>
      </c>
      <c r="I329" s="131"/>
    </row>
    <row r="330" spans="2:10" ht="19.649999999999999" customHeight="1">
      <c r="B330" s="121">
        <f t="shared" si="7"/>
        <v>319</v>
      </c>
      <c r="C330" s="122" t="s">
        <v>223</v>
      </c>
      <c r="D330" s="122" t="s">
        <v>224</v>
      </c>
      <c r="E330" s="122">
        <v>2010</v>
      </c>
      <c r="F330" s="122">
        <v>2019</v>
      </c>
      <c r="G330" s="129" t="s">
        <v>20</v>
      </c>
      <c r="H330" s="130"/>
      <c r="I330" s="131"/>
    </row>
    <row r="331" spans="2:10" ht="19.649999999999999" customHeight="1">
      <c r="B331" s="121">
        <f t="shared" si="7"/>
        <v>320</v>
      </c>
      <c r="C331" s="122" t="s">
        <v>223</v>
      </c>
      <c r="D331" s="122" t="s">
        <v>907</v>
      </c>
      <c r="E331" s="122">
        <v>2008</v>
      </c>
      <c r="F331" s="122">
        <v>2012</v>
      </c>
      <c r="G331" s="129" t="s">
        <v>20</v>
      </c>
      <c r="H331" s="130" t="s">
        <v>20</v>
      </c>
      <c r="I331" s="131"/>
    </row>
    <row r="332" spans="2:10" ht="19.649999999999999" customHeight="1">
      <c r="B332" s="121">
        <f t="shared" si="7"/>
        <v>321</v>
      </c>
      <c r="C332" s="122" t="s">
        <v>223</v>
      </c>
      <c r="D332" s="122" t="s">
        <v>908</v>
      </c>
      <c r="E332" s="122">
        <v>2008</v>
      </c>
      <c r="F332" s="122">
        <v>2012</v>
      </c>
      <c r="G332" s="129" t="s">
        <v>20</v>
      </c>
      <c r="H332" s="130" t="s">
        <v>20</v>
      </c>
      <c r="I332" s="131"/>
    </row>
    <row r="333" spans="2:10" ht="19.649999999999999" customHeight="1">
      <c r="B333" s="121">
        <f t="shared" si="7"/>
        <v>322</v>
      </c>
      <c r="C333" s="122" t="s">
        <v>223</v>
      </c>
      <c r="D333" s="122" t="s">
        <v>909</v>
      </c>
      <c r="E333" s="122">
        <v>2008</v>
      </c>
      <c r="F333" s="122">
        <v>2012</v>
      </c>
      <c r="G333" s="129" t="s">
        <v>20</v>
      </c>
      <c r="H333" s="130" t="s">
        <v>20</v>
      </c>
      <c r="I333" s="131"/>
    </row>
    <row r="334" spans="2:10" ht="19.649999999999999" customHeight="1" thickBot="1">
      <c r="B334" s="124">
        <f t="shared" si="7"/>
        <v>323</v>
      </c>
      <c r="C334" s="125" t="s">
        <v>223</v>
      </c>
      <c r="D334" s="125" t="s">
        <v>910</v>
      </c>
      <c r="E334" s="125">
        <v>2008</v>
      </c>
      <c r="F334" s="125">
        <v>2022</v>
      </c>
      <c r="G334" s="132" t="s">
        <v>20</v>
      </c>
      <c r="H334" s="133" t="s">
        <v>20</v>
      </c>
      <c r="I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>
        <v>1</v>
      </c>
    </row>
    <row r="336" spans="2:10" ht="19.649999999999999" customHeight="1">
      <c r="B336" s="121">
        <f>ROW()-11</f>
        <v>325</v>
      </c>
      <c r="C336" s="122" t="s">
        <v>223</v>
      </c>
      <c r="D336" s="122" t="s">
        <v>911</v>
      </c>
      <c r="E336" s="122">
        <v>2008</v>
      </c>
      <c r="F336" s="122">
        <v>2022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223</v>
      </c>
      <c r="D337" s="122" t="s">
        <v>912</v>
      </c>
      <c r="E337" s="122">
        <v>2018</v>
      </c>
      <c r="F337" s="122">
        <v>2021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223</v>
      </c>
      <c r="D338" s="122" t="s">
        <v>229</v>
      </c>
      <c r="E338" s="122">
        <v>2007</v>
      </c>
      <c r="F338" s="122">
        <v>2014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223</v>
      </c>
      <c r="D339" s="122" t="s">
        <v>229</v>
      </c>
      <c r="E339" s="122">
        <v>2015</v>
      </c>
      <c r="F339" s="122">
        <v>2022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223</v>
      </c>
      <c r="D340" s="122" t="s">
        <v>232</v>
      </c>
      <c r="E340" s="122">
        <v>2008</v>
      </c>
      <c r="F340" s="122">
        <v>2012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223</v>
      </c>
      <c r="D341" s="122" t="s">
        <v>232</v>
      </c>
      <c r="E341" s="122">
        <v>2013</v>
      </c>
      <c r="F341" s="122">
        <v>2022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223</v>
      </c>
      <c r="D342" s="122" t="s">
        <v>913</v>
      </c>
      <c r="E342" s="122">
        <v>2011</v>
      </c>
      <c r="F342" s="122">
        <v>2012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223</v>
      </c>
      <c r="D343" s="122" t="s">
        <v>914</v>
      </c>
      <c r="E343" s="122">
        <v>2008</v>
      </c>
      <c r="F343" s="122">
        <v>2017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8"/>
        <v>332</v>
      </c>
      <c r="C344" s="122" t="s">
        <v>223</v>
      </c>
      <c r="D344" s="122" t="s">
        <v>914</v>
      </c>
      <c r="E344" s="122">
        <v>2018</v>
      </c>
      <c r="F344" s="122">
        <v>2021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223</v>
      </c>
      <c r="D345" s="122" t="s">
        <v>915</v>
      </c>
      <c r="E345" s="122">
        <v>2008</v>
      </c>
      <c r="F345" s="122">
        <v>2010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223</v>
      </c>
      <c r="D346" s="122" t="s">
        <v>915</v>
      </c>
      <c r="E346" s="122">
        <v>2011</v>
      </c>
      <c r="F346" s="122">
        <v>2019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223</v>
      </c>
      <c r="D347" s="122" t="s">
        <v>915</v>
      </c>
      <c r="E347" s="122">
        <v>2020</v>
      </c>
      <c r="F347" s="122">
        <v>2022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223</v>
      </c>
      <c r="D348" s="122" t="s">
        <v>916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223</v>
      </c>
      <c r="D349" s="122" t="s">
        <v>917</v>
      </c>
      <c r="E349" s="122">
        <v>2008</v>
      </c>
      <c r="F349" s="122">
        <v>2022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223</v>
      </c>
      <c r="D350" s="122" t="s">
        <v>918</v>
      </c>
      <c r="E350" s="122">
        <v>2008</v>
      </c>
      <c r="F350" s="122">
        <v>2022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8"/>
        <v>339</v>
      </c>
      <c r="C351" s="122" t="s">
        <v>223</v>
      </c>
      <c r="D351" s="122" t="s">
        <v>919</v>
      </c>
      <c r="E351" s="122">
        <v>2008</v>
      </c>
      <c r="F351" s="122">
        <v>2022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223</v>
      </c>
      <c r="D352" s="122" t="s">
        <v>920</v>
      </c>
      <c r="E352" s="122">
        <v>2008</v>
      </c>
      <c r="F352" s="122">
        <v>2022</v>
      </c>
      <c r="G352" s="129" t="s">
        <v>20</v>
      </c>
      <c r="H352" s="130" t="s">
        <v>20</v>
      </c>
      <c r="I352" s="131"/>
    </row>
    <row r="353" spans="2:9" ht="19.649999999999999" customHeight="1">
      <c r="B353" s="121">
        <f t="shared" si="8"/>
        <v>341</v>
      </c>
      <c r="C353" s="122" t="s">
        <v>223</v>
      </c>
      <c r="D353" s="122" t="s">
        <v>921</v>
      </c>
      <c r="E353" s="122">
        <v>2012</v>
      </c>
      <c r="F353" s="122">
        <v>2021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8"/>
        <v>342</v>
      </c>
      <c r="C354" s="122" t="s">
        <v>223</v>
      </c>
      <c r="D354" s="122" t="s">
        <v>922</v>
      </c>
      <c r="E354" s="122">
        <v>2012</v>
      </c>
      <c r="F354" s="122">
        <v>2021</v>
      </c>
      <c r="G354" s="129" t="s">
        <v>20</v>
      </c>
      <c r="H354" s="130" t="s">
        <v>20</v>
      </c>
      <c r="I354" s="182"/>
    </row>
    <row r="355" spans="2:9" ht="19.649999999999999" customHeight="1">
      <c r="B355" s="121">
        <f t="shared" si="8"/>
        <v>343</v>
      </c>
      <c r="C355" s="122" t="s">
        <v>223</v>
      </c>
      <c r="D355" s="122" t="s">
        <v>234</v>
      </c>
      <c r="E355" s="122">
        <v>2009</v>
      </c>
      <c r="F355" s="122">
        <v>2019</v>
      </c>
      <c r="G355" s="129" t="s">
        <v>20</v>
      </c>
      <c r="H355" s="130"/>
      <c r="I355" s="131" t="s">
        <v>20</v>
      </c>
    </row>
    <row r="356" spans="2:9" ht="19.649999999999999" customHeight="1">
      <c r="B356" s="121">
        <f t="shared" si="8"/>
        <v>344</v>
      </c>
      <c r="C356" s="122" t="s">
        <v>223</v>
      </c>
      <c r="D356" s="122" t="s">
        <v>234</v>
      </c>
      <c r="E356" s="122">
        <v>2017</v>
      </c>
      <c r="F356" s="122" t="s">
        <v>19</v>
      </c>
      <c r="G356" s="129" t="s">
        <v>20</v>
      </c>
      <c r="H356" s="130"/>
      <c r="I356" s="131"/>
    </row>
    <row r="357" spans="2:9" ht="19.649999999999999" customHeight="1">
      <c r="B357" s="121">
        <f t="shared" si="8"/>
        <v>345</v>
      </c>
      <c r="C357" s="122" t="s">
        <v>223</v>
      </c>
      <c r="D357" s="122" t="s">
        <v>923</v>
      </c>
      <c r="E357" s="122">
        <v>2007</v>
      </c>
      <c r="F357" s="122">
        <v>2007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223</v>
      </c>
      <c r="D358" s="122" t="s">
        <v>924</v>
      </c>
      <c r="E358" s="122">
        <v>2009</v>
      </c>
      <c r="F358" s="122">
        <v>2019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223</v>
      </c>
      <c r="D359" s="122" t="s">
        <v>925</v>
      </c>
      <c r="E359" s="122">
        <v>2007</v>
      </c>
      <c r="F359" s="122">
        <v>2018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223</v>
      </c>
      <c r="D360" s="122" t="s">
        <v>925</v>
      </c>
      <c r="E360" s="122">
        <v>2019</v>
      </c>
      <c r="F360" s="122" t="s">
        <v>19</v>
      </c>
      <c r="G360" s="129" t="s">
        <v>20</v>
      </c>
      <c r="H360" s="130"/>
      <c r="I360" s="131" t="s">
        <v>20</v>
      </c>
    </row>
    <row r="361" spans="2:9" ht="19.649999999999999" customHeight="1">
      <c r="B361" s="121">
        <f t="shared" si="8"/>
        <v>349</v>
      </c>
      <c r="C361" s="122" t="s">
        <v>223</v>
      </c>
      <c r="D361" s="122" t="s">
        <v>239</v>
      </c>
      <c r="E361" s="122">
        <v>2009</v>
      </c>
      <c r="F361" s="122">
        <v>2012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223</v>
      </c>
      <c r="D362" s="122" t="s">
        <v>239</v>
      </c>
      <c r="E362" s="122">
        <v>2013</v>
      </c>
      <c r="F362" s="122">
        <v>2020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8"/>
        <v>351</v>
      </c>
      <c r="C363" s="122" t="s">
        <v>223</v>
      </c>
      <c r="D363" s="122" t="s">
        <v>241</v>
      </c>
      <c r="E363" s="122">
        <v>1995</v>
      </c>
      <c r="F363" s="122">
        <v>2010</v>
      </c>
      <c r="G363" s="129" t="s">
        <v>20</v>
      </c>
      <c r="H363" s="130" t="s">
        <v>20</v>
      </c>
      <c r="I363" s="131" t="s">
        <v>20</v>
      </c>
    </row>
    <row r="364" spans="2:9" ht="19.649999999999999" customHeight="1">
      <c r="B364" s="121">
        <f t="shared" si="8"/>
        <v>352</v>
      </c>
      <c r="C364" s="122" t="s">
        <v>223</v>
      </c>
      <c r="D364" s="122" t="s">
        <v>243</v>
      </c>
      <c r="E364" s="122">
        <v>2012</v>
      </c>
      <c r="F364" s="122">
        <v>2019</v>
      </c>
      <c r="G364" s="129" t="s">
        <v>20</v>
      </c>
      <c r="H364" s="130"/>
      <c r="I364" s="131"/>
    </row>
    <row r="365" spans="2:9" ht="19.649999999999999" customHeight="1">
      <c r="B365" s="121">
        <f t="shared" si="8"/>
        <v>353</v>
      </c>
      <c r="C365" s="122" t="s">
        <v>223</v>
      </c>
      <c r="D365" s="122" t="s">
        <v>926</v>
      </c>
      <c r="E365" s="122">
        <v>2008</v>
      </c>
      <c r="F365" s="122">
        <v>2014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223</v>
      </c>
      <c r="D366" s="122" t="s">
        <v>926</v>
      </c>
      <c r="E366" s="122">
        <v>2015</v>
      </c>
      <c r="F366" s="122">
        <v>2021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223</v>
      </c>
      <c r="D367" s="122" t="s">
        <v>927</v>
      </c>
      <c r="E367" s="122">
        <v>2021</v>
      </c>
      <c r="F367" s="122">
        <v>2021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223</v>
      </c>
      <c r="D368" s="122" t="s">
        <v>928</v>
      </c>
      <c r="E368" s="122">
        <v>2008</v>
      </c>
      <c r="F368" s="122">
        <v>2021</v>
      </c>
      <c r="G368" s="129" t="s">
        <v>20</v>
      </c>
      <c r="H368" s="130" t="s">
        <v>20</v>
      </c>
      <c r="I368" s="131"/>
    </row>
    <row r="369" spans="2:10" ht="19.649999999999999" customHeight="1">
      <c r="B369" s="121">
        <f t="shared" si="8"/>
        <v>357</v>
      </c>
      <c r="C369" s="122" t="s">
        <v>223</v>
      </c>
      <c r="D369" s="122" t="s">
        <v>929</v>
      </c>
      <c r="E369" s="122">
        <v>2008</v>
      </c>
      <c r="F369" s="122">
        <v>2015</v>
      </c>
      <c r="G369" s="129" t="s">
        <v>20</v>
      </c>
      <c r="H369" s="130" t="s">
        <v>20</v>
      </c>
      <c r="I369" s="131"/>
    </row>
    <row r="370" spans="2:10" ht="19.649999999999999" customHeight="1">
      <c r="B370" s="121">
        <f t="shared" si="8"/>
        <v>358</v>
      </c>
      <c r="C370" s="122" t="s">
        <v>223</v>
      </c>
      <c r="D370" s="122" t="s">
        <v>929</v>
      </c>
      <c r="E370" s="122">
        <v>2016</v>
      </c>
      <c r="F370" s="122">
        <v>2019</v>
      </c>
      <c r="G370" s="129" t="s">
        <v>20</v>
      </c>
      <c r="H370" s="130" t="s">
        <v>20</v>
      </c>
      <c r="I370" s="131"/>
    </row>
    <row r="371" spans="2:10" ht="19.649999999999999" customHeight="1">
      <c r="B371" s="121">
        <f t="shared" si="8"/>
        <v>359</v>
      </c>
      <c r="C371" s="122" t="s">
        <v>223</v>
      </c>
      <c r="D371" s="122" t="s">
        <v>1435</v>
      </c>
      <c r="E371" s="122">
        <v>2006</v>
      </c>
      <c r="F371" s="122">
        <v>2013</v>
      </c>
      <c r="G371" s="129"/>
      <c r="H371" s="130"/>
      <c r="I371" s="131" t="s">
        <v>20</v>
      </c>
    </row>
    <row r="372" spans="2:10" ht="19.649999999999999" customHeight="1">
      <c r="B372" s="121">
        <f t="shared" si="8"/>
        <v>360</v>
      </c>
      <c r="C372" s="122" t="s">
        <v>223</v>
      </c>
      <c r="D372" s="122" t="s">
        <v>1436</v>
      </c>
      <c r="E372" s="122">
        <v>2021</v>
      </c>
      <c r="F372" s="122"/>
      <c r="G372" s="129" t="s">
        <v>20</v>
      </c>
      <c r="H372" s="130" t="s">
        <v>20</v>
      </c>
      <c r="I372" s="131"/>
    </row>
    <row r="373" spans="2:10" ht="19.649999999999999" customHeight="1">
      <c r="B373" s="121">
        <f t="shared" si="8"/>
        <v>361</v>
      </c>
      <c r="C373" s="122" t="s">
        <v>223</v>
      </c>
      <c r="D373" s="122" t="s">
        <v>255</v>
      </c>
      <c r="E373" s="122">
        <v>2006</v>
      </c>
      <c r="F373" s="122">
        <v>2013</v>
      </c>
      <c r="G373" s="129"/>
      <c r="H373" s="130"/>
      <c r="I373" s="131" t="s">
        <v>20</v>
      </c>
    </row>
    <row r="374" spans="2:10" ht="19.649999999999999" customHeight="1">
      <c r="B374" s="121">
        <f t="shared" si="8"/>
        <v>362</v>
      </c>
      <c r="C374" s="122" t="s">
        <v>223</v>
      </c>
      <c r="D374" s="122" t="s">
        <v>930</v>
      </c>
      <c r="E374" s="122">
        <v>2015</v>
      </c>
      <c r="F374" s="122">
        <v>2021</v>
      </c>
      <c r="G374" s="129" t="s">
        <v>20</v>
      </c>
      <c r="H374" s="130" t="s">
        <v>20</v>
      </c>
      <c r="I374" s="131"/>
    </row>
    <row r="375" spans="2:10" ht="19.649999999999999" customHeight="1">
      <c r="B375" s="121">
        <f t="shared" si="8"/>
        <v>363</v>
      </c>
      <c r="C375" s="122" t="s">
        <v>223</v>
      </c>
      <c r="D375" s="122" t="s">
        <v>931</v>
      </c>
      <c r="E375" s="122">
        <v>2015</v>
      </c>
      <c r="F375" s="122">
        <v>2021</v>
      </c>
      <c r="G375" s="129" t="s">
        <v>20</v>
      </c>
      <c r="H375" s="130" t="s">
        <v>20</v>
      </c>
      <c r="I375" s="131"/>
    </row>
    <row r="376" spans="2:10" ht="19.649999999999999" customHeight="1" thickBot="1">
      <c r="B376" s="124">
        <f t="shared" si="8"/>
        <v>364</v>
      </c>
      <c r="C376" s="125" t="s">
        <v>223</v>
      </c>
      <c r="D376" s="125" t="s">
        <v>932</v>
      </c>
      <c r="E376" s="125">
        <v>2015</v>
      </c>
      <c r="F376" s="125">
        <v>2021</v>
      </c>
      <c r="G376" s="132" t="s">
        <v>20</v>
      </c>
      <c r="H376" s="133" t="s">
        <v>20</v>
      </c>
      <c r="I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>
        <v>1</v>
      </c>
    </row>
    <row r="378" spans="2:10" ht="19.649999999999999" customHeight="1">
      <c r="B378" s="121">
        <f>ROW()-12</f>
        <v>366</v>
      </c>
      <c r="C378" s="122" t="s">
        <v>223</v>
      </c>
      <c r="D378" s="122" t="s">
        <v>933</v>
      </c>
      <c r="E378" s="122">
        <v>2015</v>
      </c>
      <c r="F378" s="122">
        <v>2021</v>
      </c>
      <c r="G378" s="129" t="s">
        <v>20</v>
      </c>
      <c r="H378" s="130" t="s">
        <v>20</v>
      </c>
      <c r="I378" s="131"/>
    </row>
    <row r="379" spans="2:10" ht="19.649999999999999" customHeight="1">
      <c r="B379" s="121">
        <f t="shared" ref="B379:B418" si="9">ROW()-13</f>
        <v>366</v>
      </c>
      <c r="C379" s="122" t="s">
        <v>223</v>
      </c>
      <c r="D379" s="122" t="s">
        <v>934</v>
      </c>
      <c r="E379" s="122">
        <v>2010</v>
      </c>
      <c r="F379" s="122">
        <v>2021</v>
      </c>
      <c r="G379" s="129" t="s">
        <v>20</v>
      </c>
      <c r="H379" s="130" t="s">
        <v>20</v>
      </c>
      <c r="I379" s="131"/>
    </row>
    <row r="380" spans="2:10" ht="19.649999999999999" customHeight="1">
      <c r="B380" s="121">
        <f t="shared" si="9"/>
        <v>367</v>
      </c>
      <c r="C380" s="122" t="s">
        <v>223</v>
      </c>
      <c r="D380" s="122" t="s">
        <v>761</v>
      </c>
      <c r="E380" s="122">
        <v>2014</v>
      </c>
      <c r="F380" s="122" t="s">
        <v>19</v>
      </c>
      <c r="G380" s="129"/>
      <c r="H380" s="130"/>
      <c r="I380" s="131" t="s">
        <v>20</v>
      </c>
    </row>
    <row r="381" spans="2:10" ht="19.649999999999999" customHeight="1">
      <c r="B381" s="121">
        <f t="shared" si="9"/>
        <v>368</v>
      </c>
      <c r="C381" s="122" t="s">
        <v>256</v>
      </c>
      <c r="D381" s="122" t="s">
        <v>257</v>
      </c>
      <c r="E381" s="122">
        <v>2019</v>
      </c>
      <c r="F381" s="122" t="s">
        <v>19</v>
      </c>
      <c r="G381" s="129" t="s">
        <v>20</v>
      </c>
      <c r="H381" s="130" t="s">
        <v>20</v>
      </c>
      <c r="I381" s="131"/>
    </row>
    <row r="382" spans="2:10" ht="19.649999999999999" customHeight="1">
      <c r="B382" s="121">
        <f t="shared" si="9"/>
        <v>369</v>
      </c>
      <c r="C382" s="122" t="s">
        <v>256</v>
      </c>
      <c r="D382" s="122" t="s">
        <v>935</v>
      </c>
      <c r="E382" s="122">
        <v>2012</v>
      </c>
      <c r="F382" s="122">
        <v>2018</v>
      </c>
      <c r="G382" s="129" t="s">
        <v>20</v>
      </c>
      <c r="H382" s="130" t="s">
        <v>20</v>
      </c>
      <c r="I382" s="131"/>
    </row>
    <row r="383" spans="2:10" ht="19.649999999999999" customHeight="1">
      <c r="B383" s="121">
        <f t="shared" si="9"/>
        <v>370</v>
      </c>
      <c r="C383" s="122" t="s">
        <v>256</v>
      </c>
      <c r="D383" s="122" t="s">
        <v>936</v>
      </c>
      <c r="E383" s="122">
        <v>2012</v>
      </c>
      <c r="F383" s="122">
        <v>2018</v>
      </c>
      <c r="G383" s="129" t="s">
        <v>20</v>
      </c>
      <c r="H383" s="130" t="s">
        <v>20</v>
      </c>
      <c r="I383" s="131"/>
    </row>
    <row r="384" spans="2:10" ht="19.649999999999999" customHeight="1">
      <c r="B384" s="121">
        <f t="shared" si="9"/>
        <v>371</v>
      </c>
      <c r="C384" s="122" t="s">
        <v>256</v>
      </c>
      <c r="D384" s="122" t="s">
        <v>937</v>
      </c>
      <c r="E384" s="122">
        <v>2017</v>
      </c>
      <c r="F384" s="122">
        <v>2017</v>
      </c>
      <c r="G384" s="129" t="s">
        <v>20</v>
      </c>
      <c r="H384" s="130" t="s">
        <v>20</v>
      </c>
      <c r="I384" s="131"/>
    </row>
    <row r="385" spans="2:9" ht="19.649999999999999" customHeight="1">
      <c r="B385" s="121">
        <f t="shared" si="9"/>
        <v>372</v>
      </c>
      <c r="C385" s="122" t="s">
        <v>938</v>
      </c>
      <c r="D385" s="122" t="s">
        <v>939</v>
      </c>
      <c r="E385" s="122">
        <v>2019</v>
      </c>
      <c r="F385" s="122">
        <v>2019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940</v>
      </c>
      <c r="D386" s="122" t="s">
        <v>941</v>
      </c>
      <c r="E386" s="122">
        <v>2011</v>
      </c>
      <c r="F386" s="122">
        <v>2016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9"/>
        <v>374</v>
      </c>
      <c r="C387" s="122" t="s">
        <v>940</v>
      </c>
      <c r="D387" s="122" t="s">
        <v>941</v>
      </c>
      <c r="E387" s="122">
        <v>2017</v>
      </c>
      <c r="F387" s="122">
        <v>2021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 t="shared" si="9"/>
        <v>375</v>
      </c>
      <c r="C388" s="122" t="s">
        <v>940</v>
      </c>
      <c r="D388" s="122" t="s">
        <v>942</v>
      </c>
      <c r="E388" s="122">
        <v>2015</v>
      </c>
      <c r="F388" s="122">
        <v>2022</v>
      </c>
      <c r="G388" s="129" t="s">
        <v>20</v>
      </c>
      <c r="H388" s="130" t="s">
        <v>20</v>
      </c>
      <c r="I388" s="131"/>
    </row>
    <row r="389" spans="2:9" ht="19.649999999999999" customHeight="1">
      <c r="B389" s="121">
        <f t="shared" si="9"/>
        <v>376</v>
      </c>
      <c r="C389" s="122" t="s">
        <v>940</v>
      </c>
      <c r="D389" s="122" t="s">
        <v>943</v>
      </c>
      <c r="E389" s="122">
        <v>2012</v>
      </c>
      <c r="F389" s="122">
        <v>2014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9"/>
        <v>377</v>
      </c>
      <c r="C390" s="122" t="s">
        <v>940</v>
      </c>
      <c r="D390" s="122" t="s">
        <v>944</v>
      </c>
      <c r="E390" s="122">
        <v>2012</v>
      </c>
      <c r="F390" s="122">
        <v>2020</v>
      </c>
      <c r="G390" s="129" t="s">
        <v>20</v>
      </c>
      <c r="H390" s="130" t="s">
        <v>20</v>
      </c>
      <c r="I390" s="131"/>
    </row>
    <row r="391" spans="2:9" ht="19.649999999999999" customHeight="1">
      <c r="B391" s="121">
        <f t="shared" si="9"/>
        <v>378</v>
      </c>
      <c r="C391" s="122" t="s">
        <v>940</v>
      </c>
      <c r="D391" s="122" t="s">
        <v>945</v>
      </c>
      <c r="E391" s="122">
        <v>2012</v>
      </c>
      <c r="F391" s="122">
        <v>2020</v>
      </c>
      <c r="G391" s="129" t="s">
        <v>20</v>
      </c>
      <c r="H391" s="130" t="s">
        <v>20</v>
      </c>
      <c r="I391" s="131"/>
    </row>
    <row r="392" spans="2:9" ht="19.649999999999999" customHeight="1">
      <c r="B392" s="121">
        <f t="shared" si="9"/>
        <v>379</v>
      </c>
      <c r="C392" s="122" t="s">
        <v>940</v>
      </c>
      <c r="D392" s="122" t="s">
        <v>946</v>
      </c>
      <c r="E392" s="122">
        <v>2009</v>
      </c>
      <c r="F392" s="122">
        <v>2022</v>
      </c>
      <c r="G392" s="129" t="s">
        <v>20</v>
      </c>
      <c r="H392" s="130" t="s">
        <v>20</v>
      </c>
      <c r="I392" s="131"/>
    </row>
    <row r="393" spans="2:9" ht="19.649999999999999" customHeight="1">
      <c r="B393" s="121">
        <f t="shared" si="9"/>
        <v>380</v>
      </c>
      <c r="C393" s="122" t="s">
        <v>940</v>
      </c>
      <c r="D393" s="122" t="s">
        <v>947</v>
      </c>
      <c r="E393" s="122">
        <v>2019</v>
      </c>
      <c r="F393" s="122">
        <v>2021</v>
      </c>
      <c r="G393" s="129" t="s">
        <v>20</v>
      </c>
      <c r="H393" s="130" t="s">
        <v>20</v>
      </c>
      <c r="I393" s="182"/>
    </row>
    <row r="394" spans="2:9" ht="19.649999999999999" customHeight="1">
      <c r="B394" s="121">
        <f t="shared" si="9"/>
        <v>381</v>
      </c>
      <c r="C394" s="122" t="s">
        <v>940</v>
      </c>
      <c r="D394" s="122" t="s">
        <v>948</v>
      </c>
      <c r="E394" s="122">
        <v>2009</v>
      </c>
      <c r="F394" s="122">
        <v>2022</v>
      </c>
      <c r="G394" s="129" t="s">
        <v>20</v>
      </c>
      <c r="H394" s="130" t="s">
        <v>20</v>
      </c>
      <c r="I394" s="131"/>
    </row>
    <row r="395" spans="2:9" ht="19.649999999999999" customHeight="1">
      <c r="B395" s="121">
        <f t="shared" si="9"/>
        <v>382</v>
      </c>
      <c r="C395" s="122" t="s">
        <v>940</v>
      </c>
      <c r="D395" s="122" t="s">
        <v>949</v>
      </c>
      <c r="E395" s="122">
        <v>2009</v>
      </c>
      <c r="F395" s="122">
        <v>2022</v>
      </c>
      <c r="G395" s="129" t="s">
        <v>20</v>
      </c>
      <c r="H395" s="130" t="s">
        <v>20</v>
      </c>
      <c r="I395" s="131"/>
    </row>
    <row r="396" spans="2:9" ht="19.649999999999999" customHeight="1">
      <c r="B396" s="121">
        <f t="shared" si="9"/>
        <v>383</v>
      </c>
      <c r="C396" s="122" t="s">
        <v>940</v>
      </c>
      <c r="D396" s="122" t="s">
        <v>950</v>
      </c>
      <c r="E396" s="122">
        <v>2010</v>
      </c>
      <c r="F396" s="122">
        <v>2017</v>
      </c>
      <c r="G396" s="129" t="s">
        <v>20</v>
      </c>
      <c r="H396" s="130" t="s">
        <v>20</v>
      </c>
      <c r="I396" s="131"/>
    </row>
    <row r="397" spans="2:9" ht="19.649999999999999" customHeight="1">
      <c r="B397" s="121">
        <f t="shared" si="9"/>
        <v>384</v>
      </c>
      <c r="C397" s="122" t="s">
        <v>940</v>
      </c>
      <c r="D397" s="122" t="s">
        <v>950</v>
      </c>
      <c r="E397" s="122">
        <v>2018</v>
      </c>
      <c r="F397" s="122">
        <v>2022</v>
      </c>
      <c r="G397" s="129" t="s">
        <v>20</v>
      </c>
      <c r="H397" s="130" t="s">
        <v>20</v>
      </c>
      <c r="I397" s="131"/>
    </row>
    <row r="398" spans="2:9" ht="19.649999999999999" customHeight="1">
      <c r="B398" s="121">
        <f t="shared" si="9"/>
        <v>385</v>
      </c>
      <c r="C398" s="122" t="s">
        <v>940</v>
      </c>
      <c r="D398" s="122" t="s">
        <v>951</v>
      </c>
      <c r="E398" s="122">
        <v>2008</v>
      </c>
      <c r="F398" s="122">
        <v>2022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9"/>
        <v>386</v>
      </c>
      <c r="C399" s="122" t="s">
        <v>940</v>
      </c>
      <c r="D399" s="122" t="s">
        <v>952</v>
      </c>
      <c r="E399" s="122">
        <v>2012</v>
      </c>
      <c r="F399" s="122">
        <v>2021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258</v>
      </c>
      <c r="D400" s="122" t="s">
        <v>953</v>
      </c>
      <c r="E400" s="122">
        <v>2008</v>
      </c>
      <c r="F400" s="122">
        <v>2011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9"/>
        <v>388</v>
      </c>
      <c r="C401" s="122" t="s">
        <v>258</v>
      </c>
      <c r="D401" s="122" t="s">
        <v>953</v>
      </c>
      <c r="E401" s="122">
        <v>2012</v>
      </c>
      <c r="F401" s="122">
        <v>2016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9"/>
        <v>389</v>
      </c>
      <c r="C402" s="122" t="s">
        <v>258</v>
      </c>
      <c r="D402" s="122" t="s">
        <v>953</v>
      </c>
      <c r="E402" s="122">
        <v>2017</v>
      </c>
      <c r="F402" s="122">
        <v>2022</v>
      </c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9"/>
        <v>390</v>
      </c>
      <c r="C403" s="122" t="s">
        <v>258</v>
      </c>
      <c r="D403" s="122" t="s">
        <v>1184</v>
      </c>
      <c r="E403" s="122">
        <v>2016</v>
      </c>
      <c r="F403" s="122">
        <v>2021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258</v>
      </c>
      <c r="D404" s="122" t="s">
        <v>259</v>
      </c>
      <c r="E404" s="122">
        <v>2006</v>
      </c>
      <c r="F404" s="122">
        <v>2011</v>
      </c>
      <c r="G404" s="129" t="s">
        <v>20</v>
      </c>
      <c r="H404" s="130"/>
      <c r="I404" s="131"/>
    </row>
    <row r="405" spans="2:9" ht="19.649999999999999" customHeight="1">
      <c r="B405" s="121">
        <f t="shared" si="9"/>
        <v>392</v>
      </c>
      <c r="C405" s="122" t="s">
        <v>258</v>
      </c>
      <c r="D405" s="122" t="s">
        <v>259</v>
      </c>
      <c r="E405" s="122">
        <v>2015</v>
      </c>
      <c r="F405" s="122">
        <v>2021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258</v>
      </c>
      <c r="D406" s="122" t="s">
        <v>954</v>
      </c>
      <c r="E406" s="122">
        <v>2010</v>
      </c>
      <c r="F406" s="122">
        <v>2015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258</v>
      </c>
      <c r="D407" s="122" t="s">
        <v>262</v>
      </c>
      <c r="E407" s="122">
        <v>2012</v>
      </c>
      <c r="F407" s="122">
        <v>2016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258</v>
      </c>
      <c r="D408" s="122" t="s">
        <v>262</v>
      </c>
      <c r="E408" s="122">
        <v>2016</v>
      </c>
      <c r="F408" s="122">
        <v>2022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9"/>
        <v>396</v>
      </c>
      <c r="C409" s="122" t="s">
        <v>258</v>
      </c>
      <c r="D409" s="122" t="s">
        <v>955</v>
      </c>
      <c r="E409" s="122">
        <v>2012</v>
      </c>
      <c r="F409" s="122">
        <v>2016</v>
      </c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9"/>
        <v>397</v>
      </c>
      <c r="C410" s="122" t="s">
        <v>258</v>
      </c>
      <c r="D410" s="122" t="s">
        <v>956</v>
      </c>
      <c r="E410" s="122">
        <v>2008</v>
      </c>
      <c r="F410" s="122">
        <v>2011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9"/>
        <v>398</v>
      </c>
      <c r="C411" s="122" t="s">
        <v>258</v>
      </c>
      <c r="D411" s="122" t="s">
        <v>264</v>
      </c>
      <c r="E411" s="122">
        <v>2007</v>
      </c>
      <c r="F411" s="122">
        <v>2013</v>
      </c>
      <c r="G411" s="129" t="s">
        <v>20</v>
      </c>
      <c r="H411" s="130"/>
      <c r="I411" s="131"/>
    </row>
    <row r="412" spans="2:9" ht="19.649999999999999" customHeight="1">
      <c r="B412" s="121">
        <f t="shared" si="9"/>
        <v>399</v>
      </c>
      <c r="C412" s="122" t="s">
        <v>258</v>
      </c>
      <c r="D412" s="122" t="s">
        <v>264</v>
      </c>
      <c r="E412" s="122">
        <v>2013</v>
      </c>
      <c r="F412" s="122">
        <v>2019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258</v>
      </c>
      <c r="D413" s="122" t="s">
        <v>264</v>
      </c>
      <c r="E413" s="122">
        <v>2020</v>
      </c>
      <c r="F413" s="122">
        <v>2020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258</v>
      </c>
      <c r="D414" s="122" t="s">
        <v>1942</v>
      </c>
      <c r="E414" s="122">
        <v>2016</v>
      </c>
      <c r="F414" s="122" t="s">
        <v>19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258</v>
      </c>
      <c r="D415" s="122" t="s">
        <v>957</v>
      </c>
      <c r="E415" s="122">
        <v>2010</v>
      </c>
      <c r="F415" s="122">
        <v>2014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258</v>
      </c>
      <c r="D416" s="122" t="s">
        <v>268</v>
      </c>
      <c r="E416" s="122">
        <v>2007</v>
      </c>
      <c r="F416" s="122">
        <v>2013</v>
      </c>
      <c r="G416" s="129" t="s">
        <v>20</v>
      </c>
      <c r="H416" s="130"/>
      <c r="I416" s="131"/>
    </row>
    <row r="417" spans="2:10" ht="19.649999999999999" customHeight="1">
      <c r="B417" s="121">
        <f t="shared" si="9"/>
        <v>404</v>
      </c>
      <c r="C417" s="122" t="s">
        <v>258</v>
      </c>
      <c r="D417" s="122" t="s">
        <v>958</v>
      </c>
      <c r="E417" s="122">
        <v>2008</v>
      </c>
      <c r="F417" s="122">
        <v>2010</v>
      </c>
      <c r="G417" s="129" t="s">
        <v>20</v>
      </c>
      <c r="H417" s="130" t="s">
        <v>20</v>
      </c>
      <c r="I417" s="131"/>
    </row>
    <row r="418" spans="2:10" ht="19.649999999999999" customHeight="1" thickBot="1">
      <c r="B418" s="124">
        <f t="shared" si="9"/>
        <v>405</v>
      </c>
      <c r="C418" s="125" t="s">
        <v>258</v>
      </c>
      <c r="D418" s="125" t="s">
        <v>958</v>
      </c>
      <c r="E418" s="125">
        <v>2011</v>
      </c>
      <c r="F418" s="125">
        <v>2017</v>
      </c>
      <c r="G418" s="132" t="s">
        <v>20</v>
      </c>
      <c r="H418" s="133" t="s">
        <v>20</v>
      </c>
      <c r="I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>
        <v>1</v>
      </c>
    </row>
    <row r="420" spans="2:10" ht="19.649999999999999" customHeight="1">
      <c r="B420" s="121">
        <f>ROW()-13</f>
        <v>407</v>
      </c>
      <c r="C420" s="122" t="s">
        <v>258</v>
      </c>
      <c r="D420" s="122" t="s">
        <v>958</v>
      </c>
      <c r="E420" s="122">
        <v>2018</v>
      </c>
      <c r="F420" s="122">
        <v>2022</v>
      </c>
      <c r="G420" s="129" t="s">
        <v>20</v>
      </c>
      <c r="H420" s="130" t="s">
        <v>20</v>
      </c>
      <c r="I420" s="131"/>
    </row>
    <row r="421" spans="2:10" ht="19.649999999999999" customHeight="1">
      <c r="B421" s="121">
        <f t="shared" ref="B421:B460" si="10">ROW()-14</f>
        <v>407</v>
      </c>
      <c r="C421" s="122" t="s">
        <v>258</v>
      </c>
      <c r="D421" s="122" t="s">
        <v>959</v>
      </c>
      <c r="E421" s="122">
        <v>2019</v>
      </c>
      <c r="F421" s="122">
        <v>2022</v>
      </c>
      <c r="G421" s="129" t="s">
        <v>20</v>
      </c>
      <c r="H421" s="130" t="s">
        <v>20</v>
      </c>
      <c r="I421" s="131"/>
    </row>
    <row r="422" spans="2:10" ht="19.649999999999999" customHeight="1">
      <c r="B422" s="121">
        <f t="shared" si="10"/>
        <v>408</v>
      </c>
      <c r="C422" s="122" t="s">
        <v>258</v>
      </c>
      <c r="D422" s="122" t="s">
        <v>960</v>
      </c>
      <c r="E422" s="122">
        <v>2009</v>
      </c>
      <c r="F422" s="122">
        <v>2014</v>
      </c>
      <c r="G422" s="129" t="s">
        <v>20</v>
      </c>
      <c r="H422" s="130" t="s">
        <v>20</v>
      </c>
      <c r="I422" s="131"/>
    </row>
    <row r="423" spans="2:10" ht="19.649999999999999" customHeight="1">
      <c r="B423" s="121">
        <f t="shared" si="10"/>
        <v>409</v>
      </c>
      <c r="C423" s="122" t="s">
        <v>258</v>
      </c>
      <c r="D423" s="122" t="s">
        <v>960</v>
      </c>
      <c r="E423" s="122">
        <v>2015</v>
      </c>
      <c r="F423" s="122">
        <v>2021</v>
      </c>
      <c r="G423" s="129" t="s">
        <v>20</v>
      </c>
      <c r="H423" s="130" t="s">
        <v>20</v>
      </c>
      <c r="I423" s="131"/>
    </row>
    <row r="424" spans="2:10" ht="19.649999999999999" customHeight="1">
      <c r="B424" s="121">
        <f t="shared" si="10"/>
        <v>410</v>
      </c>
      <c r="C424" s="122" t="s">
        <v>258</v>
      </c>
      <c r="D424" s="122" t="s">
        <v>960</v>
      </c>
      <c r="E424" s="122">
        <v>2022</v>
      </c>
      <c r="F424" s="122">
        <v>2022</v>
      </c>
      <c r="G424" s="129" t="s">
        <v>20</v>
      </c>
      <c r="H424" s="130" t="s">
        <v>20</v>
      </c>
      <c r="I424" s="131"/>
    </row>
    <row r="425" spans="2:10" ht="19.649999999999999" customHeight="1">
      <c r="B425" s="121">
        <f t="shared" si="10"/>
        <v>411</v>
      </c>
      <c r="C425" s="122" t="s">
        <v>258</v>
      </c>
      <c r="D425" s="122" t="s">
        <v>961</v>
      </c>
      <c r="E425" s="122">
        <v>2012</v>
      </c>
      <c r="F425" s="122">
        <v>2016</v>
      </c>
      <c r="G425" s="129" t="s">
        <v>20</v>
      </c>
      <c r="H425" s="130" t="s">
        <v>20</v>
      </c>
      <c r="I425" s="131"/>
    </row>
    <row r="426" spans="2:10" ht="19.649999999999999" customHeight="1">
      <c r="B426" s="121">
        <f t="shared" si="10"/>
        <v>412</v>
      </c>
      <c r="C426" s="122" t="s">
        <v>258</v>
      </c>
      <c r="D426" s="122" t="s">
        <v>961</v>
      </c>
      <c r="E426" s="122">
        <v>2017</v>
      </c>
      <c r="F426" s="122">
        <v>2022</v>
      </c>
      <c r="G426" s="129" t="s">
        <v>20</v>
      </c>
      <c r="H426" s="130" t="s">
        <v>20</v>
      </c>
      <c r="I426" s="131"/>
    </row>
    <row r="427" spans="2:10" ht="19.649999999999999" customHeight="1">
      <c r="B427" s="121">
        <f t="shared" si="10"/>
        <v>413</v>
      </c>
      <c r="C427" s="122" t="s">
        <v>269</v>
      </c>
      <c r="D427" s="122" t="s">
        <v>962</v>
      </c>
      <c r="E427" s="122">
        <v>2012</v>
      </c>
      <c r="F427" s="122">
        <v>2916</v>
      </c>
      <c r="G427" s="129" t="s">
        <v>20</v>
      </c>
      <c r="H427" s="130" t="s">
        <v>20</v>
      </c>
      <c r="I427" s="131"/>
    </row>
    <row r="428" spans="2:10" ht="19.649999999999999" customHeight="1">
      <c r="B428" s="121">
        <f t="shared" si="10"/>
        <v>414</v>
      </c>
      <c r="C428" s="122" t="s">
        <v>269</v>
      </c>
      <c r="D428" s="122" t="s">
        <v>962</v>
      </c>
      <c r="E428" s="122">
        <v>2017</v>
      </c>
      <c r="F428" s="122">
        <v>2021</v>
      </c>
      <c r="G428" s="129" t="s">
        <v>20</v>
      </c>
      <c r="H428" s="130" t="s">
        <v>20</v>
      </c>
      <c r="I428" s="131"/>
    </row>
    <row r="429" spans="2:10" ht="19.649999999999999" customHeight="1">
      <c r="B429" s="121">
        <f t="shared" si="10"/>
        <v>415</v>
      </c>
      <c r="C429" s="122" t="s">
        <v>269</v>
      </c>
      <c r="D429" s="122" t="s">
        <v>963</v>
      </c>
      <c r="E429" s="122">
        <v>2012</v>
      </c>
      <c r="F429" s="122">
        <v>2014</v>
      </c>
      <c r="G429" s="129" t="s">
        <v>20</v>
      </c>
      <c r="H429" s="130" t="s">
        <v>20</v>
      </c>
      <c r="I429" s="131"/>
    </row>
    <row r="430" spans="2:10" ht="19.649999999999999" customHeight="1">
      <c r="B430" s="121">
        <f t="shared" si="10"/>
        <v>416</v>
      </c>
      <c r="C430" s="122" t="s">
        <v>269</v>
      </c>
      <c r="D430" s="122" t="s">
        <v>705</v>
      </c>
      <c r="E430" s="122">
        <v>2021</v>
      </c>
      <c r="F430" s="122" t="s">
        <v>19</v>
      </c>
      <c r="G430" s="129" t="s">
        <v>20</v>
      </c>
      <c r="H430" s="130" t="s">
        <v>20</v>
      </c>
      <c r="I430" s="131"/>
    </row>
    <row r="431" spans="2:10" ht="19.649999999999999" customHeight="1">
      <c r="B431" s="121">
        <f t="shared" si="10"/>
        <v>417</v>
      </c>
      <c r="C431" s="122" t="s">
        <v>269</v>
      </c>
      <c r="D431" s="122" t="s">
        <v>964</v>
      </c>
      <c r="E431" s="122">
        <v>2012</v>
      </c>
      <c r="F431" s="122">
        <v>2014</v>
      </c>
      <c r="G431" s="129" t="s">
        <v>20</v>
      </c>
      <c r="H431" s="130" t="s">
        <v>20</v>
      </c>
      <c r="I431" s="182"/>
    </row>
    <row r="432" spans="2:10" ht="19.649999999999999" customHeight="1">
      <c r="B432" s="121">
        <f t="shared" si="10"/>
        <v>418</v>
      </c>
      <c r="C432" s="122" t="s">
        <v>269</v>
      </c>
      <c r="D432" s="122" t="s">
        <v>964</v>
      </c>
      <c r="E432" s="122">
        <v>2015</v>
      </c>
      <c r="F432" s="122">
        <v>2019</v>
      </c>
      <c r="G432" s="129" t="s">
        <v>20</v>
      </c>
      <c r="H432" s="130" t="s">
        <v>20</v>
      </c>
      <c r="I432" s="182"/>
    </row>
    <row r="433" spans="2:9" ht="19.649999999999999" customHeight="1">
      <c r="B433" s="121">
        <f t="shared" si="10"/>
        <v>419</v>
      </c>
      <c r="C433" s="122" t="s">
        <v>269</v>
      </c>
      <c r="D433" s="122" t="s">
        <v>964</v>
      </c>
      <c r="E433" s="122">
        <v>2020</v>
      </c>
      <c r="F433" s="122">
        <v>2021</v>
      </c>
      <c r="G433" s="129" t="s">
        <v>20</v>
      </c>
      <c r="H433" s="130" t="s">
        <v>20</v>
      </c>
      <c r="I433" s="182"/>
    </row>
    <row r="434" spans="2:9" ht="19.649999999999999" customHeight="1">
      <c r="B434" s="121">
        <f t="shared" si="10"/>
        <v>420</v>
      </c>
      <c r="C434" s="122" t="s">
        <v>269</v>
      </c>
      <c r="D434" s="122" t="s">
        <v>964</v>
      </c>
      <c r="E434" s="122">
        <v>2020</v>
      </c>
      <c r="F434" s="122"/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269</v>
      </c>
      <c r="D435" s="122" t="s">
        <v>965</v>
      </c>
      <c r="E435" s="122">
        <v>2013</v>
      </c>
      <c r="F435" s="122">
        <v>2014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269</v>
      </c>
      <c r="D436" s="122" t="s">
        <v>966</v>
      </c>
      <c r="E436" s="122">
        <v>2013</v>
      </c>
      <c r="F436" s="122">
        <v>2020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269</v>
      </c>
      <c r="D437" s="122" t="s">
        <v>938</v>
      </c>
      <c r="E437" s="122">
        <v>2013</v>
      </c>
      <c r="F437" s="122">
        <v>2016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269</v>
      </c>
      <c r="D438" s="122" t="s">
        <v>967</v>
      </c>
      <c r="E438" s="122">
        <v>2013</v>
      </c>
      <c r="F438" s="122">
        <v>2015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269</v>
      </c>
      <c r="D439" s="122" t="s">
        <v>270</v>
      </c>
      <c r="E439" s="122">
        <v>2012</v>
      </c>
      <c r="F439" s="122">
        <v>2019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269</v>
      </c>
      <c r="D440" s="122" t="s">
        <v>1943</v>
      </c>
      <c r="E440" s="122">
        <v>2019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269</v>
      </c>
      <c r="D441" s="122" t="s">
        <v>1944</v>
      </c>
      <c r="E441" s="122">
        <v>2008</v>
      </c>
      <c r="F441" s="122">
        <v>2013</v>
      </c>
      <c r="G441" s="129" t="s">
        <v>20</v>
      </c>
      <c r="H441" s="130"/>
      <c r="I441" s="131"/>
    </row>
    <row r="442" spans="2:9" ht="19.649999999999999" customHeight="1">
      <c r="B442" s="121">
        <f t="shared" si="10"/>
        <v>428</v>
      </c>
      <c r="C442" s="122" t="s">
        <v>269</v>
      </c>
      <c r="D442" s="122" t="s">
        <v>1944</v>
      </c>
      <c r="E442" s="122">
        <v>2014</v>
      </c>
      <c r="F442" s="122">
        <v>2020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269</v>
      </c>
      <c r="D443" s="122" t="s">
        <v>1944</v>
      </c>
      <c r="E443" s="122">
        <v>2021</v>
      </c>
      <c r="F443" s="122" t="s">
        <v>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269</v>
      </c>
      <c r="D444" s="122" t="s">
        <v>1945</v>
      </c>
      <c r="E444" s="122">
        <v>2011</v>
      </c>
      <c r="F444" s="122">
        <v>2017</v>
      </c>
      <c r="G444" s="129" t="s">
        <v>20</v>
      </c>
      <c r="H444" s="130"/>
      <c r="I444" s="131"/>
    </row>
    <row r="445" spans="2:9" ht="19.649999999999999" customHeight="1">
      <c r="B445" s="121">
        <f t="shared" si="10"/>
        <v>431</v>
      </c>
      <c r="C445" s="122" t="s">
        <v>269</v>
      </c>
      <c r="D445" s="122" t="s">
        <v>1945</v>
      </c>
      <c r="E445" s="122">
        <v>2016</v>
      </c>
      <c r="F445" s="122" t="s">
        <v>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269</v>
      </c>
      <c r="D446" s="122" t="s">
        <v>1946</v>
      </c>
      <c r="E446" s="122">
        <v>2011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269</v>
      </c>
      <c r="D447" s="122" t="s">
        <v>283</v>
      </c>
      <c r="E447" s="122">
        <v>2017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269</v>
      </c>
      <c r="D448" s="122" t="s">
        <v>1947</v>
      </c>
      <c r="E448" s="122">
        <v>2010</v>
      </c>
      <c r="F448" s="122">
        <v>2019</v>
      </c>
      <c r="G448" s="129" t="s">
        <v>20</v>
      </c>
      <c r="H448" s="130"/>
      <c r="I448" s="131"/>
    </row>
    <row r="449" spans="2:10" ht="19.649999999999999" customHeight="1">
      <c r="B449" s="121">
        <f t="shared" si="10"/>
        <v>435</v>
      </c>
      <c r="C449" s="122" t="s">
        <v>269</v>
      </c>
      <c r="D449" s="122" t="s">
        <v>968</v>
      </c>
      <c r="E449" s="122">
        <v>2017</v>
      </c>
      <c r="F449" s="122" t="s">
        <v>19</v>
      </c>
      <c r="G449" s="129" t="s">
        <v>20</v>
      </c>
      <c r="H449" s="130" t="s">
        <v>20</v>
      </c>
      <c r="I449" s="131"/>
    </row>
    <row r="450" spans="2:10" ht="19.649999999999999" customHeight="1">
      <c r="B450" s="121">
        <f t="shared" si="10"/>
        <v>436</v>
      </c>
      <c r="C450" s="122" t="s">
        <v>269</v>
      </c>
      <c r="D450" s="122" t="s">
        <v>968</v>
      </c>
      <c r="E450" s="122">
        <v>2018</v>
      </c>
      <c r="F450" s="122">
        <v>2022</v>
      </c>
      <c r="G450" s="129" t="s">
        <v>20</v>
      </c>
      <c r="H450" s="130" t="s">
        <v>20</v>
      </c>
      <c r="I450" s="131"/>
    </row>
    <row r="451" spans="2:10" ht="19.649999999999999" customHeight="1">
      <c r="B451" s="121">
        <f t="shared" si="10"/>
        <v>437</v>
      </c>
      <c r="C451" s="122" t="s">
        <v>269</v>
      </c>
      <c r="D451" s="122" t="s">
        <v>969</v>
      </c>
      <c r="E451" s="122">
        <v>2020</v>
      </c>
      <c r="F451" s="122">
        <v>2022</v>
      </c>
      <c r="G451" s="129" t="s">
        <v>20</v>
      </c>
      <c r="H451" s="130" t="s">
        <v>20</v>
      </c>
      <c r="I451" s="131"/>
    </row>
    <row r="452" spans="2:10" ht="19.649999999999999" customHeight="1">
      <c r="B452" s="121">
        <f t="shared" si="10"/>
        <v>438</v>
      </c>
      <c r="C452" s="122" t="s">
        <v>269</v>
      </c>
      <c r="D452" s="122" t="s">
        <v>970</v>
      </c>
      <c r="E452" s="122">
        <v>2022</v>
      </c>
      <c r="F452" s="122">
        <v>2022</v>
      </c>
      <c r="G452" s="129" t="s">
        <v>20</v>
      </c>
      <c r="H452" s="130" t="s">
        <v>20</v>
      </c>
      <c r="I452" s="131"/>
    </row>
    <row r="453" spans="2:10" ht="19.649999999999999" customHeight="1">
      <c r="B453" s="121">
        <f t="shared" si="10"/>
        <v>439</v>
      </c>
      <c r="C453" s="122" t="s">
        <v>269</v>
      </c>
      <c r="D453" s="122" t="s">
        <v>287</v>
      </c>
      <c r="E453" s="122">
        <v>2012</v>
      </c>
      <c r="F453" s="122">
        <v>2019</v>
      </c>
      <c r="G453" s="129" t="s">
        <v>20</v>
      </c>
      <c r="H453" s="130" t="s">
        <v>20</v>
      </c>
      <c r="I453" s="131"/>
    </row>
    <row r="454" spans="2:10" ht="19.649999999999999" customHeight="1">
      <c r="B454" s="121">
        <f t="shared" si="10"/>
        <v>440</v>
      </c>
      <c r="C454" s="122" t="s">
        <v>269</v>
      </c>
      <c r="D454" s="122" t="s">
        <v>287</v>
      </c>
      <c r="E454" s="122">
        <v>2019</v>
      </c>
      <c r="F454" s="122" t="s">
        <v>19</v>
      </c>
      <c r="G454" s="129" t="s">
        <v>20</v>
      </c>
      <c r="H454" s="130" t="s">
        <v>20</v>
      </c>
      <c r="I454" s="131"/>
    </row>
    <row r="455" spans="2:10" ht="19.649999999999999" customHeight="1">
      <c r="B455" s="121">
        <f t="shared" si="10"/>
        <v>441</v>
      </c>
      <c r="C455" s="122" t="s">
        <v>269</v>
      </c>
      <c r="D455" s="122" t="s">
        <v>971</v>
      </c>
      <c r="E455" s="122">
        <v>2013</v>
      </c>
      <c r="F455" s="122">
        <v>2018</v>
      </c>
      <c r="G455" s="129" t="s">
        <v>20</v>
      </c>
      <c r="H455" s="130" t="s">
        <v>20</v>
      </c>
      <c r="I455" s="131"/>
    </row>
    <row r="456" spans="2:10" ht="19.649999999999999" customHeight="1">
      <c r="B456" s="121">
        <f t="shared" si="10"/>
        <v>442</v>
      </c>
      <c r="C456" s="122" t="s">
        <v>269</v>
      </c>
      <c r="D456" s="122" t="s">
        <v>972</v>
      </c>
      <c r="E456" s="122">
        <v>2019</v>
      </c>
      <c r="F456" s="122">
        <v>2019</v>
      </c>
      <c r="G456" s="129" t="s">
        <v>20</v>
      </c>
      <c r="H456" s="130" t="s">
        <v>20</v>
      </c>
      <c r="I456" s="131"/>
    </row>
    <row r="457" spans="2:10" ht="19.649999999999999" customHeight="1">
      <c r="B457" s="121">
        <f t="shared" si="10"/>
        <v>443</v>
      </c>
      <c r="C457" s="122" t="s">
        <v>269</v>
      </c>
      <c r="D457" s="122" t="s">
        <v>973</v>
      </c>
      <c r="E457" s="122">
        <v>2011</v>
      </c>
      <c r="F457" s="122">
        <v>2013</v>
      </c>
      <c r="G457" s="129" t="s">
        <v>20</v>
      </c>
      <c r="H457" s="130" t="s">
        <v>20</v>
      </c>
      <c r="I457" s="131"/>
    </row>
    <row r="458" spans="2:10" ht="19.649999999999999" customHeight="1">
      <c r="B458" s="121">
        <f t="shared" si="10"/>
        <v>444</v>
      </c>
      <c r="C458" s="122" t="s">
        <v>269</v>
      </c>
      <c r="D458" s="122" t="s">
        <v>973</v>
      </c>
      <c r="E458" s="122">
        <v>2014</v>
      </c>
      <c r="F458" s="122">
        <v>2018</v>
      </c>
      <c r="G458" s="129" t="s">
        <v>20</v>
      </c>
      <c r="H458" s="130" t="s">
        <v>20</v>
      </c>
      <c r="I458" s="131"/>
    </row>
    <row r="459" spans="2:10" ht="19.649999999999999" customHeight="1">
      <c r="B459" s="121">
        <f t="shared" si="10"/>
        <v>445</v>
      </c>
      <c r="C459" s="122" t="s">
        <v>269</v>
      </c>
      <c r="D459" s="122" t="s">
        <v>973</v>
      </c>
      <c r="E459" s="122">
        <v>2019</v>
      </c>
      <c r="F459" s="122">
        <v>2022</v>
      </c>
      <c r="G459" s="129" t="s">
        <v>20</v>
      </c>
      <c r="H459" s="130" t="s">
        <v>20</v>
      </c>
      <c r="I459" s="131"/>
    </row>
    <row r="460" spans="2:10" ht="19.649999999999999" customHeight="1" thickBot="1">
      <c r="B460" s="124">
        <f t="shared" si="10"/>
        <v>446</v>
      </c>
      <c r="C460" s="125" t="s">
        <v>269</v>
      </c>
      <c r="D460" s="125" t="s">
        <v>722</v>
      </c>
      <c r="E460" s="125">
        <v>2011</v>
      </c>
      <c r="F460" s="125">
        <v>2015</v>
      </c>
      <c r="G460" s="132" t="s">
        <v>20</v>
      </c>
      <c r="H460" s="133" t="s">
        <v>20</v>
      </c>
      <c r="I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>
        <v>1</v>
      </c>
    </row>
    <row r="462" spans="2:10" ht="19.649999999999999" customHeight="1">
      <c r="B462" s="121">
        <f>ROW()-14</f>
        <v>448</v>
      </c>
      <c r="C462" s="122" t="s">
        <v>269</v>
      </c>
      <c r="D462" s="122" t="s">
        <v>722</v>
      </c>
      <c r="E462" s="122">
        <v>2015</v>
      </c>
      <c r="F462" s="122">
        <v>2020</v>
      </c>
      <c r="G462" s="129" t="s">
        <v>20</v>
      </c>
      <c r="H462" s="130" t="s">
        <v>20</v>
      </c>
      <c r="I462" s="131"/>
    </row>
    <row r="463" spans="2:10" ht="19.649999999999999" customHeight="1">
      <c r="B463" s="121">
        <f t="shared" ref="B463:B502" si="11">ROW()-15</f>
        <v>448</v>
      </c>
      <c r="C463" s="122" t="s">
        <v>269</v>
      </c>
      <c r="D463" s="122" t="s">
        <v>722</v>
      </c>
      <c r="E463" s="122">
        <v>2021</v>
      </c>
      <c r="F463" s="122" t="s">
        <v>19</v>
      </c>
      <c r="G463" s="129" t="s">
        <v>20</v>
      </c>
      <c r="H463" s="130" t="s">
        <v>20</v>
      </c>
      <c r="I463" s="131"/>
    </row>
    <row r="464" spans="2:10" ht="19.649999999999999" customHeight="1">
      <c r="B464" s="121">
        <f t="shared" si="11"/>
        <v>449</v>
      </c>
      <c r="C464" s="122" t="s">
        <v>269</v>
      </c>
      <c r="D464" s="122" t="s">
        <v>974</v>
      </c>
      <c r="E464" s="122">
        <v>2012</v>
      </c>
      <c r="F464" s="122">
        <v>2017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269</v>
      </c>
      <c r="D465" s="122" t="s">
        <v>974</v>
      </c>
      <c r="E465" s="122">
        <v>2018</v>
      </c>
      <c r="F465" s="122">
        <v>2021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269</v>
      </c>
      <c r="D466" s="122" t="s">
        <v>975</v>
      </c>
      <c r="E466" s="122">
        <v>2020</v>
      </c>
      <c r="F466" s="122">
        <v>2021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269</v>
      </c>
      <c r="D467" s="122" t="s">
        <v>976</v>
      </c>
      <c r="E467" s="122">
        <v>2020</v>
      </c>
      <c r="F467" s="122">
        <v>2022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269</v>
      </c>
      <c r="D468" s="122" t="s">
        <v>977</v>
      </c>
      <c r="E468" s="122">
        <v>2012</v>
      </c>
      <c r="F468" s="122">
        <v>2012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293</v>
      </c>
      <c r="D469" s="122" t="s">
        <v>978</v>
      </c>
      <c r="E469" s="122">
        <v>2007</v>
      </c>
      <c r="F469" s="122">
        <v>2013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293</v>
      </c>
      <c r="D470" s="122" t="s">
        <v>979</v>
      </c>
      <c r="E470" s="122">
        <v>2007</v>
      </c>
      <c r="F470" s="122">
        <v>2013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293</v>
      </c>
      <c r="D471" s="122" t="s">
        <v>1187</v>
      </c>
      <c r="E471" s="122">
        <v>2007</v>
      </c>
      <c r="F471" s="122">
        <v>2013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293</v>
      </c>
      <c r="D472" s="122" t="s">
        <v>305</v>
      </c>
      <c r="E472" s="122">
        <v>2014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293</v>
      </c>
      <c r="D473" s="122" t="s">
        <v>980</v>
      </c>
      <c r="E473" s="122">
        <v>2009</v>
      </c>
      <c r="F473" s="122">
        <v>2017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293</v>
      </c>
      <c r="D474" s="122" t="s">
        <v>981</v>
      </c>
      <c r="E474" s="122">
        <v>2009</v>
      </c>
      <c r="F474" s="122">
        <v>2017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293</v>
      </c>
      <c r="D475" s="122" t="s">
        <v>1188</v>
      </c>
      <c r="E475" s="122">
        <v>2009</v>
      </c>
      <c r="F475" s="122">
        <v>2017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293</v>
      </c>
      <c r="D476" s="122" t="s">
        <v>982</v>
      </c>
      <c r="E476" s="122">
        <v>2007</v>
      </c>
      <c r="F476" s="122">
        <v>2015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293</v>
      </c>
      <c r="D477" s="122" t="s">
        <v>1189</v>
      </c>
      <c r="E477" s="122">
        <v>2007</v>
      </c>
      <c r="F477" s="122">
        <v>2015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293</v>
      </c>
      <c r="D478" s="122" t="s">
        <v>983</v>
      </c>
      <c r="E478" s="122">
        <v>2007</v>
      </c>
      <c r="F478" s="122">
        <v>2015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293</v>
      </c>
      <c r="D479" s="122" t="s">
        <v>984</v>
      </c>
      <c r="E479" s="122">
        <v>2012</v>
      </c>
      <c r="F479" s="122">
        <v>2013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1"/>
        <v>465</v>
      </c>
      <c r="C480" s="122" t="s">
        <v>293</v>
      </c>
      <c r="D480" s="122" t="s">
        <v>294</v>
      </c>
      <c r="E480" s="122">
        <v>2012</v>
      </c>
      <c r="F480" s="122">
        <v>2013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293</v>
      </c>
      <c r="D481" s="122" t="s">
        <v>1190</v>
      </c>
      <c r="E481" s="122">
        <v>2012</v>
      </c>
      <c r="F481" s="122">
        <v>2013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293</v>
      </c>
      <c r="D482" s="122" t="s">
        <v>985</v>
      </c>
      <c r="E482" s="122">
        <v>2012</v>
      </c>
      <c r="F482" s="122">
        <v>2013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293</v>
      </c>
      <c r="D483" s="122" t="s">
        <v>986</v>
      </c>
      <c r="E483" s="122">
        <v>2012</v>
      </c>
      <c r="F483" s="122">
        <v>2013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293</v>
      </c>
      <c r="D484" s="122" t="s">
        <v>987</v>
      </c>
      <c r="E484" s="122">
        <v>2012</v>
      </c>
      <c r="F484" s="122">
        <v>2013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293</v>
      </c>
      <c r="D485" s="122" t="s">
        <v>1191</v>
      </c>
      <c r="E485" s="122">
        <v>2015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293</v>
      </c>
      <c r="D486" s="122" t="s">
        <v>988</v>
      </c>
      <c r="E486" s="122">
        <v>2015</v>
      </c>
      <c r="F486" s="122">
        <v>2015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293</v>
      </c>
      <c r="D487" s="122" t="s">
        <v>989</v>
      </c>
      <c r="E487" s="122">
        <v>2014</v>
      </c>
      <c r="F487" s="122" t="s">
        <v>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293</v>
      </c>
      <c r="D488" s="122" t="s">
        <v>990</v>
      </c>
      <c r="E488" s="122">
        <v>2014</v>
      </c>
      <c r="F488" s="122">
        <v>2021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293</v>
      </c>
      <c r="D489" s="122" t="s">
        <v>991</v>
      </c>
      <c r="E489" s="122">
        <v>2014</v>
      </c>
      <c r="F489" s="122">
        <v>2019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293</v>
      </c>
      <c r="D490" s="122" t="s">
        <v>992</v>
      </c>
      <c r="E490" s="122">
        <v>2016</v>
      </c>
      <c r="F490" s="122">
        <v>2019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293</v>
      </c>
      <c r="D491" s="122" t="s">
        <v>1192</v>
      </c>
      <c r="E491" s="122">
        <v>2013</v>
      </c>
      <c r="F491" s="122">
        <v>2017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1"/>
        <v>477</v>
      </c>
      <c r="C492" s="122" t="s">
        <v>293</v>
      </c>
      <c r="D492" s="122" t="s">
        <v>994</v>
      </c>
      <c r="E492" s="122">
        <v>2010</v>
      </c>
      <c r="F492" s="122">
        <v>2014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293</v>
      </c>
      <c r="D493" s="122" t="s">
        <v>1948</v>
      </c>
      <c r="E493" s="122">
        <v>2013</v>
      </c>
      <c r="F493" s="122">
        <v>2020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293</v>
      </c>
      <c r="D494" s="122" t="s">
        <v>295</v>
      </c>
      <c r="E494" s="122">
        <v>2014</v>
      </c>
      <c r="F494" s="122">
        <v>2020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293</v>
      </c>
      <c r="D495" s="122" t="s">
        <v>995</v>
      </c>
      <c r="E495" s="122">
        <v>2014</v>
      </c>
      <c r="F495" s="122">
        <v>2017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293</v>
      </c>
      <c r="D496" s="122" t="s">
        <v>996</v>
      </c>
      <c r="E496" s="122">
        <v>2014</v>
      </c>
      <c r="F496" s="122" t="s">
        <v>19</v>
      </c>
      <c r="G496" s="129" t="s">
        <v>20</v>
      </c>
      <c r="H496" s="130" t="s">
        <v>20</v>
      </c>
      <c r="I496" s="131"/>
    </row>
    <row r="497" spans="2:10" ht="19.649999999999999" customHeight="1">
      <c r="B497" s="121">
        <f t="shared" si="11"/>
        <v>482</v>
      </c>
      <c r="C497" s="122" t="s">
        <v>293</v>
      </c>
      <c r="D497" s="122" t="s">
        <v>311</v>
      </c>
      <c r="E497" s="122">
        <v>2011</v>
      </c>
      <c r="F497" s="122">
        <v>2015</v>
      </c>
      <c r="G497" s="129" t="s">
        <v>20</v>
      </c>
      <c r="H497" s="130" t="s">
        <v>20</v>
      </c>
      <c r="I497" s="131"/>
    </row>
    <row r="498" spans="2:10" ht="19.649999999999999" customHeight="1">
      <c r="B498" s="121">
        <f t="shared" si="11"/>
        <v>483</v>
      </c>
      <c r="C498" s="122" t="s">
        <v>293</v>
      </c>
      <c r="D498" s="122" t="s">
        <v>313</v>
      </c>
      <c r="E498" s="122">
        <v>2013</v>
      </c>
      <c r="F498" s="122">
        <v>2016</v>
      </c>
      <c r="G498" s="129" t="s">
        <v>20</v>
      </c>
      <c r="H498" s="130" t="s">
        <v>20</v>
      </c>
      <c r="I498" s="131"/>
    </row>
    <row r="499" spans="2:10" ht="19.649999999999999" customHeight="1">
      <c r="B499" s="121">
        <f t="shared" si="11"/>
        <v>484</v>
      </c>
      <c r="C499" s="122" t="s">
        <v>293</v>
      </c>
      <c r="D499" s="122" t="s">
        <v>997</v>
      </c>
      <c r="E499" s="122">
        <v>2013</v>
      </c>
      <c r="F499" s="122">
        <v>2013</v>
      </c>
      <c r="G499" s="129" t="s">
        <v>20</v>
      </c>
      <c r="H499" s="130" t="s">
        <v>20</v>
      </c>
      <c r="I499" s="131"/>
    </row>
    <row r="500" spans="2:10" ht="19.649999999999999" customHeight="1">
      <c r="B500" s="121">
        <f t="shared" si="11"/>
        <v>485</v>
      </c>
      <c r="C500" s="122" t="s">
        <v>296</v>
      </c>
      <c r="D500" s="122" t="s">
        <v>1949</v>
      </c>
      <c r="E500" s="122">
        <v>2015</v>
      </c>
      <c r="F500" s="122" t="s">
        <v>19</v>
      </c>
      <c r="G500" s="129"/>
      <c r="H500" s="130"/>
      <c r="I500" s="131" t="s">
        <v>20</v>
      </c>
    </row>
    <row r="501" spans="2:10" ht="19.649999999999999" customHeight="1">
      <c r="B501" s="121">
        <f t="shared" si="11"/>
        <v>486</v>
      </c>
      <c r="C501" s="122" t="s">
        <v>301</v>
      </c>
      <c r="D501" s="122" t="s">
        <v>302</v>
      </c>
      <c r="E501" s="122">
        <v>2017</v>
      </c>
      <c r="F501" s="122" t="s">
        <v>19</v>
      </c>
      <c r="G501" s="129" t="s">
        <v>20</v>
      </c>
      <c r="H501" s="130"/>
      <c r="I501" s="131"/>
    </row>
    <row r="502" spans="2:10" ht="19.649999999999999" customHeight="1" thickBot="1">
      <c r="B502" s="124">
        <f t="shared" si="11"/>
        <v>487</v>
      </c>
      <c r="C502" s="125" t="s">
        <v>301</v>
      </c>
      <c r="D502" s="125" t="s">
        <v>318</v>
      </c>
      <c r="E502" s="125">
        <v>2016</v>
      </c>
      <c r="F502" s="125" t="s">
        <v>19</v>
      </c>
      <c r="G502" s="132" t="s">
        <v>20</v>
      </c>
      <c r="H502" s="133"/>
      <c r="I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>
        <v>1</v>
      </c>
    </row>
    <row r="504" spans="2:10" ht="19.649999999999999" customHeight="1">
      <c r="B504" s="121">
        <f>ROW()-15</f>
        <v>489</v>
      </c>
      <c r="C504" s="122" t="s">
        <v>301</v>
      </c>
      <c r="D504" s="122" t="s">
        <v>305</v>
      </c>
      <c r="E504" s="122">
        <v>2013</v>
      </c>
      <c r="F504" s="122" t="s">
        <v>19</v>
      </c>
      <c r="G504" s="129" t="s">
        <v>20</v>
      </c>
      <c r="H504" s="130"/>
      <c r="I504" s="131"/>
    </row>
    <row r="505" spans="2:10" ht="19.649999999999999" customHeight="1">
      <c r="B505" s="121">
        <f t="shared" ref="B505:B544" si="12">ROW()-16</f>
        <v>489</v>
      </c>
      <c r="C505" s="122" t="s">
        <v>301</v>
      </c>
      <c r="D505" s="122" t="s">
        <v>1457</v>
      </c>
      <c r="E505" s="122">
        <v>1999</v>
      </c>
      <c r="F505" s="122">
        <v>2008</v>
      </c>
      <c r="G505" s="129" t="s">
        <v>20</v>
      </c>
      <c r="H505" s="130"/>
      <c r="I505" s="131"/>
    </row>
    <row r="506" spans="2:10" ht="19.649999999999999" customHeight="1">
      <c r="B506" s="121">
        <f t="shared" si="12"/>
        <v>490</v>
      </c>
      <c r="C506" s="122" t="s">
        <v>301</v>
      </c>
      <c r="D506" s="122" t="s">
        <v>308</v>
      </c>
      <c r="E506" s="122">
        <v>2015</v>
      </c>
      <c r="F506" s="122" t="s">
        <v>19</v>
      </c>
      <c r="G506" s="129" t="s">
        <v>20</v>
      </c>
      <c r="H506" s="130"/>
      <c r="I506" s="131"/>
    </row>
    <row r="507" spans="2:10" ht="19.649999999999999" customHeight="1">
      <c r="B507" s="121">
        <f t="shared" si="12"/>
        <v>491</v>
      </c>
      <c r="C507" s="122" t="s">
        <v>301</v>
      </c>
      <c r="D507" s="122" t="s">
        <v>311</v>
      </c>
      <c r="E507" s="122">
        <v>2008</v>
      </c>
      <c r="F507" s="122">
        <v>2015</v>
      </c>
      <c r="G507" s="129" t="s">
        <v>20</v>
      </c>
      <c r="H507" s="130"/>
      <c r="I507" s="131"/>
    </row>
    <row r="508" spans="2:10" ht="19.649999999999999" customHeight="1">
      <c r="B508" s="121">
        <f t="shared" si="12"/>
        <v>492</v>
      </c>
      <c r="C508" s="122" t="s">
        <v>301</v>
      </c>
      <c r="D508" s="122" t="s">
        <v>311</v>
      </c>
      <c r="E508" s="122">
        <v>2015</v>
      </c>
      <c r="F508" s="122" t="s">
        <v>19</v>
      </c>
      <c r="G508" s="129" t="s">
        <v>20</v>
      </c>
      <c r="H508" s="130"/>
      <c r="I508" s="131"/>
    </row>
    <row r="509" spans="2:10" ht="19.649999999999999" customHeight="1">
      <c r="B509" s="121">
        <f t="shared" si="12"/>
        <v>493</v>
      </c>
      <c r="C509" s="122" t="s">
        <v>301</v>
      </c>
      <c r="D509" s="122" t="s">
        <v>313</v>
      </c>
      <c r="E509" s="122">
        <v>2010</v>
      </c>
      <c r="F509" s="122">
        <v>2019</v>
      </c>
      <c r="G509" s="129" t="s">
        <v>20</v>
      </c>
      <c r="H509" s="130"/>
      <c r="I509" s="131"/>
    </row>
    <row r="510" spans="2:10" ht="19.649999999999999" customHeight="1">
      <c r="B510" s="121">
        <f t="shared" si="12"/>
        <v>494</v>
      </c>
      <c r="C510" s="122" t="s">
        <v>301</v>
      </c>
      <c r="D510" s="122" t="s">
        <v>997</v>
      </c>
      <c r="E510" s="122">
        <v>2007</v>
      </c>
      <c r="F510" s="122">
        <v>2014</v>
      </c>
      <c r="G510" s="129" t="s">
        <v>20</v>
      </c>
      <c r="H510" s="130"/>
      <c r="I510" s="131"/>
    </row>
    <row r="511" spans="2:10" ht="19.649999999999999" customHeight="1">
      <c r="B511" s="121">
        <f t="shared" si="12"/>
        <v>495</v>
      </c>
      <c r="C511" s="122" t="s">
        <v>301</v>
      </c>
      <c r="D511" s="122" t="s">
        <v>1196</v>
      </c>
      <c r="E511" s="122">
        <v>2007</v>
      </c>
      <c r="F511" s="122">
        <v>2014</v>
      </c>
      <c r="G511" s="129" t="s">
        <v>20</v>
      </c>
      <c r="H511" s="130"/>
      <c r="I511" s="131"/>
    </row>
    <row r="512" spans="2:10" ht="19.649999999999999" customHeight="1">
      <c r="B512" s="121">
        <f t="shared" si="12"/>
        <v>496</v>
      </c>
      <c r="C512" s="122" t="s">
        <v>320</v>
      </c>
      <c r="D512" s="122" t="s">
        <v>998</v>
      </c>
      <c r="E512" s="122">
        <v>2014</v>
      </c>
      <c r="F512" s="122">
        <v>2021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320</v>
      </c>
      <c r="D513" s="122" t="s">
        <v>999</v>
      </c>
      <c r="E513" s="122">
        <v>2007</v>
      </c>
      <c r="F513" s="122">
        <v>2010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320</v>
      </c>
      <c r="D514" s="122" t="s">
        <v>321</v>
      </c>
      <c r="E514" s="122">
        <v>2007</v>
      </c>
      <c r="F514" s="122">
        <v>2016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320</v>
      </c>
      <c r="D515" s="122" t="s">
        <v>321</v>
      </c>
      <c r="E515" s="122">
        <v>2016</v>
      </c>
      <c r="F515" s="122" t="s">
        <v>19</v>
      </c>
      <c r="G515" s="129" t="s">
        <v>20</v>
      </c>
      <c r="H515" s="130"/>
      <c r="I515" s="131" t="s">
        <v>20</v>
      </c>
    </row>
    <row r="516" spans="2:9" ht="19.649999999999999" customHeight="1">
      <c r="B516" s="121">
        <f t="shared" si="12"/>
        <v>500</v>
      </c>
      <c r="C516" s="122" t="s">
        <v>320</v>
      </c>
      <c r="D516" s="122" t="s">
        <v>1000</v>
      </c>
      <c r="E516" s="122">
        <v>2020</v>
      </c>
      <c r="F516" s="122">
        <v>2022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320</v>
      </c>
      <c r="D517" s="122" t="s">
        <v>1001</v>
      </c>
      <c r="E517" s="122">
        <v>2007</v>
      </c>
      <c r="F517" s="122">
        <v>2010</v>
      </c>
      <c r="G517" s="129" t="s">
        <v>20</v>
      </c>
      <c r="H517" s="130"/>
      <c r="I517" s="131"/>
    </row>
    <row r="518" spans="2:9" ht="19.649999999999999" customHeight="1">
      <c r="B518" s="121">
        <f t="shared" si="12"/>
        <v>502</v>
      </c>
      <c r="C518" s="122" t="s">
        <v>320</v>
      </c>
      <c r="D518" s="122" t="s">
        <v>1001</v>
      </c>
      <c r="E518" s="122">
        <v>2011</v>
      </c>
      <c r="F518" s="122">
        <v>2020</v>
      </c>
      <c r="G518" s="129" t="s">
        <v>20</v>
      </c>
      <c r="H518" s="130"/>
      <c r="I518" s="131"/>
    </row>
    <row r="519" spans="2:9" ht="19.649999999999999" customHeight="1">
      <c r="B519" s="121">
        <f t="shared" si="12"/>
        <v>503</v>
      </c>
      <c r="C519" s="122" t="s">
        <v>320</v>
      </c>
      <c r="D519" s="122" t="s">
        <v>1001</v>
      </c>
      <c r="E519" s="122">
        <v>2021</v>
      </c>
      <c r="F519" s="122">
        <v>2022</v>
      </c>
      <c r="G519" s="129" t="s">
        <v>20</v>
      </c>
      <c r="H519" s="130"/>
      <c r="I519" s="131"/>
    </row>
    <row r="520" spans="2:9" ht="19.649999999999999" customHeight="1">
      <c r="B520" s="121">
        <f t="shared" si="12"/>
        <v>504</v>
      </c>
      <c r="C520" s="122" t="s">
        <v>320</v>
      </c>
      <c r="D520" s="122" t="s">
        <v>1002</v>
      </c>
      <c r="E520" s="122">
        <v>2008</v>
      </c>
      <c r="F520" s="122">
        <v>2012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320</v>
      </c>
      <c r="D521" s="122" t="s">
        <v>1003</v>
      </c>
      <c r="E521" s="122">
        <v>2007</v>
      </c>
      <c r="F521" s="122">
        <v>2017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320</v>
      </c>
      <c r="D522" s="122" t="s">
        <v>322</v>
      </c>
      <c r="E522" s="122">
        <v>2015</v>
      </c>
      <c r="F522" s="122" t="s">
        <v>19</v>
      </c>
      <c r="G522" s="129" t="s">
        <v>20</v>
      </c>
      <c r="H522" s="130"/>
      <c r="I522" s="131" t="s">
        <v>20</v>
      </c>
    </row>
    <row r="523" spans="2:9" ht="19.649999999999999" customHeight="1">
      <c r="B523" s="121">
        <f t="shared" si="12"/>
        <v>507</v>
      </c>
      <c r="C523" s="122" t="s">
        <v>320</v>
      </c>
      <c r="D523" s="122" t="s">
        <v>1004</v>
      </c>
      <c r="E523" s="122">
        <v>2022</v>
      </c>
      <c r="F523" s="122">
        <v>2022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2"/>
        <v>508</v>
      </c>
      <c r="C524" s="122" t="s">
        <v>320</v>
      </c>
      <c r="D524" s="122" t="s">
        <v>1005</v>
      </c>
      <c r="E524" s="122">
        <v>2007</v>
      </c>
      <c r="F524" s="122">
        <v>2021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2"/>
        <v>509</v>
      </c>
      <c r="C525" s="122" t="s">
        <v>323</v>
      </c>
      <c r="D525" s="122" t="s">
        <v>1006</v>
      </c>
      <c r="E525" s="122">
        <v>2014</v>
      </c>
      <c r="F525" s="122">
        <v>2015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2"/>
        <v>510</v>
      </c>
      <c r="C526" s="122" t="s">
        <v>323</v>
      </c>
      <c r="D526" s="122" t="s">
        <v>1006</v>
      </c>
      <c r="E526" s="122">
        <v>2016</v>
      </c>
      <c r="F526" s="122">
        <v>2022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323</v>
      </c>
      <c r="D527" s="122" t="s">
        <v>1462</v>
      </c>
      <c r="E527" s="122">
        <v>2018</v>
      </c>
      <c r="F527" s="122" t="s">
        <v>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323</v>
      </c>
      <c r="D528" s="122" t="s">
        <v>1007</v>
      </c>
      <c r="E528" s="122">
        <v>2022</v>
      </c>
      <c r="F528" s="122">
        <v>2022</v>
      </c>
      <c r="G528" s="129" t="s">
        <v>20</v>
      </c>
      <c r="H528" s="130"/>
      <c r="I528" s="131"/>
    </row>
    <row r="529" spans="2:9" ht="19.649999999999999" customHeight="1">
      <c r="B529" s="121">
        <f t="shared" si="12"/>
        <v>513</v>
      </c>
      <c r="C529" s="122" t="s">
        <v>323</v>
      </c>
      <c r="D529" s="122" t="s">
        <v>1008</v>
      </c>
      <c r="E529" s="122">
        <v>2014</v>
      </c>
      <c r="F529" s="122">
        <v>2022</v>
      </c>
      <c r="G529" s="129" t="s">
        <v>20</v>
      </c>
      <c r="H529" s="130" t="s">
        <v>20</v>
      </c>
      <c r="I529" s="131"/>
    </row>
    <row r="530" spans="2:9" ht="19.649999999999999" customHeight="1">
      <c r="B530" s="121">
        <f t="shared" si="12"/>
        <v>514</v>
      </c>
      <c r="C530" s="122" t="s">
        <v>323</v>
      </c>
      <c r="D530" s="122" t="s">
        <v>1009</v>
      </c>
      <c r="E530" s="122">
        <v>2014</v>
      </c>
      <c r="F530" s="122">
        <v>2016</v>
      </c>
      <c r="G530" s="129" t="s">
        <v>20</v>
      </c>
      <c r="H530" s="130" t="s">
        <v>20</v>
      </c>
      <c r="I530" s="131"/>
    </row>
    <row r="531" spans="2:9" ht="19.649999999999999" customHeight="1">
      <c r="B531" s="121">
        <f t="shared" si="12"/>
        <v>515</v>
      </c>
      <c r="C531" s="122" t="s">
        <v>323</v>
      </c>
      <c r="D531" s="122" t="s">
        <v>1013</v>
      </c>
      <c r="E531" s="122">
        <v>2021</v>
      </c>
      <c r="F531" s="122">
        <v>2022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323</v>
      </c>
      <c r="D532" s="122" t="s">
        <v>1010</v>
      </c>
      <c r="E532" s="122">
        <v>2015</v>
      </c>
      <c r="F532" s="122">
        <v>2015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323</v>
      </c>
      <c r="D533" s="122" t="s">
        <v>331</v>
      </c>
      <c r="E533" s="122">
        <v>2017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323</v>
      </c>
      <c r="D534" s="122" t="s">
        <v>332</v>
      </c>
      <c r="E534" s="122">
        <v>2011</v>
      </c>
      <c r="F534" s="122">
        <v>2022</v>
      </c>
      <c r="G534" s="129" t="s">
        <v>20</v>
      </c>
      <c r="H534" s="130" t="s">
        <v>20</v>
      </c>
      <c r="I534" s="131"/>
    </row>
    <row r="535" spans="2:9" ht="19.649999999999999" customHeight="1">
      <c r="B535" s="121">
        <f t="shared" si="12"/>
        <v>519</v>
      </c>
      <c r="C535" s="122" t="s">
        <v>323</v>
      </c>
      <c r="D535" s="122" t="s">
        <v>332</v>
      </c>
      <c r="E535" s="122">
        <v>2015</v>
      </c>
      <c r="F535" s="122">
        <v>2020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323</v>
      </c>
      <c r="D536" s="122" t="s">
        <v>726</v>
      </c>
      <c r="E536" s="122">
        <v>2017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323</v>
      </c>
      <c r="D537" s="122" t="s">
        <v>1461</v>
      </c>
      <c r="E537" s="122">
        <v>2018</v>
      </c>
      <c r="F537" s="122" t="s">
        <v>19</v>
      </c>
      <c r="G537" s="129" t="s">
        <v>20</v>
      </c>
      <c r="H537" s="130" t="s">
        <v>20</v>
      </c>
      <c r="I537" s="131"/>
    </row>
    <row r="538" spans="2:9" ht="19.649999999999999" customHeight="1">
      <c r="B538" s="121">
        <f t="shared" si="12"/>
        <v>522</v>
      </c>
      <c r="C538" s="122" t="s">
        <v>323</v>
      </c>
      <c r="D538" s="122" t="s">
        <v>334</v>
      </c>
      <c r="E538" s="122">
        <v>2013</v>
      </c>
      <c r="F538" s="122">
        <v>2015</v>
      </c>
      <c r="G538" s="129" t="s">
        <v>20</v>
      </c>
      <c r="H538" s="130" t="s">
        <v>20</v>
      </c>
      <c r="I538" s="131"/>
    </row>
    <row r="539" spans="2:9" ht="19.649999999999999" customHeight="1">
      <c r="B539" s="121">
        <f t="shared" si="12"/>
        <v>523</v>
      </c>
      <c r="C539" s="122" t="s">
        <v>323</v>
      </c>
      <c r="D539" s="122" t="s">
        <v>334</v>
      </c>
      <c r="E539" s="122">
        <v>2016</v>
      </c>
      <c r="F539" s="122">
        <v>2022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323</v>
      </c>
      <c r="D540" s="122" t="s">
        <v>1011</v>
      </c>
      <c r="E540" s="122">
        <v>2015</v>
      </c>
      <c r="F540" s="122">
        <v>2021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323</v>
      </c>
      <c r="D541" s="122" t="s">
        <v>1012</v>
      </c>
      <c r="E541" s="122">
        <v>2019</v>
      </c>
      <c r="F541" s="122" t="s">
        <v>19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2"/>
        <v>526</v>
      </c>
      <c r="C542" s="122" t="s">
        <v>323</v>
      </c>
      <c r="D542" s="122" t="s">
        <v>736</v>
      </c>
      <c r="E542" s="122">
        <v>2020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323</v>
      </c>
      <c r="D543" s="122" t="s">
        <v>723</v>
      </c>
      <c r="E543" s="122">
        <v>2012</v>
      </c>
      <c r="F543" s="122">
        <v>2013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323</v>
      </c>
      <c r="D544" s="125" t="s">
        <v>723</v>
      </c>
      <c r="E544" s="125">
        <v>2014</v>
      </c>
      <c r="F544" s="125">
        <v>2019</v>
      </c>
      <c r="G544" s="132" t="s">
        <v>20</v>
      </c>
      <c r="H544" s="133" t="s">
        <v>20</v>
      </c>
      <c r="I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>
        <v>1</v>
      </c>
    </row>
    <row r="546" spans="2:10" ht="19.649999999999999" customHeight="1">
      <c r="B546" s="121">
        <f>ROW()-16</f>
        <v>530</v>
      </c>
      <c r="C546" s="122" t="s">
        <v>323</v>
      </c>
      <c r="D546" s="122" t="s">
        <v>723</v>
      </c>
      <c r="E546" s="122">
        <v>2020</v>
      </c>
      <c r="F546" s="122">
        <v>2021</v>
      </c>
      <c r="G546" s="129" t="s">
        <v>20</v>
      </c>
      <c r="H546" s="130" t="s">
        <v>20</v>
      </c>
      <c r="I546" s="131"/>
    </row>
    <row r="547" spans="2:10" ht="19.649999999999999" customHeight="1">
      <c r="B547" s="121">
        <f t="shared" ref="B547:B586" si="13">ROW()-17</f>
        <v>530</v>
      </c>
      <c r="C547" s="122" t="s">
        <v>323</v>
      </c>
      <c r="D547" s="122" t="s">
        <v>723</v>
      </c>
      <c r="E547" s="122">
        <v>2021</v>
      </c>
      <c r="F547" s="122" t="s">
        <v>19</v>
      </c>
      <c r="G547" s="129" t="s">
        <v>20</v>
      </c>
      <c r="H547" s="130" t="s">
        <v>20</v>
      </c>
      <c r="I547" s="131"/>
    </row>
    <row r="548" spans="2:10" ht="19.649999999999999" customHeight="1">
      <c r="B548" s="121">
        <f t="shared" si="13"/>
        <v>531</v>
      </c>
      <c r="C548" s="122" t="s">
        <v>323</v>
      </c>
      <c r="D548" s="122" t="s">
        <v>755</v>
      </c>
      <c r="E548" s="122">
        <v>2014</v>
      </c>
      <c r="F548" s="122">
        <v>2019</v>
      </c>
      <c r="G548" s="129" t="s">
        <v>20</v>
      </c>
      <c r="H548" s="130" t="s">
        <v>20</v>
      </c>
      <c r="I548" s="131"/>
    </row>
    <row r="549" spans="2:10" ht="19.649999999999999" customHeight="1">
      <c r="B549" s="121">
        <f t="shared" si="13"/>
        <v>532</v>
      </c>
      <c r="C549" s="122" t="s">
        <v>323</v>
      </c>
      <c r="D549" s="122" t="s">
        <v>755</v>
      </c>
      <c r="E549" s="122">
        <v>2019</v>
      </c>
      <c r="F549" s="122">
        <v>2022</v>
      </c>
      <c r="G549" s="129" t="s">
        <v>20</v>
      </c>
      <c r="H549" s="130" t="s">
        <v>20</v>
      </c>
      <c r="I549" s="131"/>
    </row>
    <row r="550" spans="2:10" ht="19.649999999999999" customHeight="1">
      <c r="B550" s="121">
        <f t="shared" si="13"/>
        <v>533</v>
      </c>
      <c r="C550" s="122" t="s">
        <v>323</v>
      </c>
      <c r="D550" s="122" t="s">
        <v>337</v>
      </c>
      <c r="E550" s="122">
        <v>2010</v>
      </c>
      <c r="F550" s="122">
        <v>2015</v>
      </c>
      <c r="G550" s="129" t="s">
        <v>20</v>
      </c>
      <c r="H550" s="130"/>
      <c r="I550" s="131" t="s">
        <v>20</v>
      </c>
    </row>
    <row r="551" spans="2:10" ht="19.649999999999999" customHeight="1">
      <c r="B551" s="121">
        <f t="shared" si="13"/>
        <v>534</v>
      </c>
      <c r="C551" s="122" t="s">
        <v>323</v>
      </c>
      <c r="D551" s="122" t="s">
        <v>337</v>
      </c>
      <c r="E551" s="122">
        <v>2015</v>
      </c>
      <c r="F551" s="122">
        <v>2022</v>
      </c>
      <c r="G551" s="129" t="s">
        <v>20</v>
      </c>
      <c r="H551" s="130" t="s">
        <v>20</v>
      </c>
      <c r="I551" s="131"/>
    </row>
    <row r="552" spans="2:10" ht="19.649999999999999" customHeight="1">
      <c r="B552" s="121">
        <f t="shared" si="13"/>
        <v>535</v>
      </c>
      <c r="C552" s="122" t="s">
        <v>323</v>
      </c>
      <c r="D552" s="122" t="s">
        <v>337</v>
      </c>
      <c r="E552" s="122">
        <v>2022</v>
      </c>
      <c r="F552" s="122" t="s">
        <v>19</v>
      </c>
      <c r="G552" s="129" t="s">
        <v>20</v>
      </c>
      <c r="H552" s="130" t="s">
        <v>20</v>
      </c>
      <c r="I552" s="131"/>
    </row>
    <row r="553" spans="2:10" ht="19.649999999999999" customHeight="1">
      <c r="B553" s="121">
        <f t="shared" si="13"/>
        <v>536</v>
      </c>
      <c r="C553" s="122" t="s">
        <v>323</v>
      </c>
      <c r="D553" s="122" t="s">
        <v>724</v>
      </c>
      <c r="E553" s="122">
        <v>2018</v>
      </c>
      <c r="F553" s="122" t="s">
        <v>19</v>
      </c>
      <c r="G553" s="129" t="s">
        <v>20</v>
      </c>
      <c r="H553" s="130" t="s">
        <v>20</v>
      </c>
      <c r="I553" s="131"/>
    </row>
    <row r="554" spans="2:10" ht="19.649999999999999" customHeight="1">
      <c r="B554" s="121">
        <f t="shared" si="13"/>
        <v>537</v>
      </c>
      <c r="C554" s="122" t="s">
        <v>323</v>
      </c>
      <c r="D554" s="122" t="s">
        <v>1014</v>
      </c>
      <c r="E554" s="122">
        <v>2020</v>
      </c>
      <c r="F554" s="122">
        <v>2021</v>
      </c>
      <c r="G554" s="129" t="s">
        <v>20</v>
      </c>
      <c r="H554" s="130" t="s">
        <v>20</v>
      </c>
      <c r="I554" s="131"/>
    </row>
    <row r="555" spans="2:10" ht="19.649999999999999" customHeight="1">
      <c r="B555" s="121">
        <f t="shared" si="13"/>
        <v>538</v>
      </c>
      <c r="C555" s="122" t="s">
        <v>323</v>
      </c>
      <c r="D555" s="122" t="s">
        <v>1745</v>
      </c>
      <c r="E555" s="122">
        <v>2018</v>
      </c>
      <c r="F555" s="122" t="s">
        <v>19</v>
      </c>
      <c r="G555" s="129" t="s">
        <v>20</v>
      </c>
      <c r="H555" s="130" t="s">
        <v>20</v>
      </c>
      <c r="I555" s="131"/>
    </row>
    <row r="556" spans="2:10" ht="19.649999999999999" customHeight="1">
      <c r="B556" s="121">
        <f t="shared" si="13"/>
        <v>539</v>
      </c>
      <c r="C556" s="122" t="s">
        <v>340</v>
      </c>
      <c r="D556" s="122" t="s">
        <v>324</v>
      </c>
      <c r="E556" s="122">
        <v>2013</v>
      </c>
      <c r="F556" s="122">
        <v>2019</v>
      </c>
      <c r="G556" s="129" t="s">
        <v>20</v>
      </c>
      <c r="H556" s="130" t="s">
        <v>20</v>
      </c>
      <c r="I556" s="131"/>
    </row>
    <row r="557" spans="2:10" ht="19.649999999999999" customHeight="1">
      <c r="B557" s="121">
        <f t="shared" si="13"/>
        <v>540</v>
      </c>
      <c r="C557" s="122" t="s">
        <v>340</v>
      </c>
      <c r="D557" s="122" t="s">
        <v>1462</v>
      </c>
      <c r="E557" s="122">
        <v>2006</v>
      </c>
      <c r="F557" s="122">
        <v>2013</v>
      </c>
      <c r="G557" s="129" t="s">
        <v>20</v>
      </c>
      <c r="H557" s="130"/>
      <c r="I557" s="131"/>
    </row>
    <row r="558" spans="2:10" ht="19.649999999999999" customHeight="1">
      <c r="B558" s="121">
        <f t="shared" si="13"/>
        <v>541</v>
      </c>
      <c r="C558" s="122" t="s">
        <v>340</v>
      </c>
      <c r="D558" s="122" t="s">
        <v>1462</v>
      </c>
      <c r="E558" s="122">
        <v>2012</v>
      </c>
      <c r="F558" s="122">
        <v>2018</v>
      </c>
      <c r="G558" s="129" t="s">
        <v>20</v>
      </c>
      <c r="H558" s="130" t="s">
        <v>20</v>
      </c>
      <c r="I558" s="131"/>
    </row>
    <row r="559" spans="2:10" ht="19.649999999999999" customHeight="1">
      <c r="B559" s="121">
        <f t="shared" si="13"/>
        <v>542</v>
      </c>
      <c r="C559" s="122" t="s">
        <v>340</v>
      </c>
      <c r="D559" s="122" t="s">
        <v>334</v>
      </c>
      <c r="E559" s="122">
        <v>2011</v>
      </c>
      <c r="F559" s="122">
        <v>2017</v>
      </c>
      <c r="G559" s="129" t="s">
        <v>20</v>
      </c>
      <c r="H559" s="130" t="s">
        <v>20</v>
      </c>
      <c r="I559" s="131"/>
    </row>
    <row r="560" spans="2:10" ht="19.649999999999999" customHeight="1">
      <c r="B560" s="121">
        <f t="shared" si="13"/>
        <v>543</v>
      </c>
      <c r="C560" s="122" t="s">
        <v>340</v>
      </c>
      <c r="D560" s="122" t="s">
        <v>334</v>
      </c>
      <c r="E560" s="122">
        <v>2017</v>
      </c>
      <c r="F560" s="122" t="s">
        <v>19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3"/>
        <v>544</v>
      </c>
      <c r="C561" s="122" t="s">
        <v>340</v>
      </c>
      <c r="D561" s="122" t="s">
        <v>336</v>
      </c>
      <c r="E561" s="122">
        <v>2013</v>
      </c>
      <c r="F561" s="122">
        <v>2019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340</v>
      </c>
      <c r="D562" s="122" t="s">
        <v>341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1199</v>
      </c>
      <c r="D563" s="122" t="s">
        <v>740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1199</v>
      </c>
      <c r="D564" s="122" t="s">
        <v>739</v>
      </c>
      <c r="E564" s="122">
        <v>2015</v>
      </c>
      <c r="F564" s="122" t="s">
        <v>19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342</v>
      </c>
      <c r="D565" s="122" t="s">
        <v>343</v>
      </c>
      <c r="E565" s="122">
        <v>2011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342</v>
      </c>
      <c r="D566" s="122" t="s">
        <v>344</v>
      </c>
      <c r="E566" s="122">
        <v>2014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342</v>
      </c>
      <c r="D567" s="122" t="s">
        <v>345</v>
      </c>
      <c r="E567" s="122">
        <v>2018</v>
      </c>
      <c r="F567" s="122" t="s">
        <v>19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3"/>
        <v>551</v>
      </c>
      <c r="C568" s="122" t="s">
        <v>346</v>
      </c>
      <c r="D568" s="122" t="s">
        <v>347</v>
      </c>
      <c r="E568" s="122">
        <v>2004</v>
      </c>
      <c r="F568" s="122">
        <v>2012</v>
      </c>
      <c r="G568" s="129" t="s">
        <v>20</v>
      </c>
      <c r="H568" s="130"/>
      <c r="I568" s="131" t="s">
        <v>20</v>
      </c>
    </row>
    <row r="569" spans="2:9" ht="19.649999999999999" customHeight="1">
      <c r="B569" s="121">
        <f t="shared" si="13"/>
        <v>552</v>
      </c>
      <c r="C569" s="122" t="s">
        <v>346</v>
      </c>
      <c r="D569" s="122" t="s">
        <v>348</v>
      </c>
      <c r="E569" s="122">
        <v>2011</v>
      </c>
      <c r="F569" s="122">
        <v>2014</v>
      </c>
      <c r="G569" s="129" t="s">
        <v>20</v>
      </c>
      <c r="H569" s="130"/>
      <c r="I569" s="131"/>
    </row>
    <row r="570" spans="2:9" ht="19.649999999999999" customHeight="1">
      <c r="B570" s="121">
        <f t="shared" si="13"/>
        <v>553</v>
      </c>
      <c r="C570" s="122" t="s">
        <v>346</v>
      </c>
      <c r="D570" s="122" t="s">
        <v>349</v>
      </c>
      <c r="E570" s="122">
        <v>2001</v>
      </c>
      <c r="F570" s="122">
        <v>2009</v>
      </c>
      <c r="G570" s="129" t="s">
        <v>20</v>
      </c>
      <c r="H570" s="130"/>
      <c r="I570" s="131" t="s">
        <v>20</v>
      </c>
    </row>
    <row r="571" spans="2:9" ht="19.649999999999999" customHeight="1">
      <c r="B571" s="121">
        <f t="shared" si="13"/>
        <v>554</v>
      </c>
      <c r="C571" s="122" t="s">
        <v>346</v>
      </c>
      <c r="D571" s="122" t="s">
        <v>1201</v>
      </c>
      <c r="E571" s="122">
        <v>2011</v>
      </c>
      <c r="F571" s="122"/>
      <c r="G571" s="129" t="s">
        <v>20</v>
      </c>
      <c r="H571" s="130"/>
      <c r="I571" s="131" t="s">
        <v>20</v>
      </c>
    </row>
    <row r="572" spans="2:9" ht="19.649999999999999" customHeight="1">
      <c r="B572" s="121">
        <f t="shared" si="13"/>
        <v>555</v>
      </c>
      <c r="C572" s="122" t="s">
        <v>350</v>
      </c>
      <c r="D572" s="122" t="s">
        <v>351</v>
      </c>
      <c r="E572" s="122">
        <v>2020</v>
      </c>
      <c r="F572" s="122" t="s">
        <v>19</v>
      </c>
      <c r="G572" s="129" t="s">
        <v>20</v>
      </c>
      <c r="H572" s="130"/>
      <c r="I572" s="131"/>
    </row>
    <row r="573" spans="2:9" ht="19.649999999999999" customHeight="1">
      <c r="B573" s="121">
        <f t="shared" si="13"/>
        <v>556</v>
      </c>
      <c r="C573" s="122" t="s">
        <v>350</v>
      </c>
      <c r="D573" s="122" t="s">
        <v>1202</v>
      </c>
      <c r="E573" s="122">
        <v>2017</v>
      </c>
      <c r="F573" s="122" t="s">
        <v>19</v>
      </c>
      <c r="G573" s="129" t="s">
        <v>20</v>
      </c>
      <c r="H573" s="130"/>
      <c r="I573" s="131"/>
    </row>
    <row r="574" spans="2:9" ht="19.649999999999999" customHeight="1">
      <c r="B574" s="121">
        <f t="shared" si="13"/>
        <v>557</v>
      </c>
      <c r="C574" s="122" t="s">
        <v>350</v>
      </c>
      <c r="D574" s="122" t="s">
        <v>352</v>
      </c>
      <c r="E574" s="122">
        <v>2014</v>
      </c>
      <c r="F574" s="122">
        <v>2019</v>
      </c>
      <c r="G574" s="129" t="s">
        <v>20</v>
      </c>
      <c r="H574" s="130"/>
      <c r="I574" s="131"/>
    </row>
    <row r="575" spans="2:9" ht="19.649999999999999" customHeight="1">
      <c r="B575" s="121">
        <f t="shared" si="13"/>
        <v>558</v>
      </c>
      <c r="C575" s="122" t="s">
        <v>350</v>
      </c>
      <c r="D575" s="122" t="s">
        <v>353</v>
      </c>
      <c r="E575" s="122">
        <v>2006</v>
      </c>
      <c r="F575" s="122">
        <v>2014</v>
      </c>
      <c r="G575" s="129" t="s">
        <v>20</v>
      </c>
      <c r="H575" s="130"/>
      <c r="I575" s="131"/>
    </row>
    <row r="576" spans="2:9" ht="19.649999999999999" customHeight="1">
      <c r="B576" s="121">
        <f t="shared" si="13"/>
        <v>559</v>
      </c>
      <c r="C576" s="122" t="s">
        <v>350</v>
      </c>
      <c r="D576" s="122" t="s">
        <v>1015</v>
      </c>
      <c r="E576" s="122">
        <v>2011</v>
      </c>
      <c r="F576" s="122">
        <v>2015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3"/>
        <v>560</v>
      </c>
      <c r="C577" s="122" t="s">
        <v>350</v>
      </c>
      <c r="D577" s="122" t="s">
        <v>354</v>
      </c>
      <c r="E577" s="122">
        <v>2012</v>
      </c>
      <c r="F577" s="122" t="s">
        <v>19</v>
      </c>
      <c r="G577" s="129" t="s">
        <v>20</v>
      </c>
      <c r="H577" s="130"/>
      <c r="I577" s="131" t="s">
        <v>20</v>
      </c>
    </row>
    <row r="578" spans="2:10" ht="19.649999999999999" customHeight="1">
      <c r="B578" s="121">
        <f t="shared" si="13"/>
        <v>561</v>
      </c>
      <c r="C578" s="122" t="s">
        <v>350</v>
      </c>
      <c r="D578" s="122" t="s">
        <v>356</v>
      </c>
      <c r="E578" s="122">
        <v>2011</v>
      </c>
      <c r="F578" s="122">
        <v>2018</v>
      </c>
      <c r="G578" s="129" t="s">
        <v>20</v>
      </c>
      <c r="H578" s="130"/>
      <c r="I578" s="131"/>
    </row>
    <row r="579" spans="2:10" ht="19.649999999999999" customHeight="1">
      <c r="B579" s="121">
        <f t="shared" si="13"/>
        <v>562</v>
      </c>
      <c r="C579" s="122" t="s">
        <v>350</v>
      </c>
      <c r="D579" s="122" t="s">
        <v>356</v>
      </c>
      <c r="E579" s="122">
        <v>2018</v>
      </c>
      <c r="F579" s="122" t="s">
        <v>19</v>
      </c>
      <c r="G579" s="129" t="s">
        <v>20</v>
      </c>
      <c r="H579" s="130"/>
      <c r="I579" s="131"/>
    </row>
    <row r="580" spans="2:10" ht="19.649999999999999" customHeight="1">
      <c r="B580" s="121">
        <f t="shared" si="13"/>
        <v>563</v>
      </c>
      <c r="C580" s="122" t="s">
        <v>350</v>
      </c>
      <c r="D580" s="122" t="s">
        <v>357</v>
      </c>
      <c r="E580" s="122">
        <v>2010</v>
      </c>
      <c r="F580" s="122">
        <v>2013</v>
      </c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3"/>
        <v>564</v>
      </c>
      <c r="C581" s="122" t="s">
        <v>350</v>
      </c>
      <c r="D581" s="122" t="s">
        <v>357</v>
      </c>
      <c r="E581" s="122">
        <v>2013</v>
      </c>
      <c r="F581" s="122" t="s">
        <v>19</v>
      </c>
      <c r="G581" s="129" t="s">
        <v>20</v>
      </c>
      <c r="H581" s="130"/>
      <c r="I581" s="131"/>
    </row>
    <row r="582" spans="2:10" ht="19.649999999999999" customHeight="1">
      <c r="B582" s="121">
        <f t="shared" si="13"/>
        <v>565</v>
      </c>
      <c r="C582" s="122" t="s">
        <v>350</v>
      </c>
      <c r="D582" s="122" t="s">
        <v>359</v>
      </c>
      <c r="E582" s="122">
        <v>2017</v>
      </c>
      <c r="F582" s="122" t="s">
        <v>19</v>
      </c>
      <c r="G582" s="129" t="s">
        <v>20</v>
      </c>
      <c r="H582" s="130"/>
      <c r="I582" s="131"/>
    </row>
    <row r="583" spans="2:10" ht="19.649999999999999" customHeight="1">
      <c r="B583" s="121">
        <f t="shared" si="13"/>
        <v>566</v>
      </c>
      <c r="C583" s="122" t="s">
        <v>360</v>
      </c>
      <c r="D583" s="122" t="s">
        <v>1016</v>
      </c>
      <c r="E583" s="122">
        <v>2011</v>
      </c>
      <c r="F583" s="122">
        <v>2017</v>
      </c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3"/>
        <v>567</v>
      </c>
      <c r="C584" s="122" t="s">
        <v>360</v>
      </c>
      <c r="D584" s="122" t="s">
        <v>754</v>
      </c>
      <c r="E584" s="122">
        <v>2007</v>
      </c>
      <c r="F584" s="122">
        <v>2013</v>
      </c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3"/>
        <v>568</v>
      </c>
      <c r="C585" s="122" t="s">
        <v>360</v>
      </c>
      <c r="D585" s="122" t="s">
        <v>754</v>
      </c>
      <c r="E585" s="122">
        <v>2013</v>
      </c>
      <c r="F585" s="122">
        <v>2018</v>
      </c>
      <c r="G585" s="129" t="s">
        <v>20</v>
      </c>
      <c r="H585" s="130" t="s">
        <v>20</v>
      </c>
      <c r="I585" s="131"/>
    </row>
    <row r="586" spans="2:10" ht="19.649999999999999" customHeight="1" thickBot="1">
      <c r="B586" s="124">
        <f t="shared" si="13"/>
        <v>569</v>
      </c>
      <c r="C586" s="125" t="s">
        <v>360</v>
      </c>
      <c r="D586" s="125" t="s">
        <v>754</v>
      </c>
      <c r="E586" s="125">
        <v>2018</v>
      </c>
      <c r="F586" s="125" t="s">
        <v>19</v>
      </c>
      <c r="G586" s="132" t="s">
        <v>20</v>
      </c>
      <c r="H586" s="133" t="s">
        <v>20</v>
      </c>
      <c r="I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>
        <v>1</v>
      </c>
    </row>
    <row r="588" spans="2:10" ht="19.649999999999999" customHeight="1">
      <c r="B588" s="121">
        <f>ROW()-17</f>
        <v>571</v>
      </c>
      <c r="C588" s="122" t="s">
        <v>360</v>
      </c>
      <c r="D588" s="122" t="s">
        <v>1017</v>
      </c>
      <c r="E588" s="122">
        <v>2007</v>
      </c>
      <c r="F588" s="122">
        <v>2010</v>
      </c>
      <c r="G588" s="129" t="s">
        <v>20</v>
      </c>
      <c r="H588" s="130" t="s">
        <v>20</v>
      </c>
      <c r="I588" s="131"/>
    </row>
    <row r="589" spans="2:10" ht="19.649999999999999" customHeight="1">
      <c r="B589" s="121">
        <f t="shared" ref="B589:B628" si="14">ROW()-18</f>
        <v>571</v>
      </c>
      <c r="C589" s="122" t="s">
        <v>360</v>
      </c>
      <c r="D589" s="122" t="s">
        <v>1017</v>
      </c>
      <c r="E589" s="122">
        <v>2012</v>
      </c>
      <c r="F589" s="122">
        <v>2020</v>
      </c>
      <c r="G589" s="129" t="s">
        <v>20</v>
      </c>
      <c r="H589" s="130" t="s">
        <v>20</v>
      </c>
      <c r="I589" s="131"/>
    </row>
    <row r="590" spans="2:10" ht="19.649999999999999" customHeight="1">
      <c r="B590" s="121">
        <f t="shared" si="14"/>
        <v>572</v>
      </c>
      <c r="C590" s="122" t="s">
        <v>360</v>
      </c>
      <c r="D590" s="122" t="s">
        <v>1018</v>
      </c>
      <c r="E590" s="122">
        <v>2010</v>
      </c>
      <c r="F590" s="122"/>
      <c r="G590" s="129" t="s">
        <v>20</v>
      </c>
      <c r="H590" s="130" t="s">
        <v>20</v>
      </c>
      <c r="I590" s="131"/>
    </row>
    <row r="591" spans="2:10" ht="19.649999999999999" customHeight="1">
      <c r="B591" s="121">
        <f t="shared" si="14"/>
        <v>573</v>
      </c>
      <c r="C591" s="122" t="s">
        <v>360</v>
      </c>
      <c r="D591" s="122" t="s">
        <v>1018</v>
      </c>
      <c r="E591" s="122">
        <v>2012</v>
      </c>
      <c r="F591" s="122">
        <v>2021</v>
      </c>
      <c r="G591" s="129" t="s">
        <v>20</v>
      </c>
      <c r="H591" s="130" t="s">
        <v>20</v>
      </c>
      <c r="I591" s="131"/>
    </row>
    <row r="592" spans="2:10" ht="19.649999999999999" customHeight="1">
      <c r="B592" s="121">
        <f t="shared" si="14"/>
        <v>574</v>
      </c>
      <c r="C592" s="122" t="s">
        <v>360</v>
      </c>
      <c r="D592" s="122" t="s">
        <v>1019</v>
      </c>
      <c r="E592" s="122">
        <v>2012</v>
      </c>
      <c r="F592" s="122">
        <v>2017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360</v>
      </c>
      <c r="D593" s="122" t="s">
        <v>1020</v>
      </c>
      <c r="E593" s="122">
        <v>2006</v>
      </c>
      <c r="F593" s="122">
        <v>2011</v>
      </c>
      <c r="G593" s="129" t="s">
        <v>20</v>
      </c>
      <c r="H593" s="130"/>
      <c r="I593" s="131"/>
    </row>
    <row r="594" spans="2:9" ht="19.649999999999999" customHeight="1">
      <c r="B594" s="121">
        <f t="shared" si="14"/>
        <v>576</v>
      </c>
      <c r="C594" s="122" t="s">
        <v>360</v>
      </c>
      <c r="D594" s="122" t="s">
        <v>1020</v>
      </c>
      <c r="E594" s="122">
        <v>2011</v>
      </c>
      <c r="F594" s="122">
        <v>2016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360</v>
      </c>
      <c r="D595" s="122" t="s">
        <v>1020</v>
      </c>
      <c r="E595" s="122">
        <v>2017</v>
      </c>
      <c r="F595" s="122">
        <v>2021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4"/>
        <v>578</v>
      </c>
      <c r="C596" s="122" t="s">
        <v>360</v>
      </c>
      <c r="D596" s="122" t="s">
        <v>1021</v>
      </c>
      <c r="E596" s="122">
        <v>2008</v>
      </c>
      <c r="F596" s="122">
        <v>2021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360</v>
      </c>
      <c r="D597" s="122" t="s">
        <v>1022</v>
      </c>
      <c r="E597" s="122">
        <v>2014</v>
      </c>
      <c r="F597" s="122" t="s">
        <v>19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360</v>
      </c>
      <c r="D598" s="122" t="s">
        <v>1204</v>
      </c>
      <c r="E598" s="122">
        <v>2015</v>
      </c>
      <c r="F598" s="122"/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360</v>
      </c>
      <c r="D599" s="122" t="s">
        <v>1023</v>
      </c>
      <c r="E599" s="122">
        <v>2010</v>
      </c>
      <c r="F599" s="122">
        <v>2014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360</v>
      </c>
      <c r="D600" s="122" t="s">
        <v>1023</v>
      </c>
      <c r="E600" s="122">
        <v>2015</v>
      </c>
      <c r="F600" s="122">
        <v>2021</v>
      </c>
      <c r="G600" s="129" t="s">
        <v>20</v>
      </c>
      <c r="H600" s="130" t="s">
        <v>20</v>
      </c>
      <c r="I600" s="131"/>
    </row>
    <row r="601" spans="2:9" ht="19.649999999999999" customHeight="1">
      <c r="B601" s="121">
        <f t="shared" si="14"/>
        <v>583</v>
      </c>
      <c r="C601" s="122" t="s">
        <v>360</v>
      </c>
      <c r="D601" s="122" t="s">
        <v>1950</v>
      </c>
      <c r="E601" s="122">
        <v>2016</v>
      </c>
      <c r="F601" s="122" t="s">
        <v>19</v>
      </c>
      <c r="G601" s="129" t="s">
        <v>20</v>
      </c>
      <c r="H601" s="130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360</v>
      </c>
      <c r="D602" s="122" t="s">
        <v>1951</v>
      </c>
      <c r="E602" s="122">
        <v>2008</v>
      </c>
      <c r="F602" s="122">
        <v>2015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360</v>
      </c>
      <c r="D603" s="122" t="s">
        <v>1952</v>
      </c>
      <c r="E603" s="122">
        <v>2016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364</v>
      </c>
      <c r="D604" s="122" t="s">
        <v>1024</v>
      </c>
      <c r="E604" s="122">
        <v>2020</v>
      </c>
      <c r="F604" s="122">
        <v>2022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364</v>
      </c>
      <c r="D605" s="122" t="s">
        <v>99</v>
      </c>
      <c r="E605" s="122">
        <v>2017</v>
      </c>
      <c r="F605" s="122">
        <v>2020</v>
      </c>
      <c r="G605" s="129" t="s">
        <v>20</v>
      </c>
      <c r="H605" s="130" t="s">
        <v>20</v>
      </c>
      <c r="I605" s="131"/>
    </row>
    <row r="606" spans="2:9" ht="19.649999999999999" customHeight="1">
      <c r="B606" s="121">
        <f t="shared" si="14"/>
        <v>588</v>
      </c>
      <c r="C606" s="122" t="s">
        <v>364</v>
      </c>
      <c r="D606" s="122" t="s">
        <v>1025</v>
      </c>
      <c r="E606" s="122">
        <v>2020</v>
      </c>
      <c r="F606" s="122">
        <v>2022</v>
      </c>
      <c r="G606" s="129" t="s">
        <v>20</v>
      </c>
      <c r="H606" s="130" t="s">
        <v>20</v>
      </c>
      <c r="I606" s="131"/>
    </row>
    <row r="607" spans="2:9" ht="19.649999999999999" customHeight="1">
      <c r="B607" s="121">
        <f t="shared" si="14"/>
        <v>589</v>
      </c>
      <c r="C607" s="122" t="s">
        <v>364</v>
      </c>
      <c r="D607" s="122" t="s">
        <v>1026</v>
      </c>
      <c r="E607" s="122">
        <v>2015</v>
      </c>
      <c r="F607" s="122">
        <v>2019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364</v>
      </c>
      <c r="D608" s="122" t="s">
        <v>1027</v>
      </c>
      <c r="E608" s="122">
        <v>2011</v>
      </c>
      <c r="F608" s="122">
        <v>2016</v>
      </c>
      <c r="G608" s="129" t="s">
        <v>20</v>
      </c>
      <c r="H608" s="130" t="s">
        <v>20</v>
      </c>
      <c r="I608" s="131"/>
    </row>
    <row r="609" spans="2:9" ht="19.5" customHeight="1">
      <c r="B609" s="121">
        <f t="shared" si="14"/>
        <v>591</v>
      </c>
      <c r="C609" s="122" t="s">
        <v>364</v>
      </c>
      <c r="D609" s="122" t="s">
        <v>1028</v>
      </c>
      <c r="E609" s="122">
        <v>2012</v>
      </c>
      <c r="F609" s="122">
        <v>2019</v>
      </c>
      <c r="G609" s="129" t="s">
        <v>20</v>
      </c>
      <c r="H609" s="130" t="s">
        <v>20</v>
      </c>
      <c r="I609" s="131"/>
    </row>
    <row r="610" spans="2:9" ht="19.5" customHeight="1">
      <c r="B610" s="121">
        <f t="shared" si="14"/>
        <v>592</v>
      </c>
      <c r="C610" s="122" t="s">
        <v>364</v>
      </c>
      <c r="D610" s="122" t="s">
        <v>1029</v>
      </c>
      <c r="E610" s="122">
        <v>2010</v>
      </c>
      <c r="F610" s="122">
        <v>2018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364</v>
      </c>
      <c r="D611" s="122" t="s">
        <v>366</v>
      </c>
      <c r="E611" s="122">
        <v>2009</v>
      </c>
      <c r="F611" s="122">
        <v>2012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364</v>
      </c>
      <c r="D612" s="122" t="s">
        <v>366</v>
      </c>
      <c r="E612" s="122">
        <v>2013</v>
      </c>
      <c r="F612" s="122">
        <v>2020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364</v>
      </c>
      <c r="D613" s="122" t="s">
        <v>1030</v>
      </c>
      <c r="E613" s="122">
        <v>2019</v>
      </c>
      <c r="F613" s="122">
        <v>2022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364</v>
      </c>
      <c r="D614" s="122" t="s">
        <v>1031</v>
      </c>
      <c r="E614" s="122">
        <v>2007</v>
      </c>
      <c r="F614" s="122">
        <v>2017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4"/>
        <v>597</v>
      </c>
      <c r="C615" s="122" t="s">
        <v>364</v>
      </c>
      <c r="D615" s="122" t="s">
        <v>1031</v>
      </c>
      <c r="E615" s="122">
        <v>2018</v>
      </c>
      <c r="F615" s="122">
        <v>2022</v>
      </c>
      <c r="G615" s="129" t="s">
        <v>20</v>
      </c>
      <c r="H615" s="130" t="s">
        <v>20</v>
      </c>
      <c r="I615" s="131"/>
    </row>
    <row r="616" spans="2:9" ht="19.5" customHeight="1">
      <c r="B616" s="121">
        <f t="shared" si="14"/>
        <v>598</v>
      </c>
      <c r="C616" s="122" t="s">
        <v>364</v>
      </c>
      <c r="D616" s="122" t="s">
        <v>1032</v>
      </c>
      <c r="E616" s="122">
        <v>2008</v>
      </c>
      <c r="F616" s="122">
        <v>2011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4"/>
        <v>599</v>
      </c>
      <c r="C617" s="122" t="s">
        <v>1208</v>
      </c>
      <c r="D617" s="122" t="s">
        <v>1625</v>
      </c>
      <c r="E617" s="122">
        <v>2017</v>
      </c>
      <c r="F617" s="122" t="s">
        <v>19</v>
      </c>
      <c r="G617" s="129" t="s">
        <v>20</v>
      </c>
      <c r="H617" s="129" t="s">
        <v>20</v>
      </c>
      <c r="I617" s="131"/>
    </row>
    <row r="618" spans="2:9" ht="19.5" customHeight="1">
      <c r="B618" s="121">
        <f t="shared" si="14"/>
        <v>600</v>
      </c>
      <c r="C618" s="122" t="s">
        <v>1208</v>
      </c>
      <c r="D618" s="122" t="s">
        <v>1484</v>
      </c>
      <c r="E618" s="122">
        <v>2018</v>
      </c>
      <c r="F618" s="122" t="s">
        <v>19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1208</v>
      </c>
      <c r="D619" s="122" t="s">
        <v>1483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/>
    </row>
    <row r="620" spans="2:9" ht="19.5" customHeight="1">
      <c r="B620" s="121">
        <f t="shared" si="14"/>
        <v>602</v>
      </c>
      <c r="C620" s="122" t="s">
        <v>1208</v>
      </c>
      <c r="D620" s="122" t="s">
        <v>1953</v>
      </c>
      <c r="E620" s="122">
        <v>2019</v>
      </c>
      <c r="F620" s="122" t="s">
        <v>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4"/>
        <v>603</v>
      </c>
      <c r="C621" s="122" t="s">
        <v>729</v>
      </c>
      <c r="D621" s="122" t="s">
        <v>730</v>
      </c>
      <c r="E621" s="122">
        <v>2000</v>
      </c>
      <c r="F621" s="122" t="s">
        <v>19</v>
      </c>
      <c r="G621" s="129" t="s">
        <v>20</v>
      </c>
      <c r="H621" s="130"/>
      <c r="I621" s="131"/>
    </row>
    <row r="622" spans="2:9" ht="19.5" customHeight="1">
      <c r="B622" s="121">
        <f t="shared" si="14"/>
        <v>604</v>
      </c>
      <c r="C622" s="122" t="s">
        <v>367</v>
      </c>
      <c r="D622" s="122" t="s">
        <v>368</v>
      </c>
      <c r="E622" s="122">
        <v>2017</v>
      </c>
      <c r="F622" s="122" t="s">
        <v>19</v>
      </c>
      <c r="G622" s="129" t="s">
        <v>20</v>
      </c>
      <c r="H622" s="130" t="s">
        <v>20</v>
      </c>
      <c r="I622" s="131" t="s">
        <v>20</v>
      </c>
    </row>
    <row r="623" spans="2:9" ht="19.5" customHeight="1">
      <c r="B623" s="121">
        <f t="shared" si="14"/>
        <v>605</v>
      </c>
      <c r="C623" s="122" t="s">
        <v>727</v>
      </c>
      <c r="D623" s="122" t="s">
        <v>725</v>
      </c>
      <c r="E623" s="122">
        <v>2015</v>
      </c>
      <c r="F623" s="122" t="s">
        <v>19</v>
      </c>
      <c r="G623" s="129"/>
      <c r="H623" s="130"/>
      <c r="I623" s="131" t="s">
        <v>20</v>
      </c>
    </row>
    <row r="624" spans="2:9" ht="19.5" customHeight="1">
      <c r="B624" s="121">
        <f t="shared" si="14"/>
        <v>606</v>
      </c>
      <c r="C624" s="122" t="s">
        <v>727</v>
      </c>
      <c r="D624" s="122" t="s">
        <v>750</v>
      </c>
      <c r="E624" s="122">
        <v>2014</v>
      </c>
      <c r="F624" s="122" t="s">
        <v>19</v>
      </c>
      <c r="G624" s="129" t="s">
        <v>20</v>
      </c>
      <c r="H624" s="130"/>
      <c r="I624" s="131" t="s">
        <v>20</v>
      </c>
    </row>
    <row r="625" spans="2:10" ht="19.5" customHeight="1">
      <c r="B625" s="121">
        <f t="shared" si="14"/>
        <v>607</v>
      </c>
      <c r="C625" s="122" t="s">
        <v>727</v>
      </c>
      <c r="D625" s="122" t="s">
        <v>728</v>
      </c>
      <c r="E625" s="122">
        <v>2018</v>
      </c>
      <c r="F625" s="122" t="s">
        <v>19</v>
      </c>
      <c r="G625" s="129" t="s">
        <v>20</v>
      </c>
      <c r="H625" s="130"/>
      <c r="I625" s="131" t="s">
        <v>20</v>
      </c>
    </row>
    <row r="626" spans="2:10" ht="19.5" customHeight="1">
      <c r="B626" s="121">
        <f t="shared" si="14"/>
        <v>608</v>
      </c>
      <c r="C626" s="122" t="s">
        <v>727</v>
      </c>
      <c r="D626" s="122" t="s">
        <v>596</v>
      </c>
      <c r="E626" s="122">
        <v>2017</v>
      </c>
      <c r="F626" s="122"/>
      <c r="G626" s="129"/>
      <c r="H626" s="130"/>
      <c r="I626" s="131" t="s">
        <v>20</v>
      </c>
    </row>
    <row r="627" spans="2:10" ht="19.5" customHeight="1">
      <c r="B627" s="121">
        <f t="shared" si="14"/>
        <v>609</v>
      </c>
      <c r="C627" s="122" t="s">
        <v>727</v>
      </c>
      <c r="D627" s="122" t="s">
        <v>763</v>
      </c>
      <c r="E627" s="122">
        <v>2012</v>
      </c>
      <c r="F627" s="122" t="s">
        <v>19</v>
      </c>
      <c r="G627" s="129" t="s">
        <v>20</v>
      </c>
      <c r="H627" s="130"/>
      <c r="I627" s="131" t="s">
        <v>20</v>
      </c>
    </row>
    <row r="628" spans="2:10" ht="19.5" customHeight="1" thickBot="1">
      <c r="B628" s="124">
        <f t="shared" si="14"/>
        <v>610</v>
      </c>
      <c r="C628" s="125" t="s">
        <v>1033</v>
      </c>
      <c r="D628" s="125" t="s">
        <v>1034</v>
      </c>
      <c r="E628" s="125">
        <v>2014</v>
      </c>
      <c r="F628" s="125">
        <v>2016</v>
      </c>
      <c r="G628" s="132" t="s">
        <v>20</v>
      </c>
      <c r="H628" s="133"/>
      <c r="I628" s="134"/>
    </row>
    <row r="629" spans="2:10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>
        <v>1</v>
      </c>
    </row>
    <row r="630" spans="2:10" ht="19.5" customHeight="1">
      <c r="B630" s="121">
        <f>ROW()-18</f>
        <v>612</v>
      </c>
      <c r="C630" s="122" t="s">
        <v>1033</v>
      </c>
      <c r="D630" s="122" t="s">
        <v>1035</v>
      </c>
      <c r="E630" s="122">
        <v>2020</v>
      </c>
      <c r="F630" s="122">
        <v>2020</v>
      </c>
      <c r="G630" s="129" t="s">
        <v>20</v>
      </c>
      <c r="H630" s="130" t="s">
        <v>20</v>
      </c>
      <c r="I630" s="131"/>
    </row>
    <row r="631" spans="2:10" ht="19.5" customHeight="1">
      <c r="B631" s="121">
        <f t="shared" ref="B631:B671" si="15">ROW()-19</f>
        <v>612</v>
      </c>
      <c r="C631" s="122" t="s">
        <v>1033</v>
      </c>
      <c r="D631" s="122" t="s">
        <v>1036</v>
      </c>
      <c r="E631" s="122">
        <v>2016</v>
      </c>
      <c r="F631" s="122">
        <v>2016</v>
      </c>
      <c r="G631" s="129" t="s">
        <v>20</v>
      </c>
      <c r="H631" s="130"/>
      <c r="I631" s="131"/>
    </row>
    <row r="632" spans="2:10" ht="19.5" customHeight="1">
      <c r="B632" s="121">
        <f t="shared" si="15"/>
        <v>613</v>
      </c>
      <c r="C632" s="122" t="s">
        <v>371</v>
      </c>
      <c r="D632" s="122" t="s">
        <v>1484</v>
      </c>
      <c r="E632" s="122">
        <v>2022</v>
      </c>
      <c r="F632" s="122" t="s">
        <v>19</v>
      </c>
      <c r="G632" s="129" t="s">
        <v>20</v>
      </c>
      <c r="H632" s="130" t="s">
        <v>20</v>
      </c>
      <c r="I632" s="131"/>
    </row>
    <row r="633" spans="2:10" ht="19.5" customHeight="1">
      <c r="B633" s="121">
        <f t="shared" si="15"/>
        <v>614</v>
      </c>
      <c r="C633" s="122" t="s">
        <v>371</v>
      </c>
      <c r="D633" s="122" t="s">
        <v>1483</v>
      </c>
      <c r="E633" s="122">
        <v>2014</v>
      </c>
      <c r="F633" s="122">
        <v>2018</v>
      </c>
      <c r="G633" s="129" t="s">
        <v>20</v>
      </c>
      <c r="H633" s="130" t="s">
        <v>20</v>
      </c>
      <c r="I633" s="131"/>
    </row>
    <row r="634" spans="2:10" ht="19.5" customHeight="1">
      <c r="B634" s="121">
        <f t="shared" si="15"/>
        <v>615</v>
      </c>
      <c r="C634" s="122" t="s">
        <v>371</v>
      </c>
      <c r="D634" s="122">
        <v>5</v>
      </c>
      <c r="E634" s="122">
        <v>2010</v>
      </c>
      <c r="F634" s="122">
        <v>2015</v>
      </c>
      <c r="G634" s="129" t="s">
        <v>20</v>
      </c>
      <c r="H634" s="130" t="s">
        <v>20</v>
      </c>
      <c r="I634" s="131"/>
    </row>
    <row r="635" spans="2:10" ht="19.5" customHeight="1">
      <c r="B635" s="121">
        <f t="shared" si="15"/>
        <v>616</v>
      </c>
      <c r="C635" s="122" t="s">
        <v>371</v>
      </c>
      <c r="D635" s="122">
        <v>6</v>
      </c>
      <c r="E635" s="122">
        <v>2012</v>
      </c>
      <c r="F635" s="122" t="s">
        <v>19</v>
      </c>
      <c r="G635" s="129" t="s">
        <v>20</v>
      </c>
      <c r="H635" s="130" t="s">
        <v>20</v>
      </c>
      <c r="I635" s="131"/>
    </row>
    <row r="636" spans="2:10" ht="19.5" customHeight="1">
      <c r="B636" s="121">
        <f t="shared" si="15"/>
        <v>617</v>
      </c>
      <c r="C636" s="122" t="s">
        <v>371</v>
      </c>
      <c r="D636" s="122" t="s">
        <v>1037</v>
      </c>
      <c r="E636" s="122">
        <v>2016</v>
      </c>
      <c r="F636" s="122">
        <v>2019</v>
      </c>
      <c r="G636" s="129" t="s">
        <v>20</v>
      </c>
      <c r="H636" s="130" t="s">
        <v>20</v>
      </c>
      <c r="I636" s="131"/>
    </row>
    <row r="637" spans="2:10" ht="19.5" customHeight="1">
      <c r="B637" s="121">
        <f t="shared" si="15"/>
        <v>618</v>
      </c>
      <c r="C637" s="122" t="s">
        <v>371</v>
      </c>
      <c r="D637" s="122" t="s">
        <v>1038</v>
      </c>
      <c r="E637" s="122">
        <v>2012</v>
      </c>
      <c r="F637" s="122">
        <v>2019</v>
      </c>
      <c r="G637" s="129" t="s">
        <v>20</v>
      </c>
      <c r="H637" s="130" t="s">
        <v>20</v>
      </c>
      <c r="I637" s="131"/>
    </row>
    <row r="638" spans="2:10" ht="19.5" customHeight="1">
      <c r="B638" s="121">
        <f t="shared" si="15"/>
        <v>619</v>
      </c>
      <c r="C638" s="122" t="s">
        <v>371</v>
      </c>
      <c r="D638" s="122" t="s">
        <v>1039</v>
      </c>
      <c r="E638" s="122">
        <v>2016</v>
      </c>
      <c r="F638" s="122">
        <v>2020</v>
      </c>
      <c r="G638" s="129" t="s">
        <v>20</v>
      </c>
      <c r="H638" s="130" t="s">
        <v>20</v>
      </c>
      <c r="I638" s="131"/>
    </row>
    <row r="639" spans="2:10" ht="19.5" customHeight="1">
      <c r="B639" s="121">
        <f t="shared" si="15"/>
        <v>620</v>
      </c>
      <c r="C639" s="122" t="s">
        <v>371</v>
      </c>
      <c r="D639" s="122" t="s">
        <v>1040</v>
      </c>
      <c r="E639" s="122">
        <v>2011</v>
      </c>
      <c r="F639" s="122">
        <v>2014</v>
      </c>
      <c r="G639" s="129" t="s">
        <v>20</v>
      </c>
      <c r="H639" s="130" t="s">
        <v>20</v>
      </c>
      <c r="I639" s="131"/>
    </row>
    <row r="640" spans="2:10" ht="19.5" customHeight="1">
      <c r="B640" s="121">
        <f t="shared" si="15"/>
        <v>621</v>
      </c>
      <c r="C640" s="122" t="s">
        <v>371</v>
      </c>
      <c r="D640" s="122" t="s">
        <v>1041</v>
      </c>
      <c r="E640" s="122">
        <v>2011</v>
      </c>
      <c r="F640" s="122">
        <v>2019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371</v>
      </c>
      <c r="D641" s="122" t="s">
        <v>1042</v>
      </c>
      <c r="E641" s="122">
        <v>2012</v>
      </c>
      <c r="F641" s="122">
        <v>2015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371</v>
      </c>
      <c r="D642" s="122" t="s">
        <v>1043</v>
      </c>
      <c r="E642" s="122">
        <v>2014</v>
      </c>
      <c r="F642" s="122">
        <v>2019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371</v>
      </c>
      <c r="D643" s="122" t="s">
        <v>1044</v>
      </c>
      <c r="E643" s="122">
        <v>2012</v>
      </c>
      <c r="F643" s="122">
        <v>2020</v>
      </c>
      <c r="G643" s="129" t="s">
        <v>20</v>
      </c>
      <c r="H643" s="130" t="s">
        <v>20</v>
      </c>
      <c r="I643" s="131"/>
    </row>
    <row r="644" spans="2:9" ht="19.5" customHeight="1">
      <c r="B644" s="121">
        <f t="shared" si="15"/>
        <v>625</v>
      </c>
      <c r="C644" s="122" t="s">
        <v>1045</v>
      </c>
      <c r="D644" s="122" t="s">
        <v>935</v>
      </c>
      <c r="E644" s="122">
        <v>2010</v>
      </c>
      <c r="F644" s="122">
        <v>2019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1045</v>
      </c>
      <c r="D645" s="122" t="s">
        <v>936</v>
      </c>
      <c r="E645" s="122">
        <v>2012</v>
      </c>
      <c r="F645" s="122">
        <v>2019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1045</v>
      </c>
      <c r="D646" s="122" t="s">
        <v>1061</v>
      </c>
      <c r="E646" s="122">
        <v>2018</v>
      </c>
      <c r="F646" s="122">
        <v>2018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1045</v>
      </c>
      <c r="D647" s="122" t="s">
        <v>1064</v>
      </c>
      <c r="E647" s="122">
        <v>2019</v>
      </c>
      <c r="F647" s="122">
        <v>2019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1045</v>
      </c>
      <c r="D648" s="122" t="s">
        <v>1062</v>
      </c>
      <c r="E648" s="122">
        <v>2016</v>
      </c>
      <c r="F648" s="122">
        <v>2016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1209</v>
      </c>
      <c r="D649" s="122" t="s">
        <v>1210</v>
      </c>
      <c r="E649" s="122">
        <v>2012</v>
      </c>
      <c r="F649" s="122">
        <v>2018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15"/>
        <v>631</v>
      </c>
      <c r="C650" s="122" t="s">
        <v>1209</v>
      </c>
      <c r="D650" s="122" t="s">
        <v>1211</v>
      </c>
      <c r="E650" s="122">
        <v>2004</v>
      </c>
      <c r="F650" s="122">
        <v>2012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15"/>
        <v>632</v>
      </c>
      <c r="C651" s="122" t="s">
        <v>1209</v>
      </c>
      <c r="D651" s="122" t="s">
        <v>802</v>
      </c>
      <c r="E651" s="122">
        <v>2004</v>
      </c>
      <c r="F651" s="122">
        <v>2012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15"/>
        <v>633</v>
      </c>
      <c r="C652" s="122" t="s">
        <v>1209</v>
      </c>
      <c r="D652" s="122" t="s">
        <v>802</v>
      </c>
      <c r="E652" s="122">
        <v>2012</v>
      </c>
      <c r="F652" s="122">
        <v>2018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1209</v>
      </c>
      <c r="D653" s="122" t="s">
        <v>802</v>
      </c>
      <c r="E653" s="122">
        <v>2018</v>
      </c>
      <c r="F653" s="122"/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1209</v>
      </c>
      <c r="D654" s="122" t="s">
        <v>1954</v>
      </c>
      <c r="E654" s="122">
        <v>2014</v>
      </c>
      <c r="F654" s="122" t="s">
        <v>19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15"/>
        <v>636</v>
      </c>
      <c r="C655" s="122" t="s">
        <v>1209</v>
      </c>
      <c r="D655" s="122" t="s">
        <v>1930</v>
      </c>
      <c r="E655" s="122">
        <v>2019</v>
      </c>
      <c r="F655" s="122"/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1209</v>
      </c>
      <c r="D656" s="122" t="s">
        <v>1508</v>
      </c>
      <c r="E656" s="122">
        <v>2011</v>
      </c>
      <c r="F656" s="122">
        <v>2019</v>
      </c>
      <c r="G656" s="129" t="s">
        <v>20</v>
      </c>
      <c r="H656" s="130" t="s">
        <v>20</v>
      </c>
      <c r="I656" s="131"/>
    </row>
    <row r="657" spans="2:10" ht="19.5" customHeight="1">
      <c r="B657" s="121">
        <f t="shared" si="15"/>
        <v>638</v>
      </c>
      <c r="C657" s="122" t="s">
        <v>1209</v>
      </c>
      <c r="D657" s="122" t="s">
        <v>1508</v>
      </c>
      <c r="E657" s="122">
        <v>2019</v>
      </c>
      <c r="F657" s="122"/>
      <c r="G657" s="129" t="s">
        <v>20</v>
      </c>
      <c r="H657" s="130" t="s">
        <v>20</v>
      </c>
      <c r="I657" s="131"/>
    </row>
    <row r="658" spans="2:10" ht="19.5" customHeight="1">
      <c r="B658" s="121">
        <f t="shared" si="15"/>
        <v>639</v>
      </c>
      <c r="C658" s="122" t="s">
        <v>1209</v>
      </c>
      <c r="D658" s="122" t="s">
        <v>1214</v>
      </c>
      <c r="E658" s="122">
        <v>2014</v>
      </c>
      <c r="F658" s="122" t="s">
        <v>19</v>
      </c>
      <c r="G658" s="129" t="s">
        <v>20</v>
      </c>
      <c r="H658" s="130" t="s">
        <v>20</v>
      </c>
      <c r="I658" s="131"/>
    </row>
    <row r="659" spans="2:10" ht="19.5" customHeight="1">
      <c r="B659" s="121">
        <f t="shared" si="15"/>
        <v>640</v>
      </c>
      <c r="C659" s="122" t="s">
        <v>1209</v>
      </c>
      <c r="D659" s="122" t="s">
        <v>385</v>
      </c>
      <c r="E659" s="122">
        <v>2007</v>
      </c>
      <c r="F659" s="122">
        <v>2015</v>
      </c>
      <c r="G659" s="129" t="s">
        <v>20</v>
      </c>
      <c r="H659" s="130" t="s">
        <v>20</v>
      </c>
      <c r="I659" s="131"/>
    </row>
    <row r="660" spans="2:10" ht="19.5" customHeight="1">
      <c r="B660" s="121">
        <f t="shared" si="15"/>
        <v>641</v>
      </c>
      <c r="C660" s="122" t="s">
        <v>1209</v>
      </c>
      <c r="D660" s="122" t="s">
        <v>385</v>
      </c>
      <c r="E660" s="122">
        <v>2014</v>
      </c>
      <c r="F660" s="122" t="s">
        <v>19</v>
      </c>
      <c r="G660" s="129" t="s">
        <v>20</v>
      </c>
      <c r="H660" s="130" t="s">
        <v>20</v>
      </c>
      <c r="I660" s="131"/>
    </row>
    <row r="661" spans="2:10" ht="19.5" customHeight="1">
      <c r="B661" s="121">
        <f t="shared" si="15"/>
        <v>642</v>
      </c>
      <c r="C661" s="122" t="s">
        <v>1209</v>
      </c>
      <c r="D661" s="122" t="s">
        <v>385</v>
      </c>
      <c r="E661" s="122">
        <v>2021</v>
      </c>
      <c r="F661" s="122"/>
      <c r="G661" s="129"/>
      <c r="H661" s="130"/>
      <c r="I661" s="131"/>
    </row>
    <row r="662" spans="2:10" ht="19.5" customHeight="1">
      <c r="B662" s="121">
        <f t="shared" si="15"/>
        <v>643</v>
      </c>
      <c r="C662" s="122" t="s">
        <v>1209</v>
      </c>
      <c r="D662" s="122" t="s">
        <v>387</v>
      </c>
      <c r="E662" s="122">
        <v>2012</v>
      </c>
      <c r="F662" s="122">
        <v>2021</v>
      </c>
      <c r="G662" s="129" t="s">
        <v>20</v>
      </c>
      <c r="H662" s="130" t="s">
        <v>20</v>
      </c>
      <c r="I662" s="131"/>
    </row>
    <row r="663" spans="2:10" ht="19.5" customHeight="1">
      <c r="B663" s="121">
        <f t="shared" si="15"/>
        <v>644</v>
      </c>
      <c r="C663" s="122" t="s">
        <v>1209</v>
      </c>
      <c r="D663" s="122" t="s">
        <v>1511</v>
      </c>
      <c r="E663" s="122">
        <v>2014</v>
      </c>
      <c r="F663" s="122">
        <v>2019</v>
      </c>
      <c r="G663" s="129" t="s">
        <v>20</v>
      </c>
      <c r="H663" s="130" t="s">
        <v>20</v>
      </c>
      <c r="I663" s="131"/>
    </row>
    <row r="664" spans="2:10" ht="19.5" customHeight="1">
      <c r="B664" s="121">
        <f t="shared" si="15"/>
        <v>645</v>
      </c>
      <c r="C664" s="122" t="s">
        <v>1209</v>
      </c>
      <c r="D664" s="122" t="s">
        <v>1511</v>
      </c>
      <c r="E664" s="122">
        <v>2018</v>
      </c>
      <c r="F664" s="122"/>
      <c r="G664" s="129" t="s">
        <v>20</v>
      </c>
      <c r="H664" s="130" t="s">
        <v>20</v>
      </c>
      <c r="I664" s="131"/>
    </row>
    <row r="665" spans="2:10" ht="19.5" customHeight="1">
      <c r="B665" s="121">
        <f t="shared" si="15"/>
        <v>646</v>
      </c>
      <c r="C665" s="122" t="s">
        <v>1209</v>
      </c>
      <c r="D665" s="122" t="s">
        <v>408</v>
      </c>
      <c r="E665" s="122">
        <v>2019</v>
      </c>
      <c r="F665" s="122"/>
      <c r="G665" s="129" t="s">
        <v>20</v>
      </c>
      <c r="H665" s="130" t="s">
        <v>20</v>
      </c>
      <c r="I665" s="131"/>
    </row>
    <row r="666" spans="2:10" ht="19.5" customHeight="1">
      <c r="B666" s="121">
        <f t="shared" si="15"/>
        <v>647</v>
      </c>
      <c r="C666" s="122" t="s">
        <v>1209</v>
      </c>
      <c r="D666" s="122" t="s">
        <v>1503</v>
      </c>
      <c r="E666" s="122">
        <v>2010</v>
      </c>
      <c r="F666" s="122">
        <v>2018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15"/>
        <v>648</v>
      </c>
      <c r="C667" s="122" t="s">
        <v>1209</v>
      </c>
      <c r="D667" s="122" t="s">
        <v>390</v>
      </c>
      <c r="E667" s="122">
        <v>1996</v>
      </c>
      <c r="F667" s="122">
        <v>2003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15"/>
        <v>649</v>
      </c>
      <c r="C668" s="122" t="s">
        <v>1209</v>
      </c>
      <c r="D668" s="122" t="s">
        <v>390</v>
      </c>
      <c r="E668" s="122">
        <v>2003</v>
      </c>
      <c r="F668" s="122">
        <v>2009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15"/>
        <v>650</v>
      </c>
      <c r="C669" s="122" t="s">
        <v>1209</v>
      </c>
      <c r="D669" s="122" t="s">
        <v>390</v>
      </c>
      <c r="E669" s="122">
        <v>2009</v>
      </c>
      <c r="F669" s="122">
        <v>2016</v>
      </c>
      <c r="G669" s="129" t="s">
        <v>20</v>
      </c>
      <c r="H669" s="130" t="s">
        <v>20</v>
      </c>
      <c r="I669" s="131"/>
    </row>
    <row r="670" spans="2:10" ht="19.5" customHeight="1">
      <c r="B670" s="121">
        <f t="shared" si="15"/>
        <v>651</v>
      </c>
      <c r="C670" s="248" t="s">
        <v>1209</v>
      </c>
      <c r="D670" s="248" t="s">
        <v>390</v>
      </c>
      <c r="E670" s="248">
        <v>2017</v>
      </c>
      <c r="F670" s="248" t="s">
        <v>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15"/>
        <v>652</v>
      </c>
      <c r="C671" s="125" t="s">
        <v>1209</v>
      </c>
      <c r="D671" s="125" t="s">
        <v>1858</v>
      </c>
      <c r="E671" s="125">
        <v>2021</v>
      </c>
      <c r="F671" s="125"/>
      <c r="G671" s="132" t="s">
        <v>20</v>
      </c>
      <c r="H671" s="133"/>
      <c r="I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>
        <v>1</v>
      </c>
    </row>
    <row r="673" spans="2:9" ht="19.5" customHeight="1">
      <c r="B673" s="121">
        <f>ROW()-19</f>
        <v>654</v>
      </c>
      <c r="C673" s="122" t="s">
        <v>1209</v>
      </c>
      <c r="D673" s="122" t="s">
        <v>1859</v>
      </c>
      <c r="E673" s="122">
        <v>2021</v>
      </c>
      <c r="F673" s="122"/>
      <c r="G673" s="129" t="s">
        <v>20</v>
      </c>
      <c r="H673" s="130"/>
      <c r="I673" s="131"/>
    </row>
    <row r="674" spans="2:9" ht="19.5" customHeight="1">
      <c r="B674" s="121">
        <f t="shared" ref="B674:B714" si="16">ROW()-20</f>
        <v>654</v>
      </c>
      <c r="C674" s="122" t="s">
        <v>1209</v>
      </c>
      <c r="D674" s="122" t="s">
        <v>1860</v>
      </c>
      <c r="E674" s="122">
        <v>2019</v>
      </c>
      <c r="F674" s="122"/>
      <c r="G674" s="129" t="s">
        <v>20</v>
      </c>
      <c r="H674" s="130"/>
      <c r="I674" s="131"/>
    </row>
    <row r="675" spans="2:9" ht="19.5" customHeight="1">
      <c r="B675" s="121">
        <f t="shared" si="16"/>
        <v>655</v>
      </c>
      <c r="C675" s="122" t="s">
        <v>1209</v>
      </c>
      <c r="D675" s="122" t="s">
        <v>1512</v>
      </c>
      <c r="E675" s="122">
        <v>2018</v>
      </c>
      <c r="F675" s="122"/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1209</v>
      </c>
      <c r="D676" s="122" t="s">
        <v>1955</v>
      </c>
      <c r="E676" s="122">
        <v>2012</v>
      </c>
      <c r="F676" s="122">
        <v>2019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1209</v>
      </c>
      <c r="D677" s="122" t="s">
        <v>1514</v>
      </c>
      <c r="E677" s="122">
        <v>2014</v>
      </c>
      <c r="F677" s="122">
        <v>2020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1209</v>
      </c>
      <c r="D678" s="122" t="s">
        <v>1514</v>
      </c>
      <c r="E678" s="122">
        <v>2020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1209</v>
      </c>
      <c r="D679" s="122" t="s">
        <v>1513</v>
      </c>
      <c r="E679" s="122">
        <v>2020</v>
      </c>
      <c r="F679" s="122"/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1209</v>
      </c>
      <c r="D680" s="122" t="s">
        <v>1956</v>
      </c>
      <c r="E680" s="122">
        <v>2015</v>
      </c>
      <c r="F680" s="122" t="s">
        <v>19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16"/>
        <v>661</v>
      </c>
      <c r="C681" s="122" t="s">
        <v>1209</v>
      </c>
      <c r="D681" s="122" t="s">
        <v>809</v>
      </c>
      <c r="E681" s="122">
        <v>2012</v>
      </c>
      <c r="F681" s="122">
        <v>2019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1209</v>
      </c>
      <c r="D682" s="122" t="s">
        <v>395</v>
      </c>
      <c r="E682" s="122">
        <v>2019</v>
      </c>
      <c r="F682" s="122"/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1209</v>
      </c>
      <c r="D683" s="122" t="s">
        <v>1502</v>
      </c>
      <c r="E683" s="122">
        <v>2007</v>
      </c>
      <c r="F683" s="122">
        <v>2015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1209</v>
      </c>
      <c r="D684" s="122" t="s">
        <v>1494</v>
      </c>
      <c r="E684" s="122">
        <v>2012</v>
      </c>
      <c r="F684" s="122">
        <v>2019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1209</v>
      </c>
      <c r="D685" s="122" t="s">
        <v>1224</v>
      </c>
      <c r="E685" s="122">
        <v>2014</v>
      </c>
      <c r="F685" s="122" t="s">
        <v>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1209</v>
      </c>
      <c r="D686" s="122" t="s">
        <v>1957</v>
      </c>
      <c r="E686" s="122">
        <v>2012</v>
      </c>
      <c r="F686" s="122">
        <v>2019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1209</v>
      </c>
      <c r="D687" s="122" t="s">
        <v>1509</v>
      </c>
      <c r="E687" s="122">
        <v>2014</v>
      </c>
      <c r="F687" s="122">
        <v>2020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16"/>
        <v>668</v>
      </c>
      <c r="C688" s="122" t="s">
        <v>1209</v>
      </c>
      <c r="D688" s="122" t="s">
        <v>1506</v>
      </c>
      <c r="E688" s="122">
        <v>2011</v>
      </c>
      <c r="F688" s="122">
        <v>2020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1209</v>
      </c>
      <c r="D689" s="122" t="s">
        <v>1507</v>
      </c>
      <c r="E689" s="122">
        <v>2013</v>
      </c>
      <c r="F689" s="122" t="s">
        <v>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16"/>
        <v>670</v>
      </c>
      <c r="C690" s="122" t="s">
        <v>1209</v>
      </c>
      <c r="D690" s="122" t="s">
        <v>1504</v>
      </c>
      <c r="E690" s="122">
        <v>2011</v>
      </c>
      <c r="F690" s="122">
        <v>2020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1209</v>
      </c>
      <c r="D691" s="122" t="s">
        <v>1958</v>
      </c>
      <c r="E691" s="122">
        <v>2010</v>
      </c>
      <c r="F691" s="122">
        <v>2015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1209</v>
      </c>
      <c r="D692" s="122" t="s">
        <v>257</v>
      </c>
      <c r="E692" s="122">
        <v>2006</v>
      </c>
      <c r="F692" s="122">
        <v>2018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1209</v>
      </c>
      <c r="D693" s="122" t="s">
        <v>1959</v>
      </c>
      <c r="E693" s="122">
        <v>2018</v>
      </c>
      <c r="F693" s="122" t="s">
        <v>19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1209</v>
      </c>
      <c r="D694" s="122" t="s">
        <v>1230</v>
      </c>
      <c r="E694" s="122">
        <v>2014</v>
      </c>
      <c r="F694" s="122" t="s">
        <v>19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1209</v>
      </c>
      <c r="D695" s="122" t="s">
        <v>1496</v>
      </c>
      <c r="E695" s="122">
        <v>2003</v>
      </c>
      <c r="F695" s="122">
        <v>2014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1209</v>
      </c>
      <c r="D696" s="122" t="s">
        <v>402</v>
      </c>
      <c r="E696" s="122">
        <v>2003</v>
      </c>
      <c r="F696" s="122">
        <v>2014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1209</v>
      </c>
      <c r="D697" s="122" t="s">
        <v>403</v>
      </c>
      <c r="E697" s="122">
        <v>2003</v>
      </c>
      <c r="F697" s="122">
        <v>2014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1209</v>
      </c>
      <c r="D698" s="122" t="s">
        <v>403</v>
      </c>
      <c r="E698" s="122">
        <v>2014</v>
      </c>
      <c r="F698" s="122" t="s">
        <v>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1209</v>
      </c>
      <c r="D699" s="122" t="s">
        <v>403</v>
      </c>
      <c r="E699" s="122">
        <v>2014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1209</v>
      </c>
      <c r="D700" s="122" t="s">
        <v>404</v>
      </c>
      <c r="E700" s="122">
        <v>2017</v>
      </c>
      <c r="F700" s="122">
        <v>2020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1065</v>
      </c>
      <c r="D701" s="122" t="s">
        <v>1066</v>
      </c>
      <c r="E701" s="122">
        <v>2008</v>
      </c>
      <c r="F701" s="122">
        <v>2011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1065</v>
      </c>
      <c r="D702" s="122" t="s">
        <v>1067</v>
      </c>
      <c r="E702" s="122">
        <v>2007</v>
      </c>
      <c r="F702" s="122">
        <v>2011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1065</v>
      </c>
      <c r="D703" s="122" t="s">
        <v>1068</v>
      </c>
      <c r="E703" s="122">
        <v>2007</v>
      </c>
      <c r="F703" s="122">
        <v>2010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417</v>
      </c>
      <c r="D704" s="122" t="s">
        <v>418</v>
      </c>
      <c r="E704" s="122">
        <v>2006</v>
      </c>
      <c r="F704" s="122">
        <v>2015</v>
      </c>
      <c r="G704" s="129" t="s">
        <v>20</v>
      </c>
      <c r="H704" s="130" t="s">
        <v>20</v>
      </c>
      <c r="I704" s="131"/>
    </row>
    <row r="705" spans="2:10" ht="19.5" customHeight="1">
      <c r="B705" s="121">
        <f t="shared" si="16"/>
        <v>685</v>
      </c>
      <c r="C705" s="122" t="s">
        <v>417</v>
      </c>
      <c r="D705" s="122" t="s">
        <v>418</v>
      </c>
      <c r="E705" s="122">
        <v>2015</v>
      </c>
      <c r="F705" s="122" t="s">
        <v>19</v>
      </c>
      <c r="G705" s="129" t="s">
        <v>20</v>
      </c>
      <c r="H705" s="130" t="s">
        <v>20</v>
      </c>
      <c r="I705" s="131"/>
    </row>
    <row r="706" spans="2:10" ht="19.5" customHeight="1">
      <c r="B706" s="121">
        <f t="shared" si="16"/>
        <v>686</v>
      </c>
      <c r="C706" s="122" t="s">
        <v>417</v>
      </c>
      <c r="D706" s="122" t="s">
        <v>419</v>
      </c>
      <c r="E706" s="122">
        <v>2007</v>
      </c>
      <c r="F706" s="122">
        <v>2015</v>
      </c>
      <c r="G706" s="129" t="s">
        <v>20</v>
      </c>
      <c r="H706" s="130" t="s">
        <v>20</v>
      </c>
      <c r="I706" s="131"/>
    </row>
    <row r="707" spans="2:10" ht="19.5" customHeight="1">
      <c r="B707" s="121">
        <f t="shared" si="16"/>
        <v>687</v>
      </c>
      <c r="C707" s="122" t="s">
        <v>417</v>
      </c>
      <c r="D707" s="122" t="s">
        <v>420</v>
      </c>
      <c r="E707" s="122">
        <v>2006</v>
      </c>
      <c r="F707" s="122">
        <v>2013</v>
      </c>
      <c r="G707" s="129" t="s">
        <v>20</v>
      </c>
      <c r="H707" s="130" t="s">
        <v>20</v>
      </c>
      <c r="I707" s="131"/>
    </row>
    <row r="708" spans="2:10" ht="19.5" customHeight="1">
      <c r="B708" s="121">
        <f t="shared" si="16"/>
        <v>688</v>
      </c>
      <c r="C708" s="122" t="s">
        <v>417</v>
      </c>
      <c r="D708" s="122" t="s">
        <v>420</v>
      </c>
      <c r="E708" s="122">
        <v>2014</v>
      </c>
      <c r="F708" s="122" t="s">
        <v>19</v>
      </c>
      <c r="G708" s="129" t="s">
        <v>20</v>
      </c>
      <c r="H708" s="130" t="s">
        <v>20</v>
      </c>
      <c r="I708" s="131"/>
    </row>
    <row r="709" spans="2:10" ht="19.5" customHeight="1">
      <c r="B709" s="121">
        <f t="shared" si="16"/>
        <v>689</v>
      </c>
      <c r="C709" s="122" t="s">
        <v>417</v>
      </c>
      <c r="D709" s="122" t="s">
        <v>1070</v>
      </c>
      <c r="E709" s="122">
        <v>2010</v>
      </c>
      <c r="F709" s="122">
        <v>2010</v>
      </c>
      <c r="G709" s="129" t="s">
        <v>20</v>
      </c>
      <c r="H709" s="130" t="s">
        <v>20</v>
      </c>
      <c r="I709" s="131"/>
    </row>
    <row r="710" spans="2:10" ht="19.5" customHeight="1">
      <c r="B710" s="121">
        <f t="shared" si="16"/>
        <v>690</v>
      </c>
      <c r="C710" s="122" t="s">
        <v>417</v>
      </c>
      <c r="D710" s="122" t="s">
        <v>421</v>
      </c>
      <c r="E710" s="122">
        <v>2010</v>
      </c>
      <c r="F710" s="122">
        <v>2016</v>
      </c>
      <c r="G710" s="129" t="s">
        <v>20</v>
      </c>
      <c r="H710" s="130" t="s">
        <v>20</v>
      </c>
      <c r="I710" s="131"/>
    </row>
    <row r="711" spans="2:10" ht="19.5" customHeight="1">
      <c r="B711" s="121">
        <f t="shared" si="16"/>
        <v>691</v>
      </c>
      <c r="C711" s="122" t="s">
        <v>417</v>
      </c>
      <c r="D711" s="122" t="s">
        <v>421</v>
      </c>
      <c r="E711" s="122">
        <v>2016</v>
      </c>
      <c r="F711" s="122" t="s">
        <v>19</v>
      </c>
      <c r="G711" s="129" t="s">
        <v>20</v>
      </c>
      <c r="H711" s="130" t="s">
        <v>20</v>
      </c>
      <c r="I711" s="131"/>
    </row>
    <row r="712" spans="2:10" ht="19.5" customHeight="1">
      <c r="B712" s="121">
        <f t="shared" si="16"/>
        <v>692</v>
      </c>
      <c r="C712" s="122" t="s">
        <v>417</v>
      </c>
      <c r="D712" s="122" t="s">
        <v>422</v>
      </c>
      <c r="E712" s="122">
        <v>2010</v>
      </c>
      <c r="F712" s="122">
        <v>2015</v>
      </c>
      <c r="G712" s="129" t="s">
        <v>20</v>
      </c>
      <c r="H712" s="129" t="s">
        <v>20</v>
      </c>
      <c r="I712" s="182"/>
    </row>
    <row r="713" spans="2:10" ht="19.5" customHeight="1">
      <c r="B713" s="121">
        <f t="shared" si="16"/>
        <v>693</v>
      </c>
      <c r="C713" s="122" t="s">
        <v>417</v>
      </c>
      <c r="D713" s="122" t="s">
        <v>423</v>
      </c>
      <c r="E713" s="122">
        <v>2013</v>
      </c>
      <c r="F713" s="122" t="s">
        <v>19</v>
      </c>
      <c r="G713" s="129" t="s">
        <v>20</v>
      </c>
      <c r="H713" s="130" t="s">
        <v>20</v>
      </c>
      <c r="I713" s="131"/>
    </row>
    <row r="714" spans="2:10" ht="19.5" customHeight="1" thickBot="1">
      <c r="B714" s="124">
        <f t="shared" si="16"/>
        <v>694</v>
      </c>
      <c r="C714" s="125" t="s">
        <v>417</v>
      </c>
      <c r="D714" s="125" t="s">
        <v>424</v>
      </c>
      <c r="E714" s="125">
        <v>2012</v>
      </c>
      <c r="F714" s="125">
        <v>2016</v>
      </c>
      <c r="G714" s="132" t="s">
        <v>20</v>
      </c>
      <c r="H714" s="133" t="s">
        <v>20</v>
      </c>
      <c r="I714" s="134"/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>
        <v>1</v>
      </c>
    </row>
    <row r="716" spans="2:10" ht="19.5" customHeight="1">
      <c r="B716" s="121">
        <f>ROW()-20</f>
        <v>696</v>
      </c>
      <c r="C716" s="122" t="s">
        <v>417</v>
      </c>
      <c r="D716" s="122" t="s">
        <v>425</v>
      </c>
      <c r="E716" s="122">
        <v>2011</v>
      </c>
      <c r="F716" s="122">
        <v>2015</v>
      </c>
      <c r="G716" s="129" t="s">
        <v>20</v>
      </c>
      <c r="H716" s="130" t="s">
        <v>20</v>
      </c>
      <c r="I716" s="131"/>
    </row>
    <row r="717" spans="2:10" ht="19.5" customHeight="1">
      <c r="B717" s="121">
        <f t="shared" ref="B717:B738" si="17">ROW()-21</f>
        <v>696</v>
      </c>
      <c r="C717" s="122" t="s">
        <v>427</v>
      </c>
      <c r="D717" s="122" t="s">
        <v>428</v>
      </c>
      <c r="E717" s="122">
        <v>2017</v>
      </c>
      <c r="F717" s="122" t="s">
        <v>19</v>
      </c>
      <c r="G717" s="129" t="s">
        <v>20</v>
      </c>
      <c r="H717" s="130"/>
      <c r="I717" s="131" t="s">
        <v>20</v>
      </c>
    </row>
    <row r="718" spans="2:10" ht="19.5" customHeight="1">
      <c r="B718" s="121">
        <f t="shared" si="17"/>
        <v>697</v>
      </c>
      <c r="C718" s="122" t="s">
        <v>427</v>
      </c>
      <c r="D718" s="122" t="s">
        <v>1071</v>
      </c>
      <c r="E718" s="122">
        <v>2012</v>
      </c>
      <c r="F718" s="122">
        <v>2012</v>
      </c>
      <c r="G718" s="129" t="s">
        <v>20</v>
      </c>
      <c r="H718" s="130" t="s">
        <v>20</v>
      </c>
      <c r="I718" s="131"/>
    </row>
    <row r="719" spans="2:10" ht="19.5" customHeight="1">
      <c r="B719" s="121">
        <f t="shared" si="17"/>
        <v>698</v>
      </c>
      <c r="C719" s="122" t="s">
        <v>427</v>
      </c>
      <c r="D719" s="122" t="s">
        <v>429</v>
      </c>
      <c r="E719" s="122">
        <v>2003</v>
      </c>
      <c r="F719" s="122">
        <v>2010</v>
      </c>
      <c r="G719" s="129" t="s">
        <v>20</v>
      </c>
      <c r="H719" s="130" t="s">
        <v>20</v>
      </c>
      <c r="I719" s="131"/>
    </row>
    <row r="720" spans="2:10" ht="19.5" customHeight="1">
      <c r="B720" s="121">
        <f t="shared" si="17"/>
        <v>699</v>
      </c>
      <c r="C720" s="122" t="s">
        <v>427</v>
      </c>
      <c r="D720" s="122" t="s">
        <v>735</v>
      </c>
      <c r="E720" s="122">
        <v>2014</v>
      </c>
      <c r="F720" s="122" t="s">
        <v>19</v>
      </c>
      <c r="G720" s="129" t="s">
        <v>20</v>
      </c>
      <c r="H720" s="130"/>
      <c r="I720" s="131" t="s">
        <v>20</v>
      </c>
    </row>
    <row r="721" spans="2:9" ht="19.5" customHeight="1">
      <c r="B721" s="121">
        <f t="shared" si="17"/>
        <v>700</v>
      </c>
      <c r="C721" s="122" t="s">
        <v>427</v>
      </c>
      <c r="D721" s="122" t="s">
        <v>1072</v>
      </c>
      <c r="E721" s="122">
        <v>2010</v>
      </c>
      <c r="F721" s="122">
        <v>2017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427</v>
      </c>
      <c r="D722" s="122" t="s">
        <v>1073</v>
      </c>
      <c r="E722" s="122">
        <v>2012</v>
      </c>
      <c r="F722" s="122" t="s">
        <v>19</v>
      </c>
      <c r="G722" s="129" t="s">
        <v>20</v>
      </c>
      <c r="H722" s="130"/>
      <c r="I722" s="131" t="s">
        <v>20</v>
      </c>
    </row>
    <row r="723" spans="2:9" ht="19.5" customHeight="1">
      <c r="B723" s="121">
        <f t="shared" si="17"/>
        <v>702</v>
      </c>
      <c r="C723" s="122" t="s">
        <v>427</v>
      </c>
      <c r="D723" s="122" t="s">
        <v>1074</v>
      </c>
      <c r="E723" s="122">
        <v>2017</v>
      </c>
      <c r="F723" s="122">
        <v>2020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427</v>
      </c>
      <c r="D724" s="122" t="s">
        <v>431</v>
      </c>
      <c r="E724" s="122">
        <v>2012</v>
      </c>
      <c r="F724" s="122" t="s">
        <v>19</v>
      </c>
      <c r="G724" s="129" t="s">
        <v>20</v>
      </c>
      <c r="H724" s="130"/>
      <c r="I724" s="131" t="s">
        <v>20</v>
      </c>
    </row>
    <row r="725" spans="2:9" ht="19.5" customHeight="1">
      <c r="B725" s="121">
        <f t="shared" si="17"/>
        <v>704</v>
      </c>
      <c r="C725" s="122" t="s">
        <v>427</v>
      </c>
      <c r="D725" s="122" t="s">
        <v>1075</v>
      </c>
      <c r="E725" s="122">
        <v>2012</v>
      </c>
      <c r="F725" s="122">
        <v>2020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427</v>
      </c>
      <c r="D726" s="122" t="s">
        <v>752</v>
      </c>
      <c r="E726" s="122">
        <v>2006</v>
      </c>
      <c r="F726" s="122">
        <v>2021</v>
      </c>
      <c r="G726" s="129" t="s">
        <v>20</v>
      </c>
      <c r="H726" s="130"/>
      <c r="I726" s="131" t="s">
        <v>20</v>
      </c>
    </row>
    <row r="727" spans="2:9" ht="19.5" customHeight="1">
      <c r="B727" s="121">
        <f t="shared" si="17"/>
        <v>706</v>
      </c>
      <c r="C727" s="122" t="s">
        <v>427</v>
      </c>
      <c r="D727" s="122" t="s">
        <v>1233</v>
      </c>
      <c r="E727" s="122">
        <v>2014</v>
      </c>
      <c r="F727" s="122"/>
      <c r="G727" s="129" t="s">
        <v>20</v>
      </c>
      <c r="H727" s="130"/>
      <c r="I727" s="131" t="s">
        <v>20</v>
      </c>
    </row>
    <row r="728" spans="2:9" ht="19.5" customHeight="1">
      <c r="B728" s="121">
        <f t="shared" si="17"/>
        <v>707</v>
      </c>
      <c r="C728" s="122" t="s">
        <v>427</v>
      </c>
      <c r="D728" s="122" t="s">
        <v>1234</v>
      </c>
      <c r="E728" s="122">
        <v>2017</v>
      </c>
      <c r="F728" s="122"/>
      <c r="G728" s="129" t="s">
        <v>20</v>
      </c>
      <c r="H728" s="130"/>
      <c r="I728" s="131" t="s">
        <v>20</v>
      </c>
    </row>
    <row r="729" spans="2:9" ht="19.5" customHeight="1">
      <c r="B729" s="121">
        <f t="shared" si="17"/>
        <v>708</v>
      </c>
      <c r="C729" s="122" t="s">
        <v>764</v>
      </c>
      <c r="D729" s="122" t="s">
        <v>765</v>
      </c>
      <c r="E729" s="122">
        <v>2020</v>
      </c>
      <c r="F729" s="122" t="s">
        <v>19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17"/>
        <v>709</v>
      </c>
      <c r="C730" s="122" t="s">
        <v>433</v>
      </c>
      <c r="D730" s="122" t="s">
        <v>1235</v>
      </c>
      <c r="E730" s="122">
        <v>2006</v>
      </c>
      <c r="F730" s="122">
        <v>2009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17"/>
        <v>710</v>
      </c>
      <c r="C731" s="122" t="s">
        <v>433</v>
      </c>
      <c r="D731" s="122" t="s">
        <v>1076</v>
      </c>
      <c r="E731" s="122">
        <v>2012</v>
      </c>
      <c r="F731" s="122">
        <v>2021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433</v>
      </c>
      <c r="D732" s="122" t="s">
        <v>745</v>
      </c>
      <c r="E732" s="122">
        <v>2011</v>
      </c>
      <c r="F732" s="122" t="s">
        <v>19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17"/>
        <v>712</v>
      </c>
      <c r="C733" s="122" t="s">
        <v>433</v>
      </c>
      <c r="D733" s="122" t="s">
        <v>1077</v>
      </c>
      <c r="E733" s="122">
        <v>2007</v>
      </c>
      <c r="F733" s="122">
        <v>2013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433</v>
      </c>
      <c r="D734" s="122" t="s">
        <v>1077</v>
      </c>
      <c r="E734" s="122">
        <v>2012</v>
      </c>
      <c r="F734" s="122">
        <v>2012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17"/>
        <v>714</v>
      </c>
      <c r="C735" s="122" t="s">
        <v>433</v>
      </c>
      <c r="D735" s="122" t="s">
        <v>1077</v>
      </c>
      <c r="E735" s="122">
        <v>2013</v>
      </c>
      <c r="F735" s="122">
        <v>2018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17"/>
        <v>715</v>
      </c>
      <c r="C736" s="122" t="s">
        <v>433</v>
      </c>
      <c r="D736" s="122" t="s">
        <v>1077</v>
      </c>
      <c r="E736" s="122">
        <v>2019</v>
      </c>
      <c r="F736" s="122">
        <v>2022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433</v>
      </c>
      <c r="D737" s="122" t="s">
        <v>731</v>
      </c>
      <c r="E737" s="122">
        <v>2012</v>
      </c>
      <c r="F737" s="122">
        <v>2016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433</v>
      </c>
      <c r="D738" s="122" t="s">
        <v>731</v>
      </c>
      <c r="E738" s="122">
        <v>2016</v>
      </c>
      <c r="F738" s="122" t="s">
        <v>19</v>
      </c>
      <c r="G738" s="129" t="s">
        <v>20</v>
      </c>
      <c r="H738" s="130" t="s">
        <v>20</v>
      </c>
      <c r="I738" s="131"/>
    </row>
    <row r="739" spans="2:9" ht="19.5" customHeight="1">
      <c r="B739" s="121">
        <f>ROW()-31</f>
        <v>708</v>
      </c>
      <c r="C739" s="122" t="s">
        <v>433</v>
      </c>
      <c r="D739" s="122" t="s">
        <v>1519</v>
      </c>
      <c r="E739" s="122">
        <v>2007</v>
      </c>
      <c r="F739" s="122" t="s">
        <v>19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ref="B740:B757" si="18">ROW()-21</f>
        <v>719</v>
      </c>
      <c r="C740" s="122" t="s">
        <v>433</v>
      </c>
      <c r="D740" s="122" t="s">
        <v>1078</v>
      </c>
      <c r="E740" s="122">
        <v>2008</v>
      </c>
      <c r="F740" s="122">
        <v>2014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18"/>
        <v>720</v>
      </c>
      <c r="C741" s="122" t="s">
        <v>433</v>
      </c>
      <c r="D741" s="122" t="s">
        <v>1078</v>
      </c>
      <c r="E741" s="122">
        <v>2012</v>
      </c>
      <c r="F741" s="122">
        <v>2014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18"/>
        <v>721</v>
      </c>
      <c r="C742" s="122" t="s">
        <v>433</v>
      </c>
      <c r="D742" s="122" t="s">
        <v>1079</v>
      </c>
      <c r="E742" s="122">
        <v>2013</v>
      </c>
      <c r="F742" s="122">
        <v>2022</v>
      </c>
      <c r="G742" s="129" t="s">
        <v>20</v>
      </c>
      <c r="H742" s="130" t="s">
        <v>20</v>
      </c>
      <c r="I742" s="131"/>
    </row>
    <row r="743" spans="2:9" ht="19.5" customHeight="1">
      <c r="B743" s="121">
        <f t="shared" si="18"/>
        <v>722</v>
      </c>
      <c r="C743" s="179" t="s">
        <v>433</v>
      </c>
      <c r="D743" s="179" t="s">
        <v>1079</v>
      </c>
      <c r="E743" s="179">
        <v>2014</v>
      </c>
      <c r="F743" s="179"/>
      <c r="G743" s="187" t="s">
        <v>20</v>
      </c>
      <c r="H743" s="188" t="s">
        <v>20</v>
      </c>
      <c r="I743" s="189"/>
    </row>
    <row r="744" spans="2:9" ht="19.5" customHeight="1">
      <c r="B744" s="121">
        <f t="shared" si="18"/>
        <v>723</v>
      </c>
      <c r="C744" s="179" t="s">
        <v>433</v>
      </c>
      <c r="D744" s="179" t="s">
        <v>1525</v>
      </c>
      <c r="E744" s="179">
        <v>2015</v>
      </c>
      <c r="F744" s="179"/>
      <c r="G744" s="187" t="s">
        <v>20</v>
      </c>
      <c r="H744" s="188" t="s">
        <v>20</v>
      </c>
      <c r="I744" s="189"/>
    </row>
    <row r="745" spans="2:9" ht="19.5" customHeight="1">
      <c r="B745" s="121">
        <f t="shared" si="18"/>
        <v>724</v>
      </c>
      <c r="C745" s="179" t="s">
        <v>433</v>
      </c>
      <c r="D745" s="179" t="s">
        <v>1237</v>
      </c>
      <c r="E745" s="179">
        <v>2010</v>
      </c>
      <c r="F745" s="179" t="s">
        <v>19</v>
      </c>
      <c r="G745" s="187" t="s">
        <v>20</v>
      </c>
      <c r="H745" s="188" t="s">
        <v>20</v>
      </c>
      <c r="I745" s="189"/>
    </row>
    <row r="746" spans="2:9" ht="19.5" customHeight="1">
      <c r="B746" s="121">
        <f t="shared" si="18"/>
        <v>725</v>
      </c>
      <c r="C746" s="179" t="s">
        <v>433</v>
      </c>
      <c r="D746" s="179" t="s">
        <v>434</v>
      </c>
      <c r="E746" s="179">
        <v>2010</v>
      </c>
      <c r="F746" s="179">
        <v>2019</v>
      </c>
      <c r="G746" s="187" t="s">
        <v>20</v>
      </c>
      <c r="H746" s="188" t="s">
        <v>20</v>
      </c>
      <c r="I746" s="189"/>
    </row>
    <row r="747" spans="2:9" ht="19.5" customHeight="1">
      <c r="B747" s="121">
        <f t="shared" si="18"/>
        <v>726</v>
      </c>
      <c r="C747" s="179" t="s">
        <v>433</v>
      </c>
      <c r="D747" s="179" t="s">
        <v>434</v>
      </c>
      <c r="E747" s="179">
        <v>2020</v>
      </c>
      <c r="F747" s="179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21">
        <f t="shared" si="18"/>
        <v>727</v>
      </c>
      <c r="C748" s="179" t="s">
        <v>433</v>
      </c>
      <c r="D748" s="179" t="s">
        <v>1080</v>
      </c>
      <c r="E748" s="179">
        <v>2018</v>
      </c>
      <c r="F748" s="179">
        <v>2022</v>
      </c>
      <c r="G748" s="187" t="s">
        <v>20</v>
      </c>
      <c r="H748" s="188" t="s">
        <v>20</v>
      </c>
      <c r="I748" s="189"/>
    </row>
    <row r="749" spans="2:9" ht="19.5" customHeight="1">
      <c r="B749" s="121">
        <f t="shared" si="18"/>
        <v>728</v>
      </c>
      <c r="C749" s="179" t="s">
        <v>433</v>
      </c>
      <c r="D749" s="179" t="s">
        <v>746</v>
      </c>
      <c r="E749" s="179">
        <v>2011</v>
      </c>
      <c r="F749" s="179" t="s">
        <v>19</v>
      </c>
      <c r="G749" s="187" t="s">
        <v>20</v>
      </c>
      <c r="H749" s="188" t="s">
        <v>20</v>
      </c>
      <c r="I749" s="189"/>
    </row>
    <row r="750" spans="2:9" ht="19.5" customHeight="1">
      <c r="B750" s="121">
        <f t="shared" si="18"/>
        <v>729</v>
      </c>
      <c r="C750" s="179" t="s">
        <v>433</v>
      </c>
      <c r="D750" s="179" t="s">
        <v>1238</v>
      </c>
      <c r="E750" s="179">
        <v>2019</v>
      </c>
      <c r="F750" s="179"/>
      <c r="G750" s="187" t="s">
        <v>20</v>
      </c>
      <c r="H750" s="188"/>
      <c r="I750" s="189" t="s">
        <v>20</v>
      </c>
    </row>
    <row r="751" spans="2:9" ht="19.5" customHeight="1">
      <c r="B751" s="121">
        <f t="shared" si="18"/>
        <v>730</v>
      </c>
      <c r="C751" s="179" t="s">
        <v>433</v>
      </c>
      <c r="D751" s="179" t="s">
        <v>437</v>
      </c>
      <c r="E751" s="179">
        <v>2012</v>
      </c>
      <c r="F751" s="179">
        <v>2015</v>
      </c>
      <c r="G751" s="187" t="s">
        <v>20</v>
      </c>
      <c r="H751" s="188" t="s">
        <v>20</v>
      </c>
      <c r="I751" s="189"/>
    </row>
    <row r="752" spans="2:9" ht="19.5" customHeight="1">
      <c r="B752" s="121">
        <f t="shared" si="18"/>
        <v>731</v>
      </c>
      <c r="C752" s="179" t="s">
        <v>433</v>
      </c>
      <c r="D752" s="179" t="s">
        <v>437</v>
      </c>
      <c r="E752" s="179">
        <v>2015</v>
      </c>
      <c r="F752" s="179" t="s">
        <v>19</v>
      </c>
      <c r="G752" s="187" t="s">
        <v>20</v>
      </c>
      <c r="H752" s="188" t="s">
        <v>20</v>
      </c>
      <c r="I752" s="189"/>
    </row>
    <row r="753" spans="2:10" ht="19.5" customHeight="1">
      <c r="B753" s="121">
        <f t="shared" si="18"/>
        <v>732</v>
      </c>
      <c r="C753" s="179" t="s">
        <v>433</v>
      </c>
      <c r="D753" s="179" t="s">
        <v>440</v>
      </c>
      <c r="E753" s="179">
        <v>2010</v>
      </c>
      <c r="F753" s="179"/>
      <c r="G753" s="187" t="s">
        <v>20</v>
      </c>
      <c r="H753" s="188" t="s">
        <v>20</v>
      </c>
      <c r="I753" s="189"/>
    </row>
    <row r="754" spans="2:10" ht="19.5" customHeight="1">
      <c r="B754" s="121">
        <f t="shared" si="18"/>
        <v>733</v>
      </c>
      <c r="C754" s="179" t="s">
        <v>433</v>
      </c>
      <c r="D754" s="179" t="s">
        <v>440</v>
      </c>
      <c r="E754" s="179">
        <v>2017</v>
      </c>
      <c r="F754" s="179" t="s">
        <v>19</v>
      </c>
      <c r="G754" s="187" t="s">
        <v>20</v>
      </c>
      <c r="H754" s="188" t="s">
        <v>20</v>
      </c>
      <c r="I754" s="189"/>
    </row>
    <row r="755" spans="2:10" ht="19.5" customHeight="1">
      <c r="B755" s="121">
        <f t="shared" si="18"/>
        <v>734</v>
      </c>
      <c r="C755" s="179" t="s">
        <v>433</v>
      </c>
      <c r="D755" s="179" t="s">
        <v>1081</v>
      </c>
      <c r="E755" s="179">
        <v>2009</v>
      </c>
      <c r="F755" s="179">
        <v>2014</v>
      </c>
      <c r="G755" s="187" t="s">
        <v>20</v>
      </c>
      <c r="H755" s="188"/>
      <c r="I755" s="189"/>
    </row>
    <row r="756" spans="2:10" ht="19.5" customHeight="1">
      <c r="B756" s="121">
        <f t="shared" si="18"/>
        <v>735</v>
      </c>
      <c r="C756" s="179" t="s">
        <v>433</v>
      </c>
      <c r="D756" s="179" t="s">
        <v>1081</v>
      </c>
      <c r="E756" s="179">
        <v>2015</v>
      </c>
      <c r="F756" s="179"/>
      <c r="G756" s="187" t="s">
        <v>20</v>
      </c>
      <c r="H756" s="188" t="s">
        <v>20</v>
      </c>
      <c r="I756" s="189"/>
    </row>
    <row r="757" spans="2:10" ht="19.5" customHeight="1" thickBot="1">
      <c r="B757" s="185">
        <f t="shared" si="18"/>
        <v>736</v>
      </c>
      <c r="C757" s="179" t="s">
        <v>433</v>
      </c>
      <c r="D757" s="179" t="s">
        <v>1082</v>
      </c>
      <c r="E757" s="179">
        <v>2012</v>
      </c>
      <c r="F757" s="179">
        <v>2014</v>
      </c>
      <c r="G757" s="187" t="s">
        <v>20</v>
      </c>
      <c r="H757" s="188" t="s">
        <v>20</v>
      </c>
      <c r="I757" s="189"/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>
        <v>1</v>
      </c>
    </row>
    <row r="759" spans="2:10" ht="19.5" customHeight="1">
      <c r="B759" s="118">
        <f>ROW()-21</f>
        <v>738</v>
      </c>
      <c r="C759" s="119" t="s">
        <v>433</v>
      </c>
      <c r="D759" s="119" t="s">
        <v>441</v>
      </c>
      <c r="E759" s="119">
        <v>2014</v>
      </c>
      <c r="F759" s="119" t="s">
        <v>19</v>
      </c>
      <c r="G759" s="126" t="s">
        <v>20</v>
      </c>
      <c r="H759" s="126" t="s">
        <v>20</v>
      </c>
      <c r="I759" s="128"/>
    </row>
    <row r="760" spans="2:10" ht="19.5" customHeight="1">
      <c r="B760" s="121">
        <f>ROW()-21</f>
        <v>739</v>
      </c>
      <c r="C760" s="122" t="s">
        <v>433</v>
      </c>
      <c r="D760" s="122" t="s">
        <v>443</v>
      </c>
      <c r="E760" s="122">
        <v>2012</v>
      </c>
      <c r="F760" s="122" t="s">
        <v>19</v>
      </c>
      <c r="G760" s="129" t="s">
        <v>20</v>
      </c>
      <c r="H760" s="130" t="s">
        <v>20</v>
      </c>
      <c r="I760" s="131"/>
    </row>
    <row r="761" spans="2:10" ht="19.5" customHeight="1">
      <c r="B761" s="121">
        <f t="shared" ref="B761:B800" si="19">ROW()-22</f>
        <v>739</v>
      </c>
      <c r="C761" s="122" t="s">
        <v>433</v>
      </c>
      <c r="D761" s="122" t="s">
        <v>1083</v>
      </c>
      <c r="E761" s="122">
        <v>2012</v>
      </c>
      <c r="F761" s="122">
        <v>2019</v>
      </c>
      <c r="G761" s="129" t="s">
        <v>20</v>
      </c>
      <c r="H761" s="130" t="s">
        <v>20</v>
      </c>
      <c r="I761" s="131"/>
    </row>
    <row r="762" spans="2:10" ht="19.5" customHeight="1">
      <c r="B762" s="121">
        <f t="shared" si="19"/>
        <v>740</v>
      </c>
      <c r="C762" s="122" t="s">
        <v>433</v>
      </c>
      <c r="D762" s="122" t="s">
        <v>1085</v>
      </c>
      <c r="E762" s="122">
        <v>2012</v>
      </c>
      <c r="F762" s="122">
        <v>2019</v>
      </c>
      <c r="G762" s="129" t="s">
        <v>20</v>
      </c>
      <c r="H762" s="130" t="s">
        <v>20</v>
      </c>
      <c r="I762" s="131"/>
    </row>
    <row r="763" spans="2:10" ht="19.5" customHeight="1">
      <c r="B763" s="121">
        <f t="shared" si="19"/>
        <v>741</v>
      </c>
      <c r="C763" s="122" t="s">
        <v>433</v>
      </c>
      <c r="D763" s="122" t="s">
        <v>1086</v>
      </c>
      <c r="E763" s="122">
        <v>2012</v>
      </c>
      <c r="F763" s="122">
        <v>2019</v>
      </c>
      <c r="G763" s="129" t="s">
        <v>20</v>
      </c>
      <c r="H763" s="130" t="s">
        <v>20</v>
      </c>
      <c r="I763" s="131"/>
    </row>
    <row r="764" spans="2:10" ht="19.5" customHeight="1">
      <c r="B764" s="121">
        <f t="shared" si="19"/>
        <v>742</v>
      </c>
      <c r="C764" s="122" t="s">
        <v>433</v>
      </c>
      <c r="D764" s="122" t="s">
        <v>1087</v>
      </c>
      <c r="E764" s="122">
        <v>2020</v>
      </c>
      <c r="F764" s="122">
        <v>2021</v>
      </c>
      <c r="G764" s="129" t="s">
        <v>20</v>
      </c>
      <c r="H764" s="130" t="s">
        <v>20</v>
      </c>
      <c r="I764" s="131"/>
    </row>
    <row r="765" spans="2:10" ht="19.5" customHeight="1">
      <c r="B765" s="121">
        <f t="shared" si="19"/>
        <v>743</v>
      </c>
      <c r="C765" s="122" t="s">
        <v>433</v>
      </c>
      <c r="D765" s="122" t="s">
        <v>1088</v>
      </c>
      <c r="E765" s="122">
        <v>2020</v>
      </c>
      <c r="F765" s="122">
        <v>2021</v>
      </c>
      <c r="G765" s="129" t="s">
        <v>20</v>
      </c>
      <c r="H765" s="130" t="s">
        <v>20</v>
      </c>
      <c r="I765" s="131"/>
    </row>
    <row r="766" spans="2:10" ht="19.5" customHeight="1">
      <c r="B766" s="121">
        <f t="shared" si="19"/>
        <v>744</v>
      </c>
      <c r="C766" s="122" t="s">
        <v>433</v>
      </c>
      <c r="D766" s="122" t="s">
        <v>1960</v>
      </c>
      <c r="E766" s="122">
        <v>2010</v>
      </c>
      <c r="F766" s="122" t="s">
        <v>19</v>
      </c>
      <c r="G766" s="129" t="s">
        <v>20</v>
      </c>
      <c r="H766" s="130" t="s">
        <v>20</v>
      </c>
      <c r="I766" s="131"/>
    </row>
    <row r="767" spans="2:10" ht="19.5" customHeight="1">
      <c r="B767" s="121">
        <f t="shared" si="19"/>
        <v>745</v>
      </c>
      <c r="C767" s="122" t="s">
        <v>433</v>
      </c>
      <c r="D767" s="122" t="s">
        <v>1961</v>
      </c>
      <c r="E767" s="122">
        <v>2019</v>
      </c>
      <c r="F767" s="122" t="s">
        <v>19</v>
      </c>
      <c r="G767" s="129" t="s">
        <v>20</v>
      </c>
      <c r="H767" s="130" t="s">
        <v>20</v>
      </c>
      <c r="I767" s="131"/>
    </row>
    <row r="768" spans="2:10" ht="19.5" customHeight="1">
      <c r="B768" s="121">
        <f t="shared" si="19"/>
        <v>746</v>
      </c>
      <c r="C768" s="122" t="s">
        <v>433</v>
      </c>
      <c r="D768" s="122" t="s">
        <v>1962</v>
      </c>
      <c r="E768" s="122">
        <v>2016</v>
      </c>
      <c r="F768" s="122" t="s">
        <v>19</v>
      </c>
      <c r="G768" s="129" t="s">
        <v>20</v>
      </c>
      <c r="H768" s="130" t="s">
        <v>20</v>
      </c>
      <c r="I768" s="131"/>
    </row>
    <row r="769" spans="2:9" ht="19.5" customHeight="1">
      <c r="B769" s="121">
        <f t="shared" si="19"/>
        <v>747</v>
      </c>
      <c r="C769" s="122" t="s">
        <v>433</v>
      </c>
      <c r="D769" s="122" t="s">
        <v>1963</v>
      </c>
      <c r="E769" s="122">
        <v>2010</v>
      </c>
      <c r="F769" s="122" t="s">
        <v>19</v>
      </c>
      <c r="G769" s="129" t="s">
        <v>20</v>
      </c>
      <c r="H769" s="130" t="s">
        <v>20</v>
      </c>
      <c r="I769" s="131"/>
    </row>
    <row r="770" spans="2:9" ht="19.5" customHeight="1">
      <c r="B770" s="121">
        <f t="shared" si="19"/>
        <v>748</v>
      </c>
      <c r="C770" s="122" t="s">
        <v>433</v>
      </c>
      <c r="D770" s="122" t="s">
        <v>1089</v>
      </c>
      <c r="E770" s="122">
        <v>2005</v>
      </c>
      <c r="F770" s="122">
        <v>2012</v>
      </c>
      <c r="G770" s="129" t="s">
        <v>20</v>
      </c>
      <c r="H770" s="130" t="s">
        <v>20</v>
      </c>
      <c r="I770" s="131"/>
    </row>
    <row r="771" spans="2:9" ht="19.5" customHeight="1">
      <c r="B771" s="121">
        <f t="shared" si="19"/>
        <v>749</v>
      </c>
      <c r="C771" s="122" t="s">
        <v>433</v>
      </c>
      <c r="D771" s="122" t="s">
        <v>1089</v>
      </c>
      <c r="E771" s="122">
        <v>2013</v>
      </c>
      <c r="F771" s="122">
        <v>2020</v>
      </c>
      <c r="G771" s="129" t="s">
        <v>20</v>
      </c>
      <c r="H771" s="130" t="s">
        <v>20</v>
      </c>
      <c r="I771" s="131"/>
    </row>
    <row r="772" spans="2:9" ht="19.5" customHeight="1">
      <c r="B772" s="121">
        <f t="shared" si="19"/>
        <v>750</v>
      </c>
      <c r="C772" s="122" t="s">
        <v>433</v>
      </c>
      <c r="D772" s="122" t="s">
        <v>1089</v>
      </c>
      <c r="E772" s="122">
        <v>2020</v>
      </c>
      <c r="F772" s="122">
        <v>2022</v>
      </c>
      <c r="G772" s="129" t="s">
        <v>20</v>
      </c>
      <c r="H772" s="130" t="s">
        <v>20</v>
      </c>
      <c r="I772" s="131"/>
    </row>
    <row r="773" spans="2:9" ht="19.5" customHeight="1">
      <c r="B773" s="121">
        <f t="shared" si="19"/>
        <v>751</v>
      </c>
      <c r="C773" s="122" t="s">
        <v>433</v>
      </c>
      <c r="D773" s="122" t="s">
        <v>720</v>
      </c>
      <c r="E773" s="122">
        <v>2010</v>
      </c>
      <c r="F773" s="122" t="s">
        <v>19</v>
      </c>
      <c r="G773" s="129" t="s">
        <v>20</v>
      </c>
      <c r="H773" s="130" t="s">
        <v>20</v>
      </c>
      <c r="I773" s="131"/>
    </row>
    <row r="774" spans="2:9" ht="19.5" customHeight="1">
      <c r="B774" s="121">
        <f t="shared" si="19"/>
        <v>752</v>
      </c>
      <c r="C774" s="122" t="s">
        <v>433</v>
      </c>
      <c r="D774" s="122" t="s">
        <v>455</v>
      </c>
      <c r="E774" s="122">
        <v>2001</v>
      </c>
      <c r="F774" s="122">
        <v>2014</v>
      </c>
      <c r="G774" s="129" t="s">
        <v>20</v>
      </c>
      <c r="H774" s="130"/>
      <c r="I774" s="131"/>
    </row>
    <row r="775" spans="2:9" ht="19.5" customHeight="1">
      <c r="B775" s="121">
        <f t="shared" si="19"/>
        <v>753</v>
      </c>
      <c r="C775" s="122" t="s">
        <v>433</v>
      </c>
      <c r="D775" s="122" t="s">
        <v>1239</v>
      </c>
      <c r="E775" s="122">
        <v>2013</v>
      </c>
      <c r="F775" s="122" t="s">
        <v>19</v>
      </c>
      <c r="G775" s="129" t="s">
        <v>20</v>
      </c>
      <c r="H775" s="130" t="s">
        <v>20</v>
      </c>
      <c r="I775" s="131"/>
    </row>
    <row r="776" spans="2:9" ht="19.5" customHeight="1">
      <c r="B776" s="121">
        <f t="shared" si="19"/>
        <v>754</v>
      </c>
      <c r="C776" s="122" t="s">
        <v>433</v>
      </c>
      <c r="D776" s="122" t="s">
        <v>1239</v>
      </c>
      <c r="E776" s="122">
        <v>2021</v>
      </c>
      <c r="F776" s="122" t="s">
        <v>19</v>
      </c>
      <c r="G776" s="129" t="s">
        <v>20</v>
      </c>
      <c r="H776" s="130" t="s">
        <v>20</v>
      </c>
      <c r="I776" s="131"/>
    </row>
    <row r="777" spans="2:9" ht="19.5" customHeight="1">
      <c r="B777" s="121">
        <f t="shared" si="19"/>
        <v>755</v>
      </c>
      <c r="C777" s="122" t="s">
        <v>433</v>
      </c>
      <c r="D777" s="122" t="s">
        <v>1090</v>
      </c>
      <c r="E777" s="122">
        <v>2011</v>
      </c>
      <c r="F777" s="122">
        <v>2017</v>
      </c>
      <c r="G777" s="129" t="s">
        <v>20</v>
      </c>
      <c r="H777" s="130" t="s">
        <v>20</v>
      </c>
      <c r="I777" s="131"/>
    </row>
    <row r="778" spans="2:9" ht="19.5" customHeight="1">
      <c r="B778" s="121">
        <f t="shared" si="19"/>
        <v>756</v>
      </c>
      <c r="C778" s="122" t="s">
        <v>433</v>
      </c>
      <c r="D778" s="122" t="s">
        <v>459</v>
      </c>
      <c r="E778" s="179">
        <v>2009</v>
      </c>
      <c r="F778" s="179">
        <v>2013</v>
      </c>
      <c r="G778" s="129" t="s">
        <v>20</v>
      </c>
      <c r="H778" s="130" t="s">
        <v>20</v>
      </c>
      <c r="I778" s="131"/>
    </row>
    <row r="779" spans="2:9" ht="19.5" customHeight="1">
      <c r="B779" s="121">
        <f t="shared" si="19"/>
        <v>757</v>
      </c>
      <c r="C779" s="179" t="s">
        <v>433</v>
      </c>
      <c r="D779" s="179" t="s">
        <v>459</v>
      </c>
      <c r="E779" s="179">
        <v>2013</v>
      </c>
      <c r="F779" s="179" t="s">
        <v>19</v>
      </c>
      <c r="G779" s="129" t="s">
        <v>20</v>
      </c>
      <c r="H779" s="130" t="s">
        <v>20</v>
      </c>
      <c r="I779" s="131"/>
    </row>
    <row r="780" spans="2:9" ht="19.5" customHeight="1">
      <c r="B780" s="121">
        <f t="shared" si="19"/>
        <v>758</v>
      </c>
      <c r="C780" s="122" t="s">
        <v>433</v>
      </c>
      <c r="D780" s="122" t="s">
        <v>1091</v>
      </c>
      <c r="E780" s="122">
        <v>2014</v>
      </c>
      <c r="F780" s="122">
        <v>2015</v>
      </c>
      <c r="G780" s="129" t="s">
        <v>20</v>
      </c>
      <c r="H780" s="130" t="s">
        <v>20</v>
      </c>
      <c r="I780" s="131"/>
    </row>
    <row r="781" spans="2:9" ht="19.5" customHeight="1">
      <c r="B781" s="121">
        <f t="shared" si="19"/>
        <v>759</v>
      </c>
      <c r="C781" s="122" t="s">
        <v>433</v>
      </c>
      <c r="D781" s="122" t="s">
        <v>1092</v>
      </c>
      <c r="E781" s="122">
        <v>2017</v>
      </c>
      <c r="F781" s="122">
        <v>2022</v>
      </c>
      <c r="G781" s="129" t="s">
        <v>20</v>
      </c>
      <c r="H781" s="130" t="s">
        <v>20</v>
      </c>
      <c r="I781" s="131"/>
    </row>
    <row r="782" spans="2:9" ht="19.5" customHeight="1">
      <c r="B782" s="121">
        <f t="shared" si="19"/>
        <v>760</v>
      </c>
      <c r="C782" s="122" t="s">
        <v>433</v>
      </c>
      <c r="D782" s="122" t="s">
        <v>1093</v>
      </c>
      <c r="E782" s="122">
        <v>2009</v>
      </c>
      <c r="F782" s="122">
        <v>2011</v>
      </c>
      <c r="G782" s="129" t="s">
        <v>20</v>
      </c>
      <c r="H782" s="130" t="s">
        <v>20</v>
      </c>
      <c r="I782" s="131"/>
    </row>
    <row r="783" spans="2:9" ht="19.5" customHeight="1">
      <c r="B783" s="121">
        <f t="shared" si="19"/>
        <v>761</v>
      </c>
      <c r="C783" s="122" t="s">
        <v>433</v>
      </c>
      <c r="D783" s="122" t="s">
        <v>1093</v>
      </c>
      <c r="E783" s="122">
        <v>2012</v>
      </c>
      <c r="F783" s="122">
        <v>2018</v>
      </c>
      <c r="G783" s="129" t="s">
        <v>20</v>
      </c>
      <c r="H783" s="130" t="s">
        <v>20</v>
      </c>
      <c r="I783" s="131"/>
    </row>
    <row r="784" spans="2:9" ht="19.5" customHeight="1">
      <c r="B784" s="121">
        <f t="shared" si="19"/>
        <v>762</v>
      </c>
      <c r="C784" s="122" t="s">
        <v>433</v>
      </c>
      <c r="D784" s="122" t="s">
        <v>1093</v>
      </c>
      <c r="E784" s="122">
        <v>2019</v>
      </c>
      <c r="F784" s="122">
        <v>2022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19"/>
        <v>763</v>
      </c>
      <c r="C785" s="122" t="s">
        <v>433</v>
      </c>
      <c r="D785" s="122" t="s">
        <v>747</v>
      </c>
      <c r="E785" s="122">
        <v>2011</v>
      </c>
      <c r="F785" s="122" t="s">
        <v>19</v>
      </c>
      <c r="G785" s="129" t="s">
        <v>20</v>
      </c>
      <c r="H785" s="130" t="s">
        <v>20</v>
      </c>
      <c r="I785" s="131"/>
    </row>
    <row r="786" spans="2:9" ht="19.5" customHeight="1">
      <c r="B786" s="121">
        <f t="shared" si="19"/>
        <v>764</v>
      </c>
      <c r="C786" s="122" t="s">
        <v>433</v>
      </c>
      <c r="D786" s="122" t="s">
        <v>1240</v>
      </c>
      <c r="E786" s="122">
        <v>2008</v>
      </c>
      <c r="F786" s="122">
        <v>2013</v>
      </c>
      <c r="G786" s="129" t="s">
        <v>20</v>
      </c>
      <c r="H786" s="130" t="s">
        <v>20</v>
      </c>
      <c r="I786" s="131"/>
    </row>
    <row r="787" spans="2:9" ht="19.5" customHeight="1">
      <c r="B787" s="121">
        <f t="shared" si="19"/>
        <v>765</v>
      </c>
      <c r="C787" s="122" t="s">
        <v>433</v>
      </c>
      <c r="D787" s="122" t="s">
        <v>1240</v>
      </c>
      <c r="E787" s="122">
        <v>2013</v>
      </c>
      <c r="F787" s="122"/>
      <c r="G787" s="129" t="s">
        <v>20</v>
      </c>
      <c r="H787" s="130" t="s">
        <v>20</v>
      </c>
      <c r="I787" s="131"/>
    </row>
    <row r="788" spans="2:9" ht="19.5" customHeight="1">
      <c r="B788" s="121">
        <f t="shared" si="19"/>
        <v>766</v>
      </c>
      <c r="C788" s="122" t="s">
        <v>433</v>
      </c>
      <c r="D788" s="122" t="s">
        <v>460</v>
      </c>
      <c r="E788" s="122">
        <v>2013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19"/>
        <v>767</v>
      </c>
      <c r="C789" s="122" t="s">
        <v>433</v>
      </c>
      <c r="D789" s="122" t="s">
        <v>1094</v>
      </c>
      <c r="E789" s="122">
        <v>2003</v>
      </c>
      <c r="F789" s="122">
        <v>2015</v>
      </c>
      <c r="G789" s="129" t="s">
        <v>20</v>
      </c>
      <c r="H789" s="130"/>
      <c r="I789" s="131"/>
    </row>
    <row r="790" spans="2:9" ht="19.5" customHeight="1">
      <c r="B790" s="121">
        <f t="shared" si="19"/>
        <v>768</v>
      </c>
      <c r="C790" s="122" t="s">
        <v>433</v>
      </c>
      <c r="D790" s="122" t="s">
        <v>1094</v>
      </c>
      <c r="E790" s="122">
        <v>2013</v>
      </c>
      <c r="F790" s="122">
        <v>2015</v>
      </c>
      <c r="G790" s="129" t="s">
        <v>20</v>
      </c>
      <c r="H790" s="130" t="s">
        <v>20</v>
      </c>
      <c r="I790" s="131"/>
    </row>
    <row r="791" spans="2:9" ht="19.5" customHeight="1">
      <c r="B791" s="121">
        <f t="shared" si="19"/>
        <v>769</v>
      </c>
      <c r="C791" s="122" t="s">
        <v>433</v>
      </c>
      <c r="D791" s="122" t="s">
        <v>1094</v>
      </c>
      <c r="E791" s="122">
        <v>2016</v>
      </c>
      <c r="F791" s="122">
        <v>2022</v>
      </c>
      <c r="G791" s="129" t="s">
        <v>20</v>
      </c>
      <c r="H791" s="130" t="s">
        <v>20</v>
      </c>
      <c r="I791" s="131"/>
    </row>
    <row r="792" spans="2:9" ht="19.5" customHeight="1">
      <c r="B792" s="121">
        <f t="shared" si="19"/>
        <v>770</v>
      </c>
      <c r="C792" s="122" t="s">
        <v>433</v>
      </c>
      <c r="D792" s="122" t="s">
        <v>1095</v>
      </c>
      <c r="E792" s="122">
        <v>2016</v>
      </c>
      <c r="F792" s="122">
        <v>2022</v>
      </c>
      <c r="G792" s="129" t="s">
        <v>20</v>
      </c>
      <c r="H792" s="130" t="s">
        <v>20</v>
      </c>
      <c r="I792" s="131"/>
    </row>
    <row r="793" spans="2:9" ht="19.5" customHeight="1">
      <c r="B793" s="121">
        <f t="shared" si="19"/>
        <v>771</v>
      </c>
      <c r="C793" s="122" t="s">
        <v>433</v>
      </c>
      <c r="D793" s="122" t="s">
        <v>1520</v>
      </c>
      <c r="E793" s="122">
        <v>2011</v>
      </c>
      <c r="F793" s="122" t="s">
        <v>19</v>
      </c>
      <c r="G793" s="129" t="s">
        <v>20</v>
      </c>
      <c r="H793" s="130" t="s">
        <v>20</v>
      </c>
      <c r="I793" s="131"/>
    </row>
    <row r="794" spans="2:9" ht="19.5" customHeight="1">
      <c r="B794" s="121">
        <f t="shared" si="19"/>
        <v>772</v>
      </c>
      <c r="C794" s="122" t="s">
        <v>433</v>
      </c>
      <c r="D794" s="122" t="s">
        <v>748</v>
      </c>
      <c r="E794" s="122">
        <v>2011</v>
      </c>
      <c r="F794" s="122" t="s">
        <v>19</v>
      </c>
      <c r="G794" s="129" t="s">
        <v>20</v>
      </c>
      <c r="H794" s="130" t="s">
        <v>20</v>
      </c>
      <c r="I794" s="131"/>
    </row>
    <row r="795" spans="2:9" ht="19.5" customHeight="1">
      <c r="B795" s="121">
        <f t="shared" si="19"/>
        <v>773</v>
      </c>
      <c r="C795" s="122" t="s">
        <v>433</v>
      </c>
      <c r="D795" s="122" t="s">
        <v>461</v>
      </c>
      <c r="E795" s="122">
        <v>2012</v>
      </c>
      <c r="F795" s="122">
        <v>2019</v>
      </c>
      <c r="G795" s="129" t="s">
        <v>20</v>
      </c>
      <c r="H795" s="130" t="s">
        <v>20</v>
      </c>
      <c r="I795" s="131"/>
    </row>
    <row r="796" spans="2:9" ht="19.5" customHeight="1">
      <c r="B796" s="121">
        <f t="shared" si="19"/>
        <v>774</v>
      </c>
      <c r="C796" s="122" t="s">
        <v>433</v>
      </c>
      <c r="D796" s="122" t="s">
        <v>1096</v>
      </c>
      <c r="E796" s="122">
        <v>2013</v>
      </c>
      <c r="F796" s="122">
        <v>2015</v>
      </c>
      <c r="G796" s="129" t="s">
        <v>20</v>
      </c>
      <c r="H796" s="130" t="s">
        <v>20</v>
      </c>
      <c r="I796" s="131"/>
    </row>
    <row r="797" spans="2:9" ht="19.5" customHeight="1">
      <c r="B797" s="121">
        <f t="shared" si="19"/>
        <v>775</v>
      </c>
      <c r="C797" s="122" t="s">
        <v>462</v>
      </c>
      <c r="D797" s="122" t="s">
        <v>465</v>
      </c>
      <c r="E797" s="122">
        <v>2006</v>
      </c>
      <c r="F797" s="122">
        <v>2015</v>
      </c>
      <c r="G797" s="129" t="s">
        <v>20</v>
      </c>
      <c r="H797" s="130"/>
      <c r="I797" s="131"/>
    </row>
    <row r="798" spans="2:9" ht="19.5" customHeight="1">
      <c r="B798" s="121">
        <f t="shared" si="19"/>
        <v>776</v>
      </c>
      <c r="C798" s="122" t="s">
        <v>462</v>
      </c>
      <c r="D798" s="122" t="s">
        <v>466</v>
      </c>
      <c r="E798" s="122">
        <v>2015</v>
      </c>
      <c r="F798" s="122" t="s">
        <v>19</v>
      </c>
      <c r="G798" s="129" t="s">
        <v>20</v>
      </c>
      <c r="H798" s="130"/>
      <c r="I798" s="131"/>
    </row>
    <row r="799" spans="2:9" ht="19.5" customHeight="1">
      <c r="B799" s="121">
        <f t="shared" si="19"/>
        <v>777</v>
      </c>
      <c r="C799" s="122" t="s">
        <v>462</v>
      </c>
      <c r="D799" s="122" t="s">
        <v>469</v>
      </c>
      <c r="E799" s="122">
        <v>2018</v>
      </c>
      <c r="F799" s="122" t="s">
        <v>19</v>
      </c>
      <c r="G799" s="129" t="s">
        <v>20</v>
      </c>
      <c r="H799" s="130" t="s">
        <v>20</v>
      </c>
      <c r="I799" s="131" t="s">
        <v>20</v>
      </c>
    </row>
    <row r="800" spans="2:9" ht="19.5" customHeight="1" thickBot="1">
      <c r="B800" s="121">
        <f t="shared" si="19"/>
        <v>778</v>
      </c>
      <c r="C800" s="122" t="s">
        <v>462</v>
      </c>
      <c r="D800" s="122" t="s">
        <v>1241</v>
      </c>
      <c r="E800" s="122">
        <v>2019</v>
      </c>
      <c r="F800" s="122"/>
      <c r="G800" s="129" t="s">
        <v>20</v>
      </c>
      <c r="H800" s="130" t="s">
        <v>20</v>
      </c>
      <c r="I800" s="131" t="s">
        <v>20</v>
      </c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>
        <v>1</v>
      </c>
    </row>
    <row r="802" spans="2:10" ht="19.5" customHeight="1">
      <c r="B802" s="121">
        <f>ROW()-22</f>
        <v>780</v>
      </c>
      <c r="C802" s="122" t="s">
        <v>462</v>
      </c>
      <c r="D802" s="122" t="s">
        <v>1242</v>
      </c>
      <c r="E802" s="122">
        <v>2017</v>
      </c>
      <c r="F802" s="122" t="s">
        <v>19</v>
      </c>
      <c r="G802" s="129" t="s">
        <v>20</v>
      </c>
      <c r="H802" s="130" t="s">
        <v>20</v>
      </c>
      <c r="I802" s="131" t="s">
        <v>20</v>
      </c>
    </row>
    <row r="803" spans="2:10" ht="19.5" customHeight="1">
      <c r="B803" s="121">
        <f>ROW()-22</f>
        <v>781</v>
      </c>
      <c r="C803" s="122" t="s">
        <v>462</v>
      </c>
      <c r="D803" s="122" t="s">
        <v>1243</v>
      </c>
      <c r="E803" s="122">
        <v>2017</v>
      </c>
      <c r="F803" s="122" t="s">
        <v>19</v>
      </c>
      <c r="G803" s="129" t="s">
        <v>20</v>
      </c>
      <c r="H803" s="130" t="s">
        <v>20</v>
      </c>
      <c r="I803" s="131" t="s">
        <v>20</v>
      </c>
    </row>
    <row r="804" spans="2:10" ht="19.5" customHeight="1">
      <c r="B804" s="121">
        <f t="shared" ref="B804:B843" si="20">ROW()-23</f>
        <v>781</v>
      </c>
      <c r="C804" s="122" t="s">
        <v>462</v>
      </c>
      <c r="D804" s="122" t="s">
        <v>471</v>
      </c>
      <c r="E804" s="122">
        <v>2008</v>
      </c>
      <c r="F804" s="122">
        <v>2017</v>
      </c>
      <c r="G804" s="129" t="s">
        <v>20</v>
      </c>
      <c r="H804" s="130"/>
      <c r="I804" s="131"/>
    </row>
    <row r="805" spans="2:10" ht="19.5" customHeight="1">
      <c r="B805" s="121">
        <f t="shared" si="20"/>
        <v>782</v>
      </c>
      <c r="C805" s="122" t="s">
        <v>462</v>
      </c>
      <c r="D805" s="122" t="s">
        <v>473</v>
      </c>
      <c r="E805" s="122">
        <v>2020</v>
      </c>
      <c r="F805" s="122" t="s">
        <v>19</v>
      </c>
      <c r="G805" s="129" t="s">
        <v>20</v>
      </c>
      <c r="H805" s="130" t="s">
        <v>20</v>
      </c>
      <c r="I805" s="131" t="s">
        <v>20</v>
      </c>
    </row>
    <row r="806" spans="2:10" ht="19.5" customHeight="1">
      <c r="B806" s="121">
        <f t="shared" si="20"/>
        <v>783</v>
      </c>
      <c r="C806" s="122" t="s">
        <v>462</v>
      </c>
      <c r="D806" s="122" t="s">
        <v>474</v>
      </c>
      <c r="E806" s="122">
        <v>2010</v>
      </c>
      <c r="F806" s="122" t="s">
        <v>19</v>
      </c>
      <c r="G806" s="129" t="s">
        <v>20</v>
      </c>
      <c r="H806" s="130" t="s">
        <v>20</v>
      </c>
      <c r="I806" s="131"/>
    </row>
    <row r="807" spans="2:10" ht="19.5" customHeight="1">
      <c r="B807" s="121">
        <f t="shared" si="20"/>
        <v>784</v>
      </c>
      <c r="C807" s="122" t="s">
        <v>462</v>
      </c>
      <c r="D807" s="122" t="s">
        <v>474</v>
      </c>
      <c r="E807" s="122">
        <v>2021</v>
      </c>
      <c r="F807" s="122"/>
      <c r="G807" s="129" t="s">
        <v>20</v>
      </c>
      <c r="H807" s="130"/>
      <c r="I807" s="131" t="s">
        <v>20</v>
      </c>
    </row>
    <row r="808" spans="2:10" ht="19.5" customHeight="1">
      <c r="B808" s="121">
        <f t="shared" si="20"/>
        <v>785</v>
      </c>
      <c r="C808" s="122" t="s">
        <v>462</v>
      </c>
      <c r="D808" s="122" t="s">
        <v>475</v>
      </c>
      <c r="E808" s="122">
        <v>2001</v>
      </c>
      <c r="F808" s="122">
        <v>2014</v>
      </c>
      <c r="G808" s="129" t="s">
        <v>20</v>
      </c>
      <c r="H808" s="130"/>
      <c r="I808" s="131"/>
    </row>
    <row r="809" spans="2:10" ht="19.5" customHeight="1">
      <c r="B809" s="121">
        <f t="shared" si="20"/>
        <v>786</v>
      </c>
      <c r="C809" s="122" t="s">
        <v>462</v>
      </c>
      <c r="D809" s="122" t="s">
        <v>475</v>
      </c>
      <c r="E809" s="122">
        <v>2014</v>
      </c>
      <c r="F809" s="122">
        <v>2020</v>
      </c>
      <c r="G809" s="129" t="s">
        <v>20</v>
      </c>
      <c r="H809" s="130" t="s">
        <v>20</v>
      </c>
      <c r="I809" s="131"/>
    </row>
    <row r="810" spans="2:10" ht="19.5" customHeight="1">
      <c r="B810" s="121">
        <f t="shared" si="20"/>
        <v>787</v>
      </c>
      <c r="C810" s="122" t="s">
        <v>462</v>
      </c>
      <c r="D810" s="122" t="s">
        <v>1245</v>
      </c>
      <c r="E810" s="122">
        <v>2018</v>
      </c>
      <c r="F810" s="122" t="s">
        <v>19</v>
      </c>
      <c r="G810" s="129" t="s">
        <v>20</v>
      </c>
      <c r="H810" s="130" t="s">
        <v>20</v>
      </c>
      <c r="I810" s="131" t="s">
        <v>20</v>
      </c>
    </row>
    <row r="811" spans="2:10" ht="19.5" customHeight="1">
      <c r="B811" s="121">
        <f t="shared" si="20"/>
        <v>788</v>
      </c>
      <c r="C811" s="122" t="s">
        <v>462</v>
      </c>
      <c r="D811" s="122" t="s">
        <v>1246</v>
      </c>
      <c r="E811" s="122">
        <v>2019</v>
      </c>
      <c r="F811" s="122" t="s">
        <v>19</v>
      </c>
      <c r="G811" s="129" t="s">
        <v>20</v>
      </c>
      <c r="H811" s="130" t="s">
        <v>20</v>
      </c>
      <c r="I811" s="131" t="s">
        <v>20</v>
      </c>
    </row>
    <row r="812" spans="2:10" ht="19.5" customHeight="1">
      <c r="B812" s="121">
        <f t="shared" si="20"/>
        <v>789</v>
      </c>
      <c r="C812" s="122" t="s">
        <v>1247</v>
      </c>
      <c r="D812" s="122" t="s">
        <v>1248</v>
      </c>
      <c r="E812" s="122">
        <v>2016</v>
      </c>
      <c r="F812" s="122"/>
      <c r="G812" s="129"/>
      <c r="H812" s="130" t="s">
        <v>20</v>
      </c>
      <c r="I812" s="131"/>
    </row>
    <row r="813" spans="2:10" ht="19.5" customHeight="1">
      <c r="B813" s="121">
        <f t="shared" si="20"/>
        <v>790</v>
      </c>
      <c r="C813" s="122" t="s">
        <v>783</v>
      </c>
      <c r="D813" s="122" t="s">
        <v>1249</v>
      </c>
      <c r="E813" s="122">
        <v>2014</v>
      </c>
      <c r="F813" s="122" t="s">
        <v>19</v>
      </c>
      <c r="G813" s="129" t="s">
        <v>20</v>
      </c>
      <c r="H813" s="130" t="s">
        <v>20</v>
      </c>
      <c r="I813" s="131"/>
    </row>
    <row r="814" spans="2:10" ht="19.5" customHeight="1">
      <c r="B814" s="121">
        <f t="shared" si="20"/>
        <v>791</v>
      </c>
      <c r="C814" s="122" t="s">
        <v>783</v>
      </c>
      <c r="D814" s="122" t="s">
        <v>1250</v>
      </c>
      <c r="E814" s="122">
        <v>2013</v>
      </c>
      <c r="F814" s="122">
        <v>2019</v>
      </c>
      <c r="G814" s="129" t="s">
        <v>20</v>
      </c>
      <c r="H814" s="130" t="s">
        <v>20</v>
      </c>
      <c r="I814" s="131" t="s">
        <v>20</v>
      </c>
    </row>
    <row r="815" spans="2:10" ht="19.5" customHeight="1">
      <c r="B815" s="121">
        <f t="shared" si="20"/>
        <v>792</v>
      </c>
      <c r="C815" s="122" t="s">
        <v>783</v>
      </c>
      <c r="D815" s="122" t="s">
        <v>1250</v>
      </c>
      <c r="E815" s="122">
        <v>2019</v>
      </c>
      <c r="F815" s="122" t="s">
        <v>19</v>
      </c>
      <c r="G815" s="129" t="s">
        <v>20</v>
      </c>
      <c r="H815" s="130" t="s">
        <v>20</v>
      </c>
      <c r="I815" s="131" t="s">
        <v>20</v>
      </c>
    </row>
    <row r="816" spans="2:10" ht="19.5" customHeight="1">
      <c r="B816" s="121">
        <f t="shared" si="20"/>
        <v>793</v>
      </c>
      <c r="C816" s="122" t="s">
        <v>783</v>
      </c>
      <c r="D816" s="122" t="s">
        <v>1251</v>
      </c>
      <c r="E816" s="122">
        <v>2013</v>
      </c>
      <c r="F816" s="122" t="s">
        <v>19</v>
      </c>
      <c r="G816" s="129" t="s">
        <v>20</v>
      </c>
      <c r="H816" s="130" t="s">
        <v>20</v>
      </c>
      <c r="I816" s="131" t="s">
        <v>20</v>
      </c>
    </row>
    <row r="817" spans="2:9" ht="19.5" customHeight="1">
      <c r="B817" s="121">
        <f t="shared" si="20"/>
        <v>794</v>
      </c>
      <c r="C817" s="122" t="s">
        <v>783</v>
      </c>
      <c r="D817" s="122" t="s">
        <v>1251</v>
      </c>
      <c r="E817" s="122">
        <v>2021</v>
      </c>
      <c r="F817" s="122"/>
      <c r="G817" s="129" t="s">
        <v>20</v>
      </c>
      <c r="H817" s="130" t="s">
        <v>20</v>
      </c>
      <c r="I817" s="131" t="s">
        <v>20</v>
      </c>
    </row>
    <row r="818" spans="2:9" ht="19.5" customHeight="1">
      <c r="B818" s="121">
        <f t="shared" si="20"/>
        <v>795</v>
      </c>
      <c r="C818" s="122" t="s">
        <v>783</v>
      </c>
      <c r="D818" s="122" t="s">
        <v>1252</v>
      </c>
      <c r="E818" s="122">
        <v>2010</v>
      </c>
      <c r="F818" s="122">
        <v>2018</v>
      </c>
      <c r="G818" s="129" t="s">
        <v>20</v>
      </c>
      <c r="H818" s="130" t="s">
        <v>20</v>
      </c>
      <c r="I818" s="131" t="s">
        <v>20</v>
      </c>
    </row>
    <row r="819" spans="2:9" ht="19.5" customHeight="1">
      <c r="B819" s="121">
        <f t="shared" si="20"/>
        <v>796</v>
      </c>
      <c r="C819" s="122" t="s">
        <v>783</v>
      </c>
      <c r="D819" s="122" t="s">
        <v>1253</v>
      </c>
      <c r="E819" s="122">
        <v>2019</v>
      </c>
      <c r="F819" s="122" t="s">
        <v>19</v>
      </c>
      <c r="G819" s="129" t="s">
        <v>20</v>
      </c>
      <c r="H819" s="130" t="s">
        <v>20</v>
      </c>
      <c r="I819" s="131" t="s">
        <v>20</v>
      </c>
    </row>
    <row r="820" spans="2:9" ht="19.5" customHeight="1">
      <c r="B820" s="121">
        <f t="shared" si="20"/>
        <v>797</v>
      </c>
      <c r="C820" s="122" t="s">
        <v>783</v>
      </c>
      <c r="D820" s="122" t="s">
        <v>1254</v>
      </c>
      <c r="E820" s="122">
        <v>2017</v>
      </c>
      <c r="F820" s="122"/>
      <c r="G820" s="129" t="s">
        <v>20</v>
      </c>
      <c r="H820" s="130" t="s">
        <v>20</v>
      </c>
      <c r="I820" s="131" t="s">
        <v>20</v>
      </c>
    </row>
    <row r="821" spans="2:9" ht="19.5" customHeight="1">
      <c r="B821" s="121">
        <f t="shared" si="20"/>
        <v>798</v>
      </c>
      <c r="C821" s="122" t="s">
        <v>783</v>
      </c>
      <c r="D821" s="122" t="s">
        <v>1255</v>
      </c>
      <c r="E821" s="122">
        <v>2006</v>
      </c>
      <c r="F821" s="122" t="s">
        <v>19</v>
      </c>
      <c r="G821" s="129" t="s">
        <v>20</v>
      </c>
      <c r="H821" s="130"/>
      <c r="I821" s="131" t="s">
        <v>20</v>
      </c>
    </row>
    <row r="822" spans="2:9" ht="19.5" customHeight="1">
      <c r="B822" s="121">
        <f t="shared" si="20"/>
        <v>799</v>
      </c>
      <c r="C822" s="122" t="s">
        <v>783</v>
      </c>
      <c r="D822" s="122" t="s">
        <v>1256</v>
      </c>
      <c r="E822" s="122">
        <v>2016</v>
      </c>
      <c r="F822" s="122" t="s">
        <v>19</v>
      </c>
      <c r="G822" s="129" t="s">
        <v>20</v>
      </c>
      <c r="H822" s="130" t="s">
        <v>20</v>
      </c>
      <c r="I822" s="131" t="s">
        <v>20</v>
      </c>
    </row>
    <row r="823" spans="2:9" ht="19.5" customHeight="1">
      <c r="B823" s="121">
        <f t="shared" si="20"/>
        <v>800</v>
      </c>
      <c r="C823" s="122" t="s">
        <v>783</v>
      </c>
      <c r="D823" s="122" t="s">
        <v>1257</v>
      </c>
      <c r="E823" s="122">
        <v>2008</v>
      </c>
      <c r="F823" s="122">
        <v>2018</v>
      </c>
      <c r="G823" s="129" t="s">
        <v>20</v>
      </c>
      <c r="H823" s="130" t="s">
        <v>20</v>
      </c>
      <c r="I823" s="131" t="s">
        <v>20</v>
      </c>
    </row>
    <row r="824" spans="2:9" ht="19.5" customHeight="1">
      <c r="B824" s="121">
        <f t="shared" si="20"/>
        <v>801</v>
      </c>
      <c r="C824" s="122" t="s">
        <v>783</v>
      </c>
      <c r="D824" s="122" t="s">
        <v>1257</v>
      </c>
      <c r="E824" s="122">
        <v>2018</v>
      </c>
      <c r="F824" s="122" t="s">
        <v>19</v>
      </c>
      <c r="G824" s="129" t="s">
        <v>20</v>
      </c>
      <c r="H824" s="130" t="s">
        <v>20</v>
      </c>
      <c r="I824" s="131" t="s">
        <v>20</v>
      </c>
    </row>
    <row r="825" spans="2:9" ht="19.5" customHeight="1">
      <c r="B825" s="121">
        <f t="shared" si="20"/>
        <v>802</v>
      </c>
      <c r="C825" s="122" t="s">
        <v>783</v>
      </c>
      <c r="D825" s="122" t="s">
        <v>1258</v>
      </c>
      <c r="E825" s="122">
        <v>2018</v>
      </c>
      <c r="F825" s="122" t="s">
        <v>19</v>
      </c>
      <c r="G825" s="129" t="s">
        <v>20</v>
      </c>
      <c r="H825" s="130" t="s">
        <v>20</v>
      </c>
      <c r="I825" s="131" t="s">
        <v>20</v>
      </c>
    </row>
    <row r="826" spans="2:9" ht="19.5" customHeight="1">
      <c r="B826" s="121">
        <f t="shared" si="20"/>
        <v>803</v>
      </c>
      <c r="C826" s="122" t="s">
        <v>783</v>
      </c>
      <c r="D826" s="122" t="s">
        <v>1259</v>
      </c>
      <c r="E826" s="122">
        <v>2016</v>
      </c>
      <c r="F826" s="122" t="s">
        <v>19</v>
      </c>
      <c r="G826" s="129" t="s">
        <v>20</v>
      </c>
      <c r="H826" s="130" t="s">
        <v>20</v>
      </c>
      <c r="I826" s="131" t="s">
        <v>20</v>
      </c>
    </row>
    <row r="827" spans="2:9" ht="19.5" customHeight="1">
      <c r="B827" s="121">
        <f t="shared" si="20"/>
        <v>804</v>
      </c>
      <c r="C827" s="122" t="s">
        <v>733</v>
      </c>
      <c r="D827" s="122">
        <v>2</v>
      </c>
      <c r="E827" s="122">
        <v>2017</v>
      </c>
      <c r="F827" s="122" t="s">
        <v>19</v>
      </c>
      <c r="G827" s="129" t="s">
        <v>20</v>
      </c>
      <c r="H827" s="130" t="s">
        <v>20</v>
      </c>
      <c r="I827" s="131"/>
    </row>
    <row r="828" spans="2:9" ht="19.5" customHeight="1">
      <c r="B828" s="121">
        <f t="shared" si="20"/>
        <v>805</v>
      </c>
      <c r="C828" s="122" t="s">
        <v>733</v>
      </c>
      <c r="D828" s="122" t="s">
        <v>1260</v>
      </c>
      <c r="E828" s="122">
        <v>2017</v>
      </c>
      <c r="F828" s="122" t="s">
        <v>19</v>
      </c>
      <c r="G828" s="129" t="s">
        <v>20</v>
      </c>
      <c r="H828" s="130" t="s">
        <v>20</v>
      </c>
      <c r="I828" s="131"/>
    </row>
    <row r="829" spans="2:9" ht="19.5" customHeight="1">
      <c r="B829" s="121">
        <f t="shared" si="20"/>
        <v>806</v>
      </c>
      <c r="C829" s="122" t="s">
        <v>481</v>
      </c>
      <c r="D829" s="122" t="s">
        <v>1261</v>
      </c>
      <c r="E829" s="122">
        <v>2012</v>
      </c>
      <c r="F829" s="122">
        <v>2019</v>
      </c>
      <c r="G829" s="129" t="s">
        <v>20</v>
      </c>
      <c r="H829" s="130" t="s">
        <v>20</v>
      </c>
      <c r="I829" s="131"/>
    </row>
    <row r="830" spans="2:9" ht="19.5" customHeight="1">
      <c r="B830" s="121">
        <f t="shared" si="20"/>
        <v>807</v>
      </c>
      <c r="C830" s="122" t="s">
        <v>481</v>
      </c>
      <c r="D830" s="122" t="s">
        <v>1097</v>
      </c>
      <c r="E830" s="122">
        <v>2010</v>
      </c>
      <c r="F830" s="122">
        <v>2017</v>
      </c>
      <c r="G830" s="129" t="s">
        <v>20</v>
      </c>
      <c r="H830" s="130" t="s">
        <v>20</v>
      </c>
      <c r="I830" s="131"/>
    </row>
    <row r="831" spans="2:9" ht="19.5" customHeight="1">
      <c r="B831" s="121">
        <f t="shared" si="20"/>
        <v>808</v>
      </c>
      <c r="C831" s="122" t="s">
        <v>481</v>
      </c>
      <c r="D831" s="122" t="s">
        <v>1098</v>
      </c>
      <c r="E831" s="122">
        <v>2014</v>
      </c>
      <c r="F831" s="122" t="s">
        <v>19</v>
      </c>
      <c r="G831" s="129" t="s">
        <v>20</v>
      </c>
      <c r="H831" s="130" t="s">
        <v>20</v>
      </c>
      <c r="I831" s="131"/>
    </row>
    <row r="832" spans="2:9" ht="19.5" customHeight="1">
      <c r="B832" s="121">
        <f t="shared" si="20"/>
        <v>809</v>
      </c>
      <c r="C832" s="122" t="s">
        <v>481</v>
      </c>
      <c r="D832" s="122" t="s">
        <v>482</v>
      </c>
      <c r="E832" s="122">
        <v>2010</v>
      </c>
      <c r="F832" s="122">
        <v>2010</v>
      </c>
      <c r="G832" s="129" t="s">
        <v>20</v>
      </c>
      <c r="H832" s="130" t="s">
        <v>20</v>
      </c>
      <c r="I832" s="131"/>
    </row>
    <row r="833" spans="2:10" ht="19.5" customHeight="1">
      <c r="B833" s="121">
        <f t="shared" si="20"/>
        <v>810</v>
      </c>
      <c r="C833" s="122" t="s">
        <v>481</v>
      </c>
      <c r="D833" s="122" t="s">
        <v>482</v>
      </c>
      <c r="E833" s="122">
        <v>2016</v>
      </c>
      <c r="F833" s="122" t="s">
        <v>19</v>
      </c>
      <c r="G833" s="129" t="s">
        <v>20</v>
      </c>
      <c r="H833" s="130" t="s">
        <v>20</v>
      </c>
      <c r="I833" s="131"/>
    </row>
    <row r="834" spans="2:10" ht="19.5" customHeight="1">
      <c r="B834" s="121">
        <f t="shared" si="20"/>
        <v>811</v>
      </c>
      <c r="C834" s="122" t="s">
        <v>1262</v>
      </c>
      <c r="D834" s="122" t="s">
        <v>1263</v>
      </c>
      <c r="E834" s="122">
        <v>2016</v>
      </c>
      <c r="F834" s="122" t="s">
        <v>19</v>
      </c>
      <c r="G834" s="129" t="s">
        <v>20</v>
      </c>
      <c r="H834" s="130"/>
      <c r="I834" s="131" t="s">
        <v>20</v>
      </c>
    </row>
    <row r="835" spans="2:10" ht="19.5" customHeight="1">
      <c r="B835" s="121">
        <f t="shared" si="20"/>
        <v>812</v>
      </c>
      <c r="C835" s="122" t="s">
        <v>1262</v>
      </c>
      <c r="D835" s="122" t="s">
        <v>1264</v>
      </c>
      <c r="E835" s="122">
        <v>2016</v>
      </c>
      <c r="F835" s="122" t="s">
        <v>19</v>
      </c>
      <c r="G835" s="129" t="s">
        <v>20</v>
      </c>
      <c r="H835" s="130"/>
      <c r="I835" s="131" t="s">
        <v>20</v>
      </c>
    </row>
    <row r="836" spans="2:10" ht="19.5" customHeight="1">
      <c r="B836" s="121">
        <f t="shared" si="20"/>
        <v>813</v>
      </c>
      <c r="C836" s="122" t="s">
        <v>483</v>
      </c>
      <c r="D836" s="122">
        <v>1500</v>
      </c>
      <c r="E836" s="122">
        <v>2008</v>
      </c>
      <c r="F836" s="122">
        <v>2019</v>
      </c>
      <c r="G836" s="129" t="s">
        <v>20</v>
      </c>
      <c r="H836" s="130" t="s">
        <v>20</v>
      </c>
      <c r="I836" s="131"/>
    </row>
    <row r="837" spans="2:10" ht="19.5" customHeight="1">
      <c r="B837" s="121">
        <f t="shared" si="20"/>
        <v>814</v>
      </c>
      <c r="C837" s="122" t="s">
        <v>483</v>
      </c>
      <c r="D837" s="122">
        <v>1500</v>
      </c>
      <c r="E837" s="122">
        <v>2019</v>
      </c>
      <c r="F837" s="122">
        <v>2022</v>
      </c>
      <c r="G837" s="129" t="s">
        <v>20</v>
      </c>
      <c r="H837" s="130"/>
      <c r="I837" s="131"/>
    </row>
    <row r="838" spans="2:10" ht="19.5" customHeight="1">
      <c r="B838" s="121">
        <f t="shared" si="20"/>
        <v>815</v>
      </c>
      <c r="C838" s="122" t="s">
        <v>483</v>
      </c>
      <c r="D838" s="122">
        <v>2500</v>
      </c>
      <c r="E838" s="122">
        <v>2008</v>
      </c>
      <c r="F838" s="122">
        <v>2022</v>
      </c>
      <c r="G838" s="129" t="s">
        <v>20</v>
      </c>
      <c r="H838" s="130" t="s">
        <v>20</v>
      </c>
      <c r="I838" s="131"/>
    </row>
    <row r="839" spans="2:10" ht="19.5" customHeight="1">
      <c r="B839" s="121">
        <f t="shared" si="20"/>
        <v>816</v>
      </c>
      <c r="C839" s="122" t="s">
        <v>483</v>
      </c>
      <c r="D839" s="122">
        <v>3500</v>
      </c>
      <c r="E839" s="122">
        <v>2008</v>
      </c>
      <c r="F839" s="122">
        <v>2022</v>
      </c>
      <c r="G839" s="129" t="s">
        <v>20</v>
      </c>
      <c r="H839" s="130" t="s">
        <v>20</v>
      </c>
      <c r="I839" s="131"/>
    </row>
    <row r="840" spans="2:10" ht="19.5" customHeight="1">
      <c r="B840" s="121">
        <f t="shared" si="20"/>
        <v>817</v>
      </c>
      <c r="C840" s="122" t="s">
        <v>483</v>
      </c>
      <c r="D840" s="122">
        <v>4500</v>
      </c>
      <c r="E840" s="122">
        <v>2008</v>
      </c>
      <c r="F840" s="122">
        <v>2022</v>
      </c>
      <c r="G840" s="129" t="s">
        <v>20</v>
      </c>
      <c r="H840" s="130" t="s">
        <v>20</v>
      </c>
      <c r="I840" s="131"/>
    </row>
    <row r="841" spans="2:10" ht="19.5" customHeight="1">
      <c r="B841" s="121">
        <f t="shared" si="20"/>
        <v>818</v>
      </c>
      <c r="C841" s="122" t="s">
        <v>483</v>
      </c>
      <c r="D841" s="122">
        <v>5500</v>
      </c>
      <c r="E841" s="122">
        <v>2008</v>
      </c>
      <c r="F841" s="122">
        <v>2022</v>
      </c>
      <c r="G841" s="129" t="s">
        <v>20</v>
      </c>
      <c r="H841" s="130" t="s">
        <v>20</v>
      </c>
      <c r="I841" s="131"/>
    </row>
    <row r="842" spans="2:10" ht="19.5" customHeight="1">
      <c r="B842" s="121">
        <f t="shared" si="20"/>
        <v>819</v>
      </c>
      <c r="C842" s="122" t="s">
        <v>483</v>
      </c>
      <c r="D842" s="122" t="s">
        <v>1099</v>
      </c>
      <c r="E842" s="122">
        <v>2012</v>
      </c>
      <c r="F842" s="122">
        <v>2021</v>
      </c>
      <c r="G842" s="129" t="s">
        <v>20</v>
      </c>
      <c r="H842" s="130" t="s">
        <v>20</v>
      </c>
      <c r="I842" s="131"/>
    </row>
    <row r="843" spans="2:10" ht="19.5" customHeight="1" thickBot="1">
      <c r="B843" s="121">
        <f t="shared" si="20"/>
        <v>820</v>
      </c>
      <c r="C843" s="122" t="s">
        <v>483</v>
      </c>
      <c r="D843" s="122" t="s">
        <v>1100</v>
      </c>
      <c r="E843" s="122">
        <v>2021</v>
      </c>
      <c r="F843" s="122">
        <v>2022</v>
      </c>
      <c r="G843" s="129" t="s">
        <v>20</v>
      </c>
      <c r="H843" s="130" t="s">
        <v>20</v>
      </c>
      <c r="I843" s="131"/>
    </row>
    <row r="844" spans="2:10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>
        <v>1</v>
      </c>
    </row>
    <row r="845" spans="2:10" ht="19.5" customHeight="1">
      <c r="B845" s="121">
        <f>ROW()-23</f>
        <v>822</v>
      </c>
      <c r="C845" s="122" t="s">
        <v>483</v>
      </c>
      <c r="D845" s="122" t="s">
        <v>1101</v>
      </c>
      <c r="E845" s="122">
        <v>2014</v>
      </c>
      <c r="F845" s="122">
        <v>2021</v>
      </c>
      <c r="G845" s="129" t="s">
        <v>20</v>
      </c>
      <c r="H845" s="130" t="s">
        <v>20</v>
      </c>
      <c r="I845" s="131"/>
    </row>
    <row r="846" spans="2:10" ht="19.5" customHeight="1">
      <c r="B846" s="121">
        <f>ROW()-23</f>
        <v>823</v>
      </c>
      <c r="C846" s="122" t="s">
        <v>483</v>
      </c>
      <c r="D846" s="122" t="s">
        <v>1102</v>
      </c>
      <c r="E846" s="122">
        <v>2014</v>
      </c>
      <c r="F846" s="122">
        <v>2021</v>
      </c>
      <c r="G846" s="129" t="s">
        <v>20</v>
      </c>
      <c r="H846" s="130" t="s">
        <v>20</v>
      </c>
      <c r="I846" s="131"/>
    </row>
    <row r="847" spans="2:10" ht="19.5" customHeight="1">
      <c r="B847" s="121">
        <f t="shared" ref="B847:B886" si="21">ROW()-24</f>
        <v>823</v>
      </c>
      <c r="C847" s="122" t="s">
        <v>483</v>
      </c>
      <c r="D847" s="122" t="s">
        <v>1103</v>
      </c>
      <c r="E847" s="122">
        <v>2012</v>
      </c>
      <c r="F847" s="122">
        <v>2015</v>
      </c>
      <c r="G847" s="129" t="s">
        <v>20</v>
      </c>
      <c r="H847" s="130" t="s">
        <v>20</v>
      </c>
      <c r="I847" s="131"/>
    </row>
    <row r="848" spans="2:10" ht="19.5" customHeight="1">
      <c r="B848" s="121">
        <f t="shared" si="21"/>
        <v>824</v>
      </c>
      <c r="C848" s="122" t="s">
        <v>483</v>
      </c>
      <c r="D848" s="122" t="s">
        <v>1104</v>
      </c>
      <c r="E848" s="122">
        <v>2015</v>
      </c>
      <c r="F848" s="122">
        <v>2021</v>
      </c>
      <c r="G848" s="129" t="s">
        <v>20</v>
      </c>
      <c r="H848" s="130" t="s">
        <v>20</v>
      </c>
      <c r="I848" s="182"/>
    </row>
    <row r="849" spans="2:9" ht="19.5" customHeight="1">
      <c r="B849" s="121">
        <f t="shared" si="21"/>
        <v>825</v>
      </c>
      <c r="C849" s="122" t="s">
        <v>483</v>
      </c>
      <c r="D849" s="122" t="s">
        <v>1265</v>
      </c>
      <c r="E849" s="122">
        <v>2011</v>
      </c>
      <c r="F849" s="122">
        <v>2017</v>
      </c>
      <c r="G849" s="129" t="s">
        <v>20</v>
      </c>
      <c r="H849" s="130"/>
      <c r="I849" s="131" t="s">
        <v>20</v>
      </c>
    </row>
    <row r="850" spans="2:9" ht="19.5" customHeight="1">
      <c r="B850" s="121">
        <f t="shared" si="21"/>
        <v>826</v>
      </c>
      <c r="C850" s="122" t="s">
        <v>483</v>
      </c>
      <c r="D850" s="122" t="s">
        <v>485</v>
      </c>
      <c r="E850" s="122">
        <v>2013</v>
      </c>
      <c r="F850" s="122" t="s">
        <v>19</v>
      </c>
      <c r="G850" s="129" t="s">
        <v>20</v>
      </c>
      <c r="H850" s="130"/>
      <c r="I850" s="131" t="s">
        <v>20</v>
      </c>
    </row>
    <row r="851" spans="2:9" ht="19.5" customHeight="1">
      <c r="B851" s="121">
        <f t="shared" si="21"/>
        <v>827</v>
      </c>
      <c r="C851" s="122" t="s">
        <v>486</v>
      </c>
      <c r="D851" s="122" t="s">
        <v>1266</v>
      </c>
      <c r="E851" s="122">
        <v>2017</v>
      </c>
      <c r="F851" s="122" t="s">
        <v>19</v>
      </c>
      <c r="G851" s="129" t="s">
        <v>20</v>
      </c>
      <c r="H851" s="130" t="s">
        <v>20</v>
      </c>
      <c r="I851" s="131"/>
    </row>
    <row r="852" spans="2:9" ht="19.5" customHeight="1">
      <c r="B852" s="121">
        <f t="shared" si="21"/>
        <v>828</v>
      </c>
      <c r="C852" s="122" t="s">
        <v>486</v>
      </c>
      <c r="D852" s="122" t="s">
        <v>1267</v>
      </c>
      <c r="E852" s="122">
        <v>2017</v>
      </c>
      <c r="F852" s="122" t="s">
        <v>19</v>
      </c>
      <c r="G852" s="129" t="s">
        <v>20</v>
      </c>
      <c r="H852" s="130" t="s">
        <v>20</v>
      </c>
      <c r="I852" s="131"/>
    </row>
    <row r="853" spans="2:9" ht="19.5" customHeight="1">
      <c r="B853" s="121">
        <f t="shared" si="21"/>
        <v>829</v>
      </c>
      <c r="C853" s="122" t="s">
        <v>486</v>
      </c>
      <c r="D853" s="122" t="s">
        <v>1268</v>
      </c>
      <c r="E853" s="122">
        <v>2017</v>
      </c>
      <c r="F853" s="122" t="s">
        <v>19</v>
      </c>
      <c r="G853" s="129" t="s">
        <v>20</v>
      </c>
      <c r="H853" s="130" t="s">
        <v>20</v>
      </c>
      <c r="I853" s="131"/>
    </row>
    <row r="854" spans="2:9" ht="19.5" customHeight="1">
      <c r="B854" s="121">
        <f t="shared" si="21"/>
        <v>830</v>
      </c>
      <c r="C854" s="122" t="s">
        <v>486</v>
      </c>
      <c r="D854" s="122" t="s">
        <v>489</v>
      </c>
      <c r="E854" s="122">
        <v>2019</v>
      </c>
      <c r="F854" s="122" t="s">
        <v>19</v>
      </c>
      <c r="G854" s="129" t="s">
        <v>20</v>
      </c>
      <c r="H854" s="130" t="s">
        <v>20</v>
      </c>
      <c r="I854" s="131"/>
    </row>
    <row r="855" spans="2:9" ht="19.5" customHeight="1">
      <c r="B855" s="121">
        <f t="shared" si="21"/>
        <v>831</v>
      </c>
      <c r="C855" s="122" t="s">
        <v>486</v>
      </c>
      <c r="D855" s="122" t="s">
        <v>490</v>
      </c>
      <c r="E855" s="122">
        <v>2013</v>
      </c>
      <c r="F855" s="122">
        <v>2019</v>
      </c>
      <c r="G855" s="129" t="s">
        <v>20</v>
      </c>
      <c r="H855" s="130" t="s">
        <v>20</v>
      </c>
      <c r="I855" s="131"/>
    </row>
    <row r="856" spans="2:9" ht="19.5" customHeight="1">
      <c r="B856" s="121">
        <f t="shared" si="21"/>
        <v>832</v>
      </c>
      <c r="C856" s="122" t="s">
        <v>486</v>
      </c>
      <c r="D856" s="122" t="s">
        <v>490</v>
      </c>
      <c r="E856" s="122">
        <v>2013</v>
      </c>
      <c r="F856" s="122">
        <v>2019</v>
      </c>
      <c r="G856" s="129" t="s">
        <v>20</v>
      </c>
      <c r="H856" s="130" t="s">
        <v>20</v>
      </c>
      <c r="I856" s="131"/>
    </row>
    <row r="857" spans="2:9" ht="19.5" customHeight="1">
      <c r="B857" s="121">
        <f t="shared" si="21"/>
        <v>833</v>
      </c>
      <c r="C857" s="122" t="s">
        <v>486</v>
      </c>
      <c r="D857" s="122" t="s">
        <v>490</v>
      </c>
      <c r="E857" s="122">
        <v>2019</v>
      </c>
      <c r="F857" s="122" t="s">
        <v>19</v>
      </c>
      <c r="G857" s="129" t="s">
        <v>20</v>
      </c>
      <c r="H857" s="130" t="s">
        <v>20</v>
      </c>
      <c r="I857" s="131"/>
    </row>
    <row r="858" spans="2:9" ht="19.5" customHeight="1">
      <c r="B858" s="121">
        <f t="shared" si="21"/>
        <v>834</v>
      </c>
      <c r="C858" s="122" t="s">
        <v>486</v>
      </c>
      <c r="D858" s="122" t="s">
        <v>493</v>
      </c>
      <c r="E858" s="122">
        <v>2005</v>
      </c>
      <c r="F858" s="122">
        <v>2014</v>
      </c>
      <c r="G858" s="129" t="s">
        <v>20</v>
      </c>
      <c r="H858" s="130" t="s">
        <v>20</v>
      </c>
      <c r="I858" s="131"/>
    </row>
    <row r="859" spans="2:9" ht="19.5" customHeight="1">
      <c r="B859" s="121">
        <f t="shared" si="21"/>
        <v>835</v>
      </c>
      <c r="C859" s="122" t="s">
        <v>486</v>
      </c>
      <c r="D859" s="122" t="s">
        <v>493</v>
      </c>
      <c r="E859" s="122">
        <v>2012</v>
      </c>
      <c r="F859" s="122">
        <v>2019</v>
      </c>
      <c r="G859" s="129" t="s">
        <v>20</v>
      </c>
      <c r="H859" s="130" t="s">
        <v>20</v>
      </c>
      <c r="I859" s="131"/>
    </row>
    <row r="860" spans="2:9" ht="19.5" customHeight="1">
      <c r="B860" s="121">
        <f t="shared" si="21"/>
        <v>836</v>
      </c>
      <c r="C860" s="122" t="s">
        <v>486</v>
      </c>
      <c r="D860" s="122" t="s">
        <v>493</v>
      </c>
      <c r="E860" s="122">
        <v>2019</v>
      </c>
      <c r="F860" s="122" t="s">
        <v>19</v>
      </c>
      <c r="G860" s="129" t="s">
        <v>20</v>
      </c>
      <c r="H860" s="130" t="s">
        <v>20</v>
      </c>
      <c r="I860" s="131"/>
    </row>
    <row r="861" spans="2:9" ht="19.5" customHeight="1">
      <c r="B861" s="121">
        <f t="shared" si="21"/>
        <v>837</v>
      </c>
      <c r="C861" s="122" t="s">
        <v>486</v>
      </c>
      <c r="D861" s="122" t="s">
        <v>173</v>
      </c>
      <c r="E861" s="122">
        <v>2013</v>
      </c>
      <c r="F861" s="122">
        <v>2017</v>
      </c>
      <c r="G861" s="129" t="s">
        <v>20</v>
      </c>
      <c r="H861" s="130" t="s">
        <v>20</v>
      </c>
      <c r="I861" s="131"/>
    </row>
    <row r="862" spans="2:9" ht="19.5" customHeight="1">
      <c r="B862" s="121">
        <f t="shared" si="21"/>
        <v>838</v>
      </c>
      <c r="C862" s="122" t="s">
        <v>486</v>
      </c>
      <c r="D862" s="122" t="s">
        <v>173</v>
      </c>
      <c r="E862" s="122">
        <v>2017</v>
      </c>
      <c r="F862" s="122" t="s">
        <v>19</v>
      </c>
      <c r="G862" s="129" t="s">
        <v>20</v>
      </c>
      <c r="H862" s="130" t="s">
        <v>20</v>
      </c>
      <c r="I862" s="131"/>
    </row>
    <row r="863" spans="2:9" ht="19.5" customHeight="1">
      <c r="B863" s="121">
        <f t="shared" si="21"/>
        <v>839</v>
      </c>
      <c r="C863" s="122" t="s">
        <v>486</v>
      </c>
      <c r="D863" s="122" t="s">
        <v>498</v>
      </c>
      <c r="E863" s="122">
        <v>2002</v>
      </c>
      <c r="F863" s="122">
        <v>2014</v>
      </c>
      <c r="G863" s="129" t="s">
        <v>20</v>
      </c>
      <c r="H863" s="130"/>
      <c r="I863" s="131"/>
    </row>
    <row r="864" spans="2:9" ht="19.5" customHeight="1">
      <c r="B864" s="121">
        <f t="shared" si="21"/>
        <v>840</v>
      </c>
      <c r="C864" s="122" t="s">
        <v>486</v>
      </c>
      <c r="D864" s="122" t="s">
        <v>498</v>
      </c>
      <c r="E864" s="122">
        <v>2015</v>
      </c>
      <c r="F864" s="122" t="s">
        <v>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1"/>
        <v>841</v>
      </c>
      <c r="C865" s="122" t="s">
        <v>486</v>
      </c>
      <c r="D865" s="122" t="s">
        <v>498</v>
      </c>
      <c r="E865" s="122">
        <v>2020</v>
      </c>
      <c r="F865" s="122" t="s">
        <v>19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1"/>
        <v>842</v>
      </c>
      <c r="C866" s="122" t="s">
        <v>486</v>
      </c>
      <c r="D866" s="122" t="s">
        <v>1269</v>
      </c>
      <c r="E866" s="122">
        <v>2005</v>
      </c>
      <c r="F866" s="122">
        <v>2014</v>
      </c>
      <c r="G866" s="129" t="s">
        <v>20</v>
      </c>
      <c r="H866" s="130" t="s">
        <v>20</v>
      </c>
      <c r="I866" s="131"/>
    </row>
    <row r="867" spans="2:9" ht="19.5" customHeight="1">
      <c r="B867" s="121">
        <f t="shared" si="21"/>
        <v>843</v>
      </c>
      <c r="C867" s="122" t="s">
        <v>486</v>
      </c>
      <c r="D867" s="122" t="s">
        <v>499</v>
      </c>
      <c r="E867" s="122">
        <v>2021</v>
      </c>
      <c r="F867" s="122" t="s">
        <v>19</v>
      </c>
      <c r="G867" s="129" t="s">
        <v>20</v>
      </c>
      <c r="H867" s="130" t="s">
        <v>20</v>
      </c>
      <c r="I867" s="131"/>
    </row>
    <row r="868" spans="2:9" ht="19.5" customHeight="1">
      <c r="B868" s="121">
        <f t="shared" si="21"/>
        <v>844</v>
      </c>
      <c r="C868" s="122" t="s">
        <v>486</v>
      </c>
      <c r="D868" s="122" t="s">
        <v>1270</v>
      </c>
      <c r="E868" s="122">
        <v>2021</v>
      </c>
      <c r="F868" s="122" t="s">
        <v>19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1"/>
        <v>845</v>
      </c>
      <c r="C869" s="122" t="s">
        <v>486</v>
      </c>
      <c r="D869" s="122" t="s">
        <v>500</v>
      </c>
      <c r="E869" s="122">
        <v>2009</v>
      </c>
      <c r="F869" s="122">
        <v>2016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21"/>
        <v>846</v>
      </c>
      <c r="C870" s="122" t="s">
        <v>486</v>
      </c>
      <c r="D870" s="122" t="s">
        <v>1271</v>
      </c>
      <c r="E870" s="122">
        <v>2004</v>
      </c>
      <c r="F870" s="122">
        <v>2012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1"/>
        <v>847</v>
      </c>
      <c r="C871" s="122" t="s">
        <v>486</v>
      </c>
      <c r="D871" s="122" t="s">
        <v>502</v>
      </c>
      <c r="E871" s="122">
        <v>2015</v>
      </c>
      <c r="F871" s="122" t="s">
        <v>19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21"/>
        <v>848</v>
      </c>
      <c r="C872" s="122" t="s">
        <v>486</v>
      </c>
      <c r="D872" s="122" t="s">
        <v>503</v>
      </c>
      <c r="E872" s="122">
        <v>2007</v>
      </c>
      <c r="F872" s="122">
        <v>2021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21"/>
        <v>849</v>
      </c>
      <c r="C873" s="122" t="s">
        <v>486</v>
      </c>
      <c r="D873" s="122" t="s">
        <v>503</v>
      </c>
      <c r="E873" s="122">
        <v>2011</v>
      </c>
      <c r="F873" s="122">
        <v>2022</v>
      </c>
      <c r="G873" s="129" t="s">
        <v>20</v>
      </c>
      <c r="H873" s="130"/>
      <c r="I873" s="131"/>
    </row>
    <row r="874" spans="2:9" ht="19.5" customHeight="1">
      <c r="B874" s="121">
        <f t="shared" si="21"/>
        <v>850</v>
      </c>
      <c r="C874" s="122" t="s">
        <v>486</v>
      </c>
      <c r="D874" s="122" t="s">
        <v>503</v>
      </c>
      <c r="E874" s="122">
        <v>2012</v>
      </c>
      <c r="F874" s="122" t="s">
        <v>19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21"/>
        <v>851</v>
      </c>
      <c r="C875" s="122" t="s">
        <v>486</v>
      </c>
      <c r="D875" s="122" t="s">
        <v>503</v>
      </c>
      <c r="E875" s="122">
        <v>2021</v>
      </c>
      <c r="F875" s="122" t="s">
        <v>19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1"/>
        <v>852</v>
      </c>
      <c r="C876" s="122" t="s">
        <v>486</v>
      </c>
      <c r="D876" s="122" t="s">
        <v>504</v>
      </c>
      <c r="E876" s="122">
        <v>2019</v>
      </c>
      <c r="F876" s="122" t="s">
        <v>19</v>
      </c>
      <c r="G876" s="129" t="s">
        <v>20</v>
      </c>
      <c r="H876" s="130" t="s">
        <v>20</v>
      </c>
      <c r="I876" s="131"/>
    </row>
    <row r="877" spans="2:9" ht="19.5" customHeight="1">
      <c r="B877" s="121">
        <f t="shared" si="21"/>
        <v>853</v>
      </c>
      <c r="C877" s="122" t="s">
        <v>486</v>
      </c>
      <c r="D877" s="122" t="s">
        <v>504</v>
      </c>
      <c r="E877" s="122">
        <v>2021</v>
      </c>
      <c r="F877" s="122" t="s">
        <v>19</v>
      </c>
      <c r="G877" s="129" t="s">
        <v>20</v>
      </c>
      <c r="H877" s="130" t="s">
        <v>20</v>
      </c>
      <c r="I877" s="131"/>
    </row>
    <row r="878" spans="2:9" ht="19.5" customHeight="1">
      <c r="B878" s="121">
        <f t="shared" si="21"/>
        <v>854</v>
      </c>
      <c r="C878" s="122" t="s">
        <v>486</v>
      </c>
      <c r="D878" s="122" t="s">
        <v>506</v>
      </c>
      <c r="E878" s="122">
        <v>2006</v>
      </c>
      <c r="F878" s="122">
        <v>2015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21"/>
        <v>855</v>
      </c>
      <c r="C879" s="122" t="s">
        <v>486</v>
      </c>
      <c r="D879" s="122" t="s">
        <v>506</v>
      </c>
      <c r="E879" s="122">
        <v>2008</v>
      </c>
      <c r="F879" s="122">
        <v>2017</v>
      </c>
      <c r="G879" s="129" t="s">
        <v>20</v>
      </c>
      <c r="H879" s="130" t="s">
        <v>20</v>
      </c>
      <c r="I879" s="131"/>
    </row>
    <row r="880" spans="2:9" ht="19.5" customHeight="1">
      <c r="B880" s="121">
        <f t="shared" si="21"/>
        <v>856</v>
      </c>
      <c r="C880" s="122" t="s">
        <v>486</v>
      </c>
      <c r="D880" s="122" t="s">
        <v>506</v>
      </c>
      <c r="E880" s="122">
        <v>2016</v>
      </c>
      <c r="F880" s="122" t="s">
        <v>19</v>
      </c>
      <c r="G880" s="129" t="s">
        <v>20</v>
      </c>
      <c r="H880" s="130" t="s">
        <v>20</v>
      </c>
      <c r="I880" s="131"/>
    </row>
    <row r="881" spans="2:10" ht="19.5" customHeight="1">
      <c r="B881" s="121">
        <f t="shared" si="21"/>
        <v>857</v>
      </c>
      <c r="C881" s="122" t="s">
        <v>486</v>
      </c>
      <c r="D881" s="122" t="s">
        <v>508</v>
      </c>
      <c r="E881" s="122">
        <v>2015</v>
      </c>
      <c r="F881" s="122" t="s">
        <v>19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21"/>
        <v>858</v>
      </c>
      <c r="C882" s="122" t="s">
        <v>486</v>
      </c>
      <c r="D882" s="122" t="s">
        <v>509</v>
      </c>
      <c r="E882" s="122">
        <v>2001</v>
      </c>
      <c r="F882" s="122">
        <v>2007</v>
      </c>
      <c r="G882" s="129" t="s">
        <v>20</v>
      </c>
      <c r="H882" s="130"/>
      <c r="I882" s="131"/>
    </row>
    <row r="883" spans="2:10" ht="19.5" customHeight="1">
      <c r="B883" s="121">
        <f t="shared" si="21"/>
        <v>859</v>
      </c>
      <c r="C883" s="122" t="s">
        <v>486</v>
      </c>
      <c r="D883" s="122" t="s">
        <v>509</v>
      </c>
      <c r="E883" s="122">
        <v>2007</v>
      </c>
      <c r="F883" s="122">
        <v>2015</v>
      </c>
      <c r="G883" s="129" t="s">
        <v>20</v>
      </c>
      <c r="H883" s="130" t="s">
        <v>20</v>
      </c>
      <c r="I883" s="131"/>
    </row>
    <row r="884" spans="2:10" ht="19.5" customHeight="1">
      <c r="B884" s="121">
        <f t="shared" si="21"/>
        <v>860</v>
      </c>
      <c r="C884" s="122" t="s">
        <v>486</v>
      </c>
      <c r="D884" s="122" t="s">
        <v>509</v>
      </c>
      <c r="E884" s="122">
        <v>2008</v>
      </c>
      <c r="F884" s="122">
        <v>2015</v>
      </c>
      <c r="G884" s="129" t="s">
        <v>20</v>
      </c>
      <c r="H884" s="130" t="s">
        <v>20</v>
      </c>
      <c r="I884" s="131"/>
    </row>
    <row r="885" spans="2:10" ht="19.5" customHeight="1">
      <c r="B885" s="121">
        <f t="shared" si="21"/>
        <v>861</v>
      </c>
      <c r="C885" s="122" t="s">
        <v>486</v>
      </c>
      <c r="D885" s="122" t="s">
        <v>512</v>
      </c>
      <c r="E885" s="122">
        <v>2010</v>
      </c>
      <c r="F885" s="122">
        <v>2015</v>
      </c>
      <c r="G885" s="129" t="s">
        <v>20</v>
      </c>
      <c r="H885" s="130" t="s">
        <v>20</v>
      </c>
      <c r="I885" s="131"/>
    </row>
    <row r="886" spans="2:10" ht="19.5" customHeight="1" thickBot="1">
      <c r="B886" s="121">
        <f t="shared" si="21"/>
        <v>862</v>
      </c>
      <c r="C886" s="122" t="s">
        <v>486</v>
      </c>
      <c r="D886" s="122" t="s">
        <v>175</v>
      </c>
      <c r="E886" s="122">
        <v>2012</v>
      </c>
      <c r="F886" s="122" t="s">
        <v>19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>
        <v>1</v>
      </c>
    </row>
    <row r="888" spans="2:10" ht="19.5" customHeight="1">
      <c r="B888" s="121">
        <f>ROW()-24</f>
        <v>864</v>
      </c>
      <c r="C888" s="122" t="s">
        <v>486</v>
      </c>
      <c r="D888" s="122" t="s">
        <v>177</v>
      </c>
      <c r="E888" s="122">
        <v>2012</v>
      </c>
      <c r="F888" s="122" t="s">
        <v>19</v>
      </c>
      <c r="G888" s="129" t="s">
        <v>20</v>
      </c>
      <c r="H888" s="130" t="s">
        <v>20</v>
      </c>
      <c r="I888" s="131"/>
    </row>
    <row r="889" spans="2:10" ht="19.5" customHeight="1">
      <c r="B889" s="121">
        <f>ROW()-24</f>
        <v>865</v>
      </c>
      <c r="C889" s="122" t="s">
        <v>486</v>
      </c>
      <c r="D889" s="122" t="s">
        <v>514</v>
      </c>
      <c r="E889" s="122">
        <v>2005</v>
      </c>
      <c r="F889" s="122">
        <v>2014</v>
      </c>
      <c r="G889" s="129" t="s">
        <v>20</v>
      </c>
      <c r="H889" s="130" t="s">
        <v>20</v>
      </c>
      <c r="I889" s="131"/>
    </row>
    <row r="890" spans="2:10" ht="19.5" customHeight="1">
      <c r="B890" s="121">
        <f t="shared" ref="B890:B929" si="22">ROW()-25</f>
        <v>865</v>
      </c>
      <c r="C890" s="122" t="s">
        <v>486</v>
      </c>
      <c r="D890" s="122" t="s">
        <v>514</v>
      </c>
      <c r="E890" s="122">
        <v>2012</v>
      </c>
      <c r="F890" s="122">
        <v>2019</v>
      </c>
      <c r="G890" s="129" t="s">
        <v>20</v>
      </c>
      <c r="H890" s="130" t="s">
        <v>20</v>
      </c>
      <c r="I890" s="131"/>
    </row>
    <row r="891" spans="2:10" ht="19.5" customHeight="1">
      <c r="B891" s="121">
        <f t="shared" si="22"/>
        <v>866</v>
      </c>
      <c r="C891" s="122" t="s">
        <v>486</v>
      </c>
      <c r="D891" s="122" t="s">
        <v>514</v>
      </c>
      <c r="E891" s="122">
        <v>2019</v>
      </c>
      <c r="F891" s="122" t="s">
        <v>19</v>
      </c>
      <c r="G891" s="129" t="s">
        <v>20</v>
      </c>
      <c r="H891" s="130" t="s">
        <v>20</v>
      </c>
      <c r="I891" s="131"/>
    </row>
    <row r="892" spans="2:10" ht="19.5" customHeight="1">
      <c r="B892" s="121">
        <f t="shared" si="22"/>
        <v>867</v>
      </c>
      <c r="C892" s="122" t="s">
        <v>486</v>
      </c>
      <c r="D892" s="122" t="s">
        <v>515</v>
      </c>
      <c r="E892" s="122">
        <v>2010</v>
      </c>
      <c r="F892" s="122" t="s">
        <v>19</v>
      </c>
      <c r="G892" s="129" t="s">
        <v>20</v>
      </c>
      <c r="H892" s="130" t="s">
        <v>20</v>
      </c>
      <c r="I892" s="131"/>
    </row>
    <row r="893" spans="2:10" ht="19.5" customHeight="1">
      <c r="B893" s="121">
        <f t="shared" si="22"/>
        <v>868</v>
      </c>
      <c r="C893" s="122" t="s">
        <v>486</v>
      </c>
      <c r="D893" s="122" t="s">
        <v>517</v>
      </c>
      <c r="E893" s="122">
        <v>2009</v>
      </c>
      <c r="F893" s="122">
        <v>2016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22"/>
        <v>869</v>
      </c>
      <c r="C894" s="122" t="s">
        <v>486</v>
      </c>
      <c r="D894" s="122" t="s">
        <v>517</v>
      </c>
      <c r="E894" s="122">
        <v>2020</v>
      </c>
      <c r="F894" s="122" t="s">
        <v>19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22"/>
        <v>870</v>
      </c>
      <c r="C895" s="122" t="s">
        <v>486</v>
      </c>
      <c r="D895" s="122" t="s">
        <v>1272</v>
      </c>
      <c r="E895" s="122">
        <v>2001</v>
      </c>
      <c r="F895" s="122">
        <v>2009</v>
      </c>
      <c r="G895" s="129" t="s">
        <v>20</v>
      </c>
      <c r="H895" s="130" t="s">
        <v>20</v>
      </c>
      <c r="I895" s="131"/>
    </row>
    <row r="896" spans="2:10" ht="19.5" customHeight="1">
      <c r="B896" s="121">
        <f t="shared" si="22"/>
        <v>871</v>
      </c>
      <c r="C896" s="122" t="s">
        <v>486</v>
      </c>
      <c r="D896" s="122" t="s">
        <v>1272</v>
      </c>
      <c r="E896" s="122">
        <v>2008</v>
      </c>
      <c r="F896" s="122">
        <v>2016</v>
      </c>
      <c r="G896" s="129" t="s">
        <v>20</v>
      </c>
      <c r="H896" s="130" t="s">
        <v>20</v>
      </c>
      <c r="I896" s="131"/>
    </row>
    <row r="897" spans="2:9" ht="19.5" customHeight="1">
      <c r="B897" s="121">
        <f t="shared" si="22"/>
        <v>872</v>
      </c>
      <c r="C897" s="122" t="s">
        <v>486</v>
      </c>
      <c r="D897" s="122" t="s">
        <v>1272</v>
      </c>
      <c r="E897" s="122">
        <v>2016</v>
      </c>
      <c r="F897" s="122" t="s">
        <v>19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22"/>
        <v>873</v>
      </c>
      <c r="C898" s="122" t="s">
        <v>486</v>
      </c>
      <c r="D898" s="122" t="s">
        <v>1273</v>
      </c>
      <c r="E898" s="122">
        <v>2016</v>
      </c>
      <c r="F898" s="122" t="s">
        <v>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22"/>
        <v>874</v>
      </c>
      <c r="C899" s="122" t="s">
        <v>486</v>
      </c>
      <c r="D899" s="122" t="s">
        <v>518</v>
      </c>
      <c r="E899" s="122">
        <v>2004</v>
      </c>
      <c r="F899" s="122">
        <v>2012</v>
      </c>
      <c r="G899" s="129" t="s">
        <v>20</v>
      </c>
      <c r="H899" s="130" t="s">
        <v>20</v>
      </c>
      <c r="I899" s="131"/>
    </row>
    <row r="900" spans="2:9" ht="19.5" customHeight="1">
      <c r="B900" s="121">
        <f t="shared" si="22"/>
        <v>875</v>
      </c>
      <c r="C900" s="122" t="s">
        <v>486</v>
      </c>
      <c r="D900" s="122" t="s">
        <v>178</v>
      </c>
      <c r="E900" s="122">
        <v>2014</v>
      </c>
      <c r="F900" s="122" t="s">
        <v>19</v>
      </c>
      <c r="G900" s="129" t="s">
        <v>20</v>
      </c>
      <c r="H900" s="130" t="s">
        <v>20</v>
      </c>
      <c r="I900" s="131"/>
    </row>
    <row r="901" spans="2:9" ht="19.5" customHeight="1">
      <c r="B901" s="121">
        <f t="shared" si="22"/>
        <v>876</v>
      </c>
      <c r="C901" s="122" t="s">
        <v>486</v>
      </c>
      <c r="D901" s="122" t="s">
        <v>519</v>
      </c>
      <c r="E901" s="122">
        <v>2010</v>
      </c>
      <c r="F901" s="122">
        <v>2012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22"/>
        <v>877</v>
      </c>
      <c r="C902" s="122" t="s">
        <v>486</v>
      </c>
      <c r="D902" s="122" t="s">
        <v>519</v>
      </c>
      <c r="E902" s="122">
        <v>2012</v>
      </c>
      <c r="F902" s="122">
        <v>2017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22"/>
        <v>878</v>
      </c>
      <c r="C903" s="122" t="s">
        <v>486</v>
      </c>
      <c r="D903" s="122" t="s">
        <v>520</v>
      </c>
      <c r="E903" s="122">
        <v>2003</v>
      </c>
      <c r="F903" s="122">
        <v>2008</v>
      </c>
      <c r="G903" s="129" t="s">
        <v>20</v>
      </c>
      <c r="H903" s="130" t="s">
        <v>20</v>
      </c>
      <c r="I903" s="131"/>
    </row>
    <row r="904" spans="2:9" ht="19.5" customHeight="1">
      <c r="B904" s="121">
        <f t="shared" si="22"/>
        <v>879</v>
      </c>
      <c r="C904" s="122" t="s">
        <v>486</v>
      </c>
      <c r="D904" s="122" t="s">
        <v>520</v>
      </c>
      <c r="E904" s="122">
        <v>2009</v>
      </c>
      <c r="F904" s="122">
        <v>2015</v>
      </c>
      <c r="G904" s="129" t="s">
        <v>20</v>
      </c>
      <c r="H904" s="130" t="s">
        <v>20</v>
      </c>
      <c r="I904" s="131"/>
    </row>
    <row r="905" spans="2:9" ht="19.5" customHeight="1">
      <c r="B905" s="121">
        <f t="shared" si="22"/>
        <v>880</v>
      </c>
      <c r="C905" s="122" t="s">
        <v>486</v>
      </c>
      <c r="D905" s="122" t="s">
        <v>520</v>
      </c>
      <c r="E905" s="122">
        <v>2016</v>
      </c>
      <c r="F905" s="122" t="s">
        <v>19</v>
      </c>
      <c r="G905" s="129" t="s">
        <v>20</v>
      </c>
      <c r="H905" s="130" t="s">
        <v>20</v>
      </c>
      <c r="I905" s="131"/>
    </row>
    <row r="906" spans="2:9" ht="19.5" customHeight="1">
      <c r="B906" s="121">
        <f t="shared" si="22"/>
        <v>881</v>
      </c>
      <c r="C906" s="122" t="s">
        <v>486</v>
      </c>
      <c r="D906" s="122" t="s">
        <v>1964</v>
      </c>
      <c r="E906" s="122">
        <v>2009</v>
      </c>
      <c r="F906" s="122">
        <v>2016</v>
      </c>
      <c r="G906" s="129" t="s">
        <v>20</v>
      </c>
      <c r="H906" s="130" t="s">
        <v>20</v>
      </c>
      <c r="I906" s="131"/>
    </row>
    <row r="907" spans="2:9" ht="19.5" customHeight="1">
      <c r="B907" s="121">
        <f t="shared" si="22"/>
        <v>882</v>
      </c>
      <c r="C907" s="122" t="s">
        <v>486</v>
      </c>
      <c r="D907" s="122" t="s">
        <v>1965</v>
      </c>
      <c r="E907" s="122">
        <v>2010</v>
      </c>
      <c r="F907" s="122">
        <v>2015</v>
      </c>
      <c r="G907" s="129" t="s">
        <v>20</v>
      </c>
      <c r="H907" s="130" t="s">
        <v>20</v>
      </c>
      <c r="I907" s="131"/>
    </row>
    <row r="908" spans="2:9" ht="19.5" customHeight="1">
      <c r="B908" s="121">
        <f t="shared" si="22"/>
        <v>883</v>
      </c>
      <c r="C908" s="122" t="s">
        <v>486</v>
      </c>
      <c r="D908" s="122" t="s">
        <v>1966</v>
      </c>
      <c r="E908" s="122">
        <v>2018</v>
      </c>
      <c r="F908" s="122" t="s">
        <v>19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22"/>
        <v>884</v>
      </c>
      <c r="C909" s="122" t="s">
        <v>486</v>
      </c>
      <c r="D909" s="122" t="s">
        <v>525</v>
      </c>
      <c r="E909" s="122">
        <v>2013</v>
      </c>
      <c r="F909" s="122" t="s">
        <v>19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22"/>
        <v>885</v>
      </c>
      <c r="C910" s="122" t="s">
        <v>486</v>
      </c>
      <c r="D910" s="122" t="s">
        <v>526</v>
      </c>
      <c r="E910" s="122">
        <v>2015</v>
      </c>
      <c r="F910" s="122" t="s">
        <v>19</v>
      </c>
      <c r="G910" s="129" t="s">
        <v>20</v>
      </c>
      <c r="H910" s="130" t="s">
        <v>20</v>
      </c>
      <c r="I910" s="131"/>
    </row>
    <row r="911" spans="2:9" ht="19.5" customHeight="1">
      <c r="B911" s="121">
        <f t="shared" si="22"/>
        <v>886</v>
      </c>
      <c r="C911" s="122" t="s">
        <v>486</v>
      </c>
      <c r="D911" s="122" t="s">
        <v>526</v>
      </c>
      <c r="E911" s="122">
        <v>2018</v>
      </c>
      <c r="F911" s="122" t="s">
        <v>19</v>
      </c>
      <c r="G911" s="129" t="s">
        <v>20</v>
      </c>
      <c r="H911" s="130" t="s">
        <v>20</v>
      </c>
      <c r="I911" s="131"/>
    </row>
    <row r="912" spans="2:9" ht="19.5" customHeight="1">
      <c r="B912" s="121">
        <f t="shared" si="22"/>
        <v>887</v>
      </c>
      <c r="C912" s="122" t="s">
        <v>486</v>
      </c>
      <c r="D912" s="122" t="s">
        <v>1277</v>
      </c>
      <c r="E912" s="122">
        <v>2001</v>
      </c>
      <c r="F912" s="122">
        <v>2014</v>
      </c>
      <c r="G912" s="129" t="s">
        <v>20</v>
      </c>
      <c r="H912" s="130"/>
      <c r="I912" s="131"/>
    </row>
    <row r="913" spans="2:9" ht="19.5" customHeight="1">
      <c r="B913" s="121">
        <f t="shared" si="22"/>
        <v>888</v>
      </c>
      <c r="C913" s="122" t="s">
        <v>486</v>
      </c>
      <c r="D913" s="122" t="s">
        <v>1277</v>
      </c>
      <c r="E913" s="122">
        <v>2014</v>
      </c>
      <c r="F913" s="122" t="s">
        <v>19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2"/>
        <v>889</v>
      </c>
      <c r="C914" s="122" t="s">
        <v>486</v>
      </c>
      <c r="D914" s="122" t="s">
        <v>528</v>
      </c>
      <c r="E914" s="122">
        <v>2019</v>
      </c>
      <c r="F914" s="122" t="s">
        <v>19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2"/>
        <v>890</v>
      </c>
      <c r="C915" s="122" t="s">
        <v>486</v>
      </c>
      <c r="D915" s="122" t="s">
        <v>529</v>
      </c>
      <c r="E915" s="122">
        <v>2007</v>
      </c>
      <c r="F915" s="122">
        <v>2014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22"/>
        <v>891</v>
      </c>
      <c r="C916" s="122" t="s">
        <v>486</v>
      </c>
      <c r="D916" s="122" t="s">
        <v>529</v>
      </c>
      <c r="E916" s="122">
        <v>2014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>
      <c r="B917" s="121">
        <f t="shared" si="22"/>
        <v>892</v>
      </c>
      <c r="C917" s="122" t="s">
        <v>486</v>
      </c>
      <c r="D917" s="122" t="s">
        <v>530</v>
      </c>
      <c r="E917" s="122">
        <v>2001</v>
      </c>
      <c r="F917" s="122">
        <v>2009</v>
      </c>
      <c r="G917" s="129" t="s">
        <v>20</v>
      </c>
      <c r="H917" s="130"/>
      <c r="I917" s="131"/>
    </row>
    <row r="918" spans="2:9" ht="19.5" customHeight="1">
      <c r="B918" s="121">
        <f t="shared" si="22"/>
        <v>893</v>
      </c>
      <c r="C918" s="122" t="s">
        <v>486</v>
      </c>
      <c r="D918" s="122" t="s">
        <v>531</v>
      </c>
      <c r="E918" s="122">
        <v>2010</v>
      </c>
      <c r="F918" s="122">
        <v>2013</v>
      </c>
      <c r="G918" s="129" t="s">
        <v>20</v>
      </c>
      <c r="H918" s="130" t="s">
        <v>20</v>
      </c>
      <c r="I918" s="131"/>
    </row>
    <row r="919" spans="2:9" ht="19.5" customHeight="1">
      <c r="B919" s="121">
        <f t="shared" si="22"/>
        <v>894</v>
      </c>
      <c r="C919" s="122" t="s">
        <v>1279</v>
      </c>
      <c r="D919" s="122" t="s">
        <v>533</v>
      </c>
      <c r="E919" s="122">
        <v>2017</v>
      </c>
      <c r="F919" s="122" t="s">
        <v>19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22"/>
        <v>895</v>
      </c>
      <c r="C920" s="122" t="s">
        <v>534</v>
      </c>
      <c r="D920" s="122" t="s">
        <v>535</v>
      </c>
      <c r="E920" s="122">
        <v>2007</v>
      </c>
      <c r="F920" s="122">
        <v>2015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22"/>
        <v>896</v>
      </c>
      <c r="C921" s="122" t="s">
        <v>534</v>
      </c>
      <c r="D921" s="122" t="s">
        <v>535</v>
      </c>
      <c r="E921" s="122">
        <v>2013</v>
      </c>
      <c r="F921" s="122">
        <v>2019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22"/>
        <v>897</v>
      </c>
      <c r="C922" s="122" t="s">
        <v>534</v>
      </c>
      <c r="D922" s="122" t="s">
        <v>537</v>
      </c>
      <c r="E922" s="122">
        <v>2016</v>
      </c>
      <c r="F922" s="122" t="s">
        <v>19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22"/>
        <v>898</v>
      </c>
      <c r="C923" s="122" t="s">
        <v>534</v>
      </c>
      <c r="D923" s="122" t="s">
        <v>521</v>
      </c>
      <c r="E923" s="122">
        <v>2009</v>
      </c>
      <c r="F923" s="122">
        <v>2019</v>
      </c>
      <c r="G923" s="129" t="s">
        <v>20</v>
      </c>
      <c r="H923" s="130" t="s">
        <v>20</v>
      </c>
      <c r="I923" s="131"/>
    </row>
    <row r="924" spans="2:9" ht="19.5" customHeight="1">
      <c r="B924" s="121">
        <f t="shared" si="22"/>
        <v>899</v>
      </c>
      <c r="C924" s="122" t="s">
        <v>534</v>
      </c>
      <c r="D924" s="122" t="s">
        <v>522</v>
      </c>
      <c r="E924" s="122">
        <v>2009</v>
      </c>
      <c r="F924" s="122">
        <v>2019</v>
      </c>
      <c r="G924" s="129" t="s">
        <v>20</v>
      </c>
      <c r="H924" s="130" t="s">
        <v>20</v>
      </c>
      <c r="I924" s="131"/>
    </row>
    <row r="925" spans="2:9" ht="19.5" customHeight="1">
      <c r="B925" s="121">
        <f t="shared" si="22"/>
        <v>900</v>
      </c>
      <c r="C925" s="122" t="s">
        <v>534</v>
      </c>
      <c r="D925" s="122" t="s">
        <v>523</v>
      </c>
      <c r="E925" s="122">
        <v>2015</v>
      </c>
      <c r="F925" s="122">
        <v>2017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22"/>
        <v>901</v>
      </c>
      <c r="C926" s="122" t="s">
        <v>534</v>
      </c>
      <c r="D926" s="122" t="s">
        <v>523</v>
      </c>
      <c r="E926" s="122">
        <v>2018</v>
      </c>
      <c r="F926" s="122" t="s">
        <v>19</v>
      </c>
      <c r="G926" s="129" t="s">
        <v>20</v>
      </c>
      <c r="H926" s="130" t="s">
        <v>20</v>
      </c>
      <c r="I926" s="131"/>
    </row>
    <row r="927" spans="2:9" ht="19.5" customHeight="1">
      <c r="B927" s="121">
        <f t="shared" si="22"/>
        <v>902</v>
      </c>
      <c r="C927" s="122" t="s">
        <v>534</v>
      </c>
      <c r="D927" s="122" t="s">
        <v>538</v>
      </c>
      <c r="E927" s="122">
        <v>2011</v>
      </c>
      <c r="F927" s="122">
        <v>2019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22"/>
        <v>903</v>
      </c>
      <c r="C928" s="122" t="s">
        <v>534</v>
      </c>
      <c r="D928" s="122" t="s">
        <v>539</v>
      </c>
      <c r="E928" s="122">
        <v>2020</v>
      </c>
      <c r="F928" s="122" t="s">
        <v>19</v>
      </c>
      <c r="G928" s="129" t="s">
        <v>20</v>
      </c>
      <c r="H928" s="129" t="s">
        <v>20</v>
      </c>
      <c r="I928" s="131"/>
    </row>
    <row r="929" spans="2:10" ht="19.5" customHeight="1" thickBot="1">
      <c r="B929" s="121">
        <f t="shared" si="22"/>
        <v>904</v>
      </c>
      <c r="C929" s="122" t="s">
        <v>540</v>
      </c>
      <c r="D929" s="122" t="s">
        <v>541</v>
      </c>
      <c r="E929" s="122">
        <v>2008</v>
      </c>
      <c r="F929" s="122">
        <v>2010</v>
      </c>
      <c r="G929" s="129" t="s">
        <v>20</v>
      </c>
      <c r="H929" s="130"/>
      <c r="I929" s="131"/>
    </row>
    <row r="930" spans="2:10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>
        <v>1</v>
      </c>
    </row>
    <row r="931" spans="2:10" ht="19.5" customHeight="1">
      <c r="B931" s="121">
        <f>ROW()-25</f>
        <v>906</v>
      </c>
      <c r="C931" s="122" t="s">
        <v>1105</v>
      </c>
      <c r="D931" s="122" t="s">
        <v>1106</v>
      </c>
      <c r="E931" s="122">
        <v>2016</v>
      </c>
      <c r="F931" s="122">
        <v>2016</v>
      </c>
      <c r="G931" s="129" t="s">
        <v>20</v>
      </c>
      <c r="H931" s="130" t="s">
        <v>20</v>
      </c>
      <c r="I931" s="131"/>
    </row>
    <row r="932" spans="2:10" ht="19.5" customHeight="1">
      <c r="B932" s="121">
        <f>ROW()-25</f>
        <v>907</v>
      </c>
      <c r="C932" s="122" t="s">
        <v>1105</v>
      </c>
      <c r="D932" s="122" t="s">
        <v>615</v>
      </c>
      <c r="E932" s="122">
        <v>2016</v>
      </c>
      <c r="F932" s="122">
        <v>2016</v>
      </c>
      <c r="G932" s="129" t="s">
        <v>20</v>
      </c>
      <c r="H932" s="130" t="s">
        <v>20</v>
      </c>
      <c r="I932" s="131"/>
    </row>
    <row r="933" spans="2:10" ht="19.5" customHeight="1">
      <c r="B933" s="121">
        <f t="shared" ref="B933:B972" si="23">ROW()-26</f>
        <v>907</v>
      </c>
      <c r="C933" s="122" t="s">
        <v>1105</v>
      </c>
      <c r="D933" s="122" t="s">
        <v>1281</v>
      </c>
      <c r="E933" s="122">
        <v>2012</v>
      </c>
      <c r="F933" s="122">
        <v>2015</v>
      </c>
      <c r="G933" s="129" t="s">
        <v>20</v>
      </c>
      <c r="H933" s="130" t="s">
        <v>20</v>
      </c>
      <c r="I933" s="131"/>
    </row>
    <row r="934" spans="2:10" ht="19.5" customHeight="1">
      <c r="B934" s="121">
        <f t="shared" si="23"/>
        <v>908</v>
      </c>
      <c r="C934" s="122" t="s">
        <v>1105</v>
      </c>
      <c r="D934" s="122" t="s">
        <v>1108</v>
      </c>
      <c r="E934" s="122">
        <v>2012</v>
      </c>
      <c r="F934" s="122">
        <v>2016</v>
      </c>
      <c r="G934" s="129" t="s">
        <v>20</v>
      </c>
      <c r="H934" s="130" t="s">
        <v>20</v>
      </c>
      <c r="I934" s="131"/>
    </row>
    <row r="935" spans="2:10" ht="19.5" customHeight="1">
      <c r="B935" s="121">
        <f t="shared" si="23"/>
        <v>909</v>
      </c>
      <c r="C935" s="122" t="s">
        <v>1105</v>
      </c>
      <c r="D935" s="122" t="s">
        <v>1109</v>
      </c>
      <c r="E935" s="122">
        <v>2012</v>
      </c>
      <c r="F935" s="122">
        <v>2015</v>
      </c>
      <c r="G935" s="129" t="s">
        <v>20</v>
      </c>
      <c r="H935" s="130" t="s">
        <v>20</v>
      </c>
      <c r="I935" s="131"/>
    </row>
    <row r="936" spans="2:10" ht="19.5" customHeight="1">
      <c r="B936" s="121">
        <f t="shared" si="23"/>
        <v>910</v>
      </c>
      <c r="C936" s="122" t="s">
        <v>1105</v>
      </c>
      <c r="D936" s="122" t="s">
        <v>628</v>
      </c>
      <c r="E936" s="122">
        <v>2012</v>
      </c>
      <c r="F936" s="122">
        <v>2014</v>
      </c>
      <c r="G936" s="129" t="s">
        <v>20</v>
      </c>
      <c r="H936" s="130" t="s">
        <v>20</v>
      </c>
      <c r="I936" s="131"/>
    </row>
    <row r="937" spans="2:10" ht="19.5" customHeight="1">
      <c r="B937" s="121">
        <f t="shared" si="23"/>
        <v>911</v>
      </c>
      <c r="C937" s="122" t="s">
        <v>542</v>
      </c>
      <c r="D937" s="122" t="s">
        <v>543</v>
      </c>
      <c r="E937" s="122">
        <v>1995</v>
      </c>
      <c r="F937" s="122">
        <v>2010</v>
      </c>
      <c r="G937" s="129" t="s">
        <v>20</v>
      </c>
      <c r="H937" s="130" t="s">
        <v>20</v>
      </c>
      <c r="I937" s="131" t="s">
        <v>20</v>
      </c>
    </row>
    <row r="938" spans="2:10" ht="19.5" customHeight="1">
      <c r="B938" s="121">
        <f t="shared" si="23"/>
        <v>912</v>
      </c>
      <c r="C938" s="122" t="s">
        <v>542</v>
      </c>
      <c r="D938" s="122" t="s">
        <v>543</v>
      </c>
      <c r="E938" s="122">
        <v>2010</v>
      </c>
      <c r="F938" s="122">
        <v>2020</v>
      </c>
      <c r="G938" s="129" t="s">
        <v>20</v>
      </c>
      <c r="H938" s="130" t="s">
        <v>20</v>
      </c>
      <c r="I938" s="131"/>
    </row>
    <row r="939" spans="2:10" ht="19.5" customHeight="1">
      <c r="B939" s="121">
        <f t="shared" si="23"/>
        <v>913</v>
      </c>
      <c r="C939" s="122" t="s">
        <v>542</v>
      </c>
      <c r="D939" s="122" t="s">
        <v>544</v>
      </c>
      <c r="E939" s="122">
        <v>2004</v>
      </c>
      <c r="F939" s="122">
        <v>2015</v>
      </c>
      <c r="G939" s="129" t="s">
        <v>20</v>
      </c>
      <c r="H939" s="130" t="s">
        <v>20</v>
      </c>
      <c r="I939" s="131"/>
    </row>
    <row r="940" spans="2:10" ht="19.5" customHeight="1">
      <c r="B940" s="121">
        <f t="shared" si="23"/>
        <v>914</v>
      </c>
      <c r="C940" s="122" t="s">
        <v>542</v>
      </c>
      <c r="D940" s="122" t="s">
        <v>546</v>
      </c>
      <c r="E940" s="122">
        <v>2017</v>
      </c>
      <c r="F940" s="122" t="s">
        <v>19</v>
      </c>
      <c r="G940" s="129" t="s">
        <v>20</v>
      </c>
      <c r="H940" s="130" t="s">
        <v>20</v>
      </c>
      <c r="I940" s="131"/>
    </row>
    <row r="941" spans="2:10" ht="19.5" customHeight="1">
      <c r="B941" s="121">
        <f t="shared" si="23"/>
        <v>915</v>
      </c>
      <c r="C941" s="122" t="s">
        <v>542</v>
      </c>
      <c r="D941" s="122" t="s">
        <v>548</v>
      </c>
      <c r="E941" s="122">
        <v>2016</v>
      </c>
      <c r="F941" s="122" t="s">
        <v>19</v>
      </c>
      <c r="G941" s="129" t="s">
        <v>20</v>
      </c>
      <c r="H941" s="130" t="s">
        <v>20</v>
      </c>
      <c r="I941" s="131"/>
    </row>
    <row r="942" spans="2:10" ht="19.5" customHeight="1">
      <c r="B942" s="121">
        <f t="shared" si="23"/>
        <v>916</v>
      </c>
      <c r="C942" s="122" t="s">
        <v>542</v>
      </c>
      <c r="D942" s="122" t="s">
        <v>1282</v>
      </c>
      <c r="E942" s="122">
        <v>2008</v>
      </c>
      <c r="F942" s="122">
        <v>2013</v>
      </c>
      <c r="G942" s="129" t="s">
        <v>20</v>
      </c>
      <c r="H942" s="130" t="s">
        <v>20</v>
      </c>
      <c r="I942" s="131"/>
    </row>
    <row r="943" spans="2:10" ht="19.5" customHeight="1">
      <c r="B943" s="121">
        <f t="shared" si="23"/>
        <v>917</v>
      </c>
      <c r="C943" s="122" t="s">
        <v>542</v>
      </c>
      <c r="D943" s="122" t="s">
        <v>549</v>
      </c>
      <c r="E943" s="122">
        <v>2001</v>
      </c>
      <c r="F943" s="122">
        <v>2009</v>
      </c>
      <c r="G943" s="129" t="s">
        <v>20</v>
      </c>
      <c r="H943" s="130" t="s">
        <v>20</v>
      </c>
      <c r="I943" s="131"/>
    </row>
    <row r="944" spans="2:10" ht="19.5" customHeight="1">
      <c r="B944" s="121">
        <f t="shared" si="23"/>
        <v>918</v>
      </c>
      <c r="C944" s="122" t="s">
        <v>542</v>
      </c>
      <c r="D944" s="122" t="s">
        <v>549</v>
      </c>
      <c r="E944" s="122">
        <v>2008</v>
      </c>
      <c r="F944" s="122">
        <v>2017</v>
      </c>
      <c r="G944" s="129" t="s">
        <v>20</v>
      </c>
      <c r="H944" s="130" t="s">
        <v>20</v>
      </c>
      <c r="I944" s="131" t="s">
        <v>20</v>
      </c>
    </row>
    <row r="945" spans="2:9" ht="19.5" customHeight="1">
      <c r="B945" s="121">
        <f t="shared" si="23"/>
        <v>919</v>
      </c>
      <c r="C945" s="122" t="s">
        <v>542</v>
      </c>
      <c r="D945" s="122" t="s">
        <v>549</v>
      </c>
      <c r="E945" s="122">
        <v>2017</v>
      </c>
      <c r="F945" s="122" t="s">
        <v>19</v>
      </c>
      <c r="G945" s="129" t="s">
        <v>20</v>
      </c>
      <c r="H945" s="130" t="s">
        <v>20</v>
      </c>
      <c r="I945" s="131"/>
    </row>
    <row r="946" spans="2:9" ht="19.5" customHeight="1">
      <c r="B946" s="121">
        <f t="shared" si="23"/>
        <v>920</v>
      </c>
      <c r="C946" s="122" t="s">
        <v>542</v>
      </c>
      <c r="D946" s="122" t="s">
        <v>551</v>
      </c>
      <c r="E946" s="122">
        <v>2005</v>
      </c>
      <c r="F946" s="122">
        <v>2012</v>
      </c>
      <c r="G946" s="129" t="s">
        <v>20</v>
      </c>
      <c r="H946" s="130" t="s">
        <v>20</v>
      </c>
      <c r="I946" s="131"/>
    </row>
    <row r="947" spans="2:9" ht="19.5" customHeight="1">
      <c r="B947" s="121">
        <f t="shared" si="23"/>
        <v>921</v>
      </c>
      <c r="C947" s="122" t="s">
        <v>542</v>
      </c>
      <c r="D947" s="122" t="s">
        <v>551</v>
      </c>
      <c r="E947" s="122">
        <v>2013</v>
      </c>
      <c r="F947" s="122">
        <v>2020</v>
      </c>
      <c r="G947" s="129" t="s">
        <v>20</v>
      </c>
      <c r="H947" s="130" t="s">
        <v>20</v>
      </c>
      <c r="I947" s="131" t="s">
        <v>20</v>
      </c>
    </row>
    <row r="948" spans="2:9" ht="19.5" customHeight="1">
      <c r="B948" s="121">
        <f t="shared" si="23"/>
        <v>922</v>
      </c>
      <c r="C948" s="122" t="s">
        <v>542</v>
      </c>
      <c r="D948" s="122" t="s">
        <v>551</v>
      </c>
      <c r="E948" s="122">
        <v>2021</v>
      </c>
      <c r="F948" s="122" t="s">
        <v>19</v>
      </c>
      <c r="G948" s="129" t="s">
        <v>20</v>
      </c>
      <c r="H948" s="130" t="s">
        <v>20</v>
      </c>
      <c r="I948" s="131"/>
    </row>
    <row r="949" spans="2:9" ht="19.5" customHeight="1">
      <c r="B949" s="121">
        <f t="shared" si="23"/>
        <v>923</v>
      </c>
      <c r="C949" s="122" t="s">
        <v>542</v>
      </c>
      <c r="D949" s="122" t="s">
        <v>758</v>
      </c>
      <c r="E949" s="122">
        <v>2012</v>
      </c>
      <c r="F949" s="122" t="s">
        <v>19</v>
      </c>
      <c r="G949" s="129" t="s">
        <v>20</v>
      </c>
      <c r="H949" s="130" t="s">
        <v>20</v>
      </c>
      <c r="I949" s="131"/>
    </row>
    <row r="950" spans="2:9" ht="19.5" customHeight="1">
      <c r="B950" s="121">
        <f t="shared" si="23"/>
        <v>924</v>
      </c>
      <c r="C950" s="122" t="s">
        <v>542</v>
      </c>
      <c r="D950" s="122" t="s">
        <v>554</v>
      </c>
      <c r="E950" s="122">
        <v>2018</v>
      </c>
      <c r="F950" s="122" t="s">
        <v>19</v>
      </c>
      <c r="G950" s="129" t="s">
        <v>20</v>
      </c>
      <c r="H950" s="130" t="s">
        <v>20</v>
      </c>
      <c r="I950" s="131"/>
    </row>
    <row r="951" spans="2:9" ht="19.5" customHeight="1">
      <c r="B951" s="121">
        <f t="shared" si="23"/>
        <v>925</v>
      </c>
      <c r="C951" s="122" t="s">
        <v>542</v>
      </c>
      <c r="D951" s="122" t="s">
        <v>555</v>
      </c>
      <c r="E951" s="122">
        <v>2012</v>
      </c>
      <c r="F951" s="122">
        <v>2018</v>
      </c>
      <c r="G951" s="129" t="s">
        <v>20</v>
      </c>
      <c r="H951" s="130" t="s">
        <v>20</v>
      </c>
      <c r="I951" s="131"/>
    </row>
    <row r="952" spans="2:9" ht="19.5" customHeight="1">
      <c r="B952" s="121">
        <f t="shared" si="23"/>
        <v>926</v>
      </c>
      <c r="C952" s="122" t="s">
        <v>1283</v>
      </c>
      <c r="D952" s="122" t="s">
        <v>558</v>
      </c>
      <c r="E952" s="122">
        <v>2012</v>
      </c>
      <c r="F952" s="122" t="s">
        <v>19</v>
      </c>
      <c r="G952" s="129" t="s">
        <v>20</v>
      </c>
      <c r="H952" s="130" t="s">
        <v>20</v>
      </c>
      <c r="I952" s="131"/>
    </row>
    <row r="953" spans="2:9" ht="19.5" customHeight="1">
      <c r="B953" s="121">
        <f t="shared" si="23"/>
        <v>927</v>
      </c>
      <c r="C953" s="122" t="s">
        <v>1283</v>
      </c>
      <c r="D953" s="122" t="s">
        <v>559</v>
      </c>
      <c r="E953" s="122">
        <v>2007</v>
      </c>
      <c r="F953" s="122">
        <v>2014</v>
      </c>
      <c r="G953" s="129" t="s">
        <v>20</v>
      </c>
      <c r="H953" s="129" t="s">
        <v>20</v>
      </c>
      <c r="I953" s="131"/>
    </row>
    <row r="954" spans="2:9" ht="19.5" customHeight="1">
      <c r="B954" s="121">
        <f t="shared" si="23"/>
        <v>928</v>
      </c>
      <c r="C954" s="122" t="s">
        <v>1283</v>
      </c>
      <c r="D954" s="122" t="s">
        <v>559</v>
      </c>
      <c r="E954" s="122">
        <v>2014</v>
      </c>
      <c r="F954" s="122" t="s">
        <v>19</v>
      </c>
      <c r="G954" s="129" t="s">
        <v>20</v>
      </c>
      <c r="H954" s="129" t="s">
        <v>20</v>
      </c>
      <c r="I954" s="131" t="s">
        <v>20</v>
      </c>
    </row>
    <row r="955" spans="2:9" ht="19.5" customHeight="1">
      <c r="B955" s="121">
        <f t="shared" si="23"/>
        <v>929</v>
      </c>
      <c r="C955" s="122" t="s">
        <v>1283</v>
      </c>
      <c r="D955" s="122" t="s">
        <v>562</v>
      </c>
      <c r="E955" s="122">
        <v>2019</v>
      </c>
      <c r="F955" s="122" t="s">
        <v>19</v>
      </c>
      <c r="G955" s="129" t="s">
        <v>20</v>
      </c>
      <c r="H955" s="129" t="s">
        <v>20</v>
      </c>
      <c r="I955" s="131"/>
    </row>
    <row r="956" spans="2:9" ht="19.5" customHeight="1">
      <c r="B956" s="121">
        <f t="shared" si="23"/>
        <v>930</v>
      </c>
      <c r="C956" s="122" t="s">
        <v>1283</v>
      </c>
      <c r="D956" s="122" t="s">
        <v>564</v>
      </c>
      <c r="E956" s="122">
        <v>2017</v>
      </c>
      <c r="F956" s="122" t="s">
        <v>19</v>
      </c>
      <c r="G956" s="129" t="s">
        <v>20</v>
      </c>
      <c r="H956" s="130" t="s">
        <v>20</v>
      </c>
      <c r="I956" s="131"/>
    </row>
    <row r="957" spans="2:9" ht="19.5" customHeight="1">
      <c r="B957" s="121">
        <f t="shared" si="23"/>
        <v>931</v>
      </c>
      <c r="C957" s="122" t="s">
        <v>1283</v>
      </c>
      <c r="D957" s="122" t="s">
        <v>565</v>
      </c>
      <c r="E957" s="122">
        <v>2016</v>
      </c>
      <c r="F957" s="122" t="s">
        <v>19</v>
      </c>
      <c r="G957" s="129" t="s">
        <v>20</v>
      </c>
      <c r="H957" s="130" t="s">
        <v>20</v>
      </c>
      <c r="I957" s="131"/>
    </row>
    <row r="958" spans="2:9" ht="19.5" customHeight="1">
      <c r="B958" s="121">
        <f t="shared" si="23"/>
        <v>932</v>
      </c>
      <c r="C958" s="122" t="s">
        <v>1283</v>
      </c>
      <c r="D958" s="122" t="s">
        <v>566</v>
      </c>
      <c r="E958" s="122">
        <v>2004</v>
      </c>
      <c r="F958" s="122">
        <v>2013</v>
      </c>
      <c r="G958" s="129" t="s">
        <v>20</v>
      </c>
      <c r="H958" s="130" t="s">
        <v>20</v>
      </c>
      <c r="I958" s="131"/>
    </row>
    <row r="959" spans="2:9" ht="19.5" customHeight="1">
      <c r="B959" s="121">
        <f t="shared" si="23"/>
        <v>933</v>
      </c>
      <c r="C959" s="122" t="s">
        <v>1283</v>
      </c>
      <c r="D959" s="122" t="s">
        <v>566</v>
      </c>
      <c r="E959" s="122">
        <v>2013</v>
      </c>
      <c r="F959" s="122">
        <v>2020</v>
      </c>
      <c r="G959" s="129" t="s">
        <v>20</v>
      </c>
      <c r="H959" s="130" t="s">
        <v>20</v>
      </c>
      <c r="I959" s="131"/>
    </row>
    <row r="960" spans="2:9" ht="19.5" customHeight="1">
      <c r="B960" s="121">
        <f t="shared" si="23"/>
        <v>934</v>
      </c>
      <c r="C960" s="122" t="s">
        <v>1283</v>
      </c>
      <c r="D960" s="122" t="s">
        <v>566</v>
      </c>
      <c r="E960" s="122">
        <v>2021</v>
      </c>
      <c r="F960" s="122" t="s">
        <v>19</v>
      </c>
      <c r="G960" s="129" t="s">
        <v>20</v>
      </c>
      <c r="H960" s="130" t="s">
        <v>20</v>
      </c>
      <c r="I960" s="131"/>
    </row>
    <row r="961" spans="2:10" ht="19.5" customHeight="1">
      <c r="B961" s="121">
        <f t="shared" si="23"/>
        <v>935</v>
      </c>
      <c r="C961" s="122" t="s">
        <v>1283</v>
      </c>
      <c r="D961" s="122" t="s">
        <v>571</v>
      </c>
      <c r="E961" s="122">
        <v>2007</v>
      </c>
      <c r="F961" s="122">
        <v>2015</v>
      </c>
      <c r="G961" s="129" t="s">
        <v>20</v>
      </c>
      <c r="H961" s="130" t="s">
        <v>20</v>
      </c>
      <c r="I961" s="131"/>
    </row>
    <row r="962" spans="2:10" ht="19.5" customHeight="1">
      <c r="B962" s="121">
        <f t="shared" si="23"/>
        <v>936</v>
      </c>
      <c r="C962" s="122" t="s">
        <v>1283</v>
      </c>
      <c r="D962" s="122" t="s">
        <v>572</v>
      </c>
      <c r="E962" s="122">
        <v>2013</v>
      </c>
      <c r="F962" s="122" t="s">
        <v>19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23"/>
        <v>937</v>
      </c>
      <c r="C963" s="122" t="s">
        <v>1283</v>
      </c>
      <c r="D963" s="122" t="s">
        <v>573</v>
      </c>
      <c r="E963" s="122">
        <v>2006</v>
      </c>
      <c r="F963" s="122">
        <v>2015</v>
      </c>
      <c r="G963" s="129" t="s">
        <v>20</v>
      </c>
      <c r="H963" s="130" t="s">
        <v>20</v>
      </c>
      <c r="I963" s="131"/>
    </row>
    <row r="964" spans="2:10" ht="19.5" customHeight="1">
      <c r="B964" s="121">
        <f t="shared" si="23"/>
        <v>938</v>
      </c>
      <c r="C964" s="122" t="s">
        <v>1283</v>
      </c>
      <c r="D964" s="122" t="s">
        <v>519</v>
      </c>
      <c r="E964" s="122">
        <v>2019</v>
      </c>
      <c r="F964" s="122" t="s">
        <v>19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23"/>
        <v>939</v>
      </c>
      <c r="C965" s="122" t="s">
        <v>1283</v>
      </c>
      <c r="D965" s="122" t="s">
        <v>574</v>
      </c>
      <c r="E965" s="122">
        <v>2008</v>
      </c>
      <c r="F965" s="122">
        <v>2015</v>
      </c>
      <c r="G965" s="129" t="s">
        <v>20</v>
      </c>
      <c r="H965" s="130" t="s">
        <v>20</v>
      </c>
      <c r="I965" s="131"/>
    </row>
    <row r="966" spans="2:10" ht="19.5" customHeight="1">
      <c r="B966" s="121">
        <f t="shared" si="23"/>
        <v>940</v>
      </c>
      <c r="C966" s="122" t="s">
        <v>1283</v>
      </c>
      <c r="D966" s="122" t="s">
        <v>574</v>
      </c>
      <c r="E966" s="122">
        <v>2015</v>
      </c>
      <c r="F966" s="122" t="s">
        <v>19</v>
      </c>
      <c r="G966" s="129" t="s">
        <v>20</v>
      </c>
      <c r="H966" s="130" t="s">
        <v>20</v>
      </c>
      <c r="I966" s="131"/>
    </row>
    <row r="967" spans="2:10" ht="19.5" customHeight="1">
      <c r="B967" s="121">
        <f t="shared" si="23"/>
        <v>941</v>
      </c>
      <c r="C967" s="122" t="s">
        <v>1283</v>
      </c>
      <c r="D967" s="122" t="s">
        <v>575</v>
      </c>
      <c r="E967" s="122">
        <v>2009</v>
      </c>
      <c r="F967" s="122">
        <v>2017</v>
      </c>
      <c r="G967" s="129" t="s">
        <v>20</v>
      </c>
      <c r="H967" s="130" t="s">
        <v>20</v>
      </c>
      <c r="I967" s="131"/>
    </row>
    <row r="968" spans="2:10" ht="19.5" customHeight="1">
      <c r="B968" s="121">
        <f t="shared" si="23"/>
        <v>942</v>
      </c>
      <c r="C968" s="122" t="s">
        <v>1110</v>
      </c>
      <c r="D968" s="122" t="s">
        <v>1111</v>
      </c>
      <c r="E968" s="122">
        <v>2012</v>
      </c>
      <c r="F968" s="122">
        <v>2016</v>
      </c>
      <c r="G968" s="129" t="s">
        <v>20</v>
      </c>
      <c r="H968" s="130" t="s">
        <v>20</v>
      </c>
      <c r="I968" s="131"/>
    </row>
    <row r="969" spans="2:10" ht="19.5" customHeight="1">
      <c r="B969" s="121">
        <f t="shared" si="23"/>
        <v>943</v>
      </c>
      <c r="C969" s="122" t="s">
        <v>1110</v>
      </c>
      <c r="D969" s="122" t="s">
        <v>1931</v>
      </c>
      <c r="E969" s="122">
        <v>2014</v>
      </c>
      <c r="F969" s="122"/>
      <c r="G969" s="129" t="s">
        <v>20</v>
      </c>
      <c r="H969" s="130"/>
      <c r="I969" s="131"/>
    </row>
    <row r="970" spans="2:10" ht="19.5" customHeight="1">
      <c r="B970" s="121">
        <f t="shared" si="23"/>
        <v>944</v>
      </c>
      <c r="C970" s="122" t="s">
        <v>577</v>
      </c>
      <c r="D970" s="122" t="s">
        <v>1112</v>
      </c>
      <c r="E970" s="122">
        <v>2019</v>
      </c>
      <c r="F970" s="122">
        <v>2022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23"/>
        <v>945</v>
      </c>
      <c r="C971" s="122" t="s">
        <v>577</v>
      </c>
      <c r="D971" s="122" t="s">
        <v>1113</v>
      </c>
      <c r="E971" s="122">
        <v>2016</v>
      </c>
      <c r="F971" s="122">
        <v>2022</v>
      </c>
      <c r="G971" s="129" t="s">
        <v>20</v>
      </c>
      <c r="H971" s="130" t="s">
        <v>20</v>
      </c>
      <c r="I971" s="131"/>
    </row>
    <row r="972" spans="2:10" ht="19.5" customHeight="1" thickBot="1">
      <c r="B972" s="121">
        <f t="shared" si="23"/>
        <v>946</v>
      </c>
      <c r="C972" s="122" t="s">
        <v>577</v>
      </c>
      <c r="D972" s="122" t="s">
        <v>578</v>
      </c>
      <c r="E972" s="122">
        <v>2008</v>
      </c>
      <c r="F972" s="122">
        <v>2012</v>
      </c>
      <c r="G972" s="129"/>
      <c r="H972" s="130"/>
      <c r="I972" s="131" t="s">
        <v>20</v>
      </c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>
        <v>1</v>
      </c>
    </row>
    <row r="974" spans="2:10" ht="19.5" customHeight="1">
      <c r="B974" s="121">
        <f>ROW()-26</f>
        <v>948</v>
      </c>
      <c r="C974" s="122" t="s">
        <v>577</v>
      </c>
      <c r="D974" s="122" t="s">
        <v>578</v>
      </c>
      <c r="E974" s="122">
        <v>2013</v>
      </c>
      <c r="F974" s="122">
        <v>2018</v>
      </c>
      <c r="G974" s="129" t="s">
        <v>20</v>
      </c>
      <c r="H974" s="130" t="s">
        <v>20</v>
      </c>
      <c r="I974" s="131"/>
    </row>
    <row r="975" spans="2:10" ht="19.5" customHeight="1">
      <c r="B975" s="121">
        <f>ROW()-26</f>
        <v>949</v>
      </c>
      <c r="C975" s="122" t="s">
        <v>577</v>
      </c>
      <c r="D975" s="122" t="s">
        <v>578</v>
      </c>
      <c r="E975" s="122">
        <v>2018</v>
      </c>
      <c r="F975" s="122" t="s">
        <v>19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ref="B976:B1015" si="24">ROW()-27</f>
        <v>949</v>
      </c>
      <c r="C976" s="122" t="s">
        <v>577</v>
      </c>
      <c r="D976" s="122" t="s">
        <v>581</v>
      </c>
      <c r="E976" s="122">
        <v>2011</v>
      </c>
      <c r="F976" s="122">
        <v>2016</v>
      </c>
      <c r="G976" s="129" t="s">
        <v>20</v>
      </c>
      <c r="H976" s="130"/>
      <c r="I976" s="131" t="s">
        <v>20</v>
      </c>
    </row>
    <row r="977" spans="2:9" ht="19.5" customHeight="1">
      <c r="B977" s="121">
        <f t="shared" si="24"/>
        <v>950</v>
      </c>
      <c r="C977" s="122" t="s">
        <v>577</v>
      </c>
      <c r="D977" s="122" t="s">
        <v>581</v>
      </c>
      <c r="E977" s="122">
        <v>2016</v>
      </c>
      <c r="F977" s="122" t="s">
        <v>19</v>
      </c>
      <c r="G977" s="129" t="s">
        <v>20</v>
      </c>
      <c r="H977" s="130" t="s">
        <v>20</v>
      </c>
      <c r="I977" s="131"/>
    </row>
    <row r="978" spans="2:9" ht="19.5" customHeight="1">
      <c r="B978" s="121">
        <f t="shared" si="24"/>
        <v>951</v>
      </c>
      <c r="C978" s="122" t="s">
        <v>577</v>
      </c>
      <c r="D978" s="122" t="s">
        <v>582</v>
      </c>
      <c r="E978" s="122">
        <v>2014</v>
      </c>
      <c r="F978" s="122" t="s">
        <v>19</v>
      </c>
      <c r="G978" s="129" t="s">
        <v>20</v>
      </c>
      <c r="H978" s="130"/>
      <c r="I978" s="131" t="s">
        <v>20</v>
      </c>
    </row>
    <row r="979" spans="2:9" ht="19.5" customHeight="1">
      <c r="B979" s="121">
        <f t="shared" si="24"/>
        <v>952</v>
      </c>
      <c r="C979" s="122" t="s">
        <v>577</v>
      </c>
      <c r="D979" s="122" t="s">
        <v>584</v>
      </c>
      <c r="E979" s="122">
        <v>2003</v>
      </c>
      <c r="F979" s="122">
        <v>2009</v>
      </c>
      <c r="G979" s="129"/>
      <c r="H979" s="130"/>
      <c r="I979" s="131" t="s">
        <v>20</v>
      </c>
    </row>
    <row r="980" spans="2:9" ht="19.5" customHeight="1">
      <c r="B980" s="121">
        <f t="shared" si="24"/>
        <v>953</v>
      </c>
      <c r="C980" s="122" t="s">
        <v>577</v>
      </c>
      <c r="D980" s="122" t="s">
        <v>584</v>
      </c>
      <c r="E980" s="122">
        <v>2009</v>
      </c>
      <c r="F980" s="122">
        <v>2014</v>
      </c>
      <c r="G980" s="129"/>
      <c r="H980" s="130"/>
      <c r="I980" s="131" t="s">
        <v>20</v>
      </c>
    </row>
    <row r="981" spans="2:9" ht="19.5" customHeight="1">
      <c r="B981" s="121">
        <f t="shared" si="24"/>
        <v>954</v>
      </c>
      <c r="C981" s="122" t="s">
        <v>577</v>
      </c>
      <c r="D981" s="122" t="s">
        <v>584</v>
      </c>
      <c r="E981" s="122">
        <v>2015</v>
      </c>
      <c r="F981" s="122">
        <v>2019</v>
      </c>
      <c r="G981" s="129" t="s">
        <v>20</v>
      </c>
      <c r="H981" s="130" t="s">
        <v>20</v>
      </c>
      <c r="I981" s="131"/>
    </row>
    <row r="982" spans="2:9" ht="19.5" customHeight="1">
      <c r="B982" s="121">
        <f t="shared" si="24"/>
        <v>955</v>
      </c>
      <c r="C982" s="122" t="s">
        <v>577</v>
      </c>
      <c r="D982" s="122" t="s">
        <v>584</v>
      </c>
      <c r="E982" s="122">
        <v>2019</v>
      </c>
      <c r="F982" s="122" t="s">
        <v>19</v>
      </c>
      <c r="G982" s="129" t="s">
        <v>20</v>
      </c>
      <c r="H982" s="130" t="s">
        <v>20</v>
      </c>
      <c r="I982" s="131"/>
    </row>
    <row r="983" spans="2:9" ht="19.5" customHeight="1">
      <c r="B983" s="121">
        <f t="shared" si="24"/>
        <v>956</v>
      </c>
      <c r="C983" s="122" t="s">
        <v>577</v>
      </c>
      <c r="D983" s="122" t="s">
        <v>589</v>
      </c>
      <c r="E983" s="122">
        <v>2009</v>
      </c>
      <c r="F983" s="122">
        <v>2014</v>
      </c>
      <c r="G983" s="129"/>
      <c r="H983" s="130"/>
      <c r="I983" s="131" t="s">
        <v>20</v>
      </c>
    </row>
    <row r="984" spans="2:9" ht="19.5" customHeight="1">
      <c r="B984" s="121">
        <f t="shared" si="24"/>
        <v>957</v>
      </c>
      <c r="C984" s="122" t="s">
        <v>577</v>
      </c>
      <c r="D984" s="122" t="s">
        <v>589</v>
      </c>
      <c r="E984" s="122">
        <v>2015</v>
      </c>
      <c r="F984" s="122">
        <v>2019</v>
      </c>
      <c r="G984" s="129" t="s">
        <v>20</v>
      </c>
      <c r="H984" s="130" t="s">
        <v>20</v>
      </c>
      <c r="I984" s="131"/>
    </row>
    <row r="985" spans="2:9" ht="19.5" customHeight="1">
      <c r="B985" s="121">
        <f t="shared" si="24"/>
        <v>958</v>
      </c>
      <c r="C985" s="122" t="s">
        <v>577</v>
      </c>
      <c r="D985" s="122" t="s">
        <v>589</v>
      </c>
      <c r="E985" s="122">
        <v>2019</v>
      </c>
      <c r="F985" s="122" t="s">
        <v>19</v>
      </c>
      <c r="G985" s="129" t="s">
        <v>20</v>
      </c>
      <c r="H985" s="130" t="s">
        <v>20</v>
      </c>
      <c r="I985" s="131"/>
    </row>
    <row r="986" spans="2:9" ht="19.5" customHeight="1">
      <c r="B986" s="121">
        <f t="shared" si="24"/>
        <v>959</v>
      </c>
      <c r="C986" s="122" t="s">
        <v>577</v>
      </c>
      <c r="D986" s="122" t="s">
        <v>1114</v>
      </c>
      <c r="E986" s="122">
        <v>2015</v>
      </c>
      <c r="F986" s="122">
        <v>2021</v>
      </c>
      <c r="G986" s="129" t="s">
        <v>20</v>
      </c>
      <c r="H986" s="130" t="s">
        <v>20</v>
      </c>
      <c r="I986" s="131"/>
    </row>
    <row r="987" spans="2:9" ht="19.5" customHeight="1">
      <c r="B987" s="121">
        <f t="shared" si="24"/>
        <v>960</v>
      </c>
      <c r="C987" s="122" t="s">
        <v>577</v>
      </c>
      <c r="D987" s="122" t="s">
        <v>592</v>
      </c>
      <c r="E987" s="122">
        <v>2011</v>
      </c>
      <c r="F987" s="122">
        <v>2017</v>
      </c>
      <c r="G987" s="129"/>
      <c r="H987" s="130"/>
      <c r="I987" s="131" t="s">
        <v>20</v>
      </c>
    </row>
    <row r="988" spans="2:9" ht="19.5" customHeight="1">
      <c r="B988" s="121">
        <f t="shared" si="24"/>
        <v>961</v>
      </c>
      <c r="C988" s="122" t="s">
        <v>577</v>
      </c>
      <c r="D988" s="122" t="s">
        <v>1115</v>
      </c>
      <c r="E988" s="122">
        <v>2015</v>
      </c>
      <c r="F988" s="122">
        <v>2015</v>
      </c>
      <c r="G988" s="129" t="s">
        <v>20</v>
      </c>
      <c r="H988" s="130" t="s">
        <v>20</v>
      </c>
      <c r="I988" s="131"/>
    </row>
    <row r="989" spans="2:9" ht="19.5" customHeight="1">
      <c r="B989" s="121">
        <f t="shared" si="24"/>
        <v>962</v>
      </c>
      <c r="C989" s="122" t="s">
        <v>577</v>
      </c>
      <c r="D989" s="122" t="s">
        <v>1115</v>
      </c>
      <c r="E989" s="122">
        <v>2018</v>
      </c>
      <c r="F989" s="122" t="s">
        <v>19</v>
      </c>
      <c r="G989" s="129" t="s">
        <v>20</v>
      </c>
      <c r="H989" s="129" t="s">
        <v>20</v>
      </c>
      <c r="I989" s="131"/>
    </row>
    <row r="990" spans="2:9" ht="19.5" customHeight="1">
      <c r="B990" s="121">
        <f t="shared" si="24"/>
        <v>963</v>
      </c>
      <c r="C990" s="122" t="s">
        <v>594</v>
      </c>
      <c r="D990" s="122" t="s">
        <v>766</v>
      </c>
      <c r="E990" s="122">
        <v>2020</v>
      </c>
      <c r="F990" s="122" t="s">
        <v>19</v>
      </c>
      <c r="G990" s="129" t="s">
        <v>20</v>
      </c>
      <c r="H990" s="130" t="s">
        <v>20</v>
      </c>
      <c r="I990" s="131"/>
    </row>
    <row r="991" spans="2:9" ht="19.5" customHeight="1">
      <c r="B991" s="121">
        <f t="shared" si="24"/>
        <v>964</v>
      </c>
      <c r="C991" s="122" t="s">
        <v>594</v>
      </c>
      <c r="D991" s="122" t="s">
        <v>725</v>
      </c>
      <c r="E991" s="122">
        <v>2015</v>
      </c>
      <c r="F991" s="122" t="s">
        <v>19</v>
      </c>
      <c r="G991" s="129"/>
      <c r="H991" s="130"/>
      <c r="I991" s="131" t="s">
        <v>20</v>
      </c>
    </row>
    <row r="992" spans="2:9" ht="19.5" customHeight="1">
      <c r="B992" s="121">
        <f t="shared" si="24"/>
        <v>965</v>
      </c>
      <c r="C992" s="122" t="s">
        <v>594</v>
      </c>
      <c r="D992" s="122" t="s">
        <v>1286</v>
      </c>
      <c r="E992" s="122">
        <v>2017</v>
      </c>
      <c r="F992" s="122" t="s">
        <v>19</v>
      </c>
      <c r="G992" s="129" t="s">
        <v>20</v>
      </c>
      <c r="H992" s="130"/>
      <c r="I992" s="131" t="s">
        <v>20</v>
      </c>
    </row>
    <row r="993" spans="2:9" ht="19.5" customHeight="1">
      <c r="B993" s="121">
        <f t="shared" si="24"/>
        <v>966</v>
      </c>
      <c r="C993" s="122" t="s">
        <v>594</v>
      </c>
      <c r="D993" s="122" t="s">
        <v>1287</v>
      </c>
      <c r="E993" s="122">
        <v>2018</v>
      </c>
      <c r="F993" s="122"/>
      <c r="G993" s="129" t="s">
        <v>20</v>
      </c>
      <c r="H993" s="130"/>
      <c r="I993" s="131" t="s">
        <v>20</v>
      </c>
    </row>
    <row r="994" spans="2:9" ht="19.5" customHeight="1">
      <c r="B994" s="121">
        <f t="shared" si="24"/>
        <v>967</v>
      </c>
      <c r="C994" s="122" t="s">
        <v>594</v>
      </c>
      <c r="D994" s="122" t="s">
        <v>595</v>
      </c>
      <c r="E994" s="122">
        <v>2019</v>
      </c>
      <c r="F994" s="122" t="s">
        <v>19</v>
      </c>
      <c r="G994" s="129" t="s">
        <v>20</v>
      </c>
      <c r="H994" s="130" t="s">
        <v>20</v>
      </c>
      <c r="I994" s="131"/>
    </row>
    <row r="995" spans="2:9" ht="19.5" customHeight="1">
      <c r="B995" s="121">
        <f t="shared" si="24"/>
        <v>968</v>
      </c>
      <c r="C995" s="122" t="s">
        <v>594</v>
      </c>
      <c r="D995" s="122" t="s">
        <v>596</v>
      </c>
      <c r="E995" s="122">
        <v>2004</v>
      </c>
      <c r="F995" s="122">
        <v>2010</v>
      </c>
      <c r="G995" s="129"/>
      <c r="H995" s="130"/>
      <c r="I995" s="131" t="s">
        <v>20</v>
      </c>
    </row>
    <row r="996" spans="2:9" ht="19.5" customHeight="1">
      <c r="B996" s="121">
        <f t="shared" si="24"/>
        <v>969</v>
      </c>
      <c r="C996" s="122" t="s">
        <v>594</v>
      </c>
      <c r="D996" s="122" t="s">
        <v>596</v>
      </c>
      <c r="E996" s="122">
        <v>2010</v>
      </c>
      <c r="F996" s="122">
        <v>2017</v>
      </c>
      <c r="G996" s="129"/>
      <c r="H996" s="130"/>
      <c r="I996" s="131" t="s">
        <v>20</v>
      </c>
    </row>
    <row r="997" spans="2:9" ht="19.5" customHeight="1">
      <c r="B997" s="121">
        <f t="shared" si="24"/>
        <v>970</v>
      </c>
      <c r="C997" s="122" t="s">
        <v>1967</v>
      </c>
      <c r="D997" s="122" t="s">
        <v>1968</v>
      </c>
      <c r="E997" s="122">
        <v>2012</v>
      </c>
      <c r="F997" s="122" t="s">
        <v>19</v>
      </c>
      <c r="G997" s="129" t="s">
        <v>20</v>
      </c>
      <c r="H997" s="130" t="s">
        <v>20</v>
      </c>
      <c r="I997" s="131"/>
    </row>
    <row r="998" spans="2:9" ht="19.5" customHeight="1">
      <c r="B998" s="121">
        <f t="shared" si="24"/>
        <v>971</v>
      </c>
      <c r="C998" s="122" t="s">
        <v>599</v>
      </c>
      <c r="D998" s="122" t="s">
        <v>1116</v>
      </c>
      <c r="E998" s="122">
        <v>2012</v>
      </c>
      <c r="F998" s="122">
        <v>2021</v>
      </c>
      <c r="G998" s="129" t="s">
        <v>20</v>
      </c>
      <c r="H998" s="130" t="s">
        <v>20</v>
      </c>
      <c r="I998" s="131"/>
    </row>
    <row r="999" spans="2:9" ht="19.5" customHeight="1">
      <c r="B999" s="121">
        <f t="shared" si="24"/>
        <v>972</v>
      </c>
      <c r="C999" s="122" t="s">
        <v>599</v>
      </c>
      <c r="D999" s="122" t="s">
        <v>1288</v>
      </c>
      <c r="E999" s="122">
        <v>2010</v>
      </c>
      <c r="F999" s="122" t="s">
        <v>19</v>
      </c>
      <c r="G999" s="129" t="s">
        <v>20</v>
      </c>
      <c r="H999" s="130" t="s">
        <v>20</v>
      </c>
      <c r="I999" s="131"/>
    </row>
    <row r="1000" spans="2:9" ht="19.5" customHeight="1">
      <c r="B1000" s="121">
        <f t="shared" si="24"/>
        <v>973</v>
      </c>
      <c r="C1000" s="122" t="s">
        <v>599</v>
      </c>
      <c r="D1000" s="122" t="s">
        <v>1289</v>
      </c>
      <c r="E1000" s="122">
        <v>2012</v>
      </c>
      <c r="F1000" s="122">
        <v>2015</v>
      </c>
      <c r="G1000" s="129" t="s">
        <v>20</v>
      </c>
      <c r="H1000" s="130" t="s">
        <v>20</v>
      </c>
      <c r="I1000" s="131"/>
    </row>
    <row r="1001" spans="2:9" ht="19.5" customHeight="1">
      <c r="B1001" s="121">
        <f t="shared" si="24"/>
        <v>974</v>
      </c>
      <c r="C1001" s="122" t="s">
        <v>599</v>
      </c>
      <c r="D1001" s="122" t="s">
        <v>1289</v>
      </c>
      <c r="E1001" s="122">
        <v>2015</v>
      </c>
      <c r="F1001" s="122" t="s">
        <v>19</v>
      </c>
      <c r="G1001" s="129" t="s">
        <v>20</v>
      </c>
      <c r="H1001" s="130"/>
      <c r="I1001" s="131"/>
    </row>
    <row r="1002" spans="2:9" ht="19.5" customHeight="1">
      <c r="B1002" s="121">
        <f t="shared" si="24"/>
        <v>975</v>
      </c>
      <c r="C1002" s="122" t="s">
        <v>599</v>
      </c>
      <c r="D1002" s="122" t="s">
        <v>1290</v>
      </c>
      <c r="E1002" s="122">
        <v>2011</v>
      </c>
      <c r="F1002" s="122">
        <v>2021</v>
      </c>
      <c r="G1002" s="129" t="s">
        <v>20</v>
      </c>
      <c r="H1002" s="130" t="s">
        <v>20</v>
      </c>
      <c r="I1002" s="131"/>
    </row>
    <row r="1003" spans="2:9" ht="19.5" customHeight="1">
      <c r="B1003" s="121">
        <f t="shared" si="24"/>
        <v>976</v>
      </c>
      <c r="C1003" s="122" t="s">
        <v>599</v>
      </c>
      <c r="D1003" s="122" t="s">
        <v>600</v>
      </c>
      <c r="E1003" s="122">
        <v>2007</v>
      </c>
      <c r="F1003" s="122">
        <v>2013</v>
      </c>
      <c r="G1003" s="129" t="s">
        <v>20</v>
      </c>
      <c r="H1003" s="130" t="s">
        <v>20</v>
      </c>
      <c r="I1003" s="131"/>
    </row>
    <row r="1004" spans="2:9" ht="19.5" customHeight="1">
      <c r="B1004" s="121">
        <f t="shared" si="24"/>
        <v>977</v>
      </c>
      <c r="C1004" s="122" t="s">
        <v>599</v>
      </c>
      <c r="D1004" s="122" t="s">
        <v>600</v>
      </c>
      <c r="E1004" s="122">
        <v>2013</v>
      </c>
      <c r="F1004" s="122">
        <v>2018</v>
      </c>
      <c r="G1004" s="129" t="s">
        <v>20</v>
      </c>
      <c r="H1004" s="130" t="s">
        <v>20</v>
      </c>
      <c r="I1004" s="131"/>
    </row>
    <row r="1005" spans="2:9" ht="19.5" customHeight="1">
      <c r="B1005" s="121">
        <f t="shared" si="24"/>
        <v>978</v>
      </c>
      <c r="C1005" s="122" t="s">
        <v>599</v>
      </c>
      <c r="D1005" s="122" t="s">
        <v>1117</v>
      </c>
      <c r="E1005" s="122">
        <v>2012</v>
      </c>
      <c r="F1005" s="122">
        <v>2017</v>
      </c>
      <c r="G1005" s="129" t="s">
        <v>20</v>
      </c>
      <c r="H1005" s="130" t="s">
        <v>20</v>
      </c>
      <c r="I1005" s="131"/>
    </row>
    <row r="1006" spans="2:9" ht="19.5" customHeight="1">
      <c r="B1006" s="121">
        <f t="shared" si="24"/>
        <v>979</v>
      </c>
      <c r="C1006" s="122" t="s">
        <v>599</v>
      </c>
      <c r="D1006" s="122" t="s">
        <v>1117</v>
      </c>
      <c r="E1006" s="122">
        <v>2018</v>
      </c>
      <c r="F1006" s="122">
        <v>2021</v>
      </c>
      <c r="G1006" s="129" t="s">
        <v>20</v>
      </c>
      <c r="H1006" s="130" t="s">
        <v>20</v>
      </c>
      <c r="I1006" s="131"/>
    </row>
    <row r="1007" spans="2:9" ht="19.5" customHeight="1">
      <c r="B1007" s="121">
        <f t="shared" si="24"/>
        <v>980</v>
      </c>
      <c r="C1007" s="122" t="s">
        <v>599</v>
      </c>
      <c r="D1007" s="122" t="s">
        <v>1291</v>
      </c>
      <c r="E1007" s="122">
        <v>2011</v>
      </c>
      <c r="F1007" s="122">
        <v>2021</v>
      </c>
      <c r="G1007" s="129"/>
      <c r="H1007" s="130" t="s">
        <v>20</v>
      </c>
      <c r="I1007" s="131"/>
    </row>
    <row r="1008" spans="2:9" ht="19.5" customHeight="1">
      <c r="B1008" s="121">
        <f t="shared" si="24"/>
        <v>981</v>
      </c>
      <c r="C1008" s="122" t="s">
        <v>599</v>
      </c>
      <c r="D1008" s="122" t="s">
        <v>1291</v>
      </c>
      <c r="E1008" s="122">
        <v>2021</v>
      </c>
      <c r="F1008" s="122" t="s">
        <v>19</v>
      </c>
      <c r="G1008" s="129" t="s">
        <v>20</v>
      </c>
      <c r="H1008" s="130" t="s">
        <v>20</v>
      </c>
      <c r="I1008" s="131"/>
    </row>
    <row r="1009" spans="2:10" ht="19.5" customHeight="1">
      <c r="B1009" s="121">
        <f t="shared" si="24"/>
        <v>982</v>
      </c>
      <c r="C1009" s="122" t="s">
        <v>599</v>
      </c>
      <c r="D1009" s="122" t="s">
        <v>603</v>
      </c>
      <c r="E1009" s="122">
        <v>2009</v>
      </c>
      <c r="F1009" s="122">
        <v>2018</v>
      </c>
      <c r="G1009" s="129" t="s">
        <v>20</v>
      </c>
      <c r="H1009" s="130" t="s">
        <v>20</v>
      </c>
      <c r="I1009" s="131"/>
    </row>
    <row r="1010" spans="2:10" ht="19.5" customHeight="1">
      <c r="B1010" s="121">
        <f t="shared" si="24"/>
        <v>983</v>
      </c>
      <c r="C1010" s="122" t="s">
        <v>599</v>
      </c>
      <c r="D1010" s="122" t="s">
        <v>605</v>
      </c>
      <c r="E1010" s="122">
        <v>2014</v>
      </c>
      <c r="F1010" s="122" t="s">
        <v>19</v>
      </c>
      <c r="G1010" s="129" t="s">
        <v>20</v>
      </c>
      <c r="H1010" s="130" t="s">
        <v>20</v>
      </c>
      <c r="I1010" s="131"/>
    </row>
    <row r="1011" spans="2:10" ht="19.5" customHeight="1">
      <c r="B1011" s="121">
        <f t="shared" si="24"/>
        <v>984</v>
      </c>
      <c r="C1011" s="122" t="s">
        <v>599</v>
      </c>
      <c r="D1011" s="122" t="s">
        <v>753</v>
      </c>
      <c r="E1011" s="122">
        <v>2006</v>
      </c>
      <c r="F1011" s="122">
        <v>2013</v>
      </c>
      <c r="G1011" s="129" t="s">
        <v>20</v>
      </c>
      <c r="H1011" s="130"/>
      <c r="I1011" s="131"/>
    </row>
    <row r="1012" spans="2:10" ht="19.5" customHeight="1">
      <c r="B1012" s="121">
        <f t="shared" si="24"/>
        <v>985</v>
      </c>
      <c r="C1012" s="122" t="s">
        <v>599</v>
      </c>
      <c r="D1012" s="122" t="s">
        <v>753</v>
      </c>
      <c r="E1012" s="122">
        <v>2011</v>
      </c>
      <c r="F1012" s="122">
        <v>2019</v>
      </c>
      <c r="G1012" s="129" t="s">
        <v>20</v>
      </c>
      <c r="H1012" s="130" t="s">
        <v>20</v>
      </c>
      <c r="I1012" s="131"/>
    </row>
    <row r="1013" spans="2:10" ht="19.5" customHeight="1">
      <c r="B1013" s="121">
        <f t="shared" si="24"/>
        <v>986</v>
      </c>
      <c r="C1013" s="122" t="s">
        <v>599</v>
      </c>
      <c r="D1013" s="122" t="s">
        <v>753</v>
      </c>
      <c r="E1013" s="122">
        <v>2017</v>
      </c>
      <c r="F1013" s="122" t="s">
        <v>19</v>
      </c>
      <c r="G1013" s="129" t="s">
        <v>20</v>
      </c>
      <c r="H1013" s="130" t="s">
        <v>20</v>
      </c>
      <c r="I1013" s="131"/>
    </row>
    <row r="1014" spans="2:10" ht="19.5" customHeight="1">
      <c r="B1014" s="121">
        <f t="shared" si="24"/>
        <v>987</v>
      </c>
      <c r="C1014" s="122" t="s">
        <v>599</v>
      </c>
      <c r="D1014" s="122" t="s">
        <v>606</v>
      </c>
      <c r="E1014" s="122">
        <v>2017</v>
      </c>
      <c r="F1014" s="122" t="s">
        <v>19</v>
      </c>
      <c r="G1014" s="129" t="s">
        <v>20</v>
      </c>
      <c r="H1014" s="130" t="s">
        <v>20</v>
      </c>
      <c r="I1014" s="131"/>
    </row>
    <row r="1015" spans="2:10" ht="19.5" customHeight="1" thickBot="1">
      <c r="B1015" s="121">
        <f t="shared" si="24"/>
        <v>988</v>
      </c>
      <c r="C1015" s="122" t="s">
        <v>599</v>
      </c>
      <c r="D1015" s="122" t="s">
        <v>608</v>
      </c>
      <c r="E1015" s="122">
        <v>2007</v>
      </c>
      <c r="F1015" s="122">
        <v>2013</v>
      </c>
      <c r="G1015" s="129" t="s">
        <v>20</v>
      </c>
      <c r="H1015" s="130"/>
      <c r="I1015" s="131"/>
    </row>
    <row r="1016" spans="2:10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>
        <v>1</v>
      </c>
    </row>
    <row r="1017" spans="2:10" ht="19.5" customHeight="1">
      <c r="B1017" s="121">
        <f>ROW()-27</f>
        <v>990</v>
      </c>
      <c r="C1017" s="122" t="s">
        <v>599</v>
      </c>
      <c r="D1017" s="122" t="s">
        <v>608</v>
      </c>
      <c r="E1017" s="122">
        <v>2013</v>
      </c>
      <c r="F1017" s="122">
        <v>2018</v>
      </c>
      <c r="G1017" s="129" t="s">
        <v>20</v>
      </c>
      <c r="H1017" s="130" t="s">
        <v>20</v>
      </c>
      <c r="I1017" s="131"/>
    </row>
    <row r="1018" spans="2:10" ht="19.5" customHeight="1">
      <c r="B1018" s="121">
        <f>ROW()-27</f>
        <v>991</v>
      </c>
      <c r="C1018" s="122" t="s">
        <v>599</v>
      </c>
      <c r="D1018" s="122" t="s">
        <v>608</v>
      </c>
      <c r="E1018" s="122">
        <v>2017</v>
      </c>
      <c r="F1018" s="122" t="s">
        <v>19</v>
      </c>
      <c r="G1018" s="129" t="s">
        <v>20</v>
      </c>
      <c r="H1018" s="130" t="s">
        <v>20</v>
      </c>
      <c r="I1018" s="131"/>
    </row>
    <row r="1019" spans="2:10" ht="19.5" customHeight="1">
      <c r="B1019" s="121">
        <f t="shared" ref="B1019:B1058" si="25">ROW()-28</f>
        <v>991</v>
      </c>
      <c r="C1019" s="122" t="s">
        <v>599</v>
      </c>
      <c r="D1019" s="122" t="s">
        <v>1118</v>
      </c>
      <c r="E1019" s="122">
        <v>2019</v>
      </c>
      <c r="F1019" s="122">
        <v>2019</v>
      </c>
      <c r="G1019" s="129" t="s">
        <v>20</v>
      </c>
      <c r="H1019" s="130" t="s">
        <v>20</v>
      </c>
      <c r="I1019" s="131"/>
    </row>
    <row r="1020" spans="2:10" ht="19.5" customHeight="1">
      <c r="B1020" s="121">
        <f t="shared" si="25"/>
        <v>992</v>
      </c>
      <c r="C1020" s="122" t="s">
        <v>599</v>
      </c>
      <c r="D1020" s="122" t="s">
        <v>1969</v>
      </c>
      <c r="E1020" s="122">
        <v>2013</v>
      </c>
      <c r="F1020" s="122">
        <v>2018</v>
      </c>
      <c r="G1020" s="129" t="s">
        <v>20</v>
      </c>
      <c r="H1020" s="129" t="s">
        <v>20</v>
      </c>
      <c r="I1020" s="131"/>
    </row>
    <row r="1021" spans="2:10" ht="19.5" customHeight="1">
      <c r="B1021" s="121">
        <f t="shared" si="25"/>
        <v>993</v>
      </c>
      <c r="C1021" s="122" t="s">
        <v>599</v>
      </c>
      <c r="D1021" s="122" t="s">
        <v>1293</v>
      </c>
      <c r="E1021" s="122">
        <v>2002</v>
      </c>
      <c r="F1021" s="122">
        <v>2009</v>
      </c>
      <c r="G1021" s="129" t="s">
        <v>20</v>
      </c>
      <c r="H1021" s="130"/>
      <c r="I1021" s="131"/>
    </row>
    <row r="1022" spans="2:10" ht="19.5" customHeight="1">
      <c r="B1022" s="121">
        <f t="shared" si="25"/>
        <v>994</v>
      </c>
      <c r="C1022" s="122" t="s">
        <v>599</v>
      </c>
      <c r="D1022" s="122" t="s">
        <v>1119</v>
      </c>
      <c r="E1022" s="122">
        <v>2012</v>
      </c>
      <c r="F1022" s="122">
        <v>2014</v>
      </c>
      <c r="G1022" s="129"/>
      <c r="H1022" s="130" t="s">
        <v>20</v>
      </c>
      <c r="I1022" s="131"/>
    </row>
    <row r="1023" spans="2:10" ht="19.5" customHeight="1">
      <c r="B1023" s="121">
        <f t="shared" si="25"/>
        <v>995</v>
      </c>
      <c r="C1023" s="122" t="s">
        <v>599</v>
      </c>
      <c r="D1023" s="122" t="s">
        <v>1294</v>
      </c>
      <c r="E1023" s="122">
        <v>2015</v>
      </c>
      <c r="F1023" s="122"/>
      <c r="G1023" s="129" t="s">
        <v>20</v>
      </c>
      <c r="H1023" s="130" t="s">
        <v>20</v>
      </c>
      <c r="I1023" s="131"/>
    </row>
    <row r="1024" spans="2:10" ht="19.5" customHeight="1">
      <c r="B1024" s="121">
        <f t="shared" si="25"/>
        <v>996</v>
      </c>
      <c r="C1024" s="122" t="s">
        <v>599</v>
      </c>
      <c r="D1024" s="122" t="s">
        <v>1295</v>
      </c>
      <c r="E1024" s="122">
        <v>2019</v>
      </c>
      <c r="F1024" s="122" t="s">
        <v>19</v>
      </c>
      <c r="G1024" s="129"/>
      <c r="H1024" s="130"/>
      <c r="I1024" s="131" t="s">
        <v>20</v>
      </c>
    </row>
    <row r="1025" spans="2:9" ht="19.5" customHeight="1">
      <c r="B1025" s="121">
        <f t="shared" si="25"/>
        <v>997</v>
      </c>
      <c r="C1025" s="122" t="s">
        <v>599</v>
      </c>
      <c r="D1025" s="122" t="s">
        <v>1296</v>
      </c>
      <c r="E1025" s="122">
        <v>2013</v>
      </c>
      <c r="F1025" s="122">
        <v>2020</v>
      </c>
      <c r="G1025" s="129" t="s">
        <v>20</v>
      </c>
      <c r="H1025" s="130"/>
      <c r="I1025" s="131"/>
    </row>
    <row r="1026" spans="2:9" ht="19.5" customHeight="1">
      <c r="B1026" s="121">
        <f t="shared" si="25"/>
        <v>998</v>
      </c>
      <c r="C1026" s="122" t="s">
        <v>599</v>
      </c>
      <c r="D1026" s="122" t="s">
        <v>1297</v>
      </c>
      <c r="E1026" s="122">
        <v>2021</v>
      </c>
      <c r="F1026" s="122"/>
      <c r="G1026" s="129" t="s">
        <v>20</v>
      </c>
      <c r="H1026" s="130" t="s">
        <v>20</v>
      </c>
      <c r="I1026" s="131"/>
    </row>
    <row r="1027" spans="2:9" ht="19.5" customHeight="1">
      <c r="B1027" s="121">
        <f t="shared" si="25"/>
        <v>999</v>
      </c>
      <c r="C1027" s="122" t="s">
        <v>599</v>
      </c>
      <c r="D1027" s="122" t="s">
        <v>1298</v>
      </c>
      <c r="E1027" s="122">
        <v>2004</v>
      </c>
      <c r="F1027" s="122" t="s">
        <v>19</v>
      </c>
      <c r="G1027" s="129" t="s">
        <v>20</v>
      </c>
      <c r="H1027" s="130" t="s">
        <v>20</v>
      </c>
      <c r="I1027" s="131"/>
    </row>
    <row r="1028" spans="2:9" ht="19.5" customHeight="1">
      <c r="B1028" s="121">
        <f t="shared" si="25"/>
        <v>1000</v>
      </c>
      <c r="C1028" s="122" t="s">
        <v>599</v>
      </c>
      <c r="D1028" s="122" t="s">
        <v>613</v>
      </c>
      <c r="E1028" s="122">
        <v>2007</v>
      </c>
      <c r="F1028" s="122">
        <v>2013</v>
      </c>
      <c r="G1028" s="129" t="s">
        <v>20</v>
      </c>
      <c r="H1028" s="130" t="s">
        <v>20</v>
      </c>
      <c r="I1028" s="131"/>
    </row>
    <row r="1029" spans="2:9" ht="19.5" customHeight="1">
      <c r="B1029" s="121">
        <f t="shared" si="25"/>
        <v>1001</v>
      </c>
      <c r="C1029" s="122" t="s">
        <v>599</v>
      </c>
      <c r="D1029" s="122" t="s">
        <v>613</v>
      </c>
      <c r="E1029" s="122">
        <v>2014</v>
      </c>
      <c r="F1029" s="122">
        <v>2020</v>
      </c>
      <c r="G1029" s="129" t="s">
        <v>20</v>
      </c>
      <c r="H1029" s="130" t="s">
        <v>20</v>
      </c>
      <c r="I1029" s="131"/>
    </row>
    <row r="1030" spans="2:9" ht="19.5" customHeight="1">
      <c r="B1030" s="121">
        <f t="shared" si="25"/>
        <v>1002</v>
      </c>
      <c r="C1030" s="122" t="s">
        <v>599</v>
      </c>
      <c r="D1030" s="122" t="s">
        <v>614</v>
      </c>
      <c r="E1030" s="122">
        <v>2015</v>
      </c>
      <c r="F1030" s="122" t="s">
        <v>19</v>
      </c>
      <c r="G1030" s="129" t="s">
        <v>20</v>
      </c>
      <c r="H1030" s="130" t="s">
        <v>20</v>
      </c>
      <c r="I1030" s="131"/>
    </row>
    <row r="1031" spans="2:9" ht="19.5" customHeight="1">
      <c r="B1031" s="121">
        <f t="shared" si="25"/>
        <v>1003</v>
      </c>
      <c r="C1031" s="122" t="s">
        <v>599</v>
      </c>
      <c r="D1031" s="122" t="s">
        <v>1970</v>
      </c>
      <c r="E1031" s="122">
        <v>2015</v>
      </c>
      <c r="F1031" s="122">
        <v>2016</v>
      </c>
      <c r="G1031" s="129" t="s">
        <v>20</v>
      </c>
      <c r="H1031" s="130" t="s">
        <v>20</v>
      </c>
      <c r="I1031" s="131"/>
    </row>
    <row r="1032" spans="2:9" ht="19.5" customHeight="1">
      <c r="B1032" s="121">
        <f t="shared" si="25"/>
        <v>1004</v>
      </c>
      <c r="C1032" s="122" t="s">
        <v>599</v>
      </c>
      <c r="D1032" s="122" t="s">
        <v>1300</v>
      </c>
      <c r="E1032" s="122">
        <v>2015</v>
      </c>
      <c r="F1032" s="122"/>
      <c r="G1032" s="129" t="s">
        <v>20</v>
      </c>
      <c r="H1032" s="130" t="s">
        <v>20</v>
      </c>
      <c r="I1032" s="131"/>
    </row>
    <row r="1033" spans="2:9" ht="19.5" customHeight="1">
      <c r="B1033" s="121">
        <f t="shared" si="25"/>
        <v>1005</v>
      </c>
      <c r="C1033" s="122" t="s">
        <v>599</v>
      </c>
      <c r="D1033" s="122" t="s">
        <v>1281</v>
      </c>
      <c r="E1033" s="122">
        <v>2009</v>
      </c>
      <c r="F1033" s="122">
        <v>2013</v>
      </c>
      <c r="G1033" s="129" t="s">
        <v>20</v>
      </c>
      <c r="H1033" s="130" t="s">
        <v>20</v>
      </c>
      <c r="I1033" s="131"/>
    </row>
    <row r="1034" spans="2:9" ht="19.5" customHeight="1">
      <c r="B1034" s="121">
        <f t="shared" si="25"/>
        <v>1006</v>
      </c>
      <c r="C1034" s="122" t="s">
        <v>599</v>
      </c>
      <c r="D1034" s="122" t="s">
        <v>751</v>
      </c>
      <c r="E1034" s="122">
        <v>2007</v>
      </c>
      <c r="F1034" s="122">
        <v>2021</v>
      </c>
      <c r="G1034" s="129" t="s">
        <v>20</v>
      </c>
      <c r="H1034" s="130" t="s">
        <v>20</v>
      </c>
      <c r="I1034" s="131"/>
    </row>
    <row r="1035" spans="2:9" ht="19.5" customHeight="1">
      <c r="B1035" s="121">
        <f t="shared" si="25"/>
        <v>1007</v>
      </c>
      <c r="C1035" s="122" t="s">
        <v>599</v>
      </c>
      <c r="D1035" s="122" t="s">
        <v>751</v>
      </c>
      <c r="E1035" s="122">
        <v>2021</v>
      </c>
      <c r="F1035" s="122" t="s">
        <v>19</v>
      </c>
      <c r="G1035" s="129" t="s">
        <v>20</v>
      </c>
      <c r="H1035" s="130" t="s">
        <v>20</v>
      </c>
      <c r="I1035" s="131"/>
    </row>
    <row r="1036" spans="2:9" ht="19.5" customHeight="1">
      <c r="B1036" s="121">
        <f t="shared" si="25"/>
        <v>1008</v>
      </c>
      <c r="C1036" s="122" t="s">
        <v>599</v>
      </c>
      <c r="D1036" s="122" t="s">
        <v>1120</v>
      </c>
      <c r="E1036" s="122">
        <v>2009</v>
      </c>
      <c r="F1036" s="122">
        <v>2013</v>
      </c>
      <c r="G1036" s="129" t="s">
        <v>20</v>
      </c>
      <c r="H1036" s="130" t="s">
        <v>20</v>
      </c>
      <c r="I1036" s="131"/>
    </row>
    <row r="1037" spans="2:9" ht="19.5" customHeight="1">
      <c r="B1037" s="121">
        <f t="shared" si="25"/>
        <v>1009</v>
      </c>
      <c r="C1037" s="122" t="s">
        <v>599</v>
      </c>
      <c r="D1037" s="122" t="s">
        <v>1121</v>
      </c>
      <c r="E1037" s="122">
        <v>2015</v>
      </c>
      <c r="F1037" s="122">
        <v>2017</v>
      </c>
      <c r="G1037" s="129" t="s">
        <v>20</v>
      </c>
      <c r="H1037" s="130"/>
      <c r="I1037" s="131"/>
    </row>
    <row r="1038" spans="2:9" ht="19.5" customHeight="1">
      <c r="B1038" s="121">
        <f t="shared" si="25"/>
        <v>1010</v>
      </c>
      <c r="C1038" s="122" t="s">
        <v>599</v>
      </c>
      <c r="D1038" s="122" t="s">
        <v>1302</v>
      </c>
      <c r="E1038" s="122">
        <v>2017</v>
      </c>
      <c r="F1038" s="122">
        <v>2021</v>
      </c>
      <c r="G1038" s="129" t="s">
        <v>20</v>
      </c>
      <c r="H1038" s="130" t="s">
        <v>20</v>
      </c>
      <c r="I1038" s="131"/>
    </row>
    <row r="1039" spans="2:9" ht="19.5" customHeight="1">
      <c r="B1039" s="121">
        <f t="shared" si="25"/>
        <v>1011</v>
      </c>
      <c r="C1039" s="122" t="s">
        <v>599</v>
      </c>
      <c r="D1039" s="122" t="s">
        <v>616</v>
      </c>
      <c r="E1039" s="122">
        <v>2009</v>
      </c>
      <c r="F1039" s="122">
        <v>2015</v>
      </c>
      <c r="G1039" s="129" t="s">
        <v>20</v>
      </c>
      <c r="H1039" s="130" t="s">
        <v>20</v>
      </c>
      <c r="I1039" s="131"/>
    </row>
    <row r="1040" spans="2:9" ht="19.5" customHeight="1">
      <c r="B1040" s="121">
        <f t="shared" si="25"/>
        <v>1012</v>
      </c>
      <c r="C1040" s="122" t="s">
        <v>599</v>
      </c>
      <c r="D1040" s="122" t="s">
        <v>616</v>
      </c>
      <c r="E1040" s="122">
        <v>2012</v>
      </c>
      <c r="F1040" s="122">
        <v>2021</v>
      </c>
      <c r="G1040" s="129" t="s">
        <v>20</v>
      </c>
      <c r="H1040" s="130" t="s">
        <v>20</v>
      </c>
      <c r="I1040" s="131"/>
    </row>
    <row r="1041" spans="2:9" ht="19.5" customHeight="1">
      <c r="B1041" s="121">
        <f t="shared" si="25"/>
        <v>1013</v>
      </c>
      <c r="C1041" s="122" t="s">
        <v>599</v>
      </c>
      <c r="D1041" s="122" t="s">
        <v>1122</v>
      </c>
      <c r="E1041" s="122">
        <v>2012</v>
      </c>
      <c r="F1041" s="122">
        <v>2021</v>
      </c>
      <c r="G1041" s="129" t="s">
        <v>20</v>
      </c>
      <c r="H1041" s="130" t="s">
        <v>20</v>
      </c>
      <c r="I1041" s="131"/>
    </row>
    <row r="1042" spans="2:9" ht="19.5" customHeight="1">
      <c r="B1042" s="121">
        <f t="shared" si="25"/>
        <v>1014</v>
      </c>
      <c r="C1042" s="122" t="s">
        <v>599</v>
      </c>
      <c r="D1042" s="122" t="s">
        <v>1123</v>
      </c>
      <c r="E1042" s="122">
        <v>2016</v>
      </c>
      <c r="F1042" s="122" t="s">
        <v>19</v>
      </c>
      <c r="G1042" s="129" t="s">
        <v>20</v>
      </c>
      <c r="H1042" s="130" t="s">
        <v>20</v>
      </c>
      <c r="I1042" s="131"/>
    </row>
    <row r="1043" spans="2:9" ht="19.5" customHeight="1">
      <c r="B1043" s="121">
        <f t="shared" si="25"/>
        <v>1015</v>
      </c>
      <c r="C1043" s="122" t="s">
        <v>599</v>
      </c>
      <c r="D1043" s="122" t="s">
        <v>1123</v>
      </c>
      <c r="E1043" s="122">
        <v>2017</v>
      </c>
      <c r="F1043" s="122">
        <v>2021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25"/>
        <v>1016</v>
      </c>
      <c r="C1044" s="122" t="s">
        <v>599</v>
      </c>
      <c r="D1044" s="122" t="s">
        <v>1124</v>
      </c>
      <c r="E1044" s="122">
        <v>2010</v>
      </c>
      <c r="F1044" s="122">
        <v>2017</v>
      </c>
      <c r="G1044" s="129" t="s">
        <v>20</v>
      </c>
      <c r="H1044" s="130" t="s">
        <v>20</v>
      </c>
      <c r="I1044" s="131"/>
    </row>
    <row r="1045" spans="2:9" ht="19.5" customHeight="1">
      <c r="B1045" s="121">
        <f t="shared" si="25"/>
        <v>1017</v>
      </c>
      <c r="C1045" s="122" t="s">
        <v>599</v>
      </c>
      <c r="D1045" s="122" t="s">
        <v>618</v>
      </c>
      <c r="E1045" s="122">
        <v>2016</v>
      </c>
      <c r="F1045" s="122" t="s">
        <v>19</v>
      </c>
      <c r="G1045" s="129" t="s">
        <v>20</v>
      </c>
      <c r="H1045" s="130" t="s">
        <v>20</v>
      </c>
      <c r="I1045" s="131" t="s">
        <v>20</v>
      </c>
    </row>
    <row r="1046" spans="2:9" ht="19.5" customHeight="1">
      <c r="B1046" s="121">
        <f t="shared" si="25"/>
        <v>1018</v>
      </c>
      <c r="C1046" s="122" t="s">
        <v>599</v>
      </c>
      <c r="D1046" s="122" t="s">
        <v>1303</v>
      </c>
      <c r="E1046" s="122">
        <v>2016</v>
      </c>
      <c r="F1046" s="122" t="s">
        <v>19</v>
      </c>
      <c r="G1046" s="129" t="s">
        <v>20</v>
      </c>
      <c r="H1046" s="130" t="s">
        <v>20</v>
      </c>
      <c r="I1046" s="131" t="s">
        <v>20</v>
      </c>
    </row>
    <row r="1047" spans="2:9" ht="19.5" customHeight="1">
      <c r="B1047" s="121">
        <f t="shared" si="25"/>
        <v>1019</v>
      </c>
      <c r="C1047" s="122" t="s">
        <v>599</v>
      </c>
      <c r="D1047" s="122" t="s">
        <v>1971</v>
      </c>
      <c r="E1047" s="122">
        <v>2005</v>
      </c>
      <c r="F1047" s="122">
        <v>2013</v>
      </c>
      <c r="G1047" s="129" t="s">
        <v>20</v>
      </c>
      <c r="H1047" s="129" t="s">
        <v>20</v>
      </c>
      <c r="I1047" s="182"/>
    </row>
    <row r="1048" spans="2:9" ht="19.5" customHeight="1">
      <c r="B1048" s="121">
        <f t="shared" si="25"/>
        <v>1020</v>
      </c>
      <c r="C1048" s="122" t="s">
        <v>599</v>
      </c>
      <c r="D1048" s="122" t="s">
        <v>1971</v>
      </c>
      <c r="E1048" s="122">
        <v>2013</v>
      </c>
      <c r="F1048" s="122">
        <v>2018</v>
      </c>
      <c r="G1048" s="129" t="s">
        <v>20</v>
      </c>
      <c r="H1048" s="130" t="s">
        <v>20</v>
      </c>
      <c r="I1048" s="131"/>
    </row>
    <row r="1049" spans="2:9" ht="19.5" customHeight="1">
      <c r="B1049" s="121">
        <f t="shared" si="25"/>
        <v>1021</v>
      </c>
      <c r="C1049" s="122" t="s">
        <v>599</v>
      </c>
      <c r="D1049" s="122" t="s">
        <v>1971</v>
      </c>
      <c r="E1049" s="122">
        <v>2019</v>
      </c>
      <c r="F1049" s="122" t="s">
        <v>19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25"/>
        <v>1022</v>
      </c>
      <c r="C1050" s="122" t="s">
        <v>599</v>
      </c>
      <c r="D1050" s="122" t="s">
        <v>1125</v>
      </c>
      <c r="E1050" s="122">
        <v>2008</v>
      </c>
      <c r="F1050" s="122">
        <v>2022</v>
      </c>
      <c r="G1050" s="129" t="s">
        <v>20</v>
      </c>
      <c r="H1050" s="130" t="s">
        <v>20</v>
      </c>
      <c r="I1050" s="131"/>
    </row>
    <row r="1051" spans="2:9" ht="19.5" customHeight="1">
      <c r="B1051" s="121">
        <f t="shared" si="25"/>
        <v>1023</v>
      </c>
      <c r="C1051" s="122" t="s">
        <v>599</v>
      </c>
      <c r="D1051" s="122" t="s">
        <v>1126</v>
      </c>
      <c r="E1051" s="122">
        <v>2011</v>
      </c>
      <c r="F1051" s="122">
        <v>2020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25"/>
        <v>1024</v>
      </c>
      <c r="C1052" s="122" t="s">
        <v>599</v>
      </c>
      <c r="D1052" s="122" t="s">
        <v>623</v>
      </c>
      <c r="E1052" s="122">
        <v>2019</v>
      </c>
      <c r="F1052" s="122" t="s">
        <v>19</v>
      </c>
      <c r="G1052" s="129" t="s">
        <v>20</v>
      </c>
      <c r="H1052" s="130" t="s">
        <v>20</v>
      </c>
      <c r="I1052" s="131"/>
    </row>
    <row r="1053" spans="2:9" ht="19.5" customHeight="1">
      <c r="B1053" s="121">
        <f t="shared" si="25"/>
        <v>1025</v>
      </c>
      <c r="C1053" s="122" t="s">
        <v>599</v>
      </c>
      <c r="D1053" s="122" t="s">
        <v>1127</v>
      </c>
      <c r="E1053" s="122">
        <v>2012</v>
      </c>
      <c r="F1053" s="122">
        <v>2015</v>
      </c>
      <c r="G1053" s="129"/>
      <c r="H1053" s="130" t="s">
        <v>20</v>
      </c>
      <c r="I1053" s="131"/>
    </row>
    <row r="1054" spans="2:9" ht="19.5" customHeight="1">
      <c r="B1054" s="121">
        <f t="shared" si="25"/>
        <v>1026</v>
      </c>
      <c r="C1054" s="122" t="s">
        <v>599</v>
      </c>
      <c r="D1054" s="122" t="s">
        <v>1127</v>
      </c>
      <c r="E1054" s="122">
        <v>2015</v>
      </c>
      <c r="F1054" s="122">
        <v>2021</v>
      </c>
      <c r="G1054" s="129"/>
      <c r="H1054" s="130" t="s">
        <v>20</v>
      </c>
      <c r="I1054" s="131"/>
    </row>
    <row r="1055" spans="2:9" ht="19.5" customHeight="1">
      <c r="B1055" s="121">
        <f t="shared" si="25"/>
        <v>1027</v>
      </c>
      <c r="C1055" s="122" t="s">
        <v>599</v>
      </c>
      <c r="D1055" s="122" t="s">
        <v>1128</v>
      </c>
      <c r="E1055" s="122">
        <v>2007</v>
      </c>
      <c r="F1055" s="122">
        <v>2021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25"/>
        <v>1028</v>
      </c>
      <c r="C1056" s="122" t="s">
        <v>599</v>
      </c>
      <c r="D1056" s="122" t="s">
        <v>624</v>
      </c>
      <c r="E1056" s="122">
        <v>2009</v>
      </c>
      <c r="F1056" s="122">
        <v>2014</v>
      </c>
      <c r="G1056" s="129" t="s">
        <v>20</v>
      </c>
      <c r="H1056" s="130" t="s">
        <v>20</v>
      </c>
      <c r="I1056" s="131"/>
    </row>
    <row r="1057" spans="2:10" ht="19.5" customHeight="1">
      <c r="B1057" s="121">
        <f t="shared" si="25"/>
        <v>1029</v>
      </c>
      <c r="C1057" s="122" t="s">
        <v>599</v>
      </c>
      <c r="D1057" s="122" t="s">
        <v>1304</v>
      </c>
      <c r="E1057" s="122">
        <v>2020</v>
      </c>
      <c r="F1057" s="122" t="s">
        <v>19</v>
      </c>
      <c r="G1057" s="129"/>
      <c r="H1057" s="130"/>
      <c r="I1057" s="131" t="s">
        <v>20</v>
      </c>
    </row>
    <row r="1058" spans="2:10" ht="19.5" customHeight="1" thickBot="1">
      <c r="B1058" s="121">
        <f t="shared" si="25"/>
        <v>1030</v>
      </c>
      <c r="C1058" s="122" t="s">
        <v>599</v>
      </c>
      <c r="D1058" s="122" t="s">
        <v>1129</v>
      </c>
      <c r="E1058" s="122">
        <v>2008</v>
      </c>
      <c r="F1058" s="122">
        <v>2017</v>
      </c>
      <c r="G1058" s="129" t="s">
        <v>20</v>
      </c>
      <c r="H1058" s="130" t="s">
        <v>20</v>
      </c>
      <c r="I1058" s="131"/>
    </row>
    <row r="1059" spans="2:10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>
        <v>1</v>
      </c>
    </row>
    <row r="1060" spans="2:10" ht="19.5" customHeight="1">
      <c r="B1060" s="121">
        <f>ROW()-28</f>
        <v>1032</v>
      </c>
      <c r="C1060" s="122" t="s">
        <v>599</v>
      </c>
      <c r="D1060" s="122" t="s">
        <v>1129</v>
      </c>
      <c r="E1060" s="122">
        <v>2017</v>
      </c>
      <c r="F1060" s="122">
        <v>2021</v>
      </c>
      <c r="G1060" s="129" t="s">
        <v>20</v>
      </c>
      <c r="H1060" s="130" t="s">
        <v>20</v>
      </c>
      <c r="I1060" s="131"/>
    </row>
    <row r="1061" spans="2:10" ht="19.5" customHeight="1">
      <c r="B1061" s="121">
        <f>ROW()-28</f>
        <v>1033</v>
      </c>
      <c r="C1061" s="122" t="s">
        <v>599</v>
      </c>
      <c r="D1061" s="122" t="s">
        <v>626</v>
      </c>
      <c r="E1061" s="122">
        <v>2009</v>
      </c>
      <c r="F1061" s="122">
        <v>2018</v>
      </c>
      <c r="G1061" s="129" t="s">
        <v>20</v>
      </c>
      <c r="H1061" s="130" t="s">
        <v>20</v>
      </c>
      <c r="I1061" s="131"/>
    </row>
    <row r="1062" spans="2:10" ht="19.5" customHeight="1">
      <c r="B1062" s="121">
        <f t="shared" ref="B1062:B1101" si="26">ROW()-29</f>
        <v>1033</v>
      </c>
      <c r="C1062" s="122" t="s">
        <v>599</v>
      </c>
      <c r="D1062" s="122" t="s">
        <v>1305</v>
      </c>
      <c r="E1062" s="122">
        <v>2013</v>
      </c>
      <c r="F1062" s="122" t="s">
        <v>19</v>
      </c>
      <c r="G1062" s="129" t="s">
        <v>20</v>
      </c>
      <c r="H1062" s="130" t="s">
        <v>20</v>
      </c>
      <c r="I1062" s="131"/>
    </row>
    <row r="1063" spans="2:10" ht="19.5" customHeight="1">
      <c r="B1063" s="121">
        <f t="shared" si="26"/>
        <v>1034</v>
      </c>
      <c r="C1063" s="122" t="s">
        <v>599</v>
      </c>
      <c r="D1063" s="122" t="s">
        <v>1306</v>
      </c>
      <c r="E1063" s="122">
        <v>2017</v>
      </c>
      <c r="F1063" s="122">
        <v>2021</v>
      </c>
      <c r="G1063" s="129" t="s">
        <v>20</v>
      </c>
      <c r="H1063" s="130" t="s">
        <v>20</v>
      </c>
      <c r="I1063" s="131"/>
    </row>
    <row r="1064" spans="2:10" ht="19.5" customHeight="1">
      <c r="B1064" s="121">
        <f t="shared" si="26"/>
        <v>1035</v>
      </c>
      <c r="C1064" s="122" t="s">
        <v>599</v>
      </c>
      <c r="D1064" s="122" t="s">
        <v>1972</v>
      </c>
      <c r="E1064" s="122">
        <v>2008</v>
      </c>
      <c r="F1064" s="122">
        <v>2014</v>
      </c>
      <c r="G1064" s="129" t="s">
        <v>20</v>
      </c>
      <c r="H1064" s="129" t="s">
        <v>20</v>
      </c>
      <c r="I1064" s="182"/>
    </row>
    <row r="1065" spans="2:10" ht="19.5" customHeight="1">
      <c r="B1065" s="121">
        <f t="shared" si="26"/>
        <v>1036</v>
      </c>
      <c r="C1065" s="122" t="s">
        <v>599</v>
      </c>
      <c r="D1065" s="122" t="s">
        <v>629</v>
      </c>
      <c r="E1065" s="122">
        <v>2006</v>
      </c>
      <c r="F1065" s="122">
        <v>2013</v>
      </c>
      <c r="G1065" s="129" t="s">
        <v>20</v>
      </c>
      <c r="H1065" s="130"/>
      <c r="I1065" s="131"/>
    </row>
    <row r="1066" spans="2:10" ht="19.5" customHeight="1">
      <c r="B1066" s="121">
        <f t="shared" si="26"/>
        <v>1037</v>
      </c>
      <c r="C1066" s="122" t="s">
        <v>599</v>
      </c>
      <c r="D1066" s="122" t="s">
        <v>629</v>
      </c>
      <c r="E1066" s="122">
        <v>2011</v>
      </c>
      <c r="F1066" s="122">
        <v>2019</v>
      </c>
      <c r="G1066" s="129" t="s">
        <v>20</v>
      </c>
      <c r="H1066" s="130" t="s">
        <v>20</v>
      </c>
      <c r="I1066" s="131"/>
    </row>
    <row r="1067" spans="2:10" ht="19.5" customHeight="1">
      <c r="B1067" s="121">
        <f t="shared" si="26"/>
        <v>1038</v>
      </c>
      <c r="C1067" s="122" t="s">
        <v>599</v>
      </c>
      <c r="D1067" s="122" t="s">
        <v>629</v>
      </c>
      <c r="E1067" s="122">
        <v>2020</v>
      </c>
      <c r="F1067" s="122" t="s">
        <v>19</v>
      </c>
      <c r="G1067" s="129" t="s">
        <v>20</v>
      </c>
      <c r="H1067" s="130" t="s">
        <v>20</v>
      </c>
      <c r="I1067" s="131"/>
    </row>
    <row r="1068" spans="2:10" ht="19.5" customHeight="1">
      <c r="B1068" s="121">
        <f t="shared" si="26"/>
        <v>1039</v>
      </c>
      <c r="C1068" s="122" t="s">
        <v>599</v>
      </c>
      <c r="D1068" s="122" t="s">
        <v>742</v>
      </c>
      <c r="E1068" s="122">
        <v>2020</v>
      </c>
      <c r="F1068" s="122" t="s">
        <v>19</v>
      </c>
      <c r="G1068" s="129" t="s">
        <v>20</v>
      </c>
      <c r="H1068" s="130" t="s">
        <v>20</v>
      </c>
      <c r="I1068" s="131"/>
    </row>
    <row r="1069" spans="2:10" ht="19.5" customHeight="1">
      <c r="B1069" s="121">
        <f t="shared" si="26"/>
        <v>1040</v>
      </c>
      <c r="C1069" s="122" t="s">
        <v>1308</v>
      </c>
      <c r="D1069" s="122" t="s">
        <v>474</v>
      </c>
      <c r="E1069" s="122">
        <v>2010</v>
      </c>
      <c r="F1069" s="122" t="s">
        <v>19</v>
      </c>
      <c r="G1069" s="129" t="s">
        <v>20</v>
      </c>
      <c r="H1069" s="130" t="s">
        <v>20</v>
      </c>
      <c r="I1069" s="131"/>
    </row>
    <row r="1070" spans="2:10" ht="19.5" customHeight="1">
      <c r="B1070" s="121">
        <f t="shared" si="26"/>
        <v>1041</v>
      </c>
      <c r="C1070" s="122" t="s">
        <v>1308</v>
      </c>
      <c r="D1070" s="122" t="s">
        <v>475</v>
      </c>
      <c r="E1070" s="122">
        <v>2001</v>
      </c>
      <c r="F1070" s="122">
        <v>2014</v>
      </c>
      <c r="G1070" s="129" t="s">
        <v>20</v>
      </c>
      <c r="H1070" s="130"/>
      <c r="I1070" s="131"/>
    </row>
    <row r="1071" spans="2:10" ht="19.5" customHeight="1">
      <c r="B1071" s="121">
        <f t="shared" si="26"/>
        <v>1042</v>
      </c>
      <c r="C1071" s="122" t="s">
        <v>632</v>
      </c>
      <c r="D1071" s="122" t="s">
        <v>633</v>
      </c>
      <c r="E1071" s="122">
        <v>2010</v>
      </c>
      <c r="F1071" s="122" t="s">
        <v>19</v>
      </c>
      <c r="G1071" s="129" t="s">
        <v>20</v>
      </c>
      <c r="H1071" s="130" t="s">
        <v>20</v>
      </c>
      <c r="I1071" s="131"/>
    </row>
    <row r="1072" spans="2:10" ht="19.5" customHeight="1">
      <c r="B1072" s="121">
        <f t="shared" si="26"/>
        <v>1043</v>
      </c>
      <c r="C1072" s="122" t="s">
        <v>632</v>
      </c>
      <c r="D1072" s="122" t="s">
        <v>634</v>
      </c>
      <c r="E1072" s="122">
        <v>2017</v>
      </c>
      <c r="F1072" s="122" t="s">
        <v>19</v>
      </c>
      <c r="G1072" s="129" t="s">
        <v>20</v>
      </c>
      <c r="H1072" s="130" t="s">
        <v>20</v>
      </c>
      <c r="I1072" s="131" t="s">
        <v>20</v>
      </c>
    </row>
    <row r="1073" spans="2:9" ht="19.5" customHeight="1">
      <c r="B1073" s="121">
        <f t="shared" si="26"/>
        <v>1044</v>
      </c>
      <c r="C1073" s="122" t="s">
        <v>632</v>
      </c>
      <c r="D1073" s="122" t="s">
        <v>635</v>
      </c>
      <c r="E1073" s="122">
        <v>2018</v>
      </c>
      <c r="F1073" s="122" t="s">
        <v>19</v>
      </c>
      <c r="G1073" s="129" t="s">
        <v>20</v>
      </c>
      <c r="H1073" s="130" t="s">
        <v>20</v>
      </c>
      <c r="I1073" s="131" t="s">
        <v>20</v>
      </c>
    </row>
    <row r="1074" spans="2:9" ht="19.5" customHeight="1">
      <c r="B1074" s="121">
        <f t="shared" si="26"/>
        <v>1045</v>
      </c>
      <c r="C1074" s="122" t="s">
        <v>632</v>
      </c>
      <c r="D1074" s="122" t="s">
        <v>637</v>
      </c>
      <c r="E1074" s="122">
        <v>2011</v>
      </c>
      <c r="F1074" s="122">
        <v>2019</v>
      </c>
      <c r="G1074" s="129" t="s">
        <v>20</v>
      </c>
      <c r="H1074" s="130" t="s">
        <v>20</v>
      </c>
      <c r="I1074" s="131" t="s">
        <v>20</v>
      </c>
    </row>
    <row r="1075" spans="2:9" ht="19.5" customHeight="1">
      <c r="B1075" s="121">
        <f t="shared" si="26"/>
        <v>1046</v>
      </c>
      <c r="C1075" s="122" t="s">
        <v>632</v>
      </c>
      <c r="D1075" s="122" t="s">
        <v>639</v>
      </c>
      <c r="E1075" s="122">
        <v>2004</v>
      </c>
      <c r="F1075" s="122">
        <v>2020</v>
      </c>
      <c r="G1075" s="129" t="s">
        <v>20</v>
      </c>
      <c r="H1075" s="130" t="s">
        <v>20</v>
      </c>
      <c r="I1075" s="131"/>
    </row>
    <row r="1076" spans="2:9" ht="19.5" customHeight="1">
      <c r="B1076" s="121">
        <f t="shared" si="26"/>
        <v>1047</v>
      </c>
      <c r="C1076" s="179" t="s">
        <v>632</v>
      </c>
      <c r="D1076" s="179" t="s">
        <v>639</v>
      </c>
      <c r="E1076" s="179">
        <v>2021</v>
      </c>
      <c r="F1076" s="179" t="s">
        <v>19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26"/>
        <v>1048</v>
      </c>
      <c r="C1077" s="179" t="s">
        <v>632</v>
      </c>
      <c r="D1077" s="179" t="s">
        <v>641</v>
      </c>
      <c r="E1077" s="179">
        <v>2003</v>
      </c>
      <c r="F1077" s="179">
        <v>2015</v>
      </c>
      <c r="G1077" s="187" t="s">
        <v>20</v>
      </c>
      <c r="H1077" s="188" t="s">
        <v>20</v>
      </c>
      <c r="I1077" s="189" t="s">
        <v>20</v>
      </c>
    </row>
    <row r="1078" spans="2:9" ht="19.5" customHeight="1">
      <c r="B1078" s="121">
        <f t="shared" si="26"/>
        <v>1049</v>
      </c>
      <c r="C1078" s="179" t="s">
        <v>632</v>
      </c>
      <c r="D1078" s="179" t="s">
        <v>643</v>
      </c>
      <c r="E1078" s="179">
        <v>2003</v>
      </c>
      <c r="F1078" s="179">
        <v>2015</v>
      </c>
      <c r="G1078" s="187" t="s">
        <v>20</v>
      </c>
      <c r="H1078" s="188" t="s">
        <v>20</v>
      </c>
      <c r="I1078" s="189" t="s">
        <v>20</v>
      </c>
    </row>
    <row r="1079" spans="2:9" ht="19.5" customHeight="1">
      <c r="B1079" s="121">
        <f t="shared" si="26"/>
        <v>1050</v>
      </c>
      <c r="C1079" s="179" t="s">
        <v>632</v>
      </c>
      <c r="D1079" s="179" t="s">
        <v>1973</v>
      </c>
      <c r="E1079" s="179">
        <v>2012</v>
      </c>
      <c r="F1079" s="179">
        <v>2017</v>
      </c>
      <c r="G1079" s="187" t="s">
        <v>20</v>
      </c>
      <c r="H1079" s="188" t="s">
        <v>20</v>
      </c>
      <c r="I1079" s="189"/>
    </row>
    <row r="1080" spans="2:9" ht="19.5" customHeight="1">
      <c r="B1080" s="121">
        <f t="shared" si="26"/>
        <v>1051</v>
      </c>
      <c r="C1080" s="122" t="s">
        <v>632</v>
      </c>
      <c r="D1080" s="122" t="s">
        <v>648</v>
      </c>
      <c r="E1080" s="122">
        <v>2006</v>
      </c>
      <c r="F1080" s="122">
        <v>2017</v>
      </c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26"/>
        <v>1052</v>
      </c>
      <c r="C1081" s="122" t="s">
        <v>632</v>
      </c>
      <c r="D1081" s="122" t="s">
        <v>648</v>
      </c>
      <c r="E1081" s="122">
        <v>2017</v>
      </c>
      <c r="F1081" s="122" t="s">
        <v>19</v>
      </c>
      <c r="G1081" s="129" t="s">
        <v>20</v>
      </c>
      <c r="H1081" s="130" t="s">
        <v>20</v>
      </c>
      <c r="I1081" s="131" t="s">
        <v>20</v>
      </c>
    </row>
    <row r="1082" spans="2:9" ht="19.5" customHeight="1">
      <c r="B1082" s="121">
        <f t="shared" si="26"/>
        <v>1053</v>
      </c>
      <c r="C1082" s="122" t="s">
        <v>632</v>
      </c>
      <c r="D1082" s="122" t="s">
        <v>711</v>
      </c>
      <c r="E1082" s="122">
        <v>2003</v>
      </c>
      <c r="F1082" s="122">
        <v>2020</v>
      </c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26"/>
        <v>1054</v>
      </c>
      <c r="C1083" s="122" t="s">
        <v>632</v>
      </c>
      <c r="D1083" s="122" t="s">
        <v>1309</v>
      </c>
      <c r="E1083" s="122">
        <v>2003</v>
      </c>
      <c r="F1083" s="122">
        <v>2015</v>
      </c>
      <c r="G1083" s="129" t="s">
        <v>20</v>
      </c>
      <c r="H1083" s="129" t="s">
        <v>20</v>
      </c>
      <c r="I1083" s="182" t="s">
        <v>20</v>
      </c>
    </row>
    <row r="1084" spans="2:9" ht="19.5" customHeight="1">
      <c r="B1084" s="121">
        <f t="shared" si="26"/>
        <v>1055</v>
      </c>
      <c r="C1084" s="122" t="s">
        <v>632</v>
      </c>
      <c r="D1084" s="122" t="s">
        <v>651</v>
      </c>
      <c r="E1084" s="122">
        <v>2006</v>
      </c>
      <c r="F1084" s="122">
        <v>2015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26"/>
        <v>1056</v>
      </c>
      <c r="C1085" s="122" t="s">
        <v>632</v>
      </c>
      <c r="D1085" s="122" t="s">
        <v>708</v>
      </c>
      <c r="E1085" s="122">
        <v>2003</v>
      </c>
      <c r="F1085" s="122">
        <v>2020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26"/>
        <v>1057</v>
      </c>
      <c r="C1086" s="122" t="s">
        <v>632</v>
      </c>
      <c r="D1086" s="122" t="s">
        <v>652</v>
      </c>
      <c r="E1086" s="122">
        <v>1999</v>
      </c>
      <c r="F1086" s="122">
        <v>2006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26"/>
        <v>1058</v>
      </c>
      <c r="C1087" s="122" t="s">
        <v>632</v>
      </c>
      <c r="D1087" s="122" t="s">
        <v>652</v>
      </c>
      <c r="E1087" s="122">
        <v>2003</v>
      </c>
      <c r="F1087" s="122">
        <v>2009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26"/>
        <v>1059</v>
      </c>
      <c r="C1088" s="122" t="s">
        <v>632</v>
      </c>
      <c r="D1088" s="122" t="s">
        <v>652</v>
      </c>
      <c r="E1088" s="122">
        <v>2008</v>
      </c>
      <c r="F1088" s="122" t="s">
        <v>19</v>
      </c>
      <c r="G1088" s="129" t="s">
        <v>20</v>
      </c>
      <c r="H1088" s="130" t="s">
        <v>20</v>
      </c>
      <c r="I1088" s="131"/>
    </row>
    <row r="1089" spans="2:10" ht="19.5" customHeight="1">
      <c r="B1089" s="121">
        <f t="shared" si="26"/>
        <v>1060</v>
      </c>
      <c r="C1089" s="122" t="s">
        <v>632</v>
      </c>
      <c r="D1089" s="122" t="s">
        <v>652</v>
      </c>
      <c r="E1089" s="122">
        <v>2009</v>
      </c>
      <c r="F1089" s="122">
        <v>2012</v>
      </c>
      <c r="G1089" s="129" t="s">
        <v>20</v>
      </c>
      <c r="H1089" s="130" t="s">
        <v>20</v>
      </c>
      <c r="I1089" s="131"/>
    </row>
    <row r="1090" spans="2:10" ht="19.5" customHeight="1">
      <c r="B1090" s="121">
        <f t="shared" si="26"/>
        <v>1061</v>
      </c>
      <c r="C1090" s="122" t="s">
        <v>632</v>
      </c>
      <c r="D1090" s="122" t="s">
        <v>652</v>
      </c>
      <c r="E1090" s="122">
        <v>2012</v>
      </c>
      <c r="F1090" s="122">
        <v>2020</v>
      </c>
      <c r="G1090" s="129" t="s">
        <v>20</v>
      </c>
      <c r="H1090" s="130" t="s">
        <v>20</v>
      </c>
      <c r="I1090" s="131" t="s">
        <v>20</v>
      </c>
    </row>
    <row r="1091" spans="2:10" ht="19.5" customHeight="1">
      <c r="B1091" s="121">
        <f t="shared" si="26"/>
        <v>1062</v>
      </c>
      <c r="C1091" s="122" t="s">
        <v>632</v>
      </c>
      <c r="D1091" s="122" t="s">
        <v>652</v>
      </c>
      <c r="E1091" s="122">
        <v>2020</v>
      </c>
      <c r="F1091" s="122" t="s">
        <v>19</v>
      </c>
      <c r="G1091" s="129" t="s">
        <v>20</v>
      </c>
      <c r="H1091" s="130" t="s">
        <v>20</v>
      </c>
      <c r="I1091" s="131"/>
    </row>
    <row r="1092" spans="2:10" ht="19.5" customHeight="1">
      <c r="B1092" s="121">
        <f t="shared" si="26"/>
        <v>1063</v>
      </c>
      <c r="C1092" s="122" t="s">
        <v>632</v>
      </c>
      <c r="D1092" s="122" t="s">
        <v>1130</v>
      </c>
      <c r="E1092" s="122">
        <v>2016</v>
      </c>
      <c r="F1092" s="122">
        <v>2016</v>
      </c>
      <c r="G1092" s="129" t="s">
        <v>20</v>
      </c>
      <c r="H1092" s="130" t="s">
        <v>20</v>
      </c>
      <c r="I1092" s="131"/>
    </row>
    <row r="1093" spans="2:10" ht="19.5" customHeight="1">
      <c r="B1093" s="121">
        <f t="shared" si="26"/>
        <v>1064</v>
      </c>
      <c r="C1093" s="122" t="s">
        <v>632</v>
      </c>
      <c r="D1093" s="122" t="s">
        <v>1311</v>
      </c>
      <c r="E1093" s="122">
        <v>2017</v>
      </c>
      <c r="F1093" s="122" t="s">
        <v>19</v>
      </c>
      <c r="G1093" s="129" t="s">
        <v>20</v>
      </c>
      <c r="H1093" s="129" t="s">
        <v>20</v>
      </c>
      <c r="I1093" s="182" t="s">
        <v>20</v>
      </c>
    </row>
    <row r="1094" spans="2:10" ht="19.5" customHeight="1">
      <c r="B1094" s="121">
        <f t="shared" si="26"/>
        <v>1065</v>
      </c>
      <c r="C1094" s="122" t="s">
        <v>632</v>
      </c>
      <c r="D1094" s="122" t="s">
        <v>1131</v>
      </c>
      <c r="E1094" s="122">
        <v>2012</v>
      </c>
      <c r="F1094" s="122">
        <v>2018</v>
      </c>
      <c r="G1094" s="129" t="s">
        <v>20</v>
      </c>
      <c r="H1094" s="130" t="s">
        <v>20</v>
      </c>
      <c r="I1094" s="131"/>
    </row>
    <row r="1095" spans="2:10" ht="19.5" customHeight="1">
      <c r="B1095" s="121">
        <f t="shared" si="26"/>
        <v>1066</v>
      </c>
      <c r="C1095" s="122" t="s">
        <v>632</v>
      </c>
      <c r="D1095" s="122" t="s">
        <v>656</v>
      </c>
      <c r="E1095" s="122">
        <v>2010</v>
      </c>
      <c r="F1095" s="122">
        <v>2018</v>
      </c>
      <c r="G1095" s="129" t="s">
        <v>20</v>
      </c>
      <c r="H1095" s="130" t="s">
        <v>20</v>
      </c>
      <c r="I1095" s="131"/>
    </row>
    <row r="1096" spans="2:10" ht="19.5" customHeight="1">
      <c r="B1096" s="121">
        <f t="shared" si="26"/>
        <v>1067</v>
      </c>
      <c r="C1096" s="122" t="s">
        <v>632</v>
      </c>
      <c r="D1096" s="122" t="s">
        <v>656</v>
      </c>
      <c r="E1096" s="122">
        <v>2019</v>
      </c>
      <c r="F1096" s="122" t="s">
        <v>19</v>
      </c>
      <c r="G1096" s="129" t="s">
        <v>20</v>
      </c>
      <c r="H1096" s="130" t="s">
        <v>20</v>
      </c>
      <c r="I1096" s="131" t="s">
        <v>20</v>
      </c>
    </row>
    <row r="1097" spans="2:10" ht="19.5" customHeight="1">
      <c r="B1097" s="121">
        <f t="shared" si="26"/>
        <v>1068</v>
      </c>
      <c r="C1097" s="122" t="s">
        <v>632</v>
      </c>
      <c r="D1097" s="122" t="s">
        <v>1132</v>
      </c>
      <c r="E1097" s="122">
        <v>2019</v>
      </c>
      <c r="F1097" s="122">
        <v>2021</v>
      </c>
      <c r="G1097" s="129" t="s">
        <v>20</v>
      </c>
      <c r="H1097" s="130" t="s">
        <v>20</v>
      </c>
      <c r="I1097" s="131"/>
    </row>
    <row r="1098" spans="2:10" ht="19.5" customHeight="1">
      <c r="B1098" s="121">
        <f t="shared" si="26"/>
        <v>1069</v>
      </c>
      <c r="C1098" s="122" t="s">
        <v>632</v>
      </c>
      <c r="D1098" s="122" t="s">
        <v>1974</v>
      </c>
      <c r="E1098" s="122">
        <v>2005</v>
      </c>
      <c r="F1098" s="122">
        <v>2011</v>
      </c>
      <c r="G1098" s="129" t="s">
        <v>20</v>
      </c>
      <c r="H1098" s="130" t="s">
        <v>20</v>
      </c>
      <c r="I1098" s="131"/>
    </row>
    <row r="1099" spans="2:10" ht="19.5" customHeight="1">
      <c r="B1099" s="121">
        <f t="shared" si="26"/>
        <v>1070</v>
      </c>
      <c r="C1099" s="122" t="s">
        <v>632</v>
      </c>
      <c r="D1099" s="122" t="s">
        <v>659</v>
      </c>
      <c r="E1099" s="122">
        <v>2003</v>
      </c>
      <c r="F1099" s="122">
        <v>2015</v>
      </c>
      <c r="G1099" s="129" t="s">
        <v>20</v>
      </c>
      <c r="H1099" s="130" t="s">
        <v>20</v>
      </c>
      <c r="I1099" s="131" t="s">
        <v>20</v>
      </c>
    </row>
    <row r="1100" spans="2:10" ht="19.5" customHeight="1">
      <c r="B1100" s="121">
        <f t="shared" si="26"/>
        <v>1071</v>
      </c>
      <c r="C1100" s="122" t="s">
        <v>632</v>
      </c>
      <c r="D1100" s="122" t="s">
        <v>706</v>
      </c>
      <c r="E1100" s="122">
        <v>2012</v>
      </c>
      <c r="F1100" s="122" t="s">
        <v>19</v>
      </c>
      <c r="G1100" s="129" t="s">
        <v>20</v>
      </c>
      <c r="H1100" s="130" t="s">
        <v>20</v>
      </c>
      <c r="I1100" s="131"/>
    </row>
    <row r="1101" spans="2:10" ht="19.5" customHeight="1" thickBot="1">
      <c r="B1101" s="121">
        <f t="shared" si="26"/>
        <v>1072</v>
      </c>
      <c r="C1101" s="122" t="s">
        <v>632</v>
      </c>
      <c r="D1101" s="122" t="s">
        <v>660</v>
      </c>
      <c r="E1101" s="122">
        <v>2003</v>
      </c>
      <c r="F1101" s="122">
        <v>2015</v>
      </c>
      <c r="G1101" s="129" t="s">
        <v>20</v>
      </c>
      <c r="H1101" s="130" t="s">
        <v>20</v>
      </c>
      <c r="I1101" s="131" t="s">
        <v>20</v>
      </c>
    </row>
    <row r="1102" spans="2:10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>
        <v>1</v>
      </c>
    </row>
    <row r="1103" spans="2:10" ht="19.5" customHeight="1">
      <c r="B1103" s="121">
        <f>ROW()-29</f>
        <v>1074</v>
      </c>
      <c r="C1103" s="122" t="s">
        <v>632</v>
      </c>
      <c r="D1103" s="122" t="s">
        <v>660</v>
      </c>
      <c r="E1103" s="122">
        <v>2020</v>
      </c>
      <c r="F1103" s="122" t="s">
        <v>19</v>
      </c>
      <c r="G1103" s="129" t="s">
        <v>20</v>
      </c>
      <c r="H1103" s="130" t="s">
        <v>20</v>
      </c>
      <c r="I1103" s="131"/>
    </row>
    <row r="1104" spans="2:10" ht="19.5" customHeight="1">
      <c r="B1104" s="121">
        <f>ROW()-29</f>
        <v>1075</v>
      </c>
      <c r="C1104" s="122" t="s">
        <v>632</v>
      </c>
      <c r="D1104" s="122" t="s">
        <v>1312</v>
      </c>
      <c r="E1104" s="122">
        <v>2011</v>
      </c>
      <c r="F1104" s="122">
        <v>2019</v>
      </c>
      <c r="G1104" s="129" t="s">
        <v>20</v>
      </c>
      <c r="H1104" s="130" t="s">
        <v>20</v>
      </c>
      <c r="I1104" s="131" t="s">
        <v>20</v>
      </c>
    </row>
    <row r="1105" spans="2:9" ht="19.5" customHeight="1">
      <c r="B1105" s="121">
        <f t="shared" ref="B1105:B1144" si="27">ROW()-30</f>
        <v>1075</v>
      </c>
      <c r="C1105" s="122" t="s">
        <v>632</v>
      </c>
      <c r="D1105" s="122" t="s">
        <v>1313</v>
      </c>
      <c r="E1105" s="122">
        <v>2020</v>
      </c>
      <c r="F1105" s="122" t="s">
        <v>19</v>
      </c>
      <c r="G1105" s="129" t="s">
        <v>20</v>
      </c>
      <c r="H1105" s="130" t="s">
        <v>20</v>
      </c>
      <c r="I1105" s="131"/>
    </row>
    <row r="1106" spans="2:9" ht="19.5" customHeight="1">
      <c r="B1106" s="121">
        <f t="shared" si="27"/>
        <v>1076</v>
      </c>
      <c r="C1106" s="122" t="s">
        <v>632</v>
      </c>
      <c r="D1106" s="122" t="s">
        <v>1313</v>
      </c>
      <c r="E1106" s="122">
        <v>2020</v>
      </c>
      <c r="F1106" s="122" t="s">
        <v>19</v>
      </c>
      <c r="G1106" s="129" t="s">
        <v>20</v>
      </c>
      <c r="H1106" s="130" t="s">
        <v>20</v>
      </c>
      <c r="I1106" s="131"/>
    </row>
    <row r="1107" spans="2:9" ht="19.5" customHeight="1">
      <c r="B1107" s="121">
        <f t="shared" si="27"/>
        <v>1077</v>
      </c>
      <c r="C1107" s="122" t="s">
        <v>632</v>
      </c>
      <c r="D1107" s="122" t="s">
        <v>661</v>
      </c>
      <c r="E1107" s="122">
        <v>1996</v>
      </c>
      <c r="F1107" s="122">
        <v>2002</v>
      </c>
      <c r="G1107" s="129" t="s">
        <v>20</v>
      </c>
      <c r="H1107" s="130" t="s">
        <v>20</v>
      </c>
      <c r="I1107" s="131"/>
    </row>
    <row r="1108" spans="2:9" ht="19.5" customHeight="1">
      <c r="B1108" s="121">
        <f t="shared" si="27"/>
        <v>1078</v>
      </c>
      <c r="C1108" s="122" t="s">
        <v>632</v>
      </c>
      <c r="D1108" s="122" t="s">
        <v>661</v>
      </c>
      <c r="E1108" s="122">
        <v>2005</v>
      </c>
      <c r="F1108" s="122">
        <v>2015</v>
      </c>
      <c r="G1108" s="129" t="s">
        <v>20</v>
      </c>
      <c r="H1108" s="130" t="s">
        <v>20</v>
      </c>
      <c r="I1108" s="131"/>
    </row>
    <row r="1109" spans="2:9" ht="19.5" customHeight="1">
      <c r="B1109" s="121">
        <f t="shared" si="27"/>
        <v>1079</v>
      </c>
      <c r="C1109" s="122" t="s">
        <v>632</v>
      </c>
      <c r="D1109" s="122" t="s">
        <v>661</v>
      </c>
      <c r="E1109" s="122">
        <v>2015</v>
      </c>
      <c r="F1109" s="122" t="s">
        <v>19</v>
      </c>
      <c r="G1109" s="129" t="s">
        <v>20</v>
      </c>
      <c r="H1109" s="130" t="s">
        <v>20</v>
      </c>
      <c r="I1109" s="131" t="s">
        <v>20</v>
      </c>
    </row>
    <row r="1110" spans="2:9" ht="19.5" customHeight="1">
      <c r="B1110" s="121">
        <f t="shared" si="27"/>
        <v>1080</v>
      </c>
      <c r="C1110" s="122" t="s">
        <v>632</v>
      </c>
      <c r="D1110" s="122" t="s">
        <v>1975</v>
      </c>
      <c r="E1110" s="122">
        <v>2008</v>
      </c>
      <c r="F1110" s="122">
        <v>2011</v>
      </c>
      <c r="G1110" s="129" t="s">
        <v>20</v>
      </c>
      <c r="H1110" s="130" t="s">
        <v>20</v>
      </c>
      <c r="I1110" s="131"/>
    </row>
    <row r="1111" spans="2:9" ht="19.5" customHeight="1">
      <c r="B1111" s="121">
        <f t="shared" si="27"/>
        <v>1081</v>
      </c>
      <c r="C1111" s="122" t="s">
        <v>632</v>
      </c>
      <c r="D1111" s="122" t="s">
        <v>665</v>
      </c>
      <c r="E1111" s="122">
        <v>2003</v>
      </c>
      <c r="F1111" s="122">
        <v>2016</v>
      </c>
      <c r="G1111" s="129" t="s">
        <v>20</v>
      </c>
      <c r="H1111" s="130" t="s">
        <v>20</v>
      </c>
      <c r="I1111" s="131"/>
    </row>
    <row r="1112" spans="2:9" ht="19.5" customHeight="1">
      <c r="B1112" s="121">
        <f t="shared" si="27"/>
        <v>1082</v>
      </c>
      <c r="C1112" s="122" t="s">
        <v>632</v>
      </c>
      <c r="D1112" s="122" t="s">
        <v>666</v>
      </c>
      <c r="E1112" s="122">
        <v>1994</v>
      </c>
      <c r="F1112" s="122">
        <v>2003</v>
      </c>
      <c r="G1112" s="129" t="s">
        <v>20</v>
      </c>
      <c r="H1112" s="130" t="s">
        <v>20</v>
      </c>
      <c r="I1112" s="131"/>
    </row>
    <row r="1113" spans="2:9" ht="19.5" customHeight="1">
      <c r="B1113" s="121">
        <f t="shared" si="27"/>
        <v>1083</v>
      </c>
      <c r="C1113" s="122" t="s">
        <v>632</v>
      </c>
      <c r="D1113" s="122" t="s">
        <v>666</v>
      </c>
      <c r="E1113" s="122">
        <v>2004</v>
      </c>
      <c r="F1113" s="122">
        <v>2009</v>
      </c>
      <c r="G1113" s="129" t="s">
        <v>20</v>
      </c>
      <c r="H1113" s="130" t="s">
        <v>20</v>
      </c>
      <c r="I1113" s="131"/>
    </row>
    <row r="1114" spans="2:9" ht="19.5" customHeight="1">
      <c r="B1114" s="121">
        <f t="shared" si="27"/>
        <v>1084</v>
      </c>
      <c r="C1114" s="122" t="s">
        <v>632</v>
      </c>
      <c r="D1114" s="122" t="s">
        <v>666</v>
      </c>
      <c r="E1114" s="122">
        <v>2009</v>
      </c>
      <c r="F1114" s="122">
        <v>2017</v>
      </c>
      <c r="G1114" s="129" t="s">
        <v>20</v>
      </c>
      <c r="H1114" s="130" t="s">
        <v>20</v>
      </c>
      <c r="I1114" s="131" t="s">
        <v>20</v>
      </c>
    </row>
    <row r="1115" spans="2:9" ht="19.5" customHeight="1">
      <c r="B1115" s="121">
        <f t="shared" si="27"/>
        <v>1085</v>
      </c>
      <c r="C1115" s="122" t="s">
        <v>632</v>
      </c>
      <c r="D1115" s="122" t="s">
        <v>666</v>
      </c>
      <c r="E1115" s="122">
        <v>2018</v>
      </c>
      <c r="F1115" s="122" t="s">
        <v>19</v>
      </c>
      <c r="G1115" s="129" t="s">
        <v>20</v>
      </c>
      <c r="H1115" s="129" t="s">
        <v>20</v>
      </c>
      <c r="I1115" s="131"/>
    </row>
    <row r="1116" spans="2:9" ht="19.5" customHeight="1">
      <c r="B1116" s="121">
        <f t="shared" si="27"/>
        <v>1086</v>
      </c>
      <c r="C1116" s="122" t="s">
        <v>632</v>
      </c>
      <c r="D1116" s="122" t="s">
        <v>1976</v>
      </c>
      <c r="E1116" s="122">
        <v>2009</v>
      </c>
      <c r="F1116" s="122">
        <v>2017</v>
      </c>
      <c r="G1116" s="129" t="s">
        <v>20</v>
      </c>
      <c r="H1116" s="129" t="s">
        <v>20</v>
      </c>
      <c r="I1116" s="182" t="s">
        <v>20</v>
      </c>
    </row>
    <row r="1117" spans="2:9" ht="19.5" customHeight="1">
      <c r="B1117" s="121">
        <f t="shared" si="27"/>
        <v>1087</v>
      </c>
      <c r="C1117" s="122" t="s">
        <v>632</v>
      </c>
      <c r="D1117" s="122" t="s">
        <v>1315</v>
      </c>
      <c r="E1117" s="122">
        <v>2010</v>
      </c>
      <c r="F1117" s="122">
        <v>2018</v>
      </c>
      <c r="G1117" s="129" t="s">
        <v>20</v>
      </c>
      <c r="H1117" s="130" t="s">
        <v>20</v>
      </c>
      <c r="I1117" s="131"/>
    </row>
    <row r="1118" spans="2:9" ht="19.5" customHeight="1">
      <c r="B1118" s="121">
        <f t="shared" si="27"/>
        <v>1088</v>
      </c>
      <c r="C1118" s="122" t="s">
        <v>632</v>
      </c>
      <c r="D1118" s="122" t="s">
        <v>710</v>
      </c>
      <c r="E1118" s="122">
        <v>2008</v>
      </c>
      <c r="F1118" s="122" t="s">
        <v>19</v>
      </c>
      <c r="G1118" s="129" t="s">
        <v>20</v>
      </c>
      <c r="H1118" s="130" t="s">
        <v>20</v>
      </c>
      <c r="I1118" s="131"/>
    </row>
    <row r="1119" spans="2:9" ht="19.5" customHeight="1">
      <c r="B1119" s="121">
        <f t="shared" si="27"/>
        <v>1089</v>
      </c>
      <c r="C1119" s="122" t="s">
        <v>632</v>
      </c>
      <c r="D1119" s="122" t="s">
        <v>669</v>
      </c>
      <c r="E1119" s="122">
        <v>2008</v>
      </c>
      <c r="F1119" s="122">
        <v>2017</v>
      </c>
      <c r="G1119" s="129" t="s">
        <v>20</v>
      </c>
      <c r="H1119" s="130" t="s">
        <v>20</v>
      </c>
      <c r="I1119" s="131"/>
    </row>
    <row r="1120" spans="2:9" ht="19.5" customHeight="1">
      <c r="B1120" s="121">
        <f t="shared" si="27"/>
        <v>1090</v>
      </c>
      <c r="C1120" s="122" t="s">
        <v>632</v>
      </c>
      <c r="D1120" s="122" t="s">
        <v>671</v>
      </c>
      <c r="E1120" s="122">
        <v>1995</v>
      </c>
      <c r="F1120" s="122">
        <v>2010</v>
      </c>
      <c r="G1120" s="129" t="s">
        <v>20</v>
      </c>
      <c r="H1120" s="130" t="s">
        <v>20</v>
      </c>
      <c r="I1120" s="131" t="s">
        <v>20</v>
      </c>
    </row>
    <row r="1121" spans="2:9" ht="19.5" customHeight="1">
      <c r="B1121" s="121">
        <f t="shared" si="27"/>
        <v>1091</v>
      </c>
      <c r="C1121" s="122" t="s">
        <v>632</v>
      </c>
      <c r="D1121" s="122" t="s">
        <v>671</v>
      </c>
      <c r="E1121" s="122">
        <v>2010</v>
      </c>
      <c r="F1121" s="122">
        <v>2020</v>
      </c>
      <c r="G1121" s="129" t="s">
        <v>20</v>
      </c>
      <c r="H1121" s="130" t="s">
        <v>20</v>
      </c>
      <c r="I1121" s="131"/>
    </row>
    <row r="1122" spans="2:9" ht="19.5" customHeight="1">
      <c r="B1122" s="121">
        <f t="shared" si="27"/>
        <v>1092</v>
      </c>
      <c r="C1122" s="122" t="s">
        <v>632</v>
      </c>
      <c r="D1122" s="122" t="s">
        <v>714</v>
      </c>
      <c r="E1122" s="122">
        <v>2003</v>
      </c>
      <c r="F1122" s="122">
        <v>2020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27"/>
        <v>1093</v>
      </c>
      <c r="C1123" s="122" t="s">
        <v>632</v>
      </c>
      <c r="D1123" s="122" t="s">
        <v>712</v>
      </c>
      <c r="E1123" s="122">
        <v>2003</v>
      </c>
      <c r="F1123" s="122">
        <v>2020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27"/>
        <v>1094</v>
      </c>
      <c r="C1124" s="122" t="s">
        <v>632</v>
      </c>
      <c r="D1124" s="122" t="s">
        <v>1316</v>
      </c>
      <c r="E1124" s="122">
        <v>2003</v>
      </c>
      <c r="F1124" s="122">
        <v>2020</v>
      </c>
      <c r="G1124" s="129" t="s">
        <v>20</v>
      </c>
      <c r="H1124" s="129" t="s">
        <v>20</v>
      </c>
      <c r="I1124" s="131"/>
    </row>
    <row r="1125" spans="2:9" ht="19.5" customHeight="1">
      <c r="B1125" s="121">
        <f t="shared" si="27"/>
        <v>1095</v>
      </c>
      <c r="C1125" s="122" t="s">
        <v>632</v>
      </c>
      <c r="D1125" s="122" t="s">
        <v>713</v>
      </c>
      <c r="E1125" s="122">
        <v>2003</v>
      </c>
      <c r="F1125" s="122">
        <v>2020</v>
      </c>
      <c r="G1125" s="129" t="s">
        <v>20</v>
      </c>
      <c r="H1125" s="130" t="s">
        <v>20</v>
      </c>
      <c r="I1125" s="131"/>
    </row>
    <row r="1126" spans="2:9" ht="19.5" customHeight="1">
      <c r="B1126" s="121">
        <f t="shared" si="27"/>
        <v>1096</v>
      </c>
      <c r="C1126" s="122" t="s">
        <v>632</v>
      </c>
      <c r="D1126" s="122" t="s">
        <v>1317</v>
      </c>
      <c r="E1126" s="122">
        <v>2003</v>
      </c>
      <c r="F1126" s="122">
        <v>2015</v>
      </c>
      <c r="G1126" s="129" t="s">
        <v>20</v>
      </c>
      <c r="H1126" s="130" t="s">
        <v>20</v>
      </c>
      <c r="I1126" s="131" t="s">
        <v>20</v>
      </c>
    </row>
    <row r="1127" spans="2:9" ht="19.5" customHeight="1">
      <c r="B1127" s="121">
        <f t="shared" si="27"/>
        <v>1097</v>
      </c>
      <c r="C1127" s="122" t="s">
        <v>632</v>
      </c>
      <c r="D1127" s="122" t="s">
        <v>1318</v>
      </c>
      <c r="E1127" s="122">
        <v>2016</v>
      </c>
      <c r="F1127" s="122">
        <v>2019</v>
      </c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27"/>
        <v>1098</v>
      </c>
      <c r="C1128" s="122" t="s">
        <v>632</v>
      </c>
      <c r="D1128" s="122" t="s">
        <v>1319</v>
      </c>
      <c r="E1128" s="122">
        <v>2020</v>
      </c>
      <c r="F1128" s="122" t="s">
        <v>19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27"/>
        <v>1099</v>
      </c>
      <c r="C1129" s="122" t="s">
        <v>632</v>
      </c>
      <c r="D1129" s="122" t="s">
        <v>674</v>
      </c>
      <c r="E1129" s="122">
        <v>2021</v>
      </c>
      <c r="F1129" s="122" t="s">
        <v>19</v>
      </c>
      <c r="G1129" s="129" t="s">
        <v>20</v>
      </c>
      <c r="H1129" s="130" t="s">
        <v>20</v>
      </c>
      <c r="I1129" s="131"/>
    </row>
    <row r="1130" spans="2:9" ht="19.5" customHeight="1">
      <c r="B1130" s="121">
        <f t="shared" si="27"/>
        <v>1100</v>
      </c>
      <c r="C1130" s="122" t="s">
        <v>632</v>
      </c>
      <c r="D1130" s="122" t="s">
        <v>674</v>
      </c>
      <c r="E1130" s="122">
        <v>2021</v>
      </c>
      <c r="F1130" s="122" t="s">
        <v>19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27"/>
        <v>1101</v>
      </c>
      <c r="C1131" s="122" t="s">
        <v>632</v>
      </c>
      <c r="D1131" s="122" t="s">
        <v>1320</v>
      </c>
      <c r="E1131" s="122">
        <v>2019</v>
      </c>
      <c r="F1131" s="122" t="s">
        <v>19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27"/>
        <v>1102</v>
      </c>
      <c r="C1132" s="122" t="s">
        <v>632</v>
      </c>
      <c r="D1132" s="122" t="s">
        <v>677</v>
      </c>
      <c r="E1132" s="122">
        <v>2018</v>
      </c>
      <c r="F1132" s="122" t="s">
        <v>19</v>
      </c>
      <c r="G1132" s="129" t="s">
        <v>20</v>
      </c>
      <c r="H1132" s="130" t="s">
        <v>20</v>
      </c>
      <c r="I1132" s="131" t="s">
        <v>20</v>
      </c>
    </row>
    <row r="1133" spans="2:9" ht="19.5" customHeight="1">
      <c r="B1133" s="121">
        <f t="shared" si="27"/>
        <v>1103</v>
      </c>
      <c r="C1133" s="122" t="s">
        <v>632</v>
      </c>
      <c r="D1133" s="122" t="s">
        <v>1321</v>
      </c>
      <c r="E1133" s="122">
        <v>2021</v>
      </c>
      <c r="F1133" s="122" t="s">
        <v>19</v>
      </c>
      <c r="G1133" s="129" t="s">
        <v>20</v>
      </c>
      <c r="H1133" s="129" t="s">
        <v>20</v>
      </c>
      <c r="I1133" s="182"/>
    </row>
    <row r="1134" spans="2:9" ht="19.5" customHeight="1">
      <c r="B1134" s="121">
        <f t="shared" si="27"/>
        <v>1104</v>
      </c>
      <c r="C1134" s="122" t="s">
        <v>632</v>
      </c>
      <c r="D1134" s="122" t="s">
        <v>678</v>
      </c>
      <c r="E1134" s="122">
        <v>2007</v>
      </c>
      <c r="F1134" s="122">
        <v>2016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27"/>
        <v>1105</v>
      </c>
      <c r="C1135" s="122" t="s">
        <v>632</v>
      </c>
      <c r="D1135" s="122" t="s">
        <v>678</v>
      </c>
      <c r="E1135" s="122">
        <v>2016</v>
      </c>
      <c r="F1135" s="122" t="s">
        <v>19</v>
      </c>
      <c r="G1135" s="129" t="s">
        <v>20</v>
      </c>
      <c r="H1135" s="130" t="s">
        <v>20</v>
      </c>
      <c r="I1135" s="131" t="s">
        <v>20</v>
      </c>
    </row>
    <row r="1136" spans="2:9" ht="19.5" customHeight="1">
      <c r="B1136" s="121">
        <f t="shared" si="27"/>
        <v>1106</v>
      </c>
      <c r="C1136" s="122" t="s">
        <v>632</v>
      </c>
      <c r="D1136" s="122" t="s">
        <v>681</v>
      </c>
      <c r="E1136" s="122">
        <v>2010</v>
      </c>
      <c r="F1136" s="122">
        <v>2017</v>
      </c>
      <c r="G1136" s="129" t="s">
        <v>20</v>
      </c>
      <c r="H1136" s="130" t="s">
        <v>20</v>
      </c>
      <c r="I1136" s="131"/>
    </row>
    <row r="1137" spans="2:10" ht="19.5" customHeight="1">
      <c r="B1137" s="121">
        <f t="shared" si="27"/>
        <v>1107</v>
      </c>
      <c r="C1137" s="122" t="s">
        <v>632</v>
      </c>
      <c r="D1137" s="122" t="s">
        <v>681</v>
      </c>
      <c r="E1137" s="122">
        <v>2018</v>
      </c>
      <c r="F1137" s="122" t="s">
        <v>19</v>
      </c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27"/>
        <v>1108</v>
      </c>
      <c r="C1138" s="122" t="s">
        <v>632</v>
      </c>
      <c r="D1138" s="122" t="s">
        <v>684</v>
      </c>
      <c r="E1138" s="122">
        <v>2003</v>
      </c>
      <c r="F1138" s="122">
        <v>2015</v>
      </c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27"/>
        <v>1109</v>
      </c>
      <c r="C1139" s="122" t="s">
        <v>632</v>
      </c>
      <c r="D1139" s="122" t="s">
        <v>684</v>
      </c>
      <c r="E1139" s="122">
        <v>2015</v>
      </c>
      <c r="F1139" s="122" t="s">
        <v>19</v>
      </c>
      <c r="G1139" s="129" t="s">
        <v>20</v>
      </c>
      <c r="H1139" s="130" t="s">
        <v>20</v>
      </c>
      <c r="I1139" s="131"/>
    </row>
    <row r="1140" spans="2:10" ht="19.5" customHeight="1">
      <c r="B1140" s="121">
        <f t="shared" si="27"/>
        <v>1110</v>
      </c>
      <c r="C1140" s="122" t="s">
        <v>632</v>
      </c>
      <c r="D1140" s="122" t="s">
        <v>1322</v>
      </c>
      <c r="E1140" s="122">
        <v>2003</v>
      </c>
      <c r="F1140" s="122">
        <v>2015</v>
      </c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27"/>
        <v>1111</v>
      </c>
      <c r="C1141" s="122" t="s">
        <v>632</v>
      </c>
      <c r="D1141" s="122" t="s">
        <v>686</v>
      </c>
      <c r="E1141" s="122">
        <v>2003</v>
      </c>
      <c r="F1141" s="122">
        <v>2015</v>
      </c>
      <c r="G1141" s="129" t="s">
        <v>20</v>
      </c>
      <c r="H1141" s="130" t="s">
        <v>20</v>
      </c>
      <c r="I1141" s="131" t="s">
        <v>20</v>
      </c>
    </row>
    <row r="1142" spans="2:10" ht="19.5" customHeight="1">
      <c r="B1142" s="121">
        <f t="shared" si="27"/>
        <v>1112</v>
      </c>
      <c r="C1142" s="122" t="s">
        <v>632</v>
      </c>
      <c r="D1142" s="122" t="s">
        <v>686</v>
      </c>
      <c r="E1142" s="122">
        <v>2016</v>
      </c>
      <c r="F1142" s="122">
        <v>2019</v>
      </c>
      <c r="G1142" s="129" t="s">
        <v>20</v>
      </c>
      <c r="H1142" s="130" t="s">
        <v>20</v>
      </c>
      <c r="I1142" s="131"/>
    </row>
    <row r="1143" spans="2:10" ht="19.5" customHeight="1">
      <c r="B1143" s="121">
        <f t="shared" si="27"/>
        <v>1113</v>
      </c>
      <c r="C1143" s="122" t="s">
        <v>632</v>
      </c>
      <c r="D1143" s="122" t="s">
        <v>686</v>
      </c>
      <c r="E1143" s="122">
        <v>2020</v>
      </c>
      <c r="F1143" s="122" t="s">
        <v>19</v>
      </c>
      <c r="G1143" s="129" t="s">
        <v>20</v>
      </c>
      <c r="H1143" s="130" t="s">
        <v>20</v>
      </c>
      <c r="I1143" s="131"/>
    </row>
    <row r="1144" spans="2:10" ht="19.5" customHeight="1" thickBot="1">
      <c r="B1144" s="121">
        <f t="shared" si="27"/>
        <v>1114</v>
      </c>
      <c r="C1144" s="122" t="s">
        <v>632</v>
      </c>
      <c r="D1144" s="122" t="s">
        <v>687</v>
      </c>
      <c r="E1144" s="122">
        <v>2017</v>
      </c>
      <c r="F1144" s="122" t="s">
        <v>19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>
        <v>1</v>
      </c>
    </row>
    <row r="1146" spans="2:10" ht="19.5" customHeight="1">
      <c r="B1146" s="121">
        <f>ROW()-30</f>
        <v>1116</v>
      </c>
      <c r="C1146" s="122" t="s">
        <v>632</v>
      </c>
      <c r="D1146" s="122" t="s">
        <v>1323</v>
      </c>
      <c r="E1146" s="122">
        <v>2012</v>
      </c>
      <c r="F1146" s="122" t="s">
        <v>19</v>
      </c>
      <c r="G1146" s="129" t="s">
        <v>20</v>
      </c>
      <c r="H1146" s="130" t="s">
        <v>20</v>
      </c>
      <c r="I1146" s="131"/>
    </row>
    <row r="1147" spans="2:10" ht="19.5" customHeight="1">
      <c r="B1147" s="121">
        <f>ROW()-30</f>
        <v>1117</v>
      </c>
      <c r="C1147" s="122" t="s">
        <v>632</v>
      </c>
      <c r="D1147" s="122" t="s">
        <v>1324</v>
      </c>
      <c r="E1147" s="122">
        <v>2003</v>
      </c>
      <c r="F1147" s="122">
        <v>2020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ref="B1148:B1169" si="28">ROW()-31</f>
        <v>1117</v>
      </c>
      <c r="C1148" s="122" t="s">
        <v>632</v>
      </c>
      <c r="D1148" s="122" t="s">
        <v>689</v>
      </c>
      <c r="E1148" s="122">
        <v>2011</v>
      </c>
      <c r="F1148" s="122">
        <v>2018</v>
      </c>
      <c r="G1148" s="129" t="s">
        <v>20</v>
      </c>
      <c r="H1148" s="130" t="s">
        <v>20</v>
      </c>
      <c r="I1148" s="131"/>
    </row>
    <row r="1149" spans="2:10" ht="19.5" customHeight="1">
      <c r="B1149" s="121">
        <f t="shared" si="28"/>
        <v>1118</v>
      </c>
      <c r="C1149" s="122" t="s">
        <v>632</v>
      </c>
      <c r="D1149" s="122" t="s">
        <v>690</v>
      </c>
      <c r="E1149" s="122">
        <v>2018</v>
      </c>
      <c r="F1149" s="122" t="s">
        <v>19</v>
      </c>
      <c r="G1149" s="129" t="s">
        <v>20</v>
      </c>
      <c r="H1149" s="130" t="s">
        <v>20</v>
      </c>
      <c r="I1149" s="131"/>
    </row>
    <row r="1150" spans="2:10" ht="19.5" customHeight="1">
      <c r="B1150" s="121">
        <f t="shared" si="28"/>
        <v>1119</v>
      </c>
      <c r="C1150" s="122" t="s">
        <v>632</v>
      </c>
      <c r="D1150" s="122" t="s">
        <v>707</v>
      </c>
      <c r="E1150" s="122">
        <v>2008</v>
      </c>
      <c r="F1150" s="122" t="s">
        <v>19</v>
      </c>
      <c r="G1150" s="129" t="s">
        <v>20</v>
      </c>
      <c r="H1150" s="130" t="s">
        <v>20</v>
      </c>
      <c r="I1150" s="131"/>
    </row>
    <row r="1151" spans="2:10" ht="19.5" customHeight="1">
      <c r="B1151" s="121">
        <f t="shared" si="28"/>
        <v>1120</v>
      </c>
      <c r="C1151" s="122" t="s">
        <v>632</v>
      </c>
      <c r="D1151" s="122" t="s">
        <v>691</v>
      </c>
      <c r="E1151" s="122">
        <v>2003</v>
      </c>
      <c r="F1151" s="122">
        <v>2015</v>
      </c>
      <c r="G1151" s="129" t="s">
        <v>20</v>
      </c>
      <c r="H1151" s="130" t="s">
        <v>20</v>
      </c>
      <c r="I1151" s="131" t="s">
        <v>20</v>
      </c>
    </row>
    <row r="1152" spans="2:10" ht="19.5" customHeight="1">
      <c r="B1152" s="121">
        <f t="shared" si="28"/>
        <v>1121</v>
      </c>
      <c r="C1152" s="122" t="s">
        <v>692</v>
      </c>
      <c r="D1152" s="122" t="s">
        <v>1325</v>
      </c>
      <c r="E1152" s="122">
        <v>2017</v>
      </c>
      <c r="F1152" s="122" t="s">
        <v>19</v>
      </c>
      <c r="G1152" s="129" t="s">
        <v>20</v>
      </c>
      <c r="H1152" s="130" t="s">
        <v>20</v>
      </c>
      <c r="I1152" s="131"/>
    </row>
    <row r="1153" spans="2:9" ht="19.5" customHeight="1">
      <c r="B1153" s="121">
        <f t="shared" si="28"/>
        <v>1122</v>
      </c>
      <c r="C1153" s="122" t="s">
        <v>692</v>
      </c>
      <c r="D1153" s="122" t="s">
        <v>693</v>
      </c>
      <c r="E1153" s="122">
        <v>2011</v>
      </c>
      <c r="F1153" s="122">
        <v>2018</v>
      </c>
      <c r="G1153" s="129" t="s">
        <v>20</v>
      </c>
      <c r="H1153" s="130" t="s">
        <v>20</v>
      </c>
      <c r="I1153" s="131"/>
    </row>
    <row r="1154" spans="2:9" ht="19.5" customHeight="1">
      <c r="B1154" s="121">
        <f t="shared" si="28"/>
        <v>1123</v>
      </c>
      <c r="C1154" s="122" t="s">
        <v>692</v>
      </c>
      <c r="D1154" s="122" t="s">
        <v>693</v>
      </c>
      <c r="E1154" s="122">
        <v>2019</v>
      </c>
      <c r="F1154" s="122" t="s">
        <v>19</v>
      </c>
      <c r="G1154" s="129" t="s">
        <v>20</v>
      </c>
      <c r="H1154" s="130" t="s">
        <v>20</v>
      </c>
      <c r="I1154" s="131"/>
    </row>
    <row r="1155" spans="2:9" ht="19.5" customHeight="1">
      <c r="B1155" s="121">
        <f t="shared" si="28"/>
        <v>1124</v>
      </c>
      <c r="C1155" s="122" t="s">
        <v>692</v>
      </c>
      <c r="D1155" s="122" t="s">
        <v>1133</v>
      </c>
      <c r="E1155" s="122">
        <v>2012</v>
      </c>
      <c r="F1155" s="122">
        <v>2012</v>
      </c>
      <c r="G1155" s="129" t="s">
        <v>20</v>
      </c>
      <c r="H1155" s="130" t="s">
        <v>20</v>
      </c>
      <c r="I1155" s="131"/>
    </row>
    <row r="1156" spans="2:9" ht="19.5" customHeight="1">
      <c r="B1156" s="121">
        <f t="shared" si="28"/>
        <v>1125</v>
      </c>
      <c r="C1156" s="122" t="s">
        <v>692</v>
      </c>
      <c r="D1156" s="122" t="s">
        <v>695</v>
      </c>
      <c r="E1156" s="122">
        <v>2017</v>
      </c>
      <c r="F1156" s="122" t="s">
        <v>19</v>
      </c>
      <c r="G1156" s="129" t="s">
        <v>20</v>
      </c>
      <c r="H1156" s="130" t="s">
        <v>20</v>
      </c>
      <c r="I1156" s="131"/>
    </row>
    <row r="1157" spans="2:9" ht="19.5" customHeight="1">
      <c r="B1157" s="121">
        <f t="shared" si="28"/>
        <v>1126</v>
      </c>
      <c r="C1157" s="122" t="s">
        <v>692</v>
      </c>
      <c r="D1157" s="122" t="s">
        <v>1326</v>
      </c>
      <c r="E1157" s="122">
        <v>2012</v>
      </c>
      <c r="F1157" s="122">
        <v>2019</v>
      </c>
      <c r="G1157" s="129" t="s">
        <v>20</v>
      </c>
      <c r="H1157" s="130" t="s">
        <v>20</v>
      </c>
      <c r="I1157" s="131"/>
    </row>
    <row r="1158" spans="2:9" ht="19.5" customHeight="1">
      <c r="B1158" s="121">
        <f t="shared" si="28"/>
        <v>1127</v>
      </c>
      <c r="C1158" s="122" t="s">
        <v>692</v>
      </c>
      <c r="D1158" s="122" t="s">
        <v>698</v>
      </c>
      <c r="E1158" s="122">
        <v>2010</v>
      </c>
      <c r="F1158" s="122">
        <v>2018</v>
      </c>
      <c r="G1158" s="129" t="s">
        <v>20</v>
      </c>
      <c r="H1158" s="130"/>
      <c r="I1158" s="131"/>
    </row>
    <row r="1159" spans="2:9" ht="19.5" customHeight="1">
      <c r="B1159" s="121">
        <f t="shared" si="28"/>
        <v>1128</v>
      </c>
      <c r="C1159" s="122" t="s">
        <v>692</v>
      </c>
      <c r="D1159" s="122" t="s">
        <v>698</v>
      </c>
      <c r="E1159" s="122">
        <v>2018</v>
      </c>
      <c r="F1159" s="122" t="s">
        <v>19</v>
      </c>
      <c r="G1159" s="129" t="s">
        <v>20</v>
      </c>
      <c r="H1159" s="130" t="s">
        <v>20</v>
      </c>
      <c r="I1159" s="131"/>
    </row>
    <row r="1160" spans="2:9" ht="19.5" customHeight="1">
      <c r="B1160" s="121">
        <f t="shared" si="28"/>
        <v>1129</v>
      </c>
      <c r="C1160" s="122" t="s">
        <v>692</v>
      </c>
      <c r="D1160" s="122" t="s">
        <v>762</v>
      </c>
      <c r="E1160" s="122">
        <v>2018</v>
      </c>
      <c r="F1160" s="122" t="s">
        <v>19</v>
      </c>
      <c r="G1160" s="129" t="s">
        <v>20</v>
      </c>
      <c r="H1160" s="130" t="s">
        <v>20</v>
      </c>
      <c r="I1160" s="131"/>
    </row>
    <row r="1161" spans="2:9" ht="19.5" customHeight="1">
      <c r="B1161" s="121">
        <f t="shared" si="28"/>
        <v>1130</v>
      </c>
      <c r="C1161" s="122" t="s">
        <v>692</v>
      </c>
      <c r="D1161" s="122" t="s">
        <v>700</v>
      </c>
      <c r="E1161" s="122">
        <v>2017</v>
      </c>
      <c r="F1161" s="122" t="s">
        <v>19</v>
      </c>
      <c r="G1161" s="129" t="s">
        <v>20</v>
      </c>
      <c r="H1161" s="130" t="s">
        <v>20</v>
      </c>
      <c r="I1161" s="131"/>
    </row>
    <row r="1162" spans="2:9" ht="19.5" customHeight="1">
      <c r="B1162" s="121">
        <f t="shared" si="28"/>
        <v>1131</v>
      </c>
      <c r="C1162" s="122" t="s">
        <v>692</v>
      </c>
      <c r="D1162" s="122" t="s">
        <v>1327</v>
      </c>
      <c r="E1162" s="122">
        <v>2017</v>
      </c>
      <c r="F1162" s="122" t="s">
        <v>19</v>
      </c>
      <c r="G1162" s="129" t="s">
        <v>20</v>
      </c>
      <c r="H1162" s="130" t="s">
        <v>20</v>
      </c>
      <c r="I1162" s="131"/>
    </row>
    <row r="1163" spans="2:9" ht="19.5" customHeight="1">
      <c r="B1163" s="121">
        <f t="shared" si="28"/>
        <v>1132</v>
      </c>
      <c r="C1163" s="122" t="s">
        <v>692</v>
      </c>
      <c r="D1163" s="122" t="s">
        <v>1328</v>
      </c>
      <c r="E1163" s="122">
        <v>2017</v>
      </c>
      <c r="F1163" s="122" t="s">
        <v>19</v>
      </c>
      <c r="G1163" s="129" t="s">
        <v>20</v>
      </c>
      <c r="H1163" s="130" t="s">
        <v>20</v>
      </c>
      <c r="I1163" s="131"/>
    </row>
    <row r="1164" spans="2:9" ht="19.5" customHeight="1">
      <c r="B1164" s="121">
        <f t="shared" si="28"/>
        <v>1133</v>
      </c>
      <c r="C1164" s="122" t="s">
        <v>692</v>
      </c>
      <c r="D1164" s="122" t="s">
        <v>1329</v>
      </c>
      <c r="E1164" s="122">
        <v>2009</v>
      </c>
      <c r="F1164" s="122">
        <v>2018</v>
      </c>
      <c r="G1164" s="129" t="s">
        <v>20</v>
      </c>
      <c r="H1164" s="130"/>
      <c r="I1164" s="131"/>
    </row>
    <row r="1165" spans="2:9" ht="19.5" customHeight="1">
      <c r="B1165" s="121">
        <f t="shared" si="28"/>
        <v>1134</v>
      </c>
      <c r="C1165" s="122" t="s">
        <v>692</v>
      </c>
      <c r="D1165" s="122" t="s">
        <v>1329</v>
      </c>
      <c r="E1165" s="122">
        <v>2018</v>
      </c>
      <c r="F1165" s="122" t="s">
        <v>19</v>
      </c>
      <c r="G1165" s="129" t="s">
        <v>20</v>
      </c>
      <c r="H1165" s="130" t="s">
        <v>20</v>
      </c>
      <c r="I1165" s="131"/>
    </row>
    <row r="1166" spans="2:9" ht="19.5" customHeight="1">
      <c r="B1166" s="121">
        <f t="shared" si="28"/>
        <v>1135</v>
      </c>
      <c r="C1166" s="122" t="s">
        <v>692</v>
      </c>
      <c r="D1166" s="122" t="s">
        <v>703</v>
      </c>
      <c r="E1166" s="122">
        <v>2007</v>
      </c>
      <c r="F1166" s="122">
        <v>2016</v>
      </c>
      <c r="G1166" s="129" t="s">
        <v>20</v>
      </c>
      <c r="H1166" s="130"/>
      <c r="I1166" s="131"/>
    </row>
    <row r="1167" spans="2:9" ht="19.5" customHeight="1">
      <c r="B1167" s="121">
        <f t="shared" si="28"/>
        <v>1136</v>
      </c>
      <c r="C1167" s="122" t="s">
        <v>692</v>
      </c>
      <c r="D1167" s="122" t="s">
        <v>704</v>
      </c>
      <c r="E1167" s="122">
        <v>2005</v>
      </c>
      <c r="F1167" s="122">
        <v>2014</v>
      </c>
      <c r="G1167" s="129" t="s">
        <v>20</v>
      </c>
      <c r="H1167" s="130" t="s">
        <v>20</v>
      </c>
      <c r="I1167" s="131"/>
    </row>
    <row r="1168" spans="2:9" ht="19.5" customHeight="1">
      <c r="B1168" s="121">
        <f t="shared" si="28"/>
        <v>1137</v>
      </c>
      <c r="C1168" s="122" t="s">
        <v>692</v>
      </c>
      <c r="D1168" s="122" t="s">
        <v>704</v>
      </c>
      <c r="E1168" s="122">
        <v>2015</v>
      </c>
      <c r="F1168" s="122">
        <v>2017</v>
      </c>
      <c r="G1168" s="129" t="s">
        <v>20</v>
      </c>
      <c r="H1168" s="130" t="s">
        <v>20</v>
      </c>
      <c r="I1168" s="131"/>
    </row>
    <row r="1169" spans="2:9" ht="19.5" customHeight="1" thickBot="1">
      <c r="B1169" s="124">
        <f t="shared" si="28"/>
        <v>1138</v>
      </c>
      <c r="C1169" s="125" t="s">
        <v>692</v>
      </c>
      <c r="D1169" s="125" t="s">
        <v>1977</v>
      </c>
      <c r="E1169" s="125">
        <v>2016</v>
      </c>
      <c r="F1169" s="125" t="s">
        <v>19</v>
      </c>
      <c r="G1169" s="132" t="s">
        <v>20</v>
      </c>
      <c r="H1169" s="133" t="s">
        <v>20</v>
      </c>
      <c r="I1169" s="134"/>
    </row>
  </sheetData>
  <autoFilter ref="B4:J1169" xr:uid="{880EAFCA-D5F8-4BE5-B39C-6963C0D9F477}"/>
  <sortState xmlns:xlrd2="http://schemas.microsoft.com/office/spreadsheetml/2017/richdata2" ref="B5:I1169">
    <sortCondition ref="C5:C1169"/>
    <sortCondition ref="D5:D1169"/>
    <sortCondition ref="E5:E1169"/>
    <sortCondition ref="F5:F1169"/>
  </sortState>
  <mergeCells count="4">
    <mergeCell ref="B1:I1"/>
    <mergeCell ref="B2:G2"/>
    <mergeCell ref="H2:I2"/>
    <mergeCell ref="B3:I3"/>
  </mergeCells>
  <conditionalFormatting sqref="G4:I1169">
    <cfRule type="cellIs" dxfId="68" priority="1" operator="equal">
      <formula>0</formula>
    </cfRule>
    <cfRule type="cellIs" dxfId="67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5A7A-B249-49C1-AD32-76725F83C757}">
  <dimension ref="A1:F2"/>
  <sheetViews>
    <sheetView workbookViewId="0">
      <selection activeCell="A3" sqref="A3:XFD3"/>
    </sheetView>
  </sheetViews>
  <sheetFormatPr defaultRowHeight="14.4"/>
  <sheetData>
    <row r="1" spans="1:6">
      <c r="A1" s="275" t="s">
        <v>20</v>
      </c>
      <c r="B1" s="421" t="s">
        <v>1694</v>
      </c>
      <c r="C1" s="421"/>
      <c r="D1" s="421"/>
      <c r="E1" s="421"/>
      <c r="F1" s="421"/>
    </row>
    <row r="2" spans="1:6">
      <c r="A2" s="406" t="s">
        <v>20</v>
      </c>
      <c r="B2" s="421" t="s">
        <v>1790</v>
      </c>
      <c r="C2" s="421"/>
      <c r="D2" s="421"/>
      <c r="E2" s="421"/>
      <c r="F2" s="421"/>
    </row>
  </sheetData>
  <mergeCells count="2">
    <mergeCell ref="B1:F1"/>
    <mergeCell ref="B2:F2"/>
  </mergeCells>
  <conditionalFormatting sqref="A1">
    <cfRule type="cellIs" dxfId="66" priority="2" operator="equal">
      <formula>0</formula>
    </cfRule>
    <cfRule type="cellIs" dxfId="65" priority="3" operator="equal">
      <formula>"+"</formula>
    </cfRule>
  </conditionalFormatting>
  <conditionalFormatting sqref="A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55867-FE8E-43E9-BDA0-967FE18B48CE}">
  <sheetPr filterMode="1"/>
  <dimension ref="A1:X31"/>
  <sheetViews>
    <sheetView topLeftCell="E1" workbookViewId="0">
      <selection activeCell="P2" sqref="P2:P26"/>
    </sheetView>
  </sheetViews>
  <sheetFormatPr defaultRowHeight="14.4"/>
  <cols>
    <col min="1" max="1" width="21.33203125" hidden="1" customWidth="1"/>
    <col min="2" max="2" width="25.88671875" hidden="1" customWidth="1"/>
    <col min="3" max="4" width="22.5546875" hidden="1" customWidth="1"/>
    <col min="5" max="6" width="20.109375" customWidth="1"/>
    <col min="7" max="8" width="8.5546875" customWidth="1"/>
    <col min="9" max="9" width="15.109375" hidden="1" customWidth="1"/>
    <col min="10" max="10" width="15" hidden="1" customWidth="1"/>
    <col min="11" max="11" width="0" hidden="1" customWidth="1"/>
    <col min="12" max="12" width="14" customWidth="1"/>
    <col min="13" max="20" width="13.33203125" customWidth="1"/>
    <col min="21" max="21" width="18.44140625" hidden="1" customWidth="1"/>
  </cols>
  <sheetData>
    <row r="1" spans="1:24" ht="28.8">
      <c r="A1" s="329" t="s">
        <v>2</v>
      </c>
      <c r="B1" s="329" t="s">
        <v>3</v>
      </c>
      <c r="C1" s="329"/>
      <c r="D1" s="329"/>
      <c r="E1" s="329"/>
      <c r="F1" s="329"/>
      <c r="G1" s="333"/>
      <c r="H1" s="333"/>
      <c r="I1" s="328" t="s">
        <v>1979</v>
      </c>
      <c r="J1" s="328" t="s">
        <v>1980</v>
      </c>
      <c r="K1" s="329" t="s">
        <v>1981</v>
      </c>
      <c r="L1" s="328" t="s">
        <v>1982</v>
      </c>
      <c r="M1" s="328" t="s">
        <v>1791</v>
      </c>
      <c r="N1" s="328" t="s">
        <v>1983</v>
      </c>
      <c r="O1" s="328" t="s">
        <v>1984</v>
      </c>
      <c r="P1" s="328" t="s">
        <v>1985</v>
      </c>
      <c r="Q1" s="328" t="s">
        <v>1986</v>
      </c>
      <c r="R1" s="328" t="s">
        <v>1793</v>
      </c>
      <c r="S1" s="328" t="s">
        <v>1794</v>
      </c>
      <c r="T1" s="328" t="s">
        <v>1579</v>
      </c>
      <c r="U1" s="328" t="s">
        <v>1795</v>
      </c>
      <c r="V1" s="328"/>
    </row>
    <row r="2" spans="1:24" ht="20.100000000000001" customHeight="1">
      <c r="A2" s="330" t="s">
        <v>1987</v>
      </c>
      <c r="B2" s="330" t="s">
        <v>1988</v>
      </c>
      <c r="C2" s="330" t="str">
        <f>PROPER(A2)</f>
        <v>Peugeot</v>
      </c>
      <c r="D2" s="330" t="str">
        <f>PROPER(B2)</f>
        <v>Expert, E-Expert</v>
      </c>
      <c r="E2" s="330" t="s">
        <v>783</v>
      </c>
      <c r="F2" s="330" t="s">
        <v>1658</v>
      </c>
      <c r="G2" s="330">
        <v>2019</v>
      </c>
      <c r="H2" s="330" t="s">
        <v>19</v>
      </c>
      <c r="I2" s="331">
        <v>43466</v>
      </c>
      <c r="J2" s="330"/>
      <c r="K2" s="330" t="s">
        <v>1989</v>
      </c>
      <c r="L2" s="330" t="s">
        <v>1990</v>
      </c>
      <c r="M2" s="330" t="s">
        <v>20</v>
      </c>
      <c r="N2" s="330" t="s">
        <v>20</v>
      </c>
      <c r="O2" s="330"/>
      <c r="P2" s="330" t="s">
        <v>20</v>
      </c>
      <c r="Q2" s="330"/>
      <c r="R2" s="330" t="s">
        <v>20</v>
      </c>
      <c r="S2" s="330" t="s">
        <v>20</v>
      </c>
      <c r="T2" s="330" t="s">
        <v>20</v>
      </c>
      <c r="U2" s="330" t="s">
        <v>1991</v>
      </c>
      <c r="X2" s="330"/>
    </row>
    <row r="3" spans="1:24" ht="20.100000000000001" hidden="1" customHeight="1">
      <c r="A3" s="330" t="s">
        <v>1987</v>
      </c>
      <c r="B3" s="330">
        <v>308</v>
      </c>
      <c r="C3" s="330" t="str">
        <f t="shared" ref="C3:D31" si="0">PROPER(A3)</f>
        <v>Peugeot</v>
      </c>
      <c r="D3" s="330" t="str">
        <f t="shared" si="0"/>
        <v>308</v>
      </c>
      <c r="E3" s="330" t="s">
        <v>783</v>
      </c>
      <c r="F3" s="330" t="s">
        <v>1251</v>
      </c>
      <c r="G3" s="330">
        <v>2021</v>
      </c>
      <c r="H3" s="330" t="s">
        <v>19</v>
      </c>
      <c r="I3" s="331">
        <v>44197</v>
      </c>
      <c r="J3" s="330"/>
      <c r="K3" s="330" t="s">
        <v>1992</v>
      </c>
      <c r="L3" s="330" t="s">
        <v>1993</v>
      </c>
      <c r="M3" s="330" t="s">
        <v>20</v>
      </c>
      <c r="N3" s="330" t="s">
        <v>20</v>
      </c>
      <c r="O3" s="330" t="s">
        <v>20</v>
      </c>
      <c r="P3" s="330" t="s">
        <v>20</v>
      </c>
      <c r="Q3" s="330"/>
      <c r="R3" s="330" t="s">
        <v>20</v>
      </c>
      <c r="S3" s="330" t="s">
        <v>20</v>
      </c>
      <c r="T3" s="330" t="s">
        <v>20</v>
      </c>
      <c r="U3" s="330" t="s">
        <v>1991</v>
      </c>
      <c r="X3" s="330"/>
    </row>
    <row r="4" spans="1:24" ht="20.100000000000001" customHeight="1">
      <c r="A4" s="330" t="s">
        <v>438</v>
      </c>
      <c r="B4" s="330" t="s">
        <v>1994</v>
      </c>
      <c r="C4" s="330" t="str">
        <f t="shared" si="0"/>
        <v>Nissan</v>
      </c>
      <c r="D4" s="330" t="str">
        <f t="shared" si="0"/>
        <v>Sakura</v>
      </c>
      <c r="E4" s="330" t="s">
        <v>433</v>
      </c>
      <c r="F4" s="330" t="s">
        <v>1644</v>
      </c>
      <c r="G4" s="330">
        <v>2022</v>
      </c>
      <c r="H4" s="330" t="s">
        <v>19</v>
      </c>
      <c r="I4" s="331">
        <v>44562</v>
      </c>
      <c r="J4" s="330"/>
      <c r="K4" s="330" t="s">
        <v>1995</v>
      </c>
      <c r="L4" s="330" t="s">
        <v>1990</v>
      </c>
      <c r="M4" s="330" t="s">
        <v>20</v>
      </c>
      <c r="N4" s="330"/>
      <c r="O4" s="330"/>
      <c r="P4" s="330" t="s">
        <v>20</v>
      </c>
      <c r="Q4" s="330"/>
      <c r="R4" s="330" t="s">
        <v>20</v>
      </c>
      <c r="S4" s="330" t="s">
        <v>20</v>
      </c>
      <c r="T4" s="330" t="s">
        <v>20</v>
      </c>
      <c r="U4" s="330" t="s">
        <v>1996</v>
      </c>
      <c r="X4" s="330"/>
    </row>
    <row r="5" spans="1:24" ht="20.100000000000001" hidden="1" customHeight="1">
      <c r="A5" s="330" t="s">
        <v>1997</v>
      </c>
      <c r="B5" s="330" t="s">
        <v>1998</v>
      </c>
      <c r="C5" s="330" t="str">
        <f t="shared" si="0"/>
        <v>Smart</v>
      </c>
      <c r="D5" s="330" t="str">
        <f t="shared" si="0"/>
        <v>Fortwo, Eq</v>
      </c>
      <c r="E5" s="330" t="s">
        <v>1110</v>
      </c>
      <c r="F5" s="330" t="s">
        <v>1931</v>
      </c>
      <c r="G5" s="330">
        <v>2014</v>
      </c>
      <c r="H5" s="330" t="s">
        <v>19</v>
      </c>
      <c r="I5" s="331">
        <v>41640</v>
      </c>
      <c r="J5" s="330"/>
      <c r="K5" s="330" t="s">
        <v>1999</v>
      </c>
      <c r="L5" s="330" t="s">
        <v>2000</v>
      </c>
      <c r="M5" s="330" t="s">
        <v>20</v>
      </c>
      <c r="N5" s="330"/>
      <c r="O5" s="330"/>
      <c r="P5" s="330" t="s">
        <v>20</v>
      </c>
      <c r="Q5" s="330"/>
      <c r="R5" s="330" t="s">
        <v>20</v>
      </c>
      <c r="S5" s="330"/>
      <c r="T5" s="330" t="s">
        <v>20</v>
      </c>
      <c r="U5" s="330" t="s">
        <v>2001</v>
      </c>
    </row>
    <row r="6" spans="1:24" ht="20.100000000000001" hidden="1" customHeight="1">
      <c r="A6" s="330" t="s">
        <v>394</v>
      </c>
      <c r="B6" s="330" t="s">
        <v>2002</v>
      </c>
      <c r="C6" s="330" t="str">
        <f t="shared" si="0"/>
        <v>Mercedes-Benz</v>
      </c>
      <c r="D6" s="330" t="str">
        <f t="shared" si="0"/>
        <v>Eqc</v>
      </c>
      <c r="E6" s="330" t="s">
        <v>1209</v>
      </c>
      <c r="F6" s="330" t="s">
        <v>1860</v>
      </c>
      <c r="G6" s="330">
        <v>2019</v>
      </c>
      <c r="H6" s="330" t="s">
        <v>19</v>
      </c>
      <c r="I6" s="331">
        <v>43466</v>
      </c>
      <c r="J6" s="330"/>
      <c r="K6" s="330" t="s">
        <v>2003</v>
      </c>
      <c r="L6" s="330" t="s">
        <v>2000</v>
      </c>
      <c r="M6" s="330" t="s">
        <v>20</v>
      </c>
      <c r="N6" s="330"/>
      <c r="O6" s="330"/>
      <c r="P6" s="330" t="s">
        <v>20</v>
      </c>
      <c r="Q6" s="330"/>
      <c r="R6" s="330" t="s">
        <v>20</v>
      </c>
      <c r="S6" s="330"/>
      <c r="T6" s="330" t="s">
        <v>20</v>
      </c>
      <c r="U6" s="330" t="s">
        <v>2001</v>
      </c>
    </row>
    <row r="7" spans="1:24" ht="20.100000000000001" hidden="1" customHeight="1">
      <c r="A7" s="330" t="s">
        <v>394</v>
      </c>
      <c r="B7" s="330" t="s">
        <v>2004</v>
      </c>
      <c r="C7" s="330" t="str">
        <f t="shared" si="0"/>
        <v>Mercedes-Benz</v>
      </c>
      <c r="D7" s="330" t="str">
        <f t="shared" si="0"/>
        <v>Eqb</v>
      </c>
      <c r="E7" s="330" t="s">
        <v>1209</v>
      </c>
      <c r="F7" s="330" t="s">
        <v>1859</v>
      </c>
      <c r="G7" s="330">
        <v>2021</v>
      </c>
      <c r="H7" s="330" t="s">
        <v>19</v>
      </c>
      <c r="I7" s="331">
        <v>44197</v>
      </c>
      <c r="J7" s="330"/>
      <c r="K7" s="330" t="s">
        <v>2005</v>
      </c>
      <c r="L7" s="330" t="s">
        <v>2000</v>
      </c>
      <c r="M7" s="330" t="s">
        <v>20</v>
      </c>
      <c r="N7" s="330"/>
      <c r="O7" s="330"/>
      <c r="P7" s="330" t="s">
        <v>20</v>
      </c>
      <c r="Q7" s="330"/>
      <c r="R7" s="330" t="s">
        <v>20</v>
      </c>
      <c r="S7" s="330"/>
      <c r="T7" s="330" t="s">
        <v>20</v>
      </c>
      <c r="U7" s="330" t="s">
        <v>2001</v>
      </c>
    </row>
    <row r="8" spans="1:24" ht="20.100000000000001" hidden="1" customHeight="1">
      <c r="A8" s="330" t="s">
        <v>394</v>
      </c>
      <c r="B8" s="330" t="s">
        <v>2006</v>
      </c>
      <c r="C8" s="330" t="str">
        <f t="shared" si="0"/>
        <v>Mercedes-Benz</v>
      </c>
      <c r="D8" s="330" t="str">
        <f t="shared" si="0"/>
        <v>Eqa</v>
      </c>
      <c r="E8" s="330" t="s">
        <v>1209</v>
      </c>
      <c r="F8" s="330" t="s">
        <v>1858</v>
      </c>
      <c r="G8" s="330">
        <v>2021</v>
      </c>
      <c r="H8" s="330" t="s">
        <v>19</v>
      </c>
      <c r="I8" s="331">
        <v>44197</v>
      </c>
      <c r="J8" s="330"/>
      <c r="K8" s="330" t="s">
        <v>2007</v>
      </c>
      <c r="L8" s="330" t="s">
        <v>2000</v>
      </c>
      <c r="M8" s="330" t="s">
        <v>20</v>
      </c>
      <c r="N8" s="330"/>
      <c r="O8" s="330"/>
      <c r="P8" s="330" t="s">
        <v>20</v>
      </c>
      <c r="Q8" s="330"/>
      <c r="R8" s="330" t="s">
        <v>20</v>
      </c>
      <c r="S8" s="330"/>
      <c r="T8" s="330" t="s">
        <v>20</v>
      </c>
      <c r="U8" s="330" t="s">
        <v>1991</v>
      </c>
    </row>
    <row r="9" spans="1:24" ht="20.100000000000001" hidden="1" customHeight="1">
      <c r="A9" s="330" t="s">
        <v>394</v>
      </c>
      <c r="B9" s="330" t="s">
        <v>2008</v>
      </c>
      <c r="C9" s="330" t="str">
        <f t="shared" si="0"/>
        <v>Mercedes-Benz</v>
      </c>
      <c r="D9" s="330" t="str">
        <f t="shared" si="0"/>
        <v>B-Class</v>
      </c>
      <c r="E9" s="330" t="s">
        <v>1209</v>
      </c>
      <c r="F9" s="330" t="s">
        <v>1508</v>
      </c>
      <c r="G9" s="330">
        <v>2019</v>
      </c>
      <c r="H9" s="330" t="s">
        <v>19</v>
      </c>
      <c r="I9" s="331">
        <v>43466</v>
      </c>
      <c r="J9" s="330"/>
      <c r="K9" s="330" t="s">
        <v>2009</v>
      </c>
      <c r="L9" s="330" t="s">
        <v>2000</v>
      </c>
      <c r="M9" s="330" t="s">
        <v>20</v>
      </c>
      <c r="N9" s="330" t="s">
        <v>20</v>
      </c>
      <c r="O9" s="330"/>
      <c r="P9" s="330" t="s">
        <v>20</v>
      </c>
      <c r="Q9" s="330"/>
      <c r="R9" s="330" t="s">
        <v>20</v>
      </c>
      <c r="S9" s="330"/>
      <c r="T9" s="330" t="s">
        <v>20</v>
      </c>
      <c r="U9" s="330" t="s">
        <v>1996</v>
      </c>
    </row>
    <row r="10" spans="1:24" ht="20.100000000000001" hidden="1" customHeight="1">
      <c r="A10" s="330" t="s">
        <v>394</v>
      </c>
      <c r="B10" s="330" t="s">
        <v>2010</v>
      </c>
      <c r="C10" s="330" t="str">
        <f t="shared" si="0"/>
        <v>Mercedes-Benz</v>
      </c>
      <c r="D10" s="330" t="str">
        <f t="shared" si="0"/>
        <v>Cls</v>
      </c>
      <c r="E10" s="330" t="s">
        <v>1209</v>
      </c>
      <c r="F10" s="330" t="s">
        <v>408</v>
      </c>
      <c r="G10" s="330">
        <v>2019</v>
      </c>
      <c r="H10" s="330" t="s">
        <v>19</v>
      </c>
      <c r="I10" s="331">
        <v>43466</v>
      </c>
      <c r="J10" s="330"/>
      <c r="K10" s="330" t="s">
        <v>2011</v>
      </c>
      <c r="L10" s="330" t="s">
        <v>1993</v>
      </c>
      <c r="M10" s="330" t="s">
        <v>20</v>
      </c>
      <c r="N10" s="330" t="s">
        <v>20</v>
      </c>
      <c r="O10" s="330"/>
      <c r="P10" s="330"/>
      <c r="Q10" s="330"/>
      <c r="R10" s="330"/>
      <c r="S10" s="330"/>
      <c r="T10" s="330"/>
      <c r="U10" s="330" t="s">
        <v>1996</v>
      </c>
    </row>
    <row r="11" spans="1:24" ht="20.100000000000001" customHeight="1">
      <c r="A11" s="330" t="s">
        <v>394</v>
      </c>
      <c r="B11" s="330" t="s">
        <v>2012</v>
      </c>
      <c r="C11" s="330" t="str">
        <f t="shared" si="0"/>
        <v>Mercedes-Benz</v>
      </c>
      <c r="D11" s="330" t="str">
        <f t="shared" si="0"/>
        <v>Eqv</v>
      </c>
      <c r="E11" s="330" t="s">
        <v>1209</v>
      </c>
      <c r="F11" s="330" t="s">
        <v>1632</v>
      </c>
      <c r="G11" s="330">
        <v>2017</v>
      </c>
      <c r="H11" s="330" t="s">
        <v>19</v>
      </c>
      <c r="I11" s="331">
        <v>42736</v>
      </c>
      <c r="J11" s="330"/>
      <c r="K11" s="330" t="s">
        <v>2013</v>
      </c>
      <c r="L11" s="330" t="s">
        <v>1990</v>
      </c>
      <c r="M11" s="330" t="s">
        <v>20</v>
      </c>
      <c r="N11" s="330"/>
      <c r="O11" s="330"/>
      <c r="P11" s="330" t="s">
        <v>20</v>
      </c>
      <c r="Q11" s="330"/>
      <c r="R11" s="330" t="s">
        <v>20</v>
      </c>
      <c r="S11" s="330"/>
      <c r="T11" s="330"/>
      <c r="U11" s="330" t="s">
        <v>1996</v>
      </c>
    </row>
    <row r="12" spans="1:24" ht="20.100000000000001" hidden="1" customHeight="1">
      <c r="A12" s="330" t="s">
        <v>394</v>
      </c>
      <c r="B12" s="330" t="s">
        <v>2014</v>
      </c>
      <c r="C12" s="330" t="str">
        <f t="shared" si="0"/>
        <v>Mercedes-Benz</v>
      </c>
      <c r="D12" s="330" t="str">
        <f t="shared" si="0"/>
        <v>Amg Gt (4-Door Coupe)</v>
      </c>
      <c r="E12" s="330" t="s">
        <v>1209</v>
      </c>
      <c r="F12" s="330" t="s">
        <v>1930</v>
      </c>
      <c r="G12" s="330">
        <v>2019</v>
      </c>
      <c r="H12" s="330" t="s">
        <v>19</v>
      </c>
      <c r="I12" s="331">
        <v>43466</v>
      </c>
      <c r="J12" s="330"/>
      <c r="K12" s="330" t="s">
        <v>2015</v>
      </c>
      <c r="L12" s="330" t="s">
        <v>1993</v>
      </c>
      <c r="M12" s="330" t="s">
        <v>20</v>
      </c>
      <c r="N12" s="330" t="s">
        <v>20</v>
      </c>
      <c r="O12" s="330"/>
      <c r="P12" s="330"/>
      <c r="Q12" s="330"/>
      <c r="R12" s="330"/>
      <c r="S12" s="330"/>
      <c r="T12" s="330"/>
      <c r="U12" s="330" t="s">
        <v>1996</v>
      </c>
    </row>
    <row r="13" spans="1:24" ht="20.100000000000001" hidden="1" customHeight="1">
      <c r="A13" s="330" t="s">
        <v>394</v>
      </c>
      <c r="B13" s="330" t="s">
        <v>2016</v>
      </c>
      <c r="C13" s="330" t="str">
        <f t="shared" si="0"/>
        <v>Mercedes-Benz</v>
      </c>
      <c r="D13" s="330" t="str">
        <f t="shared" si="0"/>
        <v>Gla</v>
      </c>
      <c r="E13" s="330" t="s">
        <v>1209</v>
      </c>
      <c r="F13" s="330" t="s">
        <v>1514</v>
      </c>
      <c r="G13" s="330">
        <v>2020</v>
      </c>
      <c r="H13" s="330" t="s">
        <v>19</v>
      </c>
      <c r="I13" s="331">
        <v>43831</v>
      </c>
      <c r="J13" s="330"/>
      <c r="K13" s="330" t="s">
        <v>2017</v>
      </c>
      <c r="L13" s="330" t="s">
        <v>1993</v>
      </c>
      <c r="M13" s="330" t="s">
        <v>20</v>
      </c>
      <c r="N13" s="330" t="s">
        <v>20</v>
      </c>
      <c r="O13" s="330"/>
      <c r="P13" s="330"/>
      <c r="Q13" s="330"/>
      <c r="R13" s="330"/>
      <c r="S13" s="330"/>
      <c r="T13" s="330"/>
      <c r="U13" s="330" t="s">
        <v>1996</v>
      </c>
    </row>
    <row r="14" spans="1:24" ht="20.100000000000001" hidden="1" customHeight="1">
      <c r="A14" s="330" t="s">
        <v>394</v>
      </c>
      <c r="B14" s="330" t="s">
        <v>2018</v>
      </c>
      <c r="C14" s="330" t="str">
        <f t="shared" si="0"/>
        <v>Mercedes-Benz</v>
      </c>
      <c r="D14" s="330" t="str">
        <f t="shared" si="0"/>
        <v>Glb</v>
      </c>
      <c r="E14" s="330" t="s">
        <v>1209</v>
      </c>
      <c r="F14" s="330" t="s">
        <v>1513</v>
      </c>
      <c r="G14" s="330">
        <v>2020</v>
      </c>
      <c r="H14" s="330" t="s">
        <v>19</v>
      </c>
      <c r="I14" s="331">
        <v>43831</v>
      </c>
      <c r="J14" s="330"/>
      <c r="K14" s="330" t="s">
        <v>2019</v>
      </c>
      <c r="L14" s="330" t="s">
        <v>1993</v>
      </c>
      <c r="M14" s="330" t="s">
        <v>20</v>
      </c>
      <c r="N14" s="330" t="s">
        <v>20</v>
      </c>
      <c r="O14" s="330"/>
      <c r="P14" s="330"/>
      <c r="Q14" s="330"/>
      <c r="R14" s="330"/>
      <c r="S14" s="330"/>
      <c r="T14" s="330"/>
      <c r="U14" s="330" t="s">
        <v>1996</v>
      </c>
    </row>
    <row r="15" spans="1:24" ht="20.100000000000001" hidden="1" customHeight="1">
      <c r="A15" s="330" t="s">
        <v>394</v>
      </c>
      <c r="B15" s="330" t="s">
        <v>2020</v>
      </c>
      <c r="C15" s="330" t="str">
        <f t="shared" si="0"/>
        <v>Mercedes-Benz</v>
      </c>
      <c r="D15" s="330" t="str">
        <f t="shared" si="0"/>
        <v>G-Class</v>
      </c>
      <c r="E15" s="330" t="s">
        <v>1209</v>
      </c>
      <c r="F15" s="330" t="s">
        <v>1512</v>
      </c>
      <c r="G15" s="330">
        <v>2018</v>
      </c>
      <c r="H15" s="330" t="s">
        <v>19</v>
      </c>
      <c r="I15" s="331">
        <v>43101</v>
      </c>
      <c r="J15" s="330"/>
      <c r="K15" s="330" t="s">
        <v>2021</v>
      </c>
      <c r="L15" s="330" t="s">
        <v>1993</v>
      </c>
      <c r="M15" s="330" t="s">
        <v>20</v>
      </c>
      <c r="N15" s="330" t="s">
        <v>20</v>
      </c>
      <c r="O15" s="330"/>
      <c r="P15" s="330"/>
      <c r="Q15" s="330"/>
      <c r="R15" s="330"/>
      <c r="S15" s="330"/>
      <c r="T15" s="330"/>
      <c r="U15" s="330" t="s">
        <v>1996</v>
      </c>
    </row>
    <row r="16" spans="1:24" ht="20.100000000000001" hidden="1" customHeight="1">
      <c r="A16" s="330" t="s">
        <v>394</v>
      </c>
      <c r="B16" s="330" t="s">
        <v>2022</v>
      </c>
      <c r="C16" s="330" t="str">
        <f t="shared" si="0"/>
        <v>Mercedes-Benz</v>
      </c>
      <c r="D16" s="330" t="str">
        <f t="shared" si="0"/>
        <v>Cla</v>
      </c>
      <c r="E16" s="330" t="s">
        <v>1209</v>
      </c>
      <c r="F16" s="330" t="s">
        <v>1511</v>
      </c>
      <c r="G16" s="330">
        <v>2018</v>
      </c>
      <c r="H16" s="330" t="s">
        <v>19</v>
      </c>
      <c r="I16" s="331">
        <v>43101</v>
      </c>
      <c r="J16" s="330"/>
      <c r="K16" s="330" t="s">
        <v>2023</v>
      </c>
      <c r="L16" s="330" t="s">
        <v>1993</v>
      </c>
      <c r="M16" s="330" t="s">
        <v>20</v>
      </c>
      <c r="N16" s="330" t="s">
        <v>20</v>
      </c>
      <c r="O16" s="330"/>
      <c r="P16" s="330"/>
      <c r="Q16" s="330"/>
      <c r="R16" s="330"/>
      <c r="S16" s="330"/>
      <c r="T16" s="330"/>
      <c r="U16" s="330" t="s">
        <v>1996</v>
      </c>
    </row>
    <row r="17" spans="1:21" ht="20.100000000000001" hidden="1" customHeight="1">
      <c r="A17" s="330" t="s">
        <v>394</v>
      </c>
      <c r="B17" s="330" t="s">
        <v>2024</v>
      </c>
      <c r="C17" s="330" t="str">
        <f t="shared" si="0"/>
        <v>Mercedes-Benz</v>
      </c>
      <c r="D17" s="330" t="str">
        <f t="shared" si="0"/>
        <v>A-Class</v>
      </c>
      <c r="E17" s="330" t="s">
        <v>1209</v>
      </c>
      <c r="F17" s="330" t="s">
        <v>802</v>
      </c>
      <c r="G17" s="330">
        <v>2018</v>
      </c>
      <c r="H17" s="330" t="s">
        <v>19</v>
      </c>
      <c r="I17" s="331">
        <v>43101</v>
      </c>
      <c r="J17" s="330"/>
      <c r="K17" s="330" t="s">
        <v>2025</v>
      </c>
      <c r="L17" s="330" t="s">
        <v>1993</v>
      </c>
      <c r="M17" s="330" t="s">
        <v>20</v>
      </c>
      <c r="N17" s="330" t="s">
        <v>20</v>
      </c>
      <c r="O17" s="330"/>
      <c r="P17" s="330"/>
      <c r="Q17" s="330"/>
      <c r="R17" s="330"/>
      <c r="S17" s="330"/>
      <c r="T17" s="330"/>
      <c r="U17" s="330" t="s">
        <v>1996</v>
      </c>
    </row>
    <row r="18" spans="1:21" ht="20.100000000000001" hidden="1" customHeight="1">
      <c r="A18" s="330" t="s">
        <v>2026</v>
      </c>
      <c r="B18" s="330" t="s">
        <v>2027</v>
      </c>
      <c r="C18" s="330" t="str">
        <f t="shared" si="0"/>
        <v>Cupra</v>
      </c>
      <c r="D18" s="330" t="str">
        <f t="shared" si="0"/>
        <v>Leon</v>
      </c>
      <c r="E18" s="330" t="s">
        <v>169</v>
      </c>
      <c r="F18" s="330" t="s">
        <v>551</v>
      </c>
      <c r="G18" s="330">
        <v>2021</v>
      </c>
      <c r="H18" s="330" t="s">
        <v>19</v>
      </c>
      <c r="I18" s="331">
        <v>44197</v>
      </c>
      <c r="J18" s="330"/>
      <c r="K18" s="330" t="s">
        <v>2028</v>
      </c>
      <c r="L18" s="330" t="s">
        <v>2000</v>
      </c>
      <c r="M18" s="330" t="s">
        <v>20</v>
      </c>
      <c r="N18" s="330" t="s">
        <v>20</v>
      </c>
      <c r="O18" s="330"/>
      <c r="P18" s="330"/>
      <c r="Q18" s="330"/>
      <c r="R18" s="330"/>
      <c r="S18" s="330"/>
      <c r="T18" s="330"/>
      <c r="U18" s="330" t="s">
        <v>1996</v>
      </c>
    </row>
    <row r="19" spans="1:21" ht="20.100000000000001" hidden="1" customHeight="1">
      <c r="A19" s="330" t="s">
        <v>394</v>
      </c>
      <c r="B19" s="330" t="s">
        <v>2029</v>
      </c>
      <c r="C19" s="330" t="str">
        <f t="shared" si="0"/>
        <v>Mercedes-Benz</v>
      </c>
      <c r="D19" s="330" t="str">
        <f t="shared" si="0"/>
        <v>C-Class</v>
      </c>
      <c r="E19" s="330" t="s">
        <v>1209</v>
      </c>
      <c r="F19" s="330" t="s">
        <v>385</v>
      </c>
      <c r="G19" s="330">
        <v>2021</v>
      </c>
      <c r="H19" s="330" t="s">
        <v>19</v>
      </c>
      <c r="I19" s="331">
        <v>44197</v>
      </c>
      <c r="J19" s="330"/>
      <c r="K19" s="332">
        <v>45081.518125000002</v>
      </c>
      <c r="L19" s="330" t="s">
        <v>2000</v>
      </c>
      <c r="M19" s="330"/>
      <c r="N19" s="330"/>
      <c r="O19" s="330"/>
      <c r="P19" s="330"/>
      <c r="Q19" s="330"/>
      <c r="R19" s="330"/>
      <c r="S19" s="330"/>
      <c r="T19" s="330"/>
      <c r="U19" s="330" t="s">
        <v>2030</v>
      </c>
    </row>
    <row r="20" spans="1:21" ht="20.100000000000001" hidden="1" customHeight="1">
      <c r="A20" s="330" t="s">
        <v>394</v>
      </c>
      <c r="B20" s="330" t="s">
        <v>2031</v>
      </c>
      <c r="C20" s="330" t="str">
        <f t="shared" si="0"/>
        <v>Mercedes-Benz</v>
      </c>
      <c r="D20" s="330" t="str">
        <f t="shared" si="0"/>
        <v>Gle</v>
      </c>
      <c r="E20" s="330" t="s">
        <v>1209</v>
      </c>
      <c r="F20" s="330" t="s">
        <v>395</v>
      </c>
      <c r="G20" s="330">
        <v>2019</v>
      </c>
      <c r="H20" s="330" t="s">
        <v>19</v>
      </c>
      <c r="I20" s="331">
        <v>43466</v>
      </c>
      <c r="J20" s="330"/>
      <c r="K20" s="330" t="s">
        <v>2032</v>
      </c>
      <c r="L20" s="330" t="s">
        <v>2000</v>
      </c>
      <c r="M20" s="330" t="s">
        <v>20</v>
      </c>
      <c r="N20" s="330" t="s">
        <v>20</v>
      </c>
      <c r="O20" s="330"/>
      <c r="P20" s="330" t="s">
        <v>20</v>
      </c>
      <c r="Q20" s="330"/>
      <c r="R20" s="330" t="s">
        <v>20</v>
      </c>
      <c r="S20" s="330"/>
      <c r="T20" s="330" t="s">
        <v>20</v>
      </c>
      <c r="U20" s="330" t="s">
        <v>1991</v>
      </c>
    </row>
    <row r="21" spans="1:21" ht="20.100000000000001" customHeight="1">
      <c r="A21" s="330" t="s">
        <v>235</v>
      </c>
      <c r="B21" s="330" t="s">
        <v>915</v>
      </c>
      <c r="C21" s="330" t="str">
        <f t="shared" si="0"/>
        <v>Ford</v>
      </c>
      <c r="D21" s="330" t="str">
        <f t="shared" si="0"/>
        <v>Explorer</v>
      </c>
      <c r="E21" s="330" t="s">
        <v>223</v>
      </c>
      <c r="F21" s="330" t="s">
        <v>915</v>
      </c>
      <c r="G21" s="330">
        <v>2023</v>
      </c>
      <c r="H21" s="330" t="s">
        <v>19</v>
      </c>
      <c r="I21" s="331">
        <v>44927</v>
      </c>
      <c r="J21" s="330"/>
      <c r="K21" s="330" t="s">
        <v>2033</v>
      </c>
      <c r="L21" s="330" t="s">
        <v>1990</v>
      </c>
      <c r="M21" s="330" t="s">
        <v>20</v>
      </c>
      <c r="N21" s="330"/>
      <c r="O21" s="330"/>
      <c r="P21" s="330" t="s">
        <v>20</v>
      </c>
      <c r="Q21" s="330" t="s">
        <v>20</v>
      </c>
      <c r="R21" s="330" t="s">
        <v>20</v>
      </c>
      <c r="S21" s="330"/>
      <c r="T21" s="330" t="s">
        <v>20</v>
      </c>
      <c r="U21" s="330" t="s">
        <v>1996</v>
      </c>
    </row>
    <row r="22" spans="1:21" ht="20.100000000000001" customHeight="1">
      <c r="A22" s="330" t="s">
        <v>612</v>
      </c>
      <c r="B22" s="330" t="s">
        <v>2034</v>
      </c>
      <c r="C22" s="330" t="str">
        <f t="shared" si="0"/>
        <v>Toyota</v>
      </c>
      <c r="D22" s="330" t="str">
        <f t="shared" si="0"/>
        <v>Corolla Cross</v>
      </c>
      <c r="E22" s="330" t="s">
        <v>599</v>
      </c>
      <c r="F22" s="330" t="s">
        <v>1559</v>
      </c>
      <c r="G22" s="330">
        <v>2020</v>
      </c>
      <c r="H22" s="330" t="s">
        <v>19</v>
      </c>
      <c r="I22" s="331">
        <v>43831</v>
      </c>
      <c r="J22" s="330"/>
      <c r="K22" s="330" t="s">
        <v>2035</v>
      </c>
      <c r="L22" s="330" t="s">
        <v>2036</v>
      </c>
      <c r="M22" s="330" t="s">
        <v>20</v>
      </c>
      <c r="N22" s="330" t="s">
        <v>20</v>
      </c>
      <c r="O22" s="330"/>
      <c r="P22" s="330" t="s">
        <v>20</v>
      </c>
      <c r="Q22" s="330"/>
      <c r="R22" s="330" t="s">
        <v>20</v>
      </c>
      <c r="S22" s="330"/>
      <c r="T22" s="330" t="s">
        <v>20</v>
      </c>
      <c r="U22" s="330" t="s">
        <v>1996</v>
      </c>
    </row>
    <row r="23" spans="1:21" ht="20.100000000000001" customHeight="1">
      <c r="A23" s="330" t="s">
        <v>107</v>
      </c>
      <c r="B23" s="330" t="s">
        <v>1817</v>
      </c>
      <c r="C23" s="330" t="str">
        <f t="shared" si="0"/>
        <v>Bmw</v>
      </c>
      <c r="D23" s="330" t="str">
        <f t="shared" si="0"/>
        <v>Ix3</v>
      </c>
      <c r="E23" s="330" t="s">
        <v>1589</v>
      </c>
      <c r="F23" s="330" t="s">
        <v>1594</v>
      </c>
      <c r="G23" s="330">
        <v>2020</v>
      </c>
      <c r="H23" s="330" t="s">
        <v>19</v>
      </c>
      <c r="I23" s="331">
        <v>43831</v>
      </c>
      <c r="J23" s="330"/>
      <c r="K23" s="330" t="s">
        <v>2037</v>
      </c>
      <c r="L23" s="330" t="s">
        <v>1990</v>
      </c>
      <c r="M23" s="330" t="s">
        <v>20</v>
      </c>
      <c r="N23" s="330"/>
      <c r="O23" s="330"/>
      <c r="P23" s="330" t="s">
        <v>20</v>
      </c>
      <c r="Q23" s="330" t="s">
        <v>20</v>
      </c>
      <c r="R23" s="330" t="s">
        <v>20</v>
      </c>
      <c r="S23" s="330"/>
      <c r="T23" s="330" t="s">
        <v>20</v>
      </c>
      <c r="U23" s="330" t="s">
        <v>1996</v>
      </c>
    </row>
    <row r="24" spans="1:21" ht="20.100000000000001" hidden="1" customHeight="1">
      <c r="A24" s="330" t="s">
        <v>1700</v>
      </c>
      <c r="B24" s="330" t="s">
        <v>2038</v>
      </c>
      <c r="C24" s="330" t="str">
        <f t="shared" si="0"/>
        <v>Maruti Suzuki</v>
      </c>
      <c r="D24" s="330" t="str">
        <f t="shared" si="0"/>
        <v>Swift</v>
      </c>
      <c r="E24" s="330" t="s">
        <v>727</v>
      </c>
      <c r="F24" s="330" t="s">
        <v>596</v>
      </c>
      <c r="G24" s="330">
        <v>2017</v>
      </c>
      <c r="H24" s="330" t="s">
        <v>19</v>
      </c>
      <c r="I24" s="331">
        <v>42736</v>
      </c>
      <c r="J24" s="330"/>
      <c r="K24" s="330" t="s">
        <v>2039</v>
      </c>
      <c r="L24" s="330" t="s">
        <v>1993</v>
      </c>
      <c r="M24" s="330"/>
      <c r="N24" s="330"/>
      <c r="O24" s="330" t="s">
        <v>20</v>
      </c>
      <c r="P24" s="330"/>
      <c r="Q24" s="330"/>
      <c r="R24" s="330"/>
      <c r="S24" s="330"/>
      <c r="T24" s="330"/>
      <c r="U24" s="330" t="s">
        <v>1996</v>
      </c>
    </row>
    <row r="25" spans="1:21" ht="20.100000000000001" customHeight="1">
      <c r="A25" s="330" t="s">
        <v>2026</v>
      </c>
      <c r="B25" s="330" t="s">
        <v>2040</v>
      </c>
      <c r="C25" s="330" t="str">
        <f t="shared" si="0"/>
        <v>Cupra</v>
      </c>
      <c r="D25" s="330" t="str">
        <f t="shared" si="0"/>
        <v>Born</v>
      </c>
      <c r="E25" s="330" t="s">
        <v>169</v>
      </c>
      <c r="F25" s="330" t="s">
        <v>1542</v>
      </c>
      <c r="G25" s="330">
        <v>2021</v>
      </c>
      <c r="H25" s="330" t="s">
        <v>19</v>
      </c>
      <c r="I25" s="331">
        <v>44197</v>
      </c>
      <c r="J25" s="330"/>
      <c r="K25" s="332">
        <v>45141.214317129627</v>
      </c>
      <c r="L25" s="330" t="s">
        <v>1990</v>
      </c>
      <c r="M25" s="330" t="s">
        <v>20</v>
      </c>
      <c r="N25" s="330"/>
      <c r="O25" s="330"/>
      <c r="P25" s="330" t="s">
        <v>20</v>
      </c>
      <c r="Q25" s="330" t="s">
        <v>20</v>
      </c>
      <c r="R25" s="330" t="s">
        <v>20</v>
      </c>
      <c r="S25" s="330"/>
      <c r="T25" s="330" t="s">
        <v>20</v>
      </c>
      <c r="U25" s="330" t="s">
        <v>1996</v>
      </c>
    </row>
    <row r="26" spans="1:21" ht="20.100000000000001" customHeight="1">
      <c r="A26" s="330" t="s">
        <v>2041</v>
      </c>
      <c r="B26" s="330" t="s">
        <v>2042</v>
      </c>
      <c r="C26" s="330" t="str">
        <f t="shared" si="0"/>
        <v>Mg</v>
      </c>
      <c r="D26" s="330" t="str">
        <f t="shared" si="0"/>
        <v>Mg5 Ev</v>
      </c>
      <c r="E26" s="330" t="s">
        <v>2043</v>
      </c>
      <c r="F26" s="330" t="s">
        <v>2044</v>
      </c>
      <c r="G26" s="330">
        <v>2019</v>
      </c>
      <c r="H26" s="330" t="s">
        <v>19</v>
      </c>
      <c r="I26" s="331">
        <v>43466</v>
      </c>
      <c r="J26" s="330"/>
      <c r="K26" s="332">
        <v>45110.223680555559</v>
      </c>
      <c r="L26" s="330" t="s">
        <v>1990</v>
      </c>
      <c r="M26" s="330" t="s">
        <v>20</v>
      </c>
      <c r="N26" s="330"/>
      <c r="O26" s="330"/>
      <c r="P26" s="330" t="s">
        <v>20</v>
      </c>
      <c r="Q26" s="330" t="s">
        <v>20</v>
      </c>
      <c r="R26" s="330" t="s">
        <v>20</v>
      </c>
      <c r="S26" s="330" t="s">
        <v>20</v>
      </c>
      <c r="T26" s="330" t="s">
        <v>20</v>
      </c>
      <c r="U26" s="330" t="s">
        <v>1996</v>
      </c>
    </row>
    <row r="27" spans="1:21" ht="20.100000000000001" hidden="1" customHeight="1">
      <c r="A27" s="330" t="s">
        <v>2045</v>
      </c>
      <c r="B27" s="330" t="s">
        <v>2046</v>
      </c>
      <c r="C27" s="330" t="str">
        <f t="shared" si="0"/>
        <v>Daihatsu</v>
      </c>
      <c r="D27" s="330" t="str">
        <f t="shared" si="0"/>
        <v>Altis</v>
      </c>
      <c r="E27" s="330" t="s">
        <v>1170</v>
      </c>
      <c r="F27" s="330" t="s">
        <v>1421</v>
      </c>
      <c r="G27" s="330">
        <v>2017</v>
      </c>
      <c r="H27" s="330" t="s">
        <v>19</v>
      </c>
      <c r="I27" s="331">
        <v>42741</v>
      </c>
      <c r="J27" s="330"/>
      <c r="K27" s="332">
        <v>45080.256793981483</v>
      </c>
      <c r="L27" s="330" t="s">
        <v>2000</v>
      </c>
      <c r="M27" s="330" t="s">
        <v>20</v>
      </c>
      <c r="N27" s="330" t="s">
        <v>20</v>
      </c>
      <c r="O27" s="330"/>
      <c r="P27" s="330"/>
      <c r="Q27" s="330"/>
      <c r="R27" s="330"/>
      <c r="S27" s="330"/>
      <c r="T27" s="330"/>
      <c r="U27" s="330" t="s">
        <v>1996</v>
      </c>
    </row>
    <row r="28" spans="1:21" ht="20.100000000000001" hidden="1" customHeight="1">
      <c r="A28" s="330" t="s">
        <v>438</v>
      </c>
      <c r="B28" s="330" t="s">
        <v>2047</v>
      </c>
      <c r="C28" s="330" t="str">
        <f t="shared" si="0"/>
        <v>Nissan</v>
      </c>
      <c r="D28" s="330" t="str">
        <f t="shared" si="0"/>
        <v>Frontier</v>
      </c>
      <c r="E28" s="330" t="s">
        <v>433</v>
      </c>
      <c r="F28" s="330" t="s">
        <v>1079</v>
      </c>
      <c r="G28" s="330">
        <v>2014</v>
      </c>
      <c r="H28" s="330" t="s">
        <v>19</v>
      </c>
      <c r="I28" s="331">
        <v>41821</v>
      </c>
      <c r="J28" s="330"/>
      <c r="K28" s="332">
        <v>44988.271817129629</v>
      </c>
      <c r="L28" s="330" t="s">
        <v>2000</v>
      </c>
      <c r="M28" s="330" t="s">
        <v>20</v>
      </c>
      <c r="N28" s="330" t="s">
        <v>20</v>
      </c>
      <c r="O28" s="330"/>
      <c r="P28" s="330" t="s">
        <v>20</v>
      </c>
      <c r="Q28" s="330"/>
      <c r="R28" s="330"/>
      <c r="S28" s="330"/>
      <c r="T28" s="330"/>
      <c r="U28" s="330" t="s">
        <v>1996</v>
      </c>
    </row>
    <row r="29" spans="1:21" ht="20.100000000000001" hidden="1" customHeight="1">
      <c r="A29" s="330" t="s">
        <v>235</v>
      </c>
      <c r="B29" s="330" t="s">
        <v>2048</v>
      </c>
      <c r="C29" s="330" t="str">
        <f t="shared" si="0"/>
        <v>Ford</v>
      </c>
      <c r="D29" s="330" t="str">
        <f t="shared" si="0"/>
        <v>Tourneo Connect</v>
      </c>
      <c r="E29" s="330" t="s">
        <v>223</v>
      </c>
      <c r="F29" s="330" t="s">
        <v>1436</v>
      </c>
      <c r="G29" s="330">
        <v>2021</v>
      </c>
      <c r="H29" s="330" t="s">
        <v>19</v>
      </c>
      <c r="I29" s="331">
        <v>44197</v>
      </c>
      <c r="J29" s="330"/>
      <c r="K29" s="332">
        <v>45109.272847222222</v>
      </c>
      <c r="L29" s="330" t="s">
        <v>1993</v>
      </c>
      <c r="M29" s="330" t="s">
        <v>20</v>
      </c>
      <c r="N29" s="330" t="s">
        <v>20</v>
      </c>
      <c r="O29" s="330"/>
      <c r="P29" s="330"/>
      <c r="Q29" s="330"/>
      <c r="R29" s="330"/>
      <c r="S29" s="330"/>
      <c r="T29" s="330"/>
      <c r="U29" s="330" t="s">
        <v>1996</v>
      </c>
    </row>
    <row r="30" spans="1:21" ht="20.100000000000001" hidden="1" customHeight="1">
      <c r="A30" s="330" t="s">
        <v>2049</v>
      </c>
      <c r="B30" s="330" t="s">
        <v>2050</v>
      </c>
      <c r="C30" s="330" t="str">
        <f t="shared" si="0"/>
        <v>Hyundai</v>
      </c>
      <c r="D30" s="330" t="str">
        <f t="shared" si="0"/>
        <v>Elantra</v>
      </c>
      <c r="E30" s="330" t="s">
        <v>269</v>
      </c>
      <c r="F30" s="330" t="s">
        <v>964</v>
      </c>
      <c r="G30" s="330">
        <v>2020</v>
      </c>
      <c r="H30" s="330" t="s">
        <v>19</v>
      </c>
      <c r="I30" s="331">
        <v>43831</v>
      </c>
      <c r="J30" s="330"/>
      <c r="K30" s="330" t="s">
        <v>2051</v>
      </c>
      <c r="L30" s="330" t="s">
        <v>1993</v>
      </c>
      <c r="M30" s="330" t="s">
        <v>20</v>
      </c>
      <c r="N30" s="330" t="s">
        <v>20</v>
      </c>
      <c r="O30" s="330"/>
      <c r="P30" s="330"/>
      <c r="Q30" s="330"/>
      <c r="R30" s="330"/>
      <c r="S30" s="330"/>
      <c r="T30" s="330"/>
      <c r="U30" s="330" t="s">
        <v>1996</v>
      </c>
    </row>
    <row r="31" spans="1:21" ht="20.100000000000001" hidden="1" customHeight="1">
      <c r="A31" s="330" t="s">
        <v>235</v>
      </c>
      <c r="B31" s="330" t="s">
        <v>2052</v>
      </c>
      <c r="C31" s="330" t="str">
        <f t="shared" si="0"/>
        <v>Ford</v>
      </c>
      <c r="D31" s="330" t="str">
        <f t="shared" si="0"/>
        <v>Kuga</v>
      </c>
      <c r="E31" s="330" t="s">
        <v>223</v>
      </c>
      <c r="F31" s="330" t="s">
        <v>243</v>
      </c>
      <c r="G31" s="330">
        <v>2020</v>
      </c>
      <c r="H31" s="330" t="s">
        <v>19</v>
      </c>
      <c r="I31" s="331">
        <v>43831</v>
      </c>
      <c r="J31" s="330"/>
      <c r="K31" s="330" t="s">
        <v>2053</v>
      </c>
      <c r="L31" s="330" t="s">
        <v>2000</v>
      </c>
      <c r="M31" s="330" t="s">
        <v>20</v>
      </c>
      <c r="N31" s="330"/>
      <c r="O31" s="330"/>
      <c r="P31" s="330"/>
      <c r="Q31" s="330"/>
      <c r="R31" s="330"/>
      <c r="S31" s="330"/>
      <c r="T31" s="330"/>
      <c r="U31" s="330" t="s">
        <v>1996</v>
      </c>
    </row>
  </sheetData>
  <autoFilter ref="A1:T31" xr:uid="{9B555867-FE8E-43E9-BDA0-967FE18B48CE}">
    <filterColumn colId="11">
      <filters>
        <filter val="Electric"/>
        <filter val="Hybrid"/>
      </filters>
    </filterColumn>
  </autoFilter>
  <hyperlinks>
    <hyperlink ref="A1" r:id="rId1" display="http://3.121.106.191:8000/" xr:uid="{B13F9703-0298-45C0-BAD4-079E2839E8BC}"/>
    <hyperlink ref="B1" r:id="rId2" display="http://3.121.106.191:8000/" xr:uid="{3551E47B-EB75-45A1-A68F-682C62EB5115}"/>
    <hyperlink ref="K1" r:id="rId3" display="http://3.121.106.191:8000/" xr:uid="{1FF7EA0D-D7F1-4687-98B6-55013206912A}"/>
  </hyperlinks>
  <pageMargins left="0.7" right="0.7" top="0.75" bottom="0.75" header="0.3" footer="0.3"/>
  <pageSetup paperSize="9" orientation="portrait" verticalDpi="0"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F31CC-2137-430B-91FF-610F6EF6B19E}">
  <sheetPr filterMode="1"/>
  <dimension ref="A1:K834"/>
  <sheetViews>
    <sheetView zoomScaleNormal="100" workbookViewId="0">
      <selection activeCell="M681" sqref="M681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>
      <c r="B1" s="408"/>
      <c r="C1" s="409"/>
      <c r="D1" s="409"/>
      <c r="E1" s="409"/>
      <c r="F1" s="409"/>
      <c r="G1" s="409"/>
      <c r="H1" s="409"/>
      <c r="I1" s="409"/>
      <c r="J1" s="409"/>
    </row>
    <row r="2" spans="1:10" ht="22.5" customHeight="1">
      <c r="B2" s="411" t="s">
        <v>2054</v>
      </c>
      <c r="C2" s="412"/>
      <c r="D2" s="412"/>
      <c r="E2" s="412"/>
      <c r="F2" s="412"/>
      <c r="G2" s="412"/>
      <c r="H2" s="413"/>
      <c r="I2" s="414">
        <v>44896</v>
      </c>
      <c r="J2" s="415"/>
    </row>
    <row r="3" spans="1:10" ht="30" customHeight="1" thickBot="1">
      <c r="A3" s="434" t="s">
        <v>2055</v>
      </c>
      <c r="B3" s="434"/>
      <c r="C3" s="434"/>
      <c r="D3" s="434"/>
      <c r="E3" s="434"/>
      <c r="F3" s="434"/>
      <c r="G3" s="434"/>
      <c r="H3" s="434"/>
      <c r="I3" s="434"/>
      <c r="J3" s="43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>
        <v>147</v>
      </c>
      <c r="E7" s="122">
        <v>2003</v>
      </c>
      <c r="F7" s="122">
        <v>2010</v>
      </c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>
        <v>159</v>
      </c>
      <c r="E8" s="122">
        <v>2005</v>
      </c>
      <c r="F8" s="122">
        <v>2011</v>
      </c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23</v>
      </c>
      <c r="E10" s="122">
        <v>2005</v>
      </c>
      <c r="F10" s="122">
        <v>2010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24</v>
      </c>
      <c r="E11" s="122">
        <v>2016</v>
      </c>
      <c r="F11" s="122"/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27</v>
      </c>
      <c r="E12" s="122">
        <v>2010</v>
      </c>
      <c r="F12" s="122">
        <v>2020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28</v>
      </c>
      <c r="E13" s="122">
        <v>2003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30</v>
      </c>
      <c r="E14" s="122">
        <v>2008</v>
      </c>
      <c r="F14" s="122">
        <v>2018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31</v>
      </c>
      <c r="E15" s="122">
        <v>2005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 t="s">
        <v>32</v>
      </c>
      <c r="E16" s="122">
        <v>2017</v>
      </c>
      <c r="F16" s="122"/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1136</v>
      </c>
      <c r="E17" s="122">
        <v>2013</v>
      </c>
      <c r="F17" s="122">
        <v>2019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1137</v>
      </c>
      <c r="E18" s="122">
        <v>2014</v>
      </c>
      <c r="F18" s="122"/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2011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1138</v>
      </c>
      <c r="E20" s="122">
        <v>2017</v>
      </c>
      <c r="F20" s="122"/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37</v>
      </c>
      <c r="E21" s="122">
        <v>2011</v>
      </c>
      <c r="F21" s="122">
        <v>2019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38</v>
      </c>
      <c r="E22" s="122">
        <v>2009</v>
      </c>
      <c r="F22" s="122">
        <v>2015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1139</v>
      </c>
      <c r="E23" s="122">
        <v>2013</v>
      </c>
      <c r="F23" s="122">
        <v>2019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1140</v>
      </c>
      <c r="E24" s="122">
        <v>2014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1141</v>
      </c>
      <c r="E25" s="122">
        <v>2011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1141</v>
      </c>
      <c r="E26" s="122">
        <v>2017</v>
      </c>
      <c r="F26" s="122"/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1142</v>
      </c>
      <c r="D27" s="122" t="s">
        <v>1143</v>
      </c>
      <c r="E27" s="122">
        <v>2009</v>
      </c>
      <c r="F27" s="122">
        <v>2013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40</v>
      </c>
      <c r="E28" s="122">
        <v>2010</v>
      </c>
      <c r="F28" s="122">
        <v>2017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40</v>
      </c>
      <c r="E29" s="122">
        <v>2018</v>
      </c>
      <c r="F29" s="122"/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43</v>
      </c>
      <c r="E30" s="122">
        <v>2004</v>
      </c>
      <c r="F30" s="122">
        <v>2012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2012</v>
      </c>
      <c r="F31" s="122"/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43</v>
      </c>
      <c r="E32" s="122">
        <v>2020</v>
      </c>
      <c r="F32" s="122"/>
      <c r="G32" s="123"/>
      <c r="H32" s="129" t="s">
        <v>20</v>
      </c>
      <c r="I32" s="130" t="s">
        <v>20</v>
      </c>
      <c r="J32" s="131"/>
    </row>
    <row r="33" spans="2:11" ht="19.649999999999999" customHeight="1">
      <c r="B33" s="121">
        <f t="shared" si="0"/>
        <v>29</v>
      </c>
      <c r="C33" s="122" t="s">
        <v>39</v>
      </c>
      <c r="D33" s="122" t="s">
        <v>47</v>
      </c>
      <c r="E33" s="122">
        <v>2005</v>
      </c>
      <c r="F33" s="122">
        <v>2008</v>
      </c>
      <c r="G33" s="123"/>
      <c r="H33" s="129" t="s">
        <v>20</v>
      </c>
      <c r="I33" s="130" t="s">
        <v>20</v>
      </c>
      <c r="J33" s="131"/>
    </row>
    <row r="34" spans="2:11" ht="19.649999999999999" customHeight="1">
      <c r="B34" s="121">
        <f t="shared" si="0"/>
        <v>30</v>
      </c>
      <c r="C34" s="122" t="s">
        <v>39</v>
      </c>
      <c r="D34" s="122" t="s">
        <v>47</v>
      </c>
      <c r="E34" s="122">
        <v>2008</v>
      </c>
      <c r="F34" s="122">
        <v>2016</v>
      </c>
      <c r="G34" s="123"/>
      <c r="H34" s="129" t="s">
        <v>20</v>
      </c>
      <c r="I34" s="130" t="s">
        <v>20</v>
      </c>
      <c r="J34" s="131"/>
    </row>
    <row r="35" spans="2:11" ht="19.649999999999999" customHeight="1">
      <c r="B35" s="121">
        <f t="shared" si="0"/>
        <v>31</v>
      </c>
      <c r="C35" s="122" t="s">
        <v>39</v>
      </c>
      <c r="D35" s="122" t="s">
        <v>47</v>
      </c>
      <c r="E35" s="122">
        <v>2016</v>
      </c>
      <c r="F35" s="122"/>
      <c r="G35" s="123"/>
      <c r="H35" s="129" t="s">
        <v>20</v>
      </c>
      <c r="I35" s="130" t="s">
        <v>20</v>
      </c>
      <c r="J35" s="131"/>
    </row>
    <row r="36" spans="2:11" ht="19.649999999999999" customHeight="1">
      <c r="B36" s="121">
        <f t="shared" si="0"/>
        <v>32</v>
      </c>
      <c r="C36" s="122" t="s">
        <v>39</v>
      </c>
      <c r="D36" s="122" t="s">
        <v>49</v>
      </c>
      <c r="E36" s="122">
        <v>2007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1" ht="19.649999999999999" customHeight="1">
      <c r="B37" s="121">
        <f t="shared" si="0"/>
        <v>33</v>
      </c>
      <c r="C37" s="122" t="s">
        <v>39</v>
      </c>
      <c r="D37" s="122" t="s">
        <v>49</v>
      </c>
      <c r="E37" s="122">
        <v>2016</v>
      </c>
      <c r="F37" s="122"/>
      <c r="G37" s="123"/>
      <c r="H37" s="129" t="s">
        <v>20</v>
      </c>
      <c r="I37" s="130" t="s">
        <v>20</v>
      </c>
      <c r="J37" s="131"/>
    </row>
    <row r="38" spans="2:11" ht="19.649999999999999" customHeight="1">
      <c r="B38" s="121">
        <f t="shared" si="0"/>
        <v>34</v>
      </c>
      <c r="C38" s="122" t="s">
        <v>39</v>
      </c>
      <c r="D38" s="122" t="s">
        <v>52</v>
      </c>
      <c r="E38" s="122">
        <v>1997</v>
      </c>
      <c r="F38" s="122">
        <v>2004</v>
      </c>
      <c r="G38" s="123"/>
      <c r="H38" s="129" t="s">
        <v>20</v>
      </c>
      <c r="I38" s="130" t="s">
        <v>20</v>
      </c>
      <c r="J38" s="131"/>
    </row>
    <row r="39" spans="2:11" ht="19.649999999999999" customHeight="1">
      <c r="B39" s="121">
        <f t="shared" si="0"/>
        <v>35</v>
      </c>
      <c r="C39" s="122" t="s">
        <v>39</v>
      </c>
      <c r="D39" s="122" t="s">
        <v>52</v>
      </c>
      <c r="E39" s="122">
        <v>2004</v>
      </c>
      <c r="F39" s="122">
        <v>2011</v>
      </c>
      <c r="G39" s="123"/>
      <c r="H39" s="129" t="s">
        <v>20</v>
      </c>
      <c r="I39" s="130" t="s">
        <v>20</v>
      </c>
      <c r="J39" s="131"/>
    </row>
    <row r="40" spans="2:11" ht="19.649999999999999" customHeight="1" thickBot="1">
      <c r="B40" s="124">
        <f t="shared" si="0"/>
        <v>36</v>
      </c>
      <c r="C40" s="125" t="s">
        <v>39</v>
      </c>
      <c r="D40" s="125" t="s">
        <v>52</v>
      </c>
      <c r="E40" s="125">
        <v>2010</v>
      </c>
      <c r="F40" s="125">
        <v>2017</v>
      </c>
      <c r="G40" s="164"/>
      <c r="H40" s="132" t="s">
        <v>20</v>
      </c>
      <c r="I40" s="133" t="s">
        <v>20</v>
      </c>
      <c r="J40" s="134"/>
    </row>
    <row r="41" spans="2:11" ht="19.649999999999999" hidden="1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0" t="s">
        <v>1144</v>
      </c>
    </row>
    <row r="42" spans="2:11" ht="19.649999999999999" customHeight="1">
      <c r="B42" s="121">
        <f>ROW()-5</f>
        <v>37</v>
      </c>
      <c r="C42" s="122" t="s">
        <v>39</v>
      </c>
      <c r="D42" s="122" t="s">
        <v>52</v>
      </c>
      <c r="E42" s="122">
        <v>2018</v>
      </c>
      <c r="F42" s="122"/>
      <c r="G42" s="123"/>
      <c r="H42" s="129" t="s">
        <v>20</v>
      </c>
      <c r="I42" s="130" t="s">
        <v>20</v>
      </c>
      <c r="J42" s="131"/>
    </row>
    <row r="43" spans="2:11" ht="19.649999999999999" customHeight="1">
      <c r="B43" s="121">
        <f t="shared" ref="B43:B82" si="1">ROW()-5</f>
        <v>38</v>
      </c>
      <c r="C43" s="122" t="s">
        <v>39</v>
      </c>
      <c r="D43" s="122" t="s">
        <v>58</v>
      </c>
      <c r="E43" s="122">
        <v>2010</v>
      </c>
      <c r="F43" s="122">
        <v>2017</v>
      </c>
      <c r="G43" s="123"/>
      <c r="H43" s="129" t="s">
        <v>20</v>
      </c>
      <c r="I43" s="130" t="s">
        <v>20</v>
      </c>
      <c r="J43" s="131"/>
    </row>
    <row r="44" spans="2:11" ht="19.649999999999999" customHeight="1">
      <c r="B44" s="121">
        <f t="shared" si="1"/>
        <v>39</v>
      </c>
      <c r="C44" s="122" t="s">
        <v>39</v>
      </c>
      <c r="D44" s="122" t="s">
        <v>58</v>
      </c>
      <c r="E44" s="122">
        <v>2018</v>
      </c>
      <c r="F44" s="122"/>
      <c r="G44" s="123"/>
      <c r="H44" s="129" t="s">
        <v>20</v>
      </c>
      <c r="I44" s="130" t="s">
        <v>20</v>
      </c>
      <c r="J44" s="131"/>
    </row>
    <row r="45" spans="2:11" ht="19.649999999999999" customHeight="1">
      <c r="B45" s="121">
        <f t="shared" si="1"/>
        <v>40</v>
      </c>
      <c r="C45" s="122" t="s">
        <v>39</v>
      </c>
      <c r="D45" s="122" t="s">
        <v>61</v>
      </c>
      <c r="E45" s="122">
        <v>2010</v>
      </c>
      <c r="F45" s="122">
        <v>2017</v>
      </c>
      <c r="G45" s="123"/>
      <c r="H45" s="129" t="s">
        <v>20</v>
      </c>
      <c r="I45" s="130" t="s">
        <v>20</v>
      </c>
      <c r="J45" s="131"/>
    </row>
    <row r="46" spans="2:11" ht="19.649999999999999" customHeight="1">
      <c r="B46" s="121">
        <f t="shared" si="1"/>
        <v>41</v>
      </c>
      <c r="C46" s="122" t="s">
        <v>39</v>
      </c>
      <c r="D46" s="122" t="s">
        <v>61</v>
      </c>
      <c r="E46" s="122">
        <v>2018</v>
      </c>
      <c r="F46" s="122"/>
      <c r="G46" s="123"/>
      <c r="H46" s="129" t="s">
        <v>20</v>
      </c>
      <c r="I46" s="130" t="s">
        <v>20</v>
      </c>
      <c r="J46" s="131"/>
    </row>
    <row r="47" spans="2:11" ht="19.649999999999999" customHeight="1">
      <c r="B47" s="121">
        <f t="shared" si="1"/>
        <v>42</v>
      </c>
      <c r="C47" s="122" t="s">
        <v>39</v>
      </c>
      <c r="D47" s="122" t="s">
        <v>64</v>
      </c>
      <c r="E47" s="122">
        <v>2017</v>
      </c>
      <c r="F47" s="122"/>
      <c r="G47" s="123"/>
      <c r="H47" s="129" t="s">
        <v>20</v>
      </c>
      <c r="I47" s="130" t="s">
        <v>20</v>
      </c>
      <c r="J47" s="131" t="s">
        <v>20</v>
      </c>
    </row>
    <row r="48" spans="2:11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2011</v>
      </c>
      <c r="F48" s="122">
        <v>2018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67</v>
      </c>
      <c r="E49" s="122">
        <v>2019</v>
      </c>
      <c r="F49" s="122"/>
      <c r="G49" s="123"/>
      <c r="H49" s="129" t="s">
        <v>20</v>
      </c>
      <c r="I49" s="130" t="s">
        <v>20</v>
      </c>
      <c r="J49" s="131" t="s">
        <v>20</v>
      </c>
    </row>
    <row r="50" spans="2:10" ht="19.649999999999999" customHeight="1">
      <c r="B50" s="121">
        <f t="shared" si="1"/>
        <v>45</v>
      </c>
      <c r="C50" s="122" t="s">
        <v>39</v>
      </c>
      <c r="D50" s="122" t="s">
        <v>72</v>
      </c>
      <c r="E50" s="122">
        <v>2008</v>
      </c>
      <c r="F50" s="122">
        <v>2017</v>
      </c>
      <c r="G50" s="123"/>
      <c r="H50" s="129" t="s">
        <v>20</v>
      </c>
      <c r="I50" s="130" t="s">
        <v>20</v>
      </c>
      <c r="J50" s="131" t="s">
        <v>20</v>
      </c>
    </row>
    <row r="51" spans="2:10" ht="19.649999999999999" customHeight="1">
      <c r="B51" s="121">
        <f t="shared" si="1"/>
        <v>46</v>
      </c>
      <c r="C51" s="122" t="s">
        <v>39</v>
      </c>
      <c r="D51" s="122" t="s">
        <v>72</v>
      </c>
      <c r="E51" s="122">
        <v>2017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75</v>
      </c>
      <c r="E52" s="122">
        <v>2006</v>
      </c>
      <c r="F52" s="122">
        <v>2015</v>
      </c>
      <c r="G52" s="123"/>
      <c r="H52" s="129" t="s">
        <v>20</v>
      </c>
      <c r="I52" s="130" t="s">
        <v>20</v>
      </c>
      <c r="J52" s="131" t="s">
        <v>20</v>
      </c>
    </row>
    <row r="53" spans="2:10" ht="19.649999999999999" customHeight="1">
      <c r="B53" s="121">
        <f t="shared" si="1"/>
        <v>48</v>
      </c>
      <c r="C53" s="122" t="s">
        <v>39</v>
      </c>
      <c r="D53" s="122" t="s">
        <v>75</v>
      </c>
      <c r="E53" s="122">
        <v>2015</v>
      </c>
      <c r="F53" s="122"/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39</v>
      </c>
      <c r="D54" s="122" t="s">
        <v>1145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79</v>
      </c>
      <c r="E55" s="122">
        <v>2006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79</v>
      </c>
      <c r="E56" s="122">
        <v>2015</v>
      </c>
      <c r="F56" s="122"/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39</v>
      </c>
      <c r="D57" s="122" t="s">
        <v>1146</v>
      </c>
      <c r="E57" s="122">
        <v>2020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39</v>
      </c>
      <c r="D58" s="122" t="s">
        <v>81</v>
      </c>
      <c r="E58" s="122">
        <v>2008</v>
      </c>
      <c r="F58" s="122">
        <v>2016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39</v>
      </c>
      <c r="D60" s="122" t="s">
        <v>83</v>
      </c>
      <c r="E60" s="122">
        <v>2010</v>
      </c>
      <c r="F60" s="122">
        <v>2017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39</v>
      </c>
      <c r="D61" s="122" t="s">
        <v>1147</v>
      </c>
      <c r="E61" s="122">
        <v>2018</v>
      </c>
      <c r="F61" s="122"/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85</v>
      </c>
      <c r="E62" s="122">
        <v>2008</v>
      </c>
      <c r="F62" s="122">
        <v>2016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2016</v>
      </c>
      <c r="F63" s="122"/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86</v>
      </c>
      <c r="E64" s="122">
        <v>2007</v>
      </c>
      <c r="F64" s="122">
        <v>2016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86</v>
      </c>
      <c r="E65" s="122">
        <v>2016</v>
      </c>
      <c r="F65" s="122"/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88</v>
      </c>
      <c r="E66" s="122">
        <v>2004</v>
      </c>
      <c r="F66" s="122">
        <v>2011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39</v>
      </c>
      <c r="D67" s="122" t="s">
        <v>90</v>
      </c>
      <c r="E67" s="122">
        <v>2017</v>
      </c>
      <c r="F67" s="122"/>
      <c r="G67" s="123"/>
      <c r="H67" s="129" t="s">
        <v>20</v>
      </c>
      <c r="I67" s="130" t="s">
        <v>20</v>
      </c>
      <c r="J67" s="131" t="s">
        <v>20</v>
      </c>
    </row>
    <row r="68" spans="2:10" ht="19.649999999999999" customHeight="1">
      <c r="B68" s="121">
        <f t="shared" si="1"/>
        <v>63</v>
      </c>
      <c r="C68" s="122" t="s">
        <v>39</v>
      </c>
      <c r="D68" s="122" t="s">
        <v>831</v>
      </c>
      <c r="E68" s="122">
        <v>2017</v>
      </c>
      <c r="F68" s="122"/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1148</v>
      </c>
      <c r="E69" s="122">
        <v>2015</v>
      </c>
      <c r="F69" s="122"/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1149</v>
      </c>
      <c r="E70" s="122">
        <v>2018</v>
      </c>
      <c r="F70" s="122"/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92</v>
      </c>
      <c r="E71" s="122">
        <v>2008</v>
      </c>
      <c r="F71" s="122">
        <v>2013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39</v>
      </c>
      <c r="D72" s="122" t="s">
        <v>92</v>
      </c>
      <c r="E72" s="122">
        <v>2014</v>
      </c>
      <c r="F72" s="122"/>
      <c r="G72" s="123"/>
      <c r="H72" s="129" t="s">
        <v>20</v>
      </c>
      <c r="I72" s="130" t="s">
        <v>20</v>
      </c>
      <c r="J72" s="131" t="s">
        <v>20</v>
      </c>
    </row>
    <row r="73" spans="2:10" ht="19.5" customHeight="1">
      <c r="B73" s="121">
        <f t="shared" si="1"/>
        <v>68</v>
      </c>
      <c r="C73" s="122" t="s">
        <v>39</v>
      </c>
      <c r="D73" s="122" t="s">
        <v>95</v>
      </c>
      <c r="E73" s="122">
        <v>2014</v>
      </c>
      <c r="F73" s="122"/>
      <c r="G73" s="123"/>
      <c r="H73" s="129" t="s">
        <v>20</v>
      </c>
      <c r="I73" s="130" t="s">
        <v>20</v>
      </c>
      <c r="J73" s="131" t="s">
        <v>20</v>
      </c>
    </row>
    <row r="74" spans="2:10" ht="19.5" customHeight="1">
      <c r="B74" s="121">
        <f t="shared" si="1"/>
        <v>69</v>
      </c>
      <c r="C74" s="122" t="s">
        <v>39</v>
      </c>
      <c r="D74" s="122" t="s">
        <v>96</v>
      </c>
      <c r="E74" s="122">
        <v>2014</v>
      </c>
      <c r="F74" s="122"/>
      <c r="G74" s="123"/>
      <c r="H74" s="129" t="s">
        <v>20</v>
      </c>
      <c r="I74" s="130" t="s">
        <v>20</v>
      </c>
      <c r="J74" s="131" t="s">
        <v>20</v>
      </c>
    </row>
    <row r="75" spans="2:10" ht="19.5" customHeight="1">
      <c r="B75" s="121">
        <f t="shared" si="1"/>
        <v>70</v>
      </c>
      <c r="C75" s="122" t="s">
        <v>97</v>
      </c>
      <c r="D75" s="122" t="s">
        <v>98</v>
      </c>
      <c r="E75" s="122">
        <v>2015</v>
      </c>
      <c r="F75" s="122"/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97</v>
      </c>
      <c r="D76" s="122" t="s">
        <v>99</v>
      </c>
      <c r="E76" s="122">
        <v>2003</v>
      </c>
      <c r="F76" s="122"/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97</v>
      </c>
      <c r="D77" s="122" t="s">
        <v>101</v>
      </c>
      <c r="E77" s="122">
        <v>2010</v>
      </c>
      <c r="F77" s="122">
        <v>2020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106</v>
      </c>
      <c r="E78" s="122">
        <v>2004</v>
      </c>
      <c r="F78" s="122">
        <v>2011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106</v>
      </c>
      <c r="E80" s="122">
        <v>2019</v>
      </c>
      <c r="F80" s="122"/>
      <c r="G80" s="123"/>
      <c r="H80" s="129" t="s">
        <v>20</v>
      </c>
      <c r="I80" s="130" t="s">
        <v>20</v>
      </c>
      <c r="J80" s="131"/>
    </row>
    <row r="81" spans="2:11" ht="19.649999999999999" customHeight="1">
      <c r="B81" s="121">
        <f t="shared" si="1"/>
        <v>76</v>
      </c>
      <c r="C81" s="122" t="s">
        <v>102</v>
      </c>
      <c r="D81" s="122" t="s">
        <v>63</v>
      </c>
      <c r="E81" s="122">
        <v>2019</v>
      </c>
      <c r="F81" s="122"/>
      <c r="G81" s="123"/>
      <c r="H81" s="129" t="s">
        <v>20</v>
      </c>
      <c r="I81" s="130" t="s">
        <v>20</v>
      </c>
      <c r="J81" s="131"/>
    </row>
    <row r="82" spans="2:11" ht="19.649999999999999" customHeight="1" thickBot="1">
      <c r="B82" s="124">
        <f t="shared" si="1"/>
        <v>77</v>
      </c>
      <c r="C82" s="125" t="s">
        <v>102</v>
      </c>
      <c r="D82" s="125" t="s">
        <v>1150</v>
      </c>
      <c r="E82" s="125">
        <v>2014</v>
      </c>
      <c r="F82" s="125"/>
      <c r="G82" s="164"/>
      <c r="H82" s="132" t="s">
        <v>20</v>
      </c>
      <c r="I82" s="133" t="s">
        <v>20</v>
      </c>
      <c r="J82" s="134"/>
    </row>
    <row r="83" spans="2:11" ht="19.649999999999999" hidden="1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0" t="s">
        <v>1144</v>
      </c>
    </row>
    <row r="84" spans="2:11" ht="19.649999999999999" customHeight="1">
      <c r="B84" s="121">
        <f>ROW()-6</f>
        <v>78</v>
      </c>
      <c r="C84" s="122" t="s">
        <v>102</v>
      </c>
      <c r="D84" s="122" t="s">
        <v>108</v>
      </c>
      <c r="E84" s="122">
        <v>2005</v>
      </c>
      <c r="F84" s="122">
        <v>2013</v>
      </c>
      <c r="G84" s="123"/>
      <c r="H84" s="129" t="s">
        <v>20</v>
      </c>
      <c r="I84" s="130" t="s">
        <v>20</v>
      </c>
      <c r="J84" s="131"/>
    </row>
    <row r="85" spans="2:11" ht="19.649999999999999" customHeight="1">
      <c r="B85" s="121">
        <f t="shared" ref="B85:B124" si="2">ROW()-6</f>
        <v>79</v>
      </c>
      <c r="C85" s="122" t="s">
        <v>102</v>
      </c>
      <c r="D85" s="122" t="s">
        <v>108</v>
      </c>
      <c r="E85" s="122">
        <v>2011</v>
      </c>
      <c r="F85" s="122">
        <v>2019</v>
      </c>
      <c r="G85" s="123"/>
      <c r="H85" s="129" t="s">
        <v>20</v>
      </c>
      <c r="I85" s="130" t="s">
        <v>20</v>
      </c>
      <c r="J85" s="131"/>
    </row>
    <row r="86" spans="2:11" ht="19.649999999999999" customHeight="1">
      <c r="B86" s="121">
        <f t="shared" si="2"/>
        <v>80</v>
      </c>
      <c r="C86" s="122" t="s">
        <v>102</v>
      </c>
      <c r="D86" s="122" t="s">
        <v>108</v>
      </c>
      <c r="E86" s="122">
        <v>2019</v>
      </c>
      <c r="F86" s="122"/>
      <c r="G86" s="123"/>
      <c r="H86" s="129" t="s">
        <v>20</v>
      </c>
      <c r="I86" s="130" t="s">
        <v>20</v>
      </c>
      <c r="J86" s="131"/>
    </row>
    <row r="87" spans="2:11" ht="19.649999999999999" customHeight="1">
      <c r="B87" s="121">
        <f t="shared" si="2"/>
        <v>81</v>
      </c>
      <c r="C87" s="122" t="s">
        <v>102</v>
      </c>
      <c r="D87" s="122" t="s">
        <v>1151</v>
      </c>
      <c r="E87" s="122">
        <v>2016</v>
      </c>
      <c r="F87" s="122">
        <v>2024</v>
      </c>
      <c r="G87" s="123"/>
      <c r="H87" s="129" t="s">
        <v>20</v>
      </c>
      <c r="I87" s="130" t="s">
        <v>20</v>
      </c>
      <c r="J87" s="131"/>
    </row>
    <row r="88" spans="2:11" ht="19.649999999999999" customHeight="1">
      <c r="B88" s="121">
        <f t="shared" si="2"/>
        <v>82</v>
      </c>
      <c r="C88" s="122" t="s">
        <v>102</v>
      </c>
      <c r="D88" s="122" t="s">
        <v>69</v>
      </c>
      <c r="E88" s="122">
        <v>2013</v>
      </c>
      <c r="F88" s="122"/>
      <c r="G88" s="123"/>
      <c r="H88" s="129" t="s">
        <v>20</v>
      </c>
      <c r="I88" s="130" t="s">
        <v>20</v>
      </c>
      <c r="J88" s="131"/>
    </row>
    <row r="89" spans="2:11" ht="19.649999999999999" customHeight="1">
      <c r="B89" s="121">
        <f t="shared" si="2"/>
        <v>83</v>
      </c>
      <c r="C89" s="122" t="s">
        <v>102</v>
      </c>
      <c r="D89" s="122" t="s">
        <v>69</v>
      </c>
      <c r="E89" s="122">
        <v>2020</v>
      </c>
      <c r="F89" s="122"/>
      <c r="G89" s="123"/>
      <c r="H89" s="129" t="s">
        <v>20</v>
      </c>
      <c r="I89" s="130" t="s">
        <v>20</v>
      </c>
      <c r="J89" s="131"/>
    </row>
    <row r="90" spans="2:11" ht="19.649999999999999" customHeight="1">
      <c r="B90" s="121">
        <f t="shared" si="2"/>
        <v>84</v>
      </c>
      <c r="C90" s="122" t="s">
        <v>102</v>
      </c>
      <c r="D90" s="122" t="s">
        <v>113</v>
      </c>
      <c r="E90" s="122">
        <v>2003</v>
      </c>
      <c r="F90" s="122">
        <v>2010</v>
      </c>
      <c r="G90" s="123"/>
      <c r="H90" s="129" t="s">
        <v>20</v>
      </c>
      <c r="I90" s="130" t="s">
        <v>20</v>
      </c>
      <c r="J90" s="131"/>
    </row>
    <row r="91" spans="2:11" ht="19.649999999999999" customHeight="1">
      <c r="B91" s="121">
        <f t="shared" si="2"/>
        <v>85</v>
      </c>
      <c r="C91" s="122" t="s">
        <v>102</v>
      </c>
      <c r="D91" s="122" t="s">
        <v>113</v>
      </c>
      <c r="E91" s="122">
        <v>2010</v>
      </c>
      <c r="F91" s="122">
        <v>2016</v>
      </c>
      <c r="G91" s="123"/>
      <c r="H91" s="129" t="s">
        <v>20</v>
      </c>
      <c r="I91" s="130" t="s">
        <v>20</v>
      </c>
      <c r="J91" s="131"/>
    </row>
    <row r="92" spans="2:11" ht="19.649999999999999" customHeight="1">
      <c r="B92" s="121">
        <f t="shared" si="2"/>
        <v>86</v>
      </c>
      <c r="C92" s="122" t="s">
        <v>102</v>
      </c>
      <c r="D92" s="122" t="s">
        <v>1152</v>
      </c>
      <c r="E92" s="122">
        <v>2016</v>
      </c>
      <c r="F92" s="122">
        <v>2024</v>
      </c>
      <c r="G92" s="123"/>
      <c r="H92" s="129" t="s">
        <v>20</v>
      </c>
      <c r="I92" s="130" t="s">
        <v>20</v>
      </c>
      <c r="J92" s="131"/>
    </row>
    <row r="93" spans="2:11" ht="19.649999999999999" customHeight="1">
      <c r="B93" s="121">
        <f t="shared" si="2"/>
        <v>87</v>
      </c>
      <c r="C93" s="122" t="s">
        <v>102</v>
      </c>
      <c r="D93" s="122" t="s">
        <v>116</v>
      </c>
      <c r="E93" s="122">
        <v>2003</v>
      </c>
      <c r="F93" s="122">
        <v>2010</v>
      </c>
      <c r="G93" s="123"/>
      <c r="H93" s="129" t="s">
        <v>20</v>
      </c>
      <c r="I93" s="130" t="s">
        <v>20</v>
      </c>
      <c r="J93" s="131"/>
    </row>
    <row r="94" spans="2:11" ht="19.649999999999999" customHeight="1">
      <c r="B94" s="121">
        <f t="shared" si="2"/>
        <v>88</v>
      </c>
      <c r="C94" s="122" t="s">
        <v>102</v>
      </c>
      <c r="D94" s="122" t="s">
        <v>116</v>
      </c>
      <c r="E94" s="122">
        <v>2011</v>
      </c>
      <c r="F94" s="122">
        <v>2018</v>
      </c>
      <c r="G94" s="123"/>
      <c r="H94" s="129" t="s">
        <v>20</v>
      </c>
      <c r="I94" s="130" t="s">
        <v>20</v>
      </c>
      <c r="J94" s="131"/>
    </row>
    <row r="95" spans="2:11" ht="19.649999999999999" customHeight="1">
      <c r="B95" s="121">
        <f t="shared" si="2"/>
        <v>89</v>
      </c>
      <c r="C95" s="122" t="s">
        <v>102</v>
      </c>
      <c r="D95" s="122" t="s">
        <v>116</v>
      </c>
      <c r="E95" s="122">
        <v>2017</v>
      </c>
      <c r="F95" s="122"/>
      <c r="G95" s="123"/>
      <c r="H95" s="129" t="s">
        <v>20</v>
      </c>
      <c r="I95" s="130" t="s">
        <v>20</v>
      </c>
      <c r="J95" s="131"/>
    </row>
    <row r="96" spans="2:11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2001</v>
      </c>
      <c r="F96" s="122">
        <v>2008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117</v>
      </c>
      <c r="E97" s="122">
        <v>2008</v>
      </c>
      <c r="F97" s="122">
        <v>2015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117</v>
      </c>
      <c r="E98" s="122">
        <v>2015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119</v>
      </c>
      <c r="E99" s="122">
        <v>2018</v>
      </c>
      <c r="F99" s="122"/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770</v>
      </c>
      <c r="E100" s="122">
        <v>2014</v>
      </c>
      <c r="F100" s="122">
        <v>2020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121</v>
      </c>
      <c r="E101" s="122">
        <v>2011</v>
      </c>
      <c r="F101" s="122">
        <v>2019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122</v>
      </c>
      <c r="E102" s="179">
        <v>2011</v>
      </c>
      <c r="F102" s="179">
        <v>2019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1153</v>
      </c>
      <c r="E103" s="179">
        <v>2016</v>
      </c>
      <c r="F103" s="179">
        <v>2020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124</v>
      </c>
      <c r="E104" s="179">
        <v>2007</v>
      </c>
      <c r="F104" s="179">
        <v>2013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124</v>
      </c>
      <c r="E105" s="179">
        <v>2014</v>
      </c>
      <c r="F105" s="179">
        <v>2018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124</v>
      </c>
      <c r="E106" s="179">
        <v>2021</v>
      </c>
      <c r="F106" s="179"/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127</v>
      </c>
      <c r="E107" s="179">
        <v>2014</v>
      </c>
      <c r="F107" s="179">
        <v>2018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127</v>
      </c>
      <c r="E108" s="179">
        <v>2021</v>
      </c>
      <c r="F108" s="179"/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128</v>
      </c>
      <c r="E109" s="179">
        <v>2011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1154</v>
      </c>
      <c r="E110" s="179">
        <v>2017</v>
      </c>
      <c r="F110" s="179"/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129</v>
      </c>
      <c r="E111" s="179">
        <v>2012</v>
      </c>
      <c r="F111" s="179">
        <v>2018</v>
      </c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130</v>
      </c>
      <c r="E112" s="179">
        <v>2019</v>
      </c>
      <c r="F112" s="179"/>
      <c r="G112" s="123"/>
      <c r="H112" s="129" t="s">
        <v>20</v>
      </c>
      <c r="I112" s="130" t="s">
        <v>20</v>
      </c>
      <c r="J112" s="131"/>
    </row>
    <row r="113" spans="2:11" ht="19.649999999999999" customHeight="1">
      <c r="B113" s="121">
        <f t="shared" si="2"/>
        <v>107</v>
      </c>
      <c r="C113" s="122" t="s">
        <v>102</v>
      </c>
      <c r="D113" s="179" t="s">
        <v>131</v>
      </c>
      <c r="E113" s="179">
        <v>2015</v>
      </c>
      <c r="F113" s="179"/>
      <c r="G113" s="123"/>
      <c r="H113" s="129" t="s">
        <v>20</v>
      </c>
      <c r="I113" s="130" t="s">
        <v>20</v>
      </c>
      <c r="J113" s="131"/>
    </row>
    <row r="114" spans="2:11" ht="19.649999999999999" customHeight="1">
      <c r="B114" s="121">
        <f t="shared" si="2"/>
        <v>108</v>
      </c>
      <c r="C114" s="179" t="s">
        <v>102</v>
      </c>
      <c r="D114" s="179" t="s">
        <v>1155</v>
      </c>
      <c r="E114" s="179">
        <v>2009</v>
      </c>
      <c r="F114" s="179">
        <v>2015</v>
      </c>
      <c r="G114" s="123"/>
      <c r="H114" s="129" t="s">
        <v>20</v>
      </c>
      <c r="I114" s="130" t="s">
        <v>20</v>
      </c>
      <c r="J114" s="131"/>
    </row>
    <row r="115" spans="2:11" ht="19.649999999999999" customHeight="1">
      <c r="B115" s="121">
        <f t="shared" si="2"/>
        <v>109</v>
      </c>
      <c r="C115" s="179" t="s">
        <v>102</v>
      </c>
      <c r="D115" s="179" t="s">
        <v>133</v>
      </c>
      <c r="E115" s="179">
        <v>2018</v>
      </c>
      <c r="F115" s="179"/>
      <c r="G115" s="123"/>
      <c r="H115" s="129" t="s">
        <v>20</v>
      </c>
      <c r="I115" s="130" t="s">
        <v>20</v>
      </c>
      <c r="J115" s="131"/>
    </row>
    <row r="116" spans="2:11" ht="19.649999999999999" customHeight="1">
      <c r="B116" s="121">
        <f t="shared" si="2"/>
        <v>110</v>
      </c>
      <c r="C116" s="179" t="s">
        <v>102</v>
      </c>
      <c r="D116" s="179" t="s">
        <v>134</v>
      </c>
      <c r="E116" s="179">
        <v>2003</v>
      </c>
      <c r="F116" s="179">
        <v>2010</v>
      </c>
      <c r="G116" s="123"/>
      <c r="H116" s="129" t="s">
        <v>20</v>
      </c>
      <c r="I116" s="130" t="s">
        <v>20</v>
      </c>
      <c r="J116" s="131"/>
    </row>
    <row r="117" spans="2:11" ht="19.649999999999999" customHeight="1">
      <c r="B117" s="121">
        <f t="shared" si="2"/>
        <v>111</v>
      </c>
      <c r="C117" s="179" t="s">
        <v>102</v>
      </c>
      <c r="D117" s="179" t="s">
        <v>134</v>
      </c>
      <c r="E117" s="179">
        <v>2010</v>
      </c>
      <c r="F117" s="179">
        <v>2017</v>
      </c>
      <c r="G117" s="123"/>
      <c r="H117" s="129" t="s">
        <v>20</v>
      </c>
      <c r="I117" s="130" t="s">
        <v>20</v>
      </c>
      <c r="J117" s="131"/>
    </row>
    <row r="118" spans="2:11" ht="19.649999999999999" customHeight="1">
      <c r="B118" s="121">
        <f t="shared" si="2"/>
        <v>112</v>
      </c>
      <c r="C118" s="179" t="s">
        <v>102</v>
      </c>
      <c r="D118" s="179" t="s">
        <v>134</v>
      </c>
      <c r="E118" s="179">
        <v>2017</v>
      </c>
      <c r="F118" s="179"/>
      <c r="G118" s="123"/>
      <c r="H118" s="129" t="s">
        <v>20</v>
      </c>
      <c r="I118" s="130" t="s">
        <v>20</v>
      </c>
      <c r="J118" s="131"/>
    </row>
    <row r="119" spans="2:11" ht="19.649999999999999" customHeight="1">
      <c r="B119" s="121">
        <f t="shared" si="2"/>
        <v>113</v>
      </c>
      <c r="C119" s="179" t="s">
        <v>102</v>
      </c>
      <c r="D119" s="179" t="s">
        <v>1156</v>
      </c>
      <c r="E119" s="179">
        <v>2019</v>
      </c>
      <c r="F119" s="179"/>
      <c r="G119" s="123"/>
      <c r="H119" s="129" t="s">
        <v>20</v>
      </c>
      <c r="I119" s="130" t="s">
        <v>20</v>
      </c>
      <c r="J119" s="131"/>
    </row>
    <row r="120" spans="2:11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2014</v>
      </c>
      <c r="F120" s="179">
        <v>2018</v>
      </c>
      <c r="G120" s="123"/>
      <c r="H120" s="129" t="s">
        <v>20</v>
      </c>
      <c r="I120" s="130" t="s">
        <v>20</v>
      </c>
      <c r="J120" s="131"/>
    </row>
    <row r="121" spans="2:11" ht="19.649999999999999" customHeight="1">
      <c r="B121" s="121">
        <f t="shared" si="2"/>
        <v>115</v>
      </c>
      <c r="C121" s="179" t="s">
        <v>102</v>
      </c>
      <c r="D121" s="179" t="s">
        <v>137</v>
      </c>
      <c r="E121" s="179">
        <v>2018</v>
      </c>
      <c r="F121" s="179"/>
      <c r="G121" s="123"/>
      <c r="H121" s="129" t="s">
        <v>20</v>
      </c>
      <c r="I121" s="130" t="s">
        <v>20</v>
      </c>
      <c r="J121" s="131"/>
    </row>
    <row r="122" spans="2:11" ht="19.649999999999999" customHeight="1">
      <c r="B122" s="121">
        <f t="shared" si="2"/>
        <v>116</v>
      </c>
      <c r="C122" s="122" t="s">
        <v>102</v>
      </c>
      <c r="D122" s="122" t="s">
        <v>138</v>
      </c>
      <c r="E122" s="122">
        <v>2019</v>
      </c>
      <c r="F122" s="122"/>
      <c r="G122" s="123"/>
      <c r="H122" s="129" t="s">
        <v>20</v>
      </c>
      <c r="I122" s="130" t="s">
        <v>20</v>
      </c>
      <c r="J122" s="131"/>
    </row>
    <row r="123" spans="2:11" ht="19.649999999999999" customHeight="1">
      <c r="B123" s="121">
        <f t="shared" si="2"/>
        <v>117</v>
      </c>
      <c r="C123" s="122" t="s">
        <v>102</v>
      </c>
      <c r="D123" s="122" t="s">
        <v>139</v>
      </c>
      <c r="E123" s="122">
        <v>2006</v>
      </c>
      <c r="F123" s="122">
        <v>2013</v>
      </c>
      <c r="G123" s="123"/>
      <c r="H123" s="129" t="s">
        <v>20</v>
      </c>
      <c r="I123" s="130" t="s">
        <v>20</v>
      </c>
      <c r="J123" s="131"/>
    </row>
    <row r="124" spans="2:11" ht="19.649999999999999" customHeight="1" thickBot="1">
      <c r="B124" s="124">
        <f t="shared" si="2"/>
        <v>118</v>
      </c>
      <c r="C124" s="125" t="s">
        <v>102</v>
      </c>
      <c r="D124" s="125" t="s">
        <v>139</v>
      </c>
      <c r="E124" s="125">
        <v>2015</v>
      </c>
      <c r="F124" s="125">
        <v>2018</v>
      </c>
      <c r="G124" s="164"/>
      <c r="H124" s="132" t="s">
        <v>20</v>
      </c>
      <c r="I124" s="133" t="s">
        <v>20</v>
      </c>
      <c r="J124" s="134"/>
    </row>
    <row r="125" spans="2:11" ht="19.649999999999999" hidden="1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0" t="s">
        <v>1144</v>
      </c>
    </row>
    <row r="126" spans="2:11" ht="19.649999999999999" customHeight="1">
      <c r="B126" s="121">
        <f>ROW()-7</f>
        <v>119</v>
      </c>
      <c r="C126" s="122" t="s">
        <v>102</v>
      </c>
      <c r="D126" s="122" t="s">
        <v>139</v>
      </c>
      <c r="E126" s="122">
        <v>2018</v>
      </c>
      <c r="F126" s="122"/>
      <c r="G126" s="123"/>
      <c r="H126" s="129" t="s">
        <v>20</v>
      </c>
      <c r="I126" s="130" t="s">
        <v>20</v>
      </c>
      <c r="J126" s="131"/>
    </row>
    <row r="127" spans="2:11" ht="19.649999999999999" customHeight="1">
      <c r="B127" s="121">
        <f t="shared" ref="B127:B166" si="3">ROW()-7</f>
        <v>120</v>
      </c>
      <c r="C127" s="122" t="s">
        <v>102</v>
      </c>
      <c r="D127" s="122" t="s">
        <v>1157</v>
      </c>
      <c r="E127" s="122">
        <v>2009</v>
      </c>
      <c r="F127" s="122"/>
      <c r="G127" s="123"/>
      <c r="H127" s="129" t="s">
        <v>20</v>
      </c>
      <c r="I127" s="130" t="s">
        <v>20</v>
      </c>
      <c r="J127" s="131"/>
    </row>
    <row r="128" spans="2:11" ht="19.649999999999999" customHeight="1">
      <c r="B128" s="121">
        <f t="shared" si="3"/>
        <v>121</v>
      </c>
      <c r="C128" s="122" t="s">
        <v>102</v>
      </c>
      <c r="D128" s="122" t="s">
        <v>141</v>
      </c>
      <c r="E128" s="122">
        <v>2008</v>
      </c>
      <c r="F128" s="122">
        <v>2014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1158</v>
      </c>
      <c r="E129" s="122">
        <v>2015</v>
      </c>
      <c r="F129" s="122">
        <v>2019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142</v>
      </c>
      <c r="E130" s="122">
        <v>2019</v>
      </c>
      <c r="F130" s="122"/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143</v>
      </c>
      <c r="E131" s="122">
        <v>2002</v>
      </c>
      <c r="F131" s="122">
        <v>2008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102</v>
      </c>
      <c r="D132" s="122" t="s">
        <v>143</v>
      </c>
      <c r="E132" s="122">
        <v>2009</v>
      </c>
      <c r="F132" s="122">
        <v>2016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102</v>
      </c>
      <c r="D133" s="122" t="s">
        <v>143</v>
      </c>
      <c r="E133" s="122">
        <v>2018</v>
      </c>
      <c r="F133" s="122"/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146</v>
      </c>
      <c r="E134" s="122">
        <v>2016</v>
      </c>
      <c r="F134" s="122">
        <v>2019</v>
      </c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147</v>
      </c>
      <c r="E135" s="122">
        <v>2013</v>
      </c>
      <c r="F135" s="122"/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149</v>
      </c>
      <c r="E136" s="122">
        <v>2014</v>
      </c>
      <c r="F136" s="122"/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145</v>
      </c>
      <c r="D137" s="122" t="s">
        <v>150</v>
      </c>
      <c r="E137" s="122">
        <v>2008</v>
      </c>
      <c r="F137" s="122">
        <v>2017</v>
      </c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f t="shared" si="3"/>
        <v>131</v>
      </c>
      <c r="C138" s="122" t="s">
        <v>145</v>
      </c>
      <c r="D138" s="122" t="s">
        <v>151</v>
      </c>
      <c r="E138" s="122">
        <v>2015</v>
      </c>
      <c r="F138" s="122"/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153</v>
      </c>
      <c r="E139" s="122">
        <v>2006</v>
      </c>
      <c r="F139" s="122">
        <v>2019</v>
      </c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154</v>
      </c>
      <c r="E140" s="122">
        <v>2014</v>
      </c>
      <c r="F140" s="122">
        <v>2018</v>
      </c>
      <c r="G140" s="123"/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155</v>
      </c>
      <c r="E141" s="122">
        <v>2008</v>
      </c>
      <c r="F141" s="122">
        <v>2016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152</v>
      </c>
      <c r="D142" s="122" t="s">
        <v>155</v>
      </c>
      <c r="E142" s="122">
        <v>2016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152</v>
      </c>
      <c r="D143" s="122" t="s">
        <v>1159</v>
      </c>
      <c r="E143" s="122">
        <v>2012</v>
      </c>
      <c r="F143" s="122" t="s">
        <v>19</v>
      </c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152</v>
      </c>
      <c r="D144" s="122" t="s">
        <v>709</v>
      </c>
      <c r="E144" s="122">
        <v>2013</v>
      </c>
      <c r="F144" s="122">
        <v>2019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152</v>
      </c>
      <c r="D145" s="122" t="s">
        <v>156</v>
      </c>
      <c r="E145" s="122">
        <v>2016</v>
      </c>
      <c r="F145" s="122">
        <v>2019</v>
      </c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>
        <v>300</v>
      </c>
      <c r="E146" s="122">
        <v>2005</v>
      </c>
      <c r="F146" s="122">
        <v>2010</v>
      </c>
      <c r="G146" s="123"/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159</v>
      </c>
      <c r="D147" s="122">
        <v>300</v>
      </c>
      <c r="E147" s="122">
        <v>2011</v>
      </c>
      <c r="F147" s="122"/>
      <c r="G147" s="123"/>
      <c r="H147" s="129" t="s">
        <v>20</v>
      </c>
      <c r="I147" s="130"/>
      <c r="J147" s="131"/>
    </row>
    <row r="148" spans="2:10" ht="19.649999999999999" customHeight="1">
      <c r="B148" s="121">
        <f t="shared" si="3"/>
        <v>141</v>
      </c>
      <c r="C148" s="122" t="s">
        <v>159</v>
      </c>
      <c r="D148" s="122" t="s">
        <v>1160</v>
      </c>
      <c r="E148" s="122">
        <v>2005</v>
      </c>
      <c r="F148" s="122">
        <v>2010</v>
      </c>
      <c r="G148" s="123"/>
      <c r="H148" s="129" t="s">
        <v>20</v>
      </c>
      <c r="I148" s="130"/>
      <c r="J148" s="182"/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1160</v>
      </c>
      <c r="E149" s="122">
        <v>2011</v>
      </c>
      <c r="F149" s="122"/>
      <c r="G149" s="123"/>
      <c r="H149" s="129" t="s">
        <v>20</v>
      </c>
      <c r="I149" s="130"/>
      <c r="J149" s="131"/>
    </row>
    <row r="150" spans="2:10" ht="19.649999999999999" customHeight="1">
      <c r="B150" s="121">
        <f t="shared" si="3"/>
        <v>143</v>
      </c>
      <c r="C150" s="122" t="s">
        <v>159</v>
      </c>
      <c r="D150" s="122" t="s">
        <v>162</v>
      </c>
      <c r="E150" s="122">
        <v>2011</v>
      </c>
      <c r="F150" s="122">
        <v>2015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159</v>
      </c>
      <c r="D151" s="122" t="s">
        <v>896</v>
      </c>
      <c r="E151" s="122">
        <v>2019</v>
      </c>
      <c r="F151" s="122"/>
      <c r="G151" s="123"/>
      <c r="H151" s="129" t="s">
        <v>20</v>
      </c>
      <c r="I151" s="130"/>
      <c r="J151" s="131"/>
    </row>
    <row r="152" spans="2:10" ht="19.649999999999999" customHeight="1">
      <c r="B152" s="121">
        <f t="shared" si="3"/>
        <v>145</v>
      </c>
      <c r="C152" s="122" t="s">
        <v>159</v>
      </c>
      <c r="D152" s="122" t="s">
        <v>886</v>
      </c>
      <c r="E152" s="122">
        <v>2016</v>
      </c>
      <c r="F152" s="122"/>
      <c r="G152" s="123"/>
      <c r="H152" s="129" t="s">
        <v>20</v>
      </c>
      <c r="I152" s="130"/>
      <c r="J152" s="131"/>
    </row>
    <row r="153" spans="2:10" ht="19.649999999999999" customHeight="1">
      <c r="B153" s="121">
        <f t="shared" si="3"/>
        <v>146</v>
      </c>
      <c r="C153" s="122" t="s">
        <v>159</v>
      </c>
      <c r="D153" s="122" t="s">
        <v>890</v>
      </c>
      <c r="E153" s="122">
        <v>2019</v>
      </c>
      <c r="F153" s="122"/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1161</v>
      </c>
      <c r="E154" s="122">
        <v>2018</v>
      </c>
      <c r="F154" s="122"/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773</v>
      </c>
      <c r="E155" s="122">
        <v>2014</v>
      </c>
      <c r="F155" s="122"/>
      <c r="G155" s="123"/>
      <c r="H155" s="129" t="s">
        <v>20</v>
      </c>
      <c r="I155" s="130" t="s">
        <v>20</v>
      </c>
      <c r="J155" s="131"/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1162</v>
      </c>
      <c r="E156" s="122">
        <v>2016</v>
      </c>
      <c r="F156" s="122"/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777</v>
      </c>
      <c r="E157" s="122">
        <v>2010</v>
      </c>
      <c r="F157" s="122">
        <v>2018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778</v>
      </c>
      <c r="E158" s="122">
        <v>2012</v>
      </c>
      <c r="F158" s="122">
        <v>2017</v>
      </c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779</v>
      </c>
      <c r="E159" s="122">
        <v>2014</v>
      </c>
      <c r="F159" s="122">
        <v>2020</v>
      </c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780</v>
      </c>
      <c r="E160" s="122">
        <v>2013</v>
      </c>
      <c r="F160" s="122"/>
      <c r="G160" s="123"/>
      <c r="H160" s="129" t="s">
        <v>20</v>
      </c>
      <c r="I160" s="130" t="s">
        <v>20</v>
      </c>
      <c r="J160" s="131" t="s">
        <v>20</v>
      </c>
    </row>
    <row r="161" spans="2:11" ht="19.649999999999999" customHeight="1">
      <c r="B161" s="121">
        <f t="shared" si="3"/>
        <v>154</v>
      </c>
      <c r="C161" s="122" t="s">
        <v>781</v>
      </c>
      <c r="D161" s="122" t="s">
        <v>774</v>
      </c>
      <c r="E161" s="122">
        <v>2016</v>
      </c>
      <c r="F161" s="122"/>
      <c r="G161" s="123"/>
      <c r="H161" s="129" t="s">
        <v>20</v>
      </c>
      <c r="I161" s="130" t="s">
        <v>20</v>
      </c>
      <c r="J161" s="131" t="s">
        <v>20</v>
      </c>
    </row>
    <row r="162" spans="2:11" ht="19.649999999999999" customHeight="1">
      <c r="B162" s="121">
        <f t="shared" si="3"/>
        <v>155</v>
      </c>
      <c r="C162" s="122" t="s">
        <v>781</v>
      </c>
      <c r="D162" s="122" t="s">
        <v>1163</v>
      </c>
      <c r="E162" s="122">
        <v>2018</v>
      </c>
      <c r="F162" s="122"/>
      <c r="G162" s="123"/>
      <c r="H162" s="129" t="s">
        <v>20</v>
      </c>
      <c r="I162" s="130" t="s">
        <v>20</v>
      </c>
      <c r="J162" s="131" t="s">
        <v>20</v>
      </c>
    </row>
    <row r="163" spans="2:11" ht="19.649999999999999" customHeight="1">
      <c r="B163" s="121">
        <f t="shared" si="3"/>
        <v>156</v>
      </c>
      <c r="C163" s="122" t="s">
        <v>781</v>
      </c>
      <c r="D163" s="122" t="s">
        <v>767</v>
      </c>
      <c r="E163" s="122">
        <v>2006</v>
      </c>
      <c r="F163" s="122"/>
      <c r="G163" s="123"/>
      <c r="H163" s="129" t="s">
        <v>20</v>
      </c>
      <c r="I163" s="130"/>
      <c r="J163" s="131" t="s">
        <v>20</v>
      </c>
    </row>
    <row r="164" spans="2:11" ht="19.649999999999999" customHeight="1">
      <c r="B164" s="121">
        <f t="shared" si="3"/>
        <v>157</v>
      </c>
      <c r="C164" s="122" t="s">
        <v>781</v>
      </c>
      <c r="D164" s="122" t="s">
        <v>1164</v>
      </c>
      <c r="E164" s="122">
        <v>2016</v>
      </c>
      <c r="F164" s="122"/>
      <c r="G164" s="123"/>
      <c r="H164" s="129" t="s">
        <v>20</v>
      </c>
      <c r="I164" s="130" t="s">
        <v>20</v>
      </c>
      <c r="J164" s="131" t="s">
        <v>20</v>
      </c>
    </row>
    <row r="165" spans="2:11" ht="19.649999999999999" customHeight="1">
      <c r="B165" s="121">
        <f t="shared" si="3"/>
        <v>158</v>
      </c>
      <c r="C165" s="122" t="s">
        <v>781</v>
      </c>
      <c r="D165" s="122" t="s">
        <v>165</v>
      </c>
      <c r="E165" s="122">
        <v>2006</v>
      </c>
      <c r="F165" s="122"/>
      <c r="G165" s="123"/>
      <c r="H165" s="129" t="s">
        <v>20</v>
      </c>
      <c r="I165" s="130"/>
      <c r="J165" s="131" t="s">
        <v>20</v>
      </c>
    </row>
    <row r="166" spans="2:11" ht="19.649999999999999" customHeight="1" thickBot="1">
      <c r="B166" s="124">
        <f t="shared" si="3"/>
        <v>159</v>
      </c>
      <c r="C166" s="125" t="s">
        <v>781</v>
      </c>
      <c r="D166" s="125" t="s">
        <v>775</v>
      </c>
      <c r="E166" s="125">
        <v>2016</v>
      </c>
      <c r="F166" s="125"/>
      <c r="G166" s="164"/>
      <c r="H166" s="132" t="s">
        <v>20</v>
      </c>
      <c r="I166" s="133" t="s">
        <v>20</v>
      </c>
      <c r="J166" s="134" t="s">
        <v>20</v>
      </c>
    </row>
    <row r="167" spans="2:11" ht="19.649999999999999" hidden="1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  <c r="K167" s="90" t="s">
        <v>1144</v>
      </c>
    </row>
    <row r="168" spans="2:11" ht="19.649999999999999" customHeight="1">
      <c r="B168" s="121">
        <f>ROW()-8</f>
        <v>160</v>
      </c>
      <c r="C168" s="122" t="s">
        <v>169</v>
      </c>
      <c r="D168" s="122" t="s">
        <v>170</v>
      </c>
      <c r="E168" s="122">
        <v>2020</v>
      </c>
      <c r="F168" s="122"/>
      <c r="G168" s="123"/>
      <c r="H168" s="129" t="s">
        <v>20</v>
      </c>
      <c r="I168" s="130" t="s">
        <v>20</v>
      </c>
      <c r="J168" s="131"/>
    </row>
    <row r="169" spans="2:11" ht="19.649999999999999" customHeight="1">
      <c r="B169" s="121">
        <f t="shared" ref="B169:B208" si="4">ROW()-8</f>
        <v>161</v>
      </c>
      <c r="C169" s="122" t="s">
        <v>171</v>
      </c>
      <c r="D169" s="122" t="s">
        <v>172</v>
      </c>
      <c r="E169" s="122">
        <v>2012</v>
      </c>
      <c r="F169" s="122"/>
      <c r="G169" s="123"/>
      <c r="H169" s="129" t="s">
        <v>20</v>
      </c>
      <c r="I169" s="130" t="s">
        <v>20</v>
      </c>
      <c r="J169" s="131"/>
    </row>
    <row r="170" spans="2:11" ht="19.649999999999999" customHeight="1">
      <c r="B170" s="121">
        <f t="shared" si="4"/>
        <v>162</v>
      </c>
      <c r="C170" s="122" t="s">
        <v>171</v>
      </c>
      <c r="D170" s="122" t="s">
        <v>1165</v>
      </c>
      <c r="E170" s="122">
        <v>2013</v>
      </c>
      <c r="F170" s="122">
        <v>2017</v>
      </c>
      <c r="G170" s="123"/>
      <c r="H170" s="129" t="s">
        <v>20</v>
      </c>
      <c r="I170" s="130" t="s">
        <v>20</v>
      </c>
      <c r="J170" s="131"/>
    </row>
    <row r="171" spans="2:11" ht="19.649999999999999" customHeight="1">
      <c r="B171" s="121">
        <f t="shared" si="4"/>
        <v>163</v>
      </c>
      <c r="C171" s="122" t="s">
        <v>171</v>
      </c>
      <c r="D171" s="122" t="s">
        <v>1165</v>
      </c>
      <c r="E171" s="122">
        <v>2017</v>
      </c>
      <c r="F171" s="122"/>
      <c r="G171" s="123"/>
      <c r="H171" s="129" t="s">
        <v>20</v>
      </c>
      <c r="I171" s="130" t="s">
        <v>20</v>
      </c>
      <c r="J171" s="131"/>
    </row>
    <row r="172" spans="2:11" ht="19.649999999999999" customHeight="1">
      <c r="B172" s="121">
        <f t="shared" si="4"/>
        <v>164</v>
      </c>
      <c r="C172" s="122" t="s">
        <v>171</v>
      </c>
      <c r="D172" s="122" t="s">
        <v>175</v>
      </c>
      <c r="E172" s="122">
        <v>2012</v>
      </c>
      <c r="F172" s="122"/>
      <c r="G172" s="123"/>
      <c r="H172" s="129" t="s">
        <v>20</v>
      </c>
      <c r="I172" s="130" t="s">
        <v>20</v>
      </c>
      <c r="J172" s="131"/>
    </row>
    <row r="173" spans="2:11" ht="19.649999999999999" customHeight="1">
      <c r="B173" s="121">
        <f t="shared" si="4"/>
        <v>165</v>
      </c>
      <c r="C173" s="122" t="s">
        <v>171</v>
      </c>
      <c r="D173" s="122" t="s">
        <v>1166</v>
      </c>
      <c r="E173" s="122">
        <v>2012</v>
      </c>
      <c r="F173" s="122"/>
      <c r="G173" s="123"/>
      <c r="H173" s="129" t="s">
        <v>20</v>
      </c>
      <c r="I173" s="130" t="s">
        <v>20</v>
      </c>
      <c r="J173" s="131"/>
    </row>
    <row r="174" spans="2:11" ht="19.649999999999999" customHeight="1">
      <c r="B174" s="121">
        <f t="shared" si="4"/>
        <v>166</v>
      </c>
      <c r="C174" s="122" t="s">
        <v>171</v>
      </c>
      <c r="D174" s="122" t="s">
        <v>1167</v>
      </c>
      <c r="E174" s="122">
        <v>2020</v>
      </c>
      <c r="F174" s="122"/>
      <c r="G174" s="123"/>
      <c r="H174" s="129" t="s">
        <v>20</v>
      </c>
      <c r="I174" s="130" t="s">
        <v>20</v>
      </c>
      <c r="J174" s="182"/>
    </row>
    <row r="175" spans="2:11" ht="19.649999999999999" customHeight="1">
      <c r="B175" s="121">
        <f t="shared" si="4"/>
        <v>167</v>
      </c>
      <c r="C175" s="122" t="s">
        <v>171</v>
      </c>
      <c r="D175" s="122" t="s">
        <v>1168</v>
      </c>
      <c r="E175" s="122">
        <v>2012</v>
      </c>
      <c r="F175" s="122"/>
      <c r="G175" s="123"/>
      <c r="H175" s="129" t="s">
        <v>20</v>
      </c>
      <c r="I175" s="130" t="s">
        <v>20</v>
      </c>
      <c r="J175" s="131"/>
    </row>
    <row r="176" spans="2:11" ht="19.649999999999999" customHeight="1">
      <c r="B176" s="121">
        <f t="shared" si="4"/>
        <v>168</v>
      </c>
      <c r="C176" s="122" t="s">
        <v>171</v>
      </c>
      <c r="D176" s="122" t="s">
        <v>1169</v>
      </c>
      <c r="E176" s="122">
        <v>2020</v>
      </c>
      <c r="F176" s="122"/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1170</v>
      </c>
      <c r="D177" s="122" t="s">
        <v>1171</v>
      </c>
      <c r="E177" s="122">
        <v>2011</v>
      </c>
      <c r="F177" s="122">
        <v>2021</v>
      </c>
      <c r="G177" s="123"/>
      <c r="H177" s="129"/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1170</v>
      </c>
      <c r="D178" s="122" t="s">
        <v>1171</v>
      </c>
      <c r="E178" s="122">
        <v>2021</v>
      </c>
      <c r="F178" s="122" t="s">
        <v>19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180</v>
      </c>
      <c r="E179" s="122">
        <v>2011</v>
      </c>
      <c r="F179" s="122">
        <v>2016</v>
      </c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179</v>
      </c>
      <c r="D180" s="122" t="s">
        <v>182</v>
      </c>
      <c r="E180" s="122">
        <v>2006</v>
      </c>
      <c r="F180" s="122"/>
      <c r="G180" s="123"/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179</v>
      </c>
      <c r="D181" s="122" t="s">
        <v>182</v>
      </c>
      <c r="E181" s="122">
        <v>2011</v>
      </c>
      <c r="F181" s="122"/>
      <c r="G181" s="123"/>
      <c r="H181" s="129" t="s">
        <v>20</v>
      </c>
      <c r="I181" s="130"/>
      <c r="J181" s="131"/>
    </row>
    <row r="182" spans="2:10" ht="19.649999999999999" customHeight="1">
      <c r="B182" s="121">
        <f t="shared" si="4"/>
        <v>174</v>
      </c>
      <c r="C182" s="122" t="s">
        <v>179</v>
      </c>
      <c r="D182" s="122" t="s">
        <v>183</v>
      </c>
      <c r="E182" s="122">
        <v>2011</v>
      </c>
      <c r="F182" s="122">
        <v>2016</v>
      </c>
      <c r="G182" s="123"/>
      <c r="H182" s="129" t="s">
        <v>20</v>
      </c>
      <c r="I182" s="130"/>
      <c r="J182" s="131"/>
    </row>
    <row r="183" spans="2:10" ht="19.649999999999999" customHeight="1">
      <c r="B183" s="121">
        <f t="shared" si="4"/>
        <v>175</v>
      </c>
      <c r="C183" s="122" t="s">
        <v>179</v>
      </c>
      <c r="D183" s="122" t="s">
        <v>185</v>
      </c>
      <c r="E183" s="122">
        <v>2005</v>
      </c>
      <c r="F183" s="122">
        <v>2008</v>
      </c>
      <c r="G183" s="123"/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179</v>
      </c>
      <c r="D184" s="122" t="s">
        <v>186</v>
      </c>
      <c r="E184" s="122">
        <v>2016</v>
      </c>
      <c r="F184" s="122"/>
      <c r="G184" s="123"/>
      <c r="H184" s="129" t="s">
        <v>20</v>
      </c>
      <c r="I184" s="130"/>
      <c r="J184" s="182" t="s">
        <v>20</v>
      </c>
    </row>
    <row r="185" spans="2:10" ht="19.649999999999999" customHeight="1">
      <c r="B185" s="121">
        <f t="shared" si="4"/>
        <v>177</v>
      </c>
      <c r="C185" s="122" t="s">
        <v>179</v>
      </c>
      <c r="D185" s="122" t="s">
        <v>257</v>
      </c>
      <c r="E185" s="122">
        <v>2007</v>
      </c>
      <c r="F185" s="122">
        <v>2009</v>
      </c>
      <c r="G185" s="123"/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179</v>
      </c>
      <c r="D186" s="122" t="s">
        <v>187</v>
      </c>
      <c r="E186" s="122">
        <v>2015</v>
      </c>
      <c r="F186" s="122"/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>
        <v>500</v>
      </c>
      <c r="E187" s="122">
        <v>2007</v>
      </c>
      <c r="F187" s="122"/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1172</v>
      </c>
      <c r="E188" s="122">
        <v>2020</v>
      </c>
      <c r="F188" s="122" t="s">
        <v>19</v>
      </c>
      <c r="G188" s="123"/>
      <c r="H188" s="129" t="s">
        <v>20</v>
      </c>
      <c r="I188" s="130"/>
      <c r="J188" s="131"/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190</v>
      </c>
      <c r="E189" s="122">
        <v>2013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1173</v>
      </c>
      <c r="E190" s="122">
        <v>2016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192</v>
      </c>
      <c r="E191" s="122">
        <v>2002</v>
      </c>
      <c r="F191" s="122">
        <v>2014</v>
      </c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193</v>
      </c>
      <c r="E192" s="122">
        <v>2007</v>
      </c>
      <c r="F192" s="122">
        <v>2016</v>
      </c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194</v>
      </c>
      <c r="E193" s="122">
        <v>2005</v>
      </c>
      <c r="F193" s="122">
        <v>2010</v>
      </c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195</v>
      </c>
      <c r="E194" s="122">
        <v>2018</v>
      </c>
      <c r="F194" s="122"/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197</v>
      </c>
      <c r="E195" s="122">
        <v>2000</v>
      </c>
      <c r="F195" s="122">
        <v>2010</v>
      </c>
      <c r="G195" s="123"/>
      <c r="H195" s="129" t="s">
        <v>20</v>
      </c>
      <c r="I195" s="130"/>
      <c r="J195" s="131" t="s">
        <v>20</v>
      </c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197</v>
      </c>
      <c r="E196" s="122">
        <v>2010</v>
      </c>
      <c r="F196" s="122"/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18</v>
      </c>
      <c r="E197" s="122">
        <v>2006</v>
      </c>
      <c r="F197" s="122"/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1174</v>
      </c>
      <c r="E198" s="122">
        <v>2015</v>
      </c>
      <c r="F198" s="122"/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1175</v>
      </c>
      <c r="E199" s="122">
        <v>2008</v>
      </c>
      <c r="F199" s="122">
        <v>2015</v>
      </c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203</v>
      </c>
      <c r="E200" s="122">
        <v>2011</v>
      </c>
      <c r="F200" s="122">
        <v>2016</v>
      </c>
      <c r="G200" s="123"/>
      <c r="H200" s="129" t="s">
        <v>20</v>
      </c>
      <c r="I200" s="130"/>
      <c r="J200" s="131"/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1176</v>
      </c>
      <c r="E201" s="122">
        <v>2016</v>
      </c>
      <c r="F201" s="122">
        <v>2019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205</v>
      </c>
      <c r="E202" s="122">
        <v>2003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206</v>
      </c>
      <c r="E203" s="122">
        <v>2007</v>
      </c>
      <c r="F203" s="122">
        <v>2018</v>
      </c>
      <c r="G203" s="123"/>
      <c r="H203" s="129" t="s">
        <v>20</v>
      </c>
      <c r="I203" s="130"/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207</v>
      </c>
      <c r="E204" s="122">
        <v>2016</v>
      </c>
      <c r="F204" s="122"/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208</v>
      </c>
      <c r="E205" s="122">
        <v>2007</v>
      </c>
      <c r="F205" s="122">
        <v>2016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188</v>
      </c>
      <c r="D206" s="122" t="s">
        <v>210</v>
      </c>
      <c r="E206" s="122">
        <v>2011</v>
      </c>
      <c r="F206" s="122"/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188</v>
      </c>
      <c r="D207" s="122" t="s">
        <v>211</v>
      </c>
      <c r="E207" s="122">
        <v>2005</v>
      </c>
      <c r="F207" s="122">
        <v>2018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188</v>
      </c>
      <c r="D208" s="125" t="s">
        <v>1177</v>
      </c>
      <c r="E208" s="125">
        <v>2021</v>
      </c>
      <c r="F208" s="125"/>
      <c r="G208" s="164"/>
      <c r="H208" s="132" t="s">
        <v>20</v>
      </c>
      <c r="I208" s="133" t="s">
        <v>20</v>
      </c>
      <c r="J208" s="134" t="s">
        <v>20</v>
      </c>
    </row>
    <row r="209" spans="2:11" ht="19.649999999999999" hidden="1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  <c r="K209" s="90" t="s">
        <v>1144</v>
      </c>
    </row>
    <row r="210" spans="2:11" ht="19.649999999999999" customHeight="1">
      <c r="B210" s="121">
        <f>ROW()-9</f>
        <v>201</v>
      </c>
      <c r="C210" s="122" t="s">
        <v>188</v>
      </c>
      <c r="D210" s="122" t="s">
        <v>212</v>
      </c>
      <c r="E210" s="122">
        <v>2012</v>
      </c>
      <c r="F210" s="122"/>
      <c r="G210" s="123"/>
      <c r="H210" s="129" t="s">
        <v>20</v>
      </c>
      <c r="I210" s="130"/>
      <c r="J210" s="131" t="s">
        <v>20</v>
      </c>
    </row>
    <row r="211" spans="2:11" ht="19.649999999999999" customHeight="1">
      <c r="B211" s="121">
        <f t="shared" ref="B211:B250" si="5">ROW()-9</f>
        <v>202</v>
      </c>
      <c r="C211" s="122" t="s">
        <v>188</v>
      </c>
      <c r="D211" s="122" t="s">
        <v>214</v>
      </c>
      <c r="E211" s="122">
        <v>2001</v>
      </c>
      <c r="F211" s="122">
        <v>2010</v>
      </c>
      <c r="G211" s="123"/>
      <c r="H211" s="129" t="s">
        <v>20</v>
      </c>
      <c r="I211" s="130"/>
      <c r="J211" s="131" t="s">
        <v>20</v>
      </c>
    </row>
    <row r="212" spans="2:11" ht="19.649999999999999" customHeight="1">
      <c r="B212" s="121">
        <f t="shared" si="5"/>
        <v>203</v>
      </c>
      <c r="C212" s="122" t="s">
        <v>188</v>
      </c>
      <c r="D212" s="122" t="s">
        <v>215</v>
      </c>
      <c r="E212" s="122">
        <v>2009</v>
      </c>
      <c r="F212" s="122">
        <v>2020</v>
      </c>
      <c r="G212" s="123"/>
      <c r="H212" s="129" t="s">
        <v>20</v>
      </c>
      <c r="I212" s="130"/>
      <c r="J212" s="131" t="s">
        <v>20</v>
      </c>
    </row>
    <row r="213" spans="2:11" ht="19.649999999999999" customHeight="1">
      <c r="B213" s="121">
        <f t="shared" si="5"/>
        <v>204</v>
      </c>
      <c r="C213" s="122" t="s">
        <v>188</v>
      </c>
      <c r="D213" s="122" t="s">
        <v>217</v>
      </c>
      <c r="E213" s="122">
        <v>2016</v>
      </c>
      <c r="F213" s="122"/>
      <c r="G213" s="123"/>
      <c r="H213" s="129" t="s">
        <v>20</v>
      </c>
      <c r="I213" s="130" t="s">
        <v>20</v>
      </c>
      <c r="J213" s="131"/>
    </row>
    <row r="214" spans="2:11" ht="19.649999999999999" customHeight="1">
      <c r="B214" s="121">
        <f t="shared" si="5"/>
        <v>205</v>
      </c>
      <c r="C214" s="122" t="s">
        <v>188</v>
      </c>
      <c r="D214" s="122" t="s">
        <v>1178</v>
      </c>
      <c r="E214" s="122">
        <v>2015</v>
      </c>
      <c r="F214" s="122"/>
      <c r="G214" s="123"/>
      <c r="H214" s="129" t="s">
        <v>20</v>
      </c>
      <c r="I214" s="130"/>
      <c r="J214" s="131" t="s">
        <v>20</v>
      </c>
    </row>
    <row r="215" spans="2:11" ht="19.649999999999999" customHeight="1">
      <c r="B215" s="121">
        <f t="shared" si="5"/>
        <v>206</v>
      </c>
      <c r="C215" s="122" t="s">
        <v>188</v>
      </c>
      <c r="D215" s="122" t="s">
        <v>220</v>
      </c>
      <c r="E215" s="122">
        <v>2016</v>
      </c>
      <c r="F215" s="122"/>
      <c r="G215" s="123"/>
      <c r="H215" s="129" t="s">
        <v>20</v>
      </c>
      <c r="I215" s="130"/>
      <c r="J215" s="131" t="s">
        <v>20</v>
      </c>
    </row>
    <row r="216" spans="2:11" ht="19.649999999999999" customHeight="1">
      <c r="B216" s="121">
        <f t="shared" si="5"/>
        <v>207</v>
      </c>
      <c r="C216" s="122" t="s">
        <v>188</v>
      </c>
      <c r="D216" s="122" t="s">
        <v>1179</v>
      </c>
      <c r="E216" s="122">
        <v>2021</v>
      </c>
      <c r="F216" s="122"/>
      <c r="G216" s="123"/>
      <c r="H216" s="129" t="s">
        <v>20</v>
      </c>
      <c r="I216" s="130" t="s">
        <v>20</v>
      </c>
      <c r="J216" s="131" t="s">
        <v>20</v>
      </c>
    </row>
    <row r="217" spans="2:11" ht="19.649999999999999" customHeight="1">
      <c r="B217" s="121">
        <f t="shared" si="5"/>
        <v>208</v>
      </c>
      <c r="C217" s="122" t="s">
        <v>188</v>
      </c>
      <c r="D217" s="122" t="s">
        <v>222</v>
      </c>
      <c r="E217" s="122">
        <v>2016</v>
      </c>
      <c r="F217" s="122"/>
      <c r="G217" s="123"/>
      <c r="H217" s="129" t="s">
        <v>20</v>
      </c>
      <c r="I217" s="130"/>
      <c r="J217" s="131" t="s">
        <v>20</v>
      </c>
    </row>
    <row r="218" spans="2:11" ht="19.649999999999999" customHeight="1">
      <c r="B218" s="121">
        <f t="shared" si="5"/>
        <v>209</v>
      </c>
      <c r="C218" s="122" t="s">
        <v>223</v>
      </c>
      <c r="D218" s="122" t="s">
        <v>1180</v>
      </c>
      <c r="E218" s="122">
        <v>2010</v>
      </c>
      <c r="F218" s="122">
        <v>2019</v>
      </c>
      <c r="G218" s="123"/>
      <c r="H218" s="129" t="s">
        <v>20</v>
      </c>
      <c r="I218" s="130"/>
      <c r="J218" s="131" t="s">
        <v>20</v>
      </c>
    </row>
    <row r="219" spans="2:11" ht="19.649999999999999" customHeight="1">
      <c r="B219" s="121">
        <f t="shared" si="5"/>
        <v>210</v>
      </c>
      <c r="C219" s="122" t="s">
        <v>223</v>
      </c>
      <c r="D219" s="122" t="s">
        <v>229</v>
      </c>
      <c r="E219" s="122">
        <v>2015</v>
      </c>
      <c r="F219" s="122"/>
      <c r="G219" s="123"/>
      <c r="H219" s="129" t="s">
        <v>20</v>
      </c>
      <c r="I219" s="130"/>
      <c r="J219" s="131" t="s">
        <v>20</v>
      </c>
    </row>
    <row r="220" spans="2:11" ht="19.649999999999999" customHeight="1">
      <c r="B220" s="121">
        <f t="shared" si="5"/>
        <v>211</v>
      </c>
      <c r="C220" s="122" t="s">
        <v>223</v>
      </c>
      <c r="D220" s="122" t="s">
        <v>232</v>
      </c>
      <c r="E220" s="122">
        <v>2012</v>
      </c>
      <c r="F220" s="122">
        <v>2019</v>
      </c>
      <c r="G220" s="123"/>
      <c r="H220" s="129" t="s">
        <v>20</v>
      </c>
      <c r="I220" s="130"/>
      <c r="J220" s="131"/>
    </row>
    <row r="221" spans="2:11" ht="19.649999999999999" customHeight="1">
      <c r="B221" s="121">
        <f t="shared" si="5"/>
        <v>212</v>
      </c>
      <c r="C221" s="122" t="s">
        <v>223</v>
      </c>
      <c r="D221" s="122" t="s">
        <v>234</v>
      </c>
      <c r="E221" s="122">
        <v>2009</v>
      </c>
      <c r="F221" s="122">
        <v>2019</v>
      </c>
      <c r="G221" s="123"/>
      <c r="H221" s="129" t="s">
        <v>20</v>
      </c>
      <c r="I221" s="130"/>
      <c r="J221" s="131" t="s">
        <v>20</v>
      </c>
    </row>
    <row r="222" spans="2:11" ht="19.649999999999999" customHeight="1">
      <c r="B222" s="121">
        <f t="shared" si="5"/>
        <v>213</v>
      </c>
      <c r="C222" s="122" t="s">
        <v>223</v>
      </c>
      <c r="D222" s="122" t="s">
        <v>234</v>
      </c>
      <c r="E222" s="122">
        <v>2017</v>
      </c>
      <c r="F222" s="122"/>
      <c r="G222" s="123"/>
      <c r="H222" s="129" t="s">
        <v>20</v>
      </c>
      <c r="I222" s="130"/>
      <c r="J222" s="131" t="s">
        <v>20</v>
      </c>
    </row>
    <row r="223" spans="2:11" ht="19.649999999999999" customHeight="1">
      <c r="B223" s="121">
        <f t="shared" si="5"/>
        <v>214</v>
      </c>
      <c r="C223" s="122" t="s">
        <v>223</v>
      </c>
      <c r="D223" s="122" t="s">
        <v>925</v>
      </c>
      <c r="E223" s="122">
        <v>2019</v>
      </c>
      <c r="F223" s="122" t="s">
        <v>19</v>
      </c>
      <c r="G223" s="123"/>
      <c r="H223" s="129" t="s">
        <v>20</v>
      </c>
      <c r="I223" s="130"/>
      <c r="J223" s="131" t="s">
        <v>20</v>
      </c>
    </row>
    <row r="224" spans="2:11" ht="19.649999999999999" customHeight="1">
      <c r="B224" s="121">
        <f t="shared" si="5"/>
        <v>215</v>
      </c>
      <c r="C224" s="122" t="s">
        <v>223</v>
      </c>
      <c r="D224" s="122" t="s">
        <v>239</v>
      </c>
      <c r="E224" s="122">
        <v>2013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223</v>
      </c>
      <c r="D225" s="122" t="s">
        <v>241</v>
      </c>
      <c r="E225" s="122">
        <v>1995</v>
      </c>
      <c r="F225" s="122">
        <v>2010</v>
      </c>
      <c r="G225" s="123"/>
      <c r="H225" s="129" t="s">
        <v>20</v>
      </c>
      <c r="I225" s="130" t="s">
        <v>20</v>
      </c>
      <c r="J225" s="131" t="s">
        <v>20</v>
      </c>
    </row>
    <row r="226" spans="2:10" ht="19.649999999999999" customHeight="1">
      <c r="B226" s="121">
        <f t="shared" si="5"/>
        <v>217</v>
      </c>
      <c r="C226" s="122" t="s">
        <v>223</v>
      </c>
      <c r="D226" s="122" t="s">
        <v>241</v>
      </c>
      <c r="E226" s="122">
        <v>2016</v>
      </c>
      <c r="F226" s="122"/>
      <c r="G226" s="123"/>
      <c r="H226" s="129" t="s">
        <v>20</v>
      </c>
      <c r="I226" s="130"/>
      <c r="J226" s="131" t="s">
        <v>20</v>
      </c>
    </row>
    <row r="227" spans="2:10" ht="19.649999999999999" customHeight="1">
      <c r="B227" s="121">
        <f t="shared" si="5"/>
        <v>218</v>
      </c>
      <c r="C227" s="122" t="s">
        <v>223</v>
      </c>
      <c r="D227" s="122" t="s">
        <v>243</v>
      </c>
      <c r="E227" s="122">
        <v>2012</v>
      </c>
      <c r="F227" s="122">
        <v>2019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223</v>
      </c>
      <c r="D228" s="122" t="s">
        <v>245</v>
      </c>
      <c r="E228" s="122">
        <v>2013</v>
      </c>
      <c r="F228" s="122"/>
      <c r="G228" s="123"/>
      <c r="H228" s="129" t="s">
        <v>20</v>
      </c>
      <c r="I228" s="130"/>
      <c r="J228" s="131" t="s">
        <v>20</v>
      </c>
    </row>
    <row r="229" spans="2:10" ht="19.649999999999999" customHeight="1">
      <c r="B229" s="121">
        <f t="shared" si="5"/>
        <v>220</v>
      </c>
      <c r="C229" s="122" t="s">
        <v>223</v>
      </c>
      <c r="D229" s="122" t="s">
        <v>247</v>
      </c>
      <c r="E229" s="122">
        <v>2006</v>
      </c>
      <c r="F229" s="122">
        <v>2015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223</v>
      </c>
      <c r="D230" s="122" t="s">
        <v>251</v>
      </c>
      <c r="E230" s="122">
        <v>2016</v>
      </c>
      <c r="F230" s="122"/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223</v>
      </c>
      <c r="D231" s="122" t="s">
        <v>252</v>
      </c>
      <c r="E231" s="122">
        <v>2006</v>
      </c>
      <c r="F231" s="122">
        <v>2013</v>
      </c>
      <c r="G231" s="123"/>
      <c r="H231" s="129" t="s">
        <v>20</v>
      </c>
      <c r="I231" s="130"/>
      <c r="J231" s="131" t="s">
        <v>20</v>
      </c>
    </row>
    <row r="232" spans="2:10" ht="19.649999999999999" customHeight="1">
      <c r="B232" s="121">
        <f t="shared" si="5"/>
        <v>223</v>
      </c>
      <c r="C232" s="122" t="s">
        <v>223</v>
      </c>
      <c r="D232" s="122" t="s">
        <v>1181</v>
      </c>
      <c r="E232" s="122">
        <v>2013</v>
      </c>
      <c r="F232" s="122">
        <v>2018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223</v>
      </c>
      <c r="D233" s="122" t="s">
        <v>255</v>
      </c>
      <c r="E233" s="122">
        <v>2006</v>
      </c>
      <c r="F233" s="122">
        <v>2013</v>
      </c>
      <c r="G233" s="123"/>
      <c r="H233" s="129" t="s">
        <v>20</v>
      </c>
      <c r="I233" s="130"/>
      <c r="J233" s="131" t="s">
        <v>20</v>
      </c>
    </row>
    <row r="234" spans="2:10" ht="19.649999999999999" customHeight="1">
      <c r="B234" s="121">
        <f t="shared" si="5"/>
        <v>225</v>
      </c>
      <c r="C234" s="122" t="s">
        <v>223</v>
      </c>
      <c r="D234" s="122" t="s">
        <v>1182</v>
      </c>
      <c r="E234" s="122">
        <v>2013</v>
      </c>
      <c r="F234" s="122"/>
      <c r="G234" s="123"/>
      <c r="H234" s="129" t="s">
        <v>20</v>
      </c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223</v>
      </c>
      <c r="D235" s="122" t="s">
        <v>1183</v>
      </c>
      <c r="E235" s="122">
        <v>2013</v>
      </c>
      <c r="F235" s="122">
        <v>2018</v>
      </c>
      <c r="G235" s="123"/>
      <c r="H235" s="129" t="s">
        <v>20</v>
      </c>
      <c r="I235" s="130"/>
      <c r="J235" s="131" t="s">
        <v>20</v>
      </c>
    </row>
    <row r="236" spans="2:10" ht="19.649999999999999" customHeight="1">
      <c r="B236" s="121">
        <f t="shared" si="5"/>
        <v>227</v>
      </c>
      <c r="C236" s="122" t="s">
        <v>223</v>
      </c>
      <c r="D236" s="122" t="s">
        <v>761</v>
      </c>
      <c r="E236" s="122">
        <v>2014</v>
      </c>
      <c r="F236" s="122"/>
      <c r="G236" s="123"/>
      <c r="H236" s="129" t="s">
        <v>20</v>
      </c>
      <c r="I236" s="130"/>
      <c r="J236" s="131" t="s">
        <v>20</v>
      </c>
    </row>
    <row r="237" spans="2:10" ht="19.649999999999999" customHeight="1">
      <c r="B237" s="121">
        <f t="shared" si="5"/>
        <v>228</v>
      </c>
      <c r="C237" s="122" t="s">
        <v>256</v>
      </c>
      <c r="D237" s="122" t="s">
        <v>257</v>
      </c>
      <c r="E237" s="122">
        <v>2019</v>
      </c>
      <c r="F237" s="122"/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258</v>
      </c>
      <c r="D238" s="122" t="s">
        <v>1184</v>
      </c>
      <c r="E238" s="122">
        <v>2016</v>
      </c>
      <c r="F238" s="122">
        <v>2021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258</v>
      </c>
      <c r="D239" s="122" t="s">
        <v>259</v>
      </c>
      <c r="E239" s="122">
        <v>2006</v>
      </c>
      <c r="F239" s="122">
        <v>2011</v>
      </c>
      <c r="G239" s="123"/>
      <c r="H239" s="129" t="s">
        <v>20</v>
      </c>
      <c r="I239" s="130"/>
      <c r="J239" s="131"/>
    </row>
    <row r="240" spans="2:10" ht="19.649999999999999" customHeight="1">
      <c r="B240" s="121">
        <f t="shared" si="5"/>
        <v>231</v>
      </c>
      <c r="C240" s="122" t="s">
        <v>258</v>
      </c>
      <c r="D240" s="122" t="s">
        <v>259</v>
      </c>
      <c r="E240" s="122">
        <v>2015</v>
      </c>
      <c r="F240" s="122">
        <v>2021</v>
      </c>
      <c r="G240" s="123"/>
      <c r="H240" s="129" t="s">
        <v>20</v>
      </c>
      <c r="I240" s="130" t="s">
        <v>20</v>
      </c>
      <c r="J240" s="131"/>
    </row>
    <row r="241" spans="2:11" ht="19.649999999999999" customHeight="1">
      <c r="B241" s="121">
        <f t="shared" si="5"/>
        <v>232</v>
      </c>
      <c r="C241" s="122" t="s">
        <v>258</v>
      </c>
      <c r="D241" s="122" t="s">
        <v>262</v>
      </c>
      <c r="E241" s="122">
        <v>2012</v>
      </c>
      <c r="F241" s="122">
        <v>2016</v>
      </c>
      <c r="G241" s="123"/>
      <c r="H241" s="129" t="s">
        <v>20</v>
      </c>
      <c r="I241" s="130" t="s">
        <v>20</v>
      </c>
      <c r="J241" s="131"/>
    </row>
    <row r="242" spans="2:11" ht="19.649999999999999" customHeight="1">
      <c r="B242" s="121">
        <f t="shared" si="5"/>
        <v>233</v>
      </c>
      <c r="C242" s="122" t="s">
        <v>258</v>
      </c>
      <c r="D242" s="122" t="s">
        <v>264</v>
      </c>
      <c r="E242" s="122">
        <v>2007</v>
      </c>
      <c r="F242" s="122">
        <v>2013</v>
      </c>
      <c r="G242" s="123"/>
      <c r="H242" s="129" t="s">
        <v>20</v>
      </c>
      <c r="I242" s="130"/>
      <c r="J242" s="131"/>
    </row>
    <row r="243" spans="2:11" ht="19.649999999999999" customHeight="1">
      <c r="B243" s="121">
        <f t="shared" si="5"/>
        <v>234</v>
      </c>
      <c r="C243" s="122" t="s">
        <v>258</v>
      </c>
      <c r="D243" s="122" t="s">
        <v>265</v>
      </c>
      <c r="E243" s="122">
        <v>2016</v>
      </c>
      <c r="F243" s="122"/>
      <c r="G243" s="123"/>
      <c r="H243" s="129" t="s">
        <v>20</v>
      </c>
      <c r="I243" s="130" t="s">
        <v>20</v>
      </c>
      <c r="J243" s="131"/>
    </row>
    <row r="244" spans="2:11" ht="19.649999999999999" customHeight="1">
      <c r="B244" s="121">
        <f t="shared" si="5"/>
        <v>235</v>
      </c>
      <c r="C244" s="122" t="s">
        <v>258</v>
      </c>
      <c r="D244" s="122" t="s">
        <v>268</v>
      </c>
      <c r="E244" s="122">
        <v>2007</v>
      </c>
      <c r="F244" s="122">
        <v>2013</v>
      </c>
      <c r="G244" s="123"/>
      <c r="H244" s="129" t="s">
        <v>20</v>
      </c>
      <c r="I244" s="130"/>
      <c r="J244" s="131"/>
    </row>
    <row r="245" spans="2:11" ht="19.649999999999999" customHeight="1">
      <c r="B245" s="121">
        <f t="shared" si="5"/>
        <v>236</v>
      </c>
      <c r="C245" s="122" t="s">
        <v>269</v>
      </c>
      <c r="D245" s="122" t="s">
        <v>705</v>
      </c>
      <c r="E245" s="122">
        <v>2021</v>
      </c>
      <c r="F245" s="122"/>
      <c r="G245" s="123"/>
      <c r="H245" s="129" t="s">
        <v>20</v>
      </c>
      <c r="I245" s="130" t="s">
        <v>20</v>
      </c>
      <c r="J245" s="131"/>
    </row>
    <row r="246" spans="2:11" ht="19.649999999999999" customHeight="1">
      <c r="B246" s="121">
        <f t="shared" si="5"/>
        <v>237</v>
      </c>
      <c r="C246" s="122" t="s">
        <v>269</v>
      </c>
      <c r="D246" s="122" t="s">
        <v>273</v>
      </c>
      <c r="E246" s="122">
        <v>2019</v>
      </c>
      <c r="F246" s="122"/>
      <c r="G246" s="123"/>
      <c r="H246" s="129" t="s">
        <v>20</v>
      </c>
      <c r="I246" s="130" t="s">
        <v>20</v>
      </c>
      <c r="J246" s="131"/>
    </row>
    <row r="247" spans="2:11" ht="19.649999999999999" customHeight="1">
      <c r="B247" s="121">
        <f t="shared" si="5"/>
        <v>238</v>
      </c>
      <c r="C247" s="122" t="s">
        <v>269</v>
      </c>
      <c r="D247" s="122" t="s">
        <v>274</v>
      </c>
      <c r="E247" s="122">
        <v>2008</v>
      </c>
      <c r="F247" s="122">
        <v>2013</v>
      </c>
      <c r="G247" s="123"/>
      <c r="H247" s="129" t="s">
        <v>20</v>
      </c>
      <c r="I247" s="130"/>
      <c r="J247" s="131"/>
    </row>
    <row r="248" spans="2:11" ht="19.649999999999999" customHeight="1">
      <c r="B248" s="121">
        <f t="shared" si="5"/>
        <v>239</v>
      </c>
      <c r="C248" s="122" t="s">
        <v>269</v>
      </c>
      <c r="D248" s="122" t="s">
        <v>274</v>
      </c>
      <c r="E248" s="122">
        <v>2014</v>
      </c>
      <c r="F248" s="122">
        <v>2020</v>
      </c>
      <c r="G248" s="123"/>
      <c r="H248" s="129" t="s">
        <v>20</v>
      </c>
      <c r="I248" s="130" t="s">
        <v>20</v>
      </c>
      <c r="J248" s="131"/>
    </row>
    <row r="249" spans="2:11" ht="19.649999999999999" customHeight="1">
      <c r="B249" s="121">
        <f t="shared" si="5"/>
        <v>240</v>
      </c>
      <c r="C249" s="122" t="s">
        <v>269</v>
      </c>
      <c r="D249" s="122" t="s">
        <v>274</v>
      </c>
      <c r="E249" s="122">
        <v>2021</v>
      </c>
      <c r="F249" s="122"/>
      <c r="G249" s="123"/>
      <c r="H249" s="129" t="s">
        <v>20</v>
      </c>
      <c r="I249" s="130" t="s">
        <v>20</v>
      </c>
      <c r="J249" s="131"/>
    </row>
    <row r="250" spans="2:11" ht="19.649999999999999" customHeight="1" thickBot="1">
      <c r="B250" s="124">
        <f t="shared" si="5"/>
        <v>241</v>
      </c>
      <c r="C250" s="125" t="s">
        <v>269</v>
      </c>
      <c r="D250" s="125" t="s">
        <v>278</v>
      </c>
      <c r="E250" s="125">
        <v>2011</v>
      </c>
      <c r="F250" s="125">
        <v>2017</v>
      </c>
      <c r="G250" s="164"/>
      <c r="H250" s="132" t="s">
        <v>20</v>
      </c>
      <c r="I250" s="133"/>
      <c r="J250" s="134"/>
    </row>
    <row r="251" spans="2:11" ht="19.649999999999999" hidden="1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  <c r="K251" s="90" t="s">
        <v>1144</v>
      </c>
    </row>
    <row r="252" spans="2:11" ht="19.649999999999999" customHeight="1">
      <c r="B252" s="121">
        <f>ROW()-10</f>
        <v>242</v>
      </c>
      <c r="C252" s="122" t="s">
        <v>269</v>
      </c>
      <c r="D252" s="122" t="s">
        <v>278</v>
      </c>
      <c r="E252" s="122">
        <v>2016</v>
      </c>
      <c r="F252" s="122"/>
      <c r="G252" s="123"/>
      <c r="H252" s="129" t="s">
        <v>20</v>
      </c>
      <c r="I252" s="130" t="s">
        <v>20</v>
      </c>
      <c r="J252" s="131"/>
    </row>
    <row r="253" spans="2:11" ht="19.649999999999999" customHeight="1">
      <c r="B253" s="121">
        <f t="shared" ref="B253:B292" si="6">ROW()-10</f>
        <v>243</v>
      </c>
      <c r="C253" s="122" t="s">
        <v>269</v>
      </c>
      <c r="D253" s="122" t="s">
        <v>280</v>
      </c>
      <c r="E253" s="122">
        <v>2011</v>
      </c>
      <c r="F253" s="122"/>
      <c r="G253" s="123"/>
      <c r="H253" s="129" t="s">
        <v>20</v>
      </c>
      <c r="I253" s="130" t="s">
        <v>20</v>
      </c>
      <c r="J253" s="131"/>
    </row>
    <row r="254" spans="2:11" ht="19.649999999999999" customHeight="1">
      <c r="B254" s="121">
        <f t="shared" si="6"/>
        <v>244</v>
      </c>
      <c r="C254" s="122" t="s">
        <v>269</v>
      </c>
      <c r="D254" s="122" t="s">
        <v>283</v>
      </c>
      <c r="E254" s="122">
        <v>2017</v>
      </c>
      <c r="F254" s="122"/>
      <c r="G254" s="123"/>
      <c r="H254" s="129" t="s">
        <v>20</v>
      </c>
      <c r="I254" s="130" t="s">
        <v>20</v>
      </c>
      <c r="J254" s="131"/>
    </row>
    <row r="255" spans="2:11" ht="19.649999999999999" customHeight="1">
      <c r="B255" s="121">
        <f t="shared" si="6"/>
        <v>245</v>
      </c>
      <c r="C255" s="122" t="s">
        <v>269</v>
      </c>
      <c r="D255" s="122" t="s">
        <v>1185</v>
      </c>
      <c r="E255" s="122">
        <v>2017</v>
      </c>
      <c r="F255" s="122"/>
      <c r="G255" s="123"/>
      <c r="H255" s="129" t="s">
        <v>20</v>
      </c>
      <c r="I255" s="130" t="s">
        <v>20</v>
      </c>
      <c r="J255" s="131"/>
    </row>
    <row r="256" spans="2:11" ht="19.649999999999999" customHeight="1">
      <c r="B256" s="121">
        <f t="shared" si="6"/>
        <v>246</v>
      </c>
      <c r="C256" s="122" t="s">
        <v>269</v>
      </c>
      <c r="D256" s="122" t="s">
        <v>285</v>
      </c>
      <c r="E256" s="122">
        <v>2010</v>
      </c>
      <c r="F256" s="122">
        <v>2019</v>
      </c>
      <c r="G256" s="123"/>
      <c r="H256" s="129" t="s">
        <v>20</v>
      </c>
      <c r="I256" s="130"/>
      <c r="J256" s="131"/>
    </row>
    <row r="257" spans="2:10" ht="19.649999999999999" customHeight="1">
      <c r="B257" s="121">
        <f t="shared" si="6"/>
        <v>247</v>
      </c>
      <c r="C257" s="122" t="s">
        <v>269</v>
      </c>
      <c r="D257" s="122" t="s">
        <v>968</v>
      </c>
      <c r="E257" s="122">
        <v>2017</v>
      </c>
      <c r="F257" s="122"/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269</v>
      </c>
      <c r="D258" s="122" t="s">
        <v>1186</v>
      </c>
      <c r="E258" s="122">
        <v>2012</v>
      </c>
      <c r="F258" s="122">
        <v>2019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269</v>
      </c>
      <c r="D259" s="122" t="s">
        <v>287</v>
      </c>
      <c r="E259" s="122">
        <v>2012</v>
      </c>
      <c r="F259" s="122">
        <v>2019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269</v>
      </c>
      <c r="D260" s="122" t="s">
        <v>287</v>
      </c>
      <c r="E260" s="122">
        <v>2019</v>
      </c>
      <c r="F260" s="122"/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269</v>
      </c>
      <c r="D261" s="122" t="s">
        <v>722</v>
      </c>
      <c r="E261" s="122">
        <v>2015</v>
      </c>
      <c r="F261" s="122">
        <v>2020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269</v>
      </c>
      <c r="D262" s="122" t="s">
        <v>722</v>
      </c>
      <c r="E262" s="122">
        <v>2021</v>
      </c>
      <c r="F262" s="122"/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293</v>
      </c>
      <c r="D263" s="122" t="s">
        <v>978</v>
      </c>
      <c r="E263" s="122">
        <v>2007</v>
      </c>
      <c r="F263" s="122">
        <v>2013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293</v>
      </c>
      <c r="D264" s="122" t="s">
        <v>979</v>
      </c>
      <c r="E264" s="122">
        <v>2007</v>
      </c>
      <c r="F264" s="122">
        <v>2013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293</v>
      </c>
      <c r="D265" s="122" t="s">
        <v>1187</v>
      </c>
      <c r="E265" s="122">
        <v>2007</v>
      </c>
      <c r="F265" s="122">
        <v>2013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293</v>
      </c>
      <c r="D266" s="122" t="s">
        <v>980</v>
      </c>
      <c r="E266" s="122">
        <v>2009</v>
      </c>
      <c r="F266" s="122">
        <v>2017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293</v>
      </c>
      <c r="D267" s="122" t="s">
        <v>981</v>
      </c>
      <c r="E267" s="122">
        <v>2009</v>
      </c>
      <c r="F267" s="122">
        <v>2017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293</v>
      </c>
      <c r="D268" s="122" t="s">
        <v>1188</v>
      </c>
      <c r="E268" s="122">
        <v>2009</v>
      </c>
      <c r="F268" s="122">
        <v>2017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293</v>
      </c>
      <c r="D269" s="122" t="s">
        <v>982</v>
      </c>
      <c r="E269" s="122">
        <v>2007</v>
      </c>
      <c r="F269" s="122">
        <v>2015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293</v>
      </c>
      <c r="D270" s="122" t="s">
        <v>1189</v>
      </c>
      <c r="E270" s="122">
        <v>2007</v>
      </c>
      <c r="F270" s="122">
        <v>2015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293</v>
      </c>
      <c r="D271" s="122" t="s">
        <v>983</v>
      </c>
      <c r="E271" s="122">
        <v>2007</v>
      </c>
      <c r="F271" s="122">
        <v>2015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293</v>
      </c>
      <c r="D272" s="122" t="s">
        <v>294</v>
      </c>
      <c r="E272" s="122">
        <v>2012</v>
      </c>
      <c r="F272" s="122">
        <v>2013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293</v>
      </c>
      <c r="D273" s="122" t="s">
        <v>1190</v>
      </c>
      <c r="E273" s="122">
        <v>2012</v>
      </c>
      <c r="F273" s="122">
        <v>2013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293</v>
      </c>
      <c r="D274" s="122" t="s">
        <v>1191</v>
      </c>
      <c r="E274" s="122">
        <v>2015</v>
      </c>
      <c r="F274" s="122">
        <v>2019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293</v>
      </c>
      <c r="D275" s="122" t="s">
        <v>989</v>
      </c>
      <c r="E275" s="122">
        <v>2014</v>
      </c>
      <c r="F275" s="122"/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293</v>
      </c>
      <c r="D276" s="122" t="s">
        <v>992</v>
      </c>
      <c r="E276" s="122">
        <v>2016</v>
      </c>
      <c r="F276" s="122">
        <v>2019</v>
      </c>
      <c r="G276" s="123"/>
      <c r="H276" s="129" t="s">
        <v>20</v>
      </c>
      <c r="I276" s="129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293</v>
      </c>
      <c r="D277" s="122" t="s">
        <v>1192</v>
      </c>
      <c r="E277" s="122">
        <v>2013</v>
      </c>
      <c r="F277" s="122">
        <v>2017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293</v>
      </c>
      <c r="D278" s="122" t="s">
        <v>994</v>
      </c>
      <c r="E278" s="122">
        <v>2010</v>
      </c>
      <c r="F278" s="122">
        <v>2014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293</v>
      </c>
      <c r="D279" s="122" t="s">
        <v>295</v>
      </c>
      <c r="E279" s="122">
        <v>2013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293</v>
      </c>
      <c r="D280" s="122" t="s">
        <v>996</v>
      </c>
      <c r="E280" s="122">
        <v>2014</v>
      </c>
      <c r="F280" s="122"/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296</v>
      </c>
      <c r="D281" s="122" t="s">
        <v>297</v>
      </c>
      <c r="E281" s="122">
        <v>2015</v>
      </c>
      <c r="F281" s="122"/>
      <c r="G281" s="123"/>
      <c r="H281" s="129"/>
      <c r="I281" s="130"/>
      <c r="J281" s="131" t="s">
        <v>20</v>
      </c>
    </row>
    <row r="282" spans="2:10" ht="19.649999999999999" customHeight="1">
      <c r="B282" s="121">
        <f t="shared" si="6"/>
        <v>272</v>
      </c>
      <c r="C282" s="122" t="s">
        <v>301</v>
      </c>
      <c r="D282" s="122" t="s">
        <v>1193</v>
      </c>
      <c r="E282" s="122">
        <v>2017</v>
      </c>
      <c r="F282" s="122"/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301</v>
      </c>
      <c r="D283" s="122" t="s">
        <v>1194</v>
      </c>
      <c r="E283" s="122">
        <v>2016</v>
      </c>
      <c r="F283" s="122"/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301</v>
      </c>
      <c r="D284" s="122" t="s">
        <v>305</v>
      </c>
      <c r="E284" s="122">
        <v>2013</v>
      </c>
      <c r="F284" s="122"/>
      <c r="G284" s="123"/>
      <c r="H284" s="129" t="s">
        <v>20</v>
      </c>
      <c r="I284" s="130"/>
      <c r="J284" s="131"/>
    </row>
    <row r="285" spans="2:10" ht="19.649999999999999" customHeight="1">
      <c r="B285" s="121">
        <f t="shared" si="6"/>
        <v>275</v>
      </c>
      <c r="C285" s="122" t="s">
        <v>301</v>
      </c>
      <c r="D285" s="122" t="s">
        <v>1195</v>
      </c>
      <c r="E285" s="122">
        <v>1999</v>
      </c>
      <c r="F285" s="122">
        <v>2008</v>
      </c>
      <c r="G285" s="123"/>
      <c r="H285" s="129" t="s">
        <v>20</v>
      </c>
      <c r="I285" s="130"/>
      <c r="J285" s="131"/>
    </row>
    <row r="286" spans="2:10" ht="19.649999999999999" customHeight="1">
      <c r="B286" s="121">
        <f t="shared" si="6"/>
        <v>276</v>
      </c>
      <c r="C286" s="122" t="s">
        <v>301</v>
      </c>
      <c r="D286" s="122" t="s">
        <v>308</v>
      </c>
      <c r="E286" s="122">
        <v>2015</v>
      </c>
      <c r="F286" s="122"/>
      <c r="G286" s="123"/>
      <c r="H286" s="129" t="s">
        <v>20</v>
      </c>
      <c r="I286" s="130"/>
      <c r="J286" s="131"/>
    </row>
    <row r="287" spans="2:10" ht="19.649999999999999" customHeight="1">
      <c r="B287" s="121">
        <f t="shared" si="6"/>
        <v>277</v>
      </c>
      <c r="C287" s="122" t="s">
        <v>301</v>
      </c>
      <c r="D287" s="122" t="s">
        <v>311</v>
      </c>
      <c r="E287" s="122">
        <v>2008</v>
      </c>
      <c r="F287" s="122">
        <v>2015</v>
      </c>
      <c r="G287" s="123"/>
      <c r="H287" s="129" t="s">
        <v>20</v>
      </c>
      <c r="I287" s="130"/>
      <c r="J287" s="131"/>
    </row>
    <row r="288" spans="2:10" ht="19.649999999999999" customHeight="1">
      <c r="B288" s="121">
        <f t="shared" si="6"/>
        <v>278</v>
      </c>
      <c r="C288" s="122" t="s">
        <v>301</v>
      </c>
      <c r="D288" s="122" t="s">
        <v>311</v>
      </c>
      <c r="E288" s="122">
        <v>2015</v>
      </c>
      <c r="F288" s="122"/>
      <c r="G288" s="123"/>
      <c r="H288" s="129" t="s">
        <v>20</v>
      </c>
      <c r="I288" s="130"/>
      <c r="J288" s="131"/>
    </row>
    <row r="289" spans="2:11" ht="19.649999999999999" customHeight="1">
      <c r="B289" s="121">
        <f t="shared" si="6"/>
        <v>279</v>
      </c>
      <c r="C289" s="122" t="s">
        <v>301</v>
      </c>
      <c r="D289" s="122" t="s">
        <v>313</v>
      </c>
      <c r="E289" s="122">
        <v>2010</v>
      </c>
      <c r="F289" s="122">
        <v>2019</v>
      </c>
      <c r="G289" s="123"/>
      <c r="H289" s="129" t="s">
        <v>20</v>
      </c>
      <c r="I289" s="130"/>
      <c r="J289" s="131"/>
    </row>
    <row r="290" spans="2:11" ht="19.649999999999999" customHeight="1">
      <c r="B290" s="121">
        <f t="shared" si="6"/>
        <v>280</v>
      </c>
      <c r="C290" s="122" t="s">
        <v>301</v>
      </c>
      <c r="D290" s="122" t="s">
        <v>997</v>
      </c>
      <c r="E290" s="122">
        <v>2007</v>
      </c>
      <c r="F290" s="122">
        <v>2014</v>
      </c>
      <c r="G290" s="123"/>
      <c r="H290" s="129" t="s">
        <v>20</v>
      </c>
      <c r="I290" s="130"/>
      <c r="J290" s="131"/>
    </row>
    <row r="291" spans="2:11" ht="19.649999999999999" customHeight="1">
      <c r="B291" s="121">
        <f t="shared" si="6"/>
        <v>281</v>
      </c>
      <c r="C291" s="122" t="s">
        <v>301</v>
      </c>
      <c r="D291" s="122" t="s">
        <v>1196</v>
      </c>
      <c r="E291" s="122">
        <v>2007</v>
      </c>
      <c r="F291" s="122">
        <v>2014</v>
      </c>
      <c r="G291" s="123"/>
      <c r="H291" s="129" t="s">
        <v>20</v>
      </c>
      <c r="I291" s="130"/>
      <c r="J291" s="131"/>
    </row>
    <row r="292" spans="2:11" ht="19.649999999999999" customHeight="1" thickBot="1">
      <c r="B292" s="124">
        <f t="shared" si="6"/>
        <v>282</v>
      </c>
      <c r="C292" s="125" t="s">
        <v>320</v>
      </c>
      <c r="D292" s="125" t="s">
        <v>321</v>
      </c>
      <c r="E292" s="125">
        <v>2016</v>
      </c>
      <c r="F292" s="125"/>
      <c r="G292" s="164"/>
      <c r="H292" s="132" t="s">
        <v>20</v>
      </c>
      <c r="I292" s="133"/>
      <c r="J292" s="134" t="s">
        <v>20</v>
      </c>
    </row>
    <row r="293" spans="2:11" ht="19.649999999999999" hidden="1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  <c r="K293" s="90" t="s">
        <v>1144</v>
      </c>
    </row>
    <row r="294" spans="2:11" ht="19.649999999999999" customHeight="1">
      <c r="B294" s="121">
        <f>ROW()-11</f>
        <v>283</v>
      </c>
      <c r="C294" s="122" t="s">
        <v>320</v>
      </c>
      <c r="D294" s="122" t="s">
        <v>322</v>
      </c>
      <c r="E294" s="122">
        <v>2015</v>
      </c>
      <c r="F294" s="122"/>
      <c r="G294" s="123"/>
      <c r="H294" s="129" t="s">
        <v>20</v>
      </c>
      <c r="I294" s="130"/>
      <c r="J294" s="131" t="s">
        <v>20</v>
      </c>
    </row>
    <row r="295" spans="2:11" ht="19.649999999999999" customHeight="1">
      <c r="B295" s="121">
        <f t="shared" ref="B295:B334" si="7">ROW()-11</f>
        <v>284</v>
      </c>
      <c r="C295" s="122" t="s">
        <v>323</v>
      </c>
      <c r="D295" s="122" t="s">
        <v>329</v>
      </c>
      <c r="E295" s="122">
        <v>2018</v>
      </c>
      <c r="F295" s="122"/>
      <c r="G295" s="123"/>
      <c r="H295" s="129" t="s">
        <v>20</v>
      </c>
      <c r="I295" s="130" t="s">
        <v>20</v>
      </c>
      <c r="J295" s="131"/>
    </row>
    <row r="296" spans="2:11" ht="19.649999999999999" customHeight="1">
      <c r="B296" s="121">
        <f t="shared" si="7"/>
        <v>285</v>
      </c>
      <c r="C296" s="122" t="s">
        <v>323</v>
      </c>
      <c r="D296" s="122" t="s">
        <v>331</v>
      </c>
      <c r="E296" s="122">
        <v>2017</v>
      </c>
      <c r="F296" s="122"/>
      <c r="G296" s="123"/>
      <c r="H296" s="129" t="s">
        <v>20</v>
      </c>
      <c r="I296" s="130" t="s">
        <v>20</v>
      </c>
      <c r="J296" s="131"/>
    </row>
    <row r="297" spans="2:11" ht="19.649999999999999" customHeight="1">
      <c r="B297" s="121">
        <f t="shared" si="7"/>
        <v>286</v>
      </c>
      <c r="C297" s="122" t="s">
        <v>323</v>
      </c>
      <c r="D297" s="122" t="s">
        <v>332</v>
      </c>
      <c r="E297" s="122">
        <v>2015</v>
      </c>
      <c r="F297" s="122">
        <v>2020</v>
      </c>
      <c r="G297" s="123"/>
      <c r="H297" s="129" t="s">
        <v>20</v>
      </c>
      <c r="I297" s="130" t="s">
        <v>20</v>
      </c>
      <c r="J297" s="131"/>
    </row>
    <row r="298" spans="2:11" ht="19.649999999999999" customHeight="1">
      <c r="B298" s="121">
        <f t="shared" si="7"/>
        <v>287</v>
      </c>
      <c r="C298" s="122" t="s">
        <v>323</v>
      </c>
      <c r="D298" s="122" t="s">
        <v>726</v>
      </c>
      <c r="E298" s="122">
        <v>2017</v>
      </c>
      <c r="F298" s="122"/>
      <c r="G298" s="123"/>
      <c r="H298" s="129" t="s">
        <v>20</v>
      </c>
      <c r="I298" s="130" t="s">
        <v>20</v>
      </c>
      <c r="J298" s="131"/>
    </row>
    <row r="299" spans="2:11" ht="19.649999999999999" customHeight="1">
      <c r="B299" s="121">
        <f t="shared" si="7"/>
        <v>288</v>
      </c>
      <c r="C299" s="122" t="s">
        <v>323</v>
      </c>
      <c r="D299" s="122" t="s">
        <v>1197</v>
      </c>
      <c r="E299" s="122">
        <v>2018</v>
      </c>
      <c r="F299" s="122"/>
      <c r="G299" s="123"/>
      <c r="H299" s="129" t="s">
        <v>20</v>
      </c>
      <c r="I299" s="130" t="s">
        <v>20</v>
      </c>
      <c r="J299" s="131"/>
    </row>
    <row r="300" spans="2:11" ht="19.649999999999999" customHeight="1">
      <c r="B300" s="121">
        <f t="shared" si="7"/>
        <v>289</v>
      </c>
      <c r="C300" s="122" t="s">
        <v>323</v>
      </c>
      <c r="D300" s="122" t="s">
        <v>1012</v>
      </c>
      <c r="E300" s="122">
        <v>2019</v>
      </c>
      <c r="F300" s="122"/>
      <c r="G300" s="123"/>
      <c r="H300" s="129" t="s">
        <v>20</v>
      </c>
      <c r="I300" s="130" t="s">
        <v>20</v>
      </c>
      <c r="J300" s="131"/>
    </row>
    <row r="301" spans="2:11" ht="19.649999999999999" customHeight="1">
      <c r="B301" s="121">
        <f t="shared" si="7"/>
        <v>290</v>
      </c>
      <c r="C301" s="122" t="s">
        <v>323</v>
      </c>
      <c r="D301" s="122" t="s">
        <v>736</v>
      </c>
      <c r="E301" s="122">
        <v>2020</v>
      </c>
      <c r="F301" s="122"/>
      <c r="G301" s="123"/>
      <c r="H301" s="129" t="s">
        <v>20</v>
      </c>
      <c r="I301" s="130" t="s">
        <v>20</v>
      </c>
      <c r="J301" s="131"/>
    </row>
    <row r="302" spans="2:11" ht="19.649999999999999" customHeight="1">
      <c r="B302" s="121">
        <f t="shared" si="7"/>
        <v>291</v>
      </c>
      <c r="C302" s="122" t="s">
        <v>323</v>
      </c>
      <c r="D302" s="122" t="s">
        <v>723</v>
      </c>
      <c r="E302" s="122">
        <v>2021</v>
      </c>
      <c r="F302" s="122"/>
      <c r="G302" s="123"/>
      <c r="H302" s="129" t="s">
        <v>20</v>
      </c>
      <c r="I302" s="130" t="s">
        <v>20</v>
      </c>
      <c r="J302" s="131"/>
    </row>
    <row r="303" spans="2:11" ht="19.649999999999999" customHeight="1">
      <c r="B303" s="121">
        <f t="shared" si="7"/>
        <v>292</v>
      </c>
      <c r="C303" s="122" t="s">
        <v>323</v>
      </c>
      <c r="D303" s="122" t="s">
        <v>755</v>
      </c>
      <c r="E303" s="122">
        <v>2014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1" ht="19.649999999999999" customHeight="1">
      <c r="B304" s="121">
        <f t="shared" si="7"/>
        <v>293</v>
      </c>
      <c r="C304" s="122" t="s">
        <v>323</v>
      </c>
      <c r="D304" s="122" t="s">
        <v>337</v>
      </c>
      <c r="E304" s="122">
        <v>2010</v>
      </c>
      <c r="F304" s="122">
        <v>2015</v>
      </c>
      <c r="G304" s="123"/>
      <c r="H304" s="129" t="s">
        <v>20</v>
      </c>
      <c r="I304" s="130"/>
      <c r="J304" s="131" t="s">
        <v>20</v>
      </c>
    </row>
    <row r="305" spans="2:10" ht="19.649999999999999" customHeight="1">
      <c r="B305" s="121">
        <f t="shared" si="7"/>
        <v>294</v>
      </c>
      <c r="C305" s="122" t="s">
        <v>323</v>
      </c>
      <c r="D305" s="122" t="s">
        <v>337</v>
      </c>
      <c r="E305" s="122">
        <v>2015</v>
      </c>
      <c r="F305" s="122">
        <v>2022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323</v>
      </c>
      <c r="D306" s="122" t="s">
        <v>337</v>
      </c>
      <c r="E306" s="122">
        <v>2022</v>
      </c>
      <c r="F306" s="122"/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323</v>
      </c>
      <c r="D307" s="122" t="s">
        <v>724</v>
      </c>
      <c r="E307" s="122">
        <v>2018</v>
      </c>
      <c r="F307" s="122"/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323</v>
      </c>
      <c r="D308" s="122" t="s">
        <v>1198</v>
      </c>
      <c r="E308" s="122">
        <v>2018</v>
      </c>
      <c r="F308" s="122"/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340</v>
      </c>
      <c r="D309" s="122" t="s">
        <v>324</v>
      </c>
      <c r="E309" s="122">
        <v>2013</v>
      </c>
      <c r="F309" s="122">
        <v>2019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340</v>
      </c>
      <c r="D310" s="122" t="s">
        <v>329</v>
      </c>
      <c r="E310" s="122">
        <v>2006</v>
      </c>
      <c r="F310" s="122">
        <v>2013</v>
      </c>
      <c r="G310" s="123"/>
      <c r="H310" s="129" t="s">
        <v>20</v>
      </c>
      <c r="I310" s="130"/>
      <c r="J310" s="131"/>
    </row>
    <row r="311" spans="2:10" ht="19.649999999999999" customHeight="1">
      <c r="B311" s="121">
        <f t="shared" si="7"/>
        <v>300</v>
      </c>
      <c r="C311" s="122" t="s">
        <v>340</v>
      </c>
      <c r="D311" s="122" t="s">
        <v>329</v>
      </c>
      <c r="E311" s="122">
        <v>2012</v>
      </c>
      <c r="F311" s="122">
        <v>2018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340</v>
      </c>
      <c r="D312" s="122" t="s">
        <v>334</v>
      </c>
      <c r="E312" s="122">
        <v>2011</v>
      </c>
      <c r="F312" s="122">
        <v>2017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340</v>
      </c>
      <c r="D313" s="122" t="s">
        <v>334</v>
      </c>
      <c r="E313" s="122">
        <v>2017</v>
      </c>
      <c r="F313" s="122"/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340</v>
      </c>
      <c r="D314" s="122" t="s">
        <v>336</v>
      </c>
      <c r="E314" s="122">
        <v>2013</v>
      </c>
      <c r="F314" s="122">
        <v>2019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340</v>
      </c>
      <c r="D315" s="122" t="s">
        <v>341</v>
      </c>
      <c r="E315" s="122">
        <v>2017</v>
      </c>
      <c r="F315" s="122"/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1199</v>
      </c>
      <c r="D316" s="122" t="s">
        <v>740</v>
      </c>
      <c r="E316" s="122">
        <v>2015</v>
      </c>
      <c r="F316" s="122"/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1199</v>
      </c>
      <c r="D317" s="122" t="s">
        <v>739</v>
      </c>
      <c r="E317" s="122">
        <v>2015</v>
      </c>
      <c r="F317" s="122"/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342</v>
      </c>
      <c r="D318" s="122" t="s">
        <v>343</v>
      </c>
      <c r="E318" s="122">
        <v>2011</v>
      </c>
      <c r="F318" s="122"/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342</v>
      </c>
      <c r="D319" s="122" t="s">
        <v>1200</v>
      </c>
      <c r="E319" s="122">
        <v>2014</v>
      </c>
      <c r="F319" s="122"/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342</v>
      </c>
      <c r="D320" s="122" t="s">
        <v>345</v>
      </c>
      <c r="E320" s="122">
        <v>2018</v>
      </c>
      <c r="F320" s="122"/>
      <c r="G320" s="123"/>
      <c r="H320" s="129" t="s">
        <v>20</v>
      </c>
      <c r="I320" s="130" t="s">
        <v>20</v>
      </c>
      <c r="J320" s="131"/>
    </row>
    <row r="321" spans="2:11" ht="19.649999999999999" customHeight="1">
      <c r="B321" s="121">
        <f t="shared" si="7"/>
        <v>310</v>
      </c>
      <c r="C321" s="122" t="s">
        <v>346</v>
      </c>
      <c r="D321" s="122" t="s">
        <v>162</v>
      </c>
      <c r="E321" s="122">
        <v>2008</v>
      </c>
      <c r="F321" s="122">
        <v>2014</v>
      </c>
      <c r="G321" s="123"/>
      <c r="H321" s="129" t="s">
        <v>20</v>
      </c>
      <c r="I321" s="130"/>
      <c r="J321" s="131" t="s">
        <v>20</v>
      </c>
    </row>
    <row r="322" spans="2:11" ht="19.649999999999999" customHeight="1">
      <c r="B322" s="121">
        <f t="shared" si="7"/>
        <v>311</v>
      </c>
      <c r="C322" s="122" t="s">
        <v>346</v>
      </c>
      <c r="D322" s="122" t="s">
        <v>347</v>
      </c>
      <c r="E322" s="122">
        <v>2004</v>
      </c>
      <c r="F322" s="122">
        <v>2012</v>
      </c>
      <c r="G322" s="123"/>
      <c r="H322" s="129" t="s">
        <v>20</v>
      </c>
      <c r="I322" s="130"/>
      <c r="J322" s="131" t="s">
        <v>20</v>
      </c>
    </row>
    <row r="323" spans="2:11" ht="19.649999999999999" customHeight="1">
      <c r="B323" s="121">
        <f t="shared" si="7"/>
        <v>312</v>
      </c>
      <c r="C323" s="122" t="s">
        <v>346</v>
      </c>
      <c r="D323" s="122" t="s">
        <v>348</v>
      </c>
      <c r="E323" s="122">
        <v>2011</v>
      </c>
      <c r="F323" s="122">
        <v>2014</v>
      </c>
      <c r="G323" s="123"/>
      <c r="H323" s="129" t="s">
        <v>20</v>
      </c>
      <c r="I323" s="130"/>
      <c r="J323" s="131"/>
    </row>
    <row r="324" spans="2:11" ht="19.649999999999999" customHeight="1">
      <c r="B324" s="121">
        <f t="shared" si="7"/>
        <v>313</v>
      </c>
      <c r="C324" s="122" t="s">
        <v>346</v>
      </c>
      <c r="D324" s="122" t="s">
        <v>349</v>
      </c>
      <c r="E324" s="122">
        <v>2001</v>
      </c>
      <c r="F324" s="122">
        <v>2009</v>
      </c>
      <c r="G324" s="123"/>
      <c r="H324" s="129" t="s">
        <v>20</v>
      </c>
      <c r="I324" s="130"/>
      <c r="J324" s="131" t="s">
        <v>20</v>
      </c>
    </row>
    <row r="325" spans="2:11" ht="19.649999999999999" customHeight="1">
      <c r="B325" s="121">
        <f t="shared" si="7"/>
        <v>314</v>
      </c>
      <c r="C325" s="122" t="s">
        <v>346</v>
      </c>
      <c r="D325" s="122" t="s">
        <v>1201</v>
      </c>
      <c r="E325" s="122">
        <v>2011</v>
      </c>
      <c r="F325" s="122"/>
      <c r="G325" s="123"/>
      <c r="H325" s="129" t="s">
        <v>20</v>
      </c>
      <c r="I325" s="130"/>
      <c r="J325" s="131" t="s">
        <v>20</v>
      </c>
    </row>
    <row r="326" spans="2:11" ht="19.649999999999999" customHeight="1">
      <c r="B326" s="121">
        <f t="shared" si="7"/>
        <v>315</v>
      </c>
      <c r="C326" s="122" t="s">
        <v>350</v>
      </c>
      <c r="D326" s="122" t="s">
        <v>351</v>
      </c>
      <c r="E326" s="122">
        <v>2020</v>
      </c>
      <c r="F326" s="122"/>
      <c r="G326" s="123"/>
      <c r="H326" s="129" t="s">
        <v>20</v>
      </c>
      <c r="I326" s="130"/>
      <c r="J326" s="131"/>
    </row>
    <row r="327" spans="2:11" ht="19.649999999999999" customHeight="1">
      <c r="B327" s="121">
        <f t="shared" si="7"/>
        <v>316</v>
      </c>
      <c r="C327" s="122" t="s">
        <v>350</v>
      </c>
      <c r="D327" s="122" t="s">
        <v>1202</v>
      </c>
      <c r="E327" s="122">
        <v>2017</v>
      </c>
      <c r="F327" s="122"/>
      <c r="G327" s="123"/>
      <c r="H327" s="129" t="s">
        <v>20</v>
      </c>
      <c r="I327" s="130"/>
      <c r="J327" s="131"/>
    </row>
    <row r="328" spans="2:11" ht="19.649999999999999" customHeight="1">
      <c r="B328" s="121">
        <f t="shared" si="7"/>
        <v>317</v>
      </c>
      <c r="C328" s="122" t="s">
        <v>350</v>
      </c>
      <c r="D328" s="122" t="s">
        <v>352</v>
      </c>
      <c r="E328" s="122">
        <v>2014</v>
      </c>
      <c r="F328" s="122">
        <v>2019</v>
      </c>
      <c r="G328" s="123"/>
      <c r="H328" s="129" t="s">
        <v>20</v>
      </c>
      <c r="I328" s="130"/>
      <c r="J328" s="131"/>
    </row>
    <row r="329" spans="2:11" ht="19.649999999999999" customHeight="1">
      <c r="B329" s="121">
        <f t="shared" si="7"/>
        <v>318</v>
      </c>
      <c r="C329" s="122" t="s">
        <v>350</v>
      </c>
      <c r="D329" s="122" t="s">
        <v>353</v>
      </c>
      <c r="E329" s="122">
        <v>2006</v>
      </c>
      <c r="F329" s="122">
        <v>2014</v>
      </c>
      <c r="G329" s="123"/>
      <c r="H329" s="129" t="s">
        <v>20</v>
      </c>
      <c r="I329" s="130"/>
      <c r="J329" s="131"/>
    </row>
    <row r="330" spans="2:11" ht="19.649999999999999" customHeight="1">
      <c r="B330" s="121">
        <f t="shared" si="7"/>
        <v>319</v>
      </c>
      <c r="C330" s="122" t="s">
        <v>350</v>
      </c>
      <c r="D330" s="122" t="s">
        <v>354</v>
      </c>
      <c r="E330" s="122">
        <v>2012</v>
      </c>
      <c r="F330" s="122"/>
      <c r="G330" s="123"/>
      <c r="H330" s="129" t="s">
        <v>20</v>
      </c>
      <c r="I330" s="130"/>
      <c r="J330" s="131" t="s">
        <v>20</v>
      </c>
    </row>
    <row r="331" spans="2:11" ht="19.649999999999999" customHeight="1">
      <c r="B331" s="121">
        <f t="shared" si="7"/>
        <v>320</v>
      </c>
      <c r="C331" s="122" t="s">
        <v>350</v>
      </c>
      <c r="D331" s="122" t="s">
        <v>356</v>
      </c>
      <c r="E331" s="122">
        <v>2011</v>
      </c>
      <c r="F331" s="122">
        <v>2018</v>
      </c>
      <c r="G331" s="123"/>
      <c r="H331" s="129" t="s">
        <v>20</v>
      </c>
      <c r="I331" s="129"/>
      <c r="J331" s="182"/>
    </row>
    <row r="332" spans="2:11" ht="19.649999999999999" customHeight="1">
      <c r="B332" s="121">
        <f t="shared" si="7"/>
        <v>321</v>
      </c>
      <c r="C332" s="122" t="s">
        <v>350</v>
      </c>
      <c r="D332" s="122" t="s">
        <v>356</v>
      </c>
      <c r="E332" s="122">
        <v>2018</v>
      </c>
      <c r="F332" s="122"/>
      <c r="G332" s="123"/>
      <c r="H332" s="129" t="s">
        <v>20</v>
      </c>
      <c r="I332" s="130"/>
      <c r="J332" s="131"/>
    </row>
    <row r="333" spans="2:11" ht="19.649999999999999" customHeight="1">
      <c r="B333" s="121">
        <f t="shared" si="7"/>
        <v>322</v>
      </c>
      <c r="C333" s="122" t="s">
        <v>350</v>
      </c>
      <c r="D333" s="122" t="s">
        <v>357</v>
      </c>
      <c r="E333" s="122">
        <v>2013</v>
      </c>
      <c r="F333" s="122"/>
      <c r="G333" s="123"/>
      <c r="H333" s="129" t="s">
        <v>20</v>
      </c>
      <c r="I333" s="130"/>
      <c r="J333" s="131"/>
    </row>
    <row r="334" spans="2:11" ht="19.649999999999999" customHeight="1" thickBot="1">
      <c r="B334" s="124">
        <f t="shared" si="7"/>
        <v>323</v>
      </c>
      <c r="C334" s="125" t="s">
        <v>350</v>
      </c>
      <c r="D334" s="125" t="s">
        <v>359</v>
      </c>
      <c r="E334" s="125">
        <v>2017</v>
      </c>
      <c r="F334" s="125"/>
      <c r="G334" s="164"/>
      <c r="H334" s="132" t="s">
        <v>20</v>
      </c>
      <c r="I334" s="133"/>
      <c r="J334" s="134"/>
    </row>
    <row r="335" spans="2:11" ht="19.649999999999999" hidden="1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  <c r="K335" s="90" t="s">
        <v>1144</v>
      </c>
    </row>
    <row r="336" spans="2:11" ht="19.649999999999999" customHeight="1">
      <c r="B336" s="121">
        <f>ROW()-12</f>
        <v>324</v>
      </c>
      <c r="C336" s="122" t="s">
        <v>360</v>
      </c>
      <c r="D336" s="122" t="s">
        <v>1016</v>
      </c>
      <c r="E336" s="122">
        <v>2011</v>
      </c>
      <c r="F336" s="122">
        <v>2017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360</v>
      </c>
      <c r="D337" s="122" t="s">
        <v>754</v>
      </c>
      <c r="E337" s="122">
        <v>2007</v>
      </c>
      <c r="F337" s="122">
        <v>2013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360</v>
      </c>
      <c r="D338" s="122" t="s">
        <v>754</v>
      </c>
      <c r="E338" s="122">
        <v>2013</v>
      </c>
      <c r="F338" s="122">
        <v>2018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360</v>
      </c>
      <c r="D339" s="122" t="s">
        <v>754</v>
      </c>
      <c r="E339" s="122">
        <v>2018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360</v>
      </c>
      <c r="D340" s="122" t="s">
        <v>1017</v>
      </c>
      <c r="E340" s="122">
        <v>2012</v>
      </c>
      <c r="F340" s="122">
        <v>2020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360</v>
      </c>
      <c r="D341" s="122" t="s">
        <v>1018</v>
      </c>
      <c r="E341" s="122">
        <v>2010</v>
      </c>
      <c r="F341" s="122"/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360</v>
      </c>
      <c r="D342" s="122" t="s">
        <v>1020</v>
      </c>
      <c r="E342" s="122">
        <v>2006</v>
      </c>
      <c r="F342" s="122">
        <v>2017</v>
      </c>
      <c r="G342" s="123"/>
      <c r="H342" s="129" t="s">
        <v>20</v>
      </c>
      <c r="I342" s="130"/>
      <c r="J342" s="131"/>
    </row>
    <row r="343" spans="2:10" ht="19.649999999999999" customHeight="1">
      <c r="B343" s="121">
        <f t="shared" si="8"/>
        <v>331</v>
      </c>
      <c r="C343" s="122" t="s">
        <v>360</v>
      </c>
      <c r="D343" s="122" t="s">
        <v>1021</v>
      </c>
      <c r="E343" s="122">
        <v>2008</v>
      </c>
      <c r="F343" s="122">
        <v>2021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360</v>
      </c>
      <c r="D344" s="122" t="s">
        <v>1203</v>
      </c>
      <c r="E344" s="122">
        <v>2014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360</v>
      </c>
      <c r="D345" s="122" t="s">
        <v>1204</v>
      </c>
      <c r="E345" s="122">
        <v>2015</v>
      </c>
      <c r="F345" s="122"/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360</v>
      </c>
      <c r="D346" s="122" t="s">
        <v>1205</v>
      </c>
      <c r="E346" s="122">
        <v>2016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360</v>
      </c>
      <c r="D347" s="122" t="s">
        <v>1206</v>
      </c>
      <c r="E347" s="122">
        <v>2008</v>
      </c>
      <c r="F347" s="122">
        <v>2015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360</v>
      </c>
      <c r="D348" s="122" t="s">
        <v>1207</v>
      </c>
      <c r="E348" s="122">
        <v>2016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364</v>
      </c>
      <c r="D349" s="122" t="s">
        <v>99</v>
      </c>
      <c r="E349" s="122">
        <v>2017</v>
      </c>
      <c r="F349" s="122">
        <v>2020</v>
      </c>
      <c r="G349" s="123"/>
      <c r="H349" s="129" t="s">
        <v>20</v>
      </c>
      <c r="I349" s="130"/>
      <c r="J349" s="131" t="s">
        <v>20</v>
      </c>
    </row>
    <row r="350" spans="2:10" ht="19.649999999999999" customHeight="1">
      <c r="B350" s="121">
        <f t="shared" si="8"/>
        <v>338</v>
      </c>
      <c r="C350" s="122" t="s">
        <v>364</v>
      </c>
      <c r="D350" s="122" t="s">
        <v>1029</v>
      </c>
      <c r="E350" s="122">
        <v>2015</v>
      </c>
      <c r="F350" s="122"/>
      <c r="G350" s="123"/>
      <c r="H350" s="129" t="s">
        <v>20</v>
      </c>
      <c r="I350" s="130"/>
      <c r="J350" s="131" t="s">
        <v>20</v>
      </c>
    </row>
    <row r="351" spans="2:10" ht="19.649999999999999" customHeight="1">
      <c r="B351" s="121">
        <f t="shared" si="8"/>
        <v>339</v>
      </c>
      <c r="C351" s="122" t="s">
        <v>364</v>
      </c>
      <c r="D351" s="122" t="s">
        <v>366</v>
      </c>
      <c r="E351" s="122">
        <v>2012</v>
      </c>
      <c r="F351" s="122">
        <v>2020</v>
      </c>
      <c r="G351" s="123"/>
      <c r="H351" s="129" t="s">
        <v>20</v>
      </c>
      <c r="I351" s="130"/>
      <c r="J351" s="131" t="s">
        <v>20</v>
      </c>
    </row>
    <row r="352" spans="2:10" ht="19.649999999999999" customHeight="1">
      <c r="B352" s="121">
        <f t="shared" si="8"/>
        <v>340</v>
      </c>
      <c r="C352" s="122" t="s">
        <v>364</v>
      </c>
      <c r="D352" s="122" t="s">
        <v>1030</v>
      </c>
      <c r="E352" s="122">
        <v>2015</v>
      </c>
      <c r="F352" s="122"/>
      <c r="G352" s="123"/>
      <c r="H352" s="129" t="s">
        <v>20</v>
      </c>
      <c r="I352" s="130"/>
      <c r="J352" s="131" t="s">
        <v>20</v>
      </c>
    </row>
    <row r="353" spans="2:10" ht="19.649999999999999" customHeight="1">
      <c r="B353" s="121">
        <f t="shared" si="8"/>
        <v>341</v>
      </c>
      <c r="C353" s="122" t="s">
        <v>1208</v>
      </c>
      <c r="D353" s="122">
        <v>1</v>
      </c>
      <c r="E353" s="122">
        <v>2017</v>
      </c>
      <c r="F353" s="122"/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1208</v>
      </c>
      <c r="D354" s="122">
        <v>2</v>
      </c>
      <c r="E354" s="122">
        <v>2018</v>
      </c>
      <c r="F354" s="122"/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1208</v>
      </c>
      <c r="D355" s="122">
        <v>3</v>
      </c>
      <c r="E355" s="122">
        <v>2018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1208</v>
      </c>
      <c r="D356" s="122">
        <v>5</v>
      </c>
      <c r="E356" s="122">
        <v>2019</v>
      </c>
      <c r="F356" s="122"/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729</v>
      </c>
      <c r="D357" s="122" t="s">
        <v>730</v>
      </c>
      <c r="E357" s="122">
        <v>2000</v>
      </c>
      <c r="F357" s="122"/>
      <c r="G357" s="123"/>
      <c r="H357" s="129" t="s">
        <v>20</v>
      </c>
      <c r="I357" s="130"/>
      <c r="J357" s="131"/>
    </row>
    <row r="358" spans="2:10" ht="19.649999999999999" customHeight="1">
      <c r="B358" s="121">
        <f t="shared" si="8"/>
        <v>346</v>
      </c>
      <c r="C358" s="122" t="s">
        <v>367</v>
      </c>
      <c r="D358" s="122" t="s">
        <v>368</v>
      </c>
      <c r="E358" s="122">
        <v>2017</v>
      </c>
      <c r="F358" s="122"/>
      <c r="G358" s="123"/>
      <c r="H358" s="129" t="s">
        <v>20</v>
      </c>
      <c r="I358" s="129" t="s">
        <v>20</v>
      </c>
      <c r="J358" s="131" t="s">
        <v>20</v>
      </c>
    </row>
    <row r="359" spans="2:10" ht="19.649999999999999" customHeight="1">
      <c r="B359" s="121">
        <f t="shared" si="8"/>
        <v>347</v>
      </c>
      <c r="C359" s="122" t="s">
        <v>727</v>
      </c>
      <c r="D359" s="122" t="s">
        <v>750</v>
      </c>
      <c r="E359" s="122">
        <v>2014</v>
      </c>
      <c r="F359" s="122"/>
      <c r="G359" s="123"/>
      <c r="H359" s="129" t="s">
        <v>20</v>
      </c>
      <c r="I359" s="130"/>
      <c r="J359" s="131" t="s">
        <v>20</v>
      </c>
    </row>
    <row r="360" spans="2:10" ht="19.649999999999999" customHeight="1">
      <c r="B360" s="121">
        <f t="shared" si="8"/>
        <v>348</v>
      </c>
      <c r="C360" s="122" t="s">
        <v>727</v>
      </c>
      <c r="D360" s="122" t="s">
        <v>728</v>
      </c>
      <c r="E360" s="122">
        <v>2018</v>
      </c>
      <c r="F360" s="122"/>
      <c r="G360" s="123"/>
      <c r="H360" s="129" t="s">
        <v>20</v>
      </c>
      <c r="I360" s="130"/>
      <c r="J360" s="131" t="s">
        <v>20</v>
      </c>
    </row>
    <row r="361" spans="2:10" ht="19.649999999999999" customHeight="1">
      <c r="B361" s="121">
        <f t="shared" si="8"/>
        <v>349</v>
      </c>
      <c r="C361" s="122" t="s">
        <v>727</v>
      </c>
      <c r="D361" s="122" t="s">
        <v>763</v>
      </c>
      <c r="E361" s="122">
        <v>2012</v>
      </c>
      <c r="F361" s="122"/>
      <c r="G361" s="123"/>
      <c r="H361" s="129" t="s">
        <v>20</v>
      </c>
      <c r="I361" s="130"/>
      <c r="J361" s="131" t="s">
        <v>20</v>
      </c>
    </row>
    <row r="362" spans="2:10" ht="19.649999999999999" customHeight="1">
      <c r="B362" s="121">
        <f t="shared" si="8"/>
        <v>350</v>
      </c>
      <c r="C362" s="122" t="s">
        <v>371</v>
      </c>
      <c r="D362" s="122">
        <v>2</v>
      </c>
      <c r="E362" s="122">
        <v>2022</v>
      </c>
      <c r="F362" s="122"/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371</v>
      </c>
      <c r="D363" s="122">
        <v>3</v>
      </c>
      <c r="E363" s="122">
        <v>2014</v>
      </c>
      <c r="F363" s="122">
        <v>2018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371</v>
      </c>
      <c r="D364" s="122">
        <v>5</v>
      </c>
      <c r="E364" s="122">
        <v>2010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371</v>
      </c>
      <c r="D365" s="122">
        <v>6</v>
      </c>
      <c r="E365" s="122">
        <v>2012</v>
      </c>
      <c r="F365" s="122"/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371</v>
      </c>
      <c r="D366" s="122" t="s">
        <v>1038</v>
      </c>
      <c r="E366" s="122">
        <v>2012</v>
      </c>
      <c r="F366" s="122">
        <v>2019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1210</v>
      </c>
      <c r="E367" s="122">
        <v>2012</v>
      </c>
      <c r="F367" s="122">
        <v>2018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1211</v>
      </c>
      <c r="E368" s="122">
        <v>2004</v>
      </c>
      <c r="F368" s="122">
        <v>2012</v>
      </c>
      <c r="G368" s="123"/>
      <c r="H368" s="129" t="s">
        <v>20</v>
      </c>
      <c r="I368" s="130" t="s">
        <v>20</v>
      </c>
      <c r="J368" s="131"/>
    </row>
    <row r="369" spans="2:11" ht="19.649999999999999" customHeight="1">
      <c r="B369" s="121">
        <f t="shared" si="8"/>
        <v>357</v>
      </c>
      <c r="C369" s="122" t="s">
        <v>1209</v>
      </c>
      <c r="D369" s="122" t="s">
        <v>1212</v>
      </c>
      <c r="E369" s="122">
        <v>2004</v>
      </c>
      <c r="F369" s="122">
        <v>2012</v>
      </c>
      <c r="G369" s="123"/>
      <c r="H369" s="129" t="s">
        <v>20</v>
      </c>
      <c r="I369" s="130" t="s">
        <v>20</v>
      </c>
      <c r="J369" s="131"/>
    </row>
    <row r="370" spans="2:11" ht="19.649999999999999" customHeight="1">
      <c r="B370" s="121">
        <f t="shared" si="8"/>
        <v>358</v>
      </c>
      <c r="C370" s="122" t="s">
        <v>1209</v>
      </c>
      <c r="D370" s="122" t="s">
        <v>1212</v>
      </c>
      <c r="E370" s="122">
        <v>2012</v>
      </c>
      <c r="F370" s="122">
        <v>2018</v>
      </c>
      <c r="G370" s="123"/>
      <c r="H370" s="129" t="s">
        <v>20</v>
      </c>
      <c r="I370" s="130" t="s">
        <v>20</v>
      </c>
      <c r="J370" s="131"/>
    </row>
    <row r="371" spans="2:11" ht="19.649999999999999" customHeight="1">
      <c r="B371" s="121">
        <f t="shared" si="8"/>
        <v>359</v>
      </c>
      <c r="C371" s="122" t="s">
        <v>1209</v>
      </c>
      <c r="D371" s="122" t="s">
        <v>1046</v>
      </c>
      <c r="E371" s="122">
        <v>2014</v>
      </c>
      <c r="F371" s="122"/>
      <c r="G371" s="123"/>
      <c r="H371" s="129" t="s">
        <v>20</v>
      </c>
      <c r="I371" s="130" t="s">
        <v>20</v>
      </c>
      <c r="J371" s="131"/>
    </row>
    <row r="372" spans="2:11" ht="19.649999999999999" customHeight="1">
      <c r="B372" s="121">
        <f t="shared" si="8"/>
        <v>360</v>
      </c>
      <c r="C372" s="122" t="s">
        <v>1209</v>
      </c>
      <c r="D372" s="122" t="s">
        <v>1213</v>
      </c>
      <c r="E372" s="122">
        <v>2011</v>
      </c>
      <c r="F372" s="122">
        <v>2019</v>
      </c>
      <c r="G372" s="123"/>
      <c r="H372" s="129" t="s">
        <v>20</v>
      </c>
      <c r="I372" s="130" t="s">
        <v>20</v>
      </c>
      <c r="J372" s="131"/>
    </row>
    <row r="373" spans="2:11" ht="19.649999999999999" customHeight="1">
      <c r="B373" s="121">
        <f t="shared" si="8"/>
        <v>361</v>
      </c>
      <c r="C373" s="122" t="s">
        <v>1209</v>
      </c>
      <c r="D373" s="122" t="s">
        <v>1214</v>
      </c>
      <c r="E373" s="122">
        <v>2014</v>
      </c>
      <c r="F373" s="122"/>
      <c r="G373" s="123"/>
      <c r="H373" s="129" t="s">
        <v>20</v>
      </c>
      <c r="I373" s="130" t="s">
        <v>20</v>
      </c>
      <c r="J373" s="131"/>
    </row>
    <row r="374" spans="2:11" ht="19.649999999999999" customHeight="1">
      <c r="B374" s="121">
        <f t="shared" si="8"/>
        <v>362</v>
      </c>
      <c r="C374" s="122" t="s">
        <v>1209</v>
      </c>
      <c r="D374" s="122" t="s">
        <v>1215</v>
      </c>
      <c r="E374" s="122">
        <v>2007</v>
      </c>
      <c r="F374" s="122">
        <v>2015</v>
      </c>
      <c r="G374" s="123"/>
      <c r="H374" s="129" t="s">
        <v>20</v>
      </c>
      <c r="I374" s="130" t="s">
        <v>20</v>
      </c>
      <c r="J374" s="131"/>
    </row>
    <row r="375" spans="2:11" ht="19.649999999999999" customHeight="1">
      <c r="B375" s="121">
        <f t="shared" si="8"/>
        <v>363</v>
      </c>
      <c r="C375" s="122" t="s">
        <v>1209</v>
      </c>
      <c r="D375" s="122" t="s">
        <v>1215</v>
      </c>
      <c r="E375" s="122">
        <v>2014</v>
      </c>
      <c r="F375" s="122"/>
      <c r="G375" s="123"/>
      <c r="H375" s="129" t="s">
        <v>20</v>
      </c>
      <c r="I375" s="130" t="s">
        <v>20</v>
      </c>
      <c r="J375" s="131"/>
    </row>
    <row r="376" spans="2:11" ht="19.649999999999999" customHeight="1" thickBot="1">
      <c r="B376" s="124">
        <f t="shared" si="8"/>
        <v>364</v>
      </c>
      <c r="C376" s="125" t="s">
        <v>1209</v>
      </c>
      <c r="D376" s="125" t="s">
        <v>387</v>
      </c>
      <c r="E376" s="125">
        <v>2012</v>
      </c>
      <c r="F376" s="125">
        <v>2021</v>
      </c>
      <c r="G376" s="164"/>
      <c r="H376" s="132" t="s">
        <v>20</v>
      </c>
      <c r="I376" s="133" t="s">
        <v>20</v>
      </c>
      <c r="J376" s="134"/>
    </row>
    <row r="377" spans="2:11" ht="19.649999999999999" hidden="1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  <c r="K377" s="90" t="s">
        <v>1144</v>
      </c>
    </row>
    <row r="378" spans="2:11" ht="19.649999999999999" customHeight="1">
      <c r="B378" s="121">
        <f>ROW()-13</f>
        <v>365</v>
      </c>
      <c r="C378" s="122" t="s">
        <v>1209</v>
      </c>
      <c r="D378" s="122" t="s">
        <v>1216</v>
      </c>
      <c r="E378" s="122">
        <v>2010</v>
      </c>
      <c r="F378" s="122">
        <v>2018</v>
      </c>
      <c r="G378" s="123"/>
      <c r="H378" s="129" t="s">
        <v>20</v>
      </c>
      <c r="I378" s="130" t="s">
        <v>20</v>
      </c>
      <c r="J378" s="131"/>
    </row>
    <row r="379" spans="2:11" ht="19.649999999999999" customHeight="1">
      <c r="B379" s="121">
        <f t="shared" ref="B379:B418" si="9">ROW()-13</f>
        <v>366</v>
      </c>
      <c r="C379" s="122" t="s">
        <v>1209</v>
      </c>
      <c r="D379" s="122" t="s">
        <v>1217</v>
      </c>
      <c r="E379" s="122">
        <v>1996</v>
      </c>
      <c r="F379" s="122">
        <v>2003</v>
      </c>
      <c r="G379" s="123"/>
      <c r="H379" s="129" t="s">
        <v>20</v>
      </c>
      <c r="I379" s="130" t="s">
        <v>20</v>
      </c>
      <c r="J379" s="131"/>
    </row>
    <row r="380" spans="2:11" ht="19.649999999999999" customHeight="1">
      <c r="B380" s="121">
        <f t="shared" si="9"/>
        <v>367</v>
      </c>
      <c r="C380" s="122" t="s">
        <v>1209</v>
      </c>
      <c r="D380" s="122" t="s">
        <v>1217</v>
      </c>
      <c r="E380" s="122">
        <v>2003</v>
      </c>
      <c r="F380" s="122">
        <v>2009</v>
      </c>
      <c r="G380" s="123"/>
      <c r="H380" s="129" t="s">
        <v>20</v>
      </c>
      <c r="I380" s="130" t="s">
        <v>20</v>
      </c>
      <c r="J380" s="131"/>
    </row>
    <row r="381" spans="2:11" ht="19.649999999999999" customHeight="1">
      <c r="B381" s="121">
        <f t="shared" si="9"/>
        <v>368</v>
      </c>
      <c r="C381" s="122" t="s">
        <v>1209</v>
      </c>
      <c r="D381" s="122" t="s">
        <v>1217</v>
      </c>
      <c r="E381" s="122">
        <v>2009</v>
      </c>
      <c r="F381" s="122">
        <v>2016</v>
      </c>
      <c r="G381" s="123"/>
      <c r="H381" s="129" t="s">
        <v>20</v>
      </c>
      <c r="I381" s="130" t="s">
        <v>20</v>
      </c>
      <c r="J381" s="131"/>
    </row>
    <row r="382" spans="2:11" ht="19.649999999999999" customHeight="1">
      <c r="B382" s="121">
        <f t="shared" si="9"/>
        <v>369</v>
      </c>
      <c r="C382" s="122" t="s">
        <v>1209</v>
      </c>
      <c r="D382" s="122" t="s">
        <v>1217</v>
      </c>
      <c r="E382" s="122">
        <v>2017</v>
      </c>
      <c r="F382" s="122"/>
      <c r="G382" s="123"/>
      <c r="H382" s="129" t="s">
        <v>20</v>
      </c>
      <c r="I382" s="130" t="s">
        <v>20</v>
      </c>
      <c r="J382" s="131"/>
    </row>
    <row r="383" spans="2:11" ht="19.649999999999999" customHeight="1">
      <c r="B383" s="121">
        <f t="shared" si="9"/>
        <v>370</v>
      </c>
      <c r="C383" s="122" t="s">
        <v>1209</v>
      </c>
      <c r="D383" s="122" t="s">
        <v>1218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1" ht="19.649999999999999" customHeight="1">
      <c r="B384" s="121">
        <f t="shared" si="9"/>
        <v>371</v>
      </c>
      <c r="C384" s="122" t="s">
        <v>1209</v>
      </c>
      <c r="D384" s="122" t="s">
        <v>1219</v>
      </c>
      <c r="E384" s="122">
        <v>2015</v>
      </c>
      <c r="F384" s="122"/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1209</v>
      </c>
      <c r="D385" s="122" t="s">
        <v>1220</v>
      </c>
      <c r="E385" s="122">
        <v>2012</v>
      </c>
      <c r="F385" s="122">
        <v>2019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1209</v>
      </c>
      <c r="D386" s="122" t="s">
        <v>1221</v>
      </c>
      <c r="E386" s="122">
        <v>2007</v>
      </c>
      <c r="F386" s="122">
        <v>2015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1209</v>
      </c>
      <c r="D387" s="122" t="s">
        <v>1222</v>
      </c>
      <c r="E387" s="122">
        <v>2012</v>
      </c>
      <c r="F387" s="122">
        <v>2019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1209</v>
      </c>
      <c r="D388" s="122" t="s">
        <v>1223</v>
      </c>
      <c r="E388" s="122">
        <v>2012</v>
      </c>
      <c r="F388" s="122">
        <v>2019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1209</v>
      </c>
      <c r="D389" s="122" t="s">
        <v>1224</v>
      </c>
      <c r="E389" s="122">
        <v>2014</v>
      </c>
      <c r="F389" s="122"/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1209</v>
      </c>
      <c r="D390" s="122" t="s">
        <v>1225</v>
      </c>
      <c r="E390" s="122">
        <v>2012</v>
      </c>
      <c r="F390" s="122">
        <v>2019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1209</v>
      </c>
      <c r="D391" s="122" t="s">
        <v>411</v>
      </c>
      <c r="E391" s="122">
        <v>2014</v>
      </c>
      <c r="F391" s="122">
        <v>2020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1209</v>
      </c>
      <c r="D392" s="122" t="s">
        <v>1226</v>
      </c>
      <c r="E392" s="122">
        <v>2011</v>
      </c>
      <c r="F392" s="122">
        <v>2020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1209</v>
      </c>
      <c r="D393" s="122" t="s">
        <v>1227</v>
      </c>
      <c r="E393" s="122">
        <v>2013</v>
      </c>
      <c r="F393" s="122"/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1209</v>
      </c>
      <c r="D394" s="122" t="s">
        <v>1228</v>
      </c>
      <c r="E394" s="122">
        <v>2011</v>
      </c>
      <c r="F394" s="122">
        <v>2020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1209</v>
      </c>
      <c r="D395" s="122" t="s">
        <v>1229</v>
      </c>
      <c r="E395" s="122">
        <v>2010</v>
      </c>
      <c r="F395" s="122">
        <v>2015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1209</v>
      </c>
      <c r="D396" s="122" t="s">
        <v>257</v>
      </c>
      <c r="E396" s="122">
        <v>2006</v>
      </c>
      <c r="F396" s="122">
        <v>2018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1209</v>
      </c>
      <c r="D397" s="122" t="s">
        <v>257</v>
      </c>
      <c r="E397" s="122">
        <v>2018</v>
      </c>
      <c r="F397" s="122"/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1209</v>
      </c>
      <c r="D398" s="122" t="s">
        <v>1230</v>
      </c>
      <c r="E398" s="122">
        <v>2014</v>
      </c>
      <c r="F398" s="122"/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1209</v>
      </c>
      <c r="D399" s="122" t="s">
        <v>1231</v>
      </c>
      <c r="E399" s="122">
        <v>2003</v>
      </c>
      <c r="F399" s="122">
        <v>2014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1209</v>
      </c>
      <c r="D400" s="122" t="s">
        <v>402</v>
      </c>
      <c r="E400" s="122">
        <v>2003</v>
      </c>
      <c r="F400" s="122">
        <v>2014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1209</v>
      </c>
      <c r="D401" s="122" t="s">
        <v>403</v>
      </c>
      <c r="E401" s="122">
        <v>2003</v>
      </c>
      <c r="F401" s="122">
        <v>2014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1209</v>
      </c>
      <c r="D402" s="122" t="s">
        <v>403</v>
      </c>
      <c r="E402" s="122">
        <v>2014</v>
      </c>
      <c r="F402" s="122"/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1209</v>
      </c>
      <c r="D403" s="122" t="s">
        <v>403</v>
      </c>
      <c r="E403" s="122">
        <v>2014</v>
      </c>
      <c r="F403" s="122"/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1209</v>
      </c>
      <c r="D404" s="122" t="s">
        <v>1232</v>
      </c>
      <c r="E404" s="122">
        <v>2017</v>
      </c>
      <c r="F404" s="122">
        <v>2020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417</v>
      </c>
      <c r="D405" s="122" t="s">
        <v>418</v>
      </c>
      <c r="E405" s="122">
        <v>2006</v>
      </c>
      <c r="F405" s="122">
        <v>2015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417</v>
      </c>
      <c r="D406" s="122" t="s">
        <v>418</v>
      </c>
      <c r="E406" s="122">
        <v>2015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417</v>
      </c>
      <c r="D407" s="122" t="s">
        <v>419</v>
      </c>
      <c r="E407" s="122">
        <v>2007</v>
      </c>
      <c r="F407" s="122">
        <v>2015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417</v>
      </c>
      <c r="D408" s="122" t="s">
        <v>420</v>
      </c>
      <c r="E408" s="122">
        <v>2006</v>
      </c>
      <c r="F408" s="122">
        <v>2013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417</v>
      </c>
      <c r="D409" s="122" t="s">
        <v>420</v>
      </c>
      <c r="E409" s="122">
        <v>2014</v>
      </c>
      <c r="F409" s="122"/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417</v>
      </c>
      <c r="D410" s="122" t="s">
        <v>421</v>
      </c>
      <c r="E410" s="122">
        <v>2010</v>
      </c>
      <c r="F410" s="122">
        <v>2016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417</v>
      </c>
      <c r="D411" s="122" t="s">
        <v>421</v>
      </c>
      <c r="E411" s="122">
        <v>2016</v>
      </c>
      <c r="F411" s="122"/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417</v>
      </c>
      <c r="D412" s="122" t="s">
        <v>422</v>
      </c>
      <c r="E412" s="122">
        <v>2010</v>
      </c>
      <c r="F412" s="122">
        <v>2015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417</v>
      </c>
      <c r="D413" s="122" t="s">
        <v>423</v>
      </c>
      <c r="E413" s="122">
        <v>2013</v>
      </c>
      <c r="F413" s="122"/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417</v>
      </c>
      <c r="D414" s="122" t="s">
        <v>424</v>
      </c>
      <c r="E414" s="122">
        <v>2012</v>
      </c>
      <c r="F414" s="122">
        <v>2016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417</v>
      </c>
      <c r="D415" s="122" t="s">
        <v>425</v>
      </c>
      <c r="E415" s="122">
        <v>2011</v>
      </c>
      <c r="F415" s="122">
        <v>2015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427</v>
      </c>
      <c r="D416" s="122" t="s">
        <v>428</v>
      </c>
      <c r="E416" s="122">
        <v>2017</v>
      </c>
      <c r="F416" s="122"/>
      <c r="G416" s="123"/>
      <c r="H416" s="129" t="s">
        <v>20</v>
      </c>
      <c r="I416" s="130"/>
      <c r="J416" s="131" t="s">
        <v>20</v>
      </c>
    </row>
    <row r="417" spans="2:11" ht="19.649999999999999" customHeight="1">
      <c r="B417" s="121">
        <f t="shared" si="9"/>
        <v>404</v>
      </c>
      <c r="C417" s="122" t="s">
        <v>427</v>
      </c>
      <c r="D417" s="122" t="s">
        <v>429</v>
      </c>
      <c r="E417" s="122">
        <v>2003</v>
      </c>
      <c r="F417" s="122">
        <v>2010</v>
      </c>
      <c r="G417" s="123"/>
      <c r="H417" s="129" t="s">
        <v>20</v>
      </c>
      <c r="I417" s="130" t="s">
        <v>20</v>
      </c>
      <c r="J417" s="131"/>
    </row>
    <row r="418" spans="2:11" ht="19.649999999999999" customHeight="1" thickBot="1">
      <c r="B418" s="124">
        <f t="shared" si="9"/>
        <v>405</v>
      </c>
      <c r="C418" s="125" t="s">
        <v>427</v>
      </c>
      <c r="D418" s="125" t="s">
        <v>735</v>
      </c>
      <c r="E418" s="125">
        <v>2014</v>
      </c>
      <c r="F418" s="125"/>
      <c r="G418" s="164"/>
      <c r="H418" s="132" t="s">
        <v>20</v>
      </c>
      <c r="I418" s="133"/>
      <c r="J418" s="134" t="s">
        <v>20</v>
      </c>
    </row>
    <row r="419" spans="2:11" ht="19.649999999999999" hidden="1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  <c r="K419" s="90" t="s">
        <v>1144</v>
      </c>
    </row>
    <row r="420" spans="2:11" ht="19.649999999999999" customHeight="1">
      <c r="B420" s="121">
        <f>ROW()-14</f>
        <v>406</v>
      </c>
      <c r="C420" s="122" t="s">
        <v>427</v>
      </c>
      <c r="D420" s="122" t="s">
        <v>1073</v>
      </c>
      <c r="E420" s="122">
        <v>2012</v>
      </c>
      <c r="F420" s="122"/>
      <c r="G420" s="123"/>
      <c r="H420" s="129" t="s">
        <v>20</v>
      </c>
      <c r="I420" s="130"/>
      <c r="J420" s="131" t="s">
        <v>20</v>
      </c>
    </row>
    <row r="421" spans="2:11" ht="19.649999999999999" customHeight="1">
      <c r="B421" s="121">
        <f t="shared" ref="B421:B460" si="10">ROW()-14</f>
        <v>407</v>
      </c>
      <c r="C421" s="122" t="s">
        <v>427</v>
      </c>
      <c r="D421" s="122" t="s">
        <v>431</v>
      </c>
      <c r="E421" s="122">
        <v>2012</v>
      </c>
      <c r="F421" s="122"/>
      <c r="G421" s="123"/>
      <c r="H421" s="129" t="s">
        <v>20</v>
      </c>
      <c r="I421" s="130"/>
      <c r="J421" s="131" t="s">
        <v>20</v>
      </c>
    </row>
    <row r="422" spans="2:11" ht="19.649999999999999" customHeight="1">
      <c r="B422" s="121">
        <f t="shared" si="10"/>
        <v>408</v>
      </c>
      <c r="C422" s="122" t="s">
        <v>427</v>
      </c>
      <c r="D422" s="122" t="s">
        <v>752</v>
      </c>
      <c r="E422" s="122">
        <v>2006</v>
      </c>
      <c r="F422" s="122">
        <v>2021</v>
      </c>
      <c r="G422" s="123"/>
      <c r="H422" s="129" t="s">
        <v>20</v>
      </c>
      <c r="I422" s="130"/>
      <c r="J422" s="131" t="s">
        <v>20</v>
      </c>
    </row>
    <row r="423" spans="2:11" ht="19.649999999999999" customHeight="1">
      <c r="B423" s="121">
        <f t="shared" si="10"/>
        <v>409</v>
      </c>
      <c r="C423" s="122" t="s">
        <v>427</v>
      </c>
      <c r="D423" s="122" t="s">
        <v>1233</v>
      </c>
      <c r="E423" s="122">
        <v>2014</v>
      </c>
      <c r="F423" s="122"/>
      <c r="G423" s="123"/>
      <c r="H423" s="129" t="s">
        <v>20</v>
      </c>
      <c r="I423" s="130"/>
      <c r="J423" s="131" t="s">
        <v>20</v>
      </c>
    </row>
    <row r="424" spans="2:11" ht="19.649999999999999" customHeight="1">
      <c r="B424" s="121">
        <f t="shared" si="10"/>
        <v>410</v>
      </c>
      <c r="C424" s="122" t="s">
        <v>427</v>
      </c>
      <c r="D424" s="122" t="s">
        <v>1234</v>
      </c>
      <c r="E424" s="122">
        <v>2017</v>
      </c>
      <c r="F424" s="122"/>
      <c r="G424" s="123"/>
      <c r="H424" s="129" t="s">
        <v>20</v>
      </c>
      <c r="I424" s="130"/>
      <c r="J424" s="131" t="s">
        <v>20</v>
      </c>
    </row>
    <row r="425" spans="2:11" ht="19.649999999999999" customHeight="1">
      <c r="B425" s="121">
        <f t="shared" si="10"/>
        <v>411</v>
      </c>
      <c r="C425" s="122" t="s">
        <v>764</v>
      </c>
      <c r="D425" s="122" t="s">
        <v>765</v>
      </c>
      <c r="E425" s="122">
        <v>2020</v>
      </c>
      <c r="F425" s="122"/>
      <c r="G425" s="123"/>
      <c r="H425" s="129" t="s">
        <v>20</v>
      </c>
      <c r="I425" s="130" t="s">
        <v>20</v>
      </c>
      <c r="J425" s="131"/>
    </row>
    <row r="426" spans="2:11" ht="19.649999999999999" customHeight="1">
      <c r="B426" s="121">
        <f t="shared" si="10"/>
        <v>412</v>
      </c>
      <c r="C426" s="122" t="s">
        <v>433</v>
      </c>
      <c r="D426" s="122" t="s">
        <v>1235</v>
      </c>
      <c r="E426" s="122">
        <v>2006</v>
      </c>
      <c r="F426" s="122">
        <v>2009</v>
      </c>
      <c r="G426" s="123"/>
      <c r="H426" s="129" t="s">
        <v>20</v>
      </c>
      <c r="I426" s="130" t="s">
        <v>20</v>
      </c>
      <c r="J426" s="131"/>
    </row>
    <row r="427" spans="2:11" ht="19.649999999999999" customHeight="1">
      <c r="B427" s="121">
        <f t="shared" si="10"/>
        <v>413</v>
      </c>
      <c r="C427" s="122" t="s">
        <v>433</v>
      </c>
      <c r="D427" s="122" t="s">
        <v>745</v>
      </c>
      <c r="E427" s="122">
        <v>2011</v>
      </c>
      <c r="F427" s="122"/>
      <c r="G427" s="123"/>
      <c r="H427" s="129" t="s">
        <v>20</v>
      </c>
      <c r="I427" s="130" t="s">
        <v>20</v>
      </c>
      <c r="J427" s="131"/>
    </row>
    <row r="428" spans="2:11" ht="19.649999999999999" customHeight="1">
      <c r="B428" s="121">
        <f t="shared" si="10"/>
        <v>414</v>
      </c>
      <c r="C428" s="122" t="s">
        <v>433</v>
      </c>
      <c r="D428" s="122" t="s">
        <v>1077</v>
      </c>
      <c r="E428" s="122">
        <v>2007</v>
      </c>
      <c r="F428" s="122">
        <v>2013</v>
      </c>
      <c r="G428" s="123"/>
      <c r="H428" s="129" t="s">
        <v>20</v>
      </c>
      <c r="I428" s="130" t="s">
        <v>20</v>
      </c>
      <c r="J428" s="131"/>
    </row>
    <row r="429" spans="2:11" ht="19.649999999999999" customHeight="1">
      <c r="B429" s="121">
        <f t="shared" si="10"/>
        <v>415</v>
      </c>
      <c r="C429" s="122" t="s">
        <v>433</v>
      </c>
      <c r="D429" s="122" t="s">
        <v>731</v>
      </c>
      <c r="E429" s="122">
        <v>2016</v>
      </c>
      <c r="F429" s="122"/>
      <c r="G429" s="123"/>
      <c r="H429" s="129" t="s">
        <v>20</v>
      </c>
      <c r="I429" s="130" t="s">
        <v>20</v>
      </c>
      <c r="J429" s="131"/>
    </row>
    <row r="430" spans="2:11" ht="19.649999999999999" customHeight="1">
      <c r="B430" s="121">
        <f t="shared" si="10"/>
        <v>416</v>
      </c>
      <c r="C430" s="122" t="s">
        <v>433</v>
      </c>
      <c r="D430" s="122" t="s">
        <v>1078</v>
      </c>
      <c r="E430" s="122">
        <v>2008</v>
      </c>
      <c r="F430" s="122">
        <v>2014</v>
      </c>
      <c r="G430" s="123"/>
      <c r="H430" s="129" t="s">
        <v>20</v>
      </c>
      <c r="I430" s="130" t="s">
        <v>20</v>
      </c>
      <c r="J430" s="131"/>
    </row>
    <row r="431" spans="2:11" ht="19.649999999999999" customHeight="1">
      <c r="B431" s="121">
        <f t="shared" si="10"/>
        <v>417</v>
      </c>
      <c r="C431" s="122" t="s">
        <v>433</v>
      </c>
      <c r="D431" s="122" t="s">
        <v>1236</v>
      </c>
      <c r="E431" s="122">
        <v>2015</v>
      </c>
      <c r="F431" s="122"/>
      <c r="G431" s="123"/>
      <c r="H431" s="129" t="s">
        <v>20</v>
      </c>
      <c r="I431" s="130" t="s">
        <v>20</v>
      </c>
      <c r="J431" s="131"/>
    </row>
    <row r="432" spans="2:11" ht="19.649999999999999" customHeight="1">
      <c r="B432" s="121">
        <f t="shared" si="10"/>
        <v>418</v>
      </c>
      <c r="C432" s="122" t="s">
        <v>433</v>
      </c>
      <c r="D432" s="122" t="s">
        <v>1237</v>
      </c>
      <c r="E432" s="122">
        <v>2010</v>
      </c>
      <c r="F432" s="122"/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433</v>
      </c>
      <c r="D433" s="122" t="s">
        <v>434</v>
      </c>
      <c r="E433" s="122">
        <v>2010</v>
      </c>
      <c r="F433" s="122">
        <v>2019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433</v>
      </c>
      <c r="D434" s="122" t="s">
        <v>434</v>
      </c>
      <c r="E434" s="122">
        <v>2020</v>
      </c>
      <c r="F434" s="122"/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433</v>
      </c>
      <c r="D435" s="122" t="s">
        <v>746</v>
      </c>
      <c r="E435" s="122">
        <v>2011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433</v>
      </c>
      <c r="D436" s="122" t="s">
        <v>1238</v>
      </c>
      <c r="E436" s="122">
        <v>2019</v>
      </c>
      <c r="F436" s="122"/>
      <c r="G436" s="123"/>
      <c r="H436" s="129" t="s">
        <v>20</v>
      </c>
      <c r="I436" s="130"/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433</v>
      </c>
      <c r="D437" s="122" t="s">
        <v>437</v>
      </c>
      <c r="E437" s="122">
        <v>2015</v>
      </c>
      <c r="F437" s="122"/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433</v>
      </c>
      <c r="D438" s="122" t="s">
        <v>440</v>
      </c>
      <c r="E438" s="122">
        <v>2010</v>
      </c>
      <c r="F438" s="122"/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433</v>
      </c>
      <c r="D439" s="122" t="s">
        <v>440</v>
      </c>
      <c r="E439" s="122">
        <v>2017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433</v>
      </c>
      <c r="D440" s="122" t="s">
        <v>1081</v>
      </c>
      <c r="E440" s="122">
        <v>2009</v>
      </c>
      <c r="F440" s="122">
        <v>2014</v>
      </c>
      <c r="G440" s="123"/>
      <c r="H440" s="129" t="s">
        <v>20</v>
      </c>
      <c r="I440" s="130"/>
      <c r="J440" s="131"/>
    </row>
    <row r="441" spans="2:10" ht="19.649999999999999" customHeight="1">
      <c r="B441" s="121">
        <f t="shared" si="10"/>
        <v>427</v>
      </c>
      <c r="C441" s="122" t="s">
        <v>433</v>
      </c>
      <c r="D441" s="122" t="s">
        <v>1081</v>
      </c>
      <c r="E441" s="122">
        <v>2015</v>
      </c>
      <c r="F441" s="122"/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433</v>
      </c>
      <c r="D442" s="122" t="s">
        <v>441</v>
      </c>
      <c r="E442" s="122">
        <v>2014</v>
      </c>
      <c r="F442" s="122"/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433</v>
      </c>
      <c r="D443" s="122" t="s">
        <v>443</v>
      </c>
      <c r="E443" s="122">
        <v>2012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433</v>
      </c>
      <c r="D444" s="122" t="s">
        <v>446</v>
      </c>
      <c r="E444" s="122">
        <v>2010</v>
      </c>
      <c r="F444" s="122"/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433</v>
      </c>
      <c r="D445" s="122" t="s">
        <v>449</v>
      </c>
      <c r="E445" s="122">
        <v>2019</v>
      </c>
      <c r="F445" s="122"/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433</v>
      </c>
      <c r="D446" s="122" t="s">
        <v>451</v>
      </c>
      <c r="E446" s="122">
        <v>2016</v>
      </c>
      <c r="F446" s="122"/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433</v>
      </c>
      <c r="D447" s="122" t="s">
        <v>453</v>
      </c>
      <c r="E447" s="122">
        <v>2010</v>
      </c>
      <c r="F447" s="122"/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433</v>
      </c>
      <c r="D448" s="122" t="s">
        <v>1089</v>
      </c>
      <c r="E448" s="122">
        <v>2005</v>
      </c>
      <c r="F448" s="122">
        <v>2012</v>
      </c>
      <c r="G448" s="123"/>
      <c r="H448" s="129" t="s">
        <v>20</v>
      </c>
      <c r="I448" s="130" t="s">
        <v>20</v>
      </c>
      <c r="J448" s="131"/>
    </row>
    <row r="449" spans="2:11" ht="19.649999999999999" customHeight="1">
      <c r="B449" s="121">
        <f t="shared" si="10"/>
        <v>435</v>
      </c>
      <c r="C449" s="122" t="s">
        <v>433</v>
      </c>
      <c r="D449" s="122" t="s">
        <v>1089</v>
      </c>
      <c r="E449" s="122">
        <v>2013</v>
      </c>
      <c r="F449" s="122">
        <v>2020</v>
      </c>
      <c r="G449" s="123"/>
      <c r="H449" s="129" t="s">
        <v>20</v>
      </c>
      <c r="I449" s="130" t="s">
        <v>20</v>
      </c>
      <c r="J449" s="131"/>
    </row>
    <row r="450" spans="2:11" ht="19.649999999999999" customHeight="1">
      <c r="B450" s="121">
        <f t="shared" si="10"/>
        <v>436</v>
      </c>
      <c r="C450" s="122" t="s">
        <v>433</v>
      </c>
      <c r="D450" s="122" t="s">
        <v>720</v>
      </c>
      <c r="E450" s="122">
        <v>2010</v>
      </c>
      <c r="F450" s="122"/>
      <c r="G450" s="123"/>
      <c r="H450" s="129" t="s">
        <v>20</v>
      </c>
      <c r="I450" s="130" t="s">
        <v>20</v>
      </c>
      <c r="J450" s="131"/>
    </row>
    <row r="451" spans="2:11" ht="19.649999999999999" customHeight="1">
      <c r="B451" s="121">
        <f t="shared" si="10"/>
        <v>437</v>
      </c>
      <c r="C451" s="122" t="s">
        <v>433</v>
      </c>
      <c r="D451" s="122" t="s">
        <v>455</v>
      </c>
      <c r="E451" s="122">
        <v>2001</v>
      </c>
      <c r="F451" s="122">
        <v>2014</v>
      </c>
      <c r="G451" s="123"/>
      <c r="H451" s="129" t="s">
        <v>20</v>
      </c>
      <c r="I451" s="130"/>
      <c r="J451" s="131"/>
    </row>
    <row r="452" spans="2:11" ht="19.649999999999999" customHeight="1">
      <c r="B452" s="121">
        <f t="shared" si="10"/>
        <v>438</v>
      </c>
      <c r="C452" s="122" t="s">
        <v>433</v>
      </c>
      <c r="D452" s="122" t="s">
        <v>1239</v>
      </c>
      <c r="E452" s="122">
        <v>2013</v>
      </c>
      <c r="F452" s="122"/>
      <c r="G452" s="123"/>
      <c r="H452" s="129" t="s">
        <v>20</v>
      </c>
      <c r="I452" s="130" t="s">
        <v>20</v>
      </c>
      <c r="J452" s="131"/>
    </row>
    <row r="453" spans="2:11" ht="19.649999999999999" customHeight="1">
      <c r="B453" s="121">
        <f t="shared" si="10"/>
        <v>439</v>
      </c>
      <c r="C453" s="122" t="s">
        <v>433</v>
      </c>
      <c r="D453" s="122" t="s">
        <v>1239</v>
      </c>
      <c r="E453" s="122">
        <v>2021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1" ht="19.649999999999999" customHeight="1">
      <c r="B454" s="121">
        <f t="shared" si="10"/>
        <v>440</v>
      </c>
      <c r="C454" s="122" t="s">
        <v>433</v>
      </c>
      <c r="D454" s="122" t="s">
        <v>459</v>
      </c>
      <c r="E454" s="122">
        <v>2013</v>
      </c>
      <c r="F454" s="122"/>
      <c r="G454" s="123"/>
      <c r="H454" s="129" t="s">
        <v>20</v>
      </c>
      <c r="I454" s="130" t="s">
        <v>20</v>
      </c>
      <c r="J454" s="131"/>
    </row>
    <row r="455" spans="2:11" ht="19.649999999999999" customHeight="1">
      <c r="B455" s="121">
        <f t="shared" si="10"/>
        <v>441</v>
      </c>
      <c r="C455" s="122" t="s">
        <v>433</v>
      </c>
      <c r="D455" s="122" t="s">
        <v>747</v>
      </c>
      <c r="E455" s="122">
        <v>2011</v>
      </c>
      <c r="F455" s="122"/>
      <c r="G455" s="123"/>
      <c r="H455" s="129" t="s">
        <v>20</v>
      </c>
      <c r="I455" s="130" t="s">
        <v>20</v>
      </c>
      <c r="J455" s="131"/>
    </row>
    <row r="456" spans="2:11" ht="19.649999999999999" customHeight="1">
      <c r="B456" s="121">
        <f t="shared" si="10"/>
        <v>442</v>
      </c>
      <c r="C456" s="122" t="s">
        <v>433</v>
      </c>
      <c r="D456" s="122" t="s">
        <v>1240</v>
      </c>
      <c r="E456" s="122">
        <v>2008</v>
      </c>
      <c r="F456" s="122">
        <v>2013</v>
      </c>
      <c r="G456" s="123"/>
      <c r="H456" s="129" t="s">
        <v>20</v>
      </c>
      <c r="I456" s="130" t="s">
        <v>20</v>
      </c>
      <c r="J456" s="131"/>
    </row>
    <row r="457" spans="2:11" ht="19.649999999999999" customHeight="1">
      <c r="B457" s="121">
        <f t="shared" si="10"/>
        <v>443</v>
      </c>
      <c r="C457" s="122" t="s">
        <v>433</v>
      </c>
      <c r="D457" s="122" t="s">
        <v>1240</v>
      </c>
      <c r="E457" s="122">
        <v>2013</v>
      </c>
      <c r="F457" s="122"/>
      <c r="G457" s="123"/>
      <c r="H457" s="129" t="s">
        <v>20</v>
      </c>
      <c r="I457" s="130" t="s">
        <v>20</v>
      </c>
      <c r="J457" s="131"/>
    </row>
    <row r="458" spans="2:11" ht="19.649999999999999" customHeight="1">
      <c r="B458" s="121">
        <f t="shared" si="10"/>
        <v>444</v>
      </c>
      <c r="C458" s="122" t="s">
        <v>433</v>
      </c>
      <c r="D458" s="122" t="s">
        <v>460</v>
      </c>
      <c r="E458" s="122">
        <v>2013</v>
      </c>
      <c r="F458" s="122"/>
      <c r="G458" s="123"/>
      <c r="H458" s="129" t="s">
        <v>20</v>
      </c>
      <c r="I458" s="130" t="s">
        <v>20</v>
      </c>
      <c r="J458" s="131"/>
    </row>
    <row r="459" spans="2:11" ht="19.649999999999999" customHeight="1">
      <c r="B459" s="121">
        <f t="shared" si="10"/>
        <v>445</v>
      </c>
      <c r="C459" s="122" t="s">
        <v>433</v>
      </c>
      <c r="D459" s="122" t="s">
        <v>1094</v>
      </c>
      <c r="E459" s="122">
        <v>2003</v>
      </c>
      <c r="F459" s="122">
        <v>2015</v>
      </c>
      <c r="G459" s="123"/>
      <c r="H459" s="129" t="s">
        <v>20</v>
      </c>
      <c r="I459" s="130"/>
      <c r="J459" s="131"/>
    </row>
    <row r="460" spans="2:11" ht="19.649999999999999" customHeight="1" thickBot="1">
      <c r="B460" s="124">
        <f t="shared" si="10"/>
        <v>446</v>
      </c>
      <c r="C460" s="125" t="s">
        <v>433</v>
      </c>
      <c r="D460" s="125" t="s">
        <v>749</v>
      </c>
      <c r="E460" s="125">
        <v>2011</v>
      </c>
      <c r="F460" s="125"/>
      <c r="G460" s="164"/>
      <c r="H460" s="132" t="s">
        <v>20</v>
      </c>
      <c r="I460" s="133" t="s">
        <v>20</v>
      </c>
      <c r="J460" s="134"/>
    </row>
    <row r="461" spans="2:11" ht="19.649999999999999" hidden="1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  <c r="K461" s="90" t="s">
        <v>1144</v>
      </c>
    </row>
    <row r="462" spans="2:11" ht="19.649999999999999" customHeight="1">
      <c r="B462" s="121">
        <f>ROW()-15</f>
        <v>447</v>
      </c>
      <c r="C462" s="122" t="s">
        <v>433</v>
      </c>
      <c r="D462" s="122" t="s">
        <v>748</v>
      </c>
      <c r="E462" s="122">
        <v>2011</v>
      </c>
      <c r="F462" s="122"/>
      <c r="G462" s="123"/>
      <c r="H462" s="129" t="s">
        <v>20</v>
      </c>
      <c r="I462" s="130" t="s">
        <v>20</v>
      </c>
      <c r="J462" s="131"/>
    </row>
    <row r="463" spans="2:11" ht="19.649999999999999" customHeight="1">
      <c r="B463" s="121">
        <f t="shared" ref="B463:B502" si="11">ROW()-15</f>
        <v>448</v>
      </c>
      <c r="C463" s="122" t="s">
        <v>433</v>
      </c>
      <c r="D463" s="122" t="s">
        <v>461</v>
      </c>
      <c r="E463" s="122">
        <v>2012</v>
      </c>
      <c r="F463" s="122">
        <v>2019</v>
      </c>
      <c r="G463" s="123"/>
      <c r="H463" s="129" t="s">
        <v>20</v>
      </c>
      <c r="I463" s="130" t="s">
        <v>20</v>
      </c>
      <c r="J463" s="131"/>
    </row>
    <row r="464" spans="2:11" ht="19.649999999999999" customHeight="1">
      <c r="B464" s="121">
        <f t="shared" si="11"/>
        <v>449</v>
      </c>
      <c r="C464" s="122" t="s">
        <v>462</v>
      </c>
      <c r="D464" s="122" t="s">
        <v>463</v>
      </c>
      <c r="E464" s="122">
        <v>2013</v>
      </c>
      <c r="F464" s="122">
        <v>2019</v>
      </c>
      <c r="G464" s="123"/>
      <c r="H464" s="129" t="s">
        <v>20</v>
      </c>
      <c r="I464" s="130"/>
      <c r="J464" s="131" t="s">
        <v>20</v>
      </c>
    </row>
    <row r="465" spans="2:10" ht="19.649999999999999" customHeight="1">
      <c r="B465" s="121">
        <f t="shared" si="11"/>
        <v>450</v>
      </c>
      <c r="C465" s="122" t="s">
        <v>462</v>
      </c>
      <c r="D465" s="122" t="s">
        <v>465</v>
      </c>
      <c r="E465" s="122">
        <v>2006</v>
      </c>
      <c r="F465" s="122">
        <v>2015</v>
      </c>
      <c r="G465" s="123"/>
      <c r="H465" s="129" t="s">
        <v>20</v>
      </c>
      <c r="I465" s="130"/>
      <c r="J465" s="131" t="s">
        <v>20</v>
      </c>
    </row>
    <row r="466" spans="2:10" ht="19.649999999999999" customHeight="1">
      <c r="B466" s="121">
        <f t="shared" si="11"/>
        <v>451</v>
      </c>
      <c r="C466" s="122" t="s">
        <v>462</v>
      </c>
      <c r="D466" s="122" t="s">
        <v>466</v>
      </c>
      <c r="E466" s="122">
        <v>2015</v>
      </c>
      <c r="F466" s="122"/>
      <c r="G466" s="123"/>
      <c r="H466" s="129" t="s">
        <v>20</v>
      </c>
      <c r="I466" s="130"/>
      <c r="J466" s="131" t="s">
        <v>20</v>
      </c>
    </row>
    <row r="467" spans="2:10" ht="19.649999999999999" customHeight="1">
      <c r="B467" s="121">
        <f t="shared" si="11"/>
        <v>452</v>
      </c>
      <c r="C467" s="122" t="s">
        <v>462</v>
      </c>
      <c r="D467" s="122" t="s">
        <v>146</v>
      </c>
      <c r="E467" s="122">
        <v>2013</v>
      </c>
      <c r="F467" s="122">
        <v>2019</v>
      </c>
      <c r="G467" s="123"/>
      <c r="H467" s="129" t="s">
        <v>20</v>
      </c>
      <c r="I467" s="130"/>
      <c r="J467" s="131" t="s">
        <v>20</v>
      </c>
    </row>
    <row r="468" spans="2:10" ht="19.649999999999999" customHeight="1">
      <c r="B468" s="121">
        <f t="shared" si="11"/>
        <v>453</v>
      </c>
      <c r="C468" s="122" t="s">
        <v>462</v>
      </c>
      <c r="D468" s="122" t="s">
        <v>469</v>
      </c>
      <c r="E468" s="122">
        <v>2011</v>
      </c>
      <c r="F468" s="122">
        <v>2017</v>
      </c>
      <c r="G468" s="123"/>
      <c r="H468" s="129" t="s">
        <v>20</v>
      </c>
      <c r="I468" s="130"/>
      <c r="J468" s="131" t="s">
        <v>20</v>
      </c>
    </row>
    <row r="469" spans="2:10" ht="19.649999999999999" customHeight="1">
      <c r="B469" s="121">
        <f t="shared" si="11"/>
        <v>454</v>
      </c>
      <c r="C469" s="122" t="s">
        <v>462</v>
      </c>
      <c r="D469" s="122" t="s">
        <v>469</v>
      </c>
      <c r="E469" s="122">
        <v>2018</v>
      </c>
      <c r="F469" s="122"/>
      <c r="G469" s="123"/>
      <c r="H469" s="129" t="s">
        <v>20</v>
      </c>
      <c r="I469" s="130" t="s">
        <v>20</v>
      </c>
      <c r="J469" s="131" t="s">
        <v>20</v>
      </c>
    </row>
    <row r="470" spans="2:10" ht="19.649999999999999" customHeight="1">
      <c r="B470" s="121">
        <f t="shared" si="11"/>
        <v>455</v>
      </c>
      <c r="C470" s="122" t="s">
        <v>462</v>
      </c>
      <c r="D470" s="122" t="s">
        <v>1241</v>
      </c>
      <c r="E470" s="122">
        <v>2006</v>
      </c>
      <c r="F470" s="122">
        <v>2014</v>
      </c>
      <c r="G470" s="123"/>
      <c r="H470" s="129" t="s">
        <v>20</v>
      </c>
      <c r="I470" s="130"/>
      <c r="J470" s="131" t="s">
        <v>20</v>
      </c>
    </row>
    <row r="471" spans="2:10" ht="19.649999999999999" customHeight="1">
      <c r="B471" s="121">
        <f t="shared" si="11"/>
        <v>456</v>
      </c>
      <c r="C471" s="122" t="s">
        <v>462</v>
      </c>
      <c r="D471" s="122" t="s">
        <v>1241</v>
      </c>
      <c r="E471" s="122">
        <v>2019</v>
      </c>
      <c r="F471" s="122"/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f t="shared" si="11"/>
        <v>457</v>
      </c>
      <c r="C472" s="122" t="s">
        <v>462</v>
      </c>
      <c r="D472" s="122" t="s">
        <v>1242</v>
      </c>
      <c r="E472" s="122">
        <v>2017</v>
      </c>
      <c r="F472" s="122" t="s">
        <v>19</v>
      </c>
      <c r="G472" s="123"/>
      <c r="H472" s="129" t="s">
        <v>20</v>
      </c>
      <c r="I472" s="130" t="s">
        <v>20</v>
      </c>
      <c r="J472" s="131" t="s">
        <v>20</v>
      </c>
    </row>
    <row r="473" spans="2:10" ht="19.649999999999999" customHeight="1">
      <c r="B473" s="121">
        <f t="shared" si="11"/>
        <v>458</v>
      </c>
      <c r="C473" s="122" t="s">
        <v>462</v>
      </c>
      <c r="D473" s="122" t="s">
        <v>1243</v>
      </c>
      <c r="E473" s="122">
        <v>2017</v>
      </c>
      <c r="F473" s="122" t="s">
        <v>19</v>
      </c>
      <c r="G473" s="123"/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f t="shared" si="11"/>
        <v>459</v>
      </c>
      <c r="C474" s="122" t="s">
        <v>462</v>
      </c>
      <c r="D474" s="122" t="s">
        <v>471</v>
      </c>
      <c r="E474" s="122">
        <v>2008</v>
      </c>
      <c r="F474" s="122">
        <v>2017</v>
      </c>
      <c r="G474" s="123"/>
      <c r="H474" s="129" t="s">
        <v>20</v>
      </c>
      <c r="I474" s="130"/>
      <c r="J474" s="131" t="s">
        <v>20</v>
      </c>
    </row>
    <row r="475" spans="2:10" ht="19.649999999999999" customHeight="1">
      <c r="B475" s="121">
        <f t="shared" si="11"/>
        <v>460</v>
      </c>
      <c r="C475" s="122" t="s">
        <v>462</v>
      </c>
      <c r="D475" s="122" t="s">
        <v>473</v>
      </c>
      <c r="E475" s="122">
        <v>2020</v>
      </c>
      <c r="F475" s="122"/>
      <c r="G475" s="123"/>
      <c r="H475" s="129" t="s">
        <v>20</v>
      </c>
      <c r="I475" s="130" t="s">
        <v>20</v>
      </c>
      <c r="J475" s="131" t="s">
        <v>20</v>
      </c>
    </row>
    <row r="476" spans="2:10" ht="19.649999999999999" customHeight="1">
      <c r="B476" s="121">
        <f t="shared" si="11"/>
        <v>461</v>
      </c>
      <c r="C476" s="122" t="s">
        <v>462</v>
      </c>
      <c r="D476" s="122" t="s">
        <v>1244</v>
      </c>
      <c r="E476" s="122">
        <v>2012</v>
      </c>
      <c r="F476" s="122">
        <v>2019</v>
      </c>
      <c r="G476" s="123"/>
      <c r="H476" s="129" t="s">
        <v>20</v>
      </c>
      <c r="I476" s="130"/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462</v>
      </c>
      <c r="D477" s="122" t="s">
        <v>474</v>
      </c>
      <c r="E477" s="122">
        <v>2010</v>
      </c>
      <c r="F477" s="122"/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462</v>
      </c>
      <c r="D478" s="122" t="s">
        <v>474</v>
      </c>
      <c r="E478" s="122">
        <v>2021</v>
      </c>
      <c r="F478" s="122"/>
      <c r="G478" s="123"/>
      <c r="H478" s="129" t="s">
        <v>20</v>
      </c>
      <c r="I478" s="130"/>
      <c r="J478" s="131" t="s">
        <v>20</v>
      </c>
    </row>
    <row r="479" spans="2:10" ht="19.649999999999999" customHeight="1">
      <c r="B479" s="121">
        <f t="shared" si="11"/>
        <v>464</v>
      </c>
      <c r="C479" s="122" t="s">
        <v>462</v>
      </c>
      <c r="D479" s="122" t="s">
        <v>475</v>
      </c>
      <c r="E479" s="122">
        <v>2001</v>
      </c>
      <c r="F479" s="122">
        <v>2014</v>
      </c>
      <c r="G479" s="123"/>
      <c r="H479" s="129" t="s">
        <v>20</v>
      </c>
      <c r="I479" s="130"/>
      <c r="J479" s="131"/>
    </row>
    <row r="480" spans="2:10" ht="19.649999999999999" customHeight="1">
      <c r="B480" s="121">
        <f t="shared" si="11"/>
        <v>465</v>
      </c>
      <c r="C480" s="122" t="s">
        <v>462</v>
      </c>
      <c r="D480" s="122" t="s">
        <v>475</v>
      </c>
      <c r="E480" s="122">
        <v>2014</v>
      </c>
      <c r="F480" s="122">
        <v>2020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462</v>
      </c>
      <c r="D481" s="122" t="s">
        <v>1245</v>
      </c>
      <c r="E481" s="122">
        <v>2018</v>
      </c>
      <c r="F481" s="122"/>
      <c r="G481" s="123"/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462</v>
      </c>
      <c r="D482" s="122" t="s">
        <v>478</v>
      </c>
      <c r="E482" s="122">
        <v>2012</v>
      </c>
      <c r="F482" s="122">
        <v>2014</v>
      </c>
      <c r="G482" s="123"/>
      <c r="H482" s="129" t="s">
        <v>20</v>
      </c>
      <c r="I482" s="130"/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462</v>
      </c>
      <c r="D483" s="122" t="s">
        <v>1246</v>
      </c>
      <c r="E483" s="122">
        <v>2019</v>
      </c>
      <c r="F483" s="122"/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1247</v>
      </c>
      <c r="D484" s="122" t="s">
        <v>1248</v>
      </c>
      <c r="E484" s="122">
        <v>2016</v>
      </c>
      <c r="F484" s="122"/>
      <c r="G484" s="123"/>
      <c r="H484" s="129"/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783</v>
      </c>
      <c r="D485" s="122" t="s">
        <v>1249</v>
      </c>
      <c r="E485" s="122">
        <v>2014</v>
      </c>
      <c r="F485" s="122"/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783</v>
      </c>
      <c r="D486" s="122" t="s">
        <v>1250</v>
      </c>
      <c r="E486" s="122">
        <v>2013</v>
      </c>
      <c r="F486" s="122">
        <v>2019</v>
      </c>
      <c r="G486" s="123"/>
      <c r="H486" s="129" t="s">
        <v>20</v>
      </c>
      <c r="I486" s="129" t="s">
        <v>20</v>
      </c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783</v>
      </c>
      <c r="D487" s="122" t="s">
        <v>1250</v>
      </c>
      <c r="E487" s="122">
        <v>2019</v>
      </c>
      <c r="F487" s="122"/>
      <c r="G487" s="123"/>
      <c r="H487" s="129" t="s">
        <v>20</v>
      </c>
      <c r="I487" s="130" t="s">
        <v>20</v>
      </c>
      <c r="J487" s="131" t="s">
        <v>20</v>
      </c>
    </row>
    <row r="488" spans="2:10" ht="19.649999999999999" customHeight="1">
      <c r="B488" s="121">
        <f t="shared" si="11"/>
        <v>473</v>
      </c>
      <c r="C488" s="122" t="s">
        <v>783</v>
      </c>
      <c r="D488" s="122" t="s">
        <v>1251</v>
      </c>
      <c r="E488" s="122">
        <v>2013</v>
      </c>
      <c r="F488" s="122"/>
      <c r="G488" s="123"/>
      <c r="H488" s="129" t="s">
        <v>20</v>
      </c>
      <c r="I488" s="130" t="s">
        <v>20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783</v>
      </c>
      <c r="D489" s="122" t="s">
        <v>1252</v>
      </c>
      <c r="E489" s="122">
        <v>2010</v>
      </c>
      <c r="F489" s="122">
        <v>2018</v>
      </c>
      <c r="G489" s="123"/>
      <c r="H489" s="129" t="s">
        <v>20</v>
      </c>
      <c r="I489" s="130" t="s">
        <v>20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783</v>
      </c>
      <c r="D490" s="122" t="s">
        <v>1253</v>
      </c>
      <c r="E490" s="122">
        <v>2019</v>
      </c>
      <c r="F490" s="122"/>
      <c r="G490" s="123"/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783</v>
      </c>
      <c r="D491" s="122" t="s">
        <v>1254</v>
      </c>
      <c r="E491" s="122">
        <v>2017</v>
      </c>
      <c r="F491" s="122"/>
      <c r="G491" s="123"/>
      <c r="H491" s="129" t="s">
        <v>20</v>
      </c>
      <c r="I491" s="130" t="s">
        <v>20</v>
      </c>
      <c r="J491" s="131" t="s">
        <v>20</v>
      </c>
    </row>
    <row r="492" spans="2:10" ht="19.649999999999999" customHeight="1">
      <c r="B492" s="121">
        <f t="shared" si="11"/>
        <v>477</v>
      </c>
      <c r="C492" s="122" t="s">
        <v>783</v>
      </c>
      <c r="D492" s="122" t="s">
        <v>1255</v>
      </c>
      <c r="E492" s="122">
        <v>2006</v>
      </c>
      <c r="F492" s="122"/>
      <c r="G492" s="123"/>
      <c r="H492" s="129" t="s">
        <v>20</v>
      </c>
      <c r="I492" s="130"/>
      <c r="J492" s="131" t="s">
        <v>20</v>
      </c>
    </row>
    <row r="493" spans="2:10" ht="19.649999999999999" customHeight="1">
      <c r="B493" s="121">
        <f t="shared" si="11"/>
        <v>478</v>
      </c>
      <c r="C493" s="122" t="s">
        <v>783</v>
      </c>
      <c r="D493" s="122" t="s">
        <v>1256</v>
      </c>
      <c r="E493" s="122">
        <v>2016</v>
      </c>
      <c r="F493" s="122"/>
      <c r="G493" s="123"/>
      <c r="H493" s="129" t="s">
        <v>20</v>
      </c>
      <c r="I493" s="130" t="s">
        <v>20</v>
      </c>
      <c r="J493" s="131" t="s">
        <v>20</v>
      </c>
    </row>
    <row r="494" spans="2:10" ht="19.649999999999999" customHeight="1">
      <c r="B494" s="121">
        <f t="shared" si="11"/>
        <v>479</v>
      </c>
      <c r="C494" s="122" t="s">
        <v>783</v>
      </c>
      <c r="D494" s="122" t="s">
        <v>1257</v>
      </c>
      <c r="E494" s="122">
        <v>2008</v>
      </c>
      <c r="F494" s="122">
        <v>2018</v>
      </c>
      <c r="G494" s="123"/>
      <c r="H494" s="129" t="s">
        <v>20</v>
      </c>
      <c r="I494" s="130" t="s">
        <v>20</v>
      </c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783</v>
      </c>
      <c r="D495" s="122" t="s">
        <v>1257</v>
      </c>
      <c r="E495" s="122">
        <v>2018</v>
      </c>
      <c r="F495" s="122"/>
      <c r="G495" s="123"/>
      <c r="H495" s="129" t="s">
        <v>20</v>
      </c>
      <c r="I495" s="130" t="s">
        <v>20</v>
      </c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783</v>
      </c>
      <c r="D496" s="122" t="s">
        <v>1258</v>
      </c>
      <c r="E496" s="122">
        <v>2018</v>
      </c>
      <c r="F496" s="122"/>
      <c r="G496" s="123"/>
      <c r="H496" s="129" t="s">
        <v>20</v>
      </c>
      <c r="I496" s="130" t="s">
        <v>20</v>
      </c>
      <c r="J496" s="131" t="s">
        <v>20</v>
      </c>
    </row>
    <row r="497" spans="2:11" ht="19.649999999999999" customHeight="1">
      <c r="B497" s="121">
        <f t="shared" si="11"/>
        <v>482</v>
      </c>
      <c r="C497" s="122" t="s">
        <v>783</v>
      </c>
      <c r="D497" s="122" t="s">
        <v>1259</v>
      </c>
      <c r="E497" s="122">
        <v>2016</v>
      </c>
      <c r="F497" s="122"/>
      <c r="G497" s="123"/>
      <c r="H497" s="129" t="s">
        <v>20</v>
      </c>
      <c r="I497" s="130" t="s">
        <v>20</v>
      </c>
      <c r="J497" s="131" t="s">
        <v>20</v>
      </c>
    </row>
    <row r="498" spans="2:11" ht="19.649999999999999" customHeight="1">
      <c r="B498" s="121">
        <f t="shared" si="11"/>
        <v>483</v>
      </c>
      <c r="C498" s="122" t="s">
        <v>733</v>
      </c>
      <c r="D498" s="122">
        <v>2</v>
      </c>
      <c r="E498" s="122">
        <v>2017</v>
      </c>
      <c r="F498" s="122"/>
      <c r="G498" s="123"/>
      <c r="H498" s="129" t="s">
        <v>20</v>
      </c>
      <c r="I498" s="130" t="s">
        <v>20</v>
      </c>
      <c r="J498" s="131"/>
    </row>
    <row r="499" spans="2:11" ht="19.649999999999999" customHeight="1">
      <c r="B499" s="121">
        <f t="shared" si="11"/>
        <v>484</v>
      </c>
      <c r="C499" s="122" t="s">
        <v>733</v>
      </c>
      <c r="D499" s="122" t="s">
        <v>1260</v>
      </c>
      <c r="E499" s="122">
        <v>2017</v>
      </c>
      <c r="F499" s="122"/>
      <c r="G499" s="123"/>
      <c r="H499" s="129" t="s">
        <v>20</v>
      </c>
      <c r="I499" s="130" t="s">
        <v>20</v>
      </c>
      <c r="J499" s="131"/>
    </row>
    <row r="500" spans="2:11" ht="19.649999999999999" customHeight="1">
      <c r="B500" s="121">
        <f t="shared" si="11"/>
        <v>485</v>
      </c>
      <c r="C500" s="122" t="s">
        <v>481</v>
      </c>
      <c r="D500" s="122" t="s">
        <v>1261</v>
      </c>
      <c r="E500" s="122">
        <v>2012</v>
      </c>
      <c r="F500" s="122">
        <v>2019</v>
      </c>
      <c r="G500" s="123"/>
      <c r="H500" s="129" t="s">
        <v>20</v>
      </c>
      <c r="I500" s="130" t="s">
        <v>20</v>
      </c>
      <c r="J500" s="131"/>
    </row>
    <row r="501" spans="2:11" ht="19.649999999999999" customHeight="1">
      <c r="B501" s="121">
        <f t="shared" si="11"/>
        <v>486</v>
      </c>
      <c r="C501" s="122" t="s">
        <v>481</v>
      </c>
      <c r="D501" s="122" t="s">
        <v>1098</v>
      </c>
      <c r="E501" s="122">
        <v>2014</v>
      </c>
      <c r="F501" s="122"/>
      <c r="G501" s="123"/>
      <c r="H501" s="129" t="s">
        <v>20</v>
      </c>
      <c r="I501" s="130" t="s">
        <v>20</v>
      </c>
      <c r="J501" s="131"/>
    </row>
    <row r="502" spans="2:11" ht="19.649999999999999" customHeight="1" thickBot="1">
      <c r="B502" s="124">
        <f t="shared" si="11"/>
        <v>487</v>
      </c>
      <c r="C502" s="125" t="s">
        <v>481</v>
      </c>
      <c r="D502" s="125" t="s">
        <v>482</v>
      </c>
      <c r="E502" s="125">
        <v>2016</v>
      </c>
      <c r="F502" s="125"/>
      <c r="G502" s="164"/>
      <c r="H502" s="132" t="s">
        <v>20</v>
      </c>
      <c r="I502" s="133" t="s">
        <v>20</v>
      </c>
      <c r="J502" s="134"/>
    </row>
    <row r="503" spans="2:11" ht="19.649999999999999" hidden="1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  <c r="K503" s="90" t="s">
        <v>1144</v>
      </c>
    </row>
    <row r="504" spans="2:11" ht="19.649999999999999" customHeight="1">
      <c r="B504" s="121">
        <f>ROW()-16</f>
        <v>488</v>
      </c>
      <c r="C504" s="122" t="s">
        <v>1262</v>
      </c>
      <c r="D504" s="122" t="s">
        <v>1263</v>
      </c>
      <c r="E504" s="122">
        <v>2016</v>
      </c>
      <c r="F504" s="122"/>
      <c r="G504" s="123"/>
      <c r="H504" s="129" t="s">
        <v>20</v>
      </c>
      <c r="I504" s="130"/>
      <c r="J504" s="131"/>
    </row>
    <row r="505" spans="2:11" ht="19.649999999999999" customHeight="1">
      <c r="B505" s="121">
        <f t="shared" ref="B505:B544" si="12">ROW()-16</f>
        <v>489</v>
      </c>
      <c r="C505" s="122" t="s">
        <v>1262</v>
      </c>
      <c r="D505" s="122" t="s">
        <v>1264</v>
      </c>
      <c r="E505" s="122">
        <v>2016</v>
      </c>
      <c r="F505" s="122"/>
      <c r="G505" s="123"/>
      <c r="H505" s="129" t="s">
        <v>20</v>
      </c>
      <c r="I505" s="130"/>
      <c r="J505" s="131" t="s">
        <v>20</v>
      </c>
    </row>
    <row r="506" spans="2:11" ht="19.649999999999999" customHeight="1">
      <c r="B506" s="121">
        <f t="shared" si="12"/>
        <v>490</v>
      </c>
      <c r="C506" s="122" t="s">
        <v>483</v>
      </c>
      <c r="D506" s="122" t="s">
        <v>1265</v>
      </c>
      <c r="E506" s="122">
        <v>2011</v>
      </c>
      <c r="F506" s="122">
        <v>2017</v>
      </c>
      <c r="G506" s="123"/>
      <c r="H506" s="129" t="s">
        <v>20</v>
      </c>
      <c r="I506" s="130"/>
      <c r="J506" s="131" t="s">
        <v>20</v>
      </c>
    </row>
    <row r="507" spans="2:11" ht="19.649999999999999" customHeight="1">
      <c r="B507" s="121">
        <f t="shared" si="12"/>
        <v>491</v>
      </c>
      <c r="C507" s="122" t="s">
        <v>483</v>
      </c>
      <c r="D507" s="122" t="s">
        <v>485</v>
      </c>
      <c r="E507" s="122">
        <v>2013</v>
      </c>
      <c r="F507" s="122"/>
      <c r="G507" s="123"/>
      <c r="H507" s="129" t="s">
        <v>20</v>
      </c>
      <c r="I507" s="130"/>
      <c r="J507" s="131" t="s">
        <v>20</v>
      </c>
    </row>
    <row r="508" spans="2:11" ht="19.649999999999999" customHeight="1">
      <c r="B508" s="121">
        <f t="shared" si="12"/>
        <v>492</v>
      </c>
      <c r="C508" s="122" t="s">
        <v>486</v>
      </c>
      <c r="D508" s="122" t="s">
        <v>1266</v>
      </c>
      <c r="E508" s="122">
        <v>2017</v>
      </c>
      <c r="F508" s="122"/>
      <c r="G508" s="123"/>
      <c r="H508" s="129" t="s">
        <v>20</v>
      </c>
      <c r="I508" s="130" t="s">
        <v>20</v>
      </c>
      <c r="J508" s="131"/>
    </row>
    <row r="509" spans="2:11" ht="19.649999999999999" customHeight="1">
      <c r="B509" s="121">
        <f t="shared" si="12"/>
        <v>493</v>
      </c>
      <c r="C509" s="122" t="s">
        <v>486</v>
      </c>
      <c r="D509" s="122" t="s">
        <v>1267</v>
      </c>
      <c r="E509" s="122">
        <v>2017</v>
      </c>
      <c r="F509" s="122"/>
      <c r="G509" s="123"/>
      <c r="H509" s="129" t="s">
        <v>20</v>
      </c>
      <c r="I509" s="130" t="s">
        <v>20</v>
      </c>
      <c r="J509" s="131"/>
    </row>
    <row r="510" spans="2:11" ht="19.649999999999999" customHeight="1">
      <c r="B510" s="121">
        <f t="shared" si="12"/>
        <v>494</v>
      </c>
      <c r="C510" s="122" t="s">
        <v>486</v>
      </c>
      <c r="D510" s="122" t="s">
        <v>1268</v>
      </c>
      <c r="E510" s="122">
        <v>2017</v>
      </c>
      <c r="F510" s="122"/>
      <c r="G510" s="123"/>
      <c r="H510" s="129" t="s">
        <v>20</v>
      </c>
      <c r="I510" s="129" t="s">
        <v>20</v>
      </c>
      <c r="J510" s="131"/>
    </row>
    <row r="511" spans="2:11" ht="19.649999999999999" customHeight="1">
      <c r="B511" s="121">
        <f t="shared" si="12"/>
        <v>495</v>
      </c>
      <c r="C511" s="122" t="s">
        <v>486</v>
      </c>
      <c r="D511" s="122" t="s">
        <v>489</v>
      </c>
      <c r="E511" s="122">
        <v>2019</v>
      </c>
      <c r="F511" s="122"/>
      <c r="G511" s="123"/>
      <c r="H511" s="129" t="s">
        <v>20</v>
      </c>
      <c r="I511" s="130" t="s">
        <v>20</v>
      </c>
      <c r="J511" s="131"/>
    </row>
    <row r="512" spans="2:11" ht="19.649999999999999" customHeight="1">
      <c r="B512" s="121">
        <f t="shared" si="12"/>
        <v>496</v>
      </c>
      <c r="C512" s="122" t="s">
        <v>486</v>
      </c>
      <c r="D512" s="122" t="s">
        <v>490</v>
      </c>
      <c r="E512" s="122">
        <v>2013</v>
      </c>
      <c r="F512" s="122">
        <v>2019</v>
      </c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490</v>
      </c>
      <c r="E513" s="122">
        <v>2013</v>
      </c>
      <c r="F513" s="122">
        <v>2019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490</v>
      </c>
      <c r="E514" s="122">
        <v>2019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493</v>
      </c>
      <c r="E515" s="122">
        <v>2005</v>
      </c>
      <c r="F515" s="122">
        <v>2014</v>
      </c>
      <c r="G515" s="123"/>
      <c r="H515" s="129" t="s">
        <v>20</v>
      </c>
      <c r="I515" s="129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493</v>
      </c>
      <c r="E516" s="122">
        <v>2012</v>
      </c>
      <c r="F516" s="122">
        <v>2019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486</v>
      </c>
      <c r="D517" s="122" t="s">
        <v>493</v>
      </c>
      <c r="E517" s="122">
        <v>2019</v>
      </c>
      <c r="F517" s="122"/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486</v>
      </c>
      <c r="D518" s="122" t="s">
        <v>173</v>
      </c>
      <c r="E518" s="122">
        <v>2013</v>
      </c>
      <c r="F518" s="122">
        <v>2017</v>
      </c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486</v>
      </c>
      <c r="D519" s="122" t="s">
        <v>173</v>
      </c>
      <c r="E519" s="122">
        <v>2017</v>
      </c>
      <c r="F519" s="122"/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486</v>
      </c>
      <c r="D520" s="122" t="s">
        <v>498</v>
      </c>
      <c r="E520" s="122">
        <v>2002</v>
      </c>
      <c r="F520" s="122">
        <v>2014</v>
      </c>
      <c r="G520" s="123"/>
      <c r="H520" s="129" t="s">
        <v>20</v>
      </c>
      <c r="I520" s="130"/>
      <c r="J520" s="131"/>
    </row>
    <row r="521" spans="2:10" ht="19.649999999999999" customHeight="1">
      <c r="B521" s="121">
        <f t="shared" si="12"/>
        <v>505</v>
      </c>
      <c r="C521" s="122" t="s">
        <v>486</v>
      </c>
      <c r="D521" s="122" t="s">
        <v>498</v>
      </c>
      <c r="E521" s="122">
        <v>2015</v>
      </c>
      <c r="F521" s="122"/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486</v>
      </c>
      <c r="D522" s="122" t="s">
        <v>498</v>
      </c>
      <c r="E522" s="122">
        <v>2020</v>
      </c>
      <c r="F522" s="122"/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486</v>
      </c>
      <c r="D523" s="122" t="s">
        <v>1269</v>
      </c>
      <c r="E523" s="122">
        <v>2005</v>
      </c>
      <c r="F523" s="122">
        <v>2014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486</v>
      </c>
      <c r="D524" s="122" t="s">
        <v>499</v>
      </c>
      <c r="E524" s="122">
        <v>2021</v>
      </c>
      <c r="F524" s="122"/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486</v>
      </c>
      <c r="D525" s="122" t="s">
        <v>1270</v>
      </c>
      <c r="E525" s="122">
        <v>2021</v>
      </c>
      <c r="F525" s="122"/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486</v>
      </c>
      <c r="D526" s="122" t="s">
        <v>500</v>
      </c>
      <c r="E526" s="122">
        <v>2009</v>
      </c>
      <c r="F526" s="122">
        <v>2016</v>
      </c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486</v>
      </c>
      <c r="D527" s="122" t="s">
        <v>1271</v>
      </c>
      <c r="E527" s="122">
        <v>2004</v>
      </c>
      <c r="F527" s="122">
        <v>2012</v>
      </c>
      <c r="G527" s="123"/>
      <c r="H527" s="129" t="s">
        <v>20</v>
      </c>
      <c r="I527" s="129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486</v>
      </c>
      <c r="D528" s="122" t="s">
        <v>502</v>
      </c>
      <c r="E528" s="122">
        <v>2015</v>
      </c>
      <c r="F528" s="122"/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486</v>
      </c>
      <c r="D529" s="122" t="s">
        <v>503</v>
      </c>
      <c r="E529" s="122">
        <v>2007</v>
      </c>
      <c r="F529" s="122">
        <v>2021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486</v>
      </c>
      <c r="D530" s="122" t="s">
        <v>503</v>
      </c>
      <c r="E530" s="122">
        <v>2012</v>
      </c>
      <c r="F530" s="122"/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486</v>
      </c>
      <c r="D531" s="122" t="s">
        <v>503</v>
      </c>
      <c r="E531" s="122">
        <v>2021</v>
      </c>
      <c r="F531" s="122"/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486</v>
      </c>
      <c r="D532" s="122" t="s">
        <v>504</v>
      </c>
      <c r="E532" s="122">
        <v>2019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486</v>
      </c>
      <c r="D533" s="122" t="s">
        <v>504</v>
      </c>
      <c r="E533" s="122">
        <v>2021</v>
      </c>
      <c r="F533" s="122"/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486</v>
      </c>
      <c r="D534" s="122" t="s">
        <v>506</v>
      </c>
      <c r="E534" s="122">
        <v>2006</v>
      </c>
      <c r="F534" s="122">
        <v>2015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486</v>
      </c>
      <c r="D535" s="122" t="s">
        <v>506</v>
      </c>
      <c r="E535" s="122">
        <v>2008</v>
      </c>
      <c r="F535" s="122">
        <v>2017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486</v>
      </c>
      <c r="D536" s="122" t="s">
        <v>506</v>
      </c>
      <c r="E536" s="122">
        <v>2016</v>
      </c>
      <c r="F536" s="122"/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486</v>
      </c>
      <c r="D537" s="122" t="s">
        <v>508</v>
      </c>
      <c r="E537" s="122">
        <v>2015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486</v>
      </c>
      <c r="D538" s="122" t="s">
        <v>509</v>
      </c>
      <c r="E538" s="122">
        <v>2001</v>
      </c>
      <c r="F538" s="122">
        <v>2007</v>
      </c>
      <c r="G538" s="123"/>
      <c r="H538" s="129" t="s">
        <v>20</v>
      </c>
      <c r="I538" s="130"/>
      <c r="J538" s="131"/>
    </row>
    <row r="539" spans="2:10" ht="19.649999999999999" customHeight="1">
      <c r="B539" s="121">
        <f t="shared" si="12"/>
        <v>523</v>
      </c>
      <c r="C539" s="122" t="s">
        <v>486</v>
      </c>
      <c r="D539" s="122" t="s">
        <v>509</v>
      </c>
      <c r="E539" s="122">
        <v>2007</v>
      </c>
      <c r="F539" s="122">
        <v>2015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486</v>
      </c>
      <c r="D540" s="122" t="s">
        <v>509</v>
      </c>
      <c r="E540" s="122">
        <v>2008</v>
      </c>
      <c r="F540" s="122">
        <v>2015</v>
      </c>
      <c r="G540" s="123"/>
      <c r="H540" s="129" t="s">
        <v>20</v>
      </c>
      <c r="I540" s="130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486</v>
      </c>
      <c r="D541" s="122" t="s">
        <v>512</v>
      </c>
      <c r="E541" s="122">
        <v>2010</v>
      </c>
      <c r="F541" s="122">
        <v>2015</v>
      </c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486</v>
      </c>
      <c r="D542" s="122" t="s">
        <v>175</v>
      </c>
      <c r="E542" s="122">
        <v>2012</v>
      </c>
      <c r="F542" s="122"/>
      <c r="G542" s="123"/>
      <c r="H542" s="129" t="s">
        <v>20</v>
      </c>
      <c r="I542" s="130" t="s">
        <v>20</v>
      </c>
      <c r="J542" s="131"/>
    </row>
    <row r="543" spans="2:10" ht="19.649999999999999" customHeight="1">
      <c r="B543" s="121">
        <f t="shared" si="12"/>
        <v>527</v>
      </c>
      <c r="C543" s="122" t="s">
        <v>486</v>
      </c>
      <c r="D543" s="122" t="s">
        <v>177</v>
      </c>
      <c r="E543" s="122">
        <v>2012</v>
      </c>
      <c r="F543" s="122"/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486</v>
      </c>
      <c r="D544" s="125" t="s">
        <v>514</v>
      </c>
      <c r="E544" s="125">
        <v>2005</v>
      </c>
      <c r="F544" s="125">
        <v>2014</v>
      </c>
      <c r="G544" s="164"/>
      <c r="H544" s="132" t="s">
        <v>20</v>
      </c>
      <c r="I544" s="133" t="s">
        <v>20</v>
      </c>
      <c r="J544" s="134"/>
    </row>
    <row r="545" spans="2:11" ht="19.649999999999999" hidden="1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  <c r="K545" s="90" t="s">
        <v>1144</v>
      </c>
    </row>
    <row r="546" spans="2:11" ht="19.649999999999999" customHeight="1">
      <c r="B546" s="121">
        <f>ROW()-17</f>
        <v>529</v>
      </c>
      <c r="C546" s="122" t="s">
        <v>486</v>
      </c>
      <c r="D546" s="122" t="s">
        <v>514</v>
      </c>
      <c r="E546" s="122">
        <v>2012</v>
      </c>
      <c r="F546" s="122">
        <v>2019</v>
      </c>
      <c r="G546" s="123"/>
      <c r="H546" s="129" t="s">
        <v>20</v>
      </c>
      <c r="I546" s="130" t="s">
        <v>20</v>
      </c>
      <c r="J546" s="131"/>
    </row>
    <row r="547" spans="2:11" ht="19.649999999999999" customHeight="1">
      <c r="B547" s="121">
        <f t="shared" ref="B547:B586" si="13">ROW()-17</f>
        <v>530</v>
      </c>
      <c r="C547" s="122" t="s">
        <v>486</v>
      </c>
      <c r="D547" s="122" t="s">
        <v>514</v>
      </c>
      <c r="E547" s="122">
        <v>2019</v>
      </c>
      <c r="F547" s="122"/>
      <c r="G547" s="123"/>
      <c r="H547" s="129" t="s">
        <v>20</v>
      </c>
      <c r="I547" s="130" t="s">
        <v>20</v>
      </c>
      <c r="J547" s="131"/>
    </row>
    <row r="548" spans="2:11" ht="19.649999999999999" customHeight="1">
      <c r="B548" s="121">
        <f t="shared" si="13"/>
        <v>531</v>
      </c>
      <c r="C548" s="122" t="s">
        <v>486</v>
      </c>
      <c r="D548" s="122" t="s">
        <v>515</v>
      </c>
      <c r="E548" s="122">
        <v>2010</v>
      </c>
      <c r="F548" s="122"/>
      <c r="G548" s="123"/>
      <c r="H548" s="129" t="s">
        <v>20</v>
      </c>
      <c r="I548" s="130" t="s">
        <v>20</v>
      </c>
      <c r="J548" s="131"/>
    </row>
    <row r="549" spans="2:11" ht="19.649999999999999" customHeight="1">
      <c r="B549" s="121">
        <f t="shared" si="13"/>
        <v>532</v>
      </c>
      <c r="C549" s="122" t="s">
        <v>486</v>
      </c>
      <c r="D549" s="122" t="s">
        <v>1272</v>
      </c>
      <c r="E549" s="122">
        <v>2001</v>
      </c>
      <c r="F549" s="122">
        <v>2009</v>
      </c>
      <c r="G549" s="123"/>
      <c r="H549" s="129" t="s">
        <v>20</v>
      </c>
      <c r="I549" s="130" t="s">
        <v>20</v>
      </c>
      <c r="J549" s="131"/>
    </row>
    <row r="550" spans="2:11" ht="19.649999999999999" customHeight="1">
      <c r="B550" s="121">
        <f t="shared" si="13"/>
        <v>533</v>
      </c>
      <c r="C550" s="122" t="s">
        <v>486</v>
      </c>
      <c r="D550" s="122" t="s">
        <v>1272</v>
      </c>
      <c r="E550" s="122">
        <v>2008</v>
      </c>
      <c r="F550" s="122">
        <v>2016</v>
      </c>
      <c r="G550" s="123"/>
      <c r="H550" s="129" t="s">
        <v>20</v>
      </c>
      <c r="I550" s="130" t="s">
        <v>20</v>
      </c>
      <c r="J550" s="131"/>
    </row>
    <row r="551" spans="2:11" ht="19.649999999999999" customHeight="1">
      <c r="B551" s="121">
        <f t="shared" si="13"/>
        <v>534</v>
      </c>
      <c r="C551" s="122" t="s">
        <v>486</v>
      </c>
      <c r="D551" s="122" t="s">
        <v>1272</v>
      </c>
      <c r="E551" s="122">
        <v>2009</v>
      </c>
      <c r="F551" s="122">
        <v>2016</v>
      </c>
      <c r="G551" s="123"/>
      <c r="H551" s="129" t="s">
        <v>20</v>
      </c>
      <c r="I551" s="129" t="s">
        <v>20</v>
      </c>
      <c r="J551" s="131"/>
    </row>
    <row r="552" spans="2:11" ht="19.649999999999999" customHeight="1">
      <c r="B552" s="121">
        <f t="shared" si="13"/>
        <v>535</v>
      </c>
      <c r="C552" s="122" t="s">
        <v>486</v>
      </c>
      <c r="D552" s="122" t="s">
        <v>1272</v>
      </c>
      <c r="E552" s="122">
        <v>2016</v>
      </c>
      <c r="F552" s="122"/>
      <c r="G552" s="123"/>
      <c r="H552" s="129" t="s">
        <v>20</v>
      </c>
      <c r="I552" s="130" t="s">
        <v>20</v>
      </c>
      <c r="J552" s="131"/>
    </row>
    <row r="553" spans="2:11" ht="19.649999999999999" customHeight="1">
      <c r="B553" s="121">
        <f t="shared" si="13"/>
        <v>536</v>
      </c>
      <c r="C553" s="122" t="s">
        <v>486</v>
      </c>
      <c r="D553" s="122" t="s">
        <v>1272</v>
      </c>
      <c r="E553" s="122">
        <v>2020</v>
      </c>
      <c r="F553" s="122"/>
      <c r="G553" s="123"/>
      <c r="H553" s="129" t="s">
        <v>20</v>
      </c>
      <c r="I553" s="129" t="s">
        <v>20</v>
      </c>
      <c r="J553" s="182"/>
    </row>
    <row r="554" spans="2:11" ht="19.649999999999999" customHeight="1">
      <c r="B554" s="121">
        <f t="shared" si="13"/>
        <v>537</v>
      </c>
      <c r="C554" s="122" t="s">
        <v>486</v>
      </c>
      <c r="D554" s="122" t="s">
        <v>1273</v>
      </c>
      <c r="E554" s="122">
        <v>2016</v>
      </c>
      <c r="F554" s="122"/>
      <c r="G554" s="123"/>
      <c r="H554" s="129" t="s">
        <v>20</v>
      </c>
      <c r="I554" s="130" t="s">
        <v>20</v>
      </c>
      <c r="J554" s="131"/>
    </row>
    <row r="555" spans="2:11" ht="19.649999999999999" customHeight="1">
      <c r="B555" s="121">
        <f t="shared" si="13"/>
        <v>538</v>
      </c>
      <c r="C555" s="122" t="s">
        <v>486</v>
      </c>
      <c r="D555" s="122" t="s">
        <v>1274</v>
      </c>
      <c r="E555" s="122">
        <v>2020</v>
      </c>
      <c r="F555" s="122"/>
      <c r="G555" s="123"/>
      <c r="H555" s="129" t="s">
        <v>20</v>
      </c>
      <c r="I555" s="130" t="s">
        <v>20</v>
      </c>
      <c r="J555" s="131"/>
    </row>
    <row r="556" spans="2:11" ht="19.649999999999999" customHeight="1">
      <c r="B556" s="121">
        <f t="shared" si="13"/>
        <v>539</v>
      </c>
      <c r="C556" s="122" t="s">
        <v>486</v>
      </c>
      <c r="D556" s="122" t="s">
        <v>518</v>
      </c>
      <c r="E556" s="122">
        <v>2004</v>
      </c>
      <c r="F556" s="122">
        <v>2012</v>
      </c>
      <c r="G556" s="123"/>
      <c r="H556" s="129" t="s">
        <v>20</v>
      </c>
      <c r="I556" s="130" t="s">
        <v>20</v>
      </c>
      <c r="J556" s="131"/>
    </row>
    <row r="557" spans="2:11" ht="19.649999999999999" customHeight="1">
      <c r="B557" s="121">
        <f t="shared" si="13"/>
        <v>540</v>
      </c>
      <c r="C557" s="122" t="s">
        <v>486</v>
      </c>
      <c r="D557" s="122" t="s">
        <v>1275</v>
      </c>
      <c r="E557" s="122">
        <v>2009</v>
      </c>
      <c r="F557" s="122">
        <v>2016</v>
      </c>
      <c r="G557" s="123"/>
      <c r="H557" s="129" t="s">
        <v>20</v>
      </c>
      <c r="I557" s="130" t="s">
        <v>20</v>
      </c>
      <c r="J557" s="131"/>
    </row>
    <row r="558" spans="2:11" ht="19.649999999999999" customHeight="1">
      <c r="B558" s="121">
        <f t="shared" si="13"/>
        <v>541</v>
      </c>
      <c r="C558" s="122" t="s">
        <v>486</v>
      </c>
      <c r="D558" s="122" t="s">
        <v>1276</v>
      </c>
      <c r="E558" s="122">
        <v>2012</v>
      </c>
      <c r="F558" s="122"/>
      <c r="G558" s="123"/>
      <c r="H558" s="129" t="s">
        <v>20</v>
      </c>
      <c r="I558" s="130" t="s">
        <v>20</v>
      </c>
      <c r="J558" s="131"/>
    </row>
    <row r="559" spans="2:11" ht="19.649999999999999" customHeight="1">
      <c r="B559" s="121">
        <f t="shared" si="13"/>
        <v>542</v>
      </c>
      <c r="C559" s="122" t="s">
        <v>486</v>
      </c>
      <c r="D559" s="122" t="s">
        <v>178</v>
      </c>
      <c r="E559" s="122">
        <v>2014</v>
      </c>
      <c r="F559" s="122"/>
      <c r="G559" s="123"/>
      <c r="H559" s="129" t="s">
        <v>20</v>
      </c>
      <c r="I559" s="130" t="s">
        <v>20</v>
      </c>
      <c r="J559" s="131"/>
    </row>
    <row r="560" spans="2:11" ht="19.649999999999999" customHeight="1">
      <c r="B560" s="121">
        <f t="shared" si="13"/>
        <v>543</v>
      </c>
      <c r="C560" s="122" t="s">
        <v>486</v>
      </c>
      <c r="D560" s="122" t="s">
        <v>519</v>
      </c>
      <c r="E560" s="122">
        <v>2010</v>
      </c>
      <c r="F560" s="122">
        <v>2012</v>
      </c>
      <c r="G560" s="123"/>
      <c r="H560" s="129" t="s">
        <v>20</v>
      </c>
      <c r="I560" s="130" t="s">
        <v>20</v>
      </c>
      <c r="J560" s="131"/>
    </row>
    <row r="561" spans="2:10" ht="19.649999999999999" customHeight="1">
      <c r="B561" s="121">
        <f t="shared" si="13"/>
        <v>544</v>
      </c>
      <c r="C561" s="122" t="s">
        <v>486</v>
      </c>
      <c r="D561" s="122" t="s">
        <v>519</v>
      </c>
      <c r="E561" s="122">
        <v>2012</v>
      </c>
      <c r="F561" s="122">
        <v>2017</v>
      </c>
      <c r="G561" s="123"/>
      <c r="H561" s="129" t="s">
        <v>20</v>
      </c>
      <c r="I561" s="130" t="s">
        <v>20</v>
      </c>
      <c r="J561" s="131"/>
    </row>
    <row r="562" spans="2:10" ht="19.649999999999999" customHeight="1">
      <c r="B562" s="121">
        <f t="shared" si="13"/>
        <v>545</v>
      </c>
      <c r="C562" s="122" t="s">
        <v>486</v>
      </c>
      <c r="D562" s="122" t="s">
        <v>520</v>
      </c>
      <c r="E562" s="122">
        <v>2003</v>
      </c>
      <c r="F562" s="122">
        <v>2008</v>
      </c>
      <c r="G562" s="123"/>
      <c r="H562" s="129" t="s">
        <v>20</v>
      </c>
      <c r="I562" s="130" t="s">
        <v>20</v>
      </c>
      <c r="J562" s="131"/>
    </row>
    <row r="563" spans="2:10" ht="19.649999999999999" customHeight="1">
      <c r="B563" s="121">
        <f t="shared" si="13"/>
        <v>546</v>
      </c>
      <c r="C563" s="122" t="s">
        <v>486</v>
      </c>
      <c r="D563" s="122" t="s">
        <v>520</v>
      </c>
      <c r="E563" s="122">
        <v>2009</v>
      </c>
      <c r="F563" s="122">
        <v>2015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486</v>
      </c>
      <c r="D564" s="122" t="s">
        <v>520</v>
      </c>
      <c r="E564" s="122">
        <v>2016</v>
      </c>
      <c r="F564" s="122"/>
      <c r="G564" s="123"/>
      <c r="H564" s="129" t="s">
        <v>20</v>
      </c>
      <c r="I564" s="129" t="s">
        <v>20</v>
      </c>
      <c r="J564" s="182"/>
    </row>
    <row r="565" spans="2:10" ht="19.649999999999999" customHeight="1">
      <c r="B565" s="121">
        <f t="shared" si="13"/>
        <v>548</v>
      </c>
      <c r="C565" s="122" t="s">
        <v>486</v>
      </c>
      <c r="D565" s="122" t="s">
        <v>522</v>
      </c>
      <c r="E565" s="122">
        <v>2010</v>
      </c>
      <c r="F565" s="122">
        <v>2015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486</v>
      </c>
      <c r="D566" s="122" t="s">
        <v>523</v>
      </c>
      <c r="E566" s="122">
        <v>2018</v>
      </c>
      <c r="F566" s="122"/>
      <c r="G566" s="123"/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486</v>
      </c>
      <c r="D567" s="122" t="s">
        <v>525</v>
      </c>
      <c r="E567" s="122">
        <v>2013</v>
      </c>
      <c r="F567" s="122"/>
      <c r="G567" s="123"/>
      <c r="H567" s="129" t="s">
        <v>20</v>
      </c>
      <c r="I567" s="130" t="s">
        <v>20</v>
      </c>
      <c r="J567" s="131"/>
    </row>
    <row r="568" spans="2:10" ht="19.649999999999999" customHeight="1">
      <c r="B568" s="121">
        <f t="shared" si="13"/>
        <v>551</v>
      </c>
      <c r="C568" s="122" t="s">
        <v>486</v>
      </c>
      <c r="D568" s="122" t="s">
        <v>526</v>
      </c>
      <c r="E568" s="122">
        <v>2015</v>
      </c>
      <c r="F568" s="122"/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486</v>
      </c>
      <c r="D569" s="122" t="s">
        <v>526</v>
      </c>
      <c r="E569" s="122">
        <v>2018</v>
      </c>
      <c r="F569" s="122"/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486</v>
      </c>
      <c r="D570" s="122" t="s">
        <v>1277</v>
      </c>
      <c r="E570" s="122">
        <v>2001</v>
      </c>
      <c r="F570" s="122">
        <v>2014</v>
      </c>
      <c r="G570" s="123"/>
      <c r="H570" s="129" t="s">
        <v>20</v>
      </c>
      <c r="I570" s="130"/>
      <c r="J570" s="131"/>
    </row>
    <row r="571" spans="2:10" ht="19.649999999999999" customHeight="1">
      <c r="B571" s="121">
        <f t="shared" si="13"/>
        <v>554</v>
      </c>
      <c r="C571" s="122" t="s">
        <v>486</v>
      </c>
      <c r="D571" s="122" t="s">
        <v>1277</v>
      </c>
      <c r="E571" s="122">
        <v>2014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486</v>
      </c>
      <c r="D572" s="122" t="s">
        <v>528</v>
      </c>
      <c r="E572" s="122">
        <v>2019</v>
      </c>
      <c r="F572" s="122"/>
      <c r="G572" s="123"/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486</v>
      </c>
      <c r="D573" s="122" t="s">
        <v>529</v>
      </c>
      <c r="E573" s="122">
        <v>2007</v>
      </c>
      <c r="F573" s="122">
        <v>2014</v>
      </c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486</v>
      </c>
      <c r="D574" s="122" t="s">
        <v>529</v>
      </c>
      <c r="E574" s="122">
        <v>2014</v>
      </c>
      <c r="F574" s="122"/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486</v>
      </c>
      <c r="D575" s="122" t="s">
        <v>1278</v>
      </c>
      <c r="E575" s="122">
        <v>2001</v>
      </c>
      <c r="F575" s="122">
        <v>2009</v>
      </c>
      <c r="G575" s="123"/>
      <c r="H575" s="129" t="s">
        <v>20</v>
      </c>
      <c r="I575" s="129"/>
      <c r="J575" s="131"/>
    </row>
    <row r="576" spans="2:10" ht="19.649999999999999" customHeight="1">
      <c r="B576" s="121">
        <f t="shared" si="13"/>
        <v>559</v>
      </c>
      <c r="C576" s="122" t="s">
        <v>486</v>
      </c>
      <c r="D576" s="122" t="s">
        <v>530</v>
      </c>
      <c r="E576" s="122">
        <v>2001</v>
      </c>
      <c r="F576" s="122">
        <v>2009</v>
      </c>
      <c r="G576" s="123"/>
      <c r="H576" s="129" t="s">
        <v>20</v>
      </c>
      <c r="I576" s="130"/>
      <c r="J576" s="131"/>
    </row>
    <row r="577" spans="2:11" ht="19.649999999999999" customHeight="1">
      <c r="B577" s="121">
        <f t="shared" si="13"/>
        <v>560</v>
      </c>
      <c r="C577" s="122" t="s">
        <v>486</v>
      </c>
      <c r="D577" s="122" t="s">
        <v>531</v>
      </c>
      <c r="E577" s="122">
        <v>2010</v>
      </c>
      <c r="F577" s="122">
        <v>2013</v>
      </c>
      <c r="G577" s="123"/>
      <c r="H577" s="129" t="s">
        <v>20</v>
      </c>
      <c r="I577" s="130" t="s">
        <v>20</v>
      </c>
      <c r="J577" s="131"/>
    </row>
    <row r="578" spans="2:11" ht="19.649999999999999" customHeight="1">
      <c r="B578" s="121">
        <f t="shared" si="13"/>
        <v>561</v>
      </c>
      <c r="C578" s="122" t="s">
        <v>1279</v>
      </c>
      <c r="D578" s="122" t="s">
        <v>533</v>
      </c>
      <c r="E578" s="122">
        <v>2017</v>
      </c>
      <c r="F578" s="122"/>
      <c r="G578" s="123"/>
      <c r="H578" s="129" t="s">
        <v>20</v>
      </c>
      <c r="I578" s="130" t="s">
        <v>20</v>
      </c>
      <c r="J578" s="131"/>
    </row>
    <row r="579" spans="2:11" ht="19.649999999999999" customHeight="1">
      <c r="B579" s="121">
        <f t="shared" si="13"/>
        <v>562</v>
      </c>
      <c r="C579" s="122" t="s">
        <v>534</v>
      </c>
      <c r="D579" s="122" t="s">
        <v>535</v>
      </c>
      <c r="E579" s="122">
        <v>2013</v>
      </c>
      <c r="F579" s="122">
        <v>2019</v>
      </c>
      <c r="G579" s="123"/>
      <c r="H579" s="129" t="s">
        <v>20</v>
      </c>
      <c r="I579" s="130" t="s">
        <v>20</v>
      </c>
      <c r="J579" s="131"/>
    </row>
    <row r="580" spans="2:11" ht="19.649999999999999" customHeight="1">
      <c r="B580" s="121">
        <f t="shared" si="13"/>
        <v>563</v>
      </c>
      <c r="C580" s="122" t="s">
        <v>534</v>
      </c>
      <c r="D580" s="122" t="s">
        <v>536</v>
      </c>
      <c r="E580" s="122">
        <v>2007</v>
      </c>
      <c r="F580" s="122">
        <v>2015</v>
      </c>
      <c r="G580" s="123"/>
      <c r="H580" s="129" t="s">
        <v>20</v>
      </c>
      <c r="I580" s="130" t="s">
        <v>20</v>
      </c>
      <c r="J580" s="131"/>
    </row>
    <row r="581" spans="2:11" ht="19.649999999999999" customHeight="1">
      <c r="B581" s="121">
        <f t="shared" si="13"/>
        <v>564</v>
      </c>
      <c r="C581" s="122" t="s">
        <v>534</v>
      </c>
      <c r="D581" s="122" t="s">
        <v>537</v>
      </c>
      <c r="E581" s="122">
        <v>2016</v>
      </c>
      <c r="F581" s="122"/>
      <c r="G581" s="123"/>
      <c r="H581" s="129" t="s">
        <v>20</v>
      </c>
      <c r="I581" s="130" t="s">
        <v>20</v>
      </c>
      <c r="J581" s="131"/>
    </row>
    <row r="582" spans="2:11" ht="19.649999999999999" customHeight="1">
      <c r="B582" s="121">
        <f t="shared" si="13"/>
        <v>565</v>
      </c>
      <c r="C582" s="122" t="s">
        <v>534</v>
      </c>
      <c r="D582" s="122" t="s">
        <v>521</v>
      </c>
      <c r="E582" s="122">
        <v>2009</v>
      </c>
      <c r="F582" s="122">
        <v>2019</v>
      </c>
      <c r="G582" s="123"/>
      <c r="H582" s="129" t="s">
        <v>20</v>
      </c>
      <c r="I582" s="130" t="s">
        <v>20</v>
      </c>
      <c r="J582" s="131"/>
    </row>
    <row r="583" spans="2:11" ht="19.649999999999999" customHeight="1">
      <c r="B583" s="121">
        <f t="shared" si="13"/>
        <v>566</v>
      </c>
      <c r="C583" s="122" t="s">
        <v>534</v>
      </c>
      <c r="D583" s="122" t="s">
        <v>522</v>
      </c>
      <c r="E583" s="122">
        <v>2009</v>
      </c>
      <c r="F583" s="122">
        <v>2019</v>
      </c>
      <c r="G583" s="123"/>
      <c r="H583" s="129" t="s">
        <v>20</v>
      </c>
      <c r="I583" s="130" t="s">
        <v>20</v>
      </c>
      <c r="J583" s="131"/>
    </row>
    <row r="584" spans="2:11" ht="19.649999999999999" customHeight="1">
      <c r="B584" s="121">
        <f t="shared" si="13"/>
        <v>567</v>
      </c>
      <c r="C584" s="122" t="s">
        <v>534</v>
      </c>
      <c r="D584" s="122" t="s">
        <v>523</v>
      </c>
      <c r="E584" s="122">
        <v>2015</v>
      </c>
      <c r="F584" s="122">
        <v>2017</v>
      </c>
      <c r="G584" s="123"/>
      <c r="H584" s="129" t="s">
        <v>20</v>
      </c>
      <c r="I584" s="130" t="s">
        <v>20</v>
      </c>
      <c r="J584" s="131"/>
    </row>
    <row r="585" spans="2:11" ht="19.649999999999999" customHeight="1">
      <c r="B585" s="121">
        <f t="shared" si="13"/>
        <v>568</v>
      </c>
      <c r="C585" s="122" t="s">
        <v>534</v>
      </c>
      <c r="D585" s="122" t="s">
        <v>523</v>
      </c>
      <c r="E585" s="122">
        <v>2018</v>
      </c>
      <c r="F585" s="122"/>
      <c r="G585" s="123"/>
      <c r="H585" s="129" t="s">
        <v>20</v>
      </c>
      <c r="I585" s="130" t="s">
        <v>20</v>
      </c>
      <c r="J585" s="131"/>
    </row>
    <row r="586" spans="2:11" ht="19.649999999999999" customHeight="1" thickBot="1">
      <c r="B586" s="124">
        <f t="shared" si="13"/>
        <v>569</v>
      </c>
      <c r="C586" s="125" t="s">
        <v>534</v>
      </c>
      <c r="D586" s="125" t="s">
        <v>1280</v>
      </c>
      <c r="E586" s="125">
        <v>2011</v>
      </c>
      <c r="F586" s="125">
        <v>2019</v>
      </c>
      <c r="G586" s="164"/>
      <c r="H586" s="132" t="s">
        <v>20</v>
      </c>
      <c r="I586" s="133" t="s">
        <v>20</v>
      </c>
      <c r="J586" s="134"/>
    </row>
    <row r="587" spans="2:11" ht="19.649999999999999" hidden="1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  <c r="K587" s="90" t="s">
        <v>1144</v>
      </c>
    </row>
    <row r="588" spans="2:11" ht="19.649999999999999" customHeight="1">
      <c r="B588" s="121">
        <f>ROW()-18</f>
        <v>570</v>
      </c>
      <c r="C588" s="122" t="s">
        <v>534</v>
      </c>
      <c r="D588" s="122" t="s">
        <v>539</v>
      </c>
      <c r="E588" s="122">
        <v>2020</v>
      </c>
      <c r="F588" s="122"/>
      <c r="G588" s="123"/>
      <c r="H588" s="129" t="s">
        <v>20</v>
      </c>
      <c r="I588" s="130" t="s">
        <v>20</v>
      </c>
      <c r="J588" s="131"/>
    </row>
    <row r="589" spans="2:11" ht="19.649999999999999" customHeight="1">
      <c r="B589" s="121">
        <f t="shared" ref="B589:B628" si="14">ROW()-18</f>
        <v>571</v>
      </c>
      <c r="C589" s="122" t="s">
        <v>540</v>
      </c>
      <c r="D589" s="122" t="s">
        <v>541</v>
      </c>
      <c r="E589" s="122">
        <v>2008</v>
      </c>
      <c r="F589" s="122">
        <v>2010</v>
      </c>
      <c r="G589" s="123"/>
      <c r="H589" s="129" t="s">
        <v>20</v>
      </c>
      <c r="I589" s="130"/>
      <c r="J589" s="131" t="s">
        <v>20</v>
      </c>
    </row>
    <row r="590" spans="2:11" ht="19.649999999999999" customHeight="1">
      <c r="B590" s="121">
        <f t="shared" si="14"/>
        <v>572</v>
      </c>
      <c r="C590" s="122" t="s">
        <v>1105</v>
      </c>
      <c r="D590" s="122" t="s">
        <v>1281</v>
      </c>
      <c r="E590" s="122">
        <v>2012</v>
      </c>
      <c r="F590" s="122">
        <v>2015</v>
      </c>
      <c r="G590" s="123"/>
      <c r="H590" s="129" t="s">
        <v>20</v>
      </c>
      <c r="I590" s="130" t="s">
        <v>20</v>
      </c>
      <c r="J590" s="131"/>
    </row>
    <row r="591" spans="2:11" ht="19.649999999999999" customHeight="1">
      <c r="B591" s="121">
        <f t="shared" si="14"/>
        <v>573</v>
      </c>
      <c r="C591" s="122" t="s">
        <v>542</v>
      </c>
      <c r="D591" s="122" t="s">
        <v>543</v>
      </c>
      <c r="E591" s="122">
        <v>1995</v>
      </c>
      <c r="F591" s="122">
        <v>2010</v>
      </c>
      <c r="G591" s="123"/>
      <c r="H591" s="129" t="s">
        <v>20</v>
      </c>
      <c r="I591" s="130" t="s">
        <v>20</v>
      </c>
      <c r="J591" s="131" t="s">
        <v>20</v>
      </c>
    </row>
    <row r="592" spans="2:11" ht="19.649999999999999" customHeight="1">
      <c r="B592" s="121">
        <f t="shared" si="14"/>
        <v>574</v>
      </c>
      <c r="C592" s="122" t="s">
        <v>542</v>
      </c>
      <c r="D592" s="122" t="s">
        <v>543</v>
      </c>
      <c r="E592" s="122">
        <v>2010</v>
      </c>
      <c r="F592" s="122">
        <v>2020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542</v>
      </c>
      <c r="D593" s="122" t="s">
        <v>544</v>
      </c>
      <c r="E593" s="122">
        <v>2004</v>
      </c>
      <c r="F593" s="122">
        <v>2015</v>
      </c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542</v>
      </c>
      <c r="D594" s="122" t="s">
        <v>546</v>
      </c>
      <c r="E594" s="122">
        <v>2017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542</v>
      </c>
      <c r="D595" s="122" t="s">
        <v>548</v>
      </c>
      <c r="E595" s="122">
        <v>2016</v>
      </c>
      <c r="F595" s="122"/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542</v>
      </c>
      <c r="D596" s="122" t="s">
        <v>1282</v>
      </c>
      <c r="E596" s="122">
        <v>2008</v>
      </c>
      <c r="F596" s="122">
        <v>2013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542</v>
      </c>
      <c r="D597" s="122" t="s">
        <v>549</v>
      </c>
      <c r="E597" s="122">
        <v>2001</v>
      </c>
      <c r="F597" s="122">
        <v>2009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542</v>
      </c>
      <c r="D598" s="122" t="s">
        <v>549</v>
      </c>
      <c r="E598" s="122">
        <v>2008</v>
      </c>
      <c r="F598" s="122">
        <v>2017</v>
      </c>
      <c r="G598" s="123"/>
      <c r="H598" s="129" t="s">
        <v>20</v>
      </c>
      <c r="I598" s="130" t="s">
        <v>20</v>
      </c>
      <c r="J598" s="131" t="s">
        <v>20</v>
      </c>
    </row>
    <row r="599" spans="2:10" ht="19.649999999999999" customHeight="1">
      <c r="B599" s="121">
        <f t="shared" si="14"/>
        <v>581</v>
      </c>
      <c r="C599" s="122" t="s">
        <v>542</v>
      </c>
      <c r="D599" s="122" t="s">
        <v>549</v>
      </c>
      <c r="E599" s="122">
        <v>2017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542</v>
      </c>
      <c r="D600" s="122" t="s">
        <v>551</v>
      </c>
      <c r="E600" s="122">
        <v>2005</v>
      </c>
      <c r="F600" s="122">
        <v>2012</v>
      </c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542</v>
      </c>
      <c r="D601" s="122" t="s">
        <v>551</v>
      </c>
      <c r="E601" s="122">
        <v>2013</v>
      </c>
      <c r="F601" s="122">
        <v>2020</v>
      </c>
      <c r="G601" s="123"/>
      <c r="H601" s="129" t="s">
        <v>20</v>
      </c>
      <c r="I601" s="130" t="s">
        <v>20</v>
      </c>
      <c r="J601" s="131" t="s">
        <v>20</v>
      </c>
    </row>
    <row r="602" spans="2:10" ht="19.649999999999999" customHeight="1">
      <c r="B602" s="121">
        <f t="shared" si="14"/>
        <v>584</v>
      </c>
      <c r="C602" s="122" t="s">
        <v>542</v>
      </c>
      <c r="D602" s="122" t="s">
        <v>551</v>
      </c>
      <c r="E602" s="122">
        <v>2021</v>
      </c>
      <c r="F602" s="122"/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542</v>
      </c>
      <c r="D603" s="122" t="s">
        <v>758</v>
      </c>
      <c r="E603" s="122">
        <v>2012</v>
      </c>
      <c r="F603" s="122"/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542</v>
      </c>
      <c r="D604" s="122" t="s">
        <v>554</v>
      </c>
      <c r="E604" s="122">
        <v>2018</v>
      </c>
      <c r="F604" s="122"/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542</v>
      </c>
      <c r="D605" s="122" t="s">
        <v>555</v>
      </c>
      <c r="E605" s="122">
        <v>2012</v>
      </c>
      <c r="F605" s="122">
        <v>2018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1283</v>
      </c>
      <c r="D606" s="122" t="s">
        <v>558</v>
      </c>
      <c r="E606" s="122">
        <v>2012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1283</v>
      </c>
      <c r="D607" s="122" t="s">
        <v>559</v>
      </c>
      <c r="E607" s="122">
        <v>2007</v>
      </c>
      <c r="F607" s="122">
        <v>2014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1283</v>
      </c>
      <c r="D608" s="122" t="s">
        <v>559</v>
      </c>
      <c r="E608" s="122">
        <v>2014</v>
      </c>
      <c r="F608" s="122"/>
      <c r="G608" s="123"/>
      <c r="H608" s="129" t="s">
        <v>20</v>
      </c>
      <c r="I608" s="130" t="s">
        <v>20</v>
      </c>
      <c r="J608" s="131" t="s">
        <v>20</v>
      </c>
    </row>
    <row r="609" spans="2:10" ht="19.649999999999999" customHeight="1">
      <c r="B609" s="121">
        <f t="shared" si="14"/>
        <v>591</v>
      </c>
      <c r="C609" s="122" t="s">
        <v>1283</v>
      </c>
      <c r="D609" s="122" t="s">
        <v>562</v>
      </c>
      <c r="E609" s="122">
        <v>2019</v>
      </c>
      <c r="F609" s="122"/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1283</v>
      </c>
      <c r="D610" s="122" t="s">
        <v>564</v>
      </c>
      <c r="E610" s="122">
        <v>2017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1283</v>
      </c>
      <c r="D611" s="122" t="s">
        <v>565</v>
      </c>
      <c r="E611" s="122">
        <v>2016</v>
      </c>
      <c r="F611" s="122"/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1283</v>
      </c>
      <c r="D612" s="122" t="s">
        <v>566</v>
      </c>
      <c r="E612" s="122">
        <v>2004</v>
      </c>
      <c r="F612" s="122">
        <v>2013</v>
      </c>
      <c r="G612" s="123"/>
      <c r="H612" s="129" t="s">
        <v>20</v>
      </c>
      <c r="I612" s="130" t="s">
        <v>20</v>
      </c>
      <c r="J612" s="131"/>
    </row>
    <row r="613" spans="2:10" ht="19.649999999999999" customHeight="1">
      <c r="B613" s="121">
        <f t="shared" si="14"/>
        <v>595</v>
      </c>
      <c r="C613" s="122" t="s">
        <v>1283</v>
      </c>
      <c r="D613" s="122" t="s">
        <v>566</v>
      </c>
      <c r="E613" s="122">
        <v>2013</v>
      </c>
      <c r="F613" s="122">
        <v>2020</v>
      </c>
      <c r="G613" s="123"/>
      <c r="H613" s="129" t="s">
        <v>20</v>
      </c>
      <c r="I613" s="130" t="s">
        <v>20</v>
      </c>
      <c r="J613" s="131"/>
    </row>
    <row r="614" spans="2:10" ht="19.649999999999999" customHeight="1">
      <c r="B614" s="121">
        <f t="shared" si="14"/>
        <v>596</v>
      </c>
      <c r="C614" s="122" t="s">
        <v>1283</v>
      </c>
      <c r="D614" s="122" t="s">
        <v>566</v>
      </c>
      <c r="E614" s="122">
        <v>2021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1283</v>
      </c>
      <c r="D615" s="122" t="s">
        <v>571</v>
      </c>
      <c r="E615" s="122">
        <v>2007</v>
      </c>
      <c r="F615" s="122">
        <v>2015</v>
      </c>
      <c r="G615" s="123"/>
      <c r="H615" s="129" t="s">
        <v>20</v>
      </c>
      <c r="I615" s="130" t="s">
        <v>20</v>
      </c>
      <c r="J615" s="131"/>
    </row>
    <row r="616" spans="2:10" ht="19.649999999999999" customHeight="1">
      <c r="B616" s="121">
        <f t="shared" si="14"/>
        <v>598</v>
      </c>
      <c r="C616" s="122" t="s">
        <v>1283</v>
      </c>
      <c r="D616" s="122" t="s">
        <v>572</v>
      </c>
      <c r="E616" s="122">
        <v>2013</v>
      </c>
      <c r="F616" s="122"/>
      <c r="G616" s="123"/>
      <c r="H616" s="129" t="s">
        <v>20</v>
      </c>
      <c r="I616" s="130" t="s">
        <v>20</v>
      </c>
      <c r="J616" s="131"/>
    </row>
    <row r="617" spans="2:10" ht="19.649999999999999" customHeight="1">
      <c r="B617" s="121">
        <f t="shared" si="14"/>
        <v>599</v>
      </c>
      <c r="C617" s="122" t="s">
        <v>1283</v>
      </c>
      <c r="D617" s="122" t="s">
        <v>573</v>
      </c>
      <c r="E617" s="122">
        <v>2006</v>
      </c>
      <c r="F617" s="122">
        <v>2015</v>
      </c>
      <c r="G617" s="123"/>
      <c r="H617" s="129" t="s">
        <v>20</v>
      </c>
      <c r="I617" s="130" t="s">
        <v>20</v>
      </c>
      <c r="J617" s="131"/>
    </row>
    <row r="618" spans="2:10" ht="19.649999999999999" customHeight="1">
      <c r="B618" s="121">
        <f t="shared" si="14"/>
        <v>600</v>
      </c>
      <c r="C618" s="122" t="s">
        <v>1283</v>
      </c>
      <c r="D618" s="122" t="s">
        <v>519</v>
      </c>
      <c r="E618" s="122">
        <v>2019</v>
      </c>
      <c r="F618" s="122"/>
      <c r="G618" s="123"/>
      <c r="H618" s="129" t="s">
        <v>20</v>
      </c>
      <c r="I618" s="130" t="s">
        <v>20</v>
      </c>
      <c r="J618" s="131"/>
    </row>
    <row r="619" spans="2:10" ht="19.649999999999999" customHeight="1">
      <c r="B619" s="121">
        <f t="shared" si="14"/>
        <v>601</v>
      </c>
      <c r="C619" s="122" t="s">
        <v>1283</v>
      </c>
      <c r="D619" s="122" t="s">
        <v>574</v>
      </c>
      <c r="E619" s="122">
        <v>2008</v>
      </c>
      <c r="F619" s="122">
        <v>2015</v>
      </c>
      <c r="G619" s="123"/>
      <c r="H619" s="129" t="s">
        <v>20</v>
      </c>
      <c r="I619" s="130" t="s">
        <v>20</v>
      </c>
      <c r="J619" s="131"/>
    </row>
    <row r="620" spans="2:10" ht="19.649999999999999" customHeight="1">
      <c r="B620" s="121">
        <f t="shared" si="14"/>
        <v>602</v>
      </c>
      <c r="C620" s="122" t="s">
        <v>1283</v>
      </c>
      <c r="D620" s="122" t="s">
        <v>574</v>
      </c>
      <c r="E620" s="122">
        <v>2015</v>
      </c>
      <c r="F620" s="122"/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1283</v>
      </c>
      <c r="D621" s="122" t="s">
        <v>575</v>
      </c>
      <c r="E621" s="122">
        <v>2009</v>
      </c>
      <c r="F621" s="122">
        <v>2017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577</v>
      </c>
      <c r="D622" s="122" t="s">
        <v>578</v>
      </c>
      <c r="E622" s="122">
        <v>2008</v>
      </c>
      <c r="F622" s="122">
        <v>2012</v>
      </c>
      <c r="G622" s="123"/>
      <c r="H622" s="129"/>
      <c r="I622" s="130"/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577</v>
      </c>
      <c r="D623" s="122" t="s">
        <v>578</v>
      </c>
      <c r="E623" s="122">
        <v>2013</v>
      </c>
      <c r="F623" s="122">
        <v>2018</v>
      </c>
      <c r="G623" s="123"/>
      <c r="H623" s="129" t="s">
        <v>20</v>
      </c>
      <c r="I623" s="130" t="s">
        <v>20</v>
      </c>
      <c r="J623" s="131"/>
    </row>
    <row r="624" spans="2:10" ht="19.649999999999999" customHeight="1">
      <c r="B624" s="121">
        <f t="shared" si="14"/>
        <v>606</v>
      </c>
      <c r="C624" s="122" t="s">
        <v>577</v>
      </c>
      <c r="D624" s="122" t="s">
        <v>578</v>
      </c>
      <c r="E624" s="122">
        <v>2018</v>
      </c>
      <c r="F624" s="122"/>
      <c r="G624" s="123"/>
      <c r="H624" s="129" t="s">
        <v>20</v>
      </c>
      <c r="I624" s="130" t="s">
        <v>20</v>
      </c>
      <c r="J624" s="131"/>
    </row>
    <row r="625" spans="2:11" ht="19.649999999999999" customHeight="1">
      <c r="B625" s="121">
        <f t="shared" si="14"/>
        <v>607</v>
      </c>
      <c r="C625" s="122" t="s">
        <v>577</v>
      </c>
      <c r="D625" s="122" t="s">
        <v>581</v>
      </c>
      <c r="E625" s="122">
        <v>2011</v>
      </c>
      <c r="F625" s="122">
        <v>2016</v>
      </c>
      <c r="G625" s="123"/>
      <c r="H625" s="129" t="s">
        <v>20</v>
      </c>
      <c r="I625" s="130"/>
      <c r="J625" s="131" t="s">
        <v>20</v>
      </c>
    </row>
    <row r="626" spans="2:11" ht="19.649999999999999" customHeight="1">
      <c r="B626" s="121">
        <f t="shared" si="14"/>
        <v>608</v>
      </c>
      <c r="C626" s="122" t="s">
        <v>577</v>
      </c>
      <c r="D626" s="122" t="s">
        <v>581</v>
      </c>
      <c r="E626" s="122">
        <v>2016</v>
      </c>
      <c r="F626" s="122"/>
      <c r="G626" s="123"/>
      <c r="H626" s="129" t="s">
        <v>20</v>
      </c>
      <c r="I626" s="130" t="s">
        <v>20</v>
      </c>
      <c r="J626" s="131"/>
    </row>
    <row r="627" spans="2:11" ht="19.649999999999999" customHeight="1">
      <c r="B627" s="121">
        <f t="shared" si="14"/>
        <v>609</v>
      </c>
      <c r="C627" s="122" t="s">
        <v>577</v>
      </c>
      <c r="D627" s="122" t="s">
        <v>582</v>
      </c>
      <c r="E627" s="122">
        <v>2014</v>
      </c>
      <c r="F627" s="122"/>
      <c r="G627" s="123"/>
      <c r="H627" s="129" t="s">
        <v>20</v>
      </c>
      <c r="I627" s="130"/>
      <c r="J627" s="131" t="s">
        <v>20</v>
      </c>
    </row>
    <row r="628" spans="2:11" ht="19.649999999999999" customHeight="1" thickBot="1">
      <c r="B628" s="124">
        <f t="shared" si="14"/>
        <v>610</v>
      </c>
      <c r="C628" s="125" t="s">
        <v>577</v>
      </c>
      <c r="D628" s="125" t="s">
        <v>584</v>
      </c>
      <c r="E628" s="125">
        <v>2003</v>
      </c>
      <c r="F628" s="125">
        <v>2009</v>
      </c>
      <c r="G628" s="164"/>
      <c r="H628" s="132"/>
      <c r="I628" s="133"/>
      <c r="J628" s="134" t="s">
        <v>20</v>
      </c>
    </row>
    <row r="629" spans="2:11" ht="19.649999999999999" hidden="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  <c r="K629" s="90" t="s">
        <v>1144</v>
      </c>
    </row>
    <row r="630" spans="2:11" ht="19.649999999999999" customHeight="1">
      <c r="B630" s="121">
        <f>ROW()-19</f>
        <v>611</v>
      </c>
      <c r="C630" s="122" t="s">
        <v>577</v>
      </c>
      <c r="D630" s="122" t="s">
        <v>584</v>
      </c>
      <c r="E630" s="122">
        <v>2009</v>
      </c>
      <c r="F630" s="122">
        <v>2014</v>
      </c>
      <c r="G630" s="123"/>
      <c r="H630" s="129"/>
      <c r="I630" s="130"/>
      <c r="J630" s="131" t="s">
        <v>20</v>
      </c>
    </row>
    <row r="631" spans="2:11" ht="19.649999999999999" customHeight="1">
      <c r="B631" s="121">
        <f t="shared" ref="B631:B671" si="15">ROW()-19</f>
        <v>612</v>
      </c>
      <c r="C631" s="122" t="s">
        <v>577</v>
      </c>
      <c r="D631" s="122" t="s">
        <v>584</v>
      </c>
      <c r="E631" s="122">
        <v>2019</v>
      </c>
      <c r="F631" s="122"/>
      <c r="G631" s="123"/>
      <c r="H631" s="129" t="s">
        <v>20</v>
      </c>
      <c r="I631" s="130" t="s">
        <v>20</v>
      </c>
      <c r="J631" s="131"/>
    </row>
    <row r="632" spans="2:11" ht="19.649999999999999" customHeight="1">
      <c r="B632" s="121">
        <f t="shared" si="15"/>
        <v>613</v>
      </c>
      <c r="C632" s="122" t="s">
        <v>577</v>
      </c>
      <c r="D632" s="122" t="s">
        <v>1284</v>
      </c>
      <c r="E632" s="122">
        <v>2015</v>
      </c>
      <c r="F632" s="122">
        <v>2019</v>
      </c>
      <c r="G632" s="123"/>
      <c r="H632" s="129" t="s">
        <v>20</v>
      </c>
      <c r="I632" s="130" t="s">
        <v>20</v>
      </c>
      <c r="J632" s="131"/>
    </row>
    <row r="633" spans="2:11" ht="19.5" customHeight="1">
      <c r="B633" s="121">
        <f t="shared" si="15"/>
        <v>614</v>
      </c>
      <c r="C633" s="122" t="s">
        <v>577</v>
      </c>
      <c r="D633" s="122" t="s">
        <v>589</v>
      </c>
      <c r="E633" s="122">
        <v>2009</v>
      </c>
      <c r="F633" s="122">
        <v>2014</v>
      </c>
      <c r="G633" s="123"/>
      <c r="H633" s="129"/>
      <c r="I633" s="130"/>
      <c r="J633" s="131" t="s">
        <v>20</v>
      </c>
    </row>
    <row r="634" spans="2:11" ht="19.5" customHeight="1">
      <c r="B634" s="121">
        <f t="shared" si="15"/>
        <v>615</v>
      </c>
      <c r="C634" s="122" t="s">
        <v>577</v>
      </c>
      <c r="D634" s="122" t="s">
        <v>589</v>
      </c>
      <c r="E634" s="122">
        <v>2015</v>
      </c>
      <c r="F634" s="122">
        <v>2019</v>
      </c>
      <c r="G634" s="123"/>
      <c r="H634" s="129" t="s">
        <v>20</v>
      </c>
      <c r="I634" s="130" t="s">
        <v>20</v>
      </c>
      <c r="J634" s="131"/>
    </row>
    <row r="635" spans="2:11" ht="19.5" customHeight="1">
      <c r="B635" s="121">
        <f t="shared" si="15"/>
        <v>616</v>
      </c>
      <c r="C635" s="122" t="s">
        <v>577</v>
      </c>
      <c r="D635" s="122" t="s">
        <v>589</v>
      </c>
      <c r="E635" s="122">
        <v>2019</v>
      </c>
      <c r="F635" s="122"/>
      <c r="G635" s="123"/>
      <c r="H635" s="129" t="s">
        <v>20</v>
      </c>
      <c r="I635" s="130" t="s">
        <v>20</v>
      </c>
      <c r="J635" s="131"/>
    </row>
    <row r="636" spans="2:11" ht="19.5" customHeight="1">
      <c r="B636" s="121">
        <f t="shared" si="15"/>
        <v>617</v>
      </c>
      <c r="C636" s="122" t="s">
        <v>577</v>
      </c>
      <c r="D636" s="122" t="s">
        <v>592</v>
      </c>
      <c r="E636" s="122">
        <v>2011</v>
      </c>
      <c r="F636" s="122">
        <v>2017</v>
      </c>
      <c r="G636" s="123"/>
      <c r="H636" s="129"/>
      <c r="I636" s="130"/>
      <c r="J636" s="131" t="s">
        <v>20</v>
      </c>
    </row>
    <row r="637" spans="2:11" ht="19.5" customHeight="1">
      <c r="B637" s="121">
        <f t="shared" si="15"/>
        <v>618</v>
      </c>
      <c r="C637" s="122" t="s">
        <v>577</v>
      </c>
      <c r="D637" s="122" t="s">
        <v>1285</v>
      </c>
      <c r="E637" s="122">
        <v>2018</v>
      </c>
      <c r="F637" s="122"/>
      <c r="G637" s="123"/>
      <c r="H637" s="129" t="s">
        <v>20</v>
      </c>
      <c r="I637" s="130" t="s">
        <v>20</v>
      </c>
      <c r="J637" s="131"/>
    </row>
    <row r="638" spans="2:11" ht="19.5" customHeight="1">
      <c r="B638" s="121">
        <f t="shared" si="15"/>
        <v>619</v>
      </c>
      <c r="C638" s="122" t="s">
        <v>594</v>
      </c>
      <c r="D638" s="122" t="s">
        <v>766</v>
      </c>
      <c r="E638" s="122">
        <v>2020</v>
      </c>
      <c r="F638" s="122"/>
      <c r="G638" s="123"/>
      <c r="H638" s="129" t="s">
        <v>20</v>
      </c>
      <c r="I638" s="130" t="s">
        <v>20</v>
      </c>
      <c r="J638" s="131"/>
    </row>
    <row r="639" spans="2:11" ht="19.5" customHeight="1">
      <c r="B639" s="121">
        <f t="shared" si="15"/>
        <v>620</v>
      </c>
      <c r="C639" s="122" t="s">
        <v>594</v>
      </c>
      <c r="D639" s="122" t="s">
        <v>725</v>
      </c>
      <c r="E639" s="122">
        <v>2015</v>
      </c>
      <c r="F639" s="122"/>
      <c r="G639" s="123"/>
      <c r="H639" s="129"/>
      <c r="I639" s="130"/>
      <c r="J639" s="131" t="s">
        <v>20</v>
      </c>
    </row>
    <row r="640" spans="2:11" ht="19.5" customHeight="1">
      <c r="B640" s="121">
        <f t="shared" si="15"/>
        <v>621</v>
      </c>
      <c r="C640" s="122" t="s">
        <v>594</v>
      </c>
      <c r="D640" s="122" t="s">
        <v>1286</v>
      </c>
      <c r="E640" s="122">
        <v>2017</v>
      </c>
      <c r="F640" s="122" t="s">
        <v>19</v>
      </c>
      <c r="G640" s="123"/>
      <c r="H640" s="129" t="s">
        <v>20</v>
      </c>
      <c r="I640" s="130"/>
      <c r="J640" s="131" t="s">
        <v>20</v>
      </c>
    </row>
    <row r="641" spans="2:10" ht="19.5" customHeight="1">
      <c r="B641" s="121">
        <f t="shared" si="15"/>
        <v>622</v>
      </c>
      <c r="C641" s="122" t="s">
        <v>594</v>
      </c>
      <c r="D641" s="122" t="s">
        <v>1287</v>
      </c>
      <c r="E641" s="122">
        <v>2018</v>
      </c>
      <c r="F641" s="122"/>
      <c r="G641" s="123"/>
      <c r="H641" s="129" t="s">
        <v>20</v>
      </c>
      <c r="I641" s="130"/>
      <c r="J641" s="131" t="s">
        <v>20</v>
      </c>
    </row>
    <row r="642" spans="2:10" ht="19.5" customHeight="1">
      <c r="B642" s="121">
        <f t="shared" si="15"/>
        <v>623</v>
      </c>
      <c r="C642" s="122" t="s">
        <v>594</v>
      </c>
      <c r="D642" s="122" t="s">
        <v>595</v>
      </c>
      <c r="E642" s="122">
        <v>2019</v>
      </c>
      <c r="F642" s="122"/>
      <c r="G642" s="123"/>
      <c r="H642" s="129" t="s">
        <v>20</v>
      </c>
      <c r="I642" s="130" t="s">
        <v>20</v>
      </c>
      <c r="J642" s="131"/>
    </row>
    <row r="643" spans="2:10" ht="19.5" customHeight="1">
      <c r="B643" s="121">
        <f t="shared" si="15"/>
        <v>624</v>
      </c>
      <c r="C643" s="122" t="s">
        <v>594</v>
      </c>
      <c r="D643" s="122" t="s">
        <v>596</v>
      </c>
      <c r="E643" s="122">
        <v>2004</v>
      </c>
      <c r="F643" s="122">
        <v>2010</v>
      </c>
      <c r="G643" s="123"/>
      <c r="H643" s="129"/>
      <c r="I643" s="130"/>
      <c r="J643" s="131" t="s">
        <v>20</v>
      </c>
    </row>
    <row r="644" spans="2:10" ht="19.5" customHeight="1">
      <c r="B644" s="121">
        <f t="shared" si="15"/>
        <v>625</v>
      </c>
      <c r="C644" s="122" t="s">
        <v>594</v>
      </c>
      <c r="D644" s="122" t="s">
        <v>596</v>
      </c>
      <c r="E644" s="122">
        <v>2010</v>
      </c>
      <c r="F644" s="122">
        <v>2017</v>
      </c>
      <c r="G644" s="123"/>
      <c r="H644" s="129"/>
      <c r="I644" s="130"/>
      <c r="J644" s="131" t="s">
        <v>20</v>
      </c>
    </row>
    <row r="645" spans="2:10" ht="19.5" customHeight="1">
      <c r="B645" s="121">
        <f t="shared" si="15"/>
        <v>626</v>
      </c>
      <c r="C645" s="122" t="s">
        <v>599</v>
      </c>
      <c r="D645" s="122" t="s">
        <v>1288</v>
      </c>
      <c r="E645" s="122">
        <v>2010</v>
      </c>
      <c r="F645" s="122"/>
      <c r="G645" s="123"/>
      <c r="H645" s="129" t="s">
        <v>20</v>
      </c>
      <c r="I645" s="130" t="s">
        <v>20</v>
      </c>
      <c r="J645" s="131"/>
    </row>
    <row r="646" spans="2:10" ht="19.5" customHeight="1">
      <c r="B646" s="121">
        <f t="shared" si="15"/>
        <v>627</v>
      </c>
      <c r="C646" s="122" t="s">
        <v>599</v>
      </c>
      <c r="D646" s="122" t="s">
        <v>1289</v>
      </c>
      <c r="E646" s="122">
        <v>2012</v>
      </c>
      <c r="F646" s="122">
        <v>2015</v>
      </c>
      <c r="G646" s="123"/>
      <c r="H646" s="129" t="s">
        <v>20</v>
      </c>
      <c r="I646" s="130" t="s">
        <v>20</v>
      </c>
      <c r="J646" s="131"/>
    </row>
    <row r="647" spans="2:10" ht="19.5" customHeight="1">
      <c r="B647" s="121">
        <f t="shared" si="15"/>
        <v>628</v>
      </c>
      <c r="C647" s="122" t="s">
        <v>599</v>
      </c>
      <c r="D647" s="122" t="s">
        <v>1289</v>
      </c>
      <c r="E647" s="122">
        <v>2015</v>
      </c>
      <c r="F647" s="122"/>
      <c r="G647" s="123"/>
      <c r="H647" s="129" t="s">
        <v>20</v>
      </c>
      <c r="I647" s="130"/>
      <c r="J647" s="131"/>
    </row>
    <row r="648" spans="2:10" ht="19.5" customHeight="1">
      <c r="B648" s="121">
        <f t="shared" si="15"/>
        <v>629</v>
      </c>
      <c r="C648" s="122" t="s">
        <v>599</v>
      </c>
      <c r="D648" s="122" t="s">
        <v>1290</v>
      </c>
      <c r="E648" s="122">
        <v>2011</v>
      </c>
      <c r="F648" s="122">
        <v>2021</v>
      </c>
      <c r="G648" s="123"/>
      <c r="H648" s="129" t="s">
        <v>20</v>
      </c>
      <c r="I648" s="130" t="s">
        <v>20</v>
      </c>
      <c r="J648" s="131"/>
    </row>
    <row r="649" spans="2:10" ht="19.5" customHeight="1">
      <c r="B649" s="121">
        <f t="shared" si="15"/>
        <v>630</v>
      </c>
      <c r="C649" s="122" t="s">
        <v>599</v>
      </c>
      <c r="D649" s="122" t="s">
        <v>600</v>
      </c>
      <c r="E649" s="122">
        <v>2007</v>
      </c>
      <c r="F649" s="122">
        <v>2013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599</v>
      </c>
      <c r="D650" s="122" t="s">
        <v>600</v>
      </c>
      <c r="E650" s="122">
        <v>2013</v>
      </c>
      <c r="F650" s="122">
        <v>2018</v>
      </c>
      <c r="G650" s="123"/>
      <c r="H650" s="129" t="s">
        <v>20</v>
      </c>
      <c r="I650" s="130" t="s">
        <v>20</v>
      </c>
      <c r="J650" s="131"/>
    </row>
    <row r="651" spans="2:10" ht="19.5" customHeight="1">
      <c r="B651" s="121">
        <f t="shared" si="15"/>
        <v>632</v>
      </c>
      <c r="C651" s="122" t="s">
        <v>599</v>
      </c>
      <c r="D651" s="122" t="s">
        <v>1291</v>
      </c>
      <c r="E651" s="122">
        <v>2011</v>
      </c>
      <c r="F651" s="122">
        <v>2021</v>
      </c>
      <c r="G651" s="123"/>
      <c r="H651" s="129"/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599</v>
      </c>
      <c r="D652" s="122" t="s">
        <v>1291</v>
      </c>
      <c r="E652" s="122">
        <v>2021</v>
      </c>
      <c r="F652" s="122" t="s">
        <v>19</v>
      </c>
      <c r="G652" s="123"/>
      <c r="H652" s="129" t="s">
        <v>20</v>
      </c>
      <c r="I652" s="130" t="s">
        <v>20</v>
      </c>
      <c r="J652" s="131"/>
    </row>
    <row r="653" spans="2:10" ht="19.5" customHeight="1">
      <c r="B653" s="121">
        <f t="shared" si="15"/>
        <v>634</v>
      </c>
      <c r="C653" s="122" t="s">
        <v>599</v>
      </c>
      <c r="D653" s="122" t="s">
        <v>603</v>
      </c>
      <c r="E653" s="122">
        <v>2009</v>
      </c>
      <c r="F653" s="122">
        <v>2018</v>
      </c>
      <c r="G653" s="123"/>
      <c r="H653" s="129" t="s">
        <v>20</v>
      </c>
      <c r="I653" s="130" t="s">
        <v>20</v>
      </c>
      <c r="J653" s="131"/>
    </row>
    <row r="654" spans="2:10" ht="19.5" customHeight="1">
      <c r="B654" s="121">
        <f t="shared" si="15"/>
        <v>635</v>
      </c>
      <c r="C654" s="122" t="s">
        <v>599</v>
      </c>
      <c r="D654" s="122" t="s">
        <v>605</v>
      </c>
      <c r="E654" s="122">
        <v>2014</v>
      </c>
      <c r="F654" s="122"/>
      <c r="G654" s="123"/>
      <c r="H654" s="129" t="s">
        <v>20</v>
      </c>
      <c r="I654" s="130" t="s">
        <v>20</v>
      </c>
      <c r="J654" s="131"/>
    </row>
    <row r="655" spans="2:10" ht="19.5" customHeight="1">
      <c r="B655" s="121">
        <f t="shared" si="15"/>
        <v>636</v>
      </c>
      <c r="C655" s="122" t="s">
        <v>599</v>
      </c>
      <c r="D655" s="122" t="s">
        <v>753</v>
      </c>
      <c r="E655" s="122">
        <v>2006</v>
      </c>
      <c r="F655" s="122">
        <v>2013</v>
      </c>
      <c r="G655" s="123"/>
      <c r="H655" s="129" t="s">
        <v>20</v>
      </c>
      <c r="I655" s="130"/>
      <c r="J655" s="131"/>
    </row>
    <row r="656" spans="2:10" ht="19.5" customHeight="1">
      <c r="B656" s="121">
        <f t="shared" si="15"/>
        <v>637</v>
      </c>
      <c r="C656" s="122" t="s">
        <v>599</v>
      </c>
      <c r="D656" s="122" t="s">
        <v>753</v>
      </c>
      <c r="E656" s="122">
        <v>2011</v>
      </c>
      <c r="F656" s="122">
        <v>2019</v>
      </c>
      <c r="G656" s="123"/>
      <c r="H656" s="129" t="s">
        <v>20</v>
      </c>
      <c r="I656" s="130" t="s">
        <v>20</v>
      </c>
      <c r="J656" s="131"/>
    </row>
    <row r="657" spans="2:11" ht="19.5" customHeight="1">
      <c r="B657" s="121">
        <f t="shared" si="15"/>
        <v>638</v>
      </c>
      <c r="C657" s="122" t="s">
        <v>599</v>
      </c>
      <c r="D657" s="122" t="s">
        <v>753</v>
      </c>
      <c r="E657" s="122">
        <v>2017</v>
      </c>
      <c r="F657" s="122"/>
      <c r="G657" s="123"/>
      <c r="H657" s="129" t="s">
        <v>20</v>
      </c>
      <c r="I657" s="130" t="s">
        <v>20</v>
      </c>
      <c r="J657" s="131"/>
    </row>
    <row r="658" spans="2:11" ht="19.5" customHeight="1">
      <c r="B658" s="121">
        <f t="shared" si="15"/>
        <v>639</v>
      </c>
      <c r="C658" s="122" t="s">
        <v>599</v>
      </c>
      <c r="D658" s="122" t="s">
        <v>606</v>
      </c>
      <c r="E658" s="122">
        <v>2017</v>
      </c>
      <c r="F658" s="122"/>
      <c r="G658" s="123"/>
      <c r="H658" s="129" t="s">
        <v>20</v>
      </c>
      <c r="I658" s="130" t="s">
        <v>20</v>
      </c>
      <c r="J658" s="131"/>
    </row>
    <row r="659" spans="2:11" ht="19.5" customHeight="1">
      <c r="B659" s="121">
        <f t="shared" si="15"/>
        <v>640</v>
      </c>
      <c r="C659" s="122" t="s">
        <v>599</v>
      </c>
      <c r="D659" s="122" t="s">
        <v>608</v>
      </c>
      <c r="E659" s="122">
        <v>2007</v>
      </c>
      <c r="F659" s="122">
        <v>2013</v>
      </c>
      <c r="G659" s="123"/>
      <c r="H659" s="129" t="s">
        <v>20</v>
      </c>
      <c r="I659" s="130"/>
      <c r="J659" s="131"/>
    </row>
    <row r="660" spans="2:11" ht="19.5" customHeight="1">
      <c r="B660" s="121">
        <f t="shared" si="15"/>
        <v>641</v>
      </c>
      <c r="C660" s="122" t="s">
        <v>599</v>
      </c>
      <c r="D660" s="122" t="s">
        <v>608</v>
      </c>
      <c r="E660" s="122">
        <v>2013</v>
      </c>
      <c r="F660" s="122">
        <v>2018</v>
      </c>
      <c r="G660" s="123"/>
      <c r="H660" s="129" t="s">
        <v>20</v>
      </c>
      <c r="I660" s="130" t="s">
        <v>20</v>
      </c>
      <c r="J660" s="131"/>
    </row>
    <row r="661" spans="2:11" ht="19.5" customHeight="1">
      <c r="B661" s="121">
        <f t="shared" si="15"/>
        <v>642</v>
      </c>
      <c r="C661" s="122" t="s">
        <v>599</v>
      </c>
      <c r="D661" s="122" t="s">
        <v>608</v>
      </c>
      <c r="E661" s="122">
        <v>2017</v>
      </c>
      <c r="F661" s="122"/>
      <c r="G661" s="123"/>
      <c r="H661" s="129" t="s">
        <v>20</v>
      </c>
      <c r="I661" s="130" t="s">
        <v>20</v>
      </c>
      <c r="J661" s="131"/>
    </row>
    <row r="662" spans="2:11" ht="19.5" customHeight="1">
      <c r="B662" s="121">
        <f t="shared" si="15"/>
        <v>643</v>
      </c>
      <c r="C662" s="122" t="s">
        <v>599</v>
      </c>
      <c r="D662" s="122" t="s">
        <v>1292</v>
      </c>
      <c r="E662" s="122">
        <v>2013</v>
      </c>
      <c r="F662" s="122">
        <v>2018</v>
      </c>
      <c r="G662" s="123"/>
      <c r="H662" s="129" t="s">
        <v>20</v>
      </c>
      <c r="I662" s="130" t="s">
        <v>20</v>
      </c>
      <c r="J662" s="131"/>
    </row>
    <row r="663" spans="2:11" ht="19.5" customHeight="1">
      <c r="B663" s="121">
        <f t="shared" si="15"/>
        <v>644</v>
      </c>
      <c r="C663" s="122" t="s">
        <v>599</v>
      </c>
      <c r="D663" s="122" t="s">
        <v>1293</v>
      </c>
      <c r="E663" s="122">
        <v>2002</v>
      </c>
      <c r="F663" s="122">
        <v>2009</v>
      </c>
      <c r="G663" s="123"/>
      <c r="H663" s="129" t="s">
        <v>20</v>
      </c>
      <c r="I663" s="130"/>
      <c r="J663" s="131"/>
    </row>
    <row r="664" spans="2:11" ht="19.5" customHeight="1">
      <c r="B664" s="121">
        <f t="shared" si="15"/>
        <v>645</v>
      </c>
      <c r="C664" s="122" t="s">
        <v>599</v>
      </c>
      <c r="D664" s="122" t="s">
        <v>1294</v>
      </c>
      <c r="E664" s="122">
        <v>2015</v>
      </c>
      <c r="F664" s="122"/>
      <c r="G664" s="123"/>
      <c r="H664" s="129" t="s">
        <v>20</v>
      </c>
      <c r="I664" s="130" t="s">
        <v>20</v>
      </c>
      <c r="J664" s="131"/>
    </row>
    <row r="665" spans="2:11" ht="19.5" customHeight="1">
      <c r="B665" s="121">
        <f t="shared" si="15"/>
        <v>646</v>
      </c>
      <c r="C665" s="122" t="s">
        <v>599</v>
      </c>
      <c r="D665" s="122" t="s">
        <v>1295</v>
      </c>
      <c r="E665" s="122">
        <v>2019</v>
      </c>
      <c r="F665" s="122" t="s">
        <v>19</v>
      </c>
      <c r="G665" s="123"/>
      <c r="H665" s="129"/>
      <c r="I665" s="130"/>
      <c r="J665" s="131" t="s">
        <v>20</v>
      </c>
    </row>
    <row r="666" spans="2:11" ht="19.5" customHeight="1">
      <c r="B666" s="121">
        <f t="shared" si="15"/>
        <v>647</v>
      </c>
      <c r="C666" s="122" t="s">
        <v>599</v>
      </c>
      <c r="D666" s="122" t="s">
        <v>1296</v>
      </c>
      <c r="E666" s="122">
        <v>2013</v>
      </c>
      <c r="F666" s="122">
        <v>2020</v>
      </c>
      <c r="G666" s="123"/>
      <c r="H666" s="129" t="s">
        <v>20</v>
      </c>
      <c r="I666" s="130"/>
      <c r="J666" s="131"/>
    </row>
    <row r="667" spans="2:11" ht="19.5" customHeight="1">
      <c r="B667" s="121">
        <f t="shared" si="15"/>
        <v>648</v>
      </c>
      <c r="C667" s="122" t="s">
        <v>599</v>
      </c>
      <c r="D667" s="122" t="s">
        <v>1297</v>
      </c>
      <c r="E667" s="122">
        <v>2021</v>
      </c>
      <c r="F667" s="122"/>
      <c r="G667" s="123"/>
      <c r="H667" s="129" t="s">
        <v>20</v>
      </c>
      <c r="I667" s="130" t="s">
        <v>20</v>
      </c>
      <c r="J667" s="131"/>
    </row>
    <row r="668" spans="2:11" ht="19.5" customHeight="1">
      <c r="B668" s="121">
        <f t="shared" si="15"/>
        <v>649</v>
      </c>
      <c r="C668" s="122" t="s">
        <v>599</v>
      </c>
      <c r="D668" s="122" t="s">
        <v>1298</v>
      </c>
      <c r="E668" s="122">
        <v>2004</v>
      </c>
      <c r="F668" s="122"/>
      <c r="G668" s="123"/>
      <c r="H668" s="129" t="s">
        <v>20</v>
      </c>
      <c r="I668" s="130" t="s">
        <v>20</v>
      </c>
      <c r="J668" s="131"/>
    </row>
    <row r="669" spans="2:11" ht="19.5" customHeight="1">
      <c r="B669" s="121">
        <f t="shared" si="15"/>
        <v>650</v>
      </c>
      <c r="C669" s="122" t="s">
        <v>599</v>
      </c>
      <c r="D669" s="122" t="s">
        <v>613</v>
      </c>
      <c r="E669" s="122">
        <v>2007</v>
      </c>
      <c r="F669" s="122">
        <v>2013</v>
      </c>
      <c r="G669" s="123"/>
      <c r="H669" s="129" t="s">
        <v>20</v>
      </c>
      <c r="I669" s="130" t="s">
        <v>20</v>
      </c>
      <c r="J669" s="131"/>
    </row>
    <row r="670" spans="2:11" ht="19.5" customHeight="1">
      <c r="B670" s="121">
        <f t="shared" si="15"/>
        <v>651</v>
      </c>
      <c r="C670" s="122" t="s">
        <v>599</v>
      </c>
      <c r="D670" s="122" t="s">
        <v>613</v>
      </c>
      <c r="E670" s="122">
        <v>2014</v>
      </c>
      <c r="F670" s="122">
        <v>2020</v>
      </c>
      <c r="G670" s="123"/>
      <c r="H670" s="129" t="s">
        <v>20</v>
      </c>
      <c r="I670" s="130" t="s">
        <v>20</v>
      </c>
      <c r="J670" s="131"/>
    </row>
    <row r="671" spans="2:11" ht="19.5" customHeight="1" thickBot="1">
      <c r="B671" s="124">
        <f t="shared" si="15"/>
        <v>652</v>
      </c>
      <c r="C671" s="125" t="s">
        <v>599</v>
      </c>
      <c r="D671" s="125" t="s">
        <v>614</v>
      </c>
      <c r="E671" s="125">
        <v>2015</v>
      </c>
      <c r="F671" s="125"/>
      <c r="G671" s="164"/>
      <c r="H671" s="132" t="s">
        <v>20</v>
      </c>
      <c r="I671" s="133" t="s">
        <v>20</v>
      </c>
      <c r="J671" s="134"/>
    </row>
    <row r="672" spans="2:11" ht="19.5" hidden="1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  <c r="K672" s="90" t="s">
        <v>1144</v>
      </c>
    </row>
    <row r="673" spans="2:10" ht="19.5" customHeight="1">
      <c r="B673" s="121">
        <f>ROW()-20</f>
        <v>653</v>
      </c>
      <c r="C673" s="122" t="s">
        <v>599</v>
      </c>
      <c r="D673" s="122" t="s">
        <v>1299</v>
      </c>
      <c r="E673" s="122">
        <v>2015</v>
      </c>
      <c r="F673" s="122">
        <v>2016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14" si="16">ROW()-20</f>
        <v>654</v>
      </c>
      <c r="C674" s="122" t="s">
        <v>599</v>
      </c>
      <c r="D674" s="122" t="s">
        <v>1300</v>
      </c>
      <c r="E674" s="122">
        <v>2015</v>
      </c>
      <c r="F674" s="122"/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599</v>
      </c>
      <c r="D675" s="122" t="s">
        <v>1281</v>
      </c>
      <c r="E675" s="122">
        <v>2009</v>
      </c>
      <c r="F675" s="122">
        <v>2013</v>
      </c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599</v>
      </c>
      <c r="D676" s="122" t="s">
        <v>751</v>
      </c>
      <c r="E676" s="122">
        <v>2007</v>
      </c>
      <c r="F676" s="122">
        <v>2021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599</v>
      </c>
      <c r="D677" s="122" t="s">
        <v>751</v>
      </c>
      <c r="E677" s="122">
        <v>2021</v>
      </c>
      <c r="F677" s="122"/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599</v>
      </c>
      <c r="D678" s="122" t="s">
        <v>1301</v>
      </c>
      <c r="E678" s="122">
        <v>2013</v>
      </c>
      <c r="F678" s="122"/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599</v>
      </c>
      <c r="D679" s="122" t="s">
        <v>1302</v>
      </c>
      <c r="E679" s="122">
        <v>2017</v>
      </c>
      <c r="F679" s="122">
        <v>2021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599</v>
      </c>
      <c r="D680" s="122" t="s">
        <v>616</v>
      </c>
      <c r="E680" s="122">
        <v>2009</v>
      </c>
      <c r="F680" s="122">
        <v>2015</v>
      </c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599</v>
      </c>
      <c r="D681" s="122" t="s">
        <v>1123</v>
      </c>
      <c r="E681" s="122">
        <v>2016</v>
      </c>
      <c r="F681" s="122"/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599</v>
      </c>
      <c r="D682" s="122" t="s">
        <v>618</v>
      </c>
      <c r="E682" s="122">
        <v>2016</v>
      </c>
      <c r="F682" s="122"/>
      <c r="G682" s="123"/>
      <c r="H682" s="129" t="s">
        <v>20</v>
      </c>
      <c r="I682" s="130" t="s">
        <v>20</v>
      </c>
      <c r="J682" s="131" t="s">
        <v>20</v>
      </c>
    </row>
    <row r="683" spans="2:10" ht="19.5" customHeight="1">
      <c r="B683" s="121">
        <f t="shared" si="16"/>
        <v>663</v>
      </c>
      <c r="C683" s="122" t="s">
        <v>599</v>
      </c>
      <c r="D683" s="122" t="s">
        <v>1303</v>
      </c>
      <c r="E683" s="122">
        <v>2016</v>
      </c>
      <c r="F683" s="122"/>
      <c r="G683" s="123"/>
      <c r="H683" s="129" t="s">
        <v>20</v>
      </c>
      <c r="I683" s="130" t="s">
        <v>20</v>
      </c>
      <c r="J683" s="131" t="s">
        <v>20</v>
      </c>
    </row>
    <row r="684" spans="2:10" ht="19.5" customHeight="1">
      <c r="B684" s="121">
        <f t="shared" si="16"/>
        <v>664</v>
      </c>
      <c r="C684" s="122" t="s">
        <v>599</v>
      </c>
      <c r="D684" s="122" t="s">
        <v>621</v>
      </c>
      <c r="E684" s="122">
        <v>2005</v>
      </c>
      <c r="F684" s="122">
        <v>2013</v>
      </c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599</v>
      </c>
      <c r="D685" s="122" t="s">
        <v>621</v>
      </c>
      <c r="E685" s="122">
        <v>2013</v>
      </c>
      <c r="F685" s="122">
        <v>2018</v>
      </c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599</v>
      </c>
      <c r="D686" s="122" t="s">
        <v>621</v>
      </c>
      <c r="E686" s="122">
        <v>2019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599</v>
      </c>
      <c r="D687" s="122" t="s">
        <v>1125</v>
      </c>
      <c r="E687" s="122">
        <v>2008</v>
      </c>
      <c r="F687" s="122">
        <v>2022</v>
      </c>
      <c r="G687" s="123"/>
      <c r="H687" s="129" t="s">
        <v>20</v>
      </c>
      <c r="I687" s="130" t="s">
        <v>20</v>
      </c>
      <c r="J687" s="131"/>
    </row>
    <row r="688" spans="2:10" ht="19.5" customHeight="1">
      <c r="B688" s="121">
        <f t="shared" si="16"/>
        <v>668</v>
      </c>
      <c r="C688" s="122" t="s">
        <v>599</v>
      </c>
      <c r="D688" s="122" t="s">
        <v>1126</v>
      </c>
      <c r="E688" s="122">
        <v>2011</v>
      </c>
      <c r="F688" s="122">
        <v>2020</v>
      </c>
      <c r="G688" s="123"/>
      <c r="H688" s="129" t="s">
        <v>20</v>
      </c>
      <c r="I688" s="130" t="s">
        <v>20</v>
      </c>
      <c r="J688" s="131"/>
    </row>
    <row r="689" spans="2:10" ht="19.5" customHeight="1">
      <c r="B689" s="121">
        <f t="shared" si="16"/>
        <v>669</v>
      </c>
      <c r="C689" s="122" t="s">
        <v>599</v>
      </c>
      <c r="D689" s="122" t="s">
        <v>623</v>
      </c>
      <c r="E689" s="122">
        <v>2019</v>
      </c>
      <c r="F689" s="122"/>
      <c r="G689" s="123"/>
      <c r="H689" s="129" t="s">
        <v>20</v>
      </c>
      <c r="I689" s="130" t="s">
        <v>20</v>
      </c>
      <c r="J689" s="131"/>
    </row>
    <row r="690" spans="2:10" ht="19.5" customHeight="1">
      <c r="B690" s="121">
        <f t="shared" si="16"/>
        <v>670</v>
      </c>
      <c r="C690" s="122" t="s">
        <v>599</v>
      </c>
      <c r="D690" s="122" t="s">
        <v>1128</v>
      </c>
      <c r="E690" s="122">
        <v>2007</v>
      </c>
      <c r="F690" s="122">
        <v>2021</v>
      </c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599</v>
      </c>
      <c r="D691" s="122" t="s">
        <v>624</v>
      </c>
      <c r="E691" s="122">
        <v>2009</v>
      </c>
      <c r="F691" s="122">
        <v>2014</v>
      </c>
      <c r="G691" s="123"/>
      <c r="H691" s="129" t="s">
        <v>20</v>
      </c>
      <c r="I691" s="130" t="s">
        <v>20</v>
      </c>
      <c r="J691" s="131"/>
    </row>
    <row r="692" spans="2:10" ht="19.5" customHeight="1">
      <c r="B692" s="121">
        <f t="shared" si="16"/>
        <v>672</v>
      </c>
      <c r="C692" s="122" t="s">
        <v>599</v>
      </c>
      <c r="D692" s="122" t="s">
        <v>1304</v>
      </c>
      <c r="E692" s="122">
        <v>2020</v>
      </c>
      <c r="F692" s="122" t="s">
        <v>19</v>
      </c>
      <c r="G692" s="123"/>
      <c r="H692" s="129"/>
      <c r="I692" s="130"/>
      <c r="J692" s="131" t="s">
        <v>20</v>
      </c>
    </row>
    <row r="693" spans="2:10" ht="19.5" customHeight="1">
      <c r="B693" s="121">
        <f t="shared" si="16"/>
        <v>673</v>
      </c>
      <c r="C693" s="122" t="s">
        <v>599</v>
      </c>
      <c r="D693" s="122" t="s">
        <v>1129</v>
      </c>
      <c r="E693" s="122">
        <v>2008</v>
      </c>
      <c r="F693" s="122">
        <v>2017</v>
      </c>
      <c r="G693" s="123"/>
      <c r="H693" s="129" t="s">
        <v>20</v>
      </c>
      <c r="I693" s="130" t="s">
        <v>20</v>
      </c>
      <c r="J693" s="131"/>
    </row>
    <row r="694" spans="2:10" ht="19.5" customHeight="1">
      <c r="B694" s="121">
        <f t="shared" si="16"/>
        <v>674</v>
      </c>
      <c r="C694" s="122" t="s">
        <v>599</v>
      </c>
      <c r="D694" s="122" t="s">
        <v>626</v>
      </c>
      <c r="E694" s="122">
        <v>2009</v>
      </c>
      <c r="F694" s="122">
        <v>2018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599</v>
      </c>
      <c r="D695" s="122" t="s">
        <v>1305</v>
      </c>
      <c r="E695" s="122">
        <v>2013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599</v>
      </c>
      <c r="D696" s="122" t="s">
        <v>1306</v>
      </c>
      <c r="E696" s="122">
        <v>2017</v>
      </c>
      <c r="F696" s="122">
        <v>2021</v>
      </c>
      <c r="G696" s="123"/>
      <c r="H696" s="129" t="s">
        <v>20</v>
      </c>
      <c r="I696" s="130" t="s">
        <v>20</v>
      </c>
      <c r="J696" s="131"/>
    </row>
    <row r="697" spans="2:10" ht="19.5" customHeight="1">
      <c r="B697" s="121">
        <f t="shared" si="16"/>
        <v>677</v>
      </c>
      <c r="C697" s="122" t="s">
        <v>599</v>
      </c>
      <c r="D697" s="122" t="s">
        <v>1307</v>
      </c>
      <c r="E697" s="122">
        <v>2008</v>
      </c>
      <c r="F697" s="122">
        <v>2014</v>
      </c>
      <c r="G697" s="123"/>
      <c r="H697" s="129" t="s">
        <v>20</v>
      </c>
      <c r="I697" s="130" t="s">
        <v>20</v>
      </c>
      <c r="J697" s="131"/>
    </row>
    <row r="698" spans="2:10" ht="19.5" customHeight="1">
      <c r="B698" s="121">
        <f t="shared" si="16"/>
        <v>678</v>
      </c>
      <c r="C698" s="122" t="s">
        <v>599</v>
      </c>
      <c r="D698" s="122" t="s">
        <v>629</v>
      </c>
      <c r="E698" s="122">
        <v>2006</v>
      </c>
      <c r="F698" s="122">
        <v>2013</v>
      </c>
      <c r="G698" s="123"/>
      <c r="H698" s="129" t="s">
        <v>20</v>
      </c>
      <c r="I698" s="130"/>
      <c r="J698" s="131"/>
    </row>
    <row r="699" spans="2:10" ht="19.5" customHeight="1">
      <c r="B699" s="121">
        <f t="shared" si="16"/>
        <v>679</v>
      </c>
      <c r="C699" s="122" t="s">
        <v>599</v>
      </c>
      <c r="D699" s="122" t="s">
        <v>629</v>
      </c>
      <c r="E699" s="122">
        <v>2011</v>
      </c>
      <c r="F699" s="122">
        <v>2019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599</v>
      </c>
      <c r="D700" s="122" t="s">
        <v>629</v>
      </c>
      <c r="E700" s="122">
        <v>2020</v>
      </c>
      <c r="F700" s="122"/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599</v>
      </c>
      <c r="D701" s="122" t="s">
        <v>742</v>
      </c>
      <c r="E701" s="122">
        <v>2020</v>
      </c>
      <c r="F701" s="122"/>
      <c r="G701" s="123"/>
      <c r="H701" s="129" t="s">
        <v>20</v>
      </c>
      <c r="I701" s="130" t="s">
        <v>20</v>
      </c>
      <c r="J701" s="131"/>
    </row>
    <row r="702" spans="2:10" ht="19.5" customHeight="1">
      <c r="B702" s="121">
        <f t="shared" si="16"/>
        <v>682</v>
      </c>
      <c r="C702" s="122" t="s">
        <v>631</v>
      </c>
      <c r="D702" s="122" t="s">
        <v>1244</v>
      </c>
      <c r="E702" s="122">
        <v>2012</v>
      </c>
      <c r="F702" s="122">
        <v>2019</v>
      </c>
      <c r="G702" s="123"/>
      <c r="H702" s="129" t="s">
        <v>20</v>
      </c>
      <c r="I702" s="130"/>
      <c r="J702" s="131" t="s">
        <v>20</v>
      </c>
    </row>
    <row r="703" spans="2:10" ht="19.5" customHeight="1">
      <c r="B703" s="121">
        <f t="shared" si="16"/>
        <v>683</v>
      </c>
      <c r="C703" s="122" t="s">
        <v>1308</v>
      </c>
      <c r="D703" s="122" t="s">
        <v>474</v>
      </c>
      <c r="E703" s="122">
        <v>2010</v>
      </c>
      <c r="F703" s="122"/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1308</v>
      </c>
      <c r="D704" s="122" t="s">
        <v>475</v>
      </c>
      <c r="E704" s="122">
        <v>2001</v>
      </c>
      <c r="F704" s="122">
        <v>2014</v>
      </c>
      <c r="G704" s="123"/>
      <c r="H704" s="129" t="s">
        <v>20</v>
      </c>
      <c r="I704" s="130"/>
      <c r="J704" s="131"/>
    </row>
    <row r="705" spans="2:11" ht="19.5" customHeight="1">
      <c r="B705" s="121">
        <f t="shared" si="16"/>
        <v>685</v>
      </c>
      <c r="C705" s="122" t="s">
        <v>632</v>
      </c>
      <c r="D705" s="122" t="s">
        <v>633</v>
      </c>
      <c r="E705" s="122">
        <v>2010</v>
      </c>
      <c r="F705" s="122"/>
      <c r="G705" s="123"/>
      <c r="H705" s="129" t="s">
        <v>20</v>
      </c>
      <c r="I705" s="130" t="s">
        <v>20</v>
      </c>
      <c r="J705" s="131"/>
    </row>
    <row r="706" spans="2:11" ht="19.5" customHeight="1">
      <c r="B706" s="121">
        <f t="shared" si="16"/>
        <v>686</v>
      </c>
      <c r="C706" s="122" t="s">
        <v>632</v>
      </c>
      <c r="D706" s="122" t="s">
        <v>634</v>
      </c>
      <c r="E706" s="122">
        <v>2017</v>
      </c>
      <c r="F706" s="122"/>
      <c r="G706" s="123"/>
      <c r="H706" s="129" t="s">
        <v>20</v>
      </c>
      <c r="I706" s="130" t="s">
        <v>20</v>
      </c>
      <c r="J706" s="131" t="s">
        <v>20</v>
      </c>
    </row>
    <row r="707" spans="2:11" ht="19.5" customHeight="1">
      <c r="B707" s="121">
        <f t="shared" si="16"/>
        <v>687</v>
      </c>
      <c r="C707" s="122" t="s">
        <v>632</v>
      </c>
      <c r="D707" s="122" t="s">
        <v>635</v>
      </c>
      <c r="E707" s="122">
        <v>2018</v>
      </c>
      <c r="F707" s="122"/>
      <c r="G707" s="123"/>
      <c r="H707" s="129" t="s">
        <v>20</v>
      </c>
      <c r="I707" s="130" t="s">
        <v>20</v>
      </c>
      <c r="J707" s="131" t="s">
        <v>20</v>
      </c>
    </row>
    <row r="708" spans="2:11" ht="19.5" customHeight="1">
      <c r="B708" s="121">
        <f t="shared" si="16"/>
        <v>688</v>
      </c>
      <c r="C708" s="122" t="s">
        <v>632</v>
      </c>
      <c r="D708" s="122" t="s">
        <v>637</v>
      </c>
      <c r="E708" s="122">
        <v>2011</v>
      </c>
      <c r="F708" s="122">
        <v>2019</v>
      </c>
      <c r="G708" s="123"/>
      <c r="H708" s="129" t="s">
        <v>20</v>
      </c>
      <c r="I708" s="130" t="s">
        <v>20</v>
      </c>
      <c r="J708" s="131" t="s">
        <v>20</v>
      </c>
    </row>
    <row r="709" spans="2:11" ht="19.5" customHeight="1">
      <c r="B709" s="121">
        <f t="shared" si="16"/>
        <v>689</v>
      </c>
      <c r="C709" s="122" t="s">
        <v>632</v>
      </c>
      <c r="D709" s="122" t="s">
        <v>639</v>
      </c>
      <c r="E709" s="122">
        <v>2004</v>
      </c>
      <c r="F709" s="122">
        <v>2020</v>
      </c>
      <c r="G709" s="123"/>
      <c r="H709" s="129" t="s">
        <v>20</v>
      </c>
      <c r="I709" s="130" t="s">
        <v>20</v>
      </c>
      <c r="J709" s="131"/>
    </row>
    <row r="710" spans="2:11" ht="19.5" customHeight="1">
      <c r="B710" s="121">
        <f t="shared" si="16"/>
        <v>690</v>
      </c>
      <c r="C710" s="122" t="s">
        <v>632</v>
      </c>
      <c r="D710" s="122" t="s">
        <v>639</v>
      </c>
      <c r="E710" s="122">
        <v>2021</v>
      </c>
      <c r="F710" s="122"/>
      <c r="G710" s="123"/>
      <c r="H710" s="129" t="s">
        <v>20</v>
      </c>
      <c r="I710" s="130" t="s">
        <v>20</v>
      </c>
      <c r="J710" s="131"/>
    </row>
    <row r="711" spans="2:11" ht="19.5" customHeight="1">
      <c r="B711" s="121">
        <f t="shared" si="16"/>
        <v>691</v>
      </c>
      <c r="C711" s="122" t="s">
        <v>632</v>
      </c>
      <c r="D711" s="122" t="s">
        <v>641</v>
      </c>
      <c r="E711" s="122">
        <v>2003</v>
      </c>
      <c r="F711" s="122">
        <v>2015</v>
      </c>
      <c r="G711" s="123"/>
      <c r="H711" s="129" t="s">
        <v>20</v>
      </c>
      <c r="I711" s="130" t="s">
        <v>20</v>
      </c>
      <c r="J711" s="131" t="s">
        <v>20</v>
      </c>
    </row>
    <row r="712" spans="2:11" ht="19.5" customHeight="1">
      <c r="B712" s="121">
        <f t="shared" si="16"/>
        <v>692</v>
      </c>
      <c r="C712" s="122" t="s">
        <v>632</v>
      </c>
      <c r="D712" s="122" t="s">
        <v>643</v>
      </c>
      <c r="E712" s="122">
        <v>2003</v>
      </c>
      <c r="F712" s="122">
        <v>2015</v>
      </c>
      <c r="G712" s="123"/>
      <c r="H712" s="129" t="s">
        <v>20</v>
      </c>
      <c r="I712" s="130" t="s">
        <v>20</v>
      </c>
      <c r="J712" s="131" t="s">
        <v>20</v>
      </c>
    </row>
    <row r="713" spans="2:11" ht="19.5" customHeight="1">
      <c r="B713" s="121">
        <f t="shared" si="16"/>
        <v>693</v>
      </c>
      <c r="C713" s="122" t="s">
        <v>632</v>
      </c>
      <c r="D713" s="122" t="s">
        <v>647</v>
      </c>
      <c r="E713" s="122">
        <v>2012</v>
      </c>
      <c r="F713" s="122">
        <v>2017</v>
      </c>
      <c r="G713" s="123"/>
      <c r="H713" s="129" t="s">
        <v>20</v>
      </c>
      <c r="I713" s="130" t="s">
        <v>20</v>
      </c>
      <c r="J713" s="131"/>
    </row>
    <row r="714" spans="2:11" ht="19.5" customHeight="1">
      <c r="B714" s="121">
        <f t="shared" si="16"/>
        <v>694</v>
      </c>
      <c r="C714" s="122" t="s">
        <v>632</v>
      </c>
      <c r="D714" s="122" t="s">
        <v>648</v>
      </c>
      <c r="E714" s="122">
        <v>2006</v>
      </c>
      <c r="F714" s="122">
        <v>2017</v>
      </c>
      <c r="G714" s="123"/>
      <c r="H714" s="129" t="s">
        <v>20</v>
      </c>
      <c r="I714" s="130" t="s">
        <v>20</v>
      </c>
      <c r="J714" s="131"/>
    </row>
    <row r="715" spans="2:11" ht="19.5" hidden="1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6</v>
      </c>
      <c r="H715" s="137" t="s">
        <v>7</v>
      </c>
      <c r="I715" s="136" t="s">
        <v>8</v>
      </c>
      <c r="J715" s="139" t="s">
        <v>9</v>
      </c>
      <c r="K715" s="90" t="s">
        <v>1144</v>
      </c>
    </row>
    <row r="716" spans="2:11" ht="19.5" customHeight="1">
      <c r="B716" s="121">
        <f>ROW()-21</f>
        <v>695</v>
      </c>
      <c r="C716" s="122" t="s">
        <v>632</v>
      </c>
      <c r="D716" s="122" t="s">
        <v>711</v>
      </c>
      <c r="E716" s="122">
        <v>2003</v>
      </c>
      <c r="F716" s="122">
        <v>2020</v>
      </c>
      <c r="G716" s="123"/>
      <c r="H716" s="129" t="s">
        <v>20</v>
      </c>
      <c r="I716" s="130" t="s">
        <v>20</v>
      </c>
      <c r="J716" s="131"/>
    </row>
    <row r="717" spans="2:11" ht="19.5" customHeight="1">
      <c r="B717" s="121">
        <f t="shared" ref="B717:B759" si="17">ROW()-21</f>
        <v>696</v>
      </c>
      <c r="C717" s="122" t="s">
        <v>632</v>
      </c>
      <c r="D717" s="122" t="s">
        <v>1309</v>
      </c>
      <c r="E717" s="122">
        <v>2003</v>
      </c>
      <c r="F717" s="122">
        <v>2015</v>
      </c>
      <c r="G717" s="123"/>
      <c r="H717" s="129" t="s">
        <v>20</v>
      </c>
      <c r="I717" s="130" t="s">
        <v>20</v>
      </c>
      <c r="J717" s="131" t="s">
        <v>20</v>
      </c>
    </row>
    <row r="718" spans="2:11" ht="19.5" customHeight="1">
      <c r="B718" s="121">
        <f t="shared" si="17"/>
        <v>697</v>
      </c>
      <c r="C718" s="122" t="s">
        <v>632</v>
      </c>
      <c r="D718" s="122" t="s">
        <v>651</v>
      </c>
      <c r="E718" s="122">
        <v>2006</v>
      </c>
      <c r="F718" s="122">
        <v>2015</v>
      </c>
      <c r="G718" s="123"/>
      <c r="H718" s="129" t="s">
        <v>20</v>
      </c>
      <c r="I718" s="130" t="s">
        <v>20</v>
      </c>
      <c r="J718" s="131"/>
    </row>
    <row r="719" spans="2:11" ht="19.5" customHeight="1">
      <c r="B719" s="121">
        <f t="shared" si="17"/>
        <v>698</v>
      </c>
      <c r="C719" s="122" t="s">
        <v>632</v>
      </c>
      <c r="D719" s="122" t="s">
        <v>708</v>
      </c>
      <c r="E719" s="122">
        <v>2003</v>
      </c>
      <c r="F719" s="122">
        <v>2020</v>
      </c>
      <c r="G719" s="123"/>
      <c r="H719" s="129" t="s">
        <v>20</v>
      </c>
      <c r="I719" s="130" t="s">
        <v>20</v>
      </c>
      <c r="J719" s="131"/>
    </row>
    <row r="720" spans="2:11" ht="19.5" customHeight="1">
      <c r="B720" s="121">
        <f t="shared" si="17"/>
        <v>699</v>
      </c>
      <c r="C720" s="122" t="s">
        <v>632</v>
      </c>
      <c r="D720" s="122" t="s">
        <v>1310</v>
      </c>
      <c r="E720" s="122">
        <v>2008</v>
      </c>
      <c r="F720" s="122"/>
      <c r="G720" s="123"/>
      <c r="H720" s="129" t="s">
        <v>20</v>
      </c>
      <c r="I720" s="130" t="s">
        <v>20</v>
      </c>
      <c r="J720" s="131"/>
    </row>
    <row r="721" spans="2:10" ht="19.5" customHeight="1">
      <c r="B721" s="121">
        <f t="shared" si="17"/>
        <v>700</v>
      </c>
      <c r="C721" s="122" t="s">
        <v>632</v>
      </c>
      <c r="D721" s="122" t="s">
        <v>652</v>
      </c>
      <c r="E721" s="122">
        <v>1999</v>
      </c>
      <c r="F721" s="122">
        <v>2006</v>
      </c>
      <c r="G721" s="123"/>
      <c r="H721" s="129" t="s">
        <v>20</v>
      </c>
      <c r="I721" s="130" t="s">
        <v>20</v>
      </c>
      <c r="J721" s="131"/>
    </row>
    <row r="722" spans="2:10" ht="19.5" customHeight="1">
      <c r="B722" s="121">
        <f t="shared" si="17"/>
        <v>701</v>
      </c>
      <c r="C722" s="122" t="s">
        <v>632</v>
      </c>
      <c r="D722" s="122" t="s">
        <v>652</v>
      </c>
      <c r="E722" s="122">
        <v>2003</v>
      </c>
      <c r="F722" s="122">
        <v>2009</v>
      </c>
      <c r="G722" s="123"/>
      <c r="H722" s="129" t="s">
        <v>20</v>
      </c>
      <c r="I722" s="130" t="s">
        <v>20</v>
      </c>
      <c r="J722" s="131"/>
    </row>
    <row r="723" spans="2:10" ht="19.5" customHeight="1">
      <c r="B723" s="121">
        <f t="shared" si="17"/>
        <v>702</v>
      </c>
      <c r="C723" s="122" t="s">
        <v>632</v>
      </c>
      <c r="D723" s="122" t="s">
        <v>652</v>
      </c>
      <c r="E723" s="122">
        <v>2009</v>
      </c>
      <c r="F723" s="122">
        <v>2012</v>
      </c>
      <c r="G723" s="123"/>
      <c r="H723" s="129" t="s">
        <v>20</v>
      </c>
      <c r="I723" s="130" t="s">
        <v>20</v>
      </c>
      <c r="J723" s="131"/>
    </row>
    <row r="724" spans="2:10" ht="19.5" customHeight="1">
      <c r="B724" s="121">
        <f t="shared" si="17"/>
        <v>703</v>
      </c>
      <c r="C724" s="122" t="s">
        <v>632</v>
      </c>
      <c r="D724" s="122" t="s">
        <v>652</v>
      </c>
      <c r="E724" s="122">
        <v>2012</v>
      </c>
      <c r="F724" s="122">
        <v>2020</v>
      </c>
      <c r="G724" s="123"/>
      <c r="H724" s="129" t="s">
        <v>20</v>
      </c>
      <c r="I724" s="130" t="s">
        <v>20</v>
      </c>
      <c r="J724" s="131" t="s">
        <v>20</v>
      </c>
    </row>
    <row r="725" spans="2:10" ht="19.5" customHeight="1">
      <c r="B725" s="121">
        <f t="shared" si="17"/>
        <v>704</v>
      </c>
      <c r="C725" s="122" t="s">
        <v>632</v>
      </c>
      <c r="D725" s="122" t="s">
        <v>652</v>
      </c>
      <c r="E725" s="122">
        <v>2020</v>
      </c>
      <c r="F725" s="122"/>
      <c r="G725" s="123"/>
      <c r="H725" s="129" t="s">
        <v>20</v>
      </c>
      <c r="I725" s="130" t="s">
        <v>20</v>
      </c>
      <c r="J725" s="131"/>
    </row>
    <row r="726" spans="2:10" ht="19.5" customHeight="1">
      <c r="B726" s="121">
        <f t="shared" si="17"/>
        <v>705</v>
      </c>
      <c r="C726" s="122" t="s">
        <v>632</v>
      </c>
      <c r="D726" s="122" t="s">
        <v>1311</v>
      </c>
      <c r="E726" s="122">
        <v>2017</v>
      </c>
      <c r="F726" s="122"/>
      <c r="G726" s="123"/>
      <c r="H726" s="129" t="s">
        <v>20</v>
      </c>
      <c r="I726" s="130" t="s">
        <v>20</v>
      </c>
      <c r="J726" s="131" t="s">
        <v>20</v>
      </c>
    </row>
    <row r="727" spans="2:10" ht="19.5" customHeight="1">
      <c r="B727" s="121">
        <f t="shared" si="17"/>
        <v>706</v>
      </c>
      <c r="C727" s="122" t="s">
        <v>632</v>
      </c>
      <c r="D727" s="122" t="s">
        <v>1311</v>
      </c>
      <c r="E727" s="122">
        <v>2017</v>
      </c>
      <c r="F727" s="122"/>
      <c r="G727" s="123"/>
      <c r="H727" s="129" t="s">
        <v>20</v>
      </c>
      <c r="I727" s="130" t="s">
        <v>20</v>
      </c>
      <c r="J727" s="131" t="s">
        <v>20</v>
      </c>
    </row>
    <row r="728" spans="2:10" ht="19.5" customHeight="1">
      <c r="B728" s="121">
        <f t="shared" si="17"/>
        <v>707</v>
      </c>
      <c r="C728" s="122" t="s">
        <v>632</v>
      </c>
      <c r="D728" s="122" t="s">
        <v>656</v>
      </c>
      <c r="E728" s="122">
        <v>2010</v>
      </c>
      <c r="F728" s="122">
        <v>2018</v>
      </c>
      <c r="G728" s="123"/>
      <c r="H728" s="129" t="s">
        <v>20</v>
      </c>
      <c r="I728" s="130" t="s">
        <v>20</v>
      </c>
      <c r="J728" s="131"/>
    </row>
    <row r="729" spans="2:10" ht="19.5" customHeight="1">
      <c r="B729" s="121">
        <f t="shared" si="17"/>
        <v>708</v>
      </c>
      <c r="C729" s="122" t="s">
        <v>632</v>
      </c>
      <c r="D729" s="122" t="s">
        <v>656</v>
      </c>
      <c r="E729" s="122">
        <v>2019</v>
      </c>
      <c r="F729" s="122"/>
      <c r="G729" s="123"/>
      <c r="H729" s="129" t="s">
        <v>20</v>
      </c>
      <c r="I729" s="130" t="s">
        <v>20</v>
      </c>
      <c r="J729" s="131" t="s">
        <v>20</v>
      </c>
    </row>
    <row r="730" spans="2:10" ht="19.5" customHeight="1">
      <c r="B730" s="121">
        <f t="shared" si="17"/>
        <v>709</v>
      </c>
      <c r="C730" s="122" t="s">
        <v>632</v>
      </c>
      <c r="D730" s="122" t="s">
        <v>659</v>
      </c>
      <c r="E730" s="122">
        <v>2003</v>
      </c>
      <c r="F730" s="122">
        <v>2015</v>
      </c>
      <c r="G730" s="123"/>
      <c r="H730" s="129" t="s">
        <v>20</v>
      </c>
      <c r="I730" s="130" t="s">
        <v>20</v>
      </c>
      <c r="J730" s="131" t="s">
        <v>20</v>
      </c>
    </row>
    <row r="731" spans="2:10" ht="19.5" customHeight="1">
      <c r="B731" s="121">
        <f t="shared" si="17"/>
        <v>710</v>
      </c>
      <c r="C731" s="122" t="s">
        <v>632</v>
      </c>
      <c r="D731" s="122" t="s">
        <v>706</v>
      </c>
      <c r="E731" s="122">
        <v>2012</v>
      </c>
      <c r="F731" s="122"/>
      <c r="G731" s="123"/>
      <c r="H731" s="129" t="s">
        <v>20</v>
      </c>
      <c r="I731" s="130" t="s">
        <v>20</v>
      </c>
      <c r="J731" s="131"/>
    </row>
    <row r="732" spans="2:10" ht="19.5" customHeight="1">
      <c r="B732" s="121">
        <f t="shared" si="17"/>
        <v>711</v>
      </c>
      <c r="C732" s="122" t="s">
        <v>632</v>
      </c>
      <c r="D732" s="122" t="s">
        <v>660</v>
      </c>
      <c r="E732" s="122">
        <v>2003</v>
      </c>
      <c r="F732" s="122">
        <v>2015</v>
      </c>
      <c r="G732" s="123"/>
      <c r="H732" s="129" t="s">
        <v>20</v>
      </c>
      <c r="I732" s="130" t="s">
        <v>20</v>
      </c>
      <c r="J732" s="131" t="s">
        <v>20</v>
      </c>
    </row>
    <row r="733" spans="2:10" ht="19.5" customHeight="1">
      <c r="B733" s="121">
        <f t="shared" si="17"/>
        <v>712</v>
      </c>
      <c r="C733" s="122" t="s">
        <v>632</v>
      </c>
      <c r="D733" s="122" t="s">
        <v>660</v>
      </c>
      <c r="E733" s="122">
        <v>2020</v>
      </c>
      <c r="F733" s="122"/>
      <c r="G733" s="123"/>
      <c r="H733" s="129" t="s">
        <v>20</v>
      </c>
      <c r="I733" s="130" t="s">
        <v>20</v>
      </c>
      <c r="J733" s="131"/>
    </row>
    <row r="734" spans="2:10" ht="19.5" customHeight="1">
      <c r="B734" s="121">
        <f t="shared" si="17"/>
        <v>713</v>
      </c>
      <c r="C734" s="122" t="s">
        <v>632</v>
      </c>
      <c r="D734" s="122" t="s">
        <v>1312</v>
      </c>
      <c r="E734" s="122">
        <v>2011</v>
      </c>
      <c r="F734" s="122">
        <v>2019</v>
      </c>
      <c r="G734" s="123"/>
      <c r="H734" s="129" t="s">
        <v>20</v>
      </c>
      <c r="I734" s="130" t="s">
        <v>20</v>
      </c>
      <c r="J734" s="131" t="s">
        <v>20</v>
      </c>
    </row>
    <row r="735" spans="2:10" ht="19.5" customHeight="1">
      <c r="B735" s="121">
        <f t="shared" si="17"/>
        <v>714</v>
      </c>
      <c r="C735" s="122" t="s">
        <v>632</v>
      </c>
      <c r="D735" s="122" t="s">
        <v>1313</v>
      </c>
      <c r="E735" s="122">
        <v>2020</v>
      </c>
      <c r="F735" s="122"/>
      <c r="G735" s="123"/>
      <c r="H735" s="129" t="s">
        <v>20</v>
      </c>
      <c r="I735" s="130" t="s">
        <v>20</v>
      </c>
      <c r="J735" s="131"/>
    </row>
    <row r="736" spans="2:10" ht="19.5" customHeight="1">
      <c r="B736" s="121">
        <f t="shared" si="17"/>
        <v>715</v>
      </c>
      <c r="C736" s="122" t="s">
        <v>632</v>
      </c>
      <c r="D736" s="122" t="s">
        <v>1313</v>
      </c>
      <c r="E736" s="122">
        <v>2020</v>
      </c>
      <c r="F736" s="122" t="s">
        <v>19</v>
      </c>
      <c r="G736" s="123"/>
      <c r="H736" s="129" t="s">
        <v>20</v>
      </c>
      <c r="I736" s="130" t="s">
        <v>20</v>
      </c>
      <c r="J736" s="131"/>
    </row>
    <row r="737" spans="2:10" ht="19.5" customHeight="1">
      <c r="B737" s="121">
        <f t="shared" si="17"/>
        <v>716</v>
      </c>
      <c r="C737" s="122" t="s">
        <v>632</v>
      </c>
      <c r="D737" s="122" t="s">
        <v>661</v>
      </c>
      <c r="E737" s="122">
        <v>1996</v>
      </c>
      <c r="F737" s="122">
        <v>2002</v>
      </c>
      <c r="G737" s="123"/>
      <c r="H737" s="129" t="s">
        <v>20</v>
      </c>
      <c r="I737" s="130" t="s">
        <v>20</v>
      </c>
      <c r="J737" s="131"/>
    </row>
    <row r="738" spans="2:10" ht="19.5" customHeight="1">
      <c r="B738" s="121">
        <f t="shared" si="17"/>
        <v>717</v>
      </c>
      <c r="C738" s="122" t="s">
        <v>632</v>
      </c>
      <c r="D738" s="122" t="s">
        <v>661</v>
      </c>
      <c r="E738" s="122">
        <v>2005</v>
      </c>
      <c r="F738" s="122">
        <v>2015</v>
      </c>
      <c r="G738" s="123"/>
      <c r="H738" s="129" t="s">
        <v>20</v>
      </c>
      <c r="I738" s="130" t="s">
        <v>20</v>
      </c>
      <c r="J738" s="131"/>
    </row>
    <row r="739" spans="2:10" ht="19.5" customHeight="1">
      <c r="B739" s="121">
        <f t="shared" si="17"/>
        <v>718</v>
      </c>
      <c r="C739" s="122" t="s">
        <v>632</v>
      </c>
      <c r="D739" s="122" t="s">
        <v>661</v>
      </c>
      <c r="E739" s="122">
        <v>2015</v>
      </c>
      <c r="F739" s="122"/>
      <c r="G739" s="123"/>
      <c r="H739" s="129" t="s">
        <v>20</v>
      </c>
      <c r="I739" s="130" t="s">
        <v>20</v>
      </c>
      <c r="J739" s="131" t="s">
        <v>20</v>
      </c>
    </row>
    <row r="740" spans="2:10" ht="19.5" customHeight="1">
      <c r="B740" s="121">
        <f t="shared" si="17"/>
        <v>719</v>
      </c>
      <c r="C740" s="122" t="s">
        <v>632</v>
      </c>
      <c r="D740" s="122" t="s">
        <v>1314</v>
      </c>
      <c r="E740" s="122">
        <v>2008</v>
      </c>
      <c r="F740" s="122">
        <v>2011</v>
      </c>
      <c r="G740" s="123"/>
      <c r="H740" s="129" t="s">
        <v>20</v>
      </c>
      <c r="I740" s="130" t="s">
        <v>20</v>
      </c>
      <c r="J740" s="131"/>
    </row>
    <row r="741" spans="2:10" ht="19.5" customHeight="1">
      <c r="B741" s="121">
        <f t="shared" si="17"/>
        <v>720</v>
      </c>
      <c r="C741" s="122" t="s">
        <v>632</v>
      </c>
      <c r="D741" s="122" t="s">
        <v>665</v>
      </c>
      <c r="E741" s="122">
        <v>2003</v>
      </c>
      <c r="F741" s="122">
        <v>2016</v>
      </c>
      <c r="G741" s="123"/>
      <c r="H741" s="129" t="s">
        <v>20</v>
      </c>
      <c r="I741" s="130" t="s">
        <v>20</v>
      </c>
      <c r="J741" s="131"/>
    </row>
    <row r="742" spans="2:10" ht="19.5" customHeight="1">
      <c r="B742" s="121">
        <f t="shared" si="17"/>
        <v>721</v>
      </c>
      <c r="C742" s="122" t="s">
        <v>632</v>
      </c>
      <c r="D742" s="122" t="s">
        <v>666</v>
      </c>
      <c r="E742" s="122">
        <v>1994</v>
      </c>
      <c r="F742" s="122">
        <v>2003</v>
      </c>
      <c r="G742" s="123"/>
      <c r="H742" s="129" t="s">
        <v>20</v>
      </c>
      <c r="I742" s="130" t="s">
        <v>20</v>
      </c>
      <c r="J742" s="131"/>
    </row>
    <row r="743" spans="2:10" ht="19.5" customHeight="1">
      <c r="B743" s="121">
        <f t="shared" si="17"/>
        <v>722</v>
      </c>
      <c r="C743" s="122" t="s">
        <v>632</v>
      </c>
      <c r="D743" s="122" t="s">
        <v>666</v>
      </c>
      <c r="E743" s="122">
        <v>2004</v>
      </c>
      <c r="F743" s="122">
        <v>2009</v>
      </c>
      <c r="G743" s="123"/>
      <c r="H743" s="129" t="s">
        <v>20</v>
      </c>
      <c r="I743" s="130" t="s">
        <v>20</v>
      </c>
      <c r="J743" s="131"/>
    </row>
    <row r="744" spans="2:10" ht="19.5" customHeight="1">
      <c r="B744" s="121">
        <f t="shared" si="17"/>
        <v>723</v>
      </c>
      <c r="C744" s="122" t="s">
        <v>632</v>
      </c>
      <c r="D744" s="122" t="s">
        <v>666</v>
      </c>
      <c r="E744" s="122">
        <v>2009</v>
      </c>
      <c r="F744" s="122">
        <v>2017</v>
      </c>
      <c r="G744" s="123"/>
      <c r="H744" s="129" t="s">
        <v>20</v>
      </c>
      <c r="I744" s="130" t="s">
        <v>20</v>
      </c>
      <c r="J744" s="131" t="s">
        <v>20</v>
      </c>
    </row>
    <row r="745" spans="2:10" ht="19.5" customHeight="1">
      <c r="B745" s="121">
        <f t="shared" si="17"/>
        <v>724</v>
      </c>
      <c r="C745" s="122" t="s">
        <v>632</v>
      </c>
      <c r="D745" s="122" t="s">
        <v>666</v>
      </c>
      <c r="E745" s="122">
        <v>2018</v>
      </c>
      <c r="F745" s="122"/>
      <c r="G745" s="123"/>
      <c r="H745" s="129" t="s">
        <v>20</v>
      </c>
      <c r="I745" s="130" t="s">
        <v>20</v>
      </c>
      <c r="J745" s="131"/>
    </row>
    <row r="746" spans="2:10" ht="19.5" customHeight="1">
      <c r="B746" s="121">
        <f t="shared" si="17"/>
        <v>725</v>
      </c>
      <c r="C746" s="122" t="s">
        <v>632</v>
      </c>
      <c r="D746" s="122" t="s">
        <v>1315</v>
      </c>
      <c r="E746" s="122">
        <v>2010</v>
      </c>
      <c r="F746" s="122">
        <v>2018</v>
      </c>
      <c r="G746" s="123"/>
      <c r="H746" s="129" t="s">
        <v>20</v>
      </c>
      <c r="I746" s="130" t="s">
        <v>20</v>
      </c>
      <c r="J746" s="131"/>
    </row>
    <row r="747" spans="2:10" ht="19.5" customHeight="1">
      <c r="B747" s="121">
        <f t="shared" si="17"/>
        <v>726</v>
      </c>
      <c r="C747" s="122" t="s">
        <v>632</v>
      </c>
      <c r="D747" s="122" t="s">
        <v>710</v>
      </c>
      <c r="E747" s="122">
        <v>2008</v>
      </c>
      <c r="F747" s="122"/>
      <c r="G747" s="123"/>
      <c r="H747" s="129" t="s">
        <v>20</v>
      </c>
      <c r="I747" s="130" t="s">
        <v>20</v>
      </c>
      <c r="J747" s="131"/>
    </row>
    <row r="748" spans="2:10" ht="19.5" customHeight="1">
      <c r="B748" s="121">
        <f t="shared" si="17"/>
        <v>727</v>
      </c>
      <c r="C748" s="122" t="s">
        <v>632</v>
      </c>
      <c r="D748" s="122" t="s">
        <v>669</v>
      </c>
      <c r="E748" s="122">
        <v>2008</v>
      </c>
      <c r="F748" s="122">
        <v>2017</v>
      </c>
      <c r="G748" s="123"/>
      <c r="H748" s="129" t="s">
        <v>20</v>
      </c>
      <c r="I748" s="130" t="s">
        <v>20</v>
      </c>
      <c r="J748" s="131"/>
    </row>
    <row r="749" spans="2:10" ht="19.5" customHeight="1">
      <c r="B749" s="121">
        <f t="shared" si="17"/>
        <v>728</v>
      </c>
      <c r="C749" s="122" t="s">
        <v>632</v>
      </c>
      <c r="D749" s="122" t="s">
        <v>671</v>
      </c>
      <c r="E749" s="122">
        <v>1995</v>
      </c>
      <c r="F749" s="122">
        <v>2010</v>
      </c>
      <c r="G749" s="123"/>
      <c r="H749" s="129" t="s">
        <v>20</v>
      </c>
      <c r="I749" s="130" t="s">
        <v>20</v>
      </c>
      <c r="J749" s="131" t="s">
        <v>20</v>
      </c>
    </row>
    <row r="750" spans="2:10" ht="19.5" customHeight="1">
      <c r="B750" s="121">
        <f t="shared" si="17"/>
        <v>729</v>
      </c>
      <c r="C750" s="122" t="s">
        <v>632</v>
      </c>
      <c r="D750" s="122" t="s">
        <v>671</v>
      </c>
      <c r="E750" s="122">
        <v>2010</v>
      </c>
      <c r="F750" s="122">
        <v>2020</v>
      </c>
      <c r="G750" s="123"/>
      <c r="H750" s="129" t="s">
        <v>20</v>
      </c>
      <c r="I750" s="130" t="s">
        <v>20</v>
      </c>
      <c r="J750" s="131"/>
    </row>
    <row r="751" spans="2:10" ht="19.5" customHeight="1">
      <c r="B751" s="121">
        <f t="shared" si="17"/>
        <v>730</v>
      </c>
      <c r="C751" s="122" t="s">
        <v>632</v>
      </c>
      <c r="D751" s="122" t="s">
        <v>714</v>
      </c>
      <c r="E751" s="122">
        <v>2003</v>
      </c>
      <c r="F751" s="122">
        <v>2020</v>
      </c>
      <c r="G751" s="123"/>
      <c r="H751" s="129" t="s">
        <v>20</v>
      </c>
      <c r="I751" s="130" t="s">
        <v>20</v>
      </c>
      <c r="J751" s="131"/>
    </row>
    <row r="752" spans="2:10" ht="19.5" customHeight="1">
      <c r="B752" s="121">
        <f t="shared" si="17"/>
        <v>731</v>
      </c>
      <c r="C752" s="122" t="s">
        <v>632</v>
      </c>
      <c r="D752" s="122" t="s">
        <v>712</v>
      </c>
      <c r="E752" s="122">
        <v>2003</v>
      </c>
      <c r="F752" s="122">
        <v>2020</v>
      </c>
      <c r="G752" s="123"/>
      <c r="H752" s="129" t="s">
        <v>20</v>
      </c>
      <c r="I752" s="130" t="s">
        <v>20</v>
      </c>
      <c r="J752" s="131"/>
    </row>
    <row r="753" spans="2:11" ht="19.5" customHeight="1">
      <c r="B753" s="121">
        <f t="shared" si="17"/>
        <v>732</v>
      </c>
      <c r="C753" s="122" t="s">
        <v>632</v>
      </c>
      <c r="D753" s="122" t="s">
        <v>1316</v>
      </c>
      <c r="E753" s="122">
        <v>2003</v>
      </c>
      <c r="F753" s="122">
        <v>2020</v>
      </c>
      <c r="G753" s="123"/>
      <c r="H753" s="129" t="s">
        <v>20</v>
      </c>
      <c r="I753" s="130" t="s">
        <v>20</v>
      </c>
      <c r="J753" s="131"/>
    </row>
    <row r="754" spans="2:11" ht="19.5" customHeight="1">
      <c r="B754" s="121">
        <f t="shared" si="17"/>
        <v>733</v>
      </c>
      <c r="C754" s="122" t="s">
        <v>632</v>
      </c>
      <c r="D754" s="122" t="s">
        <v>713</v>
      </c>
      <c r="E754" s="122">
        <v>2003</v>
      </c>
      <c r="F754" s="122">
        <v>2020</v>
      </c>
      <c r="G754" s="123"/>
      <c r="H754" s="129" t="s">
        <v>20</v>
      </c>
      <c r="I754" s="130" t="s">
        <v>20</v>
      </c>
      <c r="J754" s="131"/>
    </row>
    <row r="755" spans="2:11" ht="19.5" customHeight="1">
      <c r="B755" s="121">
        <f t="shared" si="17"/>
        <v>734</v>
      </c>
      <c r="C755" s="122" t="s">
        <v>632</v>
      </c>
      <c r="D755" s="122" t="s">
        <v>1317</v>
      </c>
      <c r="E755" s="122">
        <v>2003</v>
      </c>
      <c r="F755" s="122">
        <v>2015</v>
      </c>
      <c r="G755" s="123"/>
      <c r="H755" s="129" t="s">
        <v>20</v>
      </c>
      <c r="I755" s="130" t="s">
        <v>20</v>
      </c>
      <c r="J755" s="131" t="s">
        <v>20</v>
      </c>
    </row>
    <row r="756" spans="2:11" ht="19.5" customHeight="1">
      <c r="B756" s="121">
        <f t="shared" si="17"/>
        <v>735</v>
      </c>
      <c r="C756" s="122" t="s">
        <v>632</v>
      </c>
      <c r="D756" s="122" t="s">
        <v>1318</v>
      </c>
      <c r="E756" s="122">
        <v>2016</v>
      </c>
      <c r="F756" s="122">
        <v>2019</v>
      </c>
      <c r="G756" s="123"/>
      <c r="H756" s="129" t="s">
        <v>20</v>
      </c>
      <c r="I756" s="130" t="s">
        <v>20</v>
      </c>
      <c r="J756" s="131"/>
    </row>
    <row r="757" spans="2:11" ht="19.5" customHeight="1">
      <c r="B757" s="121">
        <f t="shared" si="17"/>
        <v>736</v>
      </c>
      <c r="C757" s="122" t="s">
        <v>632</v>
      </c>
      <c r="D757" s="122" t="s">
        <v>1319</v>
      </c>
      <c r="E757" s="122">
        <v>2020</v>
      </c>
      <c r="F757" s="122"/>
      <c r="G757" s="123"/>
      <c r="H757" s="129" t="s">
        <v>20</v>
      </c>
      <c r="I757" s="130" t="s">
        <v>20</v>
      </c>
      <c r="J757" s="131"/>
    </row>
    <row r="758" spans="2:11" ht="19.5" hidden="1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6</v>
      </c>
      <c r="H758" s="137" t="s">
        <v>7</v>
      </c>
      <c r="I758" s="136" t="s">
        <v>8</v>
      </c>
      <c r="J758" s="139" t="s">
        <v>9</v>
      </c>
      <c r="K758" s="90" t="s">
        <v>1144</v>
      </c>
    </row>
    <row r="759" spans="2:11" ht="19.5" customHeight="1">
      <c r="B759" s="121">
        <f t="shared" si="17"/>
        <v>738</v>
      </c>
      <c r="C759" s="122" t="s">
        <v>632</v>
      </c>
      <c r="D759" s="122" t="s">
        <v>674</v>
      </c>
      <c r="E759" s="122">
        <v>2021</v>
      </c>
      <c r="F759" s="122"/>
      <c r="G759" s="123"/>
      <c r="H759" s="129" t="s">
        <v>20</v>
      </c>
      <c r="I759" s="130" t="s">
        <v>20</v>
      </c>
      <c r="J759" s="131"/>
    </row>
    <row r="760" spans="2:11" ht="19.5" customHeight="1">
      <c r="B760" s="121">
        <f>ROW()-22</f>
        <v>738</v>
      </c>
      <c r="C760" s="122" t="s">
        <v>632</v>
      </c>
      <c r="D760" s="122" t="s">
        <v>1320</v>
      </c>
      <c r="E760" s="122">
        <v>2019</v>
      </c>
      <c r="F760" s="122"/>
      <c r="G760" s="123"/>
      <c r="H760" s="129" t="s">
        <v>20</v>
      </c>
      <c r="I760" s="130" t="s">
        <v>20</v>
      </c>
      <c r="J760" s="131"/>
    </row>
    <row r="761" spans="2:11" ht="19.5" customHeight="1">
      <c r="B761" s="121">
        <f t="shared" ref="B761:B779" si="18">ROW()-22</f>
        <v>739</v>
      </c>
      <c r="C761" s="122" t="s">
        <v>632</v>
      </c>
      <c r="D761" s="122" t="s">
        <v>677</v>
      </c>
      <c r="E761" s="122">
        <v>2018</v>
      </c>
      <c r="F761" s="122"/>
      <c r="G761" s="123"/>
      <c r="H761" s="129" t="s">
        <v>20</v>
      </c>
      <c r="I761" s="130" t="s">
        <v>20</v>
      </c>
      <c r="J761" s="131" t="s">
        <v>20</v>
      </c>
    </row>
    <row r="762" spans="2:11" ht="19.5" customHeight="1">
      <c r="B762" s="121">
        <f t="shared" si="18"/>
        <v>740</v>
      </c>
      <c r="C762" s="122" t="s">
        <v>632</v>
      </c>
      <c r="D762" s="122" t="s">
        <v>1321</v>
      </c>
      <c r="E762" s="122">
        <v>2021</v>
      </c>
      <c r="F762" s="122"/>
      <c r="G762" s="123"/>
      <c r="H762" s="129" t="s">
        <v>20</v>
      </c>
      <c r="I762" s="130" t="s">
        <v>20</v>
      </c>
      <c r="J762" s="131"/>
    </row>
    <row r="763" spans="2:11" ht="19.5" customHeight="1">
      <c r="B763" s="121">
        <f t="shared" si="18"/>
        <v>741</v>
      </c>
      <c r="C763" s="122" t="s">
        <v>632</v>
      </c>
      <c r="D763" s="122" t="s">
        <v>678</v>
      </c>
      <c r="E763" s="122">
        <v>2007</v>
      </c>
      <c r="F763" s="122">
        <v>2016</v>
      </c>
      <c r="G763" s="123"/>
      <c r="H763" s="129" t="s">
        <v>20</v>
      </c>
      <c r="I763" s="130" t="s">
        <v>20</v>
      </c>
      <c r="J763" s="131"/>
    </row>
    <row r="764" spans="2:11" ht="19.5" customHeight="1">
      <c r="B764" s="121">
        <f t="shared" si="18"/>
        <v>742</v>
      </c>
      <c r="C764" s="122" t="s">
        <v>632</v>
      </c>
      <c r="D764" s="122" t="s">
        <v>678</v>
      </c>
      <c r="E764" s="122">
        <v>2016</v>
      </c>
      <c r="F764" s="122"/>
      <c r="G764" s="123"/>
      <c r="H764" s="129" t="s">
        <v>20</v>
      </c>
      <c r="I764" s="130" t="s">
        <v>20</v>
      </c>
      <c r="J764" s="131" t="s">
        <v>20</v>
      </c>
    </row>
    <row r="765" spans="2:11" ht="19.5" customHeight="1">
      <c r="B765" s="121">
        <f t="shared" si="18"/>
        <v>743</v>
      </c>
      <c r="C765" s="122" t="s">
        <v>632</v>
      </c>
      <c r="D765" s="122" t="s">
        <v>681</v>
      </c>
      <c r="E765" s="122">
        <v>2010</v>
      </c>
      <c r="F765" s="122">
        <v>2017</v>
      </c>
      <c r="G765" s="123"/>
      <c r="H765" s="129" t="s">
        <v>20</v>
      </c>
      <c r="I765" s="130" t="s">
        <v>20</v>
      </c>
      <c r="J765" s="131"/>
    </row>
    <row r="766" spans="2:11" ht="19.5" customHeight="1">
      <c r="B766" s="121">
        <f t="shared" si="18"/>
        <v>744</v>
      </c>
      <c r="C766" s="122" t="s">
        <v>632</v>
      </c>
      <c r="D766" s="122" t="s">
        <v>681</v>
      </c>
      <c r="E766" s="122">
        <v>2018</v>
      </c>
      <c r="F766" s="122"/>
      <c r="G766" s="123"/>
      <c r="H766" s="129" t="s">
        <v>20</v>
      </c>
      <c r="I766" s="130" t="s">
        <v>20</v>
      </c>
      <c r="J766" s="131"/>
    </row>
    <row r="767" spans="2:11" ht="19.5" customHeight="1">
      <c r="B767" s="121">
        <f t="shared" si="18"/>
        <v>745</v>
      </c>
      <c r="C767" s="122" t="s">
        <v>632</v>
      </c>
      <c r="D767" s="122" t="s">
        <v>684</v>
      </c>
      <c r="E767" s="122">
        <v>2003</v>
      </c>
      <c r="F767" s="122">
        <v>2015</v>
      </c>
      <c r="G767" s="123"/>
      <c r="H767" s="129" t="s">
        <v>20</v>
      </c>
      <c r="I767" s="130" t="s">
        <v>20</v>
      </c>
      <c r="J767" s="131"/>
    </row>
    <row r="768" spans="2:11" ht="19.5" customHeight="1">
      <c r="B768" s="121">
        <f t="shared" si="18"/>
        <v>746</v>
      </c>
      <c r="C768" s="122" t="s">
        <v>632</v>
      </c>
      <c r="D768" s="122" t="s">
        <v>684</v>
      </c>
      <c r="E768" s="122">
        <v>2015</v>
      </c>
      <c r="F768" s="122"/>
      <c r="G768" s="123"/>
      <c r="H768" s="129" t="s">
        <v>20</v>
      </c>
      <c r="I768" s="130" t="s">
        <v>20</v>
      </c>
      <c r="J768" s="131"/>
    </row>
    <row r="769" spans="2:10" ht="19.5" customHeight="1">
      <c r="B769" s="121">
        <f t="shared" si="18"/>
        <v>747</v>
      </c>
      <c r="C769" s="122" t="s">
        <v>632</v>
      </c>
      <c r="D769" s="122" t="s">
        <v>1322</v>
      </c>
      <c r="E769" s="122">
        <v>2003</v>
      </c>
      <c r="F769" s="122">
        <v>2015</v>
      </c>
      <c r="G769" s="123"/>
      <c r="H769" s="129" t="s">
        <v>20</v>
      </c>
      <c r="I769" s="130" t="s">
        <v>20</v>
      </c>
      <c r="J769" s="131" t="s">
        <v>20</v>
      </c>
    </row>
    <row r="770" spans="2:10" ht="19.5" customHeight="1">
      <c r="B770" s="121">
        <f t="shared" si="18"/>
        <v>748</v>
      </c>
      <c r="C770" s="122" t="s">
        <v>632</v>
      </c>
      <c r="D770" s="122" t="s">
        <v>686</v>
      </c>
      <c r="E770" s="122">
        <v>2003</v>
      </c>
      <c r="F770" s="122">
        <v>2015</v>
      </c>
      <c r="G770" s="123"/>
      <c r="H770" s="129" t="s">
        <v>20</v>
      </c>
      <c r="I770" s="130" t="s">
        <v>20</v>
      </c>
      <c r="J770" s="131" t="s">
        <v>20</v>
      </c>
    </row>
    <row r="771" spans="2:10" ht="19.5" customHeight="1">
      <c r="B771" s="121">
        <f t="shared" si="18"/>
        <v>749</v>
      </c>
      <c r="C771" s="122" t="s">
        <v>632</v>
      </c>
      <c r="D771" s="122" t="s">
        <v>686</v>
      </c>
      <c r="E771" s="122">
        <v>2016</v>
      </c>
      <c r="F771" s="122">
        <v>2019</v>
      </c>
      <c r="G771" s="123"/>
      <c r="H771" s="129" t="s">
        <v>20</v>
      </c>
      <c r="I771" s="130" t="s">
        <v>20</v>
      </c>
      <c r="J771" s="131"/>
    </row>
    <row r="772" spans="2:10" ht="19.5" customHeight="1">
      <c r="B772" s="121">
        <f t="shared" si="18"/>
        <v>750</v>
      </c>
      <c r="C772" s="122" t="s">
        <v>632</v>
      </c>
      <c r="D772" s="122" t="s">
        <v>686</v>
      </c>
      <c r="E772" s="122">
        <v>2020</v>
      </c>
      <c r="F772" s="122"/>
      <c r="G772" s="123"/>
      <c r="H772" s="129" t="s">
        <v>20</v>
      </c>
      <c r="I772" s="130" t="s">
        <v>20</v>
      </c>
      <c r="J772" s="131"/>
    </row>
    <row r="773" spans="2:10" ht="19.5" customHeight="1">
      <c r="B773" s="121">
        <f t="shared" si="18"/>
        <v>751</v>
      </c>
      <c r="C773" s="122" t="s">
        <v>632</v>
      </c>
      <c r="D773" s="122" t="s">
        <v>687</v>
      </c>
      <c r="E773" s="122">
        <v>2017</v>
      </c>
      <c r="F773" s="122"/>
      <c r="G773" s="123"/>
      <c r="H773" s="129" t="s">
        <v>20</v>
      </c>
      <c r="I773" s="130" t="s">
        <v>20</v>
      </c>
      <c r="J773" s="131"/>
    </row>
    <row r="774" spans="2:10" ht="19.5" customHeight="1">
      <c r="B774" s="121">
        <f t="shared" si="18"/>
        <v>752</v>
      </c>
      <c r="C774" s="122" t="s">
        <v>632</v>
      </c>
      <c r="D774" s="122" t="s">
        <v>1323</v>
      </c>
      <c r="E774" s="122">
        <v>2012</v>
      </c>
      <c r="F774" s="122"/>
      <c r="G774" s="123"/>
      <c r="H774" s="129" t="s">
        <v>20</v>
      </c>
      <c r="I774" s="130" t="s">
        <v>20</v>
      </c>
      <c r="J774" s="131"/>
    </row>
    <row r="775" spans="2:10" ht="19.5" customHeight="1">
      <c r="B775" s="121">
        <f t="shared" si="18"/>
        <v>753</v>
      </c>
      <c r="C775" s="122" t="s">
        <v>632</v>
      </c>
      <c r="D775" s="122" t="s">
        <v>1324</v>
      </c>
      <c r="E775" s="122">
        <v>2003</v>
      </c>
      <c r="F775" s="122">
        <v>2020</v>
      </c>
      <c r="G775" s="123"/>
      <c r="H775" s="129" t="s">
        <v>20</v>
      </c>
      <c r="I775" s="130" t="s">
        <v>20</v>
      </c>
      <c r="J775" s="131"/>
    </row>
    <row r="776" spans="2:10" ht="19.5" customHeight="1">
      <c r="B776" s="121">
        <f t="shared" si="18"/>
        <v>754</v>
      </c>
      <c r="C776" s="122" t="s">
        <v>632</v>
      </c>
      <c r="D776" s="122" t="s">
        <v>689</v>
      </c>
      <c r="E776" s="122">
        <v>2005</v>
      </c>
      <c r="F776" s="122">
        <v>2011</v>
      </c>
      <c r="G776" s="123"/>
      <c r="H776" s="129" t="s">
        <v>20</v>
      </c>
      <c r="I776" s="130" t="s">
        <v>20</v>
      </c>
      <c r="J776" s="131"/>
    </row>
    <row r="777" spans="2:10" ht="19.5" customHeight="1">
      <c r="B777" s="121">
        <f t="shared" si="18"/>
        <v>755</v>
      </c>
      <c r="C777" s="122" t="s">
        <v>632</v>
      </c>
      <c r="D777" s="122" t="s">
        <v>689</v>
      </c>
      <c r="E777" s="122">
        <v>2005</v>
      </c>
      <c r="F777" s="122">
        <v>2011</v>
      </c>
      <c r="G777" s="123"/>
      <c r="H777" s="129" t="s">
        <v>20</v>
      </c>
      <c r="I777" s="130" t="s">
        <v>20</v>
      </c>
      <c r="J777" s="131"/>
    </row>
    <row r="778" spans="2:10" ht="19.5" customHeight="1">
      <c r="B778" s="121">
        <f t="shared" si="18"/>
        <v>756</v>
      </c>
      <c r="C778" s="122" t="s">
        <v>632</v>
      </c>
      <c r="D778" s="122" t="s">
        <v>689</v>
      </c>
      <c r="E778" s="122">
        <v>2011</v>
      </c>
      <c r="F778" s="122">
        <v>2018</v>
      </c>
      <c r="G778" s="123"/>
      <c r="H778" s="129" t="s">
        <v>20</v>
      </c>
      <c r="I778" s="130" t="s">
        <v>20</v>
      </c>
      <c r="J778" s="131"/>
    </row>
    <row r="779" spans="2:10" ht="19.5" customHeight="1">
      <c r="B779" s="121">
        <f t="shared" si="18"/>
        <v>757</v>
      </c>
      <c r="C779" s="122" t="s">
        <v>632</v>
      </c>
      <c r="D779" s="122" t="s">
        <v>690</v>
      </c>
      <c r="E779" s="122">
        <v>2018</v>
      </c>
      <c r="F779" s="122"/>
      <c r="G779" s="123"/>
      <c r="H779" s="129" t="s">
        <v>20</v>
      </c>
      <c r="I779" s="130" t="s">
        <v>20</v>
      </c>
      <c r="J779" s="131"/>
    </row>
    <row r="780" spans="2:10" ht="19.5" customHeight="1">
      <c r="B780" s="247">
        <f>ROW()-22</f>
        <v>758</v>
      </c>
      <c r="C780" s="248" t="s">
        <v>632</v>
      </c>
      <c r="D780" s="248" t="s">
        <v>707</v>
      </c>
      <c r="E780" s="248">
        <v>2008</v>
      </c>
      <c r="F780" s="248"/>
      <c r="G780" s="249"/>
      <c r="H780" s="250" t="s">
        <v>20</v>
      </c>
      <c r="I780" s="251" t="s">
        <v>20</v>
      </c>
      <c r="J780" s="252"/>
    </row>
    <row r="781" spans="2:10" ht="19.5" customHeight="1">
      <c r="B781" s="247">
        <f t="shared" ref="B781:B796" si="19">ROW()-22</f>
        <v>759</v>
      </c>
      <c r="C781" s="248" t="s">
        <v>632</v>
      </c>
      <c r="D781" s="248" t="s">
        <v>691</v>
      </c>
      <c r="E781" s="248">
        <v>2003</v>
      </c>
      <c r="F781" s="248">
        <v>2015</v>
      </c>
      <c r="G781" s="249"/>
      <c r="H781" s="250" t="s">
        <v>20</v>
      </c>
      <c r="I781" s="251" t="s">
        <v>20</v>
      </c>
      <c r="J781" s="252" t="s">
        <v>20</v>
      </c>
    </row>
    <row r="782" spans="2:10" ht="19.5" customHeight="1">
      <c r="B782" s="247">
        <f t="shared" si="19"/>
        <v>760</v>
      </c>
      <c r="C782" s="248" t="s">
        <v>692</v>
      </c>
      <c r="D782" s="248" t="s">
        <v>1325</v>
      </c>
      <c r="E782" s="248">
        <v>2017</v>
      </c>
      <c r="F782" s="248"/>
      <c r="G782" s="249"/>
      <c r="H782" s="250" t="s">
        <v>20</v>
      </c>
      <c r="I782" s="251" t="s">
        <v>20</v>
      </c>
      <c r="J782" s="252"/>
    </row>
    <row r="783" spans="2:10" ht="19.5" customHeight="1">
      <c r="B783" s="247">
        <f t="shared" si="19"/>
        <v>761</v>
      </c>
      <c r="C783" s="248" t="s">
        <v>692</v>
      </c>
      <c r="D783" s="248" t="s">
        <v>693</v>
      </c>
      <c r="E783" s="248">
        <v>2011</v>
      </c>
      <c r="F783" s="248">
        <v>2018</v>
      </c>
      <c r="G783" s="249"/>
      <c r="H783" s="250" t="s">
        <v>20</v>
      </c>
      <c r="I783" s="251" t="s">
        <v>20</v>
      </c>
      <c r="J783" s="252"/>
    </row>
    <row r="784" spans="2:10" ht="19.5" customHeight="1">
      <c r="B784" s="247">
        <f t="shared" si="19"/>
        <v>762</v>
      </c>
      <c r="C784" s="248" t="s">
        <v>692</v>
      </c>
      <c r="D784" s="248" t="s">
        <v>693</v>
      </c>
      <c r="E784" s="248">
        <v>2019</v>
      </c>
      <c r="F784" s="248"/>
      <c r="G784" s="249"/>
      <c r="H784" s="250" t="s">
        <v>20</v>
      </c>
      <c r="I784" s="251" t="s">
        <v>20</v>
      </c>
      <c r="J784" s="252"/>
    </row>
    <row r="785" spans="2:10" ht="19.5" customHeight="1">
      <c r="B785" s="247">
        <f t="shared" si="19"/>
        <v>763</v>
      </c>
      <c r="C785" s="248" t="s">
        <v>692</v>
      </c>
      <c r="D785" s="248" t="s">
        <v>695</v>
      </c>
      <c r="E785" s="248">
        <v>2017</v>
      </c>
      <c r="F785" s="248"/>
      <c r="G785" s="249"/>
      <c r="H785" s="250" t="s">
        <v>20</v>
      </c>
      <c r="I785" s="251" t="s">
        <v>20</v>
      </c>
      <c r="J785" s="252"/>
    </row>
    <row r="786" spans="2:10" ht="19.5" customHeight="1">
      <c r="B786" s="247">
        <f t="shared" si="19"/>
        <v>764</v>
      </c>
      <c r="C786" s="248" t="s">
        <v>692</v>
      </c>
      <c r="D786" s="248" t="s">
        <v>1326</v>
      </c>
      <c r="E786" s="248">
        <v>2012</v>
      </c>
      <c r="F786" s="248">
        <v>2019</v>
      </c>
      <c r="G786" s="249"/>
      <c r="H786" s="250" t="s">
        <v>20</v>
      </c>
      <c r="I786" s="251" t="s">
        <v>20</v>
      </c>
      <c r="J786" s="252"/>
    </row>
    <row r="787" spans="2:10" ht="19.5" customHeight="1">
      <c r="B787" s="247">
        <f t="shared" si="19"/>
        <v>765</v>
      </c>
      <c r="C787" s="248" t="s">
        <v>692</v>
      </c>
      <c r="D787" s="248" t="s">
        <v>698</v>
      </c>
      <c r="E787" s="248">
        <v>2010</v>
      </c>
      <c r="F787" s="248">
        <v>2018</v>
      </c>
      <c r="G787" s="249"/>
      <c r="H787" s="250" t="s">
        <v>20</v>
      </c>
      <c r="I787" s="251" t="s">
        <v>20</v>
      </c>
      <c r="J787" s="252"/>
    </row>
    <row r="788" spans="2:10" ht="19.5" customHeight="1">
      <c r="B788" s="247">
        <f t="shared" si="19"/>
        <v>766</v>
      </c>
      <c r="C788" s="248" t="s">
        <v>692</v>
      </c>
      <c r="D788" s="248" t="s">
        <v>698</v>
      </c>
      <c r="E788" s="248">
        <v>2018</v>
      </c>
      <c r="F788" s="248"/>
      <c r="G788" s="249"/>
      <c r="H788" s="250" t="s">
        <v>20</v>
      </c>
      <c r="I788" s="251" t="s">
        <v>20</v>
      </c>
      <c r="J788" s="252"/>
    </row>
    <row r="789" spans="2:10" ht="19.5" customHeight="1">
      <c r="B789" s="247">
        <f t="shared" si="19"/>
        <v>767</v>
      </c>
      <c r="C789" s="248" t="s">
        <v>692</v>
      </c>
      <c r="D789" s="248" t="s">
        <v>762</v>
      </c>
      <c r="E789" s="248">
        <v>2018</v>
      </c>
      <c r="F789" s="248"/>
      <c r="G789" s="249"/>
      <c r="H789" s="250" t="s">
        <v>20</v>
      </c>
      <c r="I789" s="251" t="s">
        <v>20</v>
      </c>
      <c r="J789" s="252"/>
    </row>
    <row r="790" spans="2:10" ht="19.5" customHeight="1">
      <c r="B790" s="247">
        <f t="shared" si="19"/>
        <v>768</v>
      </c>
      <c r="C790" s="248" t="s">
        <v>692</v>
      </c>
      <c r="D790" s="248" t="s">
        <v>700</v>
      </c>
      <c r="E790" s="248">
        <v>2017</v>
      </c>
      <c r="F790" s="248"/>
      <c r="G790" s="249"/>
      <c r="H790" s="250" t="s">
        <v>20</v>
      </c>
      <c r="I790" s="251" t="s">
        <v>20</v>
      </c>
      <c r="J790" s="252"/>
    </row>
    <row r="791" spans="2:10" ht="19.5" customHeight="1">
      <c r="B791" s="247">
        <f t="shared" si="19"/>
        <v>769</v>
      </c>
      <c r="C791" s="248" t="s">
        <v>692</v>
      </c>
      <c r="D791" s="248" t="s">
        <v>1327</v>
      </c>
      <c r="E791" s="248">
        <v>2017</v>
      </c>
      <c r="F791" s="248"/>
      <c r="G791" s="249"/>
      <c r="H791" s="250" t="s">
        <v>20</v>
      </c>
      <c r="I791" s="251" t="s">
        <v>20</v>
      </c>
      <c r="J791" s="252"/>
    </row>
    <row r="792" spans="2:10" ht="19.5" customHeight="1">
      <c r="B792" s="247">
        <f t="shared" si="19"/>
        <v>770</v>
      </c>
      <c r="C792" s="248" t="s">
        <v>692</v>
      </c>
      <c r="D792" s="248" t="s">
        <v>1328</v>
      </c>
      <c r="E792" s="248">
        <v>2017</v>
      </c>
      <c r="F792" s="248"/>
      <c r="G792" s="249"/>
      <c r="H792" s="250" t="s">
        <v>20</v>
      </c>
      <c r="I792" s="251" t="s">
        <v>20</v>
      </c>
      <c r="J792" s="252"/>
    </row>
    <row r="793" spans="2:10" ht="19.5" customHeight="1">
      <c r="B793" s="247">
        <f t="shared" si="19"/>
        <v>771</v>
      </c>
      <c r="C793" s="248" t="s">
        <v>692</v>
      </c>
      <c r="D793" s="248" t="s">
        <v>701</v>
      </c>
      <c r="E793" s="248">
        <v>2009</v>
      </c>
      <c r="F793" s="248">
        <v>2018</v>
      </c>
      <c r="G793" s="249"/>
      <c r="H793" s="250" t="s">
        <v>20</v>
      </c>
      <c r="I793" s="251" t="s">
        <v>20</v>
      </c>
      <c r="J793" s="252"/>
    </row>
    <row r="794" spans="2:10" ht="19.5" customHeight="1">
      <c r="B794" s="247">
        <f t="shared" si="19"/>
        <v>772</v>
      </c>
      <c r="C794" s="248" t="s">
        <v>692</v>
      </c>
      <c r="D794" s="248" t="s">
        <v>1329</v>
      </c>
      <c r="E794" s="248">
        <v>2018</v>
      </c>
      <c r="F794" s="248"/>
      <c r="G794" s="249"/>
      <c r="H794" s="250" t="s">
        <v>20</v>
      </c>
      <c r="I794" s="251" t="s">
        <v>20</v>
      </c>
      <c r="J794" s="252"/>
    </row>
    <row r="795" spans="2:10" ht="19.5" customHeight="1">
      <c r="B795" s="247">
        <f t="shared" si="19"/>
        <v>773</v>
      </c>
      <c r="C795" s="248" t="s">
        <v>692</v>
      </c>
      <c r="D795" s="248" t="s">
        <v>703</v>
      </c>
      <c r="E795" s="248">
        <v>2007</v>
      </c>
      <c r="F795" s="248">
        <v>2016</v>
      </c>
      <c r="G795" s="249"/>
      <c r="H795" s="250" t="s">
        <v>20</v>
      </c>
      <c r="I795" s="251" t="s">
        <v>20</v>
      </c>
      <c r="J795" s="252"/>
    </row>
    <row r="796" spans="2:10" ht="19.5" customHeight="1" thickBot="1">
      <c r="B796" s="124">
        <f t="shared" si="19"/>
        <v>774</v>
      </c>
      <c r="C796" s="125" t="s">
        <v>692</v>
      </c>
      <c r="D796" s="125" t="s">
        <v>704</v>
      </c>
      <c r="E796" s="125">
        <v>2016</v>
      </c>
      <c r="F796" s="125"/>
      <c r="G796" s="164"/>
      <c r="H796" s="132" t="s">
        <v>20</v>
      </c>
      <c r="I796" s="133" t="s">
        <v>20</v>
      </c>
      <c r="J796" s="134"/>
    </row>
    <row r="797" spans="2:10" ht="19.5" customHeight="1"/>
    <row r="798" spans="2:10" ht="19.5" customHeight="1"/>
    <row r="799" spans="2:10" ht="19.5" customHeight="1"/>
    <row r="800" spans="2:1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</sheetData>
  <autoFilter ref="B4:K796" xr:uid="{A1DF31CC-2137-430B-91FF-610F6EF6B19E}">
    <filterColumn colId="9">
      <filters blank="1"/>
    </filterColumn>
  </autoFilter>
  <sortState xmlns:xlrd2="http://schemas.microsoft.com/office/spreadsheetml/2017/richdata2" ref="C5:J796">
    <sortCondition ref="C5:C796"/>
    <sortCondition ref="D5:D796"/>
    <sortCondition ref="E5:E796"/>
  </sortState>
  <mergeCells count="4">
    <mergeCell ref="B1:J1"/>
    <mergeCell ref="B2:H2"/>
    <mergeCell ref="I2:J2"/>
    <mergeCell ref="A3:J3"/>
  </mergeCells>
  <conditionalFormatting sqref="H4:J796">
    <cfRule type="cellIs" dxfId="63" priority="1" operator="equal">
      <formula>0</formula>
    </cfRule>
    <cfRule type="cellIs" dxfId="6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09B7F-3128-46D5-BC6B-7B2FE44CA6E5}">
  <sheetPr filterMode="1"/>
  <dimension ref="A1:W31"/>
  <sheetViews>
    <sheetView topLeftCell="E1" workbookViewId="0">
      <selection activeCell="Q2" sqref="Q2"/>
    </sheetView>
  </sheetViews>
  <sheetFormatPr defaultRowHeight="14.4"/>
  <cols>
    <col min="1" max="4" width="0" hidden="1" customWidth="1"/>
    <col min="5" max="5" width="18.109375" customWidth="1"/>
    <col min="6" max="6" width="22.6640625" customWidth="1"/>
    <col min="7" max="7" width="24.109375" customWidth="1"/>
    <col min="8" max="9" width="9" customWidth="1"/>
    <col min="10" max="11" width="13" hidden="1" customWidth="1"/>
    <col min="12" max="12" width="20.88671875" hidden="1" customWidth="1"/>
    <col min="13" max="13" width="12.33203125" customWidth="1"/>
    <col min="14" max="21" width="18.109375" customWidth="1"/>
    <col min="22" max="22" width="18.109375" hidden="1" customWidth="1"/>
  </cols>
  <sheetData>
    <row r="1" spans="1:23" ht="28.8">
      <c r="A1" s="329" t="s">
        <v>2</v>
      </c>
      <c r="B1" s="329" t="s">
        <v>3</v>
      </c>
      <c r="C1" s="329"/>
      <c r="D1" s="329"/>
      <c r="E1" s="329"/>
      <c r="F1" s="329"/>
      <c r="G1" s="329"/>
      <c r="H1" s="329"/>
      <c r="I1" s="329"/>
      <c r="J1" s="328" t="s">
        <v>1979</v>
      </c>
      <c r="K1" s="328" t="s">
        <v>1980</v>
      </c>
      <c r="L1" s="329" t="s">
        <v>1981</v>
      </c>
      <c r="M1" s="328" t="s">
        <v>1982</v>
      </c>
      <c r="N1" s="328" t="s">
        <v>1791</v>
      </c>
      <c r="O1" s="328" t="s">
        <v>1983</v>
      </c>
      <c r="P1" s="328" t="s">
        <v>1984</v>
      </c>
      <c r="Q1" s="328" t="s">
        <v>1985</v>
      </c>
      <c r="R1" s="328" t="s">
        <v>1986</v>
      </c>
      <c r="S1" s="328" t="s">
        <v>1793</v>
      </c>
      <c r="T1" s="328" t="s">
        <v>1794</v>
      </c>
      <c r="U1" s="328" t="s">
        <v>1579</v>
      </c>
      <c r="V1" s="328" t="s">
        <v>1795</v>
      </c>
      <c r="W1" s="328"/>
    </row>
    <row r="2" spans="1:23" ht="20.100000000000001" customHeight="1">
      <c r="A2" s="330" t="s">
        <v>1987</v>
      </c>
      <c r="B2" s="330" t="s">
        <v>1988</v>
      </c>
      <c r="C2" s="330" t="str">
        <f>PROPER(A2)</f>
        <v>Peugeot</v>
      </c>
      <c r="D2" s="330" t="str">
        <f>PROPER(B2)</f>
        <v>Expert, E-Expert</v>
      </c>
      <c r="E2" s="330" t="s">
        <v>783</v>
      </c>
      <c r="F2" s="330" t="s">
        <v>1658</v>
      </c>
      <c r="G2" s="330" t="s">
        <v>1658</v>
      </c>
      <c r="H2" s="330">
        <v>2019</v>
      </c>
      <c r="I2" s="330"/>
      <c r="J2" s="331">
        <v>43466</v>
      </c>
      <c r="K2" s="330"/>
      <c r="L2" s="330" t="s">
        <v>1989</v>
      </c>
      <c r="M2" s="330" t="s">
        <v>1990</v>
      </c>
      <c r="N2" s="330" t="s">
        <v>20</v>
      </c>
      <c r="O2" s="330"/>
      <c r="P2" s="330"/>
      <c r="Q2" s="330" t="s">
        <v>20</v>
      </c>
      <c r="R2" s="330"/>
      <c r="S2" s="330" t="s">
        <v>20</v>
      </c>
      <c r="T2" s="330" t="s">
        <v>20</v>
      </c>
      <c r="U2" s="330" t="s">
        <v>20</v>
      </c>
      <c r="V2" s="330" t="s">
        <v>1996</v>
      </c>
    </row>
    <row r="3" spans="1:23" ht="20.100000000000001" hidden="1" customHeight="1">
      <c r="A3" s="330" t="s">
        <v>1987</v>
      </c>
      <c r="B3" s="330">
        <v>308</v>
      </c>
      <c r="C3" s="330" t="str">
        <f t="shared" ref="C3:C30" si="0">PROPER(A3)</f>
        <v>Peugeot</v>
      </c>
      <c r="D3" s="330" t="str">
        <f t="shared" ref="D3:D30" si="1">PROPER(B3)</f>
        <v>308</v>
      </c>
      <c r="E3" s="330" t="s">
        <v>783</v>
      </c>
      <c r="F3" s="330" t="s">
        <v>1251</v>
      </c>
      <c r="G3" s="330" t="s">
        <v>1251</v>
      </c>
      <c r="H3" s="330">
        <v>2021</v>
      </c>
      <c r="I3" s="330"/>
      <c r="J3" s="331">
        <v>44197</v>
      </c>
      <c r="K3" s="330"/>
      <c r="L3" s="330" t="s">
        <v>1992</v>
      </c>
      <c r="M3" s="330" t="s">
        <v>1993</v>
      </c>
      <c r="N3" s="330" t="s">
        <v>20</v>
      </c>
      <c r="O3" s="330" t="s">
        <v>20</v>
      </c>
      <c r="P3" s="330" t="s">
        <v>20</v>
      </c>
      <c r="Q3" s="330" t="s">
        <v>20</v>
      </c>
      <c r="R3" s="330"/>
      <c r="S3" s="330" t="s">
        <v>20</v>
      </c>
      <c r="T3" s="330" t="s">
        <v>20</v>
      </c>
      <c r="U3" s="330" t="s">
        <v>20</v>
      </c>
      <c r="V3" s="330" t="s">
        <v>1996</v>
      </c>
    </row>
    <row r="4" spans="1:23" ht="20.100000000000001" customHeight="1">
      <c r="A4" s="330" t="s">
        <v>438</v>
      </c>
      <c r="B4" s="330" t="s">
        <v>1994</v>
      </c>
      <c r="C4" s="330" t="str">
        <f t="shared" si="0"/>
        <v>Nissan</v>
      </c>
      <c r="D4" s="330" t="str">
        <f t="shared" si="1"/>
        <v>Sakura</v>
      </c>
      <c r="E4" s="330" t="s">
        <v>433</v>
      </c>
      <c r="F4" s="330" t="s">
        <v>1644</v>
      </c>
      <c r="G4" s="330" t="s">
        <v>1644</v>
      </c>
      <c r="H4" s="330">
        <v>2022</v>
      </c>
      <c r="I4" s="330"/>
      <c r="J4" s="331">
        <v>44562</v>
      </c>
      <c r="K4" s="330"/>
      <c r="L4" s="330" t="s">
        <v>1995</v>
      </c>
      <c r="M4" s="330" t="s">
        <v>1990</v>
      </c>
      <c r="N4" s="330" t="s">
        <v>20</v>
      </c>
      <c r="O4" s="330"/>
      <c r="P4" s="330"/>
      <c r="Q4" s="330" t="s">
        <v>20</v>
      </c>
      <c r="R4" s="330"/>
      <c r="S4" s="330" t="s">
        <v>20</v>
      </c>
      <c r="T4" s="330" t="s">
        <v>20</v>
      </c>
      <c r="U4" s="330" t="s">
        <v>20</v>
      </c>
      <c r="V4" s="330" t="s">
        <v>1996</v>
      </c>
    </row>
    <row r="5" spans="1:23" ht="20.100000000000001" hidden="1" customHeight="1">
      <c r="A5" s="330" t="s">
        <v>1997</v>
      </c>
      <c r="B5" s="330" t="s">
        <v>1998</v>
      </c>
      <c r="C5" s="330" t="str">
        <f t="shared" si="0"/>
        <v>Smart</v>
      </c>
      <c r="D5" s="330" t="str">
        <f t="shared" si="1"/>
        <v>Fortwo, Eq</v>
      </c>
      <c r="E5" s="330" t="s">
        <v>1110</v>
      </c>
      <c r="F5" s="330" t="s">
        <v>1931</v>
      </c>
      <c r="G5" s="330" t="s">
        <v>1931</v>
      </c>
      <c r="H5" s="330">
        <v>2014</v>
      </c>
      <c r="I5" s="330"/>
      <c r="J5" s="331">
        <v>41640</v>
      </c>
      <c r="K5" s="330"/>
      <c r="L5" s="330" t="s">
        <v>1999</v>
      </c>
      <c r="M5" s="330" t="s">
        <v>2000</v>
      </c>
      <c r="N5" s="330" t="s">
        <v>20</v>
      </c>
      <c r="O5" s="330"/>
      <c r="P5" s="330"/>
      <c r="Q5" s="330" t="s">
        <v>20</v>
      </c>
      <c r="R5" s="330"/>
      <c r="S5" s="330" t="s">
        <v>20</v>
      </c>
      <c r="T5" s="330"/>
      <c r="U5" s="330" t="s">
        <v>20</v>
      </c>
      <c r="V5" s="330" t="s">
        <v>2001</v>
      </c>
    </row>
    <row r="6" spans="1:23" ht="20.100000000000001" hidden="1" customHeight="1">
      <c r="A6" s="330" t="s">
        <v>394</v>
      </c>
      <c r="B6" s="330" t="s">
        <v>2002</v>
      </c>
      <c r="C6" s="330" t="str">
        <f t="shared" si="0"/>
        <v>Mercedes-Benz</v>
      </c>
      <c r="D6" s="330" t="str">
        <f t="shared" si="1"/>
        <v>Eqc</v>
      </c>
      <c r="E6" s="330" t="s">
        <v>1209</v>
      </c>
      <c r="F6" s="330" t="s">
        <v>1860</v>
      </c>
      <c r="G6" s="330" t="s">
        <v>1860</v>
      </c>
      <c r="H6" s="330">
        <v>2019</v>
      </c>
      <c r="I6" s="330"/>
      <c r="J6" s="331">
        <v>43466</v>
      </c>
      <c r="K6" s="330"/>
      <c r="L6" s="330" t="s">
        <v>2003</v>
      </c>
      <c r="M6" s="330" t="s">
        <v>2000</v>
      </c>
      <c r="N6" s="330" t="s">
        <v>20</v>
      </c>
      <c r="O6" s="330"/>
      <c r="P6" s="330"/>
      <c r="Q6" s="330" t="s">
        <v>20</v>
      </c>
      <c r="R6" s="330"/>
      <c r="S6" s="330" t="s">
        <v>20</v>
      </c>
      <c r="T6" s="330"/>
      <c r="U6" s="330" t="s">
        <v>20</v>
      </c>
      <c r="V6" s="330" t="s">
        <v>2001</v>
      </c>
    </row>
    <row r="7" spans="1:23" ht="20.100000000000001" hidden="1" customHeight="1">
      <c r="A7" s="330" t="s">
        <v>394</v>
      </c>
      <c r="B7" s="330" t="s">
        <v>2004</v>
      </c>
      <c r="C7" s="330" t="str">
        <f t="shared" si="0"/>
        <v>Mercedes-Benz</v>
      </c>
      <c r="D7" s="330" t="str">
        <f t="shared" si="1"/>
        <v>Eqb</v>
      </c>
      <c r="E7" s="330" t="s">
        <v>1209</v>
      </c>
      <c r="F7" s="330" t="s">
        <v>1859</v>
      </c>
      <c r="G7" s="330" t="s">
        <v>1859</v>
      </c>
      <c r="H7" s="330">
        <v>2021</v>
      </c>
      <c r="I7" s="330"/>
      <c r="J7" s="331">
        <v>44197</v>
      </c>
      <c r="K7" s="330"/>
      <c r="L7" s="330" t="s">
        <v>2005</v>
      </c>
      <c r="M7" s="330" t="s">
        <v>2000</v>
      </c>
      <c r="N7" s="330" t="s">
        <v>20</v>
      </c>
      <c r="O7" s="330"/>
      <c r="P7" s="330"/>
      <c r="Q7" s="330" t="s">
        <v>20</v>
      </c>
      <c r="R7" s="330"/>
      <c r="S7" s="330" t="s">
        <v>20</v>
      </c>
      <c r="T7" s="330"/>
      <c r="U7" s="330" t="s">
        <v>20</v>
      </c>
      <c r="V7" s="330" t="s">
        <v>2001</v>
      </c>
    </row>
    <row r="8" spans="1:23" ht="20.100000000000001" hidden="1" customHeight="1">
      <c r="A8" s="330" t="s">
        <v>394</v>
      </c>
      <c r="B8" s="330" t="s">
        <v>2006</v>
      </c>
      <c r="C8" s="330" t="str">
        <f t="shared" si="0"/>
        <v>Mercedes-Benz</v>
      </c>
      <c r="D8" s="330" t="str">
        <f t="shared" si="1"/>
        <v>Eqa</v>
      </c>
      <c r="E8" s="330" t="s">
        <v>1209</v>
      </c>
      <c r="F8" s="330" t="s">
        <v>1858</v>
      </c>
      <c r="G8" s="330" t="s">
        <v>1858</v>
      </c>
      <c r="H8" s="330">
        <v>2021</v>
      </c>
      <c r="I8" s="330"/>
      <c r="J8" s="331">
        <v>44197</v>
      </c>
      <c r="K8" s="330"/>
      <c r="L8" s="330" t="s">
        <v>2007</v>
      </c>
      <c r="M8" s="330" t="s">
        <v>2000</v>
      </c>
      <c r="N8" s="330" t="s">
        <v>20</v>
      </c>
      <c r="O8" s="330"/>
      <c r="P8" s="330"/>
      <c r="Q8" s="330" t="s">
        <v>20</v>
      </c>
      <c r="R8" s="330"/>
      <c r="S8" s="330" t="s">
        <v>20</v>
      </c>
      <c r="T8" s="330"/>
      <c r="U8" s="330" t="s">
        <v>20</v>
      </c>
      <c r="V8" s="330" t="s">
        <v>1991</v>
      </c>
    </row>
    <row r="9" spans="1:23" ht="20.100000000000001" hidden="1" customHeight="1">
      <c r="A9" s="330" t="s">
        <v>394</v>
      </c>
      <c r="B9" s="330" t="s">
        <v>2008</v>
      </c>
      <c r="C9" s="330" t="str">
        <f t="shared" si="0"/>
        <v>Mercedes-Benz</v>
      </c>
      <c r="D9" s="330" t="str">
        <f t="shared" si="1"/>
        <v>B-Class</v>
      </c>
      <c r="E9" s="330" t="s">
        <v>1209</v>
      </c>
      <c r="F9" s="330" t="s">
        <v>1508</v>
      </c>
      <c r="G9" s="330" t="s">
        <v>1508</v>
      </c>
      <c r="H9" s="330">
        <v>2019</v>
      </c>
      <c r="I9" s="330"/>
      <c r="J9" s="331">
        <v>43466</v>
      </c>
      <c r="K9" s="330"/>
      <c r="L9" s="330" t="s">
        <v>2009</v>
      </c>
      <c r="M9" s="330" t="s">
        <v>2000</v>
      </c>
      <c r="N9" s="330" t="s">
        <v>20</v>
      </c>
      <c r="O9" s="330" t="s">
        <v>20</v>
      </c>
      <c r="P9" s="330"/>
      <c r="Q9" s="330" t="s">
        <v>20</v>
      </c>
      <c r="R9" s="330"/>
      <c r="S9" s="330" t="s">
        <v>20</v>
      </c>
      <c r="T9" s="330"/>
      <c r="U9" s="330" t="s">
        <v>20</v>
      </c>
      <c r="V9" s="330" t="s">
        <v>1996</v>
      </c>
    </row>
    <row r="10" spans="1:23" ht="20.100000000000001" hidden="1" customHeight="1">
      <c r="A10" s="330" t="s">
        <v>394</v>
      </c>
      <c r="B10" s="330" t="s">
        <v>2010</v>
      </c>
      <c r="C10" s="330" t="str">
        <f t="shared" si="0"/>
        <v>Mercedes-Benz</v>
      </c>
      <c r="D10" s="330" t="str">
        <f t="shared" si="1"/>
        <v>Cls</v>
      </c>
      <c r="E10" s="330" t="s">
        <v>1209</v>
      </c>
      <c r="F10" s="330" t="s">
        <v>408</v>
      </c>
      <c r="G10" s="330" t="s">
        <v>408</v>
      </c>
      <c r="H10" s="330">
        <v>2019</v>
      </c>
      <c r="I10" s="330"/>
      <c r="J10" s="331">
        <v>43466</v>
      </c>
      <c r="K10" s="330"/>
      <c r="L10" s="330" t="s">
        <v>2011</v>
      </c>
      <c r="M10" s="330" t="s">
        <v>1993</v>
      </c>
      <c r="N10" s="330" t="s">
        <v>20</v>
      </c>
      <c r="O10" s="330" t="s">
        <v>20</v>
      </c>
      <c r="P10" s="330"/>
      <c r="Q10" s="330"/>
      <c r="R10" s="330"/>
      <c r="S10" s="330"/>
      <c r="T10" s="330"/>
      <c r="U10" s="330"/>
      <c r="V10" s="330" t="s">
        <v>1996</v>
      </c>
    </row>
    <row r="11" spans="1:23" ht="20.100000000000001" customHeight="1">
      <c r="A11" s="330" t="s">
        <v>394</v>
      </c>
      <c r="B11" s="330" t="s">
        <v>2012</v>
      </c>
      <c r="C11" s="330" t="str">
        <f t="shared" si="0"/>
        <v>Mercedes-Benz</v>
      </c>
      <c r="D11" s="330" t="str">
        <f t="shared" si="1"/>
        <v>Eqv</v>
      </c>
      <c r="E11" s="330" t="s">
        <v>1209</v>
      </c>
      <c r="F11" s="330" t="s">
        <v>1632</v>
      </c>
      <c r="G11" s="330" t="s">
        <v>1632</v>
      </c>
      <c r="H11" s="330">
        <v>2017</v>
      </c>
      <c r="I11" s="330"/>
      <c r="J11" s="331">
        <v>42736</v>
      </c>
      <c r="K11" s="330"/>
      <c r="L11" s="330" t="s">
        <v>2013</v>
      </c>
      <c r="M11" s="330" t="s">
        <v>1990</v>
      </c>
      <c r="N11" s="330" t="s">
        <v>20</v>
      </c>
      <c r="O11" s="330"/>
      <c r="P11" s="330"/>
      <c r="Q11" s="330" t="s">
        <v>20</v>
      </c>
      <c r="R11" s="330"/>
      <c r="S11" s="330" t="s">
        <v>20</v>
      </c>
      <c r="T11" s="330"/>
      <c r="U11" s="330"/>
      <c r="V11" s="330" t="s">
        <v>1996</v>
      </c>
    </row>
    <row r="12" spans="1:23" ht="20.100000000000001" hidden="1" customHeight="1">
      <c r="A12" s="330" t="s">
        <v>394</v>
      </c>
      <c r="B12" s="330" t="s">
        <v>2014</v>
      </c>
      <c r="C12" s="330" t="str">
        <f t="shared" si="0"/>
        <v>Mercedes-Benz</v>
      </c>
      <c r="D12" s="330" t="str">
        <f t="shared" si="1"/>
        <v>Amg Gt (4-Door Coupe)</v>
      </c>
      <c r="E12" s="330" t="s">
        <v>1209</v>
      </c>
      <c r="F12" s="330" t="s">
        <v>1930</v>
      </c>
      <c r="G12" s="330" t="s">
        <v>1930</v>
      </c>
      <c r="H12" s="330">
        <v>2019</v>
      </c>
      <c r="I12" s="330"/>
      <c r="J12" s="331">
        <v>43466</v>
      </c>
      <c r="K12" s="330"/>
      <c r="L12" s="330" t="s">
        <v>2015</v>
      </c>
      <c r="M12" s="330" t="s">
        <v>1993</v>
      </c>
      <c r="N12" s="330" t="s">
        <v>20</v>
      </c>
      <c r="O12" s="330" t="s">
        <v>20</v>
      </c>
      <c r="P12" s="330"/>
      <c r="Q12" s="330"/>
      <c r="R12" s="330"/>
      <c r="S12" s="330"/>
      <c r="T12" s="330"/>
      <c r="U12" s="330"/>
      <c r="V12" s="330" t="s">
        <v>1996</v>
      </c>
    </row>
    <row r="13" spans="1:23" ht="20.100000000000001" hidden="1" customHeight="1">
      <c r="A13" s="330" t="s">
        <v>394</v>
      </c>
      <c r="B13" s="330" t="s">
        <v>2016</v>
      </c>
      <c r="C13" s="330" t="str">
        <f t="shared" si="0"/>
        <v>Mercedes-Benz</v>
      </c>
      <c r="D13" s="330" t="str">
        <f t="shared" si="1"/>
        <v>Gla</v>
      </c>
      <c r="E13" s="330" t="s">
        <v>1209</v>
      </c>
      <c r="F13" s="330" t="s">
        <v>1514</v>
      </c>
      <c r="G13" s="330" t="s">
        <v>1514</v>
      </c>
      <c r="H13" s="330">
        <v>2020</v>
      </c>
      <c r="I13" s="330"/>
      <c r="J13" s="331">
        <v>43831</v>
      </c>
      <c r="K13" s="330"/>
      <c r="L13" s="330" t="s">
        <v>2017</v>
      </c>
      <c r="M13" s="330" t="s">
        <v>1993</v>
      </c>
      <c r="N13" s="330" t="s">
        <v>20</v>
      </c>
      <c r="O13" s="330" t="s">
        <v>20</v>
      </c>
      <c r="P13" s="330"/>
      <c r="Q13" s="330"/>
      <c r="R13" s="330"/>
      <c r="S13" s="330"/>
      <c r="T13" s="330"/>
      <c r="U13" s="330"/>
      <c r="V13" s="330" t="s">
        <v>1996</v>
      </c>
    </row>
    <row r="14" spans="1:23" ht="20.100000000000001" hidden="1" customHeight="1">
      <c r="A14" s="330" t="s">
        <v>394</v>
      </c>
      <c r="B14" s="330" t="s">
        <v>2018</v>
      </c>
      <c r="C14" s="330" t="str">
        <f t="shared" si="0"/>
        <v>Mercedes-Benz</v>
      </c>
      <c r="D14" s="330" t="str">
        <f t="shared" si="1"/>
        <v>Glb</v>
      </c>
      <c r="E14" s="330" t="s">
        <v>1209</v>
      </c>
      <c r="F14" s="330" t="s">
        <v>1513</v>
      </c>
      <c r="G14" s="330" t="s">
        <v>1513</v>
      </c>
      <c r="H14" s="330">
        <v>2020</v>
      </c>
      <c r="I14" s="330"/>
      <c r="J14" s="331">
        <v>43831</v>
      </c>
      <c r="K14" s="330"/>
      <c r="L14" s="330" t="s">
        <v>2019</v>
      </c>
      <c r="M14" s="330" t="s">
        <v>1993</v>
      </c>
      <c r="N14" s="330" t="s">
        <v>20</v>
      </c>
      <c r="O14" s="330" t="s">
        <v>20</v>
      </c>
      <c r="P14" s="330"/>
      <c r="Q14" s="330"/>
      <c r="R14" s="330"/>
      <c r="S14" s="330"/>
      <c r="T14" s="330"/>
      <c r="U14" s="330"/>
      <c r="V14" s="330" t="s">
        <v>1996</v>
      </c>
    </row>
    <row r="15" spans="1:23" ht="20.100000000000001" hidden="1" customHeight="1">
      <c r="A15" s="330" t="s">
        <v>394</v>
      </c>
      <c r="B15" s="330" t="s">
        <v>2020</v>
      </c>
      <c r="C15" s="330" t="str">
        <f t="shared" si="0"/>
        <v>Mercedes-Benz</v>
      </c>
      <c r="D15" s="330" t="str">
        <f t="shared" si="1"/>
        <v>G-Class</v>
      </c>
      <c r="E15" s="330" t="s">
        <v>1209</v>
      </c>
      <c r="F15" s="330" t="s">
        <v>1512</v>
      </c>
      <c r="G15" s="330" t="s">
        <v>1512</v>
      </c>
      <c r="H15" s="330">
        <v>2018</v>
      </c>
      <c r="I15" s="330"/>
      <c r="J15" s="331">
        <v>43101</v>
      </c>
      <c r="K15" s="330"/>
      <c r="L15" s="330" t="s">
        <v>2021</v>
      </c>
      <c r="M15" s="330" t="s">
        <v>1993</v>
      </c>
      <c r="N15" s="330" t="s">
        <v>20</v>
      </c>
      <c r="O15" s="330" t="s">
        <v>20</v>
      </c>
      <c r="P15" s="330"/>
      <c r="Q15" s="330"/>
      <c r="R15" s="330"/>
      <c r="S15" s="330"/>
      <c r="T15" s="330"/>
      <c r="U15" s="330"/>
      <c r="V15" s="330" t="s">
        <v>1996</v>
      </c>
    </row>
    <row r="16" spans="1:23" ht="20.100000000000001" hidden="1" customHeight="1">
      <c r="A16" s="330" t="s">
        <v>394</v>
      </c>
      <c r="B16" s="330" t="s">
        <v>2022</v>
      </c>
      <c r="C16" s="330" t="str">
        <f t="shared" si="0"/>
        <v>Mercedes-Benz</v>
      </c>
      <c r="D16" s="330" t="str">
        <f t="shared" si="1"/>
        <v>Cla</v>
      </c>
      <c r="E16" s="330" t="s">
        <v>1209</v>
      </c>
      <c r="F16" s="330" t="s">
        <v>1511</v>
      </c>
      <c r="G16" s="330" t="s">
        <v>1511</v>
      </c>
      <c r="H16" s="330">
        <v>2018</v>
      </c>
      <c r="I16" s="330"/>
      <c r="J16" s="331">
        <v>43101</v>
      </c>
      <c r="K16" s="330"/>
      <c r="L16" s="330" t="s">
        <v>2023</v>
      </c>
      <c r="M16" s="330" t="s">
        <v>1993</v>
      </c>
      <c r="N16" s="330" t="s">
        <v>20</v>
      </c>
      <c r="O16" s="330" t="s">
        <v>20</v>
      </c>
      <c r="P16" s="330"/>
      <c r="Q16" s="330"/>
      <c r="R16" s="330"/>
      <c r="S16" s="330"/>
      <c r="T16" s="330"/>
      <c r="U16" s="330"/>
      <c r="V16" s="330" t="s">
        <v>1996</v>
      </c>
    </row>
    <row r="17" spans="1:22" ht="20.100000000000001" hidden="1" customHeight="1">
      <c r="A17" s="330" t="s">
        <v>394</v>
      </c>
      <c r="B17" s="330" t="s">
        <v>2024</v>
      </c>
      <c r="C17" s="330" t="str">
        <f t="shared" si="0"/>
        <v>Mercedes-Benz</v>
      </c>
      <c r="D17" s="330" t="str">
        <f t="shared" si="1"/>
        <v>A-Class</v>
      </c>
      <c r="E17" s="330" t="s">
        <v>1209</v>
      </c>
      <c r="F17" s="330" t="s">
        <v>802</v>
      </c>
      <c r="G17" s="330" t="s">
        <v>802</v>
      </c>
      <c r="H17" s="330">
        <v>2018</v>
      </c>
      <c r="I17" s="330"/>
      <c r="J17" s="331">
        <v>43101</v>
      </c>
      <c r="K17" s="330"/>
      <c r="L17" s="330" t="s">
        <v>2025</v>
      </c>
      <c r="M17" s="330" t="s">
        <v>1993</v>
      </c>
      <c r="N17" s="330" t="s">
        <v>20</v>
      </c>
      <c r="O17" s="330" t="s">
        <v>20</v>
      </c>
      <c r="P17" s="330"/>
      <c r="Q17" s="330"/>
      <c r="R17" s="330"/>
      <c r="S17" s="330"/>
      <c r="T17" s="330"/>
      <c r="U17" s="330"/>
      <c r="V17" s="330" t="s">
        <v>1996</v>
      </c>
    </row>
    <row r="18" spans="1:22" ht="20.100000000000001" hidden="1" customHeight="1">
      <c r="A18" s="330" t="s">
        <v>2026</v>
      </c>
      <c r="B18" s="330" t="s">
        <v>2027</v>
      </c>
      <c r="C18" s="330" t="str">
        <f t="shared" si="0"/>
        <v>Cupra</v>
      </c>
      <c r="D18" s="330" t="str">
        <f t="shared" si="1"/>
        <v>Leon</v>
      </c>
      <c r="E18" s="330" t="s">
        <v>169</v>
      </c>
      <c r="F18" s="330" t="s">
        <v>551</v>
      </c>
      <c r="G18" s="330" t="s">
        <v>551</v>
      </c>
      <c r="H18" s="330">
        <v>2021</v>
      </c>
      <c r="I18" s="330"/>
      <c r="J18" s="331">
        <v>44197</v>
      </c>
      <c r="K18" s="330"/>
      <c r="L18" s="330" t="s">
        <v>2028</v>
      </c>
      <c r="M18" s="330" t="s">
        <v>2000</v>
      </c>
      <c r="N18" s="330" t="s">
        <v>20</v>
      </c>
      <c r="O18" s="330" t="s">
        <v>20</v>
      </c>
      <c r="P18" s="330"/>
      <c r="Q18" s="330"/>
      <c r="R18" s="330"/>
      <c r="S18" s="330"/>
      <c r="T18" s="330"/>
      <c r="U18" s="330"/>
      <c r="V18" s="330" t="s">
        <v>1996</v>
      </c>
    </row>
    <row r="19" spans="1:22" ht="20.100000000000001" hidden="1" customHeight="1">
      <c r="A19" s="330" t="s">
        <v>394</v>
      </c>
      <c r="B19" s="330" t="s">
        <v>2029</v>
      </c>
      <c r="C19" s="330" t="str">
        <f t="shared" si="0"/>
        <v>Mercedes-Benz</v>
      </c>
      <c r="D19" s="330" t="str">
        <f t="shared" si="1"/>
        <v>C-Class</v>
      </c>
      <c r="E19" s="330" t="s">
        <v>1209</v>
      </c>
      <c r="F19" s="330" t="s">
        <v>385</v>
      </c>
      <c r="G19" s="330" t="s">
        <v>385</v>
      </c>
      <c r="H19" s="330">
        <v>2021</v>
      </c>
      <c r="I19" s="330"/>
      <c r="J19" s="331">
        <v>44197</v>
      </c>
      <c r="K19" s="330"/>
      <c r="L19" s="332">
        <v>45081.518125000002</v>
      </c>
      <c r="M19" s="330" t="s">
        <v>2000</v>
      </c>
      <c r="N19" s="330"/>
      <c r="O19" s="330"/>
      <c r="P19" s="330"/>
      <c r="Q19" s="330"/>
      <c r="R19" s="330"/>
      <c r="S19" s="330"/>
      <c r="T19" s="330"/>
      <c r="U19" s="330"/>
      <c r="V19" s="330" t="s">
        <v>2030</v>
      </c>
    </row>
    <row r="20" spans="1:22" ht="20.100000000000001" hidden="1" customHeight="1">
      <c r="A20" s="330" t="s">
        <v>394</v>
      </c>
      <c r="B20" s="330" t="s">
        <v>2031</v>
      </c>
      <c r="C20" s="330" t="str">
        <f t="shared" si="0"/>
        <v>Mercedes-Benz</v>
      </c>
      <c r="D20" s="330" t="str">
        <f t="shared" si="1"/>
        <v>Gle</v>
      </c>
      <c r="E20" s="330" t="s">
        <v>1209</v>
      </c>
      <c r="F20" s="330" t="s">
        <v>395</v>
      </c>
      <c r="G20" s="330" t="s">
        <v>395</v>
      </c>
      <c r="H20" s="330">
        <v>2019</v>
      </c>
      <c r="I20" s="330"/>
      <c r="J20" s="331">
        <v>43466</v>
      </c>
      <c r="K20" s="330"/>
      <c r="L20" s="330" t="s">
        <v>2032</v>
      </c>
      <c r="M20" s="330" t="s">
        <v>2000</v>
      </c>
      <c r="N20" s="330" t="s">
        <v>20</v>
      </c>
      <c r="O20" s="330" t="s">
        <v>20</v>
      </c>
      <c r="P20" s="330"/>
      <c r="Q20" s="330" t="s">
        <v>20</v>
      </c>
      <c r="R20" s="330"/>
      <c r="S20" s="330" t="s">
        <v>20</v>
      </c>
      <c r="T20" s="330"/>
      <c r="U20" s="330" t="s">
        <v>20</v>
      </c>
      <c r="V20" s="330" t="s">
        <v>1991</v>
      </c>
    </row>
    <row r="21" spans="1:22" ht="20.100000000000001" customHeight="1">
      <c r="A21" s="330" t="s">
        <v>235</v>
      </c>
      <c r="B21" s="330" t="s">
        <v>915</v>
      </c>
      <c r="C21" s="330" t="str">
        <f t="shared" si="0"/>
        <v>Ford</v>
      </c>
      <c r="D21" s="330" t="str">
        <f t="shared" si="1"/>
        <v>Explorer</v>
      </c>
      <c r="E21" s="330" t="s">
        <v>223</v>
      </c>
      <c r="F21" s="330" t="s">
        <v>915</v>
      </c>
      <c r="G21" s="330" t="s">
        <v>915</v>
      </c>
      <c r="H21" s="330">
        <v>2023</v>
      </c>
      <c r="I21" s="330"/>
      <c r="J21" s="331">
        <v>44927</v>
      </c>
      <c r="K21" s="330"/>
      <c r="L21" s="330" t="s">
        <v>2033</v>
      </c>
      <c r="M21" s="330" t="s">
        <v>1990</v>
      </c>
      <c r="N21" s="330" t="s">
        <v>20</v>
      </c>
      <c r="O21" s="330"/>
      <c r="P21" s="330"/>
      <c r="Q21" s="330" t="s">
        <v>20</v>
      </c>
      <c r="R21" s="330" t="s">
        <v>20</v>
      </c>
      <c r="S21" s="330" t="s">
        <v>20</v>
      </c>
      <c r="T21" s="330"/>
      <c r="U21" s="330" t="s">
        <v>20</v>
      </c>
      <c r="V21" s="330" t="s">
        <v>1996</v>
      </c>
    </row>
    <row r="22" spans="1:22" ht="20.100000000000001" customHeight="1">
      <c r="A22" s="330" t="s">
        <v>612</v>
      </c>
      <c r="B22" s="330" t="s">
        <v>2034</v>
      </c>
      <c r="C22" s="330" t="str">
        <f t="shared" si="0"/>
        <v>Toyota</v>
      </c>
      <c r="D22" s="330" t="str">
        <f t="shared" si="1"/>
        <v>Corolla Cross</v>
      </c>
      <c r="E22" s="330" t="s">
        <v>599</v>
      </c>
      <c r="F22" s="330" t="s">
        <v>1559</v>
      </c>
      <c r="G22" s="330" t="s">
        <v>1559</v>
      </c>
      <c r="H22" s="330">
        <v>2020</v>
      </c>
      <c r="I22" s="330"/>
      <c r="J22" s="331">
        <v>43831</v>
      </c>
      <c r="K22" s="330"/>
      <c r="L22" s="330" t="s">
        <v>2035</v>
      </c>
      <c r="M22" s="330" t="s">
        <v>2036</v>
      </c>
      <c r="N22" s="330" t="s">
        <v>20</v>
      </c>
      <c r="O22" s="330" t="s">
        <v>20</v>
      </c>
      <c r="P22" s="330"/>
      <c r="Q22" s="330" t="s">
        <v>20</v>
      </c>
      <c r="R22" s="330"/>
      <c r="S22" s="330" t="s">
        <v>20</v>
      </c>
      <c r="T22" s="330"/>
      <c r="U22" s="330" t="s">
        <v>20</v>
      </c>
      <c r="V22" s="330" t="s">
        <v>1996</v>
      </c>
    </row>
    <row r="23" spans="1:22" ht="20.100000000000001" customHeight="1">
      <c r="A23" s="330" t="s">
        <v>107</v>
      </c>
      <c r="B23" s="330" t="s">
        <v>1817</v>
      </c>
      <c r="C23" s="330" t="str">
        <f t="shared" si="0"/>
        <v>Bmw</v>
      </c>
      <c r="D23" s="330" t="str">
        <f t="shared" si="1"/>
        <v>Ix3</v>
      </c>
      <c r="E23" s="330" t="s">
        <v>1589</v>
      </c>
      <c r="F23" s="330" t="s">
        <v>1594</v>
      </c>
      <c r="G23" s="330" t="s">
        <v>1594</v>
      </c>
      <c r="H23" s="330">
        <v>2020</v>
      </c>
      <c r="I23" s="330"/>
      <c r="J23" s="331">
        <v>43831</v>
      </c>
      <c r="K23" s="330"/>
      <c r="L23" s="330" t="s">
        <v>2037</v>
      </c>
      <c r="M23" s="330" t="s">
        <v>1990</v>
      </c>
      <c r="N23" s="330" t="s">
        <v>20</v>
      </c>
      <c r="O23" s="330"/>
      <c r="P23" s="330"/>
      <c r="Q23" s="330" t="s">
        <v>20</v>
      </c>
      <c r="R23" s="330" t="s">
        <v>20</v>
      </c>
      <c r="S23" s="330" t="s">
        <v>20</v>
      </c>
      <c r="T23" s="330"/>
      <c r="U23" s="330" t="s">
        <v>20</v>
      </c>
      <c r="V23" s="330" t="s">
        <v>1996</v>
      </c>
    </row>
    <row r="24" spans="1:22" ht="20.100000000000001" hidden="1" customHeight="1">
      <c r="A24" s="330" t="s">
        <v>1700</v>
      </c>
      <c r="B24" s="330" t="s">
        <v>2038</v>
      </c>
      <c r="C24" s="330" t="str">
        <f t="shared" si="0"/>
        <v>Maruti Suzuki</v>
      </c>
      <c r="D24" s="330" t="str">
        <f t="shared" si="1"/>
        <v>Swift</v>
      </c>
      <c r="E24" s="330" t="s">
        <v>727</v>
      </c>
      <c r="F24" s="330" t="s">
        <v>596</v>
      </c>
      <c r="G24" s="330" t="s">
        <v>596</v>
      </c>
      <c r="H24" s="330">
        <v>2017</v>
      </c>
      <c r="I24" s="330"/>
      <c r="J24" s="331">
        <v>42736</v>
      </c>
      <c r="K24" s="330"/>
      <c r="L24" s="330" t="s">
        <v>2039</v>
      </c>
      <c r="M24" s="330" t="s">
        <v>1993</v>
      </c>
      <c r="N24" s="330"/>
      <c r="O24" s="330"/>
      <c r="P24" s="330" t="s">
        <v>20</v>
      </c>
      <c r="Q24" s="330"/>
      <c r="R24" s="330"/>
      <c r="S24" s="330"/>
      <c r="T24" s="330"/>
      <c r="U24" s="330"/>
      <c r="V24" s="330" t="s">
        <v>1996</v>
      </c>
    </row>
    <row r="25" spans="1:22" ht="20.100000000000001" customHeight="1">
      <c r="A25" s="330" t="s">
        <v>2026</v>
      </c>
      <c r="B25" s="330" t="s">
        <v>2040</v>
      </c>
      <c r="C25" s="330" t="str">
        <f t="shared" si="0"/>
        <v>Cupra</v>
      </c>
      <c r="D25" s="330" t="str">
        <f t="shared" si="1"/>
        <v>Born</v>
      </c>
      <c r="E25" s="330" t="s">
        <v>169</v>
      </c>
      <c r="F25" s="330" t="s">
        <v>1542</v>
      </c>
      <c r="G25" s="330" t="s">
        <v>1542</v>
      </c>
      <c r="H25" s="330">
        <v>2021</v>
      </c>
      <c r="I25" s="330"/>
      <c r="J25" s="331">
        <v>44197</v>
      </c>
      <c r="K25" s="330"/>
      <c r="L25" s="332">
        <v>45141.214317129627</v>
      </c>
      <c r="M25" s="330" t="s">
        <v>1990</v>
      </c>
      <c r="N25" s="330" t="s">
        <v>20</v>
      </c>
      <c r="O25" s="330"/>
      <c r="P25" s="330"/>
      <c r="Q25" s="330" t="s">
        <v>20</v>
      </c>
      <c r="R25" s="330" t="s">
        <v>20</v>
      </c>
      <c r="S25" s="330" t="s">
        <v>20</v>
      </c>
      <c r="T25" s="330"/>
      <c r="U25" s="330" t="s">
        <v>20</v>
      </c>
      <c r="V25" s="330" t="s">
        <v>1996</v>
      </c>
    </row>
    <row r="26" spans="1:22" ht="20.100000000000001" customHeight="1">
      <c r="A26" s="330" t="s">
        <v>2041</v>
      </c>
      <c r="B26" s="330" t="s">
        <v>2042</v>
      </c>
      <c r="C26" s="330" t="str">
        <f t="shared" si="0"/>
        <v>Mg</v>
      </c>
      <c r="D26" s="330" t="str">
        <f t="shared" si="1"/>
        <v>Mg5 Ev</v>
      </c>
      <c r="E26" s="330" t="s">
        <v>2043</v>
      </c>
      <c r="F26" s="330" t="s">
        <v>2044</v>
      </c>
      <c r="G26" s="330" t="s">
        <v>2044</v>
      </c>
      <c r="H26" s="330">
        <v>2019</v>
      </c>
      <c r="I26" s="330"/>
      <c r="J26" s="331">
        <v>43466</v>
      </c>
      <c r="K26" s="330"/>
      <c r="L26" s="332">
        <v>45110.223680555559</v>
      </c>
      <c r="M26" s="330" t="s">
        <v>1990</v>
      </c>
      <c r="N26" s="330" t="s">
        <v>20</v>
      </c>
      <c r="O26" s="330"/>
      <c r="P26" s="330"/>
      <c r="Q26" s="330" t="s">
        <v>20</v>
      </c>
      <c r="R26" s="330" t="s">
        <v>20</v>
      </c>
      <c r="S26" s="330" t="s">
        <v>20</v>
      </c>
      <c r="T26" s="330" t="s">
        <v>20</v>
      </c>
      <c r="U26" s="330" t="s">
        <v>20</v>
      </c>
      <c r="V26" s="330" t="s">
        <v>1996</v>
      </c>
    </row>
    <row r="27" spans="1:22" ht="20.100000000000001" hidden="1" customHeight="1">
      <c r="A27" s="330" t="s">
        <v>2045</v>
      </c>
      <c r="B27" s="330" t="s">
        <v>2046</v>
      </c>
      <c r="C27" s="330" t="str">
        <f t="shared" si="0"/>
        <v>Daihatsu</v>
      </c>
      <c r="D27" s="330" t="str">
        <f t="shared" si="1"/>
        <v>Altis</v>
      </c>
      <c r="E27" s="330" t="s">
        <v>1170</v>
      </c>
      <c r="F27" s="330" t="s">
        <v>1421</v>
      </c>
      <c r="G27" s="330" t="s">
        <v>1421</v>
      </c>
      <c r="H27" s="330">
        <v>2017</v>
      </c>
      <c r="I27" s="330"/>
      <c r="J27" s="331">
        <v>42741</v>
      </c>
      <c r="K27" s="330"/>
      <c r="L27" s="332">
        <v>45080.256793981483</v>
      </c>
      <c r="M27" s="330" t="s">
        <v>2000</v>
      </c>
      <c r="N27" s="330" t="s">
        <v>20</v>
      </c>
      <c r="O27" s="330" t="s">
        <v>20</v>
      </c>
      <c r="P27" s="330"/>
      <c r="Q27" s="330"/>
      <c r="R27" s="330"/>
      <c r="S27" s="330"/>
      <c r="T27" s="330"/>
      <c r="U27" s="330"/>
      <c r="V27" s="330" t="s">
        <v>1996</v>
      </c>
    </row>
    <row r="28" spans="1:22" ht="20.100000000000001" hidden="1" customHeight="1">
      <c r="A28" s="330" t="s">
        <v>438</v>
      </c>
      <c r="B28" s="330" t="s">
        <v>2047</v>
      </c>
      <c r="C28" s="330" t="str">
        <f t="shared" si="0"/>
        <v>Nissan</v>
      </c>
      <c r="D28" s="330" t="str">
        <f t="shared" si="1"/>
        <v>Frontier</v>
      </c>
      <c r="E28" s="330" t="s">
        <v>433</v>
      </c>
      <c r="F28" s="330" t="s">
        <v>1079</v>
      </c>
      <c r="G28" s="330" t="s">
        <v>1079</v>
      </c>
      <c r="H28" s="330">
        <v>2014</v>
      </c>
      <c r="I28" s="330"/>
      <c r="J28" s="331">
        <v>41821</v>
      </c>
      <c r="K28" s="330"/>
      <c r="L28" s="332">
        <v>44988.271817129629</v>
      </c>
      <c r="M28" s="330" t="s">
        <v>2000</v>
      </c>
      <c r="N28" s="330" t="s">
        <v>20</v>
      </c>
      <c r="O28" s="330" t="s">
        <v>20</v>
      </c>
      <c r="P28" s="330"/>
      <c r="Q28" s="330" t="s">
        <v>20</v>
      </c>
      <c r="R28" s="330"/>
      <c r="S28" s="330"/>
      <c r="T28" s="330"/>
      <c r="U28" s="330"/>
      <c r="V28" s="330" t="s">
        <v>1996</v>
      </c>
    </row>
    <row r="29" spans="1:22" ht="20.100000000000001" hidden="1" customHeight="1">
      <c r="A29" s="330" t="s">
        <v>235</v>
      </c>
      <c r="B29" s="330" t="s">
        <v>2048</v>
      </c>
      <c r="C29" s="330" t="str">
        <f t="shared" si="0"/>
        <v>Ford</v>
      </c>
      <c r="D29" s="330" t="str">
        <f t="shared" si="1"/>
        <v>Tourneo Connect</v>
      </c>
      <c r="E29" s="330" t="s">
        <v>223</v>
      </c>
      <c r="F29" s="330" t="s">
        <v>1436</v>
      </c>
      <c r="G29" s="330" t="s">
        <v>1436</v>
      </c>
      <c r="H29" s="330">
        <v>2021</v>
      </c>
      <c r="I29" s="330"/>
      <c r="J29" s="331">
        <v>44197</v>
      </c>
      <c r="K29" s="330"/>
      <c r="L29" s="332">
        <v>45109.272847222222</v>
      </c>
      <c r="M29" s="330" t="s">
        <v>1993</v>
      </c>
      <c r="N29" s="330" t="s">
        <v>20</v>
      </c>
      <c r="O29" s="330" t="s">
        <v>20</v>
      </c>
      <c r="P29" s="330"/>
      <c r="Q29" s="330"/>
      <c r="R29" s="330"/>
      <c r="S29" s="330"/>
      <c r="T29" s="330"/>
      <c r="U29" s="330"/>
      <c r="V29" s="330" t="s">
        <v>1996</v>
      </c>
    </row>
    <row r="30" spans="1:22" ht="20.100000000000001" hidden="1" customHeight="1">
      <c r="A30" s="330" t="s">
        <v>2049</v>
      </c>
      <c r="B30" s="330" t="s">
        <v>2050</v>
      </c>
      <c r="C30" s="330" t="str">
        <f t="shared" si="0"/>
        <v>Hyundai</v>
      </c>
      <c r="D30" s="330" t="str">
        <f t="shared" si="1"/>
        <v>Elantra</v>
      </c>
      <c r="E30" s="330" t="s">
        <v>269</v>
      </c>
      <c r="F30" s="330" t="s">
        <v>964</v>
      </c>
      <c r="G30" s="330" t="s">
        <v>964</v>
      </c>
      <c r="H30" s="330">
        <v>2020</v>
      </c>
      <c r="I30" s="330"/>
      <c r="J30" s="331">
        <v>43831</v>
      </c>
      <c r="K30" s="330"/>
      <c r="L30" s="330" t="s">
        <v>2051</v>
      </c>
      <c r="M30" s="330" t="s">
        <v>1993</v>
      </c>
      <c r="N30" s="330" t="s">
        <v>20</v>
      </c>
      <c r="O30" s="330" t="s">
        <v>20</v>
      </c>
      <c r="P30" s="330"/>
      <c r="Q30" s="330"/>
      <c r="R30" s="330"/>
      <c r="S30" s="330"/>
      <c r="T30" s="330"/>
      <c r="U30" s="330"/>
      <c r="V30" s="330" t="s">
        <v>1996</v>
      </c>
    </row>
    <row r="31" spans="1:22">
      <c r="G31" s="330"/>
    </row>
  </sheetData>
  <autoFilter ref="E1:U30" xr:uid="{A4709B7F-3128-46D5-BC6B-7B2FE44CA6E5}">
    <filterColumn colId="8">
      <filters>
        <filter val="Electric"/>
        <filter val="Hybrid"/>
      </filters>
    </filterColumn>
  </autoFilter>
  <hyperlinks>
    <hyperlink ref="A1" r:id="rId1" display="http://3.121.106.191:8000/" xr:uid="{2957A783-3A44-498B-B78B-17A9F41C8E05}"/>
    <hyperlink ref="B1" r:id="rId2" display="http://3.121.106.191:8000/" xr:uid="{B622F119-68A6-4870-89F5-4736B5BDB674}"/>
    <hyperlink ref="L1" r:id="rId3" display="http://3.121.106.191:8000/" xr:uid="{6DAE5D24-7133-4491-843D-E7C7004AB22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27E51-8F61-4CA1-99E1-B73B754F4237}">
  <dimension ref="A1:J1312"/>
  <sheetViews>
    <sheetView topLeftCell="A1286" workbookViewId="0">
      <selection activeCell="C22" sqref="C22:C1312"/>
    </sheetView>
  </sheetViews>
  <sheetFormatPr defaultRowHeight="14.4"/>
  <cols>
    <col min="2" max="2" width="20.5546875" customWidth="1"/>
    <col min="3" max="3" width="21.5546875" customWidth="1"/>
  </cols>
  <sheetData>
    <row r="1" spans="1:8" ht="21.6">
      <c r="A1" s="114" t="s">
        <v>1</v>
      </c>
      <c r="B1" s="115" t="s">
        <v>2</v>
      </c>
      <c r="C1" s="115" t="s">
        <v>3</v>
      </c>
      <c r="D1" s="115" t="s">
        <v>4</v>
      </c>
      <c r="E1" s="116" t="s">
        <v>5</v>
      </c>
      <c r="F1" s="116" t="s">
        <v>7</v>
      </c>
      <c r="G1" s="115" t="s">
        <v>8</v>
      </c>
      <c r="H1" s="117" t="s">
        <v>9</v>
      </c>
    </row>
    <row r="2" spans="1:8">
      <c r="A2" s="118">
        <f t="shared" ref="A2:A37" si="0">ROW()-4</f>
        <v>-2</v>
      </c>
      <c r="B2" s="119" t="s">
        <v>818</v>
      </c>
      <c r="C2" s="119" t="s">
        <v>819</v>
      </c>
      <c r="D2" s="119">
        <v>2013</v>
      </c>
      <c r="E2" s="119">
        <v>2022</v>
      </c>
      <c r="F2" s="126" t="s">
        <v>20</v>
      </c>
      <c r="G2" s="127" t="s">
        <v>20</v>
      </c>
      <c r="H2" s="128"/>
    </row>
    <row r="3" spans="1:8">
      <c r="A3" s="121">
        <f t="shared" si="0"/>
        <v>-1</v>
      </c>
      <c r="B3" s="122" t="s">
        <v>818</v>
      </c>
      <c r="C3" s="122" t="s">
        <v>821</v>
      </c>
      <c r="D3" s="122">
        <v>2008</v>
      </c>
      <c r="E3" s="122">
        <v>2014</v>
      </c>
      <c r="F3" s="129" t="s">
        <v>20</v>
      </c>
      <c r="G3" s="130" t="s">
        <v>20</v>
      </c>
      <c r="H3" s="131"/>
    </row>
    <row r="4" spans="1:8">
      <c r="A4" s="121">
        <f t="shared" si="0"/>
        <v>0</v>
      </c>
      <c r="B4" s="122" t="s">
        <v>818</v>
      </c>
      <c r="C4" s="122" t="s">
        <v>821</v>
      </c>
      <c r="D4" s="122">
        <v>2008</v>
      </c>
      <c r="E4" s="122">
        <v>2014</v>
      </c>
      <c r="F4" s="129" t="s">
        <v>20</v>
      </c>
      <c r="G4" s="130" t="s">
        <v>20</v>
      </c>
      <c r="H4" s="131"/>
    </row>
    <row r="5" spans="1:8">
      <c r="A5" s="121">
        <f t="shared" si="0"/>
        <v>1</v>
      </c>
      <c r="B5" s="122" t="s">
        <v>818</v>
      </c>
      <c r="C5" s="122" t="s">
        <v>821</v>
      </c>
      <c r="D5" s="122">
        <v>2014</v>
      </c>
      <c r="E5" s="122">
        <v>2022</v>
      </c>
      <c r="F5" s="129" t="s">
        <v>20</v>
      </c>
      <c r="G5" s="130" t="s">
        <v>20</v>
      </c>
      <c r="H5" s="131"/>
    </row>
    <row r="6" spans="1:8">
      <c r="A6" s="121">
        <f t="shared" si="0"/>
        <v>2</v>
      </c>
      <c r="B6" s="122" t="s">
        <v>818</v>
      </c>
      <c r="C6" s="122" t="s">
        <v>822</v>
      </c>
      <c r="D6" s="122">
        <v>2012</v>
      </c>
      <c r="E6" s="122">
        <v>2019</v>
      </c>
      <c r="F6" s="129" t="s">
        <v>20</v>
      </c>
      <c r="G6" s="130" t="s">
        <v>20</v>
      </c>
      <c r="H6" s="131"/>
    </row>
    <row r="7" spans="1:8">
      <c r="A7" s="121">
        <f t="shared" si="0"/>
        <v>3</v>
      </c>
      <c r="B7" s="122" t="s">
        <v>818</v>
      </c>
      <c r="C7" s="122" t="s">
        <v>822</v>
      </c>
      <c r="D7" s="122">
        <v>2019</v>
      </c>
      <c r="E7" s="122">
        <v>2022</v>
      </c>
      <c r="F7" s="129" t="s">
        <v>20</v>
      </c>
      <c r="G7" s="130" t="s">
        <v>20</v>
      </c>
      <c r="H7" s="131"/>
    </row>
    <row r="8" spans="1:8">
      <c r="A8" s="121">
        <f t="shared" si="0"/>
        <v>4</v>
      </c>
      <c r="B8" s="122" t="s">
        <v>818</v>
      </c>
      <c r="C8" s="122" t="s">
        <v>823</v>
      </c>
      <c r="D8" s="122">
        <v>2010</v>
      </c>
      <c r="E8" s="122">
        <v>2012</v>
      </c>
      <c r="F8" s="129" t="s">
        <v>20</v>
      </c>
      <c r="G8" s="130" t="s">
        <v>20</v>
      </c>
      <c r="H8" s="131"/>
    </row>
    <row r="9" spans="1:8">
      <c r="A9" s="121">
        <f t="shared" si="0"/>
        <v>5</v>
      </c>
      <c r="B9" s="122" t="s">
        <v>818</v>
      </c>
      <c r="C9" s="122" t="s">
        <v>824</v>
      </c>
      <c r="D9" s="122">
        <v>2014</v>
      </c>
      <c r="E9" s="122">
        <v>2020</v>
      </c>
      <c r="F9" s="129" t="s">
        <v>20</v>
      </c>
      <c r="G9" s="130" t="s">
        <v>20</v>
      </c>
      <c r="H9" s="131"/>
    </row>
    <row r="10" spans="1:8">
      <c r="A10" s="121">
        <f t="shared" si="0"/>
        <v>6</v>
      </c>
      <c r="B10" s="122" t="s">
        <v>818</v>
      </c>
      <c r="C10" s="122" t="s">
        <v>825</v>
      </c>
      <c r="D10" s="122">
        <v>2008</v>
      </c>
      <c r="E10" s="122">
        <v>2014</v>
      </c>
      <c r="F10" s="129" t="s">
        <v>20</v>
      </c>
      <c r="G10" s="130" t="s">
        <v>20</v>
      </c>
      <c r="H10" s="131"/>
    </row>
    <row r="11" spans="1:8">
      <c r="A11" s="121">
        <f t="shared" si="0"/>
        <v>7</v>
      </c>
      <c r="B11" s="122" t="s">
        <v>818</v>
      </c>
      <c r="C11" s="122" t="s">
        <v>826</v>
      </c>
      <c r="D11" s="122">
        <v>2015</v>
      </c>
      <c r="E11" s="122">
        <v>2021</v>
      </c>
      <c r="F11" s="129" t="s">
        <v>20</v>
      </c>
      <c r="G11" s="130" t="s">
        <v>20</v>
      </c>
      <c r="H11" s="131"/>
    </row>
    <row r="12" spans="1:8">
      <c r="A12" s="121">
        <f t="shared" si="0"/>
        <v>8</v>
      </c>
      <c r="B12" s="122" t="s">
        <v>818</v>
      </c>
      <c r="C12" s="122" t="s">
        <v>826</v>
      </c>
      <c r="D12" s="122">
        <v>2021</v>
      </c>
      <c r="E12" s="122">
        <v>2022</v>
      </c>
      <c r="F12" s="129" t="s">
        <v>20</v>
      </c>
      <c r="G12" s="130" t="s">
        <v>20</v>
      </c>
      <c r="H12" s="131"/>
    </row>
    <row r="13" spans="1:8">
      <c r="A13" s="121">
        <f t="shared" si="0"/>
        <v>9</v>
      </c>
      <c r="B13" s="122" t="s">
        <v>818</v>
      </c>
      <c r="C13" s="122" t="s">
        <v>827</v>
      </c>
      <c r="D13" s="122">
        <v>2008</v>
      </c>
      <c r="E13" s="122">
        <v>2014</v>
      </c>
      <c r="F13" s="129" t="s">
        <v>20</v>
      </c>
      <c r="G13" s="130" t="s">
        <v>20</v>
      </c>
      <c r="H13" s="131"/>
    </row>
    <row r="14" spans="1:8">
      <c r="A14" s="121">
        <f t="shared" si="0"/>
        <v>10</v>
      </c>
      <c r="B14" s="122" t="s">
        <v>818</v>
      </c>
      <c r="C14" s="122" t="s">
        <v>828</v>
      </c>
      <c r="D14" s="122">
        <v>2010</v>
      </c>
      <c r="E14" s="122">
        <v>2013</v>
      </c>
      <c r="F14" s="129" t="s">
        <v>20</v>
      </c>
      <c r="G14" s="130" t="s">
        <v>20</v>
      </c>
      <c r="H14" s="131"/>
    </row>
    <row r="15" spans="1:8">
      <c r="A15" s="121">
        <f t="shared" si="0"/>
        <v>11</v>
      </c>
      <c r="B15" s="122" t="s">
        <v>17</v>
      </c>
      <c r="C15" s="122" t="s">
        <v>18</v>
      </c>
      <c r="D15" s="122">
        <v>2006</v>
      </c>
      <c r="E15" s="122" t="s">
        <v>19</v>
      </c>
      <c r="F15" s="129" t="s">
        <v>20</v>
      </c>
      <c r="G15" s="130"/>
      <c r="H15" s="131" t="s">
        <v>20</v>
      </c>
    </row>
    <row r="16" spans="1:8">
      <c r="A16" s="121">
        <f t="shared" si="0"/>
        <v>12</v>
      </c>
      <c r="B16" s="122" t="s">
        <v>17</v>
      </c>
      <c r="C16" s="122" t="s">
        <v>767</v>
      </c>
      <c r="D16" s="122">
        <v>2006</v>
      </c>
      <c r="E16" s="122" t="s">
        <v>19</v>
      </c>
      <c r="F16" s="129" t="s">
        <v>20</v>
      </c>
      <c r="G16" s="130"/>
      <c r="H16" s="131" t="s">
        <v>20</v>
      </c>
    </row>
    <row r="17" spans="1:8">
      <c r="A17" s="121">
        <f t="shared" si="0"/>
        <v>13</v>
      </c>
      <c r="B17" s="122" t="s">
        <v>21</v>
      </c>
      <c r="C17" s="122">
        <v>147</v>
      </c>
      <c r="D17" s="122">
        <v>2003</v>
      </c>
      <c r="E17" s="122">
        <v>2010</v>
      </c>
      <c r="F17" s="129" t="s">
        <v>20</v>
      </c>
      <c r="G17" s="130"/>
      <c r="H17" s="131" t="s">
        <v>20</v>
      </c>
    </row>
    <row r="18" spans="1:8">
      <c r="A18" s="121">
        <f t="shared" si="0"/>
        <v>14</v>
      </c>
      <c r="B18" s="122" t="s">
        <v>21</v>
      </c>
      <c r="C18" s="122">
        <v>159</v>
      </c>
      <c r="D18" s="122">
        <v>2005</v>
      </c>
      <c r="E18" s="122">
        <v>2011</v>
      </c>
      <c r="F18" s="129" t="s">
        <v>20</v>
      </c>
      <c r="G18" s="130"/>
      <c r="H18" s="131" t="s">
        <v>20</v>
      </c>
    </row>
    <row r="19" spans="1:8">
      <c r="A19" s="121">
        <f t="shared" si="0"/>
        <v>15</v>
      </c>
      <c r="B19" s="122" t="s">
        <v>21</v>
      </c>
      <c r="C19" s="122" t="s">
        <v>22</v>
      </c>
      <c r="D19" s="122">
        <v>2013</v>
      </c>
      <c r="E19" s="122">
        <v>2020</v>
      </c>
      <c r="F19" s="129" t="s">
        <v>20</v>
      </c>
      <c r="G19" s="130"/>
      <c r="H19" s="131" t="s">
        <v>20</v>
      </c>
    </row>
    <row r="20" spans="1:8">
      <c r="A20" s="121">
        <f t="shared" si="0"/>
        <v>16</v>
      </c>
      <c r="B20" s="122" t="s">
        <v>21</v>
      </c>
      <c r="C20" s="122" t="s">
        <v>23</v>
      </c>
      <c r="D20" s="122">
        <v>2005</v>
      </c>
      <c r="E20" s="122">
        <v>2010</v>
      </c>
      <c r="F20" s="129" t="s">
        <v>20</v>
      </c>
      <c r="G20" s="130"/>
      <c r="H20" s="131" t="s">
        <v>20</v>
      </c>
    </row>
    <row r="21" spans="1:8">
      <c r="A21" s="121">
        <f t="shared" si="0"/>
        <v>17</v>
      </c>
      <c r="B21" s="122" t="s">
        <v>21</v>
      </c>
      <c r="C21" s="122" t="s">
        <v>24</v>
      </c>
      <c r="D21" s="122">
        <v>2016</v>
      </c>
      <c r="E21" s="122" t="s">
        <v>19</v>
      </c>
      <c r="F21" s="129" t="s">
        <v>20</v>
      </c>
      <c r="G21" s="130"/>
      <c r="H21" s="131" t="s">
        <v>20</v>
      </c>
    </row>
    <row r="22" spans="1:8">
      <c r="A22" s="121">
        <f t="shared" si="0"/>
        <v>18</v>
      </c>
      <c r="B22" s="122" t="s">
        <v>21</v>
      </c>
      <c r="C22" s="122" t="s">
        <v>27</v>
      </c>
      <c r="D22" s="122">
        <v>2010</v>
      </c>
      <c r="E22" s="122">
        <v>2020</v>
      </c>
      <c r="F22" s="129" t="s">
        <v>20</v>
      </c>
      <c r="G22" s="130"/>
      <c r="H22" s="131" t="s">
        <v>20</v>
      </c>
    </row>
    <row r="23" spans="1:8">
      <c r="A23" s="121">
        <f t="shared" si="0"/>
        <v>19</v>
      </c>
      <c r="B23" s="122" t="s">
        <v>21</v>
      </c>
      <c r="C23" s="122" t="s">
        <v>28</v>
      </c>
      <c r="D23" s="122">
        <v>2003</v>
      </c>
      <c r="E23" s="122">
        <v>2010</v>
      </c>
      <c r="F23" s="129" t="s">
        <v>20</v>
      </c>
      <c r="G23" s="130"/>
      <c r="H23" s="131" t="s">
        <v>20</v>
      </c>
    </row>
    <row r="24" spans="1:8">
      <c r="A24" s="121">
        <f t="shared" si="0"/>
        <v>20</v>
      </c>
      <c r="B24" s="122" t="s">
        <v>21</v>
      </c>
      <c r="C24" s="122" t="s">
        <v>30</v>
      </c>
      <c r="D24" s="122">
        <v>2008</v>
      </c>
      <c r="E24" s="122">
        <v>2018</v>
      </c>
      <c r="F24" s="129" t="s">
        <v>20</v>
      </c>
      <c r="G24" s="130"/>
      <c r="H24" s="131" t="s">
        <v>20</v>
      </c>
    </row>
    <row r="25" spans="1:8">
      <c r="A25" s="121">
        <f t="shared" si="0"/>
        <v>21</v>
      </c>
      <c r="B25" s="122" t="s">
        <v>21</v>
      </c>
      <c r="C25" s="122" t="s">
        <v>31</v>
      </c>
      <c r="D25" s="122">
        <v>2005</v>
      </c>
      <c r="E25" s="122">
        <v>2010</v>
      </c>
      <c r="F25" s="129" t="s">
        <v>20</v>
      </c>
      <c r="G25" s="130"/>
      <c r="H25" s="131" t="s">
        <v>20</v>
      </c>
    </row>
    <row r="26" spans="1:8">
      <c r="A26" s="121">
        <f t="shared" si="0"/>
        <v>22</v>
      </c>
      <c r="B26" s="122" t="s">
        <v>21</v>
      </c>
      <c r="C26" s="122" t="s">
        <v>32</v>
      </c>
      <c r="D26" s="122">
        <v>2017</v>
      </c>
      <c r="E26" s="122" t="s">
        <v>19</v>
      </c>
      <c r="F26" s="129" t="s">
        <v>20</v>
      </c>
      <c r="G26" s="130"/>
      <c r="H26" s="131" t="s">
        <v>20</v>
      </c>
    </row>
    <row r="27" spans="1:8">
      <c r="A27" s="121">
        <f t="shared" si="0"/>
        <v>23</v>
      </c>
      <c r="B27" s="122" t="s">
        <v>33</v>
      </c>
      <c r="C27" s="122" t="s">
        <v>1136</v>
      </c>
      <c r="D27" s="122">
        <v>2013</v>
      </c>
      <c r="E27" s="122">
        <v>2019</v>
      </c>
      <c r="F27" s="129" t="s">
        <v>20</v>
      </c>
      <c r="G27" s="130" t="s">
        <v>20</v>
      </c>
      <c r="H27" s="131"/>
    </row>
    <row r="28" spans="1:8">
      <c r="A28" s="121">
        <f t="shared" si="0"/>
        <v>24</v>
      </c>
      <c r="B28" s="122" t="s">
        <v>33</v>
      </c>
      <c r="C28" s="122" t="s">
        <v>1137</v>
      </c>
      <c r="D28" s="122">
        <v>2014</v>
      </c>
      <c r="E28" s="122" t="s">
        <v>19</v>
      </c>
      <c r="F28" s="129" t="s">
        <v>20</v>
      </c>
      <c r="G28" s="130" t="s">
        <v>20</v>
      </c>
      <c r="H28" s="131"/>
    </row>
    <row r="29" spans="1:8">
      <c r="A29" s="121">
        <f t="shared" si="0"/>
        <v>25</v>
      </c>
      <c r="B29" s="122" t="s">
        <v>33</v>
      </c>
      <c r="C29" s="122" t="s">
        <v>1138</v>
      </c>
      <c r="D29" s="122">
        <v>2011</v>
      </c>
      <c r="E29" s="122">
        <v>2016</v>
      </c>
      <c r="F29" s="129" t="s">
        <v>20</v>
      </c>
      <c r="G29" s="130" t="s">
        <v>20</v>
      </c>
      <c r="H29" s="131"/>
    </row>
    <row r="30" spans="1:8">
      <c r="A30" s="121">
        <f t="shared" si="0"/>
        <v>26</v>
      </c>
      <c r="B30" s="122" t="s">
        <v>33</v>
      </c>
      <c r="C30" s="122" t="s">
        <v>1138</v>
      </c>
      <c r="D30" s="122">
        <v>2017</v>
      </c>
      <c r="E30" s="122" t="s">
        <v>19</v>
      </c>
      <c r="F30" s="129" t="s">
        <v>20</v>
      </c>
      <c r="G30" s="130" t="s">
        <v>20</v>
      </c>
      <c r="H30" s="131"/>
    </row>
    <row r="31" spans="1:8">
      <c r="A31" s="121">
        <f t="shared" si="0"/>
        <v>27</v>
      </c>
      <c r="B31" s="122" t="s">
        <v>33</v>
      </c>
      <c r="C31" s="122" t="s">
        <v>37</v>
      </c>
      <c r="D31" s="122">
        <v>2011</v>
      </c>
      <c r="E31" s="122">
        <v>2019</v>
      </c>
      <c r="F31" s="129" t="s">
        <v>20</v>
      </c>
      <c r="G31" s="130" t="s">
        <v>20</v>
      </c>
      <c r="H31" s="131"/>
    </row>
    <row r="32" spans="1:8">
      <c r="A32" s="121">
        <f t="shared" si="0"/>
        <v>28</v>
      </c>
      <c r="B32" s="122" t="s">
        <v>33</v>
      </c>
      <c r="C32" s="122" t="s">
        <v>38</v>
      </c>
      <c r="D32" s="122">
        <v>2009</v>
      </c>
      <c r="E32" s="122">
        <v>2015</v>
      </c>
      <c r="F32" s="129" t="s">
        <v>20</v>
      </c>
      <c r="G32" s="130" t="s">
        <v>20</v>
      </c>
      <c r="H32" s="131"/>
    </row>
    <row r="33" spans="1:8">
      <c r="A33" s="121">
        <f t="shared" si="0"/>
        <v>29</v>
      </c>
      <c r="B33" s="122" t="s">
        <v>33</v>
      </c>
      <c r="C33" s="122" t="s">
        <v>1139</v>
      </c>
      <c r="D33" s="122">
        <v>2013</v>
      </c>
      <c r="E33" s="122">
        <v>2019</v>
      </c>
      <c r="F33" s="129" t="s">
        <v>20</v>
      </c>
      <c r="G33" s="130" t="s">
        <v>20</v>
      </c>
      <c r="H33" s="131"/>
    </row>
    <row r="34" spans="1:8">
      <c r="A34" s="121">
        <f t="shared" si="0"/>
        <v>30</v>
      </c>
      <c r="B34" s="122" t="s">
        <v>33</v>
      </c>
      <c r="C34" s="122" t="s">
        <v>1140</v>
      </c>
      <c r="D34" s="122">
        <v>2014</v>
      </c>
      <c r="E34" s="122" t="s">
        <v>19</v>
      </c>
      <c r="F34" s="129" t="s">
        <v>20</v>
      </c>
      <c r="G34" s="130" t="s">
        <v>20</v>
      </c>
      <c r="H34" s="131"/>
    </row>
    <row r="35" spans="1:8">
      <c r="A35" s="121">
        <f t="shared" si="0"/>
        <v>31</v>
      </c>
      <c r="B35" s="122" t="s">
        <v>33</v>
      </c>
      <c r="C35" s="122" t="s">
        <v>1141</v>
      </c>
      <c r="D35" s="122">
        <v>2011</v>
      </c>
      <c r="E35" s="122">
        <v>2016</v>
      </c>
      <c r="F35" s="129" t="s">
        <v>20</v>
      </c>
      <c r="G35" s="130" t="s">
        <v>20</v>
      </c>
      <c r="H35" s="131"/>
    </row>
    <row r="36" spans="1:8">
      <c r="A36" s="121">
        <f t="shared" si="0"/>
        <v>32</v>
      </c>
      <c r="B36" s="122" t="s">
        <v>33</v>
      </c>
      <c r="C36" s="122" t="s">
        <v>1141</v>
      </c>
      <c r="D36" s="122">
        <v>2017</v>
      </c>
      <c r="E36" s="122" t="s">
        <v>19</v>
      </c>
      <c r="F36" s="129" t="s">
        <v>20</v>
      </c>
      <c r="G36" s="130" t="s">
        <v>20</v>
      </c>
      <c r="H36" s="131"/>
    </row>
    <row r="37" spans="1:8">
      <c r="A37" s="124">
        <f t="shared" si="0"/>
        <v>33</v>
      </c>
      <c r="B37" s="125" t="s">
        <v>1142</v>
      </c>
      <c r="C37" s="125" t="s">
        <v>1143</v>
      </c>
      <c r="D37" s="125">
        <v>2009</v>
      </c>
      <c r="E37" s="125">
        <v>2013</v>
      </c>
      <c r="F37" s="132" t="s">
        <v>20</v>
      </c>
      <c r="G37" s="133" t="s">
        <v>20</v>
      </c>
      <c r="H37" s="134"/>
    </row>
    <row r="38" spans="1:8">
      <c r="A38" s="342">
        <f t="shared" ref="A38:A56" si="1">ROW()-5</f>
        <v>33</v>
      </c>
      <c r="B38" s="344" t="s">
        <v>39</v>
      </c>
      <c r="C38" s="344" t="s">
        <v>40</v>
      </c>
      <c r="D38" s="344">
        <v>2010</v>
      </c>
      <c r="E38" s="344">
        <v>2017</v>
      </c>
      <c r="F38" s="346" t="s">
        <v>20</v>
      </c>
      <c r="G38" s="348" t="s">
        <v>20</v>
      </c>
      <c r="H38" s="349"/>
    </row>
    <row r="39" spans="1:8">
      <c r="A39" s="121">
        <f t="shared" si="1"/>
        <v>34</v>
      </c>
      <c r="B39" s="122" t="s">
        <v>39</v>
      </c>
      <c r="C39" s="122" t="s">
        <v>40</v>
      </c>
      <c r="D39" s="122">
        <v>2018</v>
      </c>
      <c r="E39" s="122" t="s">
        <v>19</v>
      </c>
      <c r="F39" s="129" t="s">
        <v>20</v>
      </c>
      <c r="G39" s="130" t="s">
        <v>20</v>
      </c>
      <c r="H39" s="131"/>
    </row>
    <row r="40" spans="1:8">
      <c r="A40" s="121">
        <f t="shared" si="1"/>
        <v>35</v>
      </c>
      <c r="B40" s="122" t="s">
        <v>39</v>
      </c>
      <c r="C40" s="122" t="s">
        <v>43</v>
      </c>
      <c r="D40" s="122">
        <v>2004</v>
      </c>
      <c r="E40" s="122">
        <v>2012</v>
      </c>
      <c r="F40" s="129" t="s">
        <v>20</v>
      </c>
      <c r="G40" s="130" t="s">
        <v>20</v>
      </c>
      <c r="H40" s="131"/>
    </row>
    <row r="41" spans="1:8">
      <c r="A41" s="121">
        <f t="shared" si="1"/>
        <v>36</v>
      </c>
      <c r="B41" s="122" t="s">
        <v>39</v>
      </c>
      <c r="C41" s="122" t="s">
        <v>43</v>
      </c>
      <c r="D41" s="122">
        <v>2012</v>
      </c>
      <c r="E41" s="122" t="s">
        <v>19</v>
      </c>
      <c r="F41" s="129" t="s">
        <v>20</v>
      </c>
      <c r="G41" s="130" t="s">
        <v>20</v>
      </c>
      <c r="H41" s="131" t="s">
        <v>20</v>
      </c>
    </row>
    <row r="42" spans="1:8">
      <c r="A42" s="121">
        <f t="shared" si="1"/>
        <v>37</v>
      </c>
      <c r="B42" s="122" t="s">
        <v>39</v>
      </c>
      <c r="C42" s="122" t="s">
        <v>43</v>
      </c>
      <c r="D42" s="122">
        <v>2020</v>
      </c>
      <c r="E42" s="122" t="s">
        <v>19</v>
      </c>
      <c r="F42" s="129" t="s">
        <v>20</v>
      </c>
      <c r="G42" s="130" t="s">
        <v>20</v>
      </c>
      <c r="H42" s="131"/>
    </row>
    <row r="43" spans="1:8">
      <c r="A43" s="121">
        <f t="shared" si="1"/>
        <v>38</v>
      </c>
      <c r="B43" s="122" t="s">
        <v>39</v>
      </c>
      <c r="C43" s="122" t="s">
        <v>47</v>
      </c>
      <c r="D43" s="122">
        <v>2005</v>
      </c>
      <c r="E43" s="122">
        <v>2008</v>
      </c>
      <c r="F43" s="129" t="s">
        <v>20</v>
      </c>
      <c r="G43" s="130" t="s">
        <v>20</v>
      </c>
      <c r="H43" s="131"/>
    </row>
    <row r="44" spans="1:8">
      <c r="A44" s="121">
        <f t="shared" si="1"/>
        <v>39</v>
      </c>
      <c r="B44" s="122" t="s">
        <v>39</v>
      </c>
      <c r="C44" s="122" t="s">
        <v>47</v>
      </c>
      <c r="D44" s="122">
        <v>2008</v>
      </c>
      <c r="E44" s="122">
        <v>2016</v>
      </c>
      <c r="F44" s="129" t="s">
        <v>20</v>
      </c>
      <c r="G44" s="130" t="s">
        <v>20</v>
      </c>
      <c r="H44" s="131"/>
    </row>
    <row r="45" spans="1:8">
      <c r="A45" s="121">
        <f t="shared" si="1"/>
        <v>40</v>
      </c>
      <c r="B45" s="122" t="s">
        <v>39</v>
      </c>
      <c r="C45" s="122" t="s">
        <v>47</v>
      </c>
      <c r="D45" s="122">
        <v>2016</v>
      </c>
      <c r="E45" s="122" t="s">
        <v>19</v>
      </c>
      <c r="F45" s="129" t="s">
        <v>20</v>
      </c>
      <c r="G45" s="130" t="s">
        <v>20</v>
      </c>
      <c r="H45" s="131"/>
    </row>
    <row r="46" spans="1:8">
      <c r="A46" s="121">
        <f t="shared" si="1"/>
        <v>41</v>
      </c>
      <c r="B46" s="122" t="s">
        <v>39</v>
      </c>
      <c r="C46" s="122" t="s">
        <v>49</v>
      </c>
      <c r="D46" s="122">
        <v>2007</v>
      </c>
      <c r="E46" s="122">
        <v>2016</v>
      </c>
      <c r="F46" s="129" t="s">
        <v>20</v>
      </c>
      <c r="G46" s="130" t="s">
        <v>20</v>
      </c>
      <c r="H46" s="131"/>
    </row>
    <row r="47" spans="1:8">
      <c r="A47" s="121">
        <f t="shared" si="1"/>
        <v>42</v>
      </c>
      <c r="B47" s="122" t="s">
        <v>39</v>
      </c>
      <c r="C47" s="122" t="s">
        <v>49</v>
      </c>
      <c r="D47" s="122">
        <v>2016</v>
      </c>
      <c r="E47" s="122" t="s">
        <v>19</v>
      </c>
      <c r="F47" s="129" t="s">
        <v>20</v>
      </c>
      <c r="G47" s="130" t="s">
        <v>20</v>
      </c>
      <c r="H47" s="131"/>
    </row>
    <row r="48" spans="1:8">
      <c r="A48" s="121">
        <f t="shared" si="1"/>
        <v>43</v>
      </c>
      <c r="B48" s="122" t="s">
        <v>39</v>
      </c>
      <c r="C48" s="122" t="s">
        <v>52</v>
      </c>
      <c r="D48" s="122">
        <v>1997</v>
      </c>
      <c r="E48" s="122">
        <v>2004</v>
      </c>
      <c r="F48" s="129" t="s">
        <v>20</v>
      </c>
      <c r="G48" s="130" t="s">
        <v>20</v>
      </c>
      <c r="H48" s="131"/>
    </row>
    <row r="49" spans="1:8">
      <c r="A49" s="121">
        <f t="shared" si="1"/>
        <v>44</v>
      </c>
      <c r="B49" s="122" t="s">
        <v>39</v>
      </c>
      <c r="C49" s="122" t="s">
        <v>52</v>
      </c>
      <c r="D49" s="122">
        <v>2004</v>
      </c>
      <c r="E49" s="122">
        <v>2011</v>
      </c>
      <c r="F49" s="129" t="s">
        <v>20</v>
      </c>
      <c r="G49" s="130" t="s">
        <v>20</v>
      </c>
      <c r="H49" s="131"/>
    </row>
    <row r="50" spans="1:8">
      <c r="A50" s="121">
        <f t="shared" si="1"/>
        <v>45</v>
      </c>
      <c r="B50" s="122" t="s">
        <v>39</v>
      </c>
      <c r="C50" s="122" t="s">
        <v>52</v>
      </c>
      <c r="D50" s="122">
        <v>2010</v>
      </c>
      <c r="E50" s="122">
        <v>2017</v>
      </c>
      <c r="F50" s="129" t="s">
        <v>20</v>
      </c>
      <c r="G50" s="130" t="s">
        <v>20</v>
      </c>
      <c r="H50" s="131"/>
    </row>
    <row r="51" spans="1:8">
      <c r="A51" s="121">
        <f t="shared" si="1"/>
        <v>46</v>
      </c>
      <c r="B51" s="122" t="s">
        <v>39</v>
      </c>
      <c r="C51" s="122" t="s">
        <v>52</v>
      </c>
      <c r="D51" s="122">
        <v>2018</v>
      </c>
      <c r="E51" s="122" t="s">
        <v>19</v>
      </c>
      <c r="F51" s="129" t="s">
        <v>20</v>
      </c>
      <c r="G51" s="130" t="s">
        <v>20</v>
      </c>
      <c r="H51" s="131"/>
    </row>
    <row r="52" spans="1:8">
      <c r="A52" s="121">
        <f t="shared" si="1"/>
        <v>47</v>
      </c>
      <c r="B52" s="122" t="s">
        <v>39</v>
      </c>
      <c r="C52" s="122" t="s">
        <v>58</v>
      </c>
      <c r="D52" s="122">
        <v>2010</v>
      </c>
      <c r="E52" s="122">
        <v>2017</v>
      </c>
      <c r="F52" s="129" t="s">
        <v>20</v>
      </c>
      <c r="G52" s="130" t="s">
        <v>20</v>
      </c>
      <c r="H52" s="131"/>
    </row>
    <row r="53" spans="1:8">
      <c r="A53" s="121">
        <f t="shared" si="1"/>
        <v>48</v>
      </c>
      <c r="B53" s="122" t="s">
        <v>39</v>
      </c>
      <c r="C53" s="122" t="s">
        <v>58</v>
      </c>
      <c r="D53" s="122">
        <v>2018</v>
      </c>
      <c r="E53" s="122" t="s">
        <v>19</v>
      </c>
      <c r="F53" s="129" t="s">
        <v>20</v>
      </c>
      <c r="G53" s="130" t="s">
        <v>20</v>
      </c>
      <c r="H53" s="131"/>
    </row>
    <row r="54" spans="1:8">
      <c r="A54" s="121">
        <f t="shared" si="1"/>
        <v>49</v>
      </c>
      <c r="B54" s="122" t="s">
        <v>39</v>
      </c>
      <c r="C54" s="122" t="s">
        <v>61</v>
      </c>
      <c r="D54" s="122">
        <v>2010</v>
      </c>
      <c r="E54" s="122">
        <v>2017</v>
      </c>
      <c r="F54" s="129" t="s">
        <v>20</v>
      </c>
      <c r="G54" s="130" t="s">
        <v>20</v>
      </c>
      <c r="H54" s="131"/>
    </row>
    <row r="55" spans="1:8">
      <c r="A55" s="121">
        <f t="shared" si="1"/>
        <v>50</v>
      </c>
      <c r="B55" s="122" t="s">
        <v>39</v>
      </c>
      <c r="C55" s="122" t="s">
        <v>61</v>
      </c>
      <c r="D55" s="122">
        <v>2018</v>
      </c>
      <c r="E55" s="122" t="s">
        <v>19</v>
      </c>
      <c r="F55" s="129" t="s">
        <v>20</v>
      </c>
      <c r="G55" s="130" t="s">
        <v>20</v>
      </c>
      <c r="H55" s="131"/>
    </row>
    <row r="56" spans="1:8">
      <c r="A56" s="121">
        <f t="shared" si="1"/>
        <v>51</v>
      </c>
      <c r="B56" s="122" t="s">
        <v>39</v>
      </c>
      <c r="C56" s="122" t="s">
        <v>829</v>
      </c>
      <c r="D56" s="122">
        <v>2015</v>
      </c>
      <c r="E56" s="122">
        <v>2016</v>
      </c>
      <c r="F56" s="129" t="s">
        <v>20</v>
      </c>
      <c r="G56" s="130" t="s">
        <v>20</v>
      </c>
      <c r="H56" s="131"/>
    </row>
    <row r="57" spans="1:8">
      <c r="A57" s="121">
        <f>ROW()-4</f>
        <v>53</v>
      </c>
      <c r="B57" s="122" t="s">
        <v>39</v>
      </c>
      <c r="C57" s="122" t="s">
        <v>1580</v>
      </c>
      <c r="D57" s="122">
        <v>2019</v>
      </c>
      <c r="E57" s="122" t="s">
        <v>19</v>
      </c>
      <c r="F57" s="129" t="s">
        <v>20</v>
      </c>
      <c r="G57" s="129" t="s">
        <v>20</v>
      </c>
      <c r="H57" s="182" t="s">
        <v>20</v>
      </c>
    </row>
    <row r="58" spans="1:8">
      <c r="A58" s="121">
        <f>ROW()-4</f>
        <v>54</v>
      </c>
      <c r="B58" s="122" t="s">
        <v>39</v>
      </c>
      <c r="C58" s="122" t="s">
        <v>1581</v>
      </c>
      <c r="D58" s="122">
        <v>2020</v>
      </c>
      <c r="E58" s="122" t="s">
        <v>19</v>
      </c>
      <c r="F58" s="129" t="s">
        <v>20</v>
      </c>
      <c r="G58" s="129" t="s">
        <v>20</v>
      </c>
      <c r="H58" s="182" t="s">
        <v>20</v>
      </c>
    </row>
    <row r="59" spans="1:8">
      <c r="A59" s="121">
        <f>ROW()-5</f>
        <v>54</v>
      </c>
      <c r="B59" s="122" t="s">
        <v>39</v>
      </c>
      <c r="C59" s="122" t="s">
        <v>64</v>
      </c>
      <c r="D59" s="122">
        <v>2017</v>
      </c>
      <c r="E59" s="122" t="s">
        <v>19</v>
      </c>
      <c r="F59" s="129" t="s">
        <v>20</v>
      </c>
      <c r="G59" s="130" t="s">
        <v>20</v>
      </c>
      <c r="H59" s="131" t="s">
        <v>20</v>
      </c>
    </row>
    <row r="60" spans="1:8">
      <c r="A60" s="121">
        <f>ROW()-5</f>
        <v>55</v>
      </c>
      <c r="B60" s="122" t="s">
        <v>39</v>
      </c>
      <c r="C60" s="122" t="s">
        <v>67</v>
      </c>
      <c r="D60" s="122">
        <v>2011</v>
      </c>
      <c r="E60" s="122">
        <v>2018</v>
      </c>
      <c r="F60" s="129" t="s">
        <v>20</v>
      </c>
      <c r="G60" s="130" t="s">
        <v>20</v>
      </c>
      <c r="H60" s="131"/>
    </row>
    <row r="61" spans="1:8">
      <c r="A61" s="121">
        <f>ROW()-5</f>
        <v>56</v>
      </c>
      <c r="B61" s="122" t="s">
        <v>39</v>
      </c>
      <c r="C61" s="122" t="s">
        <v>67</v>
      </c>
      <c r="D61" s="122">
        <v>2019</v>
      </c>
      <c r="E61" s="122" t="s">
        <v>19</v>
      </c>
      <c r="F61" s="129" t="s">
        <v>20</v>
      </c>
      <c r="G61" s="130" t="s">
        <v>20</v>
      </c>
      <c r="H61" s="131" t="s">
        <v>20</v>
      </c>
    </row>
    <row r="62" spans="1:8">
      <c r="A62" s="121">
        <f>ROW()-4</f>
        <v>58</v>
      </c>
      <c r="B62" s="122" t="s">
        <v>39</v>
      </c>
      <c r="C62" s="122" t="s">
        <v>1582</v>
      </c>
      <c r="D62" s="122">
        <v>2019</v>
      </c>
      <c r="E62" s="122" t="s">
        <v>19</v>
      </c>
      <c r="F62" s="129" t="s">
        <v>20</v>
      </c>
      <c r="G62" s="129" t="s">
        <v>20</v>
      </c>
      <c r="H62" s="182" t="s">
        <v>20</v>
      </c>
    </row>
    <row r="63" spans="1:8">
      <c r="A63" s="121">
        <f>ROW()-4</f>
        <v>59</v>
      </c>
      <c r="B63" s="122" t="s">
        <v>39</v>
      </c>
      <c r="C63" s="122" t="s">
        <v>1583</v>
      </c>
      <c r="D63" s="122">
        <v>2020</v>
      </c>
      <c r="E63" s="122" t="s">
        <v>19</v>
      </c>
      <c r="F63" s="129" t="s">
        <v>20</v>
      </c>
      <c r="G63" s="129"/>
      <c r="H63" s="182" t="s">
        <v>20</v>
      </c>
    </row>
    <row r="64" spans="1:8">
      <c r="A64" s="121">
        <f>ROW()-5</f>
        <v>59</v>
      </c>
      <c r="B64" s="122" t="s">
        <v>39</v>
      </c>
      <c r="C64" s="122" t="s">
        <v>72</v>
      </c>
      <c r="D64" s="122">
        <v>2008</v>
      </c>
      <c r="E64" s="122">
        <v>2017</v>
      </c>
      <c r="F64" s="129" t="s">
        <v>20</v>
      </c>
      <c r="G64" s="130" t="s">
        <v>20</v>
      </c>
      <c r="H64" s="131" t="s">
        <v>20</v>
      </c>
    </row>
    <row r="65" spans="1:8">
      <c r="A65" s="121">
        <f>ROW()-5</f>
        <v>60</v>
      </c>
      <c r="B65" s="122" t="s">
        <v>39</v>
      </c>
      <c r="C65" s="122" t="s">
        <v>72</v>
      </c>
      <c r="D65" s="122">
        <v>2017</v>
      </c>
      <c r="E65" s="122" t="s">
        <v>19</v>
      </c>
      <c r="F65" s="129" t="s">
        <v>20</v>
      </c>
      <c r="G65" s="130" t="s">
        <v>20</v>
      </c>
      <c r="H65" s="131"/>
    </row>
    <row r="66" spans="1:8">
      <c r="A66" s="121">
        <f>ROW()-5</f>
        <v>61</v>
      </c>
      <c r="B66" s="122" t="s">
        <v>39</v>
      </c>
      <c r="C66" s="122" t="s">
        <v>75</v>
      </c>
      <c r="D66" s="122">
        <v>2006</v>
      </c>
      <c r="E66" s="122">
        <v>2015</v>
      </c>
      <c r="F66" s="129" t="s">
        <v>20</v>
      </c>
      <c r="G66" s="130" t="s">
        <v>20</v>
      </c>
      <c r="H66" s="131" t="s">
        <v>20</v>
      </c>
    </row>
    <row r="67" spans="1:8">
      <c r="A67" s="121">
        <f>ROW()-5</f>
        <v>62</v>
      </c>
      <c r="B67" s="122" t="s">
        <v>39</v>
      </c>
      <c r="C67" s="122" t="s">
        <v>75</v>
      </c>
      <c r="D67" s="122">
        <v>2015</v>
      </c>
      <c r="E67" s="122" t="s">
        <v>19</v>
      </c>
      <c r="F67" s="129" t="s">
        <v>20</v>
      </c>
      <c r="G67" s="130" t="s">
        <v>20</v>
      </c>
      <c r="H67" s="131"/>
    </row>
    <row r="68" spans="1:8">
      <c r="A68" s="121">
        <f>ROW()-5</f>
        <v>63</v>
      </c>
      <c r="B68" s="122" t="s">
        <v>39</v>
      </c>
      <c r="C68" s="122" t="s">
        <v>1145</v>
      </c>
      <c r="D68" s="122">
        <v>2018</v>
      </c>
      <c r="E68" s="122" t="s">
        <v>19</v>
      </c>
      <c r="F68" s="129" t="s">
        <v>20</v>
      </c>
      <c r="G68" s="130" t="s">
        <v>20</v>
      </c>
      <c r="H68" s="131"/>
    </row>
    <row r="69" spans="1:8">
      <c r="A69" s="121">
        <f>ROW()-4</f>
        <v>65</v>
      </c>
      <c r="B69" s="122" t="s">
        <v>39</v>
      </c>
      <c r="C69" s="122" t="s">
        <v>1584</v>
      </c>
      <c r="D69" s="122">
        <v>2019</v>
      </c>
      <c r="E69" s="122" t="s">
        <v>19</v>
      </c>
      <c r="F69" s="129" t="s">
        <v>20</v>
      </c>
      <c r="G69" s="129" t="s">
        <v>20</v>
      </c>
      <c r="H69" s="182" t="s">
        <v>20</v>
      </c>
    </row>
    <row r="70" spans="1:8">
      <c r="A70" s="121">
        <f t="shared" ref="A70:A83" si="2">ROW()-5</f>
        <v>65</v>
      </c>
      <c r="B70" s="122" t="s">
        <v>39</v>
      </c>
      <c r="C70" s="122" t="s">
        <v>79</v>
      </c>
      <c r="D70" s="122">
        <v>2006</v>
      </c>
      <c r="E70" s="122">
        <v>2015</v>
      </c>
      <c r="F70" s="129" t="s">
        <v>20</v>
      </c>
      <c r="G70" s="130" t="s">
        <v>20</v>
      </c>
      <c r="H70" s="131"/>
    </row>
    <row r="71" spans="1:8">
      <c r="A71" s="121">
        <f t="shared" si="2"/>
        <v>66</v>
      </c>
      <c r="B71" s="122" t="s">
        <v>39</v>
      </c>
      <c r="C71" s="122" t="s">
        <v>79</v>
      </c>
      <c r="D71" s="122">
        <v>2015</v>
      </c>
      <c r="E71" s="122" t="s">
        <v>19</v>
      </c>
      <c r="F71" s="129" t="s">
        <v>20</v>
      </c>
      <c r="G71" s="130" t="s">
        <v>20</v>
      </c>
      <c r="H71" s="131"/>
    </row>
    <row r="72" spans="1:8">
      <c r="A72" s="121">
        <f t="shared" si="2"/>
        <v>67</v>
      </c>
      <c r="B72" s="122" t="s">
        <v>39</v>
      </c>
      <c r="C72" s="122" t="s">
        <v>1146</v>
      </c>
      <c r="D72" s="122">
        <v>2020</v>
      </c>
      <c r="E72" s="122" t="s">
        <v>19</v>
      </c>
      <c r="F72" s="129" t="s">
        <v>20</v>
      </c>
      <c r="G72" s="130" t="s">
        <v>20</v>
      </c>
      <c r="H72" s="131"/>
    </row>
    <row r="73" spans="1:8">
      <c r="A73" s="121">
        <f t="shared" si="2"/>
        <v>68</v>
      </c>
      <c r="B73" s="122" t="s">
        <v>39</v>
      </c>
      <c r="C73" s="122" t="s">
        <v>81</v>
      </c>
      <c r="D73" s="122">
        <v>2008</v>
      </c>
      <c r="E73" s="122">
        <v>2016</v>
      </c>
      <c r="F73" s="129" t="s">
        <v>20</v>
      </c>
      <c r="G73" s="130" t="s">
        <v>20</v>
      </c>
      <c r="H73" s="131"/>
    </row>
    <row r="74" spans="1:8">
      <c r="A74" s="121">
        <f t="shared" si="2"/>
        <v>69</v>
      </c>
      <c r="B74" s="122" t="s">
        <v>39</v>
      </c>
      <c r="C74" s="122" t="s">
        <v>82</v>
      </c>
      <c r="D74" s="122">
        <v>2007</v>
      </c>
      <c r="E74" s="122">
        <v>2016</v>
      </c>
      <c r="F74" s="129" t="s">
        <v>20</v>
      </c>
      <c r="G74" s="130" t="s">
        <v>20</v>
      </c>
      <c r="H74" s="131"/>
    </row>
    <row r="75" spans="1:8">
      <c r="A75" s="121">
        <f t="shared" si="2"/>
        <v>70</v>
      </c>
      <c r="B75" s="122" t="s">
        <v>39</v>
      </c>
      <c r="C75" s="122" t="s">
        <v>83</v>
      </c>
      <c r="D75" s="122">
        <v>2010</v>
      </c>
      <c r="E75" s="122">
        <v>2017</v>
      </c>
      <c r="F75" s="129" t="s">
        <v>20</v>
      </c>
      <c r="G75" s="130" t="s">
        <v>20</v>
      </c>
      <c r="H75" s="131"/>
    </row>
    <row r="76" spans="1:8">
      <c r="A76" s="121">
        <f t="shared" si="2"/>
        <v>71</v>
      </c>
      <c r="B76" s="122" t="s">
        <v>39</v>
      </c>
      <c r="C76" s="122" t="s">
        <v>1147</v>
      </c>
      <c r="D76" s="122">
        <v>2018</v>
      </c>
      <c r="E76" s="122" t="s">
        <v>19</v>
      </c>
      <c r="F76" s="129" t="s">
        <v>20</v>
      </c>
      <c r="G76" s="130" t="s">
        <v>20</v>
      </c>
      <c r="H76" s="131"/>
    </row>
    <row r="77" spans="1:8">
      <c r="A77" s="121">
        <f t="shared" si="2"/>
        <v>72</v>
      </c>
      <c r="B77" s="122" t="s">
        <v>39</v>
      </c>
      <c r="C77" s="122" t="s">
        <v>85</v>
      </c>
      <c r="D77" s="122">
        <v>2008</v>
      </c>
      <c r="E77" s="122">
        <v>2016</v>
      </c>
      <c r="F77" s="129" t="s">
        <v>20</v>
      </c>
      <c r="G77" s="130" t="s">
        <v>20</v>
      </c>
      <c r="H77" s="131"/>
    </row>
    <row r="78" spans="1:8">
      <c r="A78" s="121">
        <f t="shared" si="2"/>
        <v>73</v>
      </c>
      <c r="B78" s="122" t="s">
        <v>39</v>
      </c>
      <c r="C78" s="122" t="s">
        <v>85</v>
      </c>
      <c r="D78" s="122">
        <v>2016</v>
      </c>
      <c r="E78" s="122" t="s">
        <v>19</v>
      </c>
      <c r="F78" s="129" t="s">
        <v>20</v>
      </c>
      <c r="G78" s="130" t="s">
        <v>20</v>
      </c>
      <c r="H78" s="131"/>
    </row>
    <row r="79" spans="1:8">
      <c r="A79" s="124">
        <f t="shared" si="2"/>
        <v>74</v>
      </c>
      <c r="B79" s="125" t="s">
        <v>39</v>
      </c>
      <c r="C79" s="125" t="s">
        <v>86</v>
      </c>
      <c r="D79" s="125">
        <v>2007</v>
      </c>
      <c r="E79" s="125">
        <v>2016</v>
      </c>
      <c r="F79" s="132" t="s">
        <v>20</v>
      </c>
      <c r="G79" s="133" t="s">
        <v>20</v>
      </c>
      <c r="H79" s="134"/>
    </row>
    <row r="80" spans="1:8">
      <c r="A80" s="342">
        <f t="shared" si="2"/>
        <v>75</v>
      </c>
      <c r="B80" s="344" t="s">
        <v>39</v>
      </c>
      <c r="C80" s="344" t="s">
        <v>86</v>
      </c>
      <c r="D80" s="344">
        <v>2016</v>
      </c>
      <c r="E80" s="344" t="s">
        <v>19</v>
      </c>
      <c r="F80" s="346" t="s">
        <v>20</v>
      </c>
      <c r="G80" s="348" t="s">
        <v>20</v>
      </c>
      <c r="H80" s="349"/>
    </row>
    <row r="81" spans="1:8">
      <c r="A81" s="121">
        <f t="shared" si="2"/>
        <v>76</v>
      </c>
      <c r="B81" s="122" t="s">
        <v>39</v>
      </c>
      <c r="C81" s="122" t="s">
        <v>88</v>
      </c>
      <c r="D81" s="122">
        <v>2004</v>
      </c>
      <c r="E81" s="122">
        <v>2011</v>
      </c>
      <c r="F81" s="129" t="s">
        <v>20</v>
      </c>
      <c r="G81" s="130" t="s">
        <v>20</v>
      </c>
      <c r="H81" s="131"/>
    </row>
    <row r="82" spans="1:8">
      <c r="A82" s="121">
        <f t="shared" si="2"/>
        <v>77</v>
      </c>
      <c r="B82" s="122" t="s">
        <v>39</v>
      </c>
      <c r="C82" s="122" t="s">
        <v>88</v>
      </c>
      <c r="D82" s="122">
        <v>2013</v>
      </c>
      <c r="E82" s="122">
        <v>2013</v>
      </c>
      <c r="F82" s="129" t="s">
        <v>20</v>
      </c>
      <c r="G82" s="130" t="s">
        <v>20</v>
      </c>
      <c r="H82" s="131"/>
    </row>
    <row r="83" spans="1:8">
      <c r="A83" s="121">
        <f t="shared" si="2"/>
        <v>78</v>
      </c>
      <c r="B83" s="122" t="s">
        <v>39</v>
      </c>
      <c r="C83" s="122" t="s">
        <v>830</v>
      </c>
      <c r="D83" s="122">
        <v>2013</v>
      </c>
      <c r="E83" s="122">
        <v>2013</v>
      </c>
      <c r="F83" s="129" t="s">
        <v>20</v>
      </c>
      <c r="G83" s="130" t="s">
        <v>20</v>
      </c>
      <c r="H83" s="131"/>
    </row>
    <row r="84" spans="1:8">
      <c r="A84" s="121">
        <f t="shared" ref="A84:A92" si="3">ROW()-6</f>
        <v>78</v>
      </c>
      <c r="B84" s="122" t="s">
        <v>39</v>
      </c>
      <c r="C84" s="122" t="s">
        <v>90</v>
      </c>
      <c r="D84" s="122">
        <v>2017</v>
      </c>
      <c r="E84" s="122" t="s">
        <v>19</v>
      </c>
      <c r="F84" s="129" t="s">
        <v>20</v>
      </c>
      <c r="G84" s="130" t="s">
        <v>20</v>
      </c>
      <c r="H84" s="131" t="s">
        <v>20</v>
      </c>
    </row>
    <row r="85" spans="1:8">
      <c r="A85" s="121">
        <f t="shared" si="3"/>
        <v>79</v>
      </c>
      <c r="B85" s="122" t="s">
        <v>39</v>
      </c>
      <c r="C85" s="122" t="s">
        <v>831</v>
      </c>
      <c r="D85" s="122">
        <v>2016</v>
      </c>
      <c r="E85" s="122">
        <v>2016</v>
      </c>
      <c r="F85" s="129" t="s">
        <v>20</v>
      </c>
      <c r="G85" s="130" t="s">
        <v>20</v>
      </c>
      <c r="H85" s="131"/>
    </row>
    <row r="86" spans="1:8">
      <c r="A86" s="121">
        <f t="shared" si="3"/>
        <v>80</v>
      </c>
      <c r="B86" s="122" t="s">
        <v>39</v>
      </c>
      <c r="C86" s="122" t="s">
        <v>831</v>
      </c>
      <c r="D86" s="122">
        <v>2017</v>
      </c>
      <c r="E86" s="122" t="s">
        <v>19</v>
      </c>
      <c r="F86" s="129" t="s">
        <v>20</v>
      </c>
      <c r="G86" s="130" t="s">
        <v>20</v>
      </c>
      <c r="H86" s="131"/>
    </row>
    <row r="87" spans="1:8">
      <c r="A87" s="121">
        <f t="shared" si="3"/>
        <v>81</v>
      </c>
      <c r="B87" s="122" t="s">
        <v>39</v>
      </c>
      <c r="C87" s="122" t="s">
        <v>1148</v>
      </c>
      <c r="D87" s="122">
        <v>2015</v>
      </c>
      <c r="E87" s="122" t="s">
        <v>19</v>
      </c>
      <c r="F87" s="129" t="s">
        <v>20</v>
      </c>
      <c r="G87" s="130" t="s">
        <v>20</v>
      </c>
      <c r="H87" s="131"/>
    </row>
    <row r="88" spans="1:8">
      <c r="A88" s="121">
        <f t="shared" si="3"/>
        <v>82</v>
      </c>
      <c r="B88" s="122" t="s">
        <v>39</v>
      </c>
      <c r="C88" s="122" t="s">
        <v>1149</v>
      </c>
      <c r="D88" s="122">
        <v>2018</v>
      </c>
      <c r="E88" s="122" t="s">
        <v>19</v>
      </c>
      <c r="F88" s="129" t="s">
        <v>20</v>
      </c>
      <c r="G88" s="130" t="s">
        <v>20</v>
      </c>
      <c r="H88" s="131"/>
    </row>
    <row r="89" spans="1:8">
      <c r="A89" s="121">
        <f t="shared" si="3"/>
        <v>83</v>
      </c>
      <c r="B89" s="122" t="s">
        <v>39</v>
      </c>
      <c r="C89" s="122" t="s">
        <v>92</v>
      </c>
      <c r="D89" s="122">
        <v>2008</v>
      </c>
      <c r="E89" s="122">
        <v>2013</v>
      </c>
      <c r="F89" s="129" t="s">
        <v>20</v>
      </c>
      <c r="G89" s="130" t="s">
        <v>20</v>
      </c>
      <c r="H89" s="131"/>
    </row>
    <row r="90" spans="1:8">
      <c r="A90" s="121">
        <f t="shared" si="3"/>
        <v>84</v>
      </c>
      <c r="B90" s="122" t="s">
        <v>39</v>
      </c>
      <c r="C90" s="122" t="s">
        <v>92</v>
      </c>
      <c r="D90" s="122">
        <v>2014</v>
      </c>
      <c r="E90" s="122" t="s">
        <v>19</v>
      </c>
      <c r="F90" s="129" t="s">
        <v>20</v>
      </c>
      <c r="G90" s="130" t="s">
        <v>20</v>
      </c>
      <c r="H90" s="131" t="s">
        <v>20</v>
      </c>
    </row>
    <row r="91" spans="1:8">
      <c r="A91" s="121">
        <f t="shared" si="3"/>
        <v>85</v>
      </c>
      <c r="B91" s="122" t="s">
        <v>39</v>
      </c>
      <c r="C91" s="122" t="s">
        <v>95</v>
      </c>
      <c r="D91" s="122">
        <v>2014</v>
      </c>
      <c r="E91" s="122" t="s">
        <v>19</v>
      </c>
      <c r="F91" s="129" t="s">
        <v>20</v>
      </c>
      <c r="G91" s="130" t="s">
        <v>20</v>
      </c>
      <c r="H91" s="131" t="s">
        <v>20</v>
      </c>
    </row>
    <row r="92" spans="1:8">
      <c r="A92" s="121">
        <f t="shared" si="3"/>
        <v>86</v>
      </c>
      <c r="B92" s="122" t="s">
        <v>39</v>
      </c>
      <c r="C92" s="122" t="s">
        <v>96</v>
      </c>
      <c r="D92" s="122">
        <v>2014</v>
      </c>
      <c r="E92" s="122" t="s">
        <v>19</v>
      </c>
      <c r="F92" s="129" t="s">
        <v>20</v>
      </c>
      <c r="G92" s="130" t="s">
        <v>20</v>
      </c>
      <c r="H92" s="131" t="s">
        <v>20</v>
      </c>
    </row>
    <row r="93" spans="1:8">
      <c r="A93" s="121">
        <f>ROW()-4</f>
        <v>89</v>
      </c>
      <c r="B93" s="122" t="s">
        <v>1585</v>
      </c>
      <c r="C93" s="122" t="s">
        <v>1586</v>
      </c>
      <c r="D93" s="122">
        <v>2015</v>
      </c>
      <c r="E93" s="122" t="s">
        <v>19</v>
      </c>
      <c r="F93" s="129"/>
      <c r="G93" s="129"/>
      <c r="H93" s="182" t="s">
        <v>20</v>
      </c>
    </row>
    <row r="94" spans="1:8">
      <c r="A94" s="121">
        <f>ROW()-4</f>
        <v>90</v>
      </c>
      <c r="B94" s="122" t="s">
        <v>1585</v>
      </c>
      <c r="C94" s="122" t="s">
        <v>1587</v>
      </c>
      <c r="D94" s="122">
        <v>2015</v>
      </c>
      <c r="E94" s="122" t="s">
        <v>19</v>
      </c>
      <c r="F94" s="129"/>
      <c r="G94" s="129"/>
      <c r="H94" s="182" t="s">
        <v>20</v>
      </c>
    </row>
    <row r="95" spans="1:8">
      <c r="A95" s="121">
        <f>ROW()-4</f>
        <v>91</v>
      </c>
      <c r="B95" s="122" t="s">
        <v>1585</v>
      </c>
      <c r="C95" s="122" t="s">
        <v>1588</v>
      </c>
      <c r="D95" s="122">
        <v>2015</v>
      </c>
      <c r="E95" s="122" t="s">
        <v>19</v>
      </c>
      <c r="F95" s="129"/>
      <c r="G95" s="129"/>
      <c r="H95" s="182" t="s">
        <v>20</v>
      </c>
    </row>
    <row r="96" spans="1:8">
      <c r="A96" s="121">
        <f t="shared" ref="A96:A121" si="4">ROW()-6</f>
        <v>90</v>
      </c>
      <c r="B96" s="122" t="s">
        <v>97</v>
      </c>
      <c r="C96" s="122" t="s">
        <v>98</v>
      </c>
      <c r="D96" s="122">
        <v>2015</v>
      </c>
      <c r="E96" s="122" t="s">
        <v>19</v>
      </c>
      <c r="F96" s="129" t="s">
        <v>20</v>
      </c>
      <c r="G96" s="130" t="s">
        <v>20</v>
      </c>
      <c r="H96" s="131"/>
    </row>
    <row r="97" spans="1:8">
      <c r="A97" s="121">
        <f t="shared" si="4"/>
        <v>91</v>
      </c>
      <c r="B97" s="122" t="s">
        <v>97</v>
      </c>
      <c r="C97" s="122" t="s">
        <v>99</v>
      </c>
      <c r="D97" s="122">
        <v>2003</v>
      </c>
      <c r="E97" s="122" t="s">
        <v>19</v>
      </c>
      <c r="F97" s="129" t="s">
        <v>20</v>
      </c>
      <c r="G97" s="130" t="s">
        <v>20</v>
      </c>
      <c r="H97" s="131"/>
    </row>
    <row r="98" spans="1:8">
      <c r="A98" s="121">
        <f t="shared" si="4"/>
        <v>92</v>
      </c>
      <c r="B98" s="122" t="s">
        <v>97</v>
      </c>
      <c r="C98" s="122" t="s">
        <v>101</v>
      </c>
      <c r="D98" s="122">
        <v>2010</v>
      </c>
      <c r="E98" s="122">
        <v>2020</v>
      </c>
      <c r="F98" s="129" t="s">
        <v>20</v>
      </c>
      <c r="G98" s="130" t="s">
        <v>20</v>
      </c>
      <c r="H98" s="131"/>
    </row>
    <row r="99" spans="1:8">
      <c r="A99" s="121">
        <f t="shared" si="4"/>
        <v>93</v>
      </c>
      <c r="B99" s="179" t="s">
        <v>102</v>
      </c>
      <c r="C99" s="179" t="s">
        <v>106</v>
      </c>
      <c r="D99" s="179">
        <v>2004</v>
      </c>
      <c r="E99" s="179">
        <v>2011</v>
      </c>
      <c r="F99" s="129" t="s">
        <v>20</v>
      </c>
      <c r="G99" s="130" t="s">
        <v>20</v>
      </c>
      <c r="H99" s="131"/>
    </row>
    <row r="100" spans="1:8">
      <c r="A100" s="121">
        <f t="shared" si="4"/>
        <v>94</v>
      </c>
      <c r="B100" s="179" t="s">
        <v>102</v>
      </c>
      <c r="C100" s="179" t="s">
        <v>106</v>
      </c>
      <c r="D100" s="179">
        <v>2011</v>
      </c>
      <c r="E100" s="122">
        <v>2019</v>
      </c>
      <c r="F100" s="129" t="s">
        <v>20</v>
      </c>
      <c r="G100" s="130" t="s">
        <v>20</v>
      </c>
      <c r="H100" s="131"/>
    </row>
    <row r="101" spans="1:8">
      <c r="A101" s="121">
        <f t="shared" si="4"/>
        <v>95</v>
      </c>
      <c r="B101" s="179" t="s">
        <v>102</v>
      </c>
      <c r="C101" s="122" t="s">
        <v>106</v>
      </c>
      <c r="D101" s="179">
        <v>2019</v>
      </c>
      <c r="E101" s="179" t="s">
        <v>19</v>
      </c>
      <c r="F101" s="129" t="s">
        <v>20</v>
      </c>
      <c r="G101" s="130" t="s">
        <v>20</v>
      </c>
      <c r="H101" s="131"/>
    </row>
    <row r="102" spans="1:8">
      <c r="A102" s="121">
        <f t="shared" si="4"/>
        <v>96</v>
      </c>
      <c r="B102" s="179" t="s">
        <v>102</v>
      </c>
      <c r="C102" s="179" t="s">
        <v>63</v>
      </c>
      <c r="D102" s="179">
        <v>2019</v>
      </c>
      <c r="E102" s="179" t="s">
        <v>19</v>
      </c>
      <c r="F102" s="129" t="s">
        <v>20</v>
      </c>
      <c r="G102" s="130" t="s">
        <v>20</v>
      </c>
      <c r="H102" s="131"/>
    </row>
    <row r="103" spans="1:8" ht="26.4">
      <c r="A103" s="121">
        <f t="shared" si="4"/>
        <v>97</v>
      </c>
      <c r="B103" s="179" t="s">
        <v>102</v>
      </c>
      <c r="C103" s="179" t="s">
        <v>1150</v>
      </c>
      <c r="D103" s="179">
        <v>2014</v>
      </c>
      <c r="E103" s="122" t="s">
        <v>19</v>
      </c>
      <c r="F103" s="129" t="s">
        <v>20</v>
      </c>
      <c r="G103" s="130" t="s">
        <v>20</v>
      </c>
      <c r="H103" s="131"/>
    </row>
    <row r="104" spans="1:8">
      <c r="A104" s="121">
        <f t="shared" si="4"/>
        <v>98</v>
      </c>
      <c r="B104" s="179" t="s">
        <v>102</v>
      </c>
      <c r="C104" s="179" t="s">
        <v>108</v>
      </c>
      <c r="D104" s="179">
        <v>2005</v>
      </c>
      <c r="E104" s="122">
        <v>2013</v>
      </c>
      <c r="F104" s="129" t="s">
        <v>20</v>
      </c>
      <c r="G104" s="130" t="s">
        <v>20</v>
      </c>
      <c r="H104" s="131"/>
    </row>
    <row r="105" spans="1:8">
      <c r="A105" s="121">
        <f t="shared" si="4"/>
        <v>99</v>
      </c>
      <c r="B105" s="179" t="s">
        <v>102</v>
      </c>
      <c r="C105" s="179" t="s">
        <v>108</v>
      </c>
      <c r="D105" s="179">
        <v>2011</v>
      </c>
      <c r="E105" s="179">
        <v>2019</v>
      </c>
      <c r="F105" s="129" t="s">
        <v>20</v>
      </c>
      <c r="G105" s="130" t="s">
        <v>20</v>
      </c>
      <c r="H105" s="131"/>
    </row>
    <row r="106" spans="1:8">
      <c r="A106" s="121">
        <f t="shared" si="4"/>
        <v>100</v>
      </c>
      <c r="B106" s="179" t="s">
        <v>102</v>
      </c>
      <c r="C106" s="179" t="s">
        <v>108</v>
      </c>
      <c r="D106" s="179">
        <v>2019</v>
      </c>
      <c r="E106" s="179" t="s">
        <v>19</v>
      </c>
      <c r="F106" s="129" t="s">
        <v>20</v>
      </c>
      <c r="G106" s="130" t="s">
        <v>20</v>
      </c>
      <c r="H106" s="131"/>
    </row>
    <row r="107" spans="1:8">
      <c r="A107" s="121">
        <f t="shared" si="4"/>
        <v>101</v>
      </c>
      <c r="B107" s="179" t="s">
        <v>102</v>
      </c>
      <c r="C107" s="179" t="s">
        <v>833</v>
      </c>
      <c r="D107" s="179">
        <v>2012</v>
      </c>
      <c r="E107" s="179">
        <v>2014</v>
      </c>
      <c r="F107" s="129" t="s">
        <v>20</v>
      </c>
      <c r="G107" s="130" t="s">
        <v>20</v>
      </c>
      <c r="H107" s="131"/>
    </row>
    <row r="108" spans="1:8">
      <c r="A108" s="121">
        <f t="shared" si="4"/>
        <v>102</v>
      </c>
      <c r="B108" s="179" t="s">
        <v>102</v>
      </c>
      <c r="C108" s="179" t="s">
        <v>1151</v>
      </c>
      <c r="D108" s="179">
        <v>2016</v>
      </c>
      <c r="E108" s="179">
        <v>2024</v>
      </c>
      <c r="F108" s="129" t="s">
        <v>20</v>
      </c>
      <c r="G108" s="130" t="s">
        <v>20</v>
      </c>
      <c r="H108" s="131"/>
    </row>
    <row r="109" spans="1:8">
      <c r="A109" s="121">
        <f t="shared" si="4"/>
        <v>103</v>
      </c>
      <c r="B109" s="122" t="s">
        <v>102</v>
      </c>
      <c r="C109" s="122" t="s">
        <v>69</v>
      </c>
      <c r="D109" s="179">
        <v>2013</v>
      </c>
      <c r="E109" s="179" t="s">
        <v>19</v>
      </c>
      <c r="F109" s="129" t="s">
        <v>20</v>
      </c>
      <c r="G109" s="130" t="s">
        <v>20</v>
      </c>
      <c r="H109" s="131"/>
    </row>
    <row r="110" spans="1:8">
      <c r="A110" s="121">
        <f t="shared" si="4"/>
        <v>104</v>
      </c>
      <c r="B110" s="122" t="s">
        <v>102</v>
      </c>
      <c r="C110" s="179" t="s">
        <v>69</v>
      </c>
      <c r="D110" s="179">
        <v>2020</v>
      </c>
      <c r="E110" s="179" t="s">
        <v>19</v>
      </c>
      <c r="F110" s="129" t="s">
        <v>20</v>
      </c>
      <c r="G110" s="130" t="s">
        <v>20</v>
      </c>
      <c r="H110" s="131"/>
    </row>
    <row r="111" spans="1:8">
      <c r="A111" s="121">
        <f t="shared" si="4"/>
        <v>105</v>
      </c>
      <c r="B111" s="179" t="s">
        <v>102</v>
      </c>
      <c r="C111" s="179" t="s">
        <v>113</v>
      </c>
      <c r="D111" s="179">
        <v>2003</v>
      </c>
      <c r="E111" s="122">
        <v>2010</v>
      </c>
      <c r="F111" s="129" t="s">
        <v>20</v>
      </c>
      <c r="G111" s="130" t="s">
        <v>20</v>
      </c>
      <c r="H111" s="131"/>
    </row>
    <row r="112" spans="1:8">
      <c r="A112" s="121">
        <f t="shared" si="4"/>
        <v>106</v>
      </c>
      <c r="B112" s="179" t="s">
        <v>102</v>
      </c>
      <c r="C112" s="179" t="s">
        <v>113</v>
      </c>
      <c r="D112" s="179">
        <v>2010</v>
      </c>
      <c r="E112" s="179">
        <v>2016</v>
      </c>
      <c r="F112" s="129" t="s">
        <v>20</v>
      </c>
      <c r="G112" s="130" t="s">
        <v>20</v>
      </c>
      <c r="H112" s="131"/>
    </row>
    <row r="113" spans="1:8">
      <c r="A113" s="121">
        <f t="shared" si="4"/>
        <v>107</v>
      </c>
      <c r="B113" s="179" t="s">
        <v>102</v>
      </c>
      <c r="C113" s="179" t="s">
        <v>114</v>
      </c>
      <c r="D113" s="179">
        <v>2012</v>
      </c>
      <c r="E113" s="179">
        <v>2019</v>
      </c>
      <c r="F113" s="129" t="s">
        <v>20</v>
      </c>
      <c r="G113" s="130" t="s">
        <v>20</v>
      </c>
      <c r="H113" s="131"/>
    </row>
    <row r="114" spans="1:8">
      <c r="A114" s="121">
        <f t="shared" si="4"/>
        <v>108</v>
      </c>
      <c r="B114" s="179" t="s">
        <v>102</v>
      </c>
      <c r="C114" s="179" t="s">
        <v>1152</v>
      </c>
      <c r="D114" s="179">
        <v>2016</v>
      </c>
      <c r="E114" s="122">
        <v>2024</v>
      </c>
      <c r="F114" s="129" t="s">
        <v>20</v>
      </c>
      <c r="G114" s="130" t="s">
        <v>20</v>
      </c>
      <c r="H114" s="131"/>
    </row>
    <row r="115" spans="1:8">
      <c r="A115" s="121">
        <f t="shared" si="4"/>
        <v>109</v>
      </c>
      <c r="B115" s="179" t="s">
        <v>102</v>
      </c>
      <c r="C115" s="179" t="s">
        <v>116</v>
      </c>
      <c r="D115" s="179">
        <v>2003</v>
      </c>
      <c r="E115" s="122">
        <v>2010</v>
      </c>
      <c r="F115" s="129" t="s">
        <v>20</v>
      </c>
      <c r="G115" s="130" t="s">
        <v>20</v>
      </c>
      <c r="H115" s="131"/>
    </row>
    <row r="116" spans="1:8">
      <c r="A116" s="121">
        <f t="shared" si="4"/>
        <v>110</v>
      </c>
      <c r="B116" s="179" t="s">
        <v>102</v>
      </c>
      <c r="C116" s="179" t="s">
        <v>116</v>
      </c>
      <c r="D116" s="179">
        <v>2011</v>
      </c>
      <c r="E116" s="179">
        <v>2018</v>
      </c>
      <c r="F116" s="129" t="s">
        <v>20</v>
      </c>
      <c r="G116" s="130" t="s">
        <v>20</v>
      </c>
      <c r="H116" s="131"/>
    </row>
    <row r="117" spans="1:8">
      <c r="A117" s="121">
        <f t="shared" si="4"/>
        <v>111</v>
      </c>
      <c r="B117" s="179" t="s">
        <v>102</v>
      </c>
      <c r="C117" s="179" t="s">
        <v>116</v>
      </c>
      <c r="D117" s="179">
        <v>2017</v>
      </c>
      <c r="E117" s="179" t="s">
        <v>19</v>
      </c>
      <c r="F117" s="129" t="s">
        <v>20</v>
      </c>
      <c r="G117" s="130" t="s">
        <v>20</v>
      </c>
      <c r="H117" s="131"/>
    </row>
    <row r="118" spans="1:8">
      <c r="A118" s="121">
        <f t="shared" si="4"/>
        <v>112</v>
      </c>
      <c r="B118" s="179" t="s">
        <v>102</v>
      </c>
      <c r="C118" s="179" t="s">
        <v>117</v>
      </c>
      <c r="D118" s="179">
        <v>2001</v>
      </c>
      <c r="E118" s="179">
        <v>2008</v>
      </c>
      <c r="F118" s="129" t="s">
        <v>20</v>
      </c>
      <c r="G118" s="130" t="s">
        <v>20</v>
      </c>
      <c r="H118" s="131"/>
    </row>
    <row r="119" spans="1:8">
      <c r="A119" s="121">
        <f t="shared" si="4"/>
        <v>113</v>
      </c>
      <c r="B119" s="122" t="s">
        <v>102</v>
      </c>
      <c r="C119" s="122" t="s">
        <v>117</v>
      </c>
      <c r="D119" s="122">
        <v>2008</v>
      </c>
      <c r="E119" s="122">
        <v>2015</v>
      </c>
      <c r="F119" s="129" t="s">
        <v>20</v>
      </c>
      <c r="G119" s="130" t="s">
        <v>20</v>
      </c>
      <c r="H119" s="131"/>
    </row>
    <row r="120" spans="1:8">
      <c r="A120" s="121">
        <f t="shared" si="4"/>
        <v>114</v>
      </c>
      <c r="B120" s="122" t="s">
        <v>102</v>
      </c>
      <c r="C120" s="122" t="s">
        <v>117</v>
      </c>
      <c r="D120" s="122">
        <v>2015</v>
      </c>
      <c r="E120" s="122" t="s">
        <v>19</v>
      </c>
      <c r="F120" s="129" t="s">
        <v>20</v>
      </c>
      <c r="G120" s="130" t="s">
        <v>20</v>
      </c>
      <c r="H120" s="131"/>
    </row>
    <row r="121" spans="1:8">
      <c r="A121" s="124">
        <f t="shared" si="4"/>
        <v>115</v>
      </c>
      <c r="B121" s="125" t="s">
        <v>102</v>
      </c>
      <c r="C121" s="125" t="s">
        <v>119</v>
      </c>
      <c r="D121" s="125">
        <v>2018</v>
      </c>
      <c r="E121" s="125" t="s">
        <v>19</v>
      </c>
      <c r="F121" s="132" t="s">
        <v>20</v>
      </c>
      <c r="G121" s="133" t="s">
        <v>20</v>
      </c>
      <c r="H121" s="134"/>
    </row>
    <row r="122" spans="1:8">
      <c r="A122" s="342">
        <f>ROW()-4</f>
        <v>118</v>
      </c>
      <c r="B122" s="344" t="s">
        <v>1589</v>
      </c>
      <c r="C122" s="344" t="s">
        <v>1590</v>
      </c>
      <c r="D122" s="344">
        <v>2013</v>
      </c>
      <c r="E122" s="344" t="s">
        <v>19</v>
      </c>
      <c r="F122" s="346" t="s">
        <v>20</v>
      </c>
      <c r="G122" s="346" t="s">
        <v>20</v>
      </c>
      <c r="H122" s="350" t="s">
        <v>20</v>
      </c>
    </row>
    <row r="123" spans="1:8">
      <c r="A123" s="121">
        <f>ROW()-4</f>
        <v>119</v>
      </c>
      <c r="B123" s="122" t="s">
        <v>1589</v>
      </c>
      <c r="C123" s="122" t="s">
        <v>1591</v>
      </c>
      <c r="D123" s="122">
        <v>2022</v>
      </c>
      <c r="E123" s="122" t="s">
        <v>19</v>
      </c>
      <c r="F123" s="129" t="s">
        <v>20</v>
      </c>
      <c r="G123" s="129"/>
      <c r="H123" s="182" t="s">
        <v>20</v>
      </c>
    </row>
    <row r="124" spans="1:8">
      <c r="A124" s="121">
        <f>ROW()-6</f>
        <v>118</v>
      </c>
      <c r="B124" s="122" t="s">
        <v>102</v>
      </c>
      <c r="C124" s="122" t="s">
        <v>770</v>
      </c>
      <c r="D124" s="122">
        <v>2014</v>
      </c>
      <c r="E124" s="122">
        <v>2020</v>
      </c>
      <c r="F124" s="129" t="s">
        <v>20</v>
      </c>
      <c r="G124" s="130" t="s">
        <v>20</v>
      </c>
      <c r="H124" s="131"/>
    </row>
    <row r="125" spans="1:8">
      <c r="A125" s="121">
        <f>ROW()-4</f>
        <v>121</v>
      </c>
      <c r="B125" s="122" t="s">
        <v>1589</v>
      </c>
      <c r="C125" s="122" t="s">
        <v>1592</v>
      </c>
      <c r="D125" s="122">
        <v>2014</v>
      </c>
      <c r="E125" s="122">
        <v>2020</v>
      </c>
      <c r="F125" s="129" t="s">
        <v>20</v>
      </c>
      <c r="G125" s="129"/>
      <c r="H125" s="182"/>
    </row>
    <row r="126" spans="1:8">
      <c r="A126" s="121">
        <f>ROW()-4</f>
        <v>122</v>
      </c>
      <c r="B126" s="122" t="s">
        <v>1589</v>
      </c>
      <c r="C126" s="122" t="s">
        <v>1593</v>
      </c>
      <c r="D126" s="122">
        <v>2021</v>
      </c>
      <c r="E126" s="122" t="s">
        <v>19</v>
      </c>
      <c r="F126" s="129" t="s">
        <v>20</v>
      </c>
      <c r="G126" s="129"/>
      <c r="H126" s="182" t="s">
        <v>20</v>
      </c>
    </row>
    <row r="127" spans="1:8">
      <c r="A127" s="121">
        <f>ROW()-4</f>
        <v>123</v>
      </c>
      <c r="B127" s="122" t="s">
        <v>1589</v>
      </c>
      <c r="C127" s="122" t="s">
        <v>1594</v>
      </c>
      <c r="D127" s="122">
        <v>2020</v>
      </c>
      <c r="E127" s="122" t="s">
        <v>19</v>
      </c>
      <c r="F127" s="129" t="s">
        <v>20</v>
      </c>
      <c r="G127" s="129" t="s">
        <v>20</v>
      </c>
      <c r="H127" s="182" t="s">
        <v>20</v>
      </c>
    </row>
    <row r="128" spans="1:8">
      <c r="A128" s="121">
        <f>ROW()-6</f>
        <v>122</v>
      </c>
      <c r="B128" s="122" t="s">
        <v>102</v>
      </c>
      <c r="C128" s="122" t="s">
        <v>121</v>
      </c>
      <c r="D128" s="122">
        <v>2011</v>
      </c>
      <c r="E128" s="122">
        <v>2019</v>
      </c>
      <c r="F128" s="129" t="s">
        <v>20</v>
      </c>
      <c r="G128" s="130" t="s">
        <v>20</v>
      </c>
      <c r="H128" s="131"/>
    </row>
    <row r="129" spans="1:8">
      <c r="A129" s="121">
        <f>ROW()-6</f>
        <v>123</v>
      </c>
      <c r="B129" s="122" t="s">
        <v>102</v>
      </c>
      <c r="C129" s="122" t="s">
        <v>122</v>
      </c>
      <c r="D129" s="122">
        <v>2011</v>
      </c>
      <c r="E129" s="122">
        <v>2019</v>
      </c>
      <c r="F129" s="129" t="s">
        <v>20</v>
      </c>
      <c r="G129" s="130" t="s">
        <v>20</v>
      </c>
      <c r="H129" s="131"/>
    </row>
    <row r="130" spans="1:8">
      <c r="A130" s="121">
        <f>ROW()-6</f>
        <v>124</v>
      </c>
      <c r="B130" s="122" t="s">
        <v>102</v>
      </c>
      <c r="C130" s="122" t="s">
        <v>1153</v>
      </c>
      <c r="D130" s="122">
        <v>2016</v>
      </c>
      <c r="E130" s="122">
        <v>2020</v>
      </c>
      <c r="F130" s="129" t="s">
        <v>20</v>
      </c>
      <c r="G130" s="130" t="s">
        <v>20</v>
      </c>
      <c r="H130" s="131"/>
    </row>
    <row r="131" spans="1:8">
      <c r="A131" s="121">
        <f>ROW()-6</f>
        <v>125</v>
      </c>
      <c r="B131" s="122" t="s">
        <v>102</v>
      </c>
      <c r="C131" s="122" t="s">
        <v>124</v>
      </c>
      <c r="D131" s="122">
        <v>2007</v>
      </c>
      <c r="E131" s="122">
        <v>2013</v>
      </c>
      <c r="F131" s="129" t="s">
        <v>20</v>
      </c>
      <c r="G131" s="130" t="s">
        <v>20</v>
      </c>
      <c r="H131" s="131"/>
    </row>
    <row r="132" spans="1:8">
      <c r="A132" s="121">
        <f>ROW()-6</f>
        <v>126</v>
      </c>
      <c r="B132" s="122" t="s">
        <v>102</v>
      </c>
      <c r="C132" s="122" t="s">
        <v>124</v>
      </c>
      <c r="D132" s="122">
        <v>2014</v>
      </c>
      <c r="E132" s="122">
        <v>2018</v>
      </c>
      <c r="F132" s="129" t="s">
        <v>20</v>
      </c>
      <c r="G132" s="130" t="s">
        <v>20</v>
      </c>
      <c r="H132" s="131"/>
    </row>
    <row r="133" spans="1:8">
      <c r="A133" s="121">
        <f t="shared" ref="A133:A173" si="5">ROW()-7</f>
        <v>126</v>
      </c>
      <c r="B133" s="122" t="s">
        <v>102</v>
      </c>
      <c r="C133" s="122" t="s">
        <v>124</v>
      </c>
      <c r="D133" s="122">
        <v>2021</v>
      </c>
      <c r="E133" s="122" t="s">
        <v>19</v>
      </c>
      <c r="F133" s="129" t="s">
        <v>20</v>
      </c>
      <c r="G133" s="130" t="s">
        <v>20</v>
      </c>
      <c r="H133" s="131"/>
    </row>
    <row r="134" spans="1:8">
      <c r="A134" s="121">
        <f t="shared" si="5"/>
        <v>127</v>
      </c>
      <c r="B134" s="122" t="s">
        <v>102</v>
      </c>
      <c r="C134" s="122" t="s">
        <v>127</v>
      </c>
      <c r="D134" s="122">
        <v>2014</v>
      </c>
      <c r="E134" s="122">
        <v>2018</v>
      </c>
      <c r="F134" s="129" t="s">
        <v>20</v>
      </c>
      <c r="G134" s="130" t="s">
        <v>20</v>
      </c>
      <c r="H134" s="131"/>
    </row>
    <row r="135" spans="1:8">
      <c r="A135" s="121">
        <f t="shared" si="5"/>
        <v>128</v>
      </c>
      <c r="B135" s="122" t="s">
        <v>102</v>
      </c>
      <c r="C135" s="122" t="s">
        <v>127</v>
      </c>
      <c r="D135" s="122">
        <v>2021</v>
      </c>
      <c r="E135" s="122" t="s">
        <v>19</v>
      </c>
      <c r="F135" s="129" t="s">
        <v>20</v>
      </c>
      <c r="G135" s="130" t="s">
        <v>20</v>
      </c>
      <c r="H135" s="131"/>
    </row>
    <row r="136" spans="1:8">
      <c r="A136" s="121">
        <f t="shared" si="5"/>
        <v>129</v>
      </c>
      <c r="B136" s="122" t="s">
        <v>102</v>
      </c>
      <c r="C136" s="122" t="s">
        <v>128</v>
      </c>
      <c r="D136" s="122">
        <v>2011</v>
      </c>
      <c r="E136" s="122">
        <v>2016</v>
      </c>
      <c r="F136" s="129" t="s">
        <v>20</v>
      </c>
      <c r="G136" s="130" t="s">
        <v>20</v>
      </c>
      <c r="H136" s="131"/>
    </row>
    <row r="137" spans="1:8">
      <c r="A137" s="121">
        <f t="shared" si="5"/>
        <v>130</v>
      </c>
      <c r="B137" s="122" t="s">
        <v>102</v>
      </c>
      <c r="C137" s="122" t="s">
        <v>1154</v>
      </c>
      <c r="D137" s="122">
        <v>2017</v>
      </c>
      <c r="E137" s="122" t="s">
        <v>19</v>
      </c>
      <c r="F137" s="129" t="s">
        <v>20</v>
      </c>
      <c r="G137" s="130" t="s">
        <v>20</v>
      </c>
      <c r="H137" s="131"/>
    </row>
    <row r="138" spans="1:8">
      <c r="A138" s="121">
        <f t="shared" si="5"/>
        <v>131</v>
      </c>
      <c r="B138" s="122" t="s">
        <v>102</v>
      </c>
      <c r="C138" s="122" t="s">
        <v>129</v>
      </c>
      <c r="D138" s="122">
        <v>2012</v>
      </c>
      <c r="E138" s="122">
        <v>2018</v>
      </c>
      <c r="F138" s="129" t="s">
        <v>20</v>
      </c>
      <c r="G138" s="130" t="s">
        <v>20</v>
      </c>
      <c r="H138" s="131"/>
    </row>
    <row r="139" spans="1:8">
      <c r="A139" s="121">
        <f t="shared" si="5"/>
        <v>132</v>
      </c>
      <c r="B139" s="122" t="s">
        <v>102</v>
      </c>
      <c r="C139" s="122" t="s">
        <v>130</v>
      </c>
      <c r="D139" s="122">
        <v>2019</v>
      </c>
      <c r="E139" s="122" t="s">
        <v>19</v>
      </c>
      <c r="F139" s="129" t="s">
        <v>20</v>
      </c>
      <c r="G139" s="130" t="s">
        <v>20</v>
      </c>
      <c r="H139" s="131"/>
    </row>
    <row r="140" spans="1:8">
      <c r="A140" s="121">
        <f t="shared" si="5"/>
        <v>133</v>
      </c>
      <c r="B140" s="122" t="s">
        <v>102</v>
      </c>
      <c r="C140" s="122" t="s">
        <v>131</v>
      </c>
      <c r="D140" s="122">
        <v>2015</v>
      </c>
      <c r="E140" s="122" t="s">
        <v>19</v>
      </c>
      <c r="F140" s="129" t="s">
        <v>20</v>
      </c>
      <c r="G140" s="130" t="s">
        <v>20</v>
      </c>
      <c r="H140" s="131"/>
    </row>
    <row r="141" spans="1:8">
      <c r="A141" s="121">
        <f t="shared" si="5"/>
        <v>134</v>
      </c>
      <c r="B141" s="122" t="s">
        <v>102</v>
      </c>
      <c r="C141" s="122" t="s">
        <v>1155</v>
      </c>
      <c r="D141" s="122">
        <v>2009</v>
      </c>
      <c r="E141" s="122">
        <v>2015</v>
      </c>
      <c r="F141" s="129" t="s">
        <v>20</v>
      </c>
      <c r="G141" s="130" t="s">
        <v>20</v>
      </c>
      <c r="H141" s="131"/>
    </row>
    <row r="142" spans="1:8">
      <c r="A142" s="121">
        <f t="shared" si="5"/>
        <v>135</v>
      </c>
      <c r="B142" s="122" t="s">
        <v>102</v>
      </c>
      <c r="C142" s="122" t="s">
        <v>133</v>
      </c>
      <c r="D142" s="122">
        <v>2018</v>
      </c>
      <c r="E142" s="122" t="s">
        <v>19</v>
      </c>
      <c r="F142" s="129" t="s">
        <v>20</v>
      </c>
      <c r="G142" s="130" t="s">
        <v>20</v>
      </c>
      <c r="H142" s="131"/>
    </row>
    <row r="143" spans="1:8">
      <c r="A143" s="121">
        <f t="shared" si="5"/>
        <v>136</v>
      </c>
      <c r="B143" s="122" t="s">
        <v>102</v>
      </c>
      <c r="C143" s="122" t="s">
        <v>134</v>
      </c>
      <c r="D143" s="122">
        <v>2003</v>
      </c>
      <c r="E143" s="122">
        <v>2010</v>
      </c>
      <c r="F143" s="129" t="s">
        <v>20</v>
      </c>
      <c r="G143" s="130" t="s">
        <v>20</v>
      </c>
      <c r="H143" s="131"/>
    </row>
    <row r="144" spans="1:8">
      <c r="A144" s="121">
        <f t="shared" si="5"/>
        <v>137</v>
      </c>
      <c r="B144" s="122" t="s">
        <v>102</v>
      </c>
      <c r="C144" s="122" t="s">
        <v>134</v>
      </c>
      <c r="D144" s="122">
        <v>2010</v>
      </c>
      <c r="E144" s="122">
        <v>2017</v>
      </c>
      <c r="F144" s="129" t="s">
        <v>20</v>
      </c>
      <c r="G144" s="130" t="s">
        <v>20</v>
      </c>
      <c r="H144" s="131"/>
    </row>
    <row r="145" spans="1:8">
      <c r="A145" s="121">
        <f t="shared" si="5"/>
        <v>138</v>
      </c>
      <c r="B145" s="122" t="s">
        <v>102</v>
      </c>
      <c r="C145" s="122" t="s">
        <v>134</v>
      </c>
      <c r="D145" s="122">
        <v>2017</v>
      </c>
      <c r="E145" s="122" t="s">
        <v>19</v>
      </c>
      <c r="F145" s="129" t="s">
        <v>20</v>
      </c>
      <c r="G145" s="130" t="s">
        <v>20</v>
      </c>
      <c r="H145" s="131"/>
    </row>
    <row r="146" spans="1:8">
      <c r="A146" s="121">
        <f t="shared" si="5"/>
        <v>139</v>
      </c>
      <c r="B146" s="122" t="s">
        <v>102</v>
      </c>
      <c r="C146" s="122" t="s">
        <v>1156</v>
      </c>
      <c r="D146" s="122">
        <v>2019</v>
      </c>
      <c r="E146" s="122" t="s">
        <v>19</v>
      </c>
      <c r="F146" s="129" t="s">
        <v>20</v>
      </c>
      <c r="G146" s="130" t="s">
        <v>20</v>
      </c>
      <c r="H146" s="131"/>
    </row>
    <row r="147" spans="1:8">
      <c r="A147" s="121">
        <f t="shared" si="5"/>
        <v>140</v>
      </c>
      <c r="B147" s="122" t="s">
        <v>102</v>
      </c>
      <c r="C147" s="122" t="s">
        <v>137</v>
      </c>
      <c r="D147" s="122">
        <v>2014</v>
      </c>
      <c r="E147" s="122">
        <v>2018</v>
      </c>
      <c r="F147" s="129" t="s">
        <v>20</v>
      </c>
      <c r="G147" s="130" t="s">
        <v>20</v>
      </c>
      <c r="H147" s="131"/>
    </row>
    <row r="148" spans="1:8">
      <c r="A148" s="121">
        <f t="shared" si="5"/>
        <v>141</v>
      </c>
      <c r="B148" s="122" t="s">
        <v>102</v>
      </c>
      <c r="C148" s="122" t="s">
        <v>137</v>
      </c>
      <c r="D148" s="122">
        <v>2018</v>
      </c>
      <c r="E148" s="122" t="s">
        <v>19</v>
      </c>
      <c r="F148" s="129" t="s">
        <v>20</v>
      </c>
      <c r="G148" s="130" t="s">
        <v>20</v>
      </c>
      <c r="H148" s="131"/>
    </row>
    <row r="149" spans="1:8">
      <c r="A149" s="121">
        <f t="shared" si="5"/>
        <v>142</v>
      </c>
      <c r="B149" s="122" t="s">
        <v>102</v>
      </c>
      <c r="C149" s="122" t="s">
        <v>138</v>
      </c>
      <c r="D149" s="122">
        <v>2019</v>
      </c>
      <c r="E149" s="122" t="s">
        <v>19</v>
      </c>
      <c r="F149" s="129" t="s">
        <v>20</v>
      </c>
      <c r="G149" s="130" t="s">
        <v>20</v>
      </c>
      <c r="H149" s="131"/>
    </row>
    <row r="150" spans="1:8">
      <c r="A150" s="121">
        <f t="shared" si="5"/>
        <v>143</v>
      </c>
      <c r="B150" s="122" t="s">
        <v>102</v>
      </c>
      <c r="C150" s="122" t="s">
        <v>139</v>
      </c>
      <c r="D150" s="122">
        <v>2006</v>
      </c>
      <c r="E150" s="122">
        <v>2013</v>
      </c>
      <c r="F150" s="129" t="s">
        <v>20</v>
      </c>
      <c r="G150" s="130" t="s">
        <v>20</v>
      </c>
      <c r="H150" s="131"/>
    </row>
    <row r="151" spans="1:8">
      <c r="A151" s="121">
        <f t="shared" si="5"/>
        <v>144</v>
      </c>
      <c r="B151" s="122" t="s">
        <v>102</v>
      </c>
      <c r="C151" s="122" t="s">
        <v>139</v>
      </c>
      <c r="D151" s="122">
        <v>2015</v>
      </c>
      <c r="E151" s="122">
        <v>2018</v>
      </c>
      <c r="F151" s="129" t="s">
        <v>20</v>
      </c>
      <c r="G151" s="130" t="s">
        <v>20</v>
      </c>
      <c r="H151" s="131"/>
    </row>
    <row r="152" spans="1:8">
      <c r="A152" s="121">
        <f t="shared" si="5"/>
        <v>145</v>
      </c>
      <c r="B152" s="122" t="s">
        <v>102</v>
      </c>
      <c r="C152" s="122" t="s">
        <v>139</v>
      </c>
      <c r="D152" s="122">
        <v>2018</v>
      </c>
      <c r="E152" s="122" t="s">
        <v>19</v>
      </c>
      <c r="F152" s="129" t="s">
        <v>20</v>
      </c>
      <c r="G152" s="130" t="s">
        <v>20</v>
      </c>
      <c r="H152" s="131"/>
    </row>
    <row r="153" spans="1:8">
      <c r="A153" s="121">
        <f t="shared" si="5"/>
        <v>146</v>
      </c>
      <c r="B153" s="122" t="s">
        <v>102</v>
      </c>
      <c r="C153" s="122" t="s">
        <v>1157</v>
      </c>
      <c r="D153" s="122">
        <v>2009</v>
      </c>
      <c r="E153" s="122" t="s">
        <v>19</v>
      </c>
      <c r="F153" s="129" t="s">
        <v>20</v>
      </c>
      <c r="G153" s="130" t="s">
        <v>20</v>
      </c>
      <c r="H153" s="131"/>
    </row>
    <row r="154" spans="1:8">
      <c r="A154" s="121">
        <f t="shared" si="5"/>
        <v>147</v>
      </c>
      <c r="B154" s="122" t="s">
        <v>102</v>
      </c>
      <c r="C154" s="122" t="s">
        <v>141</v>
      </c>
      <c r="D154" s="122">
        <v>2008</v>
      </c>
      <c r="E154" s="122">
        <v>2014</v>
      </c>
      <c r="F154" s="129" t="s">
        <v>20</v>
      </c>
      <c r="G154" s="130" t="s">
        <v>20</v>
      </c>
      <c r="H154" s="131"/>
    </row>
    <row r="155" spans="1:8">
      <c r="A155" s="121">
        <f t="shared" si="5"/>
        <v>148</v>
      </c>
      <c r="B155" s="122" t="s">
        <v>102</v>
      </c>
      <c r="C155" s="122" t="s">
        <v>1158</v>
      </c>
      <c r="D155" s="122">
        <v>2015</v>
      </c>
      <c r="E155" s="122">
        <v>2019</v>
      </c>
      <c r="F155" s="129" t="s">
        <v>20</v>
      </c>
      <c r="G155" s="130" t="s">
        <v>20</v>
      </c>
      <c r="H155" s="131"/>
    </row>
    <row r="156" spans="1:8">
      <c r="A156" s="121">
        <f t="shared" si="5"/>
        <v>149</v>
      </c>
      <c r="B156" s="122" t="s">
        <v>102</v>
      </c>
      <c r="C156" s="122" t="s">
        <v>142</v>
      </c>
      <c r="D156" s="122">
        <v>2019</v>
      </c>
      <c r="E156" s="122" t="s">
        <v>19</v>
      </c>
      <c r="F156" s="129" t="s">
        <v>20</v>
      </c>
      <c r="G156" s="130" t="s">
        <v>20</v>
      </c>
      <c r="H156" s="131"/>
    </row>
    <row r="157" spans="1:8">
      <c r="A157" s="121">
        <f t="shared" si="5"/>
        <v>150</v>
      </c>
      <c r="B157" s="179" t="s">
        <v>102</v>
      </c>
      <c r="C157" s="122" t="s">
        <v>143</v>
      </c>
      <c r="D157" s="122">
        <v>2002</v>
      </c>
      <c r="E157" s="122">
        <v>2008</v>
      </c>
      <c r="F157" s="129" t="s">
        <v>20</v>
      </c>
      <c r="G157" s="130" t="s">
        <v>20</v>
      </c>
      <c r="H157" s="131"/>
    </row>
    <row r="158" spans="1:8">
      <c r="A158" s="121">
        <f t="shared" si="5"/>
        <v>151</v>
      </c>
      <c r="B158" s="122" t="s">
        <v>102</v>
      </c>
      <c r="C158" s="122" t="s">
        <v>143</v>
      </c>
      <c r="D158" s="122">
        <v>2009</v>
      </c>
      <c r="E158" s="122">
        <v>2016</v>
      </c>
      <c r="F158" s="129" t="s">
        <v>20</v>
      </c>
      <c r="G158" s="130" t="s">
        <v>20</v>
      </c>
      <c r="H158" s="131"/>
    </row>
    <row r="159" spans="1:8">
      <c r="A159" s="121">
        <f t="shared" si="5"/>
        <v>152</v>
      </c>
      <c r="B159" s="122" t="s">
        <v>102</v>
      </c>
      <c r="C159" s="122" t="s">
        <v>143</v>
      </c>
      <c r="D159" s="122">
        <v>2018</v>
      </c>
      <c r="E159" s="122" t="s">
        <v>19</v>
      </c>
      <c r="F159" s="129" t="s">
        <v>20</v>
      </c>
      <c r="G159" s="130" t="s">
        <v>20</v>
      </c>
      <c r="H159" s="131"/>
    </row>
    <row r="160" spans="1:8">
      <c r="A160" s="121">
        <f t="shared" si="5"/>
        <v>153</v>
      </c>
      <c r="B160" s="122" t="s">
        <v>145</v>
      </c>
      <c r="C160" s="122" t="s">
        <v>146</v>
      </c>
      <c r="D160" s="122">
        <v>2016</v>
      </c>
      <c r="E160" s="122">
        <v>2019</v>
      </c>
      <c r="F160" s="129" t="s">
        <v>20</v>
      </c>
      <c r="G160" s="130"/>
      <c r="H160" s="131" t="s">
        <v>20</v>
      </c>
    </row>
    <row r="161" spans="1:8">
      <c r="A161" s="121">
        <f t="shared" si="5"/>
        <v>154</v>
      </c>
      <c r="B161" s="122" t="s">
        <v>145</v>
      </c>
      <c r="C161" s="122" t="s">
        <v>146</v>
      </c>
      <c r="D161" s="122">
        <v>2016</v>
      </c>
      <c r="E161" s="122">
        <v>2019</v>
      </c>
      <c r="F161" s="129" t="s">
        <v>20</v>
      </c>
      <c r="G161" s="130" t="s">
        <v>20</v>
      </c>
      <c r="H161" s="131"/>
    </row>
    <row r="162" spans="1:8">
      <c r="A162" s="121">
        <f t="shared" si="5"/>
        <v>155</v>
      </c>
      <c r="B162" s="122" t="s">
        <v>145</v>
      </c>
      <c r="C162" s="122" t="s">
        <v>837</v>
      </c>
      <c r="D162" s="122">
        <v>2012</v>
      </c>
      <c r="E162" s="122">
        <v>2018</v>
      </c>
      <c r="F162" s="129" t="s">
        <v>20</v>
      </c>
      <c r="G162" s="130" t="s">
        <v>20</v>
      </c>
      <c r="H162" s="131"/>
    </row>
    <row r="163" spans="1:8">
      <c r="A163" s="124">
        <f t="shared" si="5"/>
        <v>156</v>
      </c>
      <c r="B163" s="125" t="s">
        <v>145</v>
      </c>
      <c r="C163" s="125" t="s">
        <v>837</v>
      </c>
      <c r="D163" s="125">
        <v>2018</v>
      </c>
      <c r="E163" s="125">
        <v>2021</v>
      </c>
      <c r="F163" s="132" t="s">
        <v>20</v>
      </c>
      <c r="G163" s="133" t="s">
        <v>20</v>
      </c>
      <c r="H163" s="134"/>
    </row>
    <row r="164" spans="1:8">
      <c r="A164" s="342">
        <f t="shared" si="5"/>
        <v>157</v>
      </c>
      <c r="B164" s="344" t="s">
        <v>145</v>
      </c>
      <c r="C164" s="344" t="s">
        <v>147</v>
      </c>
      <c r="D164" s="344">
        <v>2013</v>
      </c>
      <c r="E164" s="344" t="s">
        <v>19</v>
      </c>
      <c r="F164" s="346" t="s">
        <v>20</v>
      </c>
      <c r="G164" s="348"/>
      <c r="H164" s="349" t="s">
        <v>20</v>
      </c>
    </row>
    <row r="165" spans="1:8">
      <c r="A165" s="121">
        <f t="shared" si="5"/>
        <v>158</v>
      </c>
      <c r="B165" s="122" t="s">
        <v>145</v>
      </c>
      <c r="C165" s="122" t="s">
        <v>147</v>
      </c>
      <c r="D165" s="122">
        <v>2013</v>
      </c>
      <c r="E165" s="122">
        <v>2020</v>
      </c>
      <c r="F165" s="129" t="s">
        <v>20</v>
      </c>
      <c r="G165" s="130" t="s">
        <v>20</v>
      </c>
      <c r="H165" s="131"/>
    </row>
    <row r="166" spans="1:8">
      <c r="A166" s="121">
        <f t="shared" si="5"/>
        <v>159</v>
      </c>
      <c r="B166" s="122" t="s">
        <v>145</v>
      </c>
      <c r="C166" s="122" t="s">
        <v>147</v>
      </c>
      <c r="D166" s="122">
        <v>2020</v>
      </c>
      <c r="E166" s="122">
        <v>2021</v>
      </c>
      <c r="F166" s="129" t="s">
        <v>20</v>
      </c>
      <c r="G166" s="130" t="s">
        <v>20</v>
      </c>
      <c r="H166" s="131"/>
    </row>
    <row r="167" spans="1:8">
      <c r="A167" s="121">
        <f t="shared" si="5"/>
        <v>160</v>
      </c>
      <c r="B167" s="122" t="s">
        <v>145</v>
      </c>
      <c r="C167" s="122" t="s">
        <v>838</v>
      </c>
      <c r="D167" s="122">
        <v>2020</v>
      </c>
      <c r="E167" s="122">
        <v>2021</v>
      </c>
      <c r="F167" s="129" t="s">
        <v>20</v>
      </c>
      <c r="G167" s="130" t="s">
        <v>20</v>
      </c>
      <c r="H167" s="131"/>
    </row>
    <row r="168" spans="1:8">
      <c r="A168" s="121">
        <f t="shared" si="5"/>
        <v>161</v>
      </c>
      <c r="B168" s="122" t="s">
        <v>145</v>
      </c>
      <c r="C168" s="122" t="s">
        <v>149</v>
      </c>
      <c r="D168" s="122">
        <v>2014</v>
      </c>
      <c r="E168" s="122" t="s">
        <v>19</v>
      </c>
      <c r="F168" s="129" t="s">
        <v>20</v>
      </c>
      <c r="G168" s="130"/>
      <c r="H168" s="131" t="s">
        <v>20</v>
      </c>
    </row>
    <row r="169" spans="1:8">
      <c r="A169" s="121">
        <f t="shared" si="5"/>
        <v>162</v>
      </c>
      <c r="B169" s="122" t="s">
        <v>145</v>
      </c>
      <c r="C169" s="122" t="s">
        <v>149</v>
      </c>
      <c r="D169" s="122">
        <v>2016</v>
      </c>
      <c r="E169" s="122">
        <v>2020</v>
      </c>
      <c r="F169" s="129" t="s">
        <v>20</v>
      </c>
      <c r="G169" s="130" t="s">
        <v>20</v>
      </c>
      <c r="H169" s="131"/>
    </row>
    <row r="170" spans="1:8">
      <c r="A170" s="121">
        <f t="shared" si="5"/>
        <v>163</v>
      </c>
      <c r="B170" s="122" t="s">
        <v>145</v>
      </c>
      <c r="C170" s="122" t="s">
        <v>149</v>
      </c>
      <c r="D170" s="122">
        <v>2021</v>
      </c>
      <c r="E170" s="122">
        <v>2021</v>
      </c>
      <c r="F170" s="129" t="s">
        <v>20</v>
      </c>
      <c r="G170" s="130" t="s">
        <v>20</v>
      </c>
      <c r="H170" s="131"/>
    </row>
    <row r="171" spans="1:8">
      <c r="A171" s="121">
        <f t="shared" si="5"/>
        <v>164</v>
      </c>
      <c r="B171" s="122" t="s">
        <v>145</v>
      </c>
      <c r="C171" s="122" t="s">
        <v>839</v>
      </c>
      <c r="D171" s="122">
        <v>2012</v>
      </c>
      <c r="E171" s="122">
        <v>2016</v>
      </c>
      <c r="F171" s="129" t="s">
        <v>20</v>
      </c>
      <c r="G171" s="130" t="s">
        <v>20</v>
      </c>
      <c r="H171" s="131"/>
    </row>
    <row r="172" spans="1:8">
      <c r="A172" s="121">
        <f t="shared" si="5"/>
        <v>165</v>
      </c>
      <c r="B172" s="122" t="s">
        <v>145</v>
      </c>
      <c r="C172" s="122" t="s">
        <v>839</v>
      </c>
      <c r="D172" s="122">
        <v>2017</v>
      </c>
      <c r="E172" s="122">
        <v>2019</v>
      </c>
      <c r="F172" s="129" t="s">
        <v>20</v>
      </c>
      <c r="G172" s="130" t="s">
        <v>20</v>
      </c>
      <c r="H172" s="131"/>
    </row>
    <row r="173" spans="1:8">
      <c r="A173" s="121">
        <f t="shared" si="5"/>
        <v>166</v>
      </c>
      <c r="B173" s="122" t="s">
        <v>145</v>
      </c>
      <c r="C173" s="122" t="s">
        <v>840</v>
      </c>
      <c r="D173" s="122">
        <v>2008</v>
      </c>
      <c r="E173" s="122">
        <v>2011</v>
      </c>
      <c r="F173" s="129" t="s">
        <v>20</v>
      </c>
      <c r="G173" s="130" t="s">
        <v>20</v>
      </c>
      <c r="H173" s="131"/>
    </row>
    <row r="174" spans="1:8">
      <c r="A174" s="121">
        <f t="shared" ref="A174:A179" si="6">ROW()-8</f>
        <v>166</v>
      </c>
      <c r="B174" s="122" t="s">
        <v>145</v>
      </c>
      <c r="C174" s="122" t="s">
        <v>150</v>
      </c>
      <c r="D174" s="122">
        <v>2008</v>
      </c>
      <c r="E174" s="122">
        <v>2017</v>
      </c>
      <c r="F174" s="129" t="s">
        <v>20</v>
      </c>
      <c r="G174" s="130"/>
      <c r="H174" s="131" t="s">
        <v>20</v>
      </c>
    </row>
    <row r="175" spans="1:8">
      <c r="A175" s="121">
        <f t="shared" si="6"/>
        <v>167</v>
      </c>
      <c r="B175" s="122" t="s">
        <v>145</v>
      </c>
      <c r="C175" s="122" t="s">
        <v>150</v>
      </c>
      <c r="D175" s="122">
        <v>2012</v>
      </c>
      <c r="E175" s="122">
        <v>2020</v>
      </c>
      <c r="F175" s="129" t="s">
        <v>20</v>
      </c>
      <c r="G175" s="130" t="s">
        <v>20</v>
      </c>
      <c r="H175" s="131"/>
    </row>
    <row r="176" spans="1:8">
      <c r="A176" s="121">
        <f t="shared" si="6"/>
        <v>168</v>
      </c>
      <c r="B176" s="122" t="s">
        <v>145</v>
      </c>
      <c r="C176" s="122" t="s">
        <v>150</v>
      </c>
      <c r="D176" s="122">
        <v>2018</v>
      </c>
      <c r="E176" s="122">
        <v>2020</v>
      </c>
      <c r="F176" s="129" t="s">
        <v>20</v>
      </c>
      <c r="G176" s="130" t="s">
        <v>20</v>
      </c>
      <c r="H176" s="131"/>
    </row>
    <row r="177" spans="1:8">
      <c r="A177" s="121">
        <f t="shared" si="6"/>
        <v>169</v>
      </c>
      <c r="B177" s="122" t="s">
        <v>145</v>
      </c>
      <c r="C177" s="122" t="s">
        <v>841</v>
      </c>
      <c r="D177" s="122">
        <v>2012</v>
      </c>
      <c r="E177" s="122">
        <v>2015</v>
      </c>
      <c r="F177" s="129" t="s">
        <v>20</v>
      </c>
      <c r="G177" s="130" t="s">
        <v>20</v>
      </c>
      <c r="H177" s="131"/>
    </row>
    <row r="178" spans="1:8">
      <c r="A178" s="121">
        <f t="shared" si="6"/>
        <v>170</v>
      </c>
      <c r="B178" s="122" t="s">
        <v>145</v>
      </c>
      <c r="C178" s="122" t="s">
        <v>841</v>
      </c>
      <c r="D178" s="122">
        <v>2016</v>
      </c>
      <c r="E178" s="122">
        <v>2017</v>
      </c>
      <c r="F178" s="129" t="s">
        <v>20</v>
      </c>
      <c r="G178" s="130" t="s">
        <v>20</v>
      </c>
      <c r="H178" s="131"/>
    </row>
    <row r="179" spans="1:8">
      <c r="A179" s="121">
        <f t="shared" si="6"/>
        <v>171</v>
      </c>
      <c r="B179" s="122" t="s">
        <v>145</v>
      </c>
      <c r="C179" s="122" t="s">
        <v>151</v>
      </c>
      <c r="D179" s="122">
        <v>2015</v>
      </c>
      <c r="E179" s="122" t="s">
        <v>19</v>
      </c>
      <c r="F179" s="129" t="s">
        <v>20</v>
      </c>
      <c r="G179" s="130"/>
      <c r="H179" s="131" t="s">
        <v>20</v>
      </c>
    </row>
    <row r="180" spans="1:8">
      <c r="A180" s="121">
        <f t="shared" ref="A180:A185" si="7">ROW()-4</f>
        <v>176</v>
      </c>
      <c r="B180" s="122" t="s">
        <v>1595</v>
      </c>
      <c r="C180" s="122" t="s">
        <v>1596</v>
      </c>
      <c r="D180" s="122">
        <v>2022</v>
      </c>
      <c r="E180" s="122" t="s">
        <v>19</v>
      </c>
      <c r="F180" s="129" t="s">
        <v>20</v>
      </c>
      <c r="G180" s="129"/>
      <c r="H180" s="182" t="s">
        <v>20</v>
      </c>
    </row>
    <row r="181" spans="1:8">
      <c r="A181" s="121">
        <f t="shared" si="7"/>
        <v>177</v>
      </c>
      <c r="B181" s="122" t="s">
        <v>1595</v>
      </c>
      <c r="C181" s="122" t="s">
        <v>1597</v>
      </c>
      <c r="D181" s="122">
        <v>2021</v>
      </c>
      <c r="E181" s="122" t="s">
        <v>19</v>
      </c>
      <c r="F181" s="129" t="s">
        <v>20</v>
      </c>
      <c r="G181" s="129"/>
      <c r="H181" s="182" t="s">
        <v>20</v>
      </c>
    </row>
    <row r="182" spans="1:8">
      <c r="A182" s="121">
        <f t="shared" si="7"/>
        <v>178</v>
      </c>
      <c r="B182" s="122" t="s">
        <v>1595</v>
      </c>
      <c r="C182" s="122" t="s">
        <v>1598</v>
      </c>
      <c r="D182" s="122">
        <v>2020</v>
      </c>
      <c r="E182" s="122" t="s">
        <v>19</v>
      </c>
      <c r="F182" s="129" t="s">
        <v>20</v>
      </c>
      <c r="G182" s="129"/>
      <c r="H182" s="182" t="s">
        <v>20</v>
      </c>
    </row>
    <row r="183" spans="1:8">
      <c r="A183" s="121">
        <f t="shared" si="7"/>
        <v>179</v>
      </c>
      <c r="B183" s="122" t="s">
        <v>1595</v>
      </c>
      <c r="C183" s="122" t="s">
        <v>1599</v>
      </c>
      <c r="D183" s="122">
        <v>2020</v>
      </c>
      <c r="E183" s="122" t="s">
        <v>19</v>
      </c>
      <c r="F183" s="129" t="s">
        <v>20</v>
      </c>
      <c r="G183" s="129"/>
      <c r="H183" s="182" t="s">
        <v>20</v>
      </c>
    </row>
    <row r="184" spans="1:8">
      <c r="A184" s="121">
        <f t="shared" si="7"/>
        <v>180</v>
      </c>
      <c r="B184" s="122" t="s">
        <v>1595</v>
      </c>
      <c r="C184" s="122" t="s">
        <v>1600</v>
      </c>
      <c r="D184" s="122">
        <v>2018</v>
      </c>
      <c r="E184" s="122" t="s">
        <v>19</v>
      </c>
      <c r="F184" s="129" t="s">
        <v>20</v>
      </c>
      <c r="G184" s="129"/>
      <c r="H184" s="182" t="s">
        <v>20</v>
      </c>
    </row>
    <row r="185" spans="1:8">
      <c r="A185" s="121">
        <f t="shared" si="7"/>
        <v>181</v>
      </c>
      <c r="B185" s="122" t="s">
        <v>1595</v>
      </c>
      <c r="C185" s="122" t="s">
        <v>1601</v>
      </c>
      <c r="D185" s="122">
        <v>2018</v>
      </c>
      <c r="E185" s="122" t="s">
        <v>19</v>
      </c>
      <c r="F185" s="129" t="s">
        <v>20</v>
      </c>
      <c r="G185" s="129"/>
      <c r="H185" s="182" t="s">
        <v>20</v>
      </c>
    </row>
    <row r="186" spans="1:8">
      <c r="A186" s="121">
        <f t="shared" ref="A186:A204" si="8">ROW()-8</f>
        <v>178</v>
      </c>
      <c r="B186" s="122" t="s">
        <v>842</v>
      </c>
      <c r="C186" s="122" t="s">
        <v>843</v>
      </c>
      <c r="D186" s="122">
        <v>2013</v>
      </c>
      <c r="E186" s="122">
        <v>2019</v>
      </c>
      <c r="F186" s="129" t="s">
        <v>20</v>
      </c>
      <c r="G186" s="130" t="s">
        <v>20</v>
      </c>
      <c r="H186" s="131"/>
    </row>
    <row r="187" spans="1:8">
      <c r="A187" s="121">
        <f t="shared" si="8"/>
        <v>179</v>
      </c>
      <c r="B187" s="122" t="s">
        <v>842</v>
      </c>
      <c r="C187" s="122" t="s">
        <v>844</v>
      </c>
      <c r="D187" s="122">
        <v>2020</v>
      </c>
      <c r="E187" s="122">
        <v>2020</v>
      </c>
      <c r="F187" s="129" t="s">
        <v>20</v>
      </c>
      <c r="G187" s="130" t="s">
        <v>20</v>
      </c>
      <c r="H187" s="131"/>
    </row>
    <row r="188" spans="1:8">
      <c r="A188" s="121">
        <f t="shared" si="8"/>
        <v>180</v>
      </c>
      <c r="B188" s="122" t="s">
        <v>842</v>
      </c>
      <c r="C188" s="122" t="s">
        <v>845</v>
      </c>
      <c r="D188" s="122">
        <v>2020</v>
      </c>
      <c r="E188" s="122">
        <v>2021</v>
      </c>
      <c r="F188" s="129" t="s">
        <v>20</v>
      </c>
      <c r="G188" s="130" t="s">
        <v>20</v>
      </c>
      <c r="H188" s="131"/>
    </row>
    <row r="189" spans="1:8">
      <c r="A189" s="121">
        <f t="shared" si="8"/>
        <v>181</v>
      </c>
      <c r="B189" s="122" t="s">
        <v>842</v>
      </c>
      <c r="C189" s="122" t="s">
        <v>846</v>
      </c>
      <c r="D189" s="122">
        <v>2016</v>
      </c>
      <c r="E189" s="122">
        <v>2020</v>
      </c>
      <c r="F189" s="129" t="s">
        <v>20</v>
      </c>
      <c r="G189" s="130" t="s">
        <v>20</v>
      </c>
      <c r="H189" s="131"/>
    </row>
    <row r="190" spans="1:8">
      <c r="A190" s="121">
        <f t="shared" si="8"/>
        <v>182</v>
      </c>
      <c r="B190" s="122" t="s">
        <v>842</v>
      </c>
      <c r="C190" s="122" t="s">
        <v>847</v>
      </c>
      <c r="D190" s="122">
        <v>2008</v>
      </c>
      <c r="E190" s="122">
        <v>2013</v>
      </c>
      <c r="F190" s="129" t="s">
        <v>20</v>
      </c>
      <c r="G190" s="130" t="s">
        <v>20</v>
      </c>
      <c r="H190" s="131"/>
    </row>
    <row r="191" spans="1:8">
      <c r="A191" s="121">
        <f t="shared" si="8"/>
        <v>183</v>
      </c>
      <c r="B191" s="122" t="s">
        <v>842</v>
      </c>
      <c r="C191" s="122" t="s">
        <v>847</v>
      </c>
      <c r="D191" s="122">
        <v>2014</v>
      </c>
      <c r="E191" s="122">
        <v>2019</v>
      </c>
      <c r="F191" s="129" t="s">
        <v>20</v>
      </c>
      <c r="G191" s="130" t="s">
        <v>20</v>
      </c>
      <c r="H191" s="131"/>
    </row>
    <row r="192" spans="1:8">
      <c r="A192" s="121">
        <f t="shared" si="8"/>
        <v>184</v>
      </c>
      <c r="B192" s="122" t="s">
        <v>842</v>
      </c>
      <c r="C192" s="122" t="s">
        <v>848</v>
      </c>
      <c r="D192" s="122">
        <v>2010</v>
      </c>
      <c r="E192" s="122">
        <v>2014</v>
      </c>
      <c r="F192" s="129" t="s">
        <v>20</v>
      </c>
      <c r="G192" s="130" t="s">
        <v>20</v>
      </c>
      <c r="H192" s="131"/>
    </row>
    <row r="193" spans="1:8">
      <c r="A193" s="121">
        <f t="shared" si="8"/>
        <v>185</v>
      </c>
      <c r="B193" s="122" t="s">
        <v>842</v>
      </c>
      <c r="C193" s="122" t="s">
        <v>848</v>
      </c>
      <c r="D193" s="122">
        <v>2015</v>
      </c>
      <c r="E193" s="122">
        <v>2020</v>
      </c>
      <c r="F193" s="129" t="s">
        <v>20</v>
      </c>
      <c r="G193" s="130" t="s">
        <v>20</v>
      </c>
      <c r="H193" s="131"/>
    </row>
    <row r="194" spans="1:8">
      <c r="A194" s="121">
        <f t="shared" si="8"/>
        <v>186</v>
      </c>
      <c r="B194" s="122" t="s">
        <v>842</v>
      </c>
      <c r="C194" s="122" t="s">
        <v>849</v>
      </c>
      <c r="D194" s="122">
        <v>2012</v>
      </c>
      <c r="E194" s="122">
        <v>2020</v>
      </c>
      <c r="F194" s="129" t="s">
        <v>20</v>
      </c>
      <c r="G194" s="130" t="s">
        <v>20</v>
      </c>
      <c r="H194" s="131"/>
    </row>
    <row r="195" spans="1:8">
      <c r="A195" s="121">
        <f t="shared" si="8"/>
        <v>187</v>
      </c>
      <c r="B195" s="122" t="s">
        <v>842</v>
      </c>
      <c r="C195" s="122" t="s">
        <v>850</v>
      </c>
      <c r="D195" s="122">
        <v>2008</v>
      </c>
      <c r="E195" s="122">
        <v>2013</v>
      </c>
      <c r="F195" s="129" t="s">
        <v>20</v>
      </c>
      <c r="G195" s="130" t="s">
        <v>20</v>
      </c>
      <c r="H195" s="131"/>
    </row>
    <row r="196" spans="1:8">
      <c r="A196" s="121">
        <f t="shared" si="8"/>
        <v>188</v>
      </c>
      <c r="B196" s="122" t="s">
        <v>842</v>
      </c>
      <c r="C196" s="122" t="s">
        <v>851</v>
      </c>
      <c r="D196" s="122">
        <v>2010</v>
      </c>
      <c r="E196" s="122">
        <v>2016</v>
      </c>
      <c r="F196" s="129" t="s">
        <v>20</v>
      </c>
      <c r="G196" s="130" t="s">
        <v>20</v>
      </c>
      <c r="H196" s="131"/>
    </row>
    <row r="197" spans="1:8">
      <c r="A197" s="121">
        <f t="shared" si="8"/>
        <v>189</v>
      </c>
      <c r="B197" s="122" t="s">
        <v>842</v>
      </c>
      <c r="C197" s="122" t="s">
        <v>852</v>
      </c>
      <c r="D197" s="122">
        <v>2008</v>
      </c>
      <c r="E197" s="122">
        <v>2011</v>
      </c>
      <c r="F197" s="129" t="s">
        <v>20</v>
      </c>
      <c r="G197" s="130" t="s">
        <v>20</v>
      </c>
      <c r="H197" s="131"/>
    </row>
    <row r="198" spans="1:8">
      <c r="A198" s="121">
        <f t="shared" si="8"/>
        <v>190</v>
      </c>
      <c r="B198" s="122" t="s">
        <v>842</v>
      </c>
      <c r="C198" s="122" t="s">
        <v>853</v>
      </c>
      <c r="D198" s="122">
        <v>2019</v>
      </c>
      <c r="E198" s="122">
        <v>2021</v>
      </c>
      <c r="F198" s="129" t="s">
        <v>20</v>
      </c>
      <c r="G198" s="130" t="s">
        <v>20</v>
      </c>
      <c r="H198" s="131"/>
    </row>
    <row r="199" spans="1:8">
      <c r="A199" s="121">
        <f t="shared" si="8"/>
        <v>191</v>
      </c>
      <c r="B199" s="122" t="s">
        <v>842</v>
      </c>
      <c r="C199" s="122" t="s">
        <v>854</v>
      </c>
      <c r="D199" s="122">
        <v>2017</v>
      </c>
      <c r="E199" s="122">
        <v>2021</v>
      </c>
      <c r="F199" s="129" t="s">
        <v>20</v>
      </c>
      <c r="G199" s="130" t="s">
        <v>20</v>
      </c>
      <c r="H199" s="131"/>
    </row>
    <row r="200" spans="1:8">
      <c r="A200" s="121">
        <f t="shared" si="8"/>
        <v>192</v>
      </c>
      <c r="B200" s="122" t="s">
        <v>842</v>
      </c>
      <c r="C200" s="122" t="s">
        <v>855</v>
      </c>
      <c r="D200" s="122">
        <v>2020</v>
      </c>
      <c r="E200" s="122">
        <v>2020</v>
      </c>
      <c r="F200" s="129" t="s">
        <v>20</v>
      </c>
      <c r="G200" s="130" t="s">
        <v>20</v>
      </c>
      <c r="H200" s="131"/>
    </row>
    <row r="201" spans="1:8">
      <c r="A201" s="121">
        <f t="shared" si="8"/>
        <v>193</v>
      </c>
      <c r="B201" s="122" t="s">
        <v>842</v>
      </c>
      <c r="C201" s="122" t="s">
        <v>856</v>
      </c>
      <c r="D201" s="122">
        <v>2013</v>
      </c>
      <c r="E201" s="122">
        <v>2020</v>
      </c>
      <c r="F201" s="129" t="s">
        <v>20</v>
      </c>
      <c r="G201" s="130" t="s">
        <v>20</v>
      </c>
      <c r="H201" s="131"/>
    </row>
    <row r="202" spans="1:8">
      <c r="A202" s="121">
        <f t="shared" si="8"/>
        <v>194</v>
      </c>
      <c r="B202" s="122" t="s">
        <v>152</v>
      </c>
      <c r="C202" s="122" t="s">
        <v>857</v>
      </c>
      <c r="D202" s="122">
        <v>2012</v>
      </c>
      <c r="E202" s="122">
        <v>2013</v>
      </c>
      <c r="F202" s="129" t="s">
        <v>20</v>
      </c>
      <c r="G202" s="130" t="s">
        <v>20</v>
      </c>
      <c r="H202" s="131"/>
    </row>
    <row r="203" spans="1:8">
      <c r="A203" s="121">
        <f t="shared" si="8"/>
        <v>195</v>
      </c>
      <c r="B203" s="122" t="s">
        <v>152</v>
      </c>
      <c r="C203" s="122" t="s">
        <v>858</v>
      </c>
      <c r="D203" s="122">
        <v>2019</v>
      </c>
      <c r="E203" s="122">
        <v>2021</v>
      </c>
      <c r="F203" s="129" t="s">
        <v>20</v>
      </c>
      <c r="G203" s="130" t="s">
        <v>20</v>
      </c>
      <c r="H203" s="131"/>
    </row>
    <row r="204" spans="1:8">
      <c r="A204" s="121">
        <f t="shared" si="8"/>
        <v>196</v>
      </c>
      <c r="B204" s="122" t="s">
        <v>152</v>
      </c>
      <c r="C204" s="122" t="s">
        <v>859</v>
      </c>
      <c r="D204" s="122">
        <v>2017</v>
      </c>
      <c r="E204" s="122">
        <v>2022</v>
      </c>
      <c r="F204" s="129" t="s">
        <v>20</v>
      </c>
      <c r="G204" s="130"/>
      <c r="H204" s="131"/>
    </row>
    <row r="205" spans="1:8">
      <c r="A205" s="124">
        <f>ROW()-4</f>
        <v>201</v>
      </c>
      <c r="B205" s="125" t="s">
        <v>152</v>
      </c>
      <c r="C205" s="125" t="s">
        <v>1602</v>
      </c>
      <c r="D205" s="125">
        <v>2016</v>
      </c>
      <c r="E205" s="125" t="s">
        <v>19</v>
      </c>
      <c r="F205" s="132" t="s">
        <v>20</v>
      </c>
      <c r="G205" s="132"/>
      <c r="H205" s="218" t="s">
        <v>20</v>
      </c>
    </row>
    <row r="206" spans="1:8">
      <c r="A206" s="342">
        <f t="shared" ref="A206:A221" si="9">ROW()-8</f>
        <v>198</v>
      </c>
      <c r="B206" s="344" t="s">
        <v>152</v>
      </c>
      <c r="C206" s="344" t="s">
        <v>860</v>
      </c>
      <c r="D206" s="344">
        <v>2011</v>
      </c>
      <c r="E206" s="344">
        <v>2015</v>
      </c>
      <c r="F206" s="346" t="s">
        <v>20</v>
      </c>
      <c r="G206" s="348" t="s">
        <v>20</v>
      </c>
      <c r="H206" s="349"/>
    </row>
    <row r="207" spans="1:8">
      <c r="A207" s="121">
        <f t="shared" si="9"/>
        <v>199</v>
      </c>
      <c r="B207" s="122" t="s">
        <v>152</v>
      </c>
      <c r="C207" s="122" t="s">
        <v>860</v>
      </c>
      <c r="D207" s="122">
        <v>2016</v>
      </c>
      <c r="E207" s="122">
        <v>2021</v>
      </c>
      <c r="F207" s="129" t="s">
        <v>20</v>
      </c>
      <c r="G207" s="130" t="s">
        <v>20</v>
      </c>
      <c r="H207" s="131"/>
    </row>
    <row r="208" spans="1:8">
      <c r="A208" s="121">
        <f t="shared" si="9"/>
        <v>200</v>
      </c>
      <c r="B208" s="122" t="s">
        <v>152</v>
      </c>
      <c r="C208" s="122" t="s">
        <v>153</v>
      </c>
      <c r="D208" s="122">
        <v>2006</v>
      </c>
      <c r="E208" s="122">
        <v>2019</v>
      </c>
      <c r="F208" s="129" t="s">
        <v>20</v>
      </c>
      <c r="G208" s="130"/>
      <c r="H208" s="131" t="s">
        <v>20</v>
      </c>
    </row>
    <row r="209" spans="1:8">
      <c r="A209" s="121">
        <f t="shared" si="9"/>
        <v>201</v>
      </c>
      <c r="B209" s="122" t="s">
        <v>152</v>
      </c>
      <c r="C209" s="122" t="s">
        <v>154</v>
      </c>
      <c r="D209" s="122">
        <v>2014</v>
      </c>
      <c r="E209" s="122">
        <v>2018</v>
      </c>
      <c r="F209" s="129" t="s">
        <v>20</v>
      </c>
      <c r="G209" s="130" t="s">
        <v>20</v>
      </c>
      <c r="H209" s="131"/>
    </row>
    <row r="210" spans="1:8">
      <c r="A210" s="121">
        <f t="shared" si="9"/>
        <v>202</v>
      </c>
      <c r="B210" s="122" t="s">
        <v>152</v>
      </c>
      <c r="C210" s="122" t="s">
        <v>861</v>
      </c>
      <c r="D210" s="122">
        <v>2015</v>
      </c>
      <c r="E210" s="122">
        <v>2022</v>
      </c>
      <c r="F210" s="129" t="s">
        <v>20</v>
      </c>
      <c r="G210" s="130" t="s">
        <v>20</v>
      </c>
      <c r="H210" s="131"/>
    </row>
    <row r="211" spans="1:8">
      <c r="A211" s="121">
        <f t="shared" si="9"/>
        <v>203</v>
      </c>
      <c r="B211" s="122" t="s">
        <v>152</v>
      </c>
      <c r="C211" s="122" t="s">
        <v>862</v>
      </c>
      <c r="D211" s="122">
        <v>2012</v>
      </c>
      <c r="E211" s="122">
        <v>2013</v>
      </c>
      <c r="F211" s="129" t="s">
        <v>20</v>
      </c>
      <c r="G211" s="130" t="s">
        <v>20</v>
      </c>
      <c r="H211" s="131"/>
    </row>
    <row r="212" spans="1:8">
      <c r="A212" s="121">
        <f t="shared" si="9"/>
        <v>204</v>
      </c>
      <c r="B212" s="122" t="s">
        <v>152</v>
      </c>
      <c r="C212" s="122" t="s">
        <v>862</v>
      </c>
      <c r="D212" s="122">
        <v>2014</v>
      </c>
      <c r="E212" s="122">
        <v>2019</v>
      </c>
      <c r="F212" s="129" t="s">
        <v>20</v>
      </c>
      <c r="G212" s="130" t="s">
        <v>20</v>
      </c>
      <c r="H212" s="131"/>
    </row>
    <row r="213" spans="1:8">
      <c r="A213" s="121">
        <f t="shared" si="9"/>
        <v>205</v>
      </c>
      <c r="B213" s="122" t="s">
        <v>152</v>
      </c>
      <c r="C213" s="122" t="s">
        <v>862</v>
      </c>
      <c r="D213" s="122">
        <v>2020</v>
      </c>
      <c r="E213" s="122">
        <v>2020</v>
      </c>
      <c r="F213" s="129" t="s">
        <v>20</v>
      </c>
      <c r="G213" s="130" t="s">
        <v>20</v>
      </c>
      <c r="H213" s="131"/>
    </row>
    <row r="214" spans="1:8">
      <c r="A214" s="121">
        <f t="shared" si="9"/>
        <v>206</v>
      </c>
      <c r="B214" s="122" t="s">
        <v>152</v>
      </c>
      <c r="C214" s="122" t="s">
        <v>155</v>
      </c>
      <c r="D214" s="122">
        <v>2008</v>
      </c>
      <c r="E214" s="122">
        <v>2016</v>
      </c>
      <c r="F214" s="129" t="s">
        <v>20</v>
      </c>
      <c r="G214" s="130"/>
      <c r="H214" s="131" t="s">
        <v>20</v>
      </c>
    </row>
    <row r="215" spans="1:8">
      <c r="A215" s="121">
        <f t="shared" si="9"/>
        <v>207</v>
      </c>
      <c r="B215" s="122" t="s">
        <v>152</v>
      </c>
      <c r="C215" s="122" t="s">
        <v>155</v>
      </c>
      <c r="D215" s="122">
        <v>2011</v>
      </c>
      <c r="E215" s="122">
        <v>2015</v>
      </c>
      <c r="F215" s="129" t="s">
        <v>20</v>
      </c>
      <c r="G215" s="130" t="s">
        <v>20</v>
      </c>
      <c r="H215" s="131"/>
    </row>
    <row r="216" spans="1:8">
      <c r="A216" s="121">
        <f t="shared" si="9"/>
        <v>208</v>
      </c>
      <c r="B216" s="122" t="s">
        <v>152</v>
      </c>
      <c r="C216" s="122" t="s">
        <v>155</v>
      </c>
      <c r="D216" s="122">
        <v>2016</v>
      </c>
      <c r="E216" s="122" t="s">
        <v>19</v>
      </c>
      <c r="F216" s="129" t="s">
        <v>20</v>
      </c>
      <c r="G216" s="130"/>
      <c r="H216" s="131" t="s">
        <v>20</v>
      </c>
    </row>
    <row r="217" spans="1:8">
      <c r="A217" s="121">
        <f t="shared" si="9"/>
        <v>209</v>
      </c>
      <c r="B217" s="122" t="s">
        <v>152</v>
      </c>
      <c r="C217" s="122" t="s">
        <v>155</v>
      </c>
      <c r="D217" s="122">
        <v>2016</v>
      </c>
      <c r="E217" s="122">
        <v>2019</v>
      </c>
      <c r="F217" s="129" t="s">
        <v>20</v>
      </c>
      <c r="G217" s="130" t="s">
        <v>20</v>
      </c>
      <c r="H217" s="131"/>
    </row>
    <row r="218" spans="1:8">
      <c r="A218" s="121">
        <f t="shared" si="9"/>
        <v>210</v>
      </c>
      <c r="B218" s="122" t="s">
        <v>152</v>
      </c>
      <c r="C218" s="122" t="s">
        <v>863</v>
      </c>
      <c r="D218" s="122">
        <v>2016</v>
      </c>
      <c r="E218" s="122">
        <v>2016</v>
      </c>
      <c r="F218" s="129" t="s">
        <v>20</v>
      </c>
      <c r="G218" s="130" t="s">
        <v>20</v>
      </c>
      <c r="H218" s="131"/>
    </row>
    <row r="219" spans="1:8">
      <c r="A219" s="121">
        <f t="shared" si="9"/>
        <v>211</v>
      </c>
      <c r="B219" s="122" t="s">
        <v>152</v>
      </c>
      <c r="C219" s="122" t="s">
        <v>864</v>
      </c>
      <c r="D219" s="122">
        <v>2010</v>
      </c>
      <c r="E219" s="122">
        <v>2017</v>
      </c>
      <c r="F219" s="129" t="s">
        <v>20</v>
      </c>
      <c r="G219" s="130" t="s">
        <v>20</v>
      </c>
      <c r="H219" s="131"/>
    </row>
    <row r="220" spans="1:8">
      <c r="A220" s="121">
        <f t="shared" si="9"/>
        <v>212</v>
      </c>
      <c r="B220" s="122" t="s">
        <v>152</v>
      </c>
      <c r="C220" s="122" t="s">
        <v>864</v>
      </c>
      <c r="D220" s="122">
        <v>2018</v>
      </c>
      <c r="E220" s="122">
        <v>2021</v>
      </c>
      <c r="F220" s="129" t="s">
        <v>20</v>
      </c>
      <c r="G220" s="130" t="s">
        <v>20</v>
      </c>
      <c r="H220" s="131"/>
    </row>
    <row r="221" spans="1:8">
      <c r="A221" s="121">
        <f t="shared" si="9"/>
        <v>213</v>
      </c>
      <c r="B221" s="122" t="s">
        <v>152</v>
      </c>
      <c r="C221" s="122" t="s">
        <v>865</v>
      </c>
      <c r="D221" s="122">
        <v>2012</v>
      </c>
      <c r="E221" s="122">
        <v>2014</v>
      </c>
      <c r="F221" s="129" t="s">
        <v>20</v>
      </c>
      <c r="G221" s="130" t="s">
        <v>20</v>
      </c>
      <c r="H221" s="131"/>
    </row>
    <row r="222" spans="1:8">
      <c r="A222" s="121">
        <f t="shared" ref="A222:A229" si="10">ROW()-9</f>
        <v>213</v>
      </c>
      <c r="B222" s="122" t="s">
        <v>152</v>
      </c>
      <c r="C222" s="122" t="s">
        <v>866</v>
      </c>
      <c r="D222" s="122">
        <v>2010</v>
      </c>
      <c r="E222" s="122">
        <v>2020</v>
      </c>
      <c r="F222" s="129" t="s">
        <v>20</v>
      </c>
      <c r="G222" s="130" t="s">
        <v>20</v>
      </c>
      <c r="H222" s="131"/>
    </row>
    <row r="223" spans="1:8">
      <c r="A223" s="121">
        <f t="shared" si="10"/>
        <v>214</v>
      </c>
      <c r="B223" s="122" t="s">
        <v>152</v>
      </c>
      <c r="C223" s="122" t="s">
        <v>867</v>
      </c>
      <c r="D223" s="122">
        <v>2012</v>
      </c>
      <c r="E223" s="122">
        <v>2020</v>
      </c>
      <c r="F223" s="129" t="s">
        <v>20</v>
      </c>
      <c r="G223" s="130" t="s">
        <v>20</v>
      </c>
      <c r="H223" s="131"/>
    </row>
    <row r="224" spans="1:8">
      <c r="A224" s="121">
        <f t="shared" si="10"/>
        <v>215</v>
      </c>
      <c r="B224" s="122" t="s">
        <v>152</v>
      </c>
      <c r="C224" s="122" t="s">
        <v>868</v>
      </c>
      <c r="D224" s="122">
        <v>2008</v>
      </c>
      <c r="E224" s="122">
        <v>2015</v>
      </c>
      <c r="F224" s="129" t="s">
        <v>20</v>
      </c>
      <c r="G224" s="130" t="s">
        <v>20</v>
      </c>
      <c r="H224" s="131"/>
    </row>
    <row r="225" spans="1:8">
      <c r="A225" s="121">
        <f t="shared" si="10"/>
        <v>216</v>
      </c>
      <c r="B225" s="122" t="s">
        <v>152</v>
      </c>
      <c r="C225" s="122" t="s">
        <v>868</v>
      </c>
      <c r="D225" s="122">
        <v>2016</v>
      </c>
      <c r="E225" s="122">
        <v>2020</v>
      </c>
      <c r="F225" s="129" t="s">
        <v>20</v>
      </c>
      <c r="G225" s="130" t="s">
        <v>20</v>
      </c>
      <c r="H225" s="131"/>
    </row>
    <row r="226" spans="1:8">
      <c r="A226" s="121">
        <f t="shared" si="10"/>
        <v>217</v>
      </c>
      <c r="B226" s="122" t="s">
        <v>152</v>
      </c>
      <c r="C226" s="122" t="s">
        <v>869</v>
      </c>
      <c r="D226" s="122">
        <v>2013</v>
      </c>
      <c r="E226" s="122">
        <v>2015</v>
      </c>
      <c r="F226" s="129" t="s">
        <v>20</v>
      </c>
      <c r="G226" s="130" t="s">
        <v>20</v>
      </c>
      <c r="H226" s="131"/>
    </row>
    <row r="227" spans="1:8">
      <c r="A227" s="121">
        <f t="shared" si="10"/>
        <v>218</v>
      </c>
      <c r="B227" s="122" t="s">
        <v>152</v>
      </c>
      <c r="C227" s="122" t="s">
        <v>869</v>
      </c>
      <c r="D227" s="122">
        <v>2016</v>
      </c>
      <c r="E227" s="122">
        <v>2021</v>
      </c>
      <c r="F227" s="129" t="s">
        <v>20</v>
      </c>
      <c r="G227" s="130" t="s">
        <v>20</v>
      </c>
      <c r="H227" s="131"/>
    </row>
    <row r="228" spans="1:8">
      <c r="A228" s="121">
        <f t="shared" si="10"/>
        <v>219</v>
      </c>
      <c r="B228" s="122" t="s">
        <v>152</v>
      </c>
      <c r="C228" s="122" t="s">
        <v>1159</v>
      </c>
      <c r="D228" s="122">
        <v>2012</v>
      </c>
      <c r="E228" s="122" t="s">
        <v>19</v>
      </c>
      <c r="F228" s="129" t="s">
        <v>20</v>
      </c>
      <c r="G228" s="130"/>
      <c r="H228" s="131" t="s">
        <v>20</v>
      </c>
    </row>
    <row r="229" spans="1:8">
      <c r="A229" s="121">
        <f t="shared" si="10"/>
        <v>220</v>
      </c>
      <c r="B229" s="122" t="s">
        <v>152</v>
      </c>
      <c r="C229" s="122" t="s">
        <v>709</v>
      </c>
      <c r="D229" s="122">
        <v>2013</v>
      </c>
      <c r="E229" s="122">
        <v>2019</v>
      </c>
      <c r="F229" s="129" t="s">
        <v>20</v>
      </c>
      <c r="G229" s="130"/>
      <c r="H229" s="131"/>
    </row>
    <row r="230" spans="1:8">
      <c r="A230" s="121">
        <f>ROW()-32</f>
        <v>198</v>
      </c>
      <c r="B230" s="122" t="s">
        <v>152</v>
      </c>
      <c r="C230" s="122" t="s">
        <v>1408</v>
      </c>
      <c r="D230" s="122">
        <v>2013</v>
      </c>
      <c r="E230" s="122" t="s">
        <v>19</v>
      </c>
      <c r="F230" s="129" t="s">
        <v>20</v>
      </c>
      <c r="G230" s="130" t="s">
        <v>20</v>
      </c>
      <c r="H230" s="131" t="s">
        <v>20</v>
      </c>
    </row>
    <row r="231" spans="1:8">
      <c r="A231" s="121">
        <f t="shared" ref="A231:A263" si="11">ROW()-9</f>
        <v>222</v>
      </c>
      <c r="B231" s="122" t="s">
        <v>152</v>
      </c>
      <c r="C231" s="122" t="s">
        <v>870</v>
      </c>
      <c r="D231" s="122">
        <v>2009</v>
      </c>
      <c r="E231" s="122">
        <v>2022</v>
      </c>
      <c r="F231" s="129" t="s">
        <v>20</v>
      </c>
      <c r="G231" s="130" t="s">
        <v>20</v>
      </c>
      <c r="H231" s="131"/>
    </row>
    <row r="232" spans="1:8">
      <c r="A232" s="121">
        <f t="shared" si="11"/>
        <v>223</v>
      </c>
      <c r="B232" s="122" t="s">
        <v>152</v>
      </c>
      <c r="C232" s="122" t="s">
        <v>871</v>
      </c>
      <c r="D232" s="122">
        <v>2008</v>
      </c>
      <c r="E232" s="122">
        <v>2022</v>
      </c>
      <c r="F232" s="129" t="s">
        <v>20</v>
      </c>
      <c r="G232" s="130" t="s">
        <v>20</v>
      </c>
      <c r="H232" s="131"/>
    </row>
    <row r="233" spans="1:8">
      <c r="A233" s="121">
        <f t="shared" si="11"/>
        <v>224</v>
      </c>
      <c r="B233" s="122" t="s">
        <v>152</v>
      </c>
      <c r="C233" s="122" t="s">
        <v>872</v>
      </c>
      <c r="D233" s="122">
        <v>2012</v>
      </c>
      <c r="E233" s="122">
        <v>2022</v>
      </c>
      <c r="F233" s="129" t="s">
        <v>20</v>
      </c>
      <c r="G233" s="130" t="s">
        <v>20</v>
      </c>
      <c r="H233" s="131"/>
    </row>
    <row r="234" spans="1:8">
      <c r="A234" s="121">
        <f t="shared" si="11"/>
        <v>225</v>
      </c>
      <c r="B234" s="122" t="s">
        <v>152</v>
      </c>
      <c r="C234" s="122" t="s">
        <v>873</v>
      </c>
      <c r="D234" s="122">
        <v>2019</v>
      </c>
      <c r="E234" s="122">
        <v>2021</v>
      </c>
      <c r="F234" s="129" t="s">
        <v>20</v>
      </c>
      <c r="G234" s="130" t="s">
        <v>20</v>
      </c>
      <c r="H234" s="131"/>
    </row>
    <row r="235" spans="1:8">
      <c r="A235" s="121">
        <f t="shared" si="11"/>
        <v>226</v>
      </c>
      <c r="B235" s="122" t="s">
        <v>152</v>
      </c>
      <c r="C235" s="122" t="s">
        <v>874</v>
      </c>
      <c r="D235" s="122">
        <v>2019</v>
      </c>
      <c r="E235" s="122">
        <v>2021</v>
      </c>
      <c r="F235" s="129" t="s">
        <v>20</v>
      </c>
      <c r="G235" s="130" t="s">
        <v>20</v>
      </c>
      <c r="H235" s="131"/>
    </row>
    <row r="236" spans="1:8">
      <c r="A236" s="121">
        <f t="shared" si="11"/>
        <v>227</v>
      </c>
      <c r="B236" s="122" t="s">
        <v>152</v>
      </c>
      <c r="C236" s="122" t="s">
        <v>875</v>
      </c>
      <c r="D236" s="122">
        <v>2019</v>
      </c>
      <c r="E236" s="122">
        <v>2021</v>
      </c>
      <c r="F236" s="129" t="s">
        <v>20</v>
      </c>
      <c r="G236" s="130" t="s">
        <v>20</v>
      </c>
      <c r="H236" s="131"/>
    </row>
    <row r="237" spans="1:8">
      <c r="A237" s="121">
        <f t="shared" si="11"/>
        <v>228</v>
      </c>
      <c r="B237" s="122" t="s">
        <v>152</v>
      </c>
      <c r="C237" s="122" t="s">
        <v>876</v>
      </c>
      <c r="D237" s="122">
        <v>2012</v>
      </c>
      <c r="E237" s="122">
        <v>2020</v>
      </c>
      <c r="F237" s="129" t="s">
        <v>20</v>
      </c>
      <c r="G237" s="130" t="s">
        <v>20</v>
      </c>
      <c r="H237" s="131"/>
    </row>
    <row r="238" spans="1:8">
      <c r="A238" s="121">
        <f t="shared" si="11"/>
        <v>229</v>
      </c>
      <c r="B238" s="122" t="s">
        <v>152</v>
      </c>
      <c r="C238" s="122" t="s">
        <v>877</v>
      </c>
      <c r="D238" s="122">
        <v>2012</v>
      </c>
      <c r="E238" s="122">
        <v>2014</v>
      </c>
      <c r="F238" s="129" t="s">
        <v>20</v>
      </c>
      <c r="G238" s="130" t="s">
        <v>20</v>
      </c>
      <c r="H238" s="131"/>
    </row>
    <row r="239" spans="1:8">
      <c r="A239" s="121">
        <f t="shared" si="11"/>
        <v>230</v>
      </c>
      <c r="B239" s="122" t="s">
        <v>152</v>
      </c>
      <c r="C239" s="122" t="s">
        <v>877</v>
      </c>
      <c r="D239" s="122">
        <v>2015</v>
      </c>
      <c r="E239" s="122">
        <v>2021</v>
      </c>
      <c r="F239" s="129" t="s">
        <v>20</v>
      </c>
      <c r="G239" s="130" t="s">
        <v>20</v>
      </c>
      <c r="H239" s="131"/>
    </row>
    <row r="240" spans="1:8">
      <c r="A240" s="121">
        <f t="shared" si="11"/>
        <v>231</v>
      </c>
      <c r="B240" s="122" t="s">
        <v>152</v>
      </c>
      <c r="C240" s="122" t="s">
        <v>878</v>
      </c>
      <c r="D240" s="122">
        <v>2014</v>
      </c>
      <c r="E240" s="122">
        <v>2017</v>
      </c>
      <c r="F240" s="129" t="s">
        <v>20</v>
      </c>
      <c r="G240" s="130" t="s">
        <v>20</v>
      </c>
      <c r="H240" s="131"/>
    </row>
    <row r="241" spans="1:8">
      <c r="A241" s="121">
        <f t="shared" si="11"/>
        <v>232</v>
      </c>
      <c r="B241" s="122" t="s">
        <v>152</v>
      </c>
      <c r="C241" s="122" t="s">
        <v>879</v>
      </c>
      <c r="D241" s="122">
        <v>2009</v>
      </c>
      <c r="E241" s="122">
        <v>2021</v>
      </c>
      <c r="F241" s="129" t="s">
        <v>20</v>
      </c>
      <c r="G241" s="130" t="s">
        <v>20</v>
      </c>
      <c r="H241" s="131"/>
    </row>
    <row r="242" spans="1:8">
      <c r="A242" s="121">
        <f t="shared" si="11"/>
        <v>233</v>
      </c>
      <c r="B242" s="122" t="s">
        <v>152</v>
      </c>
      <c r="C242" s="122" t="s">
        <v>880</v>
      </c>
      <c r="D242" s="122">
        <v>2012</v>
      </c>
      <c r="E242" s="122">
        <v>2013</v>
      </c>
      <c r="F242" s="129" t="s">
        <v>20</v>
      </c>
      <c r="G242" s="130" t="s">
        <v>20</v>
      </c>
      <c r="H242" s="131"/>
    </row>
    <row r="243" spans="1:8">
      <c r="A243" s="121">
        <f t="shared" si="11"/>
        <v>234</v>
      </c>
      <c r="B243" s="122" t="s">
        <v>152</v>
      </c>
      <c r="C243" s="122" t="s">
        <v>881</v>
      </c>
      <c r="D243" s="122">
        <v>2016</v>
      </c>
      <c r="E243" s="122">
        <v>2019</v>
      </c>
      <c r="F243" s="129" t="s">
        <v>20</v>
      </c>
      <c r="G243" s="130" t="s">
        <v>20</v>
      </c>
      <c r="H243" s="131"/>
    </row>
    <row r="244" spans="1:8">
      <c r="A244" s="121">
        <f t="shared" si="11"/>
        <v>235</v>
      </c>
      <c r="B244" s="122" t="s">
        <v>152</v>
      </c>
      <c r="C244" s="122" t="s">
        <v>882</v>
      </c>
      <c r="D244" s="122">
        <v>2008</v>
      </c>
      <c r="E244" s="122">
        <v>2015</v>
      </c>
      <c r="F244" s="129" t="s">
        <v>20</v>
      </c>
      <c r="G244" s="130" t="s">
        <v>20</v>
      </c>
      <c r="H244" s="131"/>
    </row>
    <row r="245" spans="1:8">
      <c r="A245" s="121">
        <f t="shared" si="11"/>
        <v>236</v>
      </c>
      <c r="B245" s="122" t="s">
        <v>152</v>
      </c>
      <c r="C245" s="122" t="s">
        <v>882</v>
      </c>
      <c r="D245" s="122">
        <v>2015</v>
      </c>
      <c r="E245" s="122">
        <v>2021</v>
      </c>
      <c r="F245" s="129" t="s">
        <v>20</v>
      </c>
      <c r="G245" s="130" t="s">
        <v>20</v>
      </c>
      <c r="H245" s="131"/>
    </row>
    <row r="246" spans="1:8">
      <c r="A246" s="121">
        <f t="shared" si="11"/>
        <v>237</v>
      </c>
      <c r="B246" s="122" t="s">
        <v>152</v>
      </c>
      <c r="C246" s="122" t="s">
        <v>882</v>
      </c>
      <c r="D246" s="122">
        <v>2021</v>
      </c>
      <c r="E246" s="122">
        <v>2022</v>
      </c>
      <c r="F246" s="129" t="s">
        <v>20</v>
      </c>
      <c r="G246" s="130" t="s">
        <v>20</v>
      </c>
      <c r="H246" s="131"/>
    </row>
    <row r="247" spans="1:8">
      <c r="A247" s="121">
        <f t="shared" si="11"/>
        <v>238</v>
      </c>
      <c r="B247" s="125" t="s">
        <v>152</v>
      </c>
      <c r="C247" s="125" t="s">
        <v>883</v>
      </c>
      <c r="D247" s="125">
        <v>2021</v>
      </c>
      <c r="E247" s="125">
        <v>2022</v>
      </c>
      <c r="F247" s="132" t="s">
        <v>20</v>
      </c>
      <c r="G247" s="133" t="s">
        <v>20</v>
      </c>
      <c r="H247" s="134"/>
    </row>
    <row r="248" spans="1:8">
      <c r="A248" s="342">
        <f t="shared" si="11"/>
        <v>239</v>
      </c>
      <c r="B248" s="344" t="s">
        <v>152</v>
      </c>
      <c r="C248" s="344" t="s">
        <v>884</v>
      </c>
      <c r="D248" s="344">
        <v>2012</v>
      </c>
      <c r="E248" s="344">
        <v>2017</v>
      </c>
      <c r="F248" s="346" t="s">
        <v>20</v>
      </c>
      <c r="G248" s="348" t="s">
        <v>20</v>
      </c>
      <c r="H248" s="349"/>
    </row>
    <row r="249" spans="1:8">
      <c r="A249" s="121">
        <f t="shared" si="11"/>
        <v>240</v>
      </c>
      <c r="B249" s="122" t="s">
        <v>152</v>
      </c>
      <c r="C249" s="122" t="s">
        <v>884</v>
      </c>
      <c r="D249" s="122">
        <v>2018</v>
      </c>
      <c r="E249" s="122">
        <v>2021</v>
      </c>
      <c r="F249" s="129" t="s">
        <v>20</v>
      </c>
      <c r="G249" s="130" t="s">
        <v>20</v>
      </c>
      <c r="H249" s="131"/>
    </row>
    <row r="250" spans="1:8">
      <c r="A250" s="121">
        <f t="shared" si="11"/>
        <v>241</v>
      </c>
      <c r="B250" s="122" t="s">
        <v>152</v>
      </c>
      <c r="C250" s="122" t="s">
        <v>771</v>
      </c>
      <c r="D250" s="122">
        <v>2015</v>
      </c>
      <c r="E250" s="122">
        <v>2021</v>
      </c>
      <c r="F250" s="129" t="s">
        <v>20</v>
      </c>
      <c r="G250" s="130" t="s">
        <v>20</v>
      </c>
      <c r="H250" s="131"/>
    </row>
    <row r="251" spans="1:8">
      <c r="A251" s="121">
        <f t="shared" si="11"/>
        <v>242</v>
      </c>
      <c r="B251" s="122" t="s">
        <v>152</v>
      </c>
      <c r="C251" s="122" t="s">
        <v>156</v>
      </c>
      <c r="D251" s="122">
        <v>2012</v>
      </c>
      <c r="E251" s="122">
        <v>2019</v>
      </c>
      <c r="F251" s="129" t="s">
        <v>20</v>
      </c>
      <c r="G251" s="130" t="s">
        <v>20</v>
      </c>
      <c r="H251" s="131"/>
    </row>
    <row r="252" spans="1:8">
      <c r="A252" s="121">
        <f t="shared" si="11"/>
        <v>243</v>
      </c>
      <c r="B252" s="122" t="s">
        <v>152</v>
      </c>
      <c r="C252" s="122" t="s">
        <v>156</v>
      </c>
      <c r="D252" s="122">
        <v>2016</v>
      </c>
      <c r="E252" s="122">
        <v>2019</v>
      </c>
      <c r="F252" s="129" t="s">
        <v>20</v>
      </c>
      <c r="G252" s="130"/>
      <c r="H252" s="131"/>
    </row>
    <row r="253" spans="1:8">
      <c r="A253" s="121">
        <f t="shared" si="11"/>
        <v>244</v>
      </c>
      <c r="B253" s="122" t="s">
        <v>159</v>
      </c>
      <c r="C253" s="122">
        <v>200</v>
      </c>
      <c r="D253" s="122">
        <v>2011</v>
      </c>
      <c r="E253" s="122">
        <v>2017</v>
      </c>
      <c r="F253" s="129" t="s">
        <v>20</v>
      </c>
      <c r="G253" s="130" t="s">
        <v>20</v>
      </c>
      <c r="H253" s="131"/>
    </row>
    <row r="254" spans="1:8">
      <c r="A254" s="121">
        <f t="shared" si="11"/>
        <v>245</v>
      </c>
      <c r="B254" s="122" t="s">
        <v>159</v>
      </c>
      <c r="C254" s="122">
        <v>300</v>
      </c>
      <c r="D254" s="122">
        <v>2005</v>
      </c>
      <c r="E254" s="122">
        <v>2010</v>
      </c>
      <c r="F254" s="129" t="s">
        <v>20</v>
      </c>
      <c r="G254" s="130"/>
      <c r="H254" s="131"/>
    </row>
    <row r="255" spans="1:8">
      <c r="A255" s="121">
        <f t="shared" si="11"/>
        <v>246</v>
      </c>
      <c r="B255" s="122" t="s">
        <v>159</v>
      </c>
      <c r="C255" s="122">
        <v>300</v>
      </c>
      <c r="D255" s="122">
        <v>2011</v>
      </c>
      <c r="E255" s="122" t="s">
        <v>19</v>
      </c>
      <c r="F255" s="129" t="s">
        <v>20</v>
      </c>
      <c r="G255" s="130"/>
      <c r="H255" s="131"/>
    </row>
    <row r="256" spans="1:8">
      <c r="A256" s="121">
        <f t="shared" si="11"/>
        <v>247</v>
      </c>
      <c r="B256" s="122" t="s">
        <v>159</v>
      </c>
      <c r="C256" s="122" t="s">
        <v>1160</v>
      </c>
      <c r="D256" s="122">
        <v>2005</v>
      </c>
      <c r="E256" s="122">
        <v>2010</v>
      </c>
      <c r="F256" s="129" t="s">
        <v>20</v>
      </c>
      <c r="G256" s="130"/>
      <c r="H256" s="182"/>
    </row>
    <row r="257" spans="1:8">
      <c r="A257" s="121">
        <f t="shared" si="11"/>
        <v>248</v>
      </c>
      <c r="B257" s="122" t="s">
        <v>159</v>
      </c>
      <c r="C257" s="122" t="s">
        <v>1160</v>
      </c>
      <c r="D257" s="122">
        <v>2011</v>
      </c>
      <c r="E257" s="122" t="s">
        <v>19</v>
      </c>
      <c r="F257" s="129" t="s">
        <v>20</v>
      </c>
      <c r="G257" s="130"/>
      <c r="H257" s="131"/>
    </row>
    <row r="258" spans="1:8">
      <c r="A258" s="121">
        <f t="shared" si="11"/>
        <v>249</v>
      </c>
      <c r="B258" s="122" t="s">
        <v>159</v>
      </c>
      <c r="C258" s="122" t="s">
        <v>885</v>
      </c>
      <c r="D258" s="122">
        <v>2008</v>
      </c>
      <c r="E258" s="122">
        <v>2008</v>
      </c>
      <c r="F258" s="129" t="s">
        <v>20</v>
      </c>
      <c r="G258" s="130" t="s">
        <v>20</v>
      </c>
      <c r="H258" s="131"/>
    </row>
    <row r="259" spans="1:8">
      <c r="A259" s="121">
        <f t="shared" si="11"/>
        <v>250</v>
      </c>
      <c r="B259" s="122" t="s">
        <v>159</v>
      </c>
      <c r="C259" s="122" t="s">
        <v>162</v>
      </c>
      <c r="D259" s="122">
        <v>2011</v>
      </c>
      <c r="E259" s="122">
        <v>2015</v>
      </c>
      <c r="F259" s="129" t="s">
        <v>20</v>
      </c>
      <c r="G259" s="130"/>
      <c r="H259" s="131" t="s">
        <v>20</v>
      </c>
    </row>
    <row r="260" spans="1:8">
      <c r="A260" s="121">
        <f t="shared" si="11"/>
        <v>251</v>
      </c>
      <c r="B260" s="122" t="s">
        <v>159</v>
      </c>
      <c r="C260" s="122" t="s">
        <v>896</v>
      </c>
      <c r="D260" s="122">
        <v>2019</v>
      </c>
      <c r="E260" s="122" t="s">
        <v>19</v>
      </c>
      <c r="F260" s="129" t="s">
        <v>20</v>
      </c>
      <c r="G260" s="130"/>
      <c r="H260" s="131"/>
    </row>
    <row r="261" spans="1:8">
      <c r="A261" s="121">
        <f t="shared" si="11"/>
        <v>252</v>
      </c>
      <c r="B261" s="122" t="s">
        <v>159</v>
      </c>
      <c r="C261" s="122" t="s">
        <v>886</v>
      </c>
      <c r="D261" s="122">
        <v>2016</v>
      </c>
      <c r="E261" s="122" t="s">
        <v>19</v>
      </c>
      <c r="F261" s="129" t="s">
        <v>20</v>
      </c>
      <c r="G261" s="130"/>
      <c r="H261" s="131"/>
    </row>
    <row r="262" spans="1:8">
      <c r="A262" s="121">
        <f t="shared" si="11"/>
        <v>253</v>
      </c>
      <c r="B262" s="122" t="s">
        <v>159</v>
      </c>
      <c r="C262" s="122" t="s">
        <v>887</v>
      </c>
      <c r="D262" s="122">
        <v>2006</v>
      </c>
      <c r="E262" s="122">
        <v>2010</v>
      </c>
      <c r="F262" s="129" t="s">
        <v>20</v>
      </c>
      <c r="G262" s="130" t="s">
        <v>20</v>
      </c>
      <c r="H262" s="131"/>
    </row>
    <row r="263" spans="1:8">
      <c r="A263" s="121">
        <f t="shared" si="11"/>
        <v>254</v>
      </c>
      <c r="B263" s="122" t="s">
        <v>159</v>
      </c>
      <c r="C263" s="122" t="s">
        <v>888</v>
      </c>
      <c r="D263" s="122">
        <v>2008</v>
      </c>
      <c r="E263" s="122">
        <v>2010</v>
      </c>
      <c r="F263" s="129" t="s">
        <v>20</v>
      </c>
      <c r="G263" s="130" t="s">
        <v>20</v>
      </c>
      <c r="H263" s="131"/>
    </row>
    <row r="264" spans="1:8">
      <c r="A264" s="121">
        <f t="shared" ref="A264:A273" si="12">ROW()-10</f>
        <v>254</v>
      </c>
      <c r="B264" s="122" t="s">
        <v>159</v>
      </c>
      <c r="C264" s="122" t="s">
        <v>889</v>
      </c>
      <c r="D264" s="122">
        <v>2008</v>
      </c>
      <c r="E264" s="122">
        <v>2015</v>
      </c>
      <c r="F264" s="129" t="s">
        <v>20</v>
      </c>
      <c r="G264" s="130" t="s">
        <v>20</v>
      </c>
      <c r="H264" s="131"/>
    </row>
    <row r="265" spans="1:8">
      <c r="A265" s="121">
        <f t="shared" si="12"/>
        <v>255</v>
      </c>
      <c r="B265" s="122" t="s">
        <v>159</v>
      </c>
      <c r="C265" s="122" t="s">
        <v>889</v>
      </c>
      <c r="D265" s="122">
        <v>2016</v>
      </c>
      <c r="E265" s="122">
        <v>2020</v>
      </c>
      <c r="F265" s="129" t="s">
        <v>20</v>
      </c>
      <c r="G265" s="130" t="s">
        <v>20</v>
      </c>
      <c r="H265" s="131"/>
    </row>
    <row r="266" spans="1:8">
      <c r="A266" s="121">
        <f t="shared" si="12"/>
        <v>256</v>
      </c>
      <c r="B266" s="122" t="s">
        <v>159</v>
      </c>
      <c r="C266" s="122" t="s">
        <v>890</v>
      </c>
      <c r="D266" s="122">
        <v>2019</v>
      </c>
      <c r="E266" s="122" t="s">
        <v>19</v>
      </c>
      <c r="F266" s="129" t="s">
        <v>20</v>
      </c>
      <c r="G266" s="130"/>
      <c r="H266" s="131"/>
    </row>
    <row r="267" spans="1:8">
      <c r="A267" s="121">
        <f t="shared" si="12"/>
        <v>257</v>
      </c>
      <c r="B267" s="122" t="s">
        <v>781</v>
      </c>
      <c r="C267" s="122" t="s">
        <v>1161</v>
      </c>
      <c r="D267" s="122">
        <v>2018</v>
      </c>
      <c r="E267" s="122" t="s">
        <v>19</v>
      </c>
      <c r="F267" s="129" t="s">
        <v>20</v>
      </c>
      <c r="G267" s="130" t="s">
        <v>20</v>
      </c>
      <c r="H267" s="131" t="s">
        <v>20</v>
      </c>
    </row>
    <row r="268" spans="1:8">
      <c r="A268" s="121">
        <f t="shared" si="12"/>
        <v>258</v>
      </c>
      <c r="B268" s="122" t="s">
        <v>781</v>
      </c>
      <c r="C268" s="122" t="s">
        <v>773</v>
      </c>
      <c r="D268" s="122">
        <v>2014</v>
      </c>
      <c r="E268" s="122" t="s">
        <v>19</v>
      </c>
      <c r="F268" s="129" t="s">
        <v>20</v>
      </c>
      <c r="G268" s="130" t="s">
        <v>20</v>
      </c>
      <c r="H268" s="131"/>
    </row>
    <row r="269" spans="1:8">
      <c r="A269" s="121">
        <f t="shared" si="12"/>
        <v>259</v>
      </c>
      <c r="B269" s="122" t="s">
        <v>781</v>
      </c>
      <c r="C269" s="122" t="s">
        <v>1162</v>
      </c>
      <c r="D269" s="122">
        <v>2016</v>
      </c>
      <c r="E269" s="122" t="s">
        <v>19</v>
      </c>
      <c r="F269" s="129" t="s">
        <v>20</v>
      </c>
      <c r="G269" s="130" t="s">
        <v>20</v>
      </c>
      <c r="H269" s="131" t="s">
        <v>20</v>
      </c>
    </row>
    <row r="270" spans="1:8">
      <c r="A270" s="121">
        <f t="shared" si="12"/>
        <v>260</v>
      </c>
      <c r="B270" s="122" t="s">
        <v>781</v>
      </c>
      <c r="C270" s="122" t="s">
        <v>777</v>
      </c>
      <c r="D270" s="122">
        <v>2010</v>
      </c>
      <c r="E270" s="122">
        <v>2018</v>
      </c>
      <c r="F270" s="129" t="s">
        <v>20</v>
      </c>
      <c r="G270" s="130" t="s">
        <v>20</v>
      </c>
      <c r="H270" s="131" t="s">
        <v>20</v>
      </c>
    </row>
    <row r="271" spans="1:8">
      <c r="A271" s="121">
        <f t="shared" si="12"/>
        <v>261</v>
      </c>
      <c r="B271" s="122" t="s">
        <v>781</v>
      </c>
      <c r="C271" s="122" t="s">
        <v>778</v>
      </c>
      <c r="D271" s="122">
        <v>2012</v>
      </c>
      <c r="E271" s="122">
        <v>2017</v>
      </c>
      <c r="F271" s="129" t="s">
        <v>20</v>
      </c>
      <c r="G271" s="130" t="s">
        <v>20</v>
      </c>
      <c r="H271" s="131" t="s">
        <v>20</v>
      </c>
    </row>
    <row r="272" spans="1:8">
      <c r="A272" s="121">
        <f t="shared" si="12"/>
        <v>262</v>
      </c>
      <c r="B272" s="122" t="s">
        <v>781</v>
      </c>
      <c r="C272" s="122" t="s">
        <v>779</v>
      </c>
      <c r="D272" s="122">
        <v>2014</v>
      </c>
      <c r="E272" s="122">
        <v>2020</v>
      </c>
      <c r="F272" s="129" t="s">
        <v>20</v>
      </c>
      <c r="G272" s="130" t="s">
        <v>20</v>
      </c>
      <c r="H272" s="131" t="s">
        <v>20</v>
      </c>
    </row>
    <row r="273" spans="1:8">
      <c r="A273" s="121">
        <f t="shared" si="12"/>
        <v>263</v>
      </c>
      <c r="B273" s="122" t="s">
        <v>781</v>
      </c>
      <c r="C273" s="122" t="s">
        <v>780</v>
      </c>
      <c r="D273" s="122">
        <v>2013</v>
      </c>
      <c r="E273" s="122" t="s">
        <v>19</v>
      </c>
      <c r="F273" s="129" t="s">
        <v>20</v>
      </c>
      <c r="G273" s="130" t="s">
        <v>20</v>
      </c>
      <c r="H273" s="131" t="s">
        <v>20</v>
      </c>
    </row>
    <row r="274" spans="1:8">
      <c r="A274" s="121">
        <f>ROW()-4</f>
        <v>270</v>
      </c>
      <c r="B274" s="122" t="s">
        <v>781</v>
      </c>
      <c r="C274" s="122" t="s">
        <v>1603</v>
      </c>
      <c r="D274" s="122">
        <v>2010</v>
      </c>
      <c r="E274" s="122" t="s">
        <v>19</v>
      </c>
      <c r="F274" s="129" t="s">
        <v>20</v>
      </c>
      <c r="G274" s="129" t="s">
        <v>20</v>
      </c>
      <c r="H274" s="182" t="s">
        <v>20</v>
      </c>
    </row>
    <row r="275" spans="1:8">
      <c r="A275" s="121">
        <f>ROW()-10</f>
        <v>265</v>
      </c>
      <c r="B275" s="122" t="s">
        <v>781</v>
      </c>
      <c r="C275" s="122" t="s">
        <v>774</v>
      </c>
      <c r="D275" s="122">
        <v>2016</v>
      </c>
      <c r="E275" s="122" t="s">
        <v>19</v>
      </c>
      <c r="F275" s="129" t="s">
        <v>20</v>
      </c>
      <c r="G275" s="130" t="s">
        <v>20</v>
      </c>
      <c r="H275" s="131" t="s">
        <v>20</v>
      </c>
    </row>
    <row r="276" spans="1:8">
      <c r="A276" s="121">
        <f>ROW()-10</f>
        <v>266</v>
      </c>
      <c r="B276" s="122" t="s">
        <v>781</v>
      </c>
      <c r="C276" s="122" t="s">
        <v>1163</v>
      </c>
      <c r="D276" s="122">
        <v>2018</v>
      </c>
      <c r="E276" s="122" t="s">
        <v>19</v>
      </c>
      <c r="F276" s="129" t="s">
        <v>20</v>
      </c>
      <c r="G276" s="130" t="s">
        <v>20</v>
      </c>
      <c r="H276" s="131" t="s">
        <v>20</v>
      </c>
    </row>
    <row r="277" spans="1:8">
      <c r="A277" s="121">
        <f>ROW()-4</f>
        <v>273</v>
      </c>
      <c r="B277" s="122" t="s">
        <v>781</v>
      </c>
      <c r="C277" s="122" t="s">
        <v>1604</v>
      </c>
      <c r="D277" s="122">
        <v>2018</v>
      </c>
      <c r="E277" s="122" t="s">
        <v>19</v>
      </c>
      <c r="F277" s="129" t="s">
        <v>20</v>
      </c>
      <c r="G277" s="129"/>
      <c r="H277" s="182" t="s">
        <v>20</v>
      </c>
    </row>
    <row r="278" spans="1:8">
      <c r="A278" s="121">
        <f>ROW()-4</f>
        <v>274</v>
      </c>
      <c r="B278" s="122" t="s">
        <v>781</v>
      </c>
      <c r="C278" s="122" t="s">
        <v>1605</v>
      </c>
      <c r="D278" s="122">
        <v>2021</v>
      </c>
      <c r="E278" s="122" t="s">
        <v>19</v>
      </c>
      <c r="F278" s="129" t="s">
        <v>20</v>
      </c>
      <c r="G278" s="129"/>
      <c r="H278" s="182" t="s">
        <v>20</v>
      </c>
    </row>
    <row r="279" spans="1:8">
      <c r="A279" s="121">
        <f>ROW()-4</f>
        <v>275</v>
      </c>
      <c r="B279" s="122" t="s">
        <v>781</v>
      </c>
      <c r="C279" s="122" t="s">
        <v>1606</v>
      </c>
      <c r="D279" s="122">
        <v>2020</v>
      </c>
      <c r="E279" s="122" t="s">
        <v>19</v>
      </c>
      <c r="F279" s="129" t="s">
        <v>20</v>
      </c>
      <c r="G279" s="129"/>
      <c r="H279" s="182" t="s">
        <v>20</v>
      </c>
    </row>
    <row r="280" spans="1:8">
      <c r="A280" s="121">
        <f>ROW()-4</f>
        <v>276</v>
      </c>
      <c r="B280" s="122" t="s">
        <v>781</v>
      </c>
      <c r="C280" s="122" t="s">
        <v>1607</v>
      </c>
      <c r="D280" s="122">
        <v>2019</v>
      </c>
      <c r="E280" s="122" t="s">
        <v>19</v>
      </c>
      <c r="F280" s="129" t="s">
        <v>20</v>
      </c>
      <c r="G280" s="129"/>
      <c r="H280" s="182" t="s">
        <v>20</v>
      </c>
    </row>
    <row r="281" spans="1:8">
      <c r="A281" s="121">
        <f>ROW()-4</f>
        <v>277</v>
      </c>
      <c r="B281" s="122" t="s">
        <v>781</v>
      </c>
      <c r="C281" s="122" t="s">
        <v>1608</v>
      </c>
      <c r="D281" s="122">
        <v>2019</v>
      </c>
      <c r="E281" s="122" t="s">
        <v>19</v>
      </c>
      <c r="F281" s="129" t="s">
        <v>20</v>
      </c>
      <c r="G281" s="129"/>
      <c r="H281" s="182" t="s">
        <v>20</v>
      </c>
    </row>
    <row r="282" spans="1:8">
      <c r="A282" s="121">
        <f>ROW()-10</f>
        <v>272</v>
      </c>
      <c r="B282" s="122" t="s">
        <v>781</v>
      </c>
      <c r="C282" s="122" t="s">
        <v>767</v>
      </c>
      <c r="D282" s="122">
        <v>2006</v>
      </c>
      <c r="E282" s="122" t="s">
        <v>19</v>
      </c>
      <c r="F282" s="129" t="s">
        <v>20</v>
      </c>
      <c r="G282" s="130"/>
      <c r="H282" s="131" t="s">
        <v>20</v>
      </c>
    </row>
    <row r="283" spans="1:8">
      <c r="A283" s="121">
        <f>ROW()-10</f>
        <v>273</v>
      </c>
      <c r="B283" s="122" t="s">
        <v>781</v>
      </c>
      <c r="C283" s="122" t="s">
        <v>1164</v>
      </c>
      <c r="D283" s="122">
        <v>2016</v>
      </c>
      <c r="E283" s="122" t="s">
        <v>19</v>
      </c>
      <c r="F283" s="129" t="s">
        <v>20</v>
      </c>
      <c r="G283" s="130" t="s">
        <v>20</v>
      </c>
      <c r="H283" s="131" t="s">
        <v>20</v>
      </c>
    </row>
    <row r="284" spans="1:8">
      <c r="A284" s="121">
        <f>ROW()-10</f>
        <v>274</v>
      </c>
      <c r="B284" s="122" t="s">
        <v>781</v>
      </c>
      <c r="C284" s="122" t="s">
        <v>165</v>
      </c>
      <c r="D284" s="122">
        <v>2006</v>
      </c>
      <c r="E284" s="122" t="s">
        <v>19</v>
      </c>
      <c r="F284" s="129" t="s">
        <v>20</v>
      </c>
      <c r="G284" s="130"/>
      <c r="H284" s="131" t="s">
        <v>20</v>
      </c>
    </row>
    <row r="285" spans="1:8">
      <c r="A285" s="121">
        <f>ROW()-10</f>
        <v>275</v>
      </c>
      <c r="B285" s="122" t="s">
        <v>781</v>
      </c>
      <c r="C285" s="122" t="s">
        <v>775</v>
      </c>
      <c r="D285" s="122">
        <v>2016</v>
      </c>
      <c r="E285" s="122" t="s">
        <v>19</v>
      </c>
      <c r="F285" s="129" t="s">
        <v>20</v>
      </c>
      <c r="G285" s="130" t="s">
        <v>20</v>
      </c>
      <c r="H285" s="131" t="s">
        <v>20</v>
      </c>
    </row>
    <row r="286" spans="1:8">
      <c r="A286" s="121">
        <f>ROW()-4</f>
        <v>282</v>
      </c>
      <c r="B286" s="122" t="s">
        <v>169</v>
      </c>
      <c r="C286" s="122" t="s">
        <v>1542</v>
      </c>
      <c r="D286" s="122">
        <v>2021</v>
      </c>
      <c r="E286" s="122" t="s">
        <v>19</v>
      </c>
      <c r="F286" s="129" t="s">
        <v>20</v>
      </c>
      <c r="G286" s="129" t="s">
        <v>20</v>
      </c>
      <c r="H286" s="182" t="s">
        <v>20</v>
      </c>
    </row>
    <row r="287" spans="1:8">
      <c r="A287" s="121">
        <f t="shared" ref="A287:A296" si="13">ROW()-10</f>
        <v>277</v>
      </c>
      <c r="B287" s="122" t="s">
        <v>169</v>
      </c>
      <c r="C287" s="122" t="s">
        <v>170</v>
      </c>
      <c r="D287" s="122">
        <v>2020</v>
      </c>
      <c r="E287" s="122" t="s">
        <v>19</v>
      </c>
      <c r="F287" s="129" t="s">
        <v>20</v>
      </c>
      <c r="G287" s="130" t="s">
        <v>20</v>
      </c>
      <c r="H287" s="131"/>
    </row>
    <row r="288" spans="1:8">
      <c r="A288" s="121">
        <f t="shared" si="13"/>
        <v>278</v>
      </c>
      <c r="B288" s="122" t="s">
        <v>169</v>
      </c>
      <c r="C288" s="122" t="s">
        <v>551</v>
      </c>
      <c r="D288" s="122">
        <v>2021</v>
      </c>
      <c r="E288" s="122" t="s">
        <v>19</v>
      </c>
      <c r="F288" s="129" t="s">
        <v>20</v>
      </c>
      <c r="G288" s="130" t="s">
        <v>20</v>
      </c>
      <c r="H288" s="131"/>
    </row>
    <row r="289" spans="1:8">
      <c r="A289" s="124">
        <f t="shared" si="13"/>
        <v>279</v>
      </c>
      <c r="B289" s="125" t="s">
        <v>171</v>
      </c>
      <c r="C289" s="125" t="s">
        <v>172</v>
      </c>
      <c r="D289" s="125">
        <v>2012</v>
      </c>
      <c r="E289" s="125" t="s">
        <v>19</v>
      </c>
      <c r="F289" s="132" t="s">
        <v>20</v>
      </c>
      <c r="G289" s="133" t="s">
        <v>20</v>
      </c>
      <c r="H289" s="134"/>
    </row>
    <row r="290" spans="1:8">
      <c r="A290" s="342">
        <f t="shared" si="13"/>
        <v>280</v>
      </c>
      <c r="B290" s="344" t="s">
        <v>171</v>
      </c>
      <c r="C290" s="344" t="s">
        <v>1165</v>
      </c>
      <c r="D290" s="344">
        <v>2013</v>
      </c>
      <c r="E290" s="344">
        <v>2017</v>
      </c>
      <c r="F290" s="346" t="s">
        <v>20</v>
      </c>
      <c r="G290" s="348" t="s">
        <v>20</v>
      </c>
      <c r="H290" s="349"/>
    </row>
    <row r="291" spans="1:8">
      <c r="A291" s="121">
        <f t="shared" si="13"/>
        <v>281</v>
      </c>
      <c r="B291" s="122" t="s">
        <v>171</v>
      </c>
      <c r="C291" s="122" t="s">
        <v>1165</v>
      </c>
      <c r="D291" s="122">
        <v>2017</v>
      </c>
      <c r="E291" s="122" t="s">
        <v>19</v>
      </c>
      <c r="F291" s="129" t="s">
        <v>20</v>
      </c>
      <c r="G291" s="130" t="s">
        <v>20</v>
      </c>
      <c r="H291" s="131"/>
    </row>
    <row r="292" spans="1:8">
      <c r="A292" s="121">
        <f t="shared" si="13"/>
        <v>282</v>
      </c>
      <c r="B292" s="122" t="s">
        <v>171</v>
      </c>
      <c r="C292" s="122" t="s">
        <v>175</v>
      </c>
      <c r="D292" s="122">
        <v>2012</v>
      </c>
      <c r="E292" s="122" t="s">
        <v>19</v>
      </c>
      <c r="F292" s="129" t="s">
        <v>20</v>
      </c>
      <c r="G292" s="130" t="s">
        <v>20</v>
      </c>
      <c r="H292" s="131"/>
    </row>
    <row r="293" spans="1:8">
      <c r="A293" s="121">
        <f t="shared" si="13"/>
        <v>283</v>
      </c>
      <c r="B293" s="122" t="s">
        <v>171</v>
      </c>
      <c r="C293" s="122" t="s">
        <v>1166</v>
      </c>
      <c r="D293" s="122">
        <v>2012</v>
      </c>
      <c r="E293" s="122" t="s">
        <v>19</v>
      </c>
      <c r="F293" s="129" t="s">
        <v>20</v>
      </c>
      <c r="G293" s="130" t="s">
        <v>20</v>
      </c>
      <c r="H293" s="131"/>
    </row>
    <row r="294" spans="1:8">
      <c r="A294" s="121">
        <f t="shared" si="13"/>
        <v>284</v>
      </c>
      <c r="B294" s="122" t="s">
        <v>171</v>
      </c>
      <c r="C294" s="122" t="s">
        <v>1167</v>
      </c>
      <c r="D294" s="122">
        <v>2020</v>
      </c>
      <c r="E294" s="122" t="s">
        <v>19</v>
      </c>
      <c r="F294" s="129" t="s">
        <v>20</v>
      </c>
      <c r="G294" s="130" t="s">
        <v>20</v>
      </c>
      <c r="H294" s="182"/>
    </row>
    <row r="295" spans="1:8">
      <c r="A295" s="121">
        <f t="shared" si="13"/>
        <v>285</v>
      </c>
      <c r="B295" s="122" t="s">
        <v>171</v>
      </c>
      <c r="C295" s="122" t="s">
        <v>1168</v>
      </c>
      <c r="D295" s="122">
        <v>2012</v>
      </c>
      <c r="E295" s="122" t="s">
        <v>19</v>
      </c>
      <c r="F295" s="129" t="s">
        <v>20</v>
      </c>
      <c r="G295" s="130" t="s">
        <v>20</v>
      </c>
      <c r="H295" s="131"/>
    </row>
    <row r="296" spans="1:8">
      <c r="A296" s="121">
        <f t="shared" si="13"/>
        <v>286</v>
      </c>
      <c r="B296" s="122" t="s">
        <v>171</v>
      </c>
      <c r="C296" s="122" t="s">
        <v>1169</v>
      </c>
      <c r="D296" s="122">
        <v>2020</v>
      </c>
      <c r="E296" s="122" t="s">
        <v>19</v>
      </c>
      <c r="F296" s="129" t="s">
        <v>20</v>
      </c>
      <c r="G296" s="130" t="s">
        <v>20</v>
      </c>
      <c r="H296" s="131"/>
    </row>
    <row r="297" spans="1:8">
      <c r="A297" s="121">
        <f>ROW()-4</f>
        <v>293</v>
      </c>
      <c r="B297" s="122" t="s">
        <v>171</v>
      </c>
      <c r="C297" s="122" t="s">
        <v>1609</v>
      </c>
      <c r="D297" s="122">
        <v>2021</v>
      </c>
      <c r="E297" s="122">
        <v>2025</v>
      </c>
      <c r="F297" s="129" t="s">
        <v>20</v>
      </c>
      <c r="G297" s="129"/>
      <c r="H297" s="182" t="s">
        <v>20</v>
      </c>
    </row>
    <row r="298" spans="1:8">
      <c r="A298" s="121">
        <f t="shared" ref="A298:A312" si="14">ROW()-10</f>
        <v>288</v>
      </c>
      <c r="B298" s="122" t="s">
        <v>1170</v>
      </c>
      <c r="C298" s="122" t="s">
        <v>1421</v>
      </c>
      <c r="D298" s="122">
        <v>2017</v>
      </c>
      <c r="E298" s="122" t="s">
        <v>19</v>
      </c>
      <c r="F298" s="129" t="s">
        <v>20</v>
      </c>
      <c r="G298" s="130" t="s">
        <v>20</v>
      </c>
      <c r="H298" s="131"/>
    </row>
    <row r="299" spans="1:8">
      <c r="A299" s="121">
        <f t="shared" si="14"/>
        <v>289</v>
      </c>
      <c r="B299" s="122" t="s">
        <v>1170</v>
      </c>
      <c r="C299" s="122" t="s">
        <v>1171</v>
      </c>
      <c r="D299" s="122">
        <v>2011</v>
      </c>
      <c r="E299" s="122">
        <v>2021</v>
      </c>
      <c r="F299" s="129"/>
      <c r="G299" s="130" t="s">
        <v>20</v>
      </c>
      <c r="H299" s="131"/>
    </row>
    <row r="300" spans="1:8">
      <c r="A300" s="121">
        <f t="shared" si="14"/>
        <v>290</v>
      </c>
      <c r="B300" s="122" t="s">
        <v>1170</v>
      </c>
      <c r="C300" s="122" t="s">
        <v>1171</v>
      </c>
      <c r="D300" s="122">
        <v>2021</v>
      </c>
      <c r="E300" s="122" t="s">
        <v>19</v>
      </c>
      <c r="F300" s="129" t="s">
        <v>20</v>
      </c>
      <c r="G300" s="130" t="s">
        <v>20</v>
      </c>
      <c r="H300" s="131"/>
    </row>
    <row r="301" spans="1:8">
      <c r="A301" s="121">
        <f t="shared" si="14"/>
        <v>291</v>
      </c>
      <c r="B301" s="122" t="s">
        <v>179</v>
      </c>
      <c r="C301" s="122" t="s">
        <v>891</v>
      </c>
      <c r="D301" s="122">
        <v>2008</v>
      </c>
      <c r="E301" s="122">
        <v>2014</v>
      </c>
      <c r="F301" s="129" t="s">
        <v>20</v>
      </c>
      <c r="G301" s="130" t="s">
        <v>20</v>
      </c>
      <c r="H301" s="131"/>
    </row>
    <row r="302" spans="1:8">
      <c r="A302" s="121">
        <f t="shared" si="14"/>
        <v>292</v>
      </c>
      <c r="B302" s="122" t="s">
        <v>179</v>
      </c>
      <c r="C302" s="122" t="s">
        <v>892</v>
      </c>
      <c r="D302" s="122">
        <v>2008</v>
      </c>
      <c r="E302" s="122">
        <v>2012</v>
      </c>
      <c r="F302" s="129" t="s">
        <v>20</v>
      </c>
      <c r="G302" s="130" t="s">
        <v>20</v>
      </c>
      <c r="H302" s="131"/>
    </row>
    <row r="303" spans="1:8">
      <c r="A303" s="121">
        <f t="shared" si="14"/>
        <v>293</v>
      </c>
      <c r="B303" s="122" t="s">
        <v>179</v>
      </c>
      <c r="C303" s="122" t="s">
        <v>180</v>
      </c>
      <c r="D303" s="122">
        <v>2008</v>
      </c>
      <c r="E303" s="122">
        <v>2021</v>
      </c>
      <c r="F303" s="129" t="s">
        <v>20</v>
      </c>
      <c r="G303" s="130" t="s">
        <v>20</v>
      </c>
      <c r="H303" s="131"/>
    </row>
    <row r="304" spans="1:8">
      <c r="A304" s="121">
        <f t="shared" si="14"/>
        <v>294</v>
      </c>
      <c r="B304" s="122" t="s">
        <v>179</v>
      </c>
      <c r="C304" s="122" t="s">
        <v>180</v>
      </c>
      <c r="D304" s="122">
        <v>2011</v>
      </c>
      <c r="E304" s="122">
        <v>2016</v>
      </c>
      <c r="F304" s="129" t="s">
        <v>20</v>
      </c>
      <c r="G304" s="130"/>
      <c r="H304" s="131"/>
    </row>
    <row r="305" spans="1:8">
      <c r="A305" s="121">
        <f t="shared" si="14"/>
        <v>295</v>
      </c>
      <c r="B305" s="122" t="s">
        <v>179</v>
      </c>
      <c r="C305" s="122" t="s">
        <v>182</v>
      </c>
      <c r="D305" s="122">
        <v>2006</v>
      </c>
      <c r="E305" s="122" t="s">
        <v>19</v>
      </c>
      <c r="F305" s="129" t="s">
        <v>20</v>
      </c>
      <c r="G305" s="130"/>
      <c r="H305" s="131"/>
    </row>
    <row r="306" spans="1:8">
      <c r="A306" s="121">
        <f t="shared" si="14"/>
        <v>296</v>
      </c>
      <c r="B306" s="122" t="s">
        <v>179</v>
      </c>
      <c r="C306" s="122" t="s">
        <v>182</v>
      </c>
      <c r="D306" s="122">
        <v>2011</v>
      </c>
      <c r="E306" s="122" t="s">
        <v>19</v>
      </c>
      <c r="F306" s="129" t="s">
        <v>20</v>
      </c>
      <c r="G306" s="130"/>
      <c r="H306" s="131"/>
    </row>
    <row r="307" spans="1:8">
      <c r="A307" s="121">
        <f t="shared" si="14"/>
        <v>297</v>
      </c>
      <c r="B307" s="122" t="s">
        <v>179</v>
      </c>
      <c r="C307" s="122" t="s">
        <v>893</v>
      </c>
      <c r="D307" s="122">
        <v>2008</v>
      </c>
      <c r="E307" s="122">
        <v>2011</v>
      </c>
      <c r="F307" s="129" t="s">
        <v>20</v>
      </c>
      <c r="G307" s="130" t="s">
        <v>20</v>
      </c>
      <c r="H307" s="131"/>
    </row>
    <row r="308" spans="1:8">
      <c r="A308" s="121">
        <f t="shared" si="14"/>
        <v>298</v>
      </c>
      <c r="B308" s="122" t="s">
        <v>179</v>
      </c>
      <c r="C308" s="122" t="s">
        <v>894</v>
      </c>
      <c r="D308" s="122">
        <v>2013</v>
      </c>
      <c r="E308" s="122">
        <v>2016</v>
      </c>
      <c r="F308" s="129" t="s">
        <v>20</v>
      </c>
      <c r="G308" s="130" t="s">
        <v>20</v>
      </c>
      <c r="H308" s="131"/>
    </row>
    <row r="309" spans="1:8">
      <c r="A309" s="121">
        <f t="shared" si="14"/>
        <v>299</v>
      </c>
      <c r="B309" s="122" t="s">
        <v>179</v>
      </c>
      <c r="C309" s="122" t="s">
        <v>895</v>
      </c>
      <c r="D309" s="122">
        <v>2008</v>
      </c>
      <c r="E309" s="122">
        <v>2010</v>
      </c>
      <c r="F309" s="129" t="s">
        <v>20</v>
      </c>
      <c r="G309" s="130" t="s">
        <v>20</v>
      </c>
      <c r="H309" s="131"/>
    </row>
    <row r="310" spans="1:8">
      <c r="A310" s="121">
        <f t="shared" si="14"/>
        <v>300</v>
      </c>
      <c r="B310" s="122" t="s">
        <v>179</v>
      </c>
      <c r="C310" s="122" t="s">
        <v>895</v>
      </c>
      <c r="D310" s="122">
        <v>2011</v>
      </c>
      <c r="E310" s="122">
        <v>2022</v>
      </c>
      <c r="F310" s="129" t="s">
        <v>20</v>
      </c>
      <c r="G310" s="130" t="s">
        <v>20</v>
      </c>
      <c r="H310" s="131"/>
    </row>
    <row r="311" spans="1:8">
      <c r="A311" s="121">
        <f t="shared" si="14"/>
        <v>301</v>
      </c>
      <c r="B311" s="122" t="s">
        <v>179</v>
      </c>
      <c r="C311" s="122" t="s">
        <v>896</v>
      </c>
      <c r="D311" s="122">
        <v>2008</v>
      </c>
      <c r="E311" s="122">
        <v>2022</v>
      </c>
      <c r="F311" s="129" t="s">
        <v>20</v>
      </c>
      <c r="G311" s="130" t="s">
        <v>20</v>
      </c>
      <c r="H311" s="131"/>
    </row>
    <row r="312" spans="1:8">
      <c r="A312" s="121">
        <f t="shared" si="14"/>
        <v>302</v>
      </c>
      <c r="B312" s="122" t="s">
        <v>179</v>
      </c>
      <c r="C312" s="122" t="s">
        <v>183</v>
      </c>
      <c r="D312" s="122">
        <v>2009</v>
      </c>
      <c r="E312" s="122">
        <v>2020</v>
      </c>
      <c r="F312" s="129" t="s">
        <v>20</v>
      </c>
      <c r="G312" s="130" t="s">
        <v>20</v>
      </c>
      <c r="H312" s="131"/>
    </row>
    <row r="313" spans="1:8">
      <c r="A313" s="121">
        <f t="shared" ref="A313:A326" si="15">ROW()-11</f>
        <v>302</v>
      </c>
      <c r="B313" s="122" t="s">
        <v>179</v>
      </c>
      <c r="C313" s="122" t="s">
        <v>183</v>
      </c>
      <c r="D313" s="122">
        <v>2011</v>
      </c>
      <c r="E313" s="122">
        <v>2016</v>
      </c>
      <c r="F313" s="129" t="s">
        <v>20</v>
      </c>
      <c r="G313" s="130"/>
      <c r="H313" s="131"/>
    </row>
    <row r="314" spans="1:8">
      <c r="A314" s="121">
        <f t="shared" si="15"/>
        <v>303</v>
      </c>
      <c r="B314" s="122" t="s">
        <v>179</v>
      </c>
      <c r="C314" s="122" t="s">
        <v>185</v>
      </c>
      <c r="D314" s="122">
        <v>2005</v>
      </c>
      <c r="E314" s="122">
        <v>2008</v>
      </c>
      <c r="F314" s="129" t="s">
        <v>20</v>
      </c>
      <c r="G314" s="130"/>
      <c r="H314" s="131"/>
    </row>
    <row r="315" spans="1:8">
      <c r="A315" s="121">
        <f t="shared" si="15"/>
        <v>304</v>
      </c>
      <c r="B315" s="122" t="s">
        <v>179</v>
      </c>
      <c r="C315" s="122" t="s">
        <v>186</v>
      </c>
      <c r="D315" s="122">
        <v>2016</v>
      </c>
      <c r="E315" s="122" t="s">
        <v>19</v>
      </c>
      <c r="F315" s="129" t="s">
        <v>20</v>
      </c>
      <c r="G315" s="130"/>
      <c r="H315" s="182" t="s">
        <v>20</v>
      </c>
    </row>
    <row r="316" spans="1:8">
      <c r="A316" s="121">
        <f t="shared" si="15"/>
        <v>305</v>
      </c>
      <c r="B316" s="122" t="s">
        <v>179</v>
      </c>
      <c r="C316" s="122" t="s">
        <v>897</v>
      </c>
      <c r="D316" s="122">
        <v>2008</v>
      </c>
      <c r="E316" s="122">
        <v>2011</v>
      </c>
      <c r="F316" s="129" t="s">
        <v>20</v>
      </c>
      <c r="G316" s="130" t="s">
        <v>20</v>
      </c>
      <c r="H316" s="131"/>
    </row>
    <row r="317" spans="1:8">
      <c r="A317" s="121">
        <f t="shared" si="15"/>
        <v>306</v>
      </c>
      <c r="B317" s="122" t="s">
        <v>179</v>
      </c>
      <c r="C317" s="122" t="s">
        <v>257</v>
      </c>
      <c r="D317" s="122">
        <v>2007</v>
      </c>
      <c r="E317" s="122">
        <v>2009</v>
      </c>
      <c r="F317" s="129" t="s">
        <v>20</v>
      </c>
      <c r="G317" s="130" t="s">
        <v>20</v>
      </c>
      <c r="H317" s="131"/>
    </row>
    <row r="318" spans="1:8">
      <c r="A318" s="121">
        <f t="shared" si="15"/>
        <v>307</v>
      </c>
      <c r="B318" s="122" t="s">
        <v>179</v>
      </c>
      <c r="C318" s="122" t="s">
        <v>898</v>
      </c>
      <c r="D318" s="122">
        <v>2013</v>
      </c>
      <c r="E318" s="122">
        <v>2017</v>
      </c>
      <c r="F318" s="129" t="s">
        <v>20</v>
      </c>
      <c r="G318" s="130" t="s">
        <v>20</v>
      </c>
      <c r="H318" s="131"/>
    </row>
    <row r="319" spans="1:8">
      <c r="A319" s="121">
        <f t="shared" si="15"/>
        <v>308</v>
      </c>
      <c r="B319" s="122" t="s">
        <v>179</v>
      </c>
      <c r="C319" s="122" t="s">
        <v>187</v>
      </c>
      <c r="D319" s="122">
        <v>2015</v>
      </c>
      <c r="E319" s="122" t="s">
        <v>19</v>
      </c>
      <c r="F319" s="129" t="s">
        <v>20</v>
      </c>
      <c r="G319" s="130"/>
      <c r="H319" s="131" t="s">
        <v>20</v>
      </c>
    </row>
    <row r="320" spans="1:8">
      <c r="A320" s="121">
        <f t="shared" si="15"/>
        <v>309</v>
      </c>
      <c r="B320" s="122" t="s">
        <v>899</v>
      </c>
      <c r="C320" s="122" t="s">
        <v>900</v>
      </c>
      <c r="D320" s="122">
        <v>2013</v>
      </c>
      <c r="E320" s="122">
        <v>2013</v>
      </c>
      <c r="F320" s="129" t="s">
        <v>20</v>
      </c>
      <c r="G320" s="130" t="s">
        <v>20</v>
      </c>
      <c r="H320" s="131"/>
    </row>
    <row r="321" spans="1:8">
      <c r="A321" s="121">
        <f t="shared" si="15"/>
        <v>310</v>
      </c>
      <c r="B321" s="122" t="s">
        <v>188</v>
      </c>
      <c r="C321" s="122">
        <v>500</v>
      </c>
      <c r="D321" s="122">
        <v>2007</v>
      </c>
      <c r="E321" s="122" t="s">
        <v>19</v>
      </c>
      <c r="F321" s="129" t="s">
        <v>20</v>
      </c>
      <c r="G321" s="130"/>
      <c r="H321" s="131" t="s">
        <v>20</v>
      </c>
    </row>
    <row r="322" spans="1:8">
      <c r="A322" s="121">
        <f t="shared" si="15"/>
        <v>311</v>
      </c>
      <c r="B322" s="122" t="s">
        <v>188</v>
      </c>
      <c r="C322" s="122">
        <v>500</v>
      </c>
      <c r="D322" s="122">
        <v>2012</v>
      </c>
      <c r="E322" s="122">
        <v>2017</v>
      </c>
      <c r="F322" s="129" t="s">
        <v>20</v>
      </c>
      <c r="G322" s="130" t="s">
        <v>20</v>
      </c>
      <c r="H322" s="131"/>
    </row>
    <row r="323" spans="1:8">
      <c r="A323" s="121">
        <f t="shared" si="15"/>
        <v>312</v>
      </c>
      <c r="B323" s="122" t="s">
        <v>188</v>
      </c>
      <c r="C323" s="122" t="s">
        <v>901</v>
      </c>
      <c r="D323" s="122">
        <v>2017</v>
      </c>
      <c r="E323" s="122">
        <v>2017</v>
      </c>
      <c r="F323" s="129" t="s">
        <v>20</v>
      </c>
      <c r="G323" s="130" t="s">
        <v>20</v>
      </c>
      <c r="H323" s="131"/>
    </row>
    <row r="324" spans="1:8">
      <c r="A324" s="121">
        <f t="shared" si="15"/>
        <v>313</v>
      </c>
      <c r="B324" s="122" t="s">
        <v>188</v>
      </c>
      <c r="C324" s="122" t="s">
        <v>1172</v>
      </c>
      <c r="D324" s="122">
        <v>2020</v>
      </c>
      <c r="E324" s="122" t="s">
        <v>19</v>
      </c>
      <c r="F324" s="129" t="s">
        <v>20</v>
      </c>
      <c r="G324" s="130"/>
      <c r="H324" s="131"/>
    </row>
    <row r="325" spans="1:8">
      <c r="A325" s="121">
        <f t="shared" si="15"/>
        <v>314</v>
      </c>
      <c r="B325" s="122" t="s">
        <v>188</v>
      </c>
      <c r="C325" s="122" t="s">
        <v>902</v>
      </c>
      <c r="D325" s="122">
        <v>2012</v>
      </c>
      <c r="E325" s="122">
        <v>2019</v>
      </c>
      <c r="F325" s="129" t="s">
        <v>20</v>
      </c>
      <c r="G325" s="130" t="s">
        <v>20</v>
      </c>
      <c r="H325" s="131"/>
    </row>
    <row r="326" spans="1:8">
      <c r="A326" s="121">
        <f t="shared" si="15"/>
        <v>315</v>
      </c>
      <c r="B326" s="122" t="s">
        <v>188</v>
      </c>
      <c r="C326" s="122" t="s">
        <v>903</v>
      </c>
      <c r="D326" s="122">
        <v>2013</v>
      </c>
      <c r="E326" s="122">
        <v>2013</v>
      </c>
      <c r="F326" s="129" t="s">
        <v>20</v>
      </c>
      <c r="G326" s="130"/>
      <c r="H326" s="131"/>
    </row>
    <row r="327" spans="1:8">
      <c r="A327" s="121">
        <f>ROW()-4</f>
        <v>323</v>
      </c>
      <c r="B327" s="122" t="s">
        <v>188</v>
      </c>
      <c r="C327" s="122" t="s">
        <v>1610</v>
      </c>
      <c r="D327" s="122">
        <v>2013</v>
      </c>
      <c r="E327" s="122">
        <v>2020</v>
      </c>
      <c r="F327" s="129" t="s">
        <v>20</v>
      </c>
      <c r="G327" s="129" t="s">
        <v>20</v>
      </c>
      <c r="H327" s="182" t="s">
        <v>20</v>
      </c>
    </row>
    <row r="328" spans="1:8">
      <c r="A328" s="121">
        <f>ROW()-4</f>
        <v>324</v>
      </c>
      <c r="B328" s="122" t="s">
        <v>188</v>
      </c>
      <c r="C328" s="122" t="s">
        <v>1610</v>
      </c>
      <c r="D328" s="122">
        <v>2020</v>
      </c>
      <c r="E328" s="122" t="s">
        <v>19</v>
      </c>
      <c r="F328" s="129" t="s">
        <v>20</v>
      </c>
      <c r="G328" s="129"/>
      <c r="H328" s="182" t="s">
        <v>20</v>
      </c>
    </row>
    <row r="329" spans="1:8">
      <c r="A329" s="121">
        <f t="shared" ref="A329:A339" si="16">ROW()-11</f>
        <v>318</v>
      </c>
      <c r="B329" s="122" t="s">
        <v>188</v>
      </c>
      <c r="C329" s="122" t="s">
        <v>190</v>
      </c>
      <c r="D329" s="122">
        <v>2013</v>
      </c>
      <c r="E329" s="122" t="s">
        <v>19</v>
      </c>
      <c r="F329" s="129" t="s">
        <v>20</v>
      </c>
      <c r="G329" s="130"/>
      <c r="H329" s="131" t="s">
        <v>20</v>
      </c>
    </row>
    <row r="330" spans="1:8">
      <c r="A330" s="121">
        <f t="shared" si="16"/>
        <v>319</v>
      </c>
      <c r="B330" s="122" t="s">
        <v>188</v>
      </c>
      <c r="C330" s="122" t="s">
        <v>904</v>
      </c>
      <c r="D330" s="122">
        <v>2014</v>
      </c>
      <c r="E330" s="122">
        <v>2015</v>
      </c>
      <c r="F330" s="129" t="s">
        <v>20</v>
      </c>
      <c r="G330" s="130" t="s">
        <v>20</v>
      </c>
      <c r="H330" s="131"/>
    </row>
    <row r="331" spans="1:8">
      <c r="A331" s="124">
        <f t="shared" si="16"/>
        <v>320</v>
      </c>
      <c r="B331" s="125" t="s">
        <v>188</v>
      </c>
      <c r="C331" s="125" t="s">
        <v>1173</v>
      </c>
      <c r="D331" s="125">
        <v>2016</v>
      </c>
      <c r="E331" s="122" t="s">
        <v>19</v>
      </c>
      <c r="F331" s="132" t="s">
        <v>20</v>
      </c>
      <c r="G331" s="133"/>
      <c r="H331" s="134" t="s">
        <v>20</v>
      </c>
    </row>
    <row r="332" spans="1:8">
      <c r="A332" s="342">
        <f t="shared" si="16"/>
        <v>321</v>
      </c>
      <c r="B332" s="344" t="s">
        <v>188</v>
      </c>
      <c r="C332" s="344" t="s">
        <v>191</v>
      </c>
      <c r="D332" s="344">
        <v>2016</v>
      </c>
      <c r="E332" s="344">
        <v>2016</v>
      </c>
      <c r="F332" s="346" t="s">
        <v>20</v>
      </c>
      <c r="G332" s="348" t="s">
        <v>20</v>
      </c>
      <c r="H332" s="349"/>
    </row>
    <row r="333" spans="1:8">
      <c r="A333" s="121">
        <f t="shared" si="16"/>
        <v>322</v>
      </c>
      <c r="B333" s="122" t="s">
        <v>188</v>
      </c>
      <c r="C333" s="122" t="s">
        <v>192</v>
      </c>
      <c r="D333" s="122">
        <v>2002</v>
      </c>
      <c r="E333" s="122">
        <v>2014</v>
      </c>
      <c r="F333" s="129" t="s">
        <v>20</v>
      </c>
      <c r="G333" s="130"/>
      <c r="H333" s="131" t="s">
        <v>20</v>
      </c>
    </row>
    <row r="334" spans="1:8">
      <c r="A334" s="121">
        <f t="shared" si="16"/>
        <v>323</v>
      </c>
      <c r="B334" s="122" t="s">
        <v>188</v>
      </c>
      <c r="C334" s="122" t="s">
        <v>193</v>
      </c>
      <c r="D334" s="122">
        <v>2007</v>
      </c>
      <c r="E334" s="122">
        <v>2016</v>
      </c>
      <c r="F334" s="129" t="s">
        <v>20</v>
      </c>
      <c r="G334" s="130"/>
      <c r="H334" s="131" t="s">
        <v>20</v>
      </c>
    </row>
    <row r="335" spans="1:8">
      <c r="A335" s="121">
        <f t="shared" si="16"/>
        <v>324</v>
      </c>
      <c r="B335" s="122" t="s">
        <v>188</v>
      </c>
      <c r="C335" s="122" t="s">
        <v>194</v>
      </c>
      <c r="D335" s="122">
        <v>2005</v>
      </c>
      <c r="E335" s="122">
        <v>2010</v>
      </c>
      <c r="F335" s="129" t="s">
        <v>20</v>
      </c>
      <c r="G335" s="130"/>
      <c r="H335" s="131" t="s">
        <v>20</v>
      </c>
    </row>
    <row r="336" spans="1:8">
      <c r="A336" s="121">
        <f t="shared" si="16"/>
        <v>325</v>
      </c>
      <c r="B336" s="122" t="s">
        <v>188</v>
      </c>
      <c r="C336" s="122" t="s">
        <v>195</v>
      </c>
      <c r="D336" s="122">
        <v>2018</v>
      </c>
      <c r="E336" s="122" t="s">
        <v>19</v>
      </c>
      <c r="F336" s="129" t="s">
        <v>20</v>
      </c>
      <c r="G336" s="130"/>
      <c r="H336" s="131" t="s">
        <v>20</v>
      </c>
    </row>
    <row r="337" spans="1:8">
      <c r="A337" s="121">
        <f t="shared" si="16"/>
        <v>326</v>
      </c>
      <c r="B337" s="122" t="s">
        <v>188</v>
      </c>
      <c r="C337" s="122" t="s">
        <v>197</v>
      </c>
      <c r="D337" s="122">
        <v>2000</v>
      </c>
      <c r="E337" s="122">
        <v>2010</v>
      </c>
      <c r="F337" s="129" t="s">
        <v>20</v>
      </c>
      <c r="G337" s="130"/>
      <c r="H337" s="131" t="s">
        <v>20</v>
      </c>
    </row>
    <row r="338" spans="1:8">
      <c r="A338" s="121">
        <f t="shared" si="16"/>
        <v>327</v>
      </c>
      <c r="B338" s="122" t="s">
        <v>188</v>
      </c>
      <c r="C338" s="122" t="s">
        <v>197</v>
      </c>
      <c r="D338" s="122">
        <v>2010</v>
      </c>
      <c r="E338" s="122" t="s">
        <v>19</v>
      </c>
      <c r="F338" s="129" t="s">
        <v>20</v>
      </c>
      <c r="G338" s="130"/>
      <c r="H338" s="131" t="s">
        <v>20</v>
      </c>
    </row>
    <row r="339" spans="1:8">
      <c r="A339" s="121">
        <f t="shared" si="16"/>
        <v>328</v>
      </c>
      <c r="B339" s="122" t="s">
        <v>188</v>
      </c>
      <c r="C339" s="122" t="s">
        <v>18</v>
      </c>
      <c r="D339" s="122">
        <v>2006</v>
      </c>
      <c r="E339" s="122" t="s">
        <v>19</v>
      </c>
      <c r="F339" s="129" t="s">
        <v>20</v>
      </c>
      <c r="G339" s="130"/>
      <c r="H339" s="131" t="s">
        <v>20</v>
      </c>
    </row>
    <row r="340" spans="1:8">
      <c r="A340" s="121">
        <f>ROW()-4</f>
        <v>336</v>
      </c>
      <c r="B340" s="122" t="s">
        <v>188</v>
      </c>
      <c r="C340" s="122" t="s">
        <v>1611</v>
      </c>
      <c r="D340" s="122">
        <v>2020</v>
      </c>
      <c r="E340" s="122" t="s">
        <v>19</v>
      </c>
      <c r="F340" s="129" t="s">
        <v>20</v>
      </c>
      <c r="G340" s="129" t="s">
        <v>20</v>
      </c>
      <c r="H340" s="182" t="s">
        <v>20</v>
      </c>
    </row>
    <row r="341" spans="1:8">
      <c r="A341" s="121">
        <f t="shared" ref="A341:A351" si="17">ROW()-11</f>
        <v>330</v>
      </c>
      <c r="B341" s="122" t="s">
        <v>188</v>
      </c>
      <c r="C341" s="122" t="s">
        <v>1174</v>
      </c>
      <c r="D341" s="122">
        <v>2015</v>
      </c>
      <c r="E341" s="122" t="s">
        <v>19</v>
      </c>
      <c r="F341" s="129" t="s">
        <v>20</v>
      </c>
      <c r="G341" s="130"/>
      <c r="H341" s="131" t="s">
        <v>20</v>
      </c>
    </row>
    <row r="342" spans="1:8">
      <c r="A342" s="121">
        <f t="shared" si="17"/>
        <v>331</v>
      </c>
      <c r="B342" s="122" t="s">
        <v>188</v>
      </c>
      <c r="C342" s="122" t="s">
        <v>1175</v>
      </c>
      <c r="D342" s="122">
        <v>2008</v>
      </c>
      <c r="E342" s="122">
        <v>2015</v>
      </c>
      <c r="F342" s="129" t="s">
        <v>20</v>
      </c>
      <c r="G342" s="130"/>
      <c r="H342" s="131" t="s">
        <v>20</v>
      </c>
    </row>
    <row r="343" spans="1:8">
      <c r="A343" s="121">
        <f t="shared" si="17"/>
        <v>332</v>
      </c>
      <c r="B343" s="122" t="s">
        <v>188</v>
      </c>
      <c r="C343" s="122" t="s">
        <v>203</v>
      </c>
      <c r="D343" s="122">
        <v>2011</v>
      </c>
      <c r="E343" s="122">
        <v>2016</v>
      </c>
      <c r="F343" s="129" t="s">
        <v>20</v>
      </c>
      <c r="G343" s="130"/>
      <c r="H343" s="131"/>
    </row>
    <row r="344" spans="1:8">
      <c r="A344" s="121">
        <f t="shared" si="17"/>
        <v>333</v>
      </c>
      <c r="B344" s="122" t="s">
        <v>188</v>
      </c>
      <c r="C344" s="122" t="s">
        <v>1176</v>
      </c>
      <c r="D344" s="122">
        <v>2016</v>
      </c>
      <c r="E344" s="122">
        <v>2019</v>
      </c>
      <c r="F344" s="129" t="s">
        <v>20</v>
      </c>
      <c r="G344" s="130"/>
      <c r="H344" s="131" t="s">
        <v>20</v>
      </c>
    </row>
    <row r="345" spans="1:8">
      <c r="A345" s="121">
        <f t="shared" si="17"/>
        <v>334</v>
      </c>
      <c r="B345" s="122" t="s">
        <v>188</v>
      </c>
      <c r="C345" s="122" t="s">
        <v>205</v>
      </c>
      <c r="D345" s="122">
        <v>2003</v>
      </c>
      <c r="E345" s="122">
        <v>2018</v>
      </c>
      <c r="F345" s="129" t="s">
        <v>20</v>
      </c>
      <c r="G345" s="130"/>
      <c r="H345" s="131" t="s">
        <v>20</v>
      </c>
    </row>
    <row r="346" spans="1:8">
      <c r="A346" s="121">
        <f t="shared" si="17"/>
        <v>335</v>
      </c>
      <c r="B346" s="122" t="s">
        <v>188</v>
      </c>
      <c r="C346" s="122" t="s">
        <v>206</v>
      </c>
      <c r="D346" s="122">
        <v>2007</v>
      </c>
      <c r="E346" s="122">
        <v>2018</v>
      </c>
      <c r="F346" s="129" t="s">
        <v>20</v>
      </c>
      <c r="G346" s="130"/>
      <c r="H346" s="131" t="s">
        <v>20</v>
      </c>
    </row>
    <row r="347" spans="1:8">
      <c r="A347" s="121">
        <f t="shared" si="17"/>
        <v>336</v>
      </c>
      <c r="B347" s="122" t="s">
        <v>188</v>
      </c>
      <c r="C347" s="122" t="s">
        <v>207</v>
      </c>
      <c r="D347" s="122">
        <v>2016</v>
      </c>
      <c r="E347" s="122" t="s">
        <v>19</v>
      </c>
      <c r="F347" s="129" t="s">
        <v>20</v>
      </c>
      <c r="G347" s="130"/>
      <c r="H347" s="131" t="s">
        <v>20</v>
      </c>
    </row>
    <row r="348" spans="1:8">
      <c r="A348" s="121">
        <f t="shared" si="17"/>
        <v>337</v>
      </c>
      <c r="B348" s="122" t="s">
        <v>188</v>
      </c>
      <c r="C348" s="122" t="s">
        <v>208</v>
      </c>
      <c r="D348" s="122">
        <v>2007</v>
      </c>
      <c r="E348" s="122">
        <v>2016</v>
      </c>
      <c r="F348" s="129" t="s">
        <v>20</v>
      </c>
      <c r="G348" s="130"/>
      <c r="H348" s="131" t="s">
        <v>20</v>
      </c>
    </row>
    <row r="349" spans="1:8">
      <c r="A349" s="121">
        <f t="shared" si="17"/>
        <v>338</v>
      </c>
      <c r="B349" s="122" t="s">
        <v>188</v>
      </c>
      <c r="C349" s="122" t="s">
        <v>210</v>
      </c>
      <c r="D349" s="122">
        <v>2011</v>
      </c>
      <c r="E349" s="122" t="s">
        <v>19</v>
      </c>
      <c r="F349" s="129" t="s">
        <v>20</v>
      </c>
      <c r="G349" s="130"/>
      <c r="H349" s="131" t="s">
        <v>20</v>
      </c>
    </row>
    <row r="350" spans="1:8">
      <c r="A350" s="121">
        <f t="shared" si="17"/>
        <v>339</v>
      </c>
      <c r="B350" s="122" t="s">
        <v>188</v>
      </c>
      <c r="C350" s="122" t="s">
        <v>211</v>
      </c>
      <c r="D350" s="122">
        <v>2005</v>
      </c>
      <c r="E350" s="122">
        <v>2018</v>
      </c>
      <c r="F350" s="129" t="s">
        <v>20</v>
      </c>
      <c r="G350" s="130"/>
      <c r="H350" s="131" t="s">
        <v>20</v>
      </c>
    </row>
    <row r="351" spans="1:8">
      <c r="A351" s="121">
        <f t="shared" si="17"/>
        <v>340</v>
      </c>
      <c r="B351" s="122" t="s">
        <v>188</v>
      </c>
      <c r="C351" s="122" t="s">
        <v>1177</v>
      </c>
      <c r="D351" s="122">
        <v>2021</v>
      </c>
      <c r="E351" s="122" t="s">
        <v>19</v>
      </c>
      <c r="F351" s="129" t="s">
        <v>20</v>
      </c>
      <c r="G351" s="130" t="s">
        <v>20</v>
      </c>
      <c r="H351" s="131" t="s">
        <v>20</v>
      </c>
    </row>
    <row r="352" spans="1:8">
      <c r="A352" s="121">
        <f>ROW()-32</f>
        <v>320</v>
      </c>
      <c r="B352" s="122" t="s">
        <v>188</v>
      </c>
      <c r="C352" s="122" t="s">
        <v>1433</v>
      </c>
      <c r="D352" s="122">
        <v>2005</v>
      </c>
      <c r="E352" s="122">
        <v>2015</v>
      </c>
      <c r="F352" s="129" t="s">
        <v>20</v>
      </c>
      <c r="G352" s="130"/>
      <c r="H352" s="131" t="s">
        <v>20</v>
      </c>
    </row>
    <row r="353" spans="1:8">
      <c r="A353" s="121">
        <f>ROW()-11</f>
        <v>342</v>
      </c>
      <c r="B353" s="122" t="s">
        <v>188</v>
      </c>
      <c r="C353" s="122" t="s">
        <v>212</v>
      </c>
      <c r="D353" s="122">
        <v>2012</v>
      </c>
      <c r="E353" s="122" t="s">
        <v>19</v>
      </c>
      <c r="F353" s="129" t="s">
        <v>20</v>
      </c>
      <c r="G353" s="130"/>
      <c r="H353" s="131" t="s">
        <v>20</v>
      </c>
    </row>
    <row r="354" spans="1:8">
      <c r="A354" s="121">
        <f>ROW()-11</f>
        <v>343</v>
      </c>
      <c r="B354" s="122" t="s">
        <v>188</v>
      </c>
      <c r="C354" s="122" t="s">
        <v>214</v>
      </c>
      <c r="D354" s="122">
        <v>2001</v>
      </c>
      <c r="E354" s="122">
        <v>2010</v>
      </c>
      <c r="F354" s="129" t="s">
        <v>20</v>
      </c>
      <c r="G354" s="130"/>
      <c r="H354" s="131" t="s">
        <v>20</v>
      </c>
    </row>
    <row r="355" spans="1:8">
      <c r="A355" s="121">
        <f>ROW()-11</f>
        <v>344</v>
      </c>
      <c r="B355" s="122" t="s">
        <v>188</v>
      </c>
      <c r="C355" s="122" t="s">
        <v>215</v>
      </c>
      <c r="D355" s="122">
        <v>2009</v>
      </c>
      <c r="E355" s="122">
        <v>2020</v>
      </c>
      <c r="F355" s="129" t="s">
        <v>20</v>
      </c>
      <c r="G355" s="130"/>
      <c r="H355" s="131" t="s">
        <v>20</v>
      </c>
    </row>
    <row r="356" spans="1:8">
      <c r="A356" s="121">
        <f>ROW()-11</f>
        <v>345</v>
      </c>
      <c r="B356" s="122" t="s">
        <v>188</v>
      </c>
      <c r="C356" s="122" t="s">
        <v>217</v>
      </c>
      <c r="D356" s="122">
        <v>2016</v>
      </c>
      <c r="E356" s="122" t="s">
        <v>19</v>
      </c>
      <c r="F356" s="129" t="s">
        <v>20</v>
      </c>
      <c r="G356" s="130" t="s">
        <v>20</v>
      </c>
      <c r="H356" s="131"/>
    </row>
    <row r="357" spans="1:8">
      <c r="A357" s="121">
        <f>ROW()-11</f>
        <v>346</v>
      </c>
      <c r="B357" s="122" t="s">
        <v>188</v>
      </c>
      <c r="C357" s="122" t="s">
        <v>1178</v>
      </c>
      <c r="D357" s="122">
        <v>2015</v>
      </c>
      <c r="E357" s="122" t="s">
        <v>19</v>
      </c>
      <c r="F357" s="129" t="s">
        <v>20</v>
      </c>
      <c r="G357" s="130"/>
      <c r="H357" s="131" t="s">
        <v>20</v>
      </c>
    </row>
    <row r="358" spans="1:8">
      <c r="A358" s="121">
        <f t="shared" ref="A358:A377" si="18">ROW()-12</f>
        <v>346</v>
      </c>
      <c r="B358" s="122" t="s">
        <v>188</v>
      </c>
      <c r="C358" s="122" t="s">
        <v>220</v>
      </c>
      <c r="D358" s="122">
        <v>2016</v>
      </c>
      <c r="E358" s="122" t="s">
        <v>19</v>
      </c>
      <c r="F358" s="129" t="s">
        <v>20</v>
      </c>
      <c r="G358" s="130"/>
      <c r="H358" s="131" t="s">
        <v>20</v>
      </c>
    </row>
    <row r="359" spans="1:8">
      <c r="A359" s="121">
        <f t="shared" si="18"/>
        <v>347</v>
      </c>
      <c r="B359" s="122" t="s">
        <v>188</v>
      </c>
      <c r="C359" s="122" t="s">
        <v>1179</v>
      </c>
      <c r="D359" s="122">
        <v>2021</v>
      </c>
      <c r="E359" s="122" t="s">
        <v>19</v>
      </c>
      <c r="F359" s="129" t="s">
        <v>20</v>
      </c>
      <c r="G359" s="130" t="s">
        <v>20</v>
      </c>
      <c r="H359" s="131" t="s">
        <v>20</v>
      </c>
    </row>
    <row r="360" spans="1:8">
      <c r="A360" s="121">
        <f t="shared" si="18"/>
        <v>348</v>
      </c>
      <c r="B360" s="122" t="s">
        <v>188</v>
      </c>
      <c r="C360" s="122" t="s">
        <v>222</v>
      </c>
      <c r="D360" s="122">
        <v>2016</v>
      </c>
      <c r="E360" s="122" t="s">
        <v>19</v>
      </c>
      <c r="F360" s="129" t="s">
        <v>20</v>
      </c>
      <c r="G360" s="130"/>
      <c r="H360" s="131" t="s">
        <v>20</v>
      </c>
    </row>
    <row r="361" spans="1:8">
      <c r="A361" s="121">
        <f t="shared" si="18"/>
        <v>349</v>
      </c>
      <c r="B361" s="122" t="s">
        <v>1928</v>
      </c>
      <c r="C361" s="122" t="s">
        <v>18</v>
      </c>
      <c r="D361" s="122">
        <v>2020</v>
      </c>
      <c r="E361" s="122" t="s">
        <v>19</v>
      </c>
      <c r="F361" s="129" t="s">
        <v>20</v>
      </c>
      <c r="G361" s="130" t="s">
        <v>20</v>
      </c>
      <c r="H361" s="131" t="s">
        <v>20</v>
      </c>
    </row>
    <row r="362" spans="1:8">
      <c r="A362" s="121">
        <f t="shared" si="18"/>
        <v>350</v>
      </c>
      <c r="B362" s="122" t="s">
        <v>223</v>
      </c>
      <c r="C362" s="122" t="s">
        <v>905</v>
      </c>
      <c r="D362" s="122">
        <v>2021</v>
      </c>
      <c r="E362" s="122">
        <v>2022</v>
      </c>
      <c r="F362" s="129" t="s">
        <v>20</v>
      </c>
      <c r="G362" s="130" t="s">
        <v>20</v>
      </c>
      <c r="H362" s="131"/>
    </row>
    <row r="363" spans="1:8">
      <c r="A363" s="121">
        <f t="shared" si="18"/>
        <v>351</v>
      </c>
      <c r="B363" s="122" t="s">
        <v>223</v>
      </c>
      <c r="C363" s="122" t="s">
        <v>906</v>
      </c>
      <c r="D363" s="122">
        <v>2021</v>
      </c>
      <c r="E363" s="122">
        <v>2022</v>
      </c>
      <c r="F363" s="129" t="s">
        <v>20</v>
      </c>
      <c r="G363" s="130" t="s">
        <v>20</v>
      </c>
      <c r="H363" s="131"/>
    </row>
    <row r="364" spans="1:8">
      <c r="A364" s="121">
        <f t="shared" si="18"/>
        <v>352</v>
      </c>
      <c r="B364" s="122" t="s">
        <v>223</v>
      </c>
      <c r="C364" s="122" t="s">
        <v>1180</v>
      </c>
      <c r="D364" s="122">
        <v>2010</v>
      </c>
      <c r="E364" s="122">
        <v>2019</v>
      </c>
      <c r="F364" s="129" t="s">
        <v>20</v>
      </c>
      <c r="G364" s="130"/>
      <c r="H364" s="131" t="s">
        <v>20</v>
      </c>
    </row>
    <row r="365" spans="1:8">
      <c r="A365" s="121">
        <f t="shared" si="18"/>
        <v>353</v>
      </c>
      <c r="B365" s="122" t="s">
        <v>223</v>
      </c>
      <c r="C365" s="122" t="s">
        <v>907</v>
      </c>
      <c r="D365" s="122">
        <v>2008</v>
      </c>
      <c r="E365" s="122">
        <v>2012</v>
      </c>
      <c r="F365" s="129" t="s">
        <v>20</v>
      </c>
      <c r="G365" s="130" t="s">
        <v>20</v>
      </c>
      <c r="H365" s="131"/>
    </row>
    <row r="366" spans="1:8">
      <c r="A366" s="121">
        <f t="shared" si="18"/>
        <v>354</v>
      </c>
      <c r="B366" s="122" t="s">
        <v>223</v>
      </c>
      <c r="C366" s="122" t="s">
        <v>908</v>
      </c>
      <c r="D366" s="122">
        <v>2008</v>
      </c>
      <c r="E366" s="122">
        <v>2012</v>
      </c>
      <c r="F366" s="129" t="s">
        <v>20</v>
      </c>
      <c r="G366" s="130" t="s">
        <v>20</v>
      </c>
      <c r="H366" s="131"/>
    </row>
    <row r="367" spans="1:8">
      <c r="A367" s="121">
        <f t="shared" si="18"/>
        <v>355</v>
      </c>
      <c r="B367" s="122" t="s">
        <v>223</v>
      </c>
      <c r="C367" s="122" t="s">
        <v>909</v>
      </c>
      <c r="D367" s="122">
        <v>2008</v>
      </c>
      <c r="E367" s="122">
        <v>2012</v>
      </c>
      <c r="F367" s="129" t="s">
        <v>20</v>
      </c>
      <c r="G367" s="130" t="s">
        <v>20</v>
      </c>
      <c r="H367" s="131"/>
    </row>
    <row r="368" spans="1:8">
      <c r="A368" s="121">
        <f t="shared" si="18"/>
        <v>356</v>
      </c>
      <c r="B368" s="122" t="s">
        <v>223</v>
      </c>
      <c r="C368" s="122" t="s">
        <v>910</v>
      </c>
      <c r="D368" s="122">
        <v>2008</v>
      </c>
      <c r="E368" s="122">
        <v>2022</v>
      </c>
      <c r="F368" s="129" t="s">
        <v>20</v>
      </c>
      <c r="G368" s="130" t="s">
        <v>20</v>
      </c>
      <c r="H368" s="131"/>
    </row>
    <row r="369" spans="1:8">
      <c r="A369" s="121">
        <f t="shared" si="18"/>
        <v>357</v>
      </c>
      <c r="B369" s="122" t="s">
        <v>223</v>
      </c>
      <c r="C369" s="122" t="s">
        <v>911</v>
      </c>
      <c r="D369" s="122">
        <v>2008</v>
      </c>
      <c r="E369" s="122">
        <v>2022</v>
      </c>
      <c r="F369" s="129" t="s">
        <v>20</v>
      </c>
      <c r="G369" s="130" t="s">
        <v>20</v>
      </c>
      <c r="H369" s="131"/>
    </row>
    <row r="370" spans="1:8">
      <c r="A370" s="121">
        <f t="shared" si="18"/>
        <v>358</v>
      </c>
      <c r="B370" s="122" t="s">
        <v>223</v>
      </c>
      <c r="C370" s="122" t="s">
        <v>912</v>
      </c>
      <c r="D370" s="122">
        <v>2018</v>
      </c>
      <c r="E370" s="122">
        <v>2021</v>
      </c>
      <c r="F370" s="129" t="s">
        <v>20</v>
      </c>
      <c r="G370" s="130" t="s">
        <v>20</v>
      </c>
      <c r="H370" s="131"/>
    </row>
    <row r="371" spans="1:8">
      <c r="A371" s="121">
        <f t="shared" si="18"/>
        <v>359</v>
      </c>
      <c r="B371" s="122" t="s">
        <v>223</v>
      </c>
      <c r="C371" s="122" t="s">
        <v>229</v>
      </c>
      <c r="D371" s="122">
        <v>2007</v>
      </c>
      <c r="E371" s="122">
        <v>2014</v>
      </c>
      <c r="F371" s="129" t="s">
        <v>20</v>
      </c>
      <c r="G371" s="130" t="s">
        <v>20</v>
      </c>
      <c r="H371" s="131"/>
    </row>
    <row r="372" spans="1:8">
      <c r="A372" s="121">
        <f t="shared" si="18"/>
        <v>360</v>
      </c>
      <c r="B372" s="122" t="s">
        <v>223</v>
      </c>
      <c r="C372" s="122" t="s">
        <v>229</v>
      </c>
      <c r="D372" s="122">
        <v>2015</v>
      </c>
      <c r="E372" s="122" t="s">
        <v>19</v>
      </c>
      <c r="F372" s="129" t="s">
        <v>20</v>
      </c>
      <c r="G372" s="130"/>
      <c r="H372" s="131" t="s">
        <v>20</v>
      </c>
    </row>
    <row r="373" spans="1:8">
      <c r="A373" s="124">
        <f t="shared" si="18"/>
        <v>361</v>
      </c>
      <c r="B373" s="125" t="s">
        <v>223</v>
      </c>
      <c r="C373" s="125" t="s">
        <v>229</v>
      </c>
      <c r="D373" s="125">
        <v>2015</v>
      </c>
      <c r="E373" s="125">
        <v>2022</v>
      </c>
      <c r="F373" s="132" t="s">
        <v>20</v>
      </c>
      <c r="G373" s="133" t="s">
        <v>20</v>
      </c>
      <c r="H373" s="134"/>
    </row>
    <row r="374" spans="1:8">
      <c r="A374" s="342">
        <f t="shared" si="18"/>
        <v>362</v>
      </c>
      <c r="B374" s="344" t="s">
        <v>223</v>
      </c>
      <c r="C374" s="344" t="s">
        <v>232</v>
      </c>
      <c r="D374" s="344">
        <v>2008</v>
      </c>
      <c r="E374" s="344">
        <v>2012</v>
      </c>
      <c r="F374" s="346" t="s">
        <v>20</v>
      </c>
      <c r="G374" s="348" t="s">
        <v>20</v>
      </c>
      <c r="H374" s="349"/>
    </row>
    <row r="375" spans="1:8">
      <c r="A375" s="121">
        <f t="shared" si="18"/>
        <v>363</v>
      </c>
      <c r="B375" s="122" t="s">
        <v>223</v>
      </c>
      <c r="C375" s="122" t="s">
        <v>232</v>
      </c>
      <c r="D375" s="122">
        <v>2012</v>
      </c>
      <c r="E375" s="122">
        <v>2019</v>
      </c>
      <c r="F375" s="129" t="s">
        <v>20</v>
      </c>
      <c r="G375" s="130"/>
      <c r="H375" s="131"/>
    </row>
    <row r="376" spans="1:8">
      <c r="A376" s="121">
        <f t="shared" si="18"/>
        <v>364</v>
      </c>
      <c r="B376" s="122" t="s">
        <v>223</v>
      </c>
      <c r="C376" s="122" t="s">
        <v>232</v>
      </c>
      <c r="D376" s="122">
        <v>2013</v>
      </c>
      <c r="E376" s="122">
        <v>2022</v>
      </c>
      <c r="F376" s="129" t="s">
        <v>20</v>
      </c>
      <c r="G376" s="130" t="s">
        <v>20</v>
      </c>
      <c r="H376" s="131"/>
    </row>
    <row r="377" spans="1:8">
      <c r="A377" s="121">
        <f t="shared" si="18"/>
        <v>365</v>
      </c>
      <c r="B377" s="122" t="s">
        <v>223</v>
      </c>
      <c r="C377" s="122" t="s">
        <v>913</v>
      </c>
      <c r="D377" s="122">
        <v>2011</v>
      </c>
      <c r="E377" s="122">
        <v>2012</v>
      </c>
      <c r="F377" s="129" t="s">
        <v>20</v>
      </c>
      <c r="G377" s="130" t="s">
        <v>20</v>
      </c>
      <c r="H377" s="131"/>
    </row>
    <row r="378" spans="1:8">
      <c r="A378" s="121">
        <f>ROW()-4</f>
        <v>374</v>
      </c>
      <c r="B378" s="122" t="s">
        <v>223</v>
      </c>
      <c r="C378" s="122" t="s">
        <v>1612</v>
      </c>
      <c r="D378" s="122">
        <v>2022</v>
      </c>
      <c r="E378" s="122" t="s">
        <v>19</v>
      </c>
      <c r="F378" s="129" t="s">
        <v>20</v>
      </c>
      <c r="G378" s="129"/>
      <c r="H378" s="182" t="s">
        <v>20</v>
      </c>
    </row>
    <row r="379" spans="1:8">
      <c r="A379" s="121">
        <f>ROW()-12</f>
        <v>367</v>
      </c>
      <c r="B379" s="122" t="s">
        <v>223</v>
      </c>
      <c r="C379" s="122" t="s">
        <v>914</v>
      </c>
      <c r="D379" s="122">
        <v>2008</v>
      </c>
      <c r="E379" s="122">
        <v>2017</v>
      </c>
      <c r="F379" s="129" t="s">
        <v>20</v>
      </c>
      <c r="G379" s="130" t="s">
        <v>20</v>
      </c>
      <c r="H379" s="131"/>
    </row>
    <row r="380" spans="1:8">
      <c r="A380" s="121">
        <f>ROW()-12</f>
        <v>368</v>
      </c>
      <c r="B380" s="122" t="s">
        <v>223</v>
      </c>
      <c r="C380" s="122" t="s">
        <v>914</v>
      </c>
      <c r="D380" s="122">
        <v>2018</v>
      </c>
      <c r="E380" s="122">
        <v>2021</v>
      </c>
      <c r="F380" s="129" t="s">
        <v>20</v>
      </c>
      <c r="G380" s="130" t="s">
        <v>20</v>
      </c>
      <c r="H380" s="131"/>
    </row>
    <row r="381" spans="1:8">
      <c r="A381" s="121">
        <f>ROW()-12</f>
        <v>369</v>
      </c>
      <c r="B381" s="122" t="s">
        <v>223</v>
      </c>
      <c r="C381" s="122" t="s">
        <v>915</v>
      </c>
      <c r="D381" s="122">
        <v>2008</v>
      </c>
      <c r="E381" s="122">
        <v>2010</v>
      </c>
      <c r="F381" s="129" t="s">
        <v>20</v>
      </c>
      <c r="G381" s="130" t="s">
        <v>20</v>
      </c>
      <c r="H381" s="131"/>
    </row>
    <row r="382" spans="1:8">
      <c r="A382" s="121">
        <f>ROW()-12</f>
        <v>370</v>
      </c>
      <c r="B382" s="122" t="s">
        <v>223</v>
      </c>
      <c r="C382" s="122" t="s">
        <v>915</v>
      </c>
      <c r="D382" s="122">
        <v>2011</v>
      </c>
      <c r="E382" s="122">
        <v>2019</v>
      </c>
      <c r="F382" s="129" t="s">
        <v>20</v>
      </c>
      <c r="G382" s="130" t="s">
        <v>20</v>
      </c>
      <c r="H382" s="131"/>
    </row>
    <row r="383" spans="1:8">
      <c r="A383" s="121">
        <f>ROW()-12</f>
        <v>371</v>
      </c>
      <c r="B383" s="122" t="s">
        <v>223</v>
      </c>
      <c r="C383" s="122" t="s">
        <v>915</v>
      </c>
      <c r="D383" s="122">
        <v>2020</v>
      </c>
      <c r="E383" s="122">
        <v>2022</v>
      </c>
      <c r="F383" s="129" t="s">
        <v>20</v>
      </c>
      <c r="G383" s="130" t="s">
        <v>20</v>
      </c>
      <c r="H383" s="131"/>
    </row>
    <row r="384" spans="1:8">
      <c r="A384" s="121">
        <f>ROW()-4</f>
        <v>380</v>
      </c>
      <c r="B384" s="122" t="s">
        <v>223</v>
      </c>
      <c r="C384" s="122" t="s">
        <v>915</v>
      </c>
      <c r="D384" s="122">
        <v>2023</v>
      </c>
      <c r="E384" s="122" t="s">
        <v>19</v>
      </c>
      <c r="F384" s="129" t="s">
        <v>20</v>
      </c>
      <c r="G384" s="129" t="s">
        <v>20</v>
      </c>
      <c r="H384" s="182" t="s">
        <v>20</v>
      </c>
    </row>
    <row r="385" spans="1:8">
      <c r="A385" s="121">
        <f>ROW()-12</f>
        <v>373</v>
      </c>
      <c r="B385" s="122" t="s">
        <v>223</v>
      </c>
      <c r="C385" s="122" t="s">
        <v>916</v>
      </c>
      <c r="D385" s="122">
        <v>2008</v>
      </c>
      <c r="E385" s="122">
        <v>2022</v>
      </c>
      <c r="F385" s="129" t="s">
        <v>20</v>
      </c>
      <c r="G385" s="130" t="s">
        <v>20</v>
      </c>
      <c r="H385" s="131"/>
    </row>
    <row r="386" spans="1:8">
      <c r="A386" s="121">
        <f>ROW()-4</f>
        <v>382</v>
      </c>
      <c r="B386" s="122" t="s">
        <v>223</v>
      </c>
      <c r="C386" s="122" t="s">
        <v>1613</v>
      </c>
      <c r="D386" s="122">
        <v>2022</v>
      </c>
      <c r="E386" s="122" t="s">
        <v>19</v>
      </c>
      <c r="F386" s="129" t="s">
        <v>20</v>
      </c>
      <c r="G386" s="129"/>
      <c r="H386" s="182" t="s">
        <v>20</v>
      </c>
    </row>
    <row r="387" spans="1:8">
      <c r="A387" s="121">
        <f t="shared" ref="A387:A401" si="19">ROW()-12</f>
        <v>375</v>
      </c>
      <c r="B387" s="122" t="s">
        <v>223</v>
      </c>
      <c r="C387" s="122" t="s">
        <v>917</v>
      </c>
      <c r="D387" s="122">
        <v>2008</v>
      </c>
      <c r="E387" s="122">
        <v>2022</v>
      </c>
      <c r="F387" s="129" t="s">
        <v>20</v>
      </c>
      <c r="G387" s="130" t="s">
        <v>20</v>
      </c>
      <c r="H387" s="131"/>
    </row>
    <row r="388" spans="1:8">
      <c r="A388" s="121">
        <f t="shared" si="19"/>
        <v>376</v>
      </c>
      <c r="B388" s="122" t="s">
        <v>223</v>
      </c>
      <c r="C388" s="122" t="s">
        <v>918</v>
      </c>
      <c r="D388" s="122">
        <v>2008</v>
      </c>
      <c r="E388" s="122">
        <v>2022</v>
      </c>
      <c r="F388" s="129" t="s">
        <v>20</v>
      </c>
      <c r="G388" s="130" t="s">
        <v>20</v>
      </c>
      <c r="H388" s="131"/>
    </row>
    <row r="389" spans="1:8">
      <c r="A389" s="121">
        <f t="shared" si="19"/>
        <v>377</v>
      </c>
      <c r="B389" s="122" t="s">
        <v>223</v>
      </c>
      <c r="C389" s="122" t="s">
        <v>919</v>
      </c>
      <c r="D389" s="122">
        <v>2008</v>
      </c>
      <c r="E389" s="122">
        <v>2022</v>
      </c>
      <c r="F389" s="129" t="s">
        <v>20</v>
      </c>
      <c r="G389" s="130" t="s">
        <v>20</v>
      </c>
      <c r="H389" s="131"/>
    </row>
    <row r="390" spans="1:8">
      <c r="A390" s="121">
        <f t="shared" si="19"/>
        <v>378</v>
      </c>
      <c r="B390" s="122" t="s">
        <v>223</v>
      </c>
      <c r="C390" s="122" t="s">
        <v>920</v>
      </c>
      <c r="D390" s="122">
        <v>2008</v>
      </c>
      <c r="E390" s="122">
        <v>2022</v>
      </c>
      <c r="F390" s="129" t="s">
        <v>20</v>
      </c>
      <c r="G390" s="130" t="s">
        <v>20</v>
      </c>
      <c r="H390" s="131"/>
    </row>
    <row r="391" spans="1:8">
      <c r="A391" s="121">
        <f t="shared" si="19"/>
        <v>379</v>
      </c>
      <c r="B391" s="122" t="s">
        <v>223</v>
      </c>
      <c r="C391" s="122" t="s">
        <v>921</v>
      </c>
      <c r="D391" s="122">
        <v>2012</v>
      </c>
      <c r="E391" s="122">
        <v>2021</v>
      </c>
      <c r="F391" s="129" t="s">
        <v>20</v>
      </c>
      <c r="G391" s="130" t="s">
        <v>20</v>
      </c>
      <c r="H391" s="131"/>
    </row>
    <row r="392" spans="1:8">
      <c r="A392" s="121">
        <f t="shared" si="19"/>
        <v>380</v>
      </c>
      <c r="B392" s="122" t="s">
        <v>223</v>
      </c>
      <c r="C392" s="122" t="s">
        <v>922</v>
      </c>
      <c r="D392" s="122">
        <v>2012</v>
      </c>
      <c r="E392" s="122">
        <v>2021</v>
      </c>
      <c r="F392" s="129" t="s">
        <v>20</v>
      </c>
      <c r="G392" s="130" t="s">
        <v>20</v>
      </c>
      <c r="H392" s="182"/>
    </row>
    <row r="393" spans="1:8">
      <c r="A393" s="121">
        <f t="shared" si="19"/>
        <v>381</v>
      </c>
      <c r="B393" s="122" t="s">
        <v>223</v>
      </c>
      <c r="C393" s="122" t="s">
        <v>234</v>
      </c>
      <c r="D393" s="122">
        <v>2009</v>
      </c>
      <c r="E393" s="122">
        <v>2019</v>
      </c>
      <c r="F393" s="129" t="s">
        <v>20</v>
      </c>
      <c r="G393" s="130"/>
      <c r="H393" s="131" t="s">
        <v>20</v>
      </c>
    </row>
    <row r="394" spans="1:8">
      <c r="A394" s="121">
        <f t="shared" si="19"/>
        <v>382</v>
      </c>
      <c r="B394" s="122" t="s">
        <v>223</v>
      </c>
      <c r="C394" s="122" t="s">
        <v>234</v>
      </c>
      <c r="D394" s="122">
        <v>2017</v>
      </c>
      <c r="E394" s="122" t="s">
        <v>19</v>
      </c>
      <c r="F394" s="129" t="s">
        <v>20</v>
      </c>
      <c r="G394" s="130"/>
      <c r="H394" s="131" t="s">
        <v>20</v>
      </c>
    </row>
    <row r="395" spans="1:8">
      <c r="A395" s="121">
        <f t="shared" si="19"/>
        <v>383</v>
      </c>
      <c r="B395" s="122" t="s">
        <v>223</v>
      </c>
      <c r="C395" s="122" t="s">
        <v>923</v>
      </c>
      <c r="D395" s="122">
        <v>2007</v>
      </c>
      <c r="E395" s="122">
        <v>2007</v>
      </c>
      <c r="F395" s="129" t="s">
        <v>20</v>
      </c>
      <c r="G395" s="130" t="s">
        <v>20</v>
      </c>
      <c r="H395" s="131"/>
    </row>
    <row r="396" spans="1:8">
      <c r="A396" s="121">
        <f t="shared" si="19"/>
        <v>384</v>
      </c>
      <c r="B396" s="122" t="s">
        <v>223</v>
      </c>
      <c r="C396" s="122" t="s">
        <v>924</v>
      </c>
      <c r="D396" s="122">
        <v>2009</v>
      </c>
      <c r="E396" s="122">
        <v>2019</v>
      </c>
      <c r="F396" s="129" t="s">
        <v>20</v>
      </c>
      <c r="G396" s="130" t="s">
        <v>20</v>
      </c>
      <c r="H396" s="131"/>
    </row>
    <row r="397" spans="1:8">
      <c r="A397" s="121">
        <f t="shared" si="19"/>
        <v>385</v>
      </c>
      <c r="B397" s="122" t="s">
        <v>223</v>
      </c>
      <c r="C397" s="122" t="s">
        <v>925</v>
      </c>
      <c r="D397" s="122">
        <v>2007</v>
      </c>
      <c r="E397" s="122">
        <v>2018</v>
      </c>
      <c r="F397" s="129" t="s">
        <v>20</v>
      </c>
      <c r="G397" s="130" t="s">
        <v>20</v>
      </c>
      <c r="H397" s="131"/>
    </row>
    <row r="398" spans="1:8">
      <c r="A398" s="121">
        <f t="shared" si="19"/>
        <v>386</v>
      </c>
      <c r="B398" s="122" t="s">
        <v>223</v>
      </c>
      <c r="C398" s="122" t="s">
        <v>925</v>
      </c>
      <c r="D398" s="122">
        <v>2019</v>
      </c>
      <c r="E398" s="122" t="s">
        <v>19</v>
      </c>
      <c r="F398" s="129" t="s">
        <v>20</v>
      </c>
      <c r="G398" s="130"/>
      <c r="H398" s="131" t="s">
        <v>20</v>
      </c>
    </row>
    <row r="399" spans="1:8">
      <c r="A399" s="121">
        <f t="shared" si="19"/>
        <v>387</v>
      </c>
      <c r="B399" s="122" t="s">
        <v>223</v>
      </c>
      <c r="C399" s="122" t="s">
        <v>239</v>
      </c>
      <c r="D399" s="122">
        <v>2009</v>
      </c>
      <c r="E399" s="122">
        <v>2012</v>
      </c>
      <c r="F399" s="129" t="s">
        <v>20</v>
      </c>
      <c r="G399" s="130" t="s">
        <v>20</v>
      </c>
      <c r="H399" s="131"/>
    </row>
    <row r="400" spans="1:8">
      <c r="A400" s="121">
        <f t="shared" si="19"/>
        <v>388</v>
      </c>
      <c r="B400" s="122" t="s">
        <v>223</v>
      </c>
      <c r="C400" s="122" t="s">
        <v>239</v>
      </c>
      <c r="D400" s="122">
        <v>2013</v>
      </c>
      <c r="E400" s="122" t="s">
        <v>19</v>
      </c>
      <c r="F400" s="129" t="s">
        <v>20</v>
      </c>
      <c r="G400" s="130"/>
      <c r="H400" s="131" t="s">
        <v>20</v>
      </c>
    </row>
    <row r="401" spans="1:8">
      <c r="A401" s="121">
        <f t="shared" si="19"/>
        <v>389</v>
      </c>
      <c r="B401" s="122" t="s">
        <v>223</v>
      </c>
      <c r="C401" s="122" t="s">
        <v>239</v>
      </c>
      <c r="D401" s="122">
        <v>2013</v>
      </c>
      <c r="E401" s="122">
        <v>2020</v>
      </c>
      <c r="F401" s="129" t="s">
        <v>20</v>
      </c>
      <c r="G401" s="130" t="s">
        <v>20</v>
      </c>
      <c r="H401" s="131"/>
    </row>
    <row r="402" spans="1:8">
      <c r="A402" s="121">
        <f t="shared" ref="A402:A408" si="20">ROW()-13</f>
        <v>389</v>
      </c>
      <c r="B402" s="122" t="s">
        <v>223</v>
      </c>
      <c r="C402" s="122" t="s">
        <v>241</v>
      </c>
      <c r="D402" s="122">
        <v>1995</v>
      </c>
      <c r="E402" s="122">
        <v>2010</v>
      </c>
      <c r="F402" s="129" t="s">
        <v>20</v>
      </c>
      <c r="G402" s="130" t="s">
        <v>20</v>
      </c>
      <c r="H402" s="131" t="s">
        <v>20</v>
      </c>
    </row>
    <row r="403" spans="1:8">
      <c r="A403" s="121">
        <f t="shared" si="20"/>
        <v>390</v>
      </c>
      <c r="B403" s="122" t="s">
        <v>223</v>
      </c>
      <c r="C403" s="122" t="s">
        <v>241</v>
      </c>
      <c r="D403" s="122">
        <v>2016</v>
      </c>
      <c r="E403" s="122" t="s">
        <v>19</v>
      </c>
      <c r="F403" s="129" t="s">
        <v>20</v>
      </c>
      <c r="G403" s="130"/>
      <c r="H403" s="131" t="s">
        <v>20</v>
      </c>
    </row>
    <row r="404" spans="1:8">
      <c r="A404" s="121">
        <f t="shared" si="20"/>
        <v>391</v>
      </c>
      <c r="B404" s="122" t="s">
        <v>223</v>
      </c>
      <c r="C404" s="122" t="s">
        <v>243</v>
      </c>
      <c r="D404" s="122">
        <v>2012</v>
      </c>
      <c r="E404" s="122">
        <v>2019</v>
      </c>
      <c r="F404" s="129" t="s">
        <v>20</v>
      </c>
      <c r="G404" s="130"/>
      <c r="H404" s="131"/>
    </row>
    <row r="405" spans="1:8">
      <c r="A405" s="121">
        <f t="shared" si="20"/>
        <v>392</v>
      </c>
      <c r="B405" s="122" t="s">
        <v>223</v>
      </c>
      <c r="C405" s="122" t="s">
        <v>243</v>
      </c>
      <c r="D405" s="122">
        <v>2020</v>
      </c>
      <c r="E405" s="122" t="s">
        <v>19</v>
      </c>
      <c r="F405" s="129" t="s">
        <v>20</v>
      </c>
      <c r="G405" s="130"/>
      <c r="H405" s="131"/>
    </row>
    <row r="406" spans="1:8">
      <c r="A406" s="121">
        <f t="shared" si="20"/>
        <v>393</v>
      </c>
      <c r="B406" s="122" t="s">
        <v>223</v>
      </c>
      <c r="C406" s="122" t="s">
        <v>245</v>
      </c>
      <c r="D406" s="122">
        <v>2013</v>
      </c>
      <c r="E406" s="122" t="s">
        <v>19</v>
      </c>
      <c r="F406" s="129" t="s">
        <v>20</v>
      </c>
      <c r="G406" s="130"/>
      <c r="H406" s="131" t="s">
        <v>20</v>
      </c>
    </row>
    <row r="407" spans="1:8">
      <c r="A407" s="121">
        <f t="shared" si="20"/>
        <v>394</v>
      </c>
      <c r="B407" s="122" t="s">
        <v>223</v>
      </c>
      <c r="C407" s="122" t="s">
        <v>926</v>
      </c>
      <c r="D407" s="122">
        <v>2008</v>
      </c>
      <c r="E407" s="122">
        <v>2014</v>
      </c>
      <c r="F407" s="129" t="s">
        <v>20</v>
      </c>
      <c r="G407" s="130" t="s">
        <v>20</v>
      </c>
      <c r="H407" s="131"/>
    </row>
    <row r="408" spans="1:8">
      <c r="A408" s="121">
        <f t="shared" si="20"/>
        <v>395</v>
      </c>
      <c r="B408" s="122" t="s">
        <v>223</v>
      </c>
      <c r="C408" s="122" t="s">
        <v>926</v>
      </c>
      <c r="D408" s="122">
        <v>2015</v>
      </c>
      <c r="E408" s="122">
        <v>2021</v>
      </c>
      <c r="F408" s="129" t="s">
        <v>20</v>
      </c>
      <c r="G408" s="130" t="s">
        <v>20</v>
      </c>
      <c r="H408" s="131"/>
    </row>
    <row r="409" spans="1:8">
      <c r="A409" s="121">
        <f>ROW()-4</f>
        <v>405</v>
      </c>
      <c r="B409" s="122" t="s">
        <v>223</v>
      </c>
      <c r="C409" s="122" t="s">
        <v>927</v>
      </c>
      <c r="D409" s="122">
        <v>2019</v>
      </c>
      <c r="E409" s="122" t="s">
        <v>19</v>
      </c>
      <c r="F409" s="129" t="s">
        <v>20</v>
      </c>
      <c r="G409" s="129"/>
      <c r="H409" s="182" t="s">
        <v>20</v>
      </c>
    </row>
    <row r="410" spans="1:8">
      <c r="A410" s="121">
        <f>ROW()-13</f>
        <v>397</v>
      </c>
      <c r="B410" s="122" t="s">
        <v>223</v>
      </c>
      <c r="C410" s="122" t="s">
        <v>927</v>
      </c>
      <c r="D410" s="122">
        <v>2021</v>
      </c>
      <c r="E410" s="122">
        <v>2021</v>
      </c>
      <c r="F410" s="129" t="s">
        <v>20</v>
      </c>
      <c r="G410" s="130" t="s">
        <v>20</v>
      </c>
      <c r="H410" s="131"/>
    </row>
    <row r="411" spans="1:8">
      <c r="A411" s="121">
        <f>ROW()-32</f>
        <v>379</v>
      </c>
      <c r="B411" s="122" t="s">
        <v>223</v>
      </c>
      <c r="C411" s="122" t="s">
        <v>1442</v>
      </c>
      <c r="D411" s="122">
        <v>2019</v>
      </c>
      <c r="E411" s="122" t="s">
        <v>19</v>
      </c>
      <c r="F411" s="129" t="s">
        <v>20</v>
      </c>
      <c r="G411" s="130"/>
      <c r="H411" s="131" t="s">
        <v>20</v>
      </c>
    </row>
    <row r="412" spans="1:8">
      <c r="A412" s="121">
        <f t="shared" ref="A412:A433" si="21">ROW()-13</f>
        <v>399</v>
      </c>
      <c r="B412" s="122" t="s">
        <v>223</v>
      </c>
      <c r="C412" s="122" t="s">
        <v>928</v>
      </c>
      <c r="D412" s="122">
        <v>2008</v>
      </c>
      <c r="E412" s="122">
        <v>2021</v>
      </c>
      <c r="F412" s="129" t="s">
        <v>20</v>
      </c>
      <c r="G412" s="130" t="s">
        <v>20</v>
      </c>
      <c r="H412" s="131"/>
    </row>
    <row r="413" spans="1:8">
      <c r="A413" s="121">
        <f t="shared" si="21"/>
        <v>400</v>
      </c>
      <c r="B413" s="122" t="s">
        <v>223</v>
      </c>
      <c r="C413" s="122" t="s">
        <v>247</v>
      </c>
      <c r="D413" s="122">
        <v>2006</v>
      </c>
      <c r="E413" s="122">
        <v>2015</v>
      </c>
      <c r="F413" s="129" t="s">
        <v>20</v>
      </c>
      <c r="G413" s="130"/>
      <c r="H413" s="131" t="s">
        <v>20</v>
      </c>
    </row>
    <row r="414" spans="1:8">
      <c r="A414" s="121">
        <f t="shared" si="21"/>
        <v>401</v>
      </c>
      <c r="B414" s="122" t="s">
        <v>223</v>
      </c>
      <c r="C414" s="122" t="s">
        <v>251</v>
      </c>
      <c r="D414" s="122">
        <v>2016</v>
      </c>
      <c r="E414" s="122" t="s">
        <v>19</v>
      </c>
      <c r="F414" s="129" t="s">
        <v>20</v>
      </c>
      <c r="G414" s="130"/>
      <c r="H414" s="131" t="s">
        <v>20</v>
      </c>
    </row>
    <row r="415" spans="1:8">
      <c r="A415" s="124">
        <f t="shared" si="21"/>
        <v>402</v>
      </c>
      <c r="B415" s="125" t="s">
        <v>223</v>
      </c>
      <c r="C415" s="125" t="s">
        <v>929</v>
      </c>
      <c r="D415" s="125">
        <v>2008</v>
      </c>
      <c r="E415" s="125">
        <v>2015</v>
      </c>
      <c r="F415" s="132" t="s">
        <v>20</v>
      </c>
      <c r="G415" s="133" t="s">
        <v>20</v>
      </c>
      <c r="H415" s="134"/>
    </row>
    <row r="416" spans="1:8">
      <c r="A416" s="342">
        <f t="shared" si="21"/>
        <v>403</v>
      </c>
      <c r="B416" s="344" t="s">
        <v>223</v>
      </c>
      <c r="C416" s="344" t="s">
        <v>929</v>
      </c>
      <c r="D416" s="344">
        <v>2016</v>
      </c>
      <c r="E416" s="344">
        <v>2019</v>
      </c>
      <c r="F416" s="346" t="s">
        <v>20</v>
      </c>
      <c r="G416" s="348" t="s">
        <v>20</v>
      </c>
      <c r="H416" s="349"/>
    </row>
    <row r="417" spans="1:8">
      <c r="A417" s="121">
        <f t="shared" si="21"/>
        <v>404</v>
      </c>
      <c r="B417" s="122" t="s">
        <v>223</v>
      </c>
      <c r="C417" s="122" t="s">
        <v>1436</v>
      </c>
      <c r="D417" s="122">
        <v>2021</v>
      </c>
      <c r="E417" s="122" t="s">
        <v>19</v>
      </c>
      <c r="F417" s="129" t="s">
        <v>20</v>
      </c>
      <c r="G417" s="130" t="s">
        <v>20</v>
      </c>
      <c r="H417" s="131"/>
    </row>
    <row r="418" spans="1:8">
      <c r="A418" s="121">
        <f t="shared" si="21"/>
        <v>405</v>
      </c>
      <c r="B418" s="122" t="s">
        <v>223</v>
      </c>
      <c r="C418" s="122" t="s">
        <v>252</v>
      </c>
      <c r="D418" s="122">
        <v>2006</v>
      </c>
      <c r="E418" s="122">
        <v>2013</v>
      </c>
      <c r="F418" s="129" t="s">
        <v>20</v>
      </c>
      <c r="G418" s="130"/>
      <c r="H418" s="131" t="s">
        <v>20</v>
      </c>
    </row>
    <row r="419" spans="1:8">
      <c r="A419" s="121">
        <f t="shared" si="21"/>
        <v>406</v>
      </c>
      <c r="B419" s="122" t="s">
        <v>223</v>
      </c>
      <c r="C419" s="122" t="s">
        <v>1181</v>
      </c>
      <c r="D419" s="122">
        <v>2013</v>
      </c>
      <c r="E419" s="122">
        <v>2018</v>
      </c>
      <c r="F419" s="129" t="s">
        <v>20</v>
      </c>
      <c r="G419" s="130"/>
      <c r="H419" s="131" t="s">
        <v>20</v>
      </c>
    </row>
    <row r="420" spans="1:8">
      <c r="A420" s="121">
        <f t="shared" si="21"/>
        <v>407</v>
      </c>
      <c r="B420" s="122" t="s">
        <v>223</v>
      </c>
      <c r="C420" s="122" t="s">
        <v>255</v>
      </c>
      <c r="D420" s="122">
        <v>2006</v>
      </c>
      <c r="E420" s="122">
        <v>2013</v>
      </c>
      <c r="F420" s="129" t="s">
        <v>20</v>
      </c>
      <c r="G420" s="130"/>
      <c r="H420" s="131" t="s">
        <v>20</v>
      </c>
    </row>
    <row r="421" spans="1:8">
      <c r="A421" s="121">
        <f t="shared" si="21"/>
        <v>408</v>
      </c>
      <c r="B421" s="122" t="s">
        <v>223</v>
      </c>
      <c r="C421" s="122" t="s">
        <v>930</v>
      </c>
      <c r="D421" s="122">
        <v>2015</v>
      </c>
      <c r="E421" s="122">
        <v>2021</v>
      </c>
      <c r="F421" s="129" t="s">
        <v>20</v>
      </c>
      <c r="G421" s="130" t="s">
        <v>20</v>
      </c>
      <c r="H421" s="131"/>
    </row>
    <row r="422" spans="1:8">
      <c r="A422" s="121">
        <f t="shared" si="21"/>
        <v>409</v>
      </c>
      <c r="B422" s="122" t="s">
        <v>223</v>
      </c>
      <c r="C422" s="122" t="s">
        <v>931</v>
      </c>
      <c r="D422" s="122">
        <v>2015</v>
      </c>
      <c r="E422" s="122">
        <v>2021</v>
      </c>
      <c r="F422" s="129" t="s">
        <v>20</v>
      </c>
      <c r="G422" s="130" t="s">
        <v>20</v>
      </c>
      <c r="H422" s="131"/>
    </row>
    <row r="423" spans="1:8">
      <c r="A423" s="121">
        <f t="shared" si="21"/>
        <v>410</v>
      </c>
      <c r="B423" s="122" t="s">
        <v>223</v>
      </c>
      <c r="C423" s="122" t="s">
        <v>932</v>
      </c>
      <c r="D423" s="122">
        <v>2015</v>
      </c>
      <c r="E423" s="122">
        <v>2021</v>
      </c>
      <c r="F423" s="129" t="s">
        <v>20</v>
      </c>
      <c r="G423" s="130" t="s">
        <v>20</v>
      </c>
      <c r="H423" s="131"/>
    </row>
    <row r="424" spans="1:8">
      <c r="A424" s="121">
        <f t="shared" si="21"/>
        <v>411</v>
      </c>
      <c r="B424" s="122" t="s">
        <v>223</v>
      </c>
      <c r="C424" s="122" t="s">
        <v>933</v>
      </c>
      <c r="D424" s="122">
        <v>2015</v>
      </c>
      <c r="E424" s="122">
        <v>2021</v>
      </c>
      <c r="F424" s="129" t="s">
        <v>20</v>
      </c>
      <c r="G424" s="130" t="s">
        <v>20</v>
      </c>
      <c r="H424" s="131"/>
    </row>
    <row r="425" spans="1:8">
      <c r="A425" s="121">
        <f t="shared" si="21"/>
        <v>412</v>
      </c>
      <c r="B425" s="122" t="s">
        <v>223</v>
      </c>
      <c r="C425" s="122" t="s">
        <v>934</v>
      </c>
      <c r="D425" s="122">
        <v>2010</v>
      </c>
      <c r="E425" s="122">
        <v>2021</v>
      </c>
      <c r="F425" s="129" t="s">
        <v>20</v>
      </c>
      <c r="G425" s="130" t="s">
        <v>20</v>
      </c>
      <c r="H425" s="131"/>
    </row>
    <row r="426" spans="1:8">
      <c r="A426" s="121">
        <f t="shared" si="21"/>
        <v>413</v>
      </c>
      <c r="B426" s="122" t="s">
        <v>223</v>
      </c>
      <c r="C426" s="122" t="s">
        <v>1182</v>
      </c>
      <c r="D426" s="122">
        <v>2013</v>
      </c>
      <c r="E426" s="122" t="s">
        <v>19</v>
      </c>
      <c r="F426" s="129" t="s">
        <v>20</v>
      </c>
      <c r="G426" s="130"/>
      <c r="H426" s="131" t="s">
        <v>20</v>
      </c>
    </row>
    <row r="427" spans="1:8">
      <c r="A427" s="121">
        <f t="shared" si="21"/>
        <v>414</v>
      </c>
      <c r="B427" s="122" t="s">
        <v>223</v>
      </c>
      <c r="C427" s="122" t="s">
        <v>1183</v>
      </c>
      <c r="D427" s="122">
        <v>2013</v>
      </c>
      <c r="E427" s="122">
        <v>2018</v>
      </c>
      <c r="F427" s="129" t="s">
        <v>20</v>
      </c>
      <c r="G427" s="130"/>
      <c r="H427" s="131" t="s">
        <v>20</v>
      </c>
    </row>
    <row r="428" spans="1:8">
      <c r="A428" s="121">
        <f t="shared" si="21"/>
        <v>415</v>
      </c>
      <c r="B428" s="122" t="s">
        <v>223</v>
      </c>
      <c r="C428" s="122" t="s">
        <v>761</v>
      </c>
      <c r="D428" s="122">
        <v>2014</v>
      </c>
      <c r="E428" s="122" t="s">
        <v>19</v>
      </c>
      <c r="F428" s="129" t="s">
        <v>20</v>
      </c>
      <c r="G428" s="130"/>
      <c r="H428" s="131" t="s">
        <v>20</v>
      </c>
    </row>
    <row r="429" spans="1:8">
      <c r="A429" s="121">
        <f t="shared" si="21"/>
        <v>416</v>
      </c>
      <c r="B429" s="122" t="s">
        <v>256</v>
      </c>
      <c r="C429" s="122" t="s">
        <v>257</v>
      </c>
      <c r="D429" s="122">
        <v>2019</v>
      </c>
      <c r="E429" s="122" t="s">
        <v>19</v>
      </c>
      <c r="F429" s="129" t="s">
        <v>20</v>
      </c>
      <c r="G429" s="130" t="s">
        <v>20</v>
      </c>
      <c r="H429" s="131"/>
    </row>
    <row r="430" spans="1:8">
      <c r="A430" s="121">
        <f t="shared" si="21"/>
        <v>417</v>
      </c>
      <c r="B430" s="122" t="s">
        <v>256</v>
      </c>
      <c r="C430" s="122" t="s">
        <v>935</v>
      </c>
      <c r="D430" s="122">
        <v>2012</v>
      </c>
      <c r="E430" s="122">
        <v>2018</v>
      </c>
      <c r="F430" s="129" t="s">
        <v>20</v>
      </c>
      <c r="G430" s="130" t="s">
        <v>20</v>
      </c>
      <c r="H430" s="131"/>
    </row>
    <row r="431" spans="1:8">
      <c r="A431" s="121">
        <f t="shared" si="21"/>
        <v>418</v>
      </c>
      <c r="B431" s="122" t="s">
        <v>256</v>
      </c>
      <c r="C431" s="122" t="s">
        <v>936</v>
      </c>
      <c r="D431" s="122">
        <v>2012</v>
      </c>
      <c r="E431" s="122">
        <v>2018</v>
      </c>
      <c r="F431" s="129" t="s">
        <v>20</v>
      </c>
      <c r="G431" s="130" t="s">
        <v>20</v>
      </c>
      <c r="H431" s="131"/>
    </row>
    <row r="432" spans="1:8">
      <c r="A432" s="121">
        <f t="shared" si="21"/>
        <v>419</v>
      </c>
      <c r="B432" s="122" t="s">
        <v>256</v>
      </c>
      <c r="C432" s="122" t="s">
        <v>937</v>
      </c>
      <c r="D432" s="122">
        <v>2017</v>
      </c>
      <c r="E432" s="122">
        <v>2017</v>
      </c>
      <c r="F432" s="129" t="s">
        <v>20</v>
      </c>
      <c r="G432" s="130" t="s">
        <v>20</v>
      </c>
      <c r="H432" s="131"/>
    </row>
    <row r="433" spans="1:8">
      <c r="A433" s="121">
        <f t="shared" si="21"/>
        <v>420</v>
      </c>
      <c r="B433" s="122" t="s">
        <v>938</v>
      </c>
      <c r="C433" s="122" t="s">
        <v>939</v>
      </c>
      <c r="D433" s="122">
        <v>2019</v>
      </c>
      <c r="E433" s="122">
        <v>2019</v>
      </c>
      <c r="F433" s="129" t="s">
        <v>20</v>
      </c>
      <c r="G433" s="130" t="s">
        <v>20</v>
      </c>
      <c r="H433" s="131"/>
    </row>
    <row r="434" spans="1:8">
      <c r="A434" s="121">
        <f>ROW()-4</f>
        <v>430</v>
      </c>
      <c r="B434" s="122" t="s">
        <v>938</v>
      </c>
      <c r="C434" s="122" t="s">
        <v>1614</v>
      </c>
      <c r="D434" s="122">
        <v>2021</v>
      </c>
      <c r="E434" s="122" t="s">
        <v>19</v>
      </c>
      <c r="F434" s="129" t="s">
        <v>20</v>
      </c>
      <c r="G434" s="129"/>
      <c r="H434" s="182" t="s">
        <v>20</v>
      </c>
    </row>
    <row r="435" spans="1:8">
      <c r="A435" s="121">
        <f t="shared" ref="A435:A445" si="22">ROW()-13</f>
        <v>422</v>
      </c>
      <c r="B435" s="122" t="s">
        <v>940</v>
      </c>
      <c r="C435" s="122" t="s">
        <v>941</v>
      </c>
      <c r="D435" s="122">
        <v>2011</v>
      </c>
      <c r="E435" s="122">
        <v>2016</v>
      </c>
      <c r="F435" s="129" t="s">
        <v>20</v>
      </c>
      <c r="G435" s="130" t="s">
        <v>20</v>
      </c>
      <c r="H435" s="131"/>
    </row>
    <row r="436" spans="1:8">
      <c r="A436" s="121">
        <f t="shared" si="22"/>
        <v>423</v>
      </c>
      <c r="B436" s="122" t="s">
        <v>940</v>
      </c>
      <c r="C436" s="122" t="s">
        <v>941</v>
      </c>
      <c r="D436" s="122">
        <v>2017</v>
      </c>
      <c r="E436" s="122">
        <v>2021</v>
      </c>
      <c r="F436" s="129" t="s">
        <v>20</v>
      </c>
      <c r="G436" s="130" t="s">
        <v>20</v>
      </c>
      <c r="H436" s="131"/>
    </row>
    <row r="437" spans="1:8">
      <c r="A437" s="121">
        <f t="shared" si="22"/>
        <v>424</v>
      </c>
      <c r="B437" s="122" t="s">
        <v>940</v>
      </c>
      <c r="C437" s="122" t="s">
        <v>942</v>
      </c>
      <c r="D437" s="122">
        <v>2015</v>
      </c>
      <c r="E437" s="122">
        <v>2022</v>
      </c>
      <c r="F437" s="129" t="s">
        <v>20</v>
      </c>
      <c r="G437" s="130" t="s">
        <v>20</v>
      </c>
      <c r="H437" s="131"/>
    </row>
    <row r="438" spans="1:8">
      <c r="A438" s="121">
        <f t="shared" si="22"/>
        <v>425</v>
      </c>
      <c r="B438" s="122" t="s">
        <v>940</v>
      </c>
      <c r="C438" s="122" t="s">
        <v>943</v>
      </c>
      <c r="D438" s="122">
        <v>2012</v>
      </c>
      <c r="E438" s="122">
        <v>2014</v>
      </c>
      <c r="F438" s="129" t="s">
        <v>20</v>
      </c>
      <c r="G438" s="130" t="s">
        <v>20</v>
      </c>
      <c r="H438" s="131"/>
    </row>
    <row r="439" spans="1:8">
      <c r="A439" s="121">
        <f t="shared" si="22"/>
        <v>426</v>
      </c>
      <c r="B439" s="122" t="s">
        <v>940</v>
      </c>
      <c r="C439" s="122" t="s">
        <v>944</v>
      </c>
      <c r="D439" s="122">
        <v>2012</v>
      </c>
      <c r="E439" s="122">
        <v>2020</v>
      </c>
      <c r="F439" s="129" t="s">
        <v>20</v>
      </c>
      <c r="G439" s="130" t="s">
        <v>20</v>
      </c>
      <c r="H439" s="131"/>
    </row>
    <row r="440" spans="1:8">
      <c r="A440" s="121">
        <f t="shared" si="22"/>
        <v>427</v>
      </c>
      <c r="B440" s="122" t="s">
        <v>940</v>
      </c>
      <c r="C440" s="122" t="s">
        <v>945</v>
      </c>
      <c r="D440" s="122">
        <v>2012</v>
      </c>
      <c r="E440" s="122">
        <v>2020</v>
      </c>
      <c r="F440" s="129" t="s">
        <v>20</v>
      </c>
      <c r="G440" s="130" t="s">
        <v>20</v>
      </c>
      <c r="H440" s="131"/>
    </row>
    <row r="441" spans="1:8">
      <c r="A441" s="121">
        <f t="shared" si="22"/>
        <v>428</v>
      </c>
      <c r="B441" s="122" t="s">
        <v>940</v>
      </c>
      <c r="C441" s="122" t="s">
        <v>946</v>
      </c>
      <c r="D441" s="122">
        <v>2009</v>
      </c>
      <c r="E441" s="122">
        <v>2022</v>
      </c>
      <c r="F441" s="129" t="s">
        <v>20</v>
      </c>
      <c r="G441" s="130" t="s">
        <v>20</v>
      </c>
      <c r="H441" s="131"/>
    </row>
    <row r="442" spans="1:8">
      <c r="A442" s="121">
        <f t="shared" si="22"/>
        <v>429</v>
      </c>
      <c r="B442" s="122" t="s">
        <v>940</v>
      </c>
      <c r="C442" s="122" t="s">
        <v>947</v>
      </c>
      <c r="D442" s="122">
        <v>2019</v>
      </c>
      <c r="E442" s="122">
        <v>2021</v>
      </c>
      <c r="F442" s="129" t="s">
        <v>20</v>
      </c>
      <c r="G442" s="130" t="s">
        <v>20</v>
      </c>
      <c r="H442" s="182"/>
    </row>
    <row r="443" spans="1:8">
      <c r="A443" s="121">
        <f t="shared" si="22"/>
        <v>430</v>
      </c>
      <c r="B443" s="122" t="s">
        <v>940</v>
      </c>
      <c r="C443" s="122" t="s">
        <v>948</v>
      </c>
      <c r="D443" s="122">
        <v>2009</v>
      </c>
      <c r="E443" s="122">
        <v>2022</v>
      </c>
      <c r="F443" s="129" t="s">
        <v>20</v>
      </c>
      <c r="G443" s="130" t="s">
        <v>20</v>
      </c>
      <c r="H443" s="131"/>
    </row>
    <row r="444" spans="1:8">
      <c r="A444" s="121">
        <f t="shared" si="22"/>
        <v>431</v>
      </c>
      <c r="B444" s="122" t="s">
        <v>940</v>
      </c>
      <c r="C444" s="122" t="s">
        <v>949</v>
      </c>
      <c r="D444" s="122">
        <v>2009</v>
      </c>
      <c r="E444" s="122">
        <v>2022</v>
      </c>
      <c r="F444" s="129" t="s">
        <v>20</v>
      </c>
      <c r="G444" s="130" t="s">
        <v>20</v>
      </c>
      <c r="H444" s="131"/>
    </row>
    <row r="445" spans="1:8">
      <c r="A445" s="121">
        <f t="shared" si="22"/>
        <v>432</v>
      </c>
      <c r="B445" s="122" t="s">
        <v>940</v>
      </c>
      <c r="C445" s="122" t="s">
        <v>950</v>
      </c>
      <c r="D445" s="122">
        <v>2010</v>
      </c>
      <c r="E445" s="122">
        <v>2017</v>
      </c>
      <c r="F445" s="129" t="s">
        <v>20</v>
      </c>
      <c r="G445" s="130" t="s">
        <v>20</v>
      </c>
      <c r="H445" s="131"/>
    </row>
    <row r="446" spans="1:8">
      <c r="A446" s="121">
        <f>ROW()-14</f>
        <v>432</v>
      </c>
      <c r="B446" s="122" t="s">
        <v>940</v>
      </c>
      <c r="C446" s="122" t="s">
        <v>950</v>
      </c>
      <c r="D446" s="122">
        <v>2018</v>
      </c>
      <c r="E446" s="122">
        <v>2022</v>
      </c>
      <c r="F446" s="129" t="s">
        <v>20</v>
      </c>
      <c r="G446" s="130" t="s">
        <v>20</v>
      </c>
      <c r="H446" s="131"/>
    </row>
    <row r="447" spans="1:8">
      <c r="A447" s="121">
        <f>ROW()-14</f>
        <v>433</v>
      </c>
      <c r="B447" s="122" t="s">
        <v>940</v>
      </c>
      <c r="C447" s="122" t="s">
        <v>951</v>
      </c>
      <c r="D447" s="122">
        <v>2008</v>
      </c>
      <c r="E447" s="122">
        <v>2022</v>
      </c>
      <c r="F447" s="129" t="s">
        <v>20</v>
      </c>
      <c r="G447" s="130" t="s">
        <v>20</v>
      </c>
      <c r="H447" s="131"/>
    </row>
    <row r="448" spans="1:8">
      <c r="A448" s="121">
        <f>ROW()-14</f>
        <v>434</v>
      </c>
      <c r="B448" s="122" t="s">
        <v>940</v>
      </c>
      <c r="C448" s="122" t="s">
        <v>952</v>
      </c>
      <c r="D448" s="122">
        <v>2012</v>
      </c>
      <c r="E448" s="122">
        <v>2021</v>
      </c>
      <c r="F448" s="129" t="s">
        <v>20</v>
      </c>
      <c r="G448" s="130" t="s">
        <v>20</v>
      </c>
      <c r="H448" s="131"/>
    </row>
    <row r="449" spans="1:8">
      <c r="A449" s="121">
        <f>ROW()-5</f>
        <v>444</v>
      </c>
      <c r="B449" s="122" t="s">
        <v>1615</v>
      </c>
      <c r="C449" s="122" t="s">
        <v>1616</v>
      </c>
      <c r="D449" s="122">
        <v>2015</v>
      </c>
      <c r="E449" s="122" t="s">
        <v>19</v>
      </c>
      <c r="F449" s="129"/>
      <c r="G449" s="129"/>
      <c r="H449" s="182" t="s">
        <v>20</v>
      </c>
    </row>
    <row r="450" spans="1:8">
      <c r="A450" s="121">
        <f t="shared" ref="A450:A459" si="23">ROW()-14</f>
        <v>436</v>
      </c>
      <c r="B450" s="122" t="s">
        <v>258</v>
      </c>
      <c r="C450" s="122" t="s">
        <v>953</v>
      </c>
      <c r="D450" s="122">
        <v>2008</v>
      </c>
      <c r="E450" s="122">
        <v>2011</v>
      </c>
      <c r="F450" s="129" t="s">
        <v>20</v>
      </c>
      <c r="G450" s="130" t="s">
        <v>20</v>
      </c>
      <c r="H450" s="131"/>
    </row>
    <row r="451" spans="1:8">
      <c r="A451" s="121">
        <f t="shared" si="23"/>
        <v>437</v>
      </c>
      <c r="B451" s="122" t="s">
        <v>258</v>
      </c>
      <c r="C451" s="122" t="s">
        <v>953</v>
      </c>
      <c r="D451" s="122">
        <v>2012</v>
      </c>
      <c r="E451" s="122">
        <v>2016</v>
      </c>
      <c r="F451" s="129" t="s">
        <v>20</v>
      </c>
      <c r="G451" s="130" t="s">
        <v>20</v>
      </c>
      <c r="H451" s="131"/>
    </row>
    <row r="452" spans="1:8">
      <c r="A452" s="121">
        <f t="shared" si="23"/>
        <v>438</v>
      </c>
      <c r="B452" s="122" t="s">
        <v>258</v>
      </c>
      <c r="C452" s="122" t="s">
        <v>953</v>
      </c>
      <c r="D452" s="122">
        <v>2017</v>
      </c>
      <c r="E452" s="122">
        <v>2022</v>
      </c>
      <c r="F452" s="129" t="s">
        <v>20</v>
      </c>
      <c r="G452" s="130" t="s">
        <v>20</v>
      </c>
      <c r="H452" s="131"/>
    </row>
    <row r="453" spans="1:8">
      <c r="A453" s="121">
        <f t="shared" si="23"/>
        <v>439</v>
      </c>
      <c r="B453" s="122" t="s">
        <v>258</v>
      </c>
      <c r="C453" s="122" t="s">
        <v>1184</v>
      </c>
      <c r="D453" s="122">
        <v>2016</v>
      </c>
      <c r="E453" s="122">
        <v>2021</v>
      </c>
      <c r="F453" s="129" t="s">
        <v>20</v>
      </c>
      <c r="G453" s="130" t="s">
        <v>20</v>
      </c>
      <c r="H453" s="131"/>
    </row>
    <row r="454" spans="1:8">
      <c r="A454" s="121">
        <f t="shared" si="23"/>
        <v>440</v>
      </c>
      <c r="B454" s="122" t="s">
        <v>258</v>
      </c>
      <c r="C454" s="122" t="s">
        <v>259</v>
      </c>
      <c r="D454" s="122">
        <v>2006</v>
      </c>
      <c r="E454" s="122">
        <v>2011</v>
      </c>
      <c r="F454" s="129" t="s">
        <v>20</v>
      </c>
      <c r="G454" s="130"/>
      <c r="H454" s="131"/>
    </row>
    <row r="455" spans="1:8">
      <c r="A455" s="121">
        <f t="shared" si="23"/>
        <v>441</v>
      </c>
      <c r="B455" s="122" t="s">
        <v>258</v>
      </c>
      <c r="C455" s="122" t="s">
        <v>259</v>
      </c>
      <c r="D455" s="122">
        <v>2015</v>
      </c>
      <c r="E455" s="122">
        <v>2021</v>
      </c>
      <c r="F455" s="129" t="s">
        <v>20</v>
      </c>
      <c r="G455" s="130" t="s">
        <v>20</v>
      </c>
      <c r="H455" s="131"/>
    </row>
    <row r="456" spans="1:8">
      <c r="A456" s="121">
        <f t="shared" si="23"/>
        <v>442</v>
      </c>
      <c r="B456" s="122" t="s">
        <v>258</v>
      </c>
      <c r="C456" s="122" t="s">
        <v>954</v>
      </c>
      <c r="D456" s="122">
        <v>2010</v>
      </c>
      <c r="E456" s="122">
        <v>2015</v>
      </c>
      <c r="F456" s="129" t="s">
        <v>20</v>
      </c>
      <c r="G456" s="130" t="s">
        <v>20</v>
      </c>
      <c r="H456" s="131"/>
    </row>
    <row r="457" spans="1:8">
      <c r="A457" s="124">
        <f t="shared" si="23"/>
        <v>443</v>
      </c>
      <c r="B457" s="125" t="s">
        <v>258</v>
      </c>
      <c r="C457" s="125" t="s">
        <v>262</v>
      </c>
      <c r="D457" s="125">
        <v>2012</v>
      </c>
      <c r="E457" s="122">
        <v>2016</v>
      </c>
      <c r="F457" s="132" t="s">
        <v>20</v>
      </c>
      <c r="G457" s="133" t="s">
        <v>20</v>
      </c>
      <c r="H457" s="134"/>
    </row>
    <row r="458" spans="1:8">
      <c r="A458" s="342">
        <f t="shared" si="23"/>
        <v>444</v>
      </c>
      <c r="B458" s="344" t="s">
        <v>258</v>
      </c>
      <c r="C458" s="344" t="s">
        <v>262</v>
      </c>
      <c r="D458" s="344">
        <v>2016</v>
      </c>
      <c r="E458" s="344">
        <v>2022</v>
      </c>
      <c r="F458" s="346" t="s">
        <v>20</v>
      </c>
      <c r="G458" s="348" t="s">
        <v>20</v>
      </c>
      <c r="H458" s="349"/>
    </row>
    <row r="459" spans="1:8">
      <c r="A459" s="121">
        <f t="shared" si="23"/>
        <v>445</v>
      </c>
      <c r="B459" s="122" t="s">
        <v>258</v>
      </c>
      <c r="C459" s="122" t="s">
        <v>955</v>
      </c>
      <c r="D459" s="122">
        <v>2012</v>
      </c>
      <c r="E459" s="122">
        <v>2016</v>
      </c>
      <c r="F459" s="129" t="s">
        <v>20</v>
      </c>
      <c r="G459" s="130" t="s">
        <v>20</v>
      </c>
      <c r="H459" s="131"/>
    </row>
    <row r="460" spans="1:8">
      <c r="A460" s="121">
        <f>ROW()-5</f>
        <v>455</v>
      </c>
      <c r="B460" s="122" t="s">
        <v>258</v>
      </c>
      <c r="C460" s="122" t="s">
        <v>388</v>
      </c>
      <c r="D460" s="122">
        <v>2020</v>
      </c>
      <c r="E460" s="122" t="s">
        <v>19</v>
      </c>
      <c r="F460" s="129" t="s">
        <v>20</v>
      </c>
      <c r="G460" s="129"/>
      <c r="H460" s="182" t="s">
        <v>20</v>
      </c>
    </row>
    <row r="461" spans="1:8">
      <c r="A461" s="121">
        <f t="shared" ref="A461:A488" si="24">ROW()-14</f>
        <v>447</v>
      </c>
      <c r="B461" s="122" t="s">
        <v>258</v>
      </c>
      <c r="C461" s="122" t="s">
        <v>956</v>
      </c>
      <c r="D461" s="122">
        <v>2008</v>
      </c>
      <c r="E461" s="122">
        <v>2011</v>
      </c>
      <c r="F461" s="129" t="s">
        <v>20</v>
      </c>
      <c r="G461" s="130" t="s">
        <v>20</v>
      </c>
      <c r="H461" s="131"/>
    </row>
    <row r="462" spans="1:8">
      <c r="A462" s="121">
        <f t="shared" si="24"/>
        <v>448</v>
      </c>
      <c r="B462" s="122" t="s">
        <v>258</v>
      </c>
      <c r="C462" s="122" t="s">
        <v>264</v>
      </c>
      <c r="D462" s="122">
        <v>2007</v>
      </c>
      <c r="E462" s="122">
        <v>2013</v>
      </c>
      <c r="F462" s="129" t="s">
        <v>20</v>
      </c>
      <c r="G462" s="130"/>
      <c r="H462" s="131"/>
    </row>
    <row r="463" spans="1:8">
      <c r="A463" s="121">
        <f t="shared" si="24"/>
        <v>449</v>
      </c>
      <c r="B463" s="122" t="s">
        <v>258</v>
      </c>
      <c r="C463" s="122" t="s">
        <v>264</v>
      </c>
      <c r="D463" s="122">
        <v>2013</v>
      </c>
      <c r="E463" s="122">
        <v>2019</v>
      </c>
      <c r="F463" s="129" t="s">
        <v>20</v>
      </c>
      <c r="G463" s="130" t="s">
        <v>20</v>
      </c>
      <c r="H463" s="131"/>
    </row>
    <row r="464" spans="1:8">
      <c r="A464" s="121">
        <f t="shared" si="24"/>
        <v>450</v>
      </c>
      <c r="B464" s="122" t="s">
        <v>258</v>
      </c>
      <c r="C464" s="122" t="s">
        <v>264</v>
      </c>
      <c r="D464" s="122">
        <v>2020</v>
      </c>
      <c r="E464" s="122">
        <v>2020</v>
      </c>
      <c r="F464" s="129" t="s">
        <v>20</v>
      </c>
      <c r="G464" s="130" t="s">
        <v>20</v>
      </c>
      <c r="H464" s="131"/>
    </row>
    <row r="465" spans="1:8">
      <c r="A465" s="121">
        <f t="shared" si="24"/>
        <v>451</v>
      </c>
      <c r="B465" s="122" t="s">
        <v>258</v>
      </c>
      <c r="C465" s="122" t="s">
        <v>265</v>
      </c>
      <c r="D465" s="122">
        <v>2016</v>
      </c>
      <c r="E465" s="122" t="s">
        <v>19</v>
      </c>
      <c r="F465" s="129" t="s">
        <v>20</v>
      </c>
      <c r="G465" s="130" t="s">
        <v>20</v>
      </c>
      <c r="H465" s="131"/>
    </row>
    <row r="466" spans="1:8">
      <c r="A466" s="121">
        <f t="shared" si="24"/>
        <v>452</v>
      </c>
      <c r="B466" s="122" t="s">
        <v>258</v>
      </c>
      <c r="C466" s="122" t="s">
        <v>957</v>
      </c>
      <c r="D466" s="122">
        <v>2010</v>
      </c>
      <c r="E466" s="122">
        <v>2014</v>
      </c>
      <c r="F466" s="129" t="s">
        <v>20</v>
      </c>
      <c r="G466" s="130" t="s">
        <v>20</v>
      </c>
      <c r="H466" s="131"/>
    </row>
    <row r="467" spans="1:8">
      <c r="A467" s="121">
        <f t="shared" si="24"/>
        <v>453</v>
      </c>
      <c r="B467" s="122" t="s">
        <v>258</v>
      </c>
      <c r="C467" s="122" t="s">
        <v>268</v>
      </c>
      <c r="D467" s="122">
        <v>2007</v>
      </c>
      <c r="E467" s="122">
        <v>2013</v>
      </c>
      <c r="F467" s="129" t="s">
        <v>20</v>
      </c>
      <c r="G467" s="130"/>
      <c r="H467" s="131"/>
    </row>
    <row r="468" spans="1:8">
      <c r="A468" s="121">
        <f t="shared" si="24"/>
        <v>454</v>
      </c>
      <c r="B468" s="122" t="s">
        <v>258</v>
      </c>
      <c r="C468" s="122" t="s">
        <v>958</v>
      </c>
      <c r="D468" s="122">
        <v>2008</v>
      </c>
      <c r="E468" s="122">
        <v>2010</v>
      </c>
      <c r="F468" s="129" t="s">
        <v>20</v>
      </c>
      <c r="G468" s="130" t="s">
        <v>20</v>
      </c>
      <c r="H468" s="131"/>
    </row>
    <row r="469" spans="1:8">
      <c r="A469" s="121">
        <f t="shared" si="24"/>
        <v>455</v>
      </c>
      <c r="B469" s="122" t="s">
        <v>258</v>
      </c>
      <c r="C469" s="122" t="s">
        <v>958</v>
      </c>
      <c r="D469" s="122">
        <v>2011</v>
      </c>
      <c r="E469" s="122">
        <v>2017</v>
      </c>
      <c r="F469" s="129" t="s">
        <v>20</v>
      </c>
      <c r="G469" s="130" t="s">
        <v>20</v>
      </c>
      <c r="H469" s="131"/>
    </row>
    <row r="470" spans="1:8">
      <c r="A470" s="121">
        <f t="shared" si="24"/>
        <v>456</v>
      </c>
      <c r="B470" s="122" t="s">
        <v>258</v>
      </c>
      <c r="C470" s="122" t="s">
        <v>958</v>
      </c>
      <c r="D470" s="122">
        <v>2018</v>
      </c>
      <c r="E470" s="122">
        <v>2022</v>
      </c>
      <c r="F470" s="129" t="s">
        <v>20</v>
      </c>
      <c r="G470" s="130" t="s">
        <v>20</v>
      </c>
      <c r="H470" s="131"/>
    </row>
    <row r="471" spans="1:8">
      <c r="A471" s="121">
        <f t="shared" si="24"/>
        <v>457</v>
      </c>
      <c r="B471" s="122" t="s">
        <v>258</v>
      </c>
      <c r="C471" s="122" t="s">
        <v>959</v>
      </c>
      <c r="D471" s="122">
        <v>2019</v>
      </c>
      <c r="E471" s="122">
        <v>2022</v>
      </c>
      <c r="F471" s="129" t="s">
        <v>20</v>
      </c>
      <c r="G471" s="130" t="s">
        <v>20</v>
      </c>
      <c r="H471" s="131"/>
    </row>
    <row r="472" spans="1:8">
      <c r="A472" s="121">
        <f t="shared" si="24"/>
        <v>458</v>
      </c>
      <c r="B472" s="122" t="s">
        <v>258</v>
      </c>
      <c r="C472" s="122" t="s">
        <v>960</v>
      </c>
      <c r="D472" s="122">
        <v>2009</v>
      </c>
      <c r="E472" s="122">
        <v>2014</v>
      </c>
      <c r="F472" s="129" t="s">
        <v>20</v>
      </c>
      <c r="G472" s="130" t="s">
        <v>20</v>
      </c>
      <c r="H472" s="131"/>
    </row>
    <row r="473" spans="1:8">
      <c r="A473" s="121">
        <f t="shared" si="24"/>
        <v>459</v>
      </c>
      <c r="B473" s="122" t="s">
        <v>258</v>
      </c>
      <c r="C473" s="122" t="s">
        <v>960</v>
      </c>
      <c r="D473" s="122">
        <v>2015</v>
      </c>
      <c r="E473" s="122">
        <v>2021</v>
      </c>
      <c r="F473" s="129" t="s">
        <v>20</v>
      </c>
      <c r="G473" s="130" t="s">
        <v>20</v>
      </c>
      <c r="H473" s="131"/>
    </row>
    <row r="474" spans="1:8">
      <c r="A474" s="121">
        <f t="shared" si="24"/>
        <v>460</v>
      </c>
      <c r="B474" s="122" t="s">
        <v>258</v>
      </c>
      <c r="C474" s="122" t="s">
        <v>960</v>
      </c>
      <c r="D474" s="122">
        <v>2022</v>
      </c>
      <c r="E474" s="122">
        <v>2022</v>
      </c>
      <c r="F474" s="129" t="s">
        <v>20</v>
      </c>
      <c r="G474" s="130" t="s">
        <v>20</v>
      </c>
      <c r="H474" s="131"/>
    </row>
    <row r="475" spans="1:8">
      <c r="A475" s="121">
        <f t="shared" si="24"/>
        <v>461</v>
      </c>
      <c r="B475" s="122" t="s">
        <v>258</v>
      </c>
      <c r="C475" s="122" t="s">
        <v>961</v>
      </c>
      <c r="D475" s="122">
        <v>2012</v>
      </c>
      <c r="E475" s="122">
        <v>2016</v>
      </c>
      <c r="F475" s="129" t="s">
        <v>20</v>
      </c>
      <c r="G475" s="130" t="s">
        <v>20</v>
      </c>
      <c r="H475" s="131"/>
    </row>
    <row r="476" spans="1:8">
      <c r="A476" s="121">
        <f t="shared" si="24"/>
        <v>462</v>
      </c>
      <c r="B476" s="122" t="s">
        <v>258</v>
      </c>
      <c r="C476" s="122" t="s">
        <v>961</v>
      </c>
      <c r="D476" s="122">
        <v>2017</v>
      </c>
      <c r="E476" s="122">
        <v>2022</v>
      </c>
      <c r="F476" s="129" t="s">
        <v>20</v>
      </c>
      <c r="G476" s="130" t="s">
        <v>20</v>
      </c>
      <c r="H476" s="131"/>
    </row>
    <row r="477" spans="1:8">
      <c r="A477" s="121">
        <f t="shared" si="24"/>
        <v>463</v>
      </c>
      <c r="B477" s="122" t="s">
        <v>269</v>
      </c>
      <c r="C477" s="122" t="s">
        <v>962</v>
      </c>
      <c r="D477" s="122">
        <v>2012</v>
      </c>
      <c r="E477" s="122">
        <v>2916</v>
      </c>
      <c r="F477" s="129" t="s">
        <v>20</v>
      </c>
      <c r="G477" s="130" t="s">
        <v>20</v>
      </c>
      <c r="H477" s="131"/>
    </row>
    <row r="478" spans="1:8">
      <c r="A478" s="121">
        <f t="shared" si="24"/>
        <v>464</v>
      </c>
      <c r="B478" s="122" t="s">
        <v>269</v>
      </c>
      <c r="C478" s="122" t="s">
        <v>962</v>
      </c>
      <c r="D478" s="122">
        <v>2017</v>
      </c>
      <c r="E478" s="122">
        <v>2021</v>
      </c>
      <c r="F478" s="129" t="s">
        <v>20</v>
      </c>
      <c r="G478" s="130" t="s">
        <v>20</v>
      </c>
      <c r="H478" s="131"/>
    </row>
    <row r="479" spans="1:8">
      <c r="A479" s="121">
        <f t="shared" si="24"/>
        <v>465</v>
      </c>
      <c r="B479" s="122" t="s">
        <v>269</v>
      </c>
      <c r="C479" s="122" t="s">
        <v>963</v>
      </c>
      <c r="D479" s="122">
        <v>2012</v>
      </c>
      <c r="E479" s="122">
        <v>2014</v>
      </c>
      <c r="F479" s="129" t="s">
        <v>20</v>
      </c>
      <c r="G479" s="130" t="s">
        <v>20</v>
      </c>
      <c r="H479" s="131"/>
    </row>
    <row r="480" spans="1:8">
      <c r="A480" s="121">
        <f t="shared" si="24"/>
        <v>466</v>
      </c>
      <c r="B480" s="122" t="s">
        <v>269</v>
      </c>
      <c r="C480" s="122" t="s">
        <v>705</v>
      </c>
      <c r="D480" s="122">
        <v>2021</v>
      </c>
      <c r="E480" s="122" t="s">
        <v>19</v>
      </c>
      <c r="F480" s="129" t="s">
        <v>20</v>
      </c>
      <c r="G480" s="130" t="s">
        <v>20</v>
      </c>
      <c r="H480" s="131"/>
    </row>
    <row r="481" spans="1:8">
      <c r="A481" s="121">
        <f t="shared" si="24"/>
        <v>467</v>
      </c>
      <c r="B481" s="122" t="s">
        <v>269</v>
      </c>
      <c r="C481" s="122" t="s">
        <v>964</v>
      </c>
      <c r="D481" s="122">
        <v>2012</v>
      </c>
      <c r="E481" s="122">
        <v>2014</v>
      </c>
      <c r="F481" s="129" t="s">
        <v>20</v>
      </c>
      <c r="G481" s="130" t="s">
        <v>20</v>
      </c>
      <c r="H481" s="182"/>
    </row>
    <row r="482" spans="1:8">
      <c r="A482" s="121">
        <f t="shared" si="24"/>
        <v>468</v>
      </c>
      <c r="B482" s="122" t="s">
        <v>269</v>
      </c>
      <c r="C482" s="122" t="s">
        <v>964</v>
      </c>
      <c r="D482" s="122">
        <v>2015</v>
      </c>
      <c r="E482" s="122">
        <v>2019</v>
      </c>
      <c r="F482" s="129" t="s">
        <v>20</v>
      </c>
      <c r="G482" s="130" t="s">
        <v>20</v>
      </c>
      <c r="H482" s="182"/>
    </row>
    <row r="483" spans="1:8">
      <c r="A483" s="121">
        <f t="shared" si="24"/>
        <v>469</v>
      </c>
      <c r="B483" s="122" t="s">
        <v>269</v>
      </c>
      <c r="C483" s="122" t="s">
        <v>964</v>
      </c>
      <c r="D483" s="122">
        <v>2020</v>
      </c>
      <c r="E483" s="122">
        <v>2021</v>
      </c>
      <c r="F483" s="129" t="s">
        <v>20</v>
      </c>
      <c r="G483" s="130" t="s">
        <v>20</v>
      </c>
      <c r="H483" s="182"/>
    </row>
    <row r="484" spans="1:8">
      <c r="A484" s="121">
        <f t="shared" si="24"/>
        <v>470</v>
      </c>
      <c r="B484" s="122" t="s">
        <v>269</v>
      </c>
      <c r="C484" s="122" t="s">
        <v>964</v>
      </c>
      <c r="D484" s="122">
        <v>2020</v>
      </c>
      <c r="E484" s="122" t="s">
        <v>19</v>
      </c>
      <c r="F484" s="129" t="s">
        <v>20</v>
      </c>
      <c r="G484" s="130" t="s">
        <v>20</v>
      </c>
      <c r="H484" s="131"/>
    </row>
    <row r="485" spans="1:8">
      <c r="A485" s="121">
        <f t="shared" si="24"/>
        <v>471</v>
      </c>
      <c r="B485" s="122" t="s">
        <v>269</v>
      </c>
      <c r="C485" s="122" t="s">
        <v>965</v>
      </c>
      <c r="D485" s="122">
        <v>2013</v>
      </c>
      <c r="E485" s="122">
        <v>2014</v>
      </c>
      <c r="F485" s="129" t="s">
        <v>20</v>
      </c>
      <c r="G485" s="130" t="s">
        <v>20</v>
      </c>
      <c r="H485" s="131"/>
    </row>
    <row r="486" spans="1:8">
      <c r="A486" s="121">
        <f t="shared" si="24"/>
        <v>472</v>
      </c>
      <c r="B486" s="122" t="s">
        <v>269</v>
      </c>
      <c r="C486" s="122" t="s">
        <v>966</v>
      </c>
      <c r="D486" s="122">
        <v>2013</v>
      </c>
      <c r="E486" s="122">
        <v>2020</v>
      </c>
      <c r="F486" s="129" t="s">
        <v>20</v>
      </c>
      <c r="G486" s="130" t="s">
        <v>20</v>
      </c>
      <c r="H486" s="131"/>
    </row>
    <row r="487" spans="1:8">
      <c r="A487" s="121">
        <f t="shared" si="24"/>
        <v>473</v>
      </c>
      <c r="B487" s="122" t="s">
        <v>269</v>
      </c>
      <c r="C487" s="122" t="s">
        <v>938</v>
      </c>
      <c r="D487" s="122">
        <v>2013</v>
      </c>
      <c r="E487" s="122">
        <v>2016</v>
      </c>
      <c r="F487" s="129" t="s">
        <v>20</v>
      </c>
      <c r="G487" s="130" t="s">
        <v>20</v>
      </c>
      <c r="H487" s="131"/>
    </row>
    <row r="488" spans="1:8">
      <c r="A488" s="121">
        <f t="shared" si="24"/>
        <v>474</v>
      </c>
      <c r="B488" s="122" t="s">
        <v>269</v>
      </c>
      <c r="C488" s="122" t="s">
        <v>967</v>
      </c>
      <c r="D488" s="122">
        <v>2013</v>
      </c>
      <c r="E488" s="122">
        <v>2015</v>
      </c>
      <c r="F488" s="129" t="s">
        <v>20</v>
      </c>
      <c r="G488" s="130" t="s">
        <v>20</v>
      </c>
      <c r="H488" s="131"/>
    </row>
    <row r="489" spans="1:8">
      <c r="A489" s="121">
        <f>ROW()-32</f>
        <v>457</v>
      </c>
      <c r="B489" s="122" t="s">
        <v>269</v>
      </c>
      <c r="C489" s="122" t="s">
        <v>1449</v>
      </c>
      <c r="D489" s="122">
        <v>2007</v>
      </c>
      <c r="E489" s="122" t="s">
        <v>19</v>
      </c>
      <c r="F489" s="129"/>
      <c r="G489" s="130" t="s">
        <v>20</v>
      </c>
      <c r="H489" s="131" t="s">
        <v>20</v>
      </c>
    </row>
    <row r="490" spans="1:8">
      <c r="A490" s="121">
        <f t="shared" ref="A490:A497" si="25">ROW()-15</f>
        <v>475</v>
      </c>
      <c r="B490" s="122" t="s">
        <v>269</v>
      </c>
      <c r="C490" s="122" t="s">
        <v>273</v>
      </c>
      <c r="D490" s="122">
        <v>2019</v>
      </c>
      <c r="E490" s="122" t="s">
        <v>19</v>
      </c>
      <c r="F490" s="129" t="s">
        <v>20</v>
      </c>
      <c r="G490" s="130" t="s">
        <v>20</v>
      </c>
      <c r="H490" s="131"/>
    </row>
    <row r="491" spans="1:8">
      <c r="A491" s="121">
        <f t="shared" si="25"/>
        <v>476</v>
      </c>
      <c r="B491" s="122" t="s">
        <v>269</v>
      </c>
      <c r="C491" s="122" t="s">
        <v>274</v>
      </c>
      <c r="D491" s="122">
        <v>2008</v>
      </c>
      <c r="E491" s="122">
        <v>2013</v>
      </c>
      <c r="F491" s="129" t="s">
        <v>20</v>
      </c>
      <c r="G491" s="130"/>
      <c r="H491" s="131"/>
    </row>
    <row r="492" spans="1:8">
      <c r="A492" s="121">
        <f t="shared" si="25"/>
        <v>477</v>
      </c>
      <c r="B492" s="122" t="s">
        <v>269</v>
      </c>
      <c r="C492" s="122" t="s">
        <v>274</v>
      </c>
      <c r="D492" s="122">
        <v>2014</v>
      </c>
      <c r="E492" s="122">
        <v>2020</v>
      </c>
      <c r="F492" s="129" t="s">
        <v>20</v>
      </c>
      <c r="G492" s="130" t="s">
        <v>20</v>
      </c>
      <c r="H492" s="131"/>
    </row>
    <row r="493" spans="1:8">
      <c r="A493" s="121">
        <f t="shared" si="25"/>
        <v>478</v>
      </c>
      <c r="B493" s="122" t="s">
        <v>269</v>
      </c>
      <c r="C493" s="122" t="s">
        <v>274</v>
      </c>
      <c r="D493" s="122">
        <v>2021</v>
      </c>
      <c r="E493" s="122" t="s">
        <v>19</v>
      </c>
      <c r="F493" s="129" t="s">
        <v>20</v>
      </c>
      <c r="G493" s="130" t="s">
        <v>20</v>
      </c>
      <c r="H493" s="131"/>
    </row>
    <row r="494" spans="1:8">
      <c r="A494" s="121">
        <f t="shared" si="25"/>
        <v>479</v>
      </c>
      <c r="B494" s="122" t="s">
        <v>269</v>
      </c>
      <c r="C494" s="122" t="s">
        <v>278</v>
      </c>
      <c r="D494" s="122">
        <v>2011</v>
      </c>
      <c r="E494" s="122">
        <v>2017</v>
      </c>
      <c r="F494" s="129" t="s">
        <v>20</v>
      </c>
      <c r="G494" s="130"/>
      <c r="H494" s="131"/>
    </row>
    <row r="495" spans="1:8">
      <c r="A495" s="121">
        <f t="shared" si="25"/>
        <v>480</v>
      </c>
      <c r="B495" s="122" t="s">
        <v>269</v>
      </c>
      <c r="C495" s="122" t="s">
        <v>278</v>
      </c>
      <c r="D495" s="122">
        <v>2016</v>
      </c>
      <c r="E495" s="122" t="s">
        <v>19</v>
      </c>
      <c r="F495" s="129" t="s">
        <v>20</v>
      </c>
      <c r="G495" s="130" t="s">
        <v>20</v>
      </c>
      <c r="H495" s="131"/>
    </row>
    <row r="496" spans="1:8">
      <c r="A496" s="121">
        <f t="shared" si="25"/>
        <v>481</v>
      </c>
      <c r="B496" s="122" t="s">
        <v>269</v>
      </c>
      <c r="C496" s="122" t="s">
        <v>280</v>
      </c>
      <c r="D496" s="122">
        <v>2011</v>
      </c>
      <c r="E496" s="122" t="s">
        <v>19</v>
      </c>
      <c r="F496" s="129" t="s">
        <v>20</v>
      </c>
      <c r="G496" s="130" t="s">
        <v>20</v>
      </c>
      <c r="H496" s="131"/>
    </row>
    <row r="497" spans="1:8">
      <c r="A497" s="121">
        <f t="shared" si="25"/>
        <v>482</v>
      </c>
      <c r="B497" s="122" t="s">
        <v>269</v>
      </c>
      <c r="C497" s="122" t="s">
        <v>283</v>
      </c>
      <c r="D497" s="122">
        <v>2017</v>
      </c>
      <c r="E497" s="122" t="s">
        <v>19</v>
      </c>
      <c r="F497" s="129" t="s">
        <v>20</v>
      </c>
      <c r="G497" s="130" t="s">
        <v>20</v>
      </c>
      <c r="H497" s="131"/>
    </row>
    <row r="498" spans="1:8">
      <c r="A498" s="121">
        <f>ROW()-5</f>
        <v>493</v>
      </c>
      <c r="B498" s="122" t="s">
        <v>269</v>
      </c>
      <c r="C498" s="122" t="s">
        <v>283</v>
      </c>
      <c r="D498" s="122">
        <v>2017</v>
      </c>
      <c r="E498" s="122" t="s">
        <v>19</v>
      </c>
      <c r="F498" s="129" t="s">
        <v>20</v>
      </c>
      <c r="G498" s="129"/>
      <c r="H498" s="182" t="s">
        <v>20</v>
      </c>
    </row>
    <row r="499" spans="1:8">
      <c r="A499" s="124">
        <f>ROW()-5</f>
        <v>494</v>
      </c>
      <c r="B499" s="125" t="s">
        <v>269</v>
      </c>
      <c r="C499" s="125" t="s">
        <v>1617</v>
      </c>
      <c r="D499" s="125">
        <v>2021</v>
      </c>
      <c r="E499" s="125" t="s">
        <v>19</v>
      </c>
      <c r="F499" s="132" t="s">
        <v>20</v>
      </c>
      <c r="G499" s="132"/>
      <c r="H499" s="218" t="s">
        <v>20</v>
      </c>
    </row>
    <row r="500" spans="1:8">
      <c r="A500" s="342">
        <f>ROW()-5</f>
        <v>495</v>
      </c>
      <c r="B500" s="344" t="s">
        <v>269</v>
      </c>
      <c r="C500" s="344" t="s">
        <v>1618</v>
      </c>
      <c r="D500" s="344">
        <v>2022</v>
      </c>
      <c r="E500" s="344" t="s">
        <v>19</v>
      </c>
      <c r="F500" s="346" t="s">
        <v>20</v>
      </c>
      <c r="G500" s="346"/>
      <c r="H500" s="350" t="s">
        <v>20</v>
      </c>
    </row>
    <row r="501" spans="1:8">
      <c r="A501" s="121">
        <f>ROW()-15</f>
        <v>486</v>
      </c>
      <c r="B501" s="122" t="s">
        <v>269</v>
      </c>
      <c r="C501" s="122" t="s">
        <v>1185</v>
      </c>
      <c r="D501" s="122">
        <v>2017</v>
      </c>
      <c r="E501" s="122" t="s">
        <v>19</v>
      </c>
      <c r="F501" s="129" t="s">
        <v>20</v>
      </c>
      <c r="G501" s="130" t="s">
        <v>20</v>
      </c>
      <c r="H501" s="131"/>
    </row>
    <row r="502" spans="1:8">
      <c r="A502" s="121">
        <f>ROW()-15</f>
        <v>487</v>
      </c>
      <c r="B502" s="122" t="s">
        <v>269</v>
      </c>
      <c r="C502" s="122" t="s">
        <v>285</v>
      </c>
      <c r="D502" s="122">
        <v>2010</v>
      </c>
      <c r="E502" s="122">
        <v>2019</v>
      </c>
      <c r="F502" s="129" t="s">
        <v>20</v>
      </c>
      <c r="G502" s="130"/>
      <c r="H502" s="131"/>
    </row>
    <row r="503" spans="1:8">
      <c r="A503" s="121">
        <f>ROW()-15</f>
        <v>488</v>
      </c>
      <c r="B503" s="122" t="s">
        <v>269</v>
      </c>
      <c r="C503" s="122" t="s">
        <v>968</v>
      </c>
      <c r="D503" s="122">
        <v>2017</v>
      </c>
      <c r="E503" s="122" t="s">
        <v>19</v>
      </c>
      <c r="F503" s="129" t="s">
        <v>20</v>
      </c>
      <c r="G503" s="130" t="s">
        <v>20</v>
      </c>
      <c r="H503" s="131"/>
    </row>
    <row r="504" spans="1:8">
      <c r="A504" s="121">
        <f>ROW()-5</f>
        <v>499</v>
      </c>
      <c r="B504" s="122" t="s">
        <v>269</v>
      </c>
      <c r="C504" s="122" t="s">
        <v>968</v>
      </c>
      <c r="D504" s="122">
        <v>2017</v>
      </c>
      <c r="E504" s="122" t="s">
        <v>19</v>
      </c>
      <c r="F504" s="129" t="s">
        <v>20</v>
      </c>
      <c r="G504" s="129"/>
      <c r="H504" s="182"/>
    </row>
    <row r="505" spans="1:8">
      <c r="A505" s="121">
        <f>ROW()-15</f>
        <v>490</v>
      </c>
      <c r="B505" s="122" t="s">
        <v>269</v>
      </c>
      <c r="C505" s="122" t="s">
        <v>968</v>
      </c>
      <c r="D505" s="122">
        <v>2018</v>
      </c>
      <c r="E505" s="122">
        <v>2022</v>
      </c>
      <c r="F505" s="129" t="s">
        <v>20</v>
      </c>
      <c r="G505" s="130" t="s">
        <v>20</v>
      </c>
      <c r="H505" s="131"/>
    </row>
    <row r="506" spans="1:8">
      <c r="A506" s="121">
        <f>ROW()-5</f>
        <v>501</v>
      </c>
      <c r="B506" s="122" t="s">
        <v>269</v>
      </c>
      <c r="C506" s="122" t="s">
        <v>1619</v>
      </c>
      <c r="D506" s="122">
        <v>2018</v>
      </c>
      <c r="E506" s="122" t="s">
        <v>19</v>
      </c>
      <c r="F506" s="129" t="s">
        <v>20</v>
      </c>
      <c r="G506" s="129"/>
      <c r="H506" s="182" t="s">
        <v>20</v>
      </c>
    </row>
    <row r="507" spans="1:8">
      <c r="A507" s="121">
        <f t="shared" ref="A507:A516" si="26">ROW()-15</f>
        <v>492</v>
      </c>
      <c r="B507" s="122" t="s">
        <v>269</v>
      </c>
      <c r="C507" s="122" t="s">
        <v>969</v>
      </c>
      <c r="D507" s="122">
        <v>2020</v>
      </c>
      <c r="E507" s="122">
        <v>2022</v>
      </c>
      <c r="F507" s="129" t="s">
        <v>20</v>
      </c>
      <c r="G507" s="130" t="s">
        <v>20</v>
      </c>
      <c r="H507" s="131"/>
    </row>
    <row r="508" spans="1:8">
      <c r="A508" s="121">
        <f t="shared" si="26"/>
        <v>493</v>
      </c>
      <c r="B508" s="122" t="s">
        <v>269</v>
      </c>
      <c r="C508" s="122" t="s">
        <v>1186</v>
      </c>
      <c r="D508" s="122">
        <v>2012</v>
      </c>
      <c r="E508" s="122">
        <v>2019</v>
      </c>
      <c r="F508" s="129" t="s">
        <v>20</v>
      </c>
      <c r="G508" s="130" t="s">
        <v>20</v>
      </c>
      <c r="H508" s="131"/>
    </row>
    <row r="509" spans="1:8">
      <c r="A509" s="121">
        <f t="shared" si="26"/>
        <v>494</v>
      </c>
      <c r="B509" s="122" t="s">
        <v>269</v>
      </c>
      <c r="C509" s="122" t="s">
        <v>970</v>
      </c>
      <c r="D509" s="122">
        <v>2022</v>
      </c>
      <c r="E509" s="122">
        <v>2022</v>
      </c>
      <c r="F509" s="129" t="s">
        <v>20</v>
      </c>
      <c r="G509" s="130" t="s">
        <v>20</v>
      </c>
      <c r="H509" s="131"/>
    </row>
    <row r="510" spans="1:8">
      <c r="A510" s="121">
        <f t="shared" si="26"/>
        <v>495</v>
      </c>
      <c r="B510" s="122" t="s">
        <v>269</v>
      </c>
      <c r="C510" s="122" t="s">
        <v>287</v>
      </c>
      <c r="D510" s="122">
        <v>2012</v>
      </c>
      <c r="E510" s="122">
        <v>2019</v>
      </c>
      <c r="F510" s="129" t="s">
        <v>20</v>
      </c>
      <c r="G510" s="130" t="s">
        <v>20</v>
      </c>
      <c r="H510" s="131"/>
    </row>
    <row r="511" spans="1:8">
      <c r="A511" s="121">
        <f t="shared" si="26"/>
        <v>496</v>
      </c>
      <c r="B511" s="122" t="s">
        <v>269</v>
      </c>
      <c r="C511" s="122" t="s">
        <v>287</v>
      </c>
      <c r="D511" s="122">
        <v>2019</v>
      </c>
      <c r="E511" s="122" t="s">
        <v>19</v>
      </c>
      <c r="F511" s="129" t="s">
        <v>20</v>
      </c>
      <c r="G511" s="130" t="s">
        <v>20</v>
      </c>
      <c r="H511" s="131"/>
    </row>
    <row r="512" spans="1:8">
      <c r="A512" s="121">
        <f t="shared" si="26"/>
        <v>497</v>
      </c>
      <c r="B512" s="122" t="s">
        <v>269</v>
      </c>
      <c r="C512" s="122" t="s">
        <v>971</v>
      </c>
      <c r="D512" s="122">
        <v>2013</v>
      </c>
      <c r="E512" s="122">
        <v>2018</v>
      </c>
      <c r="F512" s="129" t="s">
        <v>20</v>
      </c>
      <c r="G512" s="130" t="s">
        <v>20</v>
      </c>
      <c r="H512" s="131"/>
    </row>
    <row r="513" spans="1:8">
      <c r="A513" s="121">
        <f t="shared" si="26"/>
        <v>498</v>
      </c>
      <c r="B513" s="122" t="s">
        <v>269</v>
      </c>
      <c r="C513" s="122" t="s">
        <v>972</v>
      </c>
      <c r="D513" s="122">
        <v>2019</v>
      </c>
      <c r="E513" s="122">
        <v>2019</v>
      </c>
      <c r="F513" s="129" t="s">
        <v>20</v>
      </c>
      <c r="G513" s="130" t="s">
        <v>20</v>
      </c>
      <c r="H513" s="131"/>
    </row>
    <row r="514" spans="1:8">
      <c r="A514" s="121">
        <f t="shared" si="26"/>
        <v>499</v>
      </c>
      <c r="B514" s="122" t="s">
        <v>269</v>
      </c>
      <c r="C514" s="122" t="s">
        <v>973</v>
      </c>
      <c r="D514" s="122">
        <v>2011</v>
      </c>
      <c r="E514" s="122">
        <v>2013</v>
      </c>
      <c r="F514" s="129" t="s">
        <v>20</v>
      </c>
      <c r="G514" s="130" t="s">
        <v>20</v>
      </c>
      <c r="H514" s="131"/>
    </row>
    <row r="515" spans="1:8">
      <c r="A515" s="121">
        <f t="shared" si="26"/>
        <v>500</v>
      </c>
      <c r="B515" s="122" t="s">
        <v>269</v>
      </c>
      <c r="C515" s="122" t="s">
        <v>973</v>
      </c>
      <c r="D515" s="122">
        <v>2014</v>
      </c>
      <c r="E515" s="122">
        <v>2018</v>
      </c>
      <c r="F515" s="129" t="s">
        <v>20</v>
      </c>
      <c r="G515" s="130" t="s">
        <v>20</v>
      </c>
      <c r="H515" s="131"/>
    </row>
    <row r="516" spans="1:8">
      <c r="A516" s="121">
        <f t="shared" si="26"/>
        <v>501</v>
      </c>
      <c r="B516" s="122" t="s">
        <v>269</v>
      </c>
      <c r="C516" s="122" t="s">
        <v>973</v>
      </c>
      <c r="D516" s="122">
        <v>2019</v>
      </c>
      <c r="E516" s="122">
        <v>2022</v>
      </c>
      <c r="F516" s="129" t="s">
        <v>20</v>
      </c>
      <c r="G516" s="130" t="s">
        <v>20</v>
      </c>
      <c r="H516" s="131"/>
    </row>
    <row r="517" spans="1:8">
      <c r="A517" s="121">
        <f>ROW()-32</f>
        <v>485</v>
      </c>
      <c r="B517" s="122" t="s">
        <v>269</v>
      </c>
      <c r="C517" s="122" t="s">
        <v>1450</v>
      </c>
      <c r="D517" s="122">
        <v>2007</v>
      </c>
      <c r="E517" s="122" t="s">
        <v>19</v>
      </c>
      <c r="F517" s="129"/>
      <c r="G517" s="130" t="s">
        <v>20</v>
      </c>
      <c r="H517" s="131" t="s">
        <v>20</v>
      </c>
    </row>
    <row r="518" spans="1:8">
      <c r="A518" s="121">
        <f t="shared" ref="A518:A536" si="27">ROW()-15</f>
        <v>503</v>
      </c>
      <c r="B518" s="122" t="s">
        <v>269</v>
      </c>
      <c r="C518" s="122" t="s">
        <v>722</v>
      </c>
      <c r="D518" s="122">
        <v>2011</v>
      </c>
      <c r="E518" s="122">
        <v>2015</v>
      </c>
      <c r="F518" s="129" t="s">
        <v>20</v>
      </c>
      <c r="G518" s="130" t="s">
        <v>20</v>
      </c>
      <c r="H518" s="131"/>
    </row>
    <row r="519" spans="1:8">
      <c r="A519" s="121">
        <f t="shared" si="27"/>
        <v>504</v>
      </c>
      <c r="B519" s="122" t="s">
        <v>269</v>
      </c>
      <c r="C519" s="122" t="s">
        <v>722</v>
      </c>
      <c r="D519" s="122">
        <v>2015</v>
      </c>
      <c r="E519" s="122">
        <v>2020</v>
      </c>
      <c r="F519" s="129" t="s">
        <v>20</v>
      </c>
      <c r="G519" s="130" t="s">
        <v>20</v>
      </c>
      <c r="H519" s="131"/>
    </row>
    <row r="520" spans="1:8">
      <c r="A520" s="121">
        <f t="shared" si="27"/>
        <v>505</v>
      </c>
      <c r="B520" s="122" t="s">
        <v>269</v>
      </c>
      <c r="C520" s="122" t="s">
        <v>722</v>
      </c>
      <c r="D520" s="122">
        <v>2021</v>
      </c>
      <c r="E520" s="122" t="s">
        <v>19</v>
      </c>
      <c r="F520" s="129" t="s">
        <v>20</v>
      </c>
      <c r="G520" s="130" t="s">
        <v>20</v>
      </c>
      <c r="H520" s="131"/>
    </row>
    <row r="521" spans="1:8">
      <c r="A521" s="121">
        <f t="shared" si="27"/>
        <v>506</v>
      </c>
      <c r="B521" s="122" t="s">
        <v>269</v>
      </c>
      <c r="C521" s="122" t="s">
        <v>974</v>
      </c>
      <c r="D521" s="122">
        <v>2012</v>
      </c>
      <c r="E521" s="122">
        <v>2017</v>
      </c>
      <c r="F521" s="129" t="s">
        <v>20</v>
      </c>
      <c r="G521" s="130" t="s">
        <v>20</v>
      </c>
      <c r="H521" s="131"/>
    </row>
    <row r="522" spans="1:8">
      <c r="A522" s="121">
        <f t="shared" si="27"/>
        <v>507</v>
      </c>
      <c r="B522" s="122" t="s">
        <v>269</v>
      </c>
      <c r="C522" s="122" t="s">
        <v>974</v>
      </c>
      <c r="D522" s="122">
        <v>2018</v>
      </c>
      <c r="E522" s="122">
        <v>2021</v>
      </c>
      <c r="F522" s="129" t="s">
        <v>20</v>
      </c>
      <c r="G522" s="130" t="s">
        <v>20</v>
      </c>
      <c r="H522" s="131"/>
    </row>
    <row r="523" spans="1:8">
      <c r="A523" s="121">
        <f t="shared" si="27"/>
        <v>508</v>
      </c>
      <c r="B523" s="122" t="s">
        <v>269</v>
      </c>
      <c r="C523" s="122" t="s">
        <v>975</v>
      </c>
      <c r="D523" s="122">
        <v>2020</v>
      </c>
      <c r="E523" s="122">
        <v>2021</v>
      </c>
      <c r="F523" s="129" t="s">
        <v>20</v>
      </c>
      <c r="G523" s="130" t="s">
        <v>20</v>
      </c>
      <c r="H523" s="131"/>
    </row>
    <row r="524" spans="1:8">
      <c r="A524" s="121">
        <f t="shared" si="27"/>
        <v>509</v>
      </c>
      <c r="B524" s="122" t="s">
        <v>269</v>
      </c>
      <c r="C524" s="122" t="s">
        <v>976</v>
      </c>
      <c r="D524" s="122">
        <v>2020</v>
      </c>
      <c r="E524" s="122">
        <v>2022</v>
      </c>
      <c r="F524" s="129" t="s">
        <v>20</v>
      </c>
      <c r="G524" s="130" t="s">
        <v>20</v>
      </c>
      <c r="H524" s="131"/>
    </row>
    <row r="525" spans="1:8">
      <c r="A525" s="121">
        <f t="shared" si="27"/>
        <v>510</v>
      </c>
      <c r="B525" s="122" t="s">
        <v>269</v>
      </c>
      <c r="C525" s="122" t="s">
        <v>977</v>
      </c>
      <c r="D525" s="122">
        <v>2012</v>
      </c>
      <c r="E525" s="122">
        <v>2012</v>
      </c>
      <c r="F525" s="129" t="s">
        <v>20</v>
      </c>
      <c r="G525" s="130" t="s">
        <v>20</v>
      </c>
      <c r="H525" s="131"/>
    </row>
    <row r="526" spans="1:8">
      <c r="A526" s="121">
        <f t="shared" si="27"/>
        <v>511</v>
      </c>
      <c r="B526" s="122" t="s">
        <v>293</v>
      </c>
      <c r="C526" s="122" t="s">
        <v>978</v>
      </c>
      <c r="D526" s="122">
        <v>2007</v>
      </c>
      <c r="E526" s="122">
        <v>2013</v>
      </c>
      <c r="F526" s="129" t="s">
        <v>20</v>
      </c>
      <c r="G526" s="130" t="s">
        <v>20</v>
      </c>
      <c r="H526" s="131"/>
    </row>
    <row r="527" spans="1:8">
      <c r="A527" s="121">
        <f t="shared" si="27"/>
        <v>512</v>
      </c>
      <c r="B527" s="122" t="s">
        <v>293</v>
      </c>
      <c r="C527" s="122" t="s">
        <v>979</v>
      </c>
      <c r="D527" s="122">
        <v>2007</v>
      </c>
      <c r="E527" s="122">
        <v>2013</v>
      </c>
      <c r="F527" s="129" t="s">
        <v>20</v>
      </c>
      <c r="G527" s="130" t="s">
        <v>20</v>
      </c>
      <c r="H527" s="131"/>
    </row>
    <row r="528" spans="1:8">
      <c r="A528" s="121">
        <f t="shared" si="27"/>
        <v>513</v>
      </c>
      <c r="B528" s="122" t="s">
        <v>293</v>
      </c>
      <c r="C528" s="122" t="s">
        <v>1187</v>
      </c>
      <c r="D528" s="122">
        <v>2007</v>
      </c>
      <c r="E528" s="122">
        <v>2013</v>
      </c>
      <c r="F528" s="129" t="s">
        <v>20</v>
      </c>
      <c r="G528" s="130" t="s">
        <v>20</v>
      </c>
      <c r="H528" s="131"/>
    </row>
    <row r="529" spans="1:8">
      <c r="A529" s="121">
        <f t="shared" si="27"/>
        <v>514</v>
      </c>
      <c r="B529" s="122" t="s">
        <v>293</v>
      </c>
      <c r="C529" s="122" t="s">
        <v>305</v>
      </c>
      <c r="D529" s="122">
        <v>2014</v>
      </c>
      <c r="E529" s="122">
        <v>2015</v>
      </c>
      <c r="F529" s="129" t="s">
        <v>20</v>
      </c>
      <c r="G529" s="130" t="s">
        <v>20</v>
      </c>
      <c r="H529" s="131"/>
    </row>
    <row r="530" spans="1:8">
      <c r="A530" s="121">
        <f t="shared" si="27"/>
        <v>515</v>
      </c>
      <c r="B530" s="122" t="s">
        <v>293</v>
      </c>
      <c r="C530" s="122" t="s">
        <v>980</v>
      </c>
      <c r="D530" s="122">
        <v>2009</v>
      </c>
      <c r="E530" s="122">
        <v>2017</v>
      </c>
      <c r="F530" s="129" t="s">
        <v>20</v>
      </c>
      <c r="G530" s="130" t="s">
        <v>20</v>
      </c>
      <c r="H530" s="131"/>
    </row>
    <row r="531" spans="1:8">
      <c r="A531" s="121">
        <f t="shared" si="27"/>
        <v>516</v>
      </c>
      <c r="B531" s="122" t="s">
        <v>293</v>
      </c>
      <c r="C531" s="122" t="s">
        <v>981</v>
      </c>
      <c r="D531" s="122">
        <v>2009</v>
      </c>
      <c r="E531" s="122">
        <v>2017</v>
      </c>
      <c r="F531" s="129" t="s">
        <v>20</v>
      </c>
      <c r="G531" s="130" t="s">
        <v>20</v>
      </c>
      <c r="H531" s="131"/>
    </row>
    <row r="532" spans="1:8">
      <c r="A532" s="121">
        <f t="shared" si="27"/>
        <v>517</v>
      </c>
      <c r="B532" s="122" t="s">
        <v>293</v>
      </c>
      <c r="C532" s="122" t="s">
        <v>1188</v>
      </c>
      <c r="D532" s="122">
        <v>2009</v>
      </c>
      <c r="E532" s="122">
        <v>2017</v>
      </c>
      <c r="F532" s="129" t="s">
        <v>20</v>
      </c>
      <c r="G532" s="130" t="s">
        <v>20</v>
      </c>
      <c r="H532" s="131"/>
    </row>
    <row r="533" spans="1:8">
      <c r="A533" s="121">
        <f t="shared" si="27"/>
        <v>518</v>
      </c>
      <c r="B533" s="122" t="s">
        <v>293</v>
      </c>
      <c r="C533" s="122" t="s">
        <v>982</v>
      </c>
      <c r="D533" s="122">
        <v>2007</v>
      </c>
      <c r="E533" s="122">
        <v>2015</v>
      </c>
      <c r="F533" s="129" t="s">
        <v>20</v>
      </c>
      <c r="G533" s="130" t="s">
        <v>20</v>
      </c>
      <c r="H533" s="131"/>
    </row>
    <row r="534" spans="1:8">
      <c r="A534" s="121">
        <f t="shared" si="27"/>
        <v>519</v>
      </c>
      <c r="B534" s="122" t="s">
        <v>293</v>
      </c>
      <c r="C534" s="122" t="s">
        <v>1189</v>
      </c>
      <c r="D534" s="122">
        <v>2007</v>
      </c>
      <c r="E534" s="122">
        <v>2015</v>
      </c>
      <c r="F534" s="129" t="s">
        <v>20</v>
      </c>
      <c r="G534" s="130" t="s">
        <v>20</v>
      </c>
      <c r="H534" s="131"/>
    </row>
    <row r="535" spans="1:8">
      <c r="A535" s="121">
        <f t="shared" si="27"/>
        <v>520</v>
      </c>
      <c r="B535" s="122" t="s">
        <v>293</v>
      </c>
      <c r="C535" s="122" t="s">
        <v>983</v>
      </c>
      <c r="D535" s="122">
        <v>2007</v>
      </c>
      <c r="E535" s="122">
        <v>2015</v>
      </c>
      <c r="F535" s="129" t="s">
        <v>20</v>
      </c>
      <c r="G535" s="130" t="s">
        <v>20</v>
      </c>
      <c r="H535" s="131"/>
    </row>
    <row r="536" spans="1:8">
      <c r="A536" s="121">
        <f t="shared" si="27"/>
        <v>521</v>
      </c>
      <c r="B536" s="122" t="s">
        <v>293</v>
      </c>
      <c r="C536" s="122" t="s">
        <v>984</v>
      </c>
      <c r="D536" s="122">
        <v>2012</v>
      </c>
      <c r="E536" s="122">
        <v>2013</v>
      </c>
      <c r="F536" s="129" t="s">
        <v>20</v>
      </c>
      <c r="G536" s="130" t="s">
        <v>20</v>
      </c>
      <c r="H536" s="131"/>
    </row>
    <row r="537" spans="1:8">
      <c r="A537" s="121">
        <f t="shared" ref="A537:A560" si="28">ROW()-16</f>
        <v>521</v>
      </c>
      <c r="B537" s="122" t="s">
        <v>293</v>
      </c>
      <c r="C537" s="122" t="s">
        <v>294</v>
      </c>
      <c r="D537" s="122">
        <v>2012</v>
      </c>
      <c r="E537" s="122">
        <v>2013</v>
      </c>
      <c r="F537" s="129" t="s">
        <v>20</v>
      </c>
      <c r="G537" s="130" t="s">
        <v>20</v>
      </c>
      <c r="H537" s="131"/>
    </row>
    <row r="538" spans="1:8">
      <c r="A538" s="121">
        <f t="shared" si="28"/>
        <v>522</v>
      </c>
      <c r="B538" s="122" t="s">
        <v>293</v>
      </c>
      <c r="C538" s="122" t="s">
        <v>1190</v>
      </c>
      <c r="D538" s="122">
        <v>2012</v>
      </c>
      <c r="E538" s="122">
        <v>2013</v>
      </c>
      <c r="F538" s="129" t="s">
        <v>20</v>
      </c>
      <c r="G538" s="130" t="s">
        <v>20</v>
      </c>
      <c r="H538" s="131"/>
    </row>
    <row r="539" spans="1:8">
      <c r="A539" s="121">
        <f t="shared" si="28"/>
        <v>523</v>
      </c>
      <c r="B539" s="122" t="s">
        <v>293</v>
      </c>
      <c r="C539" s="122" t="s">
        <v>985</v>
      </c>
      <c r="D539" s="122">
        <v>2012</v>
      </c>
      <c r="E539" s="122">
        <v>2013</v>
      </c>
      <c r="F539" s="129" t="s">
        <v>20</v>
      </c>
      <c r="G539" s="130" t="s">
        <v>20</v>
      </c>
      <c r="H539" s="131"/>
    </row>
    <row r="540" spans="1:8">
      <c r="A540" s="121">
        <f t="shared" si="28"/>
        <v>524</v>
      </c>
      <c r="B540" s="122" t="s">
        <v>293</v>
      </c>
      <c r="C540" s="122" t="s">
        <v>986</v>
      </c>
      <c r="D540" s="122">
        <v>2012</v>
      </c>
      <c r="E540" s="122">
        <v>2013</v>
      </c>
      <c r="F540" s="129" t="s">
        <v>20</v>
      </c>
      <c r="G540" s="130" t="s">
        <v>20</v>
      </c>
      <c r="H540" s="131"/>
    </row>
    <row r="541" spans="1:8">
      <c r="A541" s="124">
        <f t="shared" si="28"/>
        <v>525</v>
      </c>
      <c r="B541" s="125" t="s">
        <v>293</v>
      </c>
      <c r="C541" s="125" t="s">
        <v>987</v>
      </c>
      <c r="D541" s="125">
        <v>2012</v>
      </c>
      <c r="E541" s="122">
        <v>2013</v>
      </c>
      <c r="F541" s="132" t="s">
        <v>20</v>
      </c>
      <c r="G541" s="133" t="s">
        <v>20</v>
      </c>
      <c r="H541" s="134"/>
    </row>
    <row r="542" spans="1:8">
      <c r="A542" s="342">
        <f t="shared" si="28"/>
        <v>526</v>
      </c>
      <c r="B542" s="344" t="s">
        <v>293</v>
      </c>
      <c r="C542" s="344" t="s">
        <v>1191</v>
      </c>
      <c r="D542" s="344">
        <v>2015</v>
      </c>
      <c r="E542" s="344">
        <v>2019</v>
      </c>
      <c r="F542" s="346" t="s">
        <v>20</v>
      </c>
      <c r="G542" s="348" t="s">
        <v>20</v>
      </c>
      <c r="H542" s="349"/>
    </row>
    <row r="543" spans="1:8">
      <c r="A543" s="121">
        <f t="shared" si="28"/>
        <v>527</v>
      </c>
      <c r="B543" s="122" t="s">
        <v>293</v>
      </c>
      <c r="C543" s="122" t="s">
        <v>988</v>
      </c>
      <c r="D543" s="122">
        <v>2015</v>
      </c>
      <c r="E543" s="122">
        <v>2015</v>
      </c>
      <c r="F543" s="129" t="s">
        <v>20</v>
      </c>
      <c r="G543" s="130" t="s">
        <v>20</v>
      </c>
      <c r="H543" s="131"/>
    </row>
    <row r="544" spans="1:8">
      <c r="A544" s="121">
        <f t="shared" si="28"/>
        <v>528</v>
      </c>
      <c r="B544" s="122" t="s">
        <v>293</v>
      </c>
      <c r="C544" s="122" t="s">
        <v>989</v>
      </c>
      <c r="D544" s="122">
        <v>2014</v>
      </c>
      <c r="E544" s="122" t="s">
        <v>19</v>
      </c>
      <c r="F544" s="129" t="s">
        <v>20</v>
      </c>
      <c r="G544" s="130" t="s">
        <v>20</v>
      </c>
      <c r="H544" s="131"/>
    </row>
    <row r="545" spans="1:8">
      <c r="A545" s="121">
        <f t="shared" si="28"/>
        <v>529</v>
      </c>
      <c r="B545" s="122" t="s">
        <v>293</v>
      </c>
      <c r="C545" s="122" t="s">
        <v>990</v>
      </c>
      <c r="D545" s="122">
        <v>2014</v>
      </c>
      <c r="E545" s="122">
        <v>2021</v>
      </c>
      <c r="F545" s="129" t="s">
        <v>20</v>
      </c>
      <c r="G545" s="130" t="s">
        <v>20</v>
      </c>
      <c r="H545" s="131"/>
    </row>
    <row r="546" spans="1:8">
      <c r="A546" s="121">
        <f t="shared" si="28"/>
        <v>530</v>
      </c>
      <c r="B546" s="122" t="s">
        <v>293</v>
      </c>
      <c r="C546" s="122" t="s">
        <v>991</v>
      </c>
      <c r="D546" s="122">
        <v>2014</v>
      </c>
      <c r="E546" s="122">
        <v>2019</v>
      </c>
      <c r="F546" s="129" t="s">
        <v>20</v>
      </c>
      <c r="G546" s="130" t="s">
        <v>20</v>
      </c>
      <c r="H546" s="131"/>
    </row>
    <row r="547" spans="1:8">
      <c r="A547" s="121">
        <f t="shared" si="28"/>
        <v>531</v>
      </c>
      <c r="B547" s="122" t="s">
        <v>293</v>
      </c>
      <c r="C547" s="122" t="s">
        <v>992</v>
      </c>
      <c r="D547" s="122">
        <v>2016</v>
      </c>
      <c r="E547" s="122">
        <v>2019</v>
      </c>
      <c r="F547" s="129" t="s">
        <v>20</v>
      </c>
      <c r="G547" s="129" t="s">
        <v>20</v>
      </c>
      <c r="H547" s="131"/>
    </row>
    <row r="548" spans="1:8">
      <c r="A548" s="121">
        <f t="shared" si="28"/>
        <v>532</v>
      </c>
      <c r="B548" s="122" t="s">
        <v>293</v>
      </c>
      <c r="C548" s="122" t="s">
        <v>1192</v>
      </c>
      <c r="D548" s="122">
        <v>2013</v>
      </c>
      <c r="E548" s="122">
        <v>2017</v>
      </c>
      <c r="F548" s="129" t="s">
        <v>20</v>
      </c>
      <c r="G548" s="130" t="s">
        <v>20</v>
      </c>
      <c r="H548" s="131"/>
    </row>
    <row r="549" spans="1:8">
      <c r="A549" s="121">
        <f t="shared" si="28"/>
        <v>533</v>
      </c>
      <c r="B549" s="122" t="s">
        <v>293</v>
      </c>
      <c r="C549" s="122" t="s">
        <v>994</v>
      </c>
      <c r="D549" s="122">
        <v>2010</v>
      </c>
      <c r="E549" s="122">
        <v>2014</v>
      </c>
      <c r="F549" s="129" t="s">
        <v>20</v>
      </c>
      <c r="G549" s="130" t="s">
        <v>20</v>
      </c>
      <c r="H549" s="131"/>
    </row>
    <row r="550" spans="1:8">
      <c r="A550" s="121">
        <f t="shared" si="28"/>
        <v>534</v>
      </c>
      <c r="B550" s="122" t="s">
        <v>293</v>
      </c>
      <c r="C550" s="122" t="s">
        <v>295</v>
      </c>
      <c r="D550" s="122">
        <v>2013</v>
      </c>
      <c r="E550" s="122">
        <v>2020</v>
      </c>
      <c r="F550" s="129" t="s">
        <v>20</v>
      </c>
      <c r="G550" s="130" t="s">
        <v>20</v>
      </c>
      <c r="H550" s="131"/>
    </row>
    <row r="551" spans="1:8">
      <c r="A551" s="121">
        <f t="shared" si="28"/>
        <v>535</v>
      </c>
      <c r="B551" s="122" t="s">
        <v>293</v>
      </c>
      <c r="C551" s="122" t="s">
        <v>295</v>
      </c>
      <c r="D551" s="122">
        <v>2014</v>
      </c>
      <c r="E551" s="122">
        <v>2020</v>
      </c>
      <c r="F551" s="129" t="s">
        <v>20</v>
      </c>
      <c r="G551" s="130" t="s">
        <v>20</v>
      </c>
      <c r="H551" s="131"/>
    </row>
    <row r="552" spans="1:8">
      <c r="A552" s="121">
        <f t="shared" si="28"/>
        <v>536</v>
      </c>
      <c r="B552" s="122" t="s">
        <v>293</v>
      </c>
      <c r="C552" s="122" t="s">
        <v>995</v>
      </c>
      <c r="D552" s="122">
        <v>2014</v>
      </c>
      <c r="E552" s="122">
        <v>2017</v>
      </c>
      <c r="F552" s="129" t="s">
        <v>20</v>
      </c>
      <c r="G552" s="130" t="s">
        <v>20</v>
      </c>
      <c r="H552" s="131"/>
    </row>
    <row r="553" spans="1:8">
      <c r="A553" s="121">
        <f t="shared" si="28"/>
        <v>537</v>
      </c>
      <c r="B553" s="122" t="s">
        <v>293</v>
      </c>
      <c r="C553" s="122" t="s">
        <v>996</v>
      </c>
      <c r="D553" s="122">
        <v>2014</v>
      </c>
      <c r="E553" s="122" t="s">
        <v>19</v>
      </c>
      <c r="F553" s="129" t="s">
        <v>20</v>
      </c>
      <c r="G553" s="130" t="s">
        <v>20</v>
      </c>
      <c r="H553" s="131"/>
    </row>
    <row r="554" spans="1:8">
      <c r="A554" s="121">
        <f t="shared" si="28"/>
        <v>538</v>
      </c>
      <c r="B554" s="122" t="s">
        <v>293</v>
      </c>
      <c r="C554" s="122" t="s">
        <v>311</v>
      </c>
      <c r="D554" s="122">
        <v>2011</v>
      </c>
      <c r="E554" s="122">
        <v>2015</v>
      </c>
      <c r="F554" s="129" t="s">
        <v>20</v>
      </c>
      <c r="G554" s="130" t="s">
        <v>20</v>
      </c>
      <c r="H554" s="131"/>
    </row>
    <row r="555" spans="1:8">
      <c r="A555" s="121">
        <f t="shared" si="28"/>
        <v>539</v>
      </c>
      <c r="B555" s="122" t="s">
        <v>293</v>
      </c>
      <c r="C555" s="122" t="s">
        <v>313</v>
      </c>
      <c r="D555" s="122">
        <v>2013</v>
      </c>
      <c r="E555" s="122">
        <v>2016</v>
      </c>
      <c r="F555" s="129" t="s">
        <v>20</v>
      </c>
      <c r="G555" s="130" t="s">
        <v>20</v>
      </c>
      <c r="H555" s="131"/>
    </row>
    <row r="556" spans="1:8">
      <c r="A556" s="121">
        <f t="shared" si="28"/>
        <v>540</v>
      </c>
      <c r="B556" s="122" t="s">
        <v>293</v>
      </c>
      <c r="C556" s="122" t="s">
        <v>997</v>
      </c>
      <c r="D556" s="122">
        <v>2013</v>
      </c>
      <c r="E556" s="122">
        <v>2013</v>
      </c>
      <c r="F556" s="129" t="s">
        <v>20</v>
      </c>
      <c r="G556" s="130" t="s">
        <v>20</v>
      </c>
      <c r="H556" s="131"/>
    </row>
    <row r="557" spans="1:8">
      <c r="A557" s="121">
        <f t="shared" si="28"/>
        <v>541</v>
      </c>
      <c r="B557" s="122" t="s">
        <v>296</v>
      </c>
      <c r="C557" s="122" t="s">
        <v>297</v>
      </c>
      <c r="D557" s="122">
        <v>2015</v>
      </c>
      <c r="E557" s="122" t="s">
        <v>19</v>
      </c>
      <c r="F557" s="129"/>
      <c r="G557" s="130"/>
      <c r="H557" s="131" t="s">
        <v>20</v>
      </c>
    </row>
    <row r="558" spans="1:8">
      <c r="A558" s="121">
        <f t="shared" si="28"/>
        <v>542</v>
      </c>
      <c r="B558" s="122" t="s">
        <v>301</v>
      </c>
      <c r="C558" s="122" t="s">
        <v>1193</v>
      </c>
      <c r="D558" s="122">
        <v>2017</v>
      </c>
      <c r="E558" s="122" t="s">
        <v>19</v>
      </c>
      <c r="F558" s="129" t="s">
        <v>20</v>
      </c>
      <c r="G558" s="130"/>
      <c r="H558" s="131"/>
    </row>
    <row r="559" spans="1:8">
      <c r="A559" s="121">
        <f t="shared" si="28"/>
        <v>543</v>
      </c>
      <c r="B559" s="122" t="s">
        <v>301</v>
      </c>
      <c r="C559" s="122" t="s">
        <v>1194</v>
      </c>
      <c r="D559" s="122">
        <v>2016</v>
      </c>
      <c r="E559" s="122" t="s">
        <v>19</v>
      </c>
      <c r="F559" s="129" t="s">
        <v>20</v>
      </c>
      <c r="G559" s="130"/>
      <c r="H559" s="131"/>
    </row>
    <row r="560" spans="1:8">
      <c r="A560" s="121">
        <f t="shared" si="28"/>
        <v>544</v>
      </c>
      <c r="B560" s="122" t="s">
        <v>301</v>
      </c>
      <c r="C560" s="122" t="s">
        <v>305</v>
      </c>
      <c r="D560" s="122">
        <v>2013</v>
      </c>
      <c r="E560" s="122" t="s">
        <v>19</v>
      </c>
      <c r="F560" s="129" t="s">
        <v>20</v>
      </c>
      <c r="G560" s="130"/>
      <c r="H560" s="131"/>
    </row>
    <row r="561" spans="1:8">
      <c r="A561" s="121">
        <f>ROW()-5</f>
        <v>556</v>
      </c>
      <c r="B561" s="122" t="s">
        <v>301</v>
      </c>
      <c r="C561" s="122" t="s">
        <v>1620</v>
      </c>
      <c r="D561" s="122">
        <v>2018</v>
      </c>
      <c r="E561" s="122" t="s">
        <v>19</v>
      </c>
      <c r="F561" s="129" t="s">
        <v>20</v>
      </c>
      <c r="G561" s="129"/>
      <c r="H561" s="182" t="s">
        <v>20</v>
      </c>
    </row>
    <row r="562" spans="1:8">
      <c r="A562" s="121">
        <f t="shared" ref="A562:A578" si="29">ROW()-16</f>
        <v>546</v>
      </c>
      <c r="B562" s="122" t="s">
        <v>301</v>
      </c>
      <c r="C562" s="122" t="s">
        <v>1195</v>
      </c>
      <c r="D562" s="122">
        <v>1999</v>
      </c>
      <c r="E562" s="122">
        <v>2008</v>
      </c>
      <c r="F562" s="129" t="s">
        <v>20</v>
      </c>
      <c r="G562" s="130"/>
      <c r="H562" s="131"/>
    </row>
    <row r="563" spans="1:8">
      <c r="A563" s="121">
        <f t="shared" si="29"/>
        <v>547</v>
      </c>
      <c r="B563" s="122" t="s">
        <v>301</v>
      </c>
      <c r="C563" s="122" t="s">
        <v>308</v>
      </c>
      <c r="D563" s="122">
        <v>2015</v>
      </c>
      <c r="E563" s="122" t="s">
        <v>19</v>
      </c>
      <c r="F563" s="129" t="s">
        <v>20</v>
      </c>
      <c r="G563" s="130"/>
      <c r="H563" s="131"/>
    </row>
    <row r="564" spans="1:8">
      <c r="A564" s="121">
        <f t="shared" si="29"/>
        <v>548</v>
      </c>
      <c r="B564" s="122" t="s">
        <v>301</v>
      </c>
      <c r="C564" s="122" t="s">
        <v>311</v>
      </c>
      <c r="D564" s="122">
        <v>2008</v>
      </c>
      <c r="E564" s="122">
        <v>2015</v>
      </c>
      <c r="F564" s="129" t="s">
        <v>20</v>
      </c>
      <c r="G564" s="130"/>
      <c r="H564" s="131"/>
    </row>
    <row r="565" spans="1:8">
      <c r="A565" s="121">
        <f t="shared" si="29"/>
        <v>549</v>
      </c>
      <c r="B565" s="122" t="s">
        <v>301</v>
      </c>
      <c r="C565" s="122" t="s">
        <v>311</v>
      </c>
      <c r="D565" s="122">
        <v>2015</v>
      </c>
      <c r="E565" s="122" t="s">
        <v>19</v>
      </c>
      <c r="F565" s="129" t="s">
        <v>20</v>
      </c>
      <c r="G565" s="130"/>
      <c r="H565" s="131"/>
    </row>
    <row r="566" spans="1:8">
      <c r="A566" s="121">
        <f t="shared" si="29"/>
        <v>550</v>
      </c>
      <c r="B566" s="122" t="s">
        <v>301</v>
      </c>
      <c r="C566" s="122" t="s">
        <v>313</v>
      </c>
      <c r="D566" s="122">
        <v>2010</v>
      </c>
      <c r="E566" s="122">
        <v>2019</v>
      </c>
      <c r="F566" s="129" t="s">
        <v>20</v>
      </c>
      <c r="G566" s="130"/>
      <c r="H566" s="131"/>
    </row>
    <row r="567" spans="1:8">
      <c r="A567" s="121">
        <f t="shared" si="29"/>
        <v>551</v>
      </c>
      <c r="B567" s="122" t="s">
        <v>301</v>
      </c>
      <c r="C567" s="122" t="s">
        <v>997</v>
      </c>
      <c r="D567" s="122">
        <v>2007</v>
      </c>
      <c r="E567" s="122">
        <v>2014</v>
      </c>
      <c r="F567" s="129" t="s">
        <v>20</v>
      </c>
      <c r="G567" s="130"/>
      <c r="H567" s="131"/>
    </row>
    <row r="568" spans="1:8">
      <c r="A568" s="121">
        <f t="shared" si="29"/>
        <v>552</v>
      </c>
      <c r="B568" s="122" t="s">
        <v>301</v>
      </c>
      <c r="C568" s="122" t="s">
        <v>1196</v>
      </c>
      <c r="D568" s="122">
        <v>2007</v>
      </c>
      <c r="E568" s="122">
        <v>2014</v>
      </c>
      <c r="F568" s="129" t="s">
        <v>20</v>
      </c>
      <c r="G568" s="130"/>
      <c r="H568" s="131"/>
    </row>
    <row r="569" spans="1:8">
      <c r="A569" s="121">
        <f t="shared" si="29"/>
        <v>553</v>
      </c>
      <c r="B569" s="122" t="s">
        <v>320</v>
      </c>
      <c r="C569" s="122" t="s">
        <v>998</v>
      </c>
      <c r="D569" s="122">
        <v>2014</v>
      </c>
      <c r="E569" s="122">
        <v>2021</v>
      </c>
      <c r="F569" s="129" t="s">
        <v>20</v>
      </c>
      <c r="G569" s="130" t="s">
        <v>20</v>
      </c>
      <c r="H569" s="131"/>
    </row>
    <row r="570" spans="1:8">
      <c r="A570" s="121">
        <f t="shared" si="29"/>
        <v>554</v>
      </c>
      <c r="B570" s="122" t="s">
        <v>320</v>
      </c>
      <c r="C570" s="122" t="s">
        <v>999</v>
      </c>
      <c r="D570" s="122">
        <v>2007</v>
      </c>
      <c r="E570" s="122">
        <v>2010</v>
      </c>
      <c r="F570" s="129" t="s">
        <v>20</v>
      </c>
      <c r="G570" s="130" t="s">
        <v>20</v>
      </c>
      <c r="H570" s="131"/>
    </row>
    <row r="571" spans="1:8">
      <c r="A571" s="121">
        <f t="shared" si="29"/>
        <v>555</v>
      </c>
      <c r="B571" s="122" t="s">
        <v>320</v>
      </c>
      <c r="C571" s="122" t="s">
        <v>321</v>
      </c>
      <c r="D571" s="122">
        <v>2007</v>
      </c>
      <c r="E571" s="122">
        <v>2016</v>
      </c>
      <c r="F571" s="129" t="s">
        <v>20</v>
      </c>
      <c r="G571" s="130" t="s">
        <v>20</v>
      </c>
      <c r="H571" s="131"/>
    </row>
    <row r="572" spans="1:8">
      <c r="A572" s="121">
        <f t="shared" si="29"/>
        <v>556</v>
      </c>
      <c r="B572" s="122" t="s">
        <v>320</v>
      </c>
      <c r="C572" s="122" t="s">
        <v>321</v>
      </c>
      <c r="D572" s="122">
        <v>2016</v>
      </c>
      <c r="E572" s="122" t="s">
        <v>19</v>
      </c>
      <c r="F572" s="129" t="s">
        <v>20</v>
      </c>
      <c r="G572" s="130"/>
      <c r="H572" s="131" t="s">
        <v>20</v>
      </c>
    </row>
    <row r="573" spans="1:8">
      <c r="A573" s="121">
        <f t="shared" si="29"/>
        <v>557</v>
      </c>
      <c r="B573" s="122" t="s">
        <v>320</v>
      </c>
      <c r="C573" s="122" t="s">
        <v>1000</v>
      </c>
      <c r="D573" s="122">
        <v>2020</v>
      </c>
      <c r="E573" s="122">
        <v>2022</v>
      </c>
      <c r="F573" s="129" t="s">
        <v>20</v>
      </c>
      <c r="G573" s="130" t="s">
        <v>20</v>
      </c>
      <c r="H573" s="131"/>
    </row>
    <row r="574" spans="1:8">
      <c r="A574" s="121">
        <f t="shared" si="29"/>
        <v>558</v>
      </c>
      <c r="B574" s="122" t="s">
        <v>320</v>
      </c>
      <c r="C574" s="122" t="s">
        <v>1001</v>
      </c>
      <c r="D574" s="122">
        <v>2007</v>
      </c>
      <c r="E574" s="122">
        <v>2010</v>
      </c>
      <c r="F574" s="129" t="s">
        <v>20</v>
      </c>
      <c r="G574" s="130"/>
      <c r="H574" s="131"/>
    </row>
    <row r="575" spans="1:8">
      <c r="A575" s="121">
        <f t="shared" si="29"/>
        <v>559</v>
      </c>
      <c r="B575" s="122" t="s">
        <v>320</v>
      </c>
      <c r="C575" s="122" t="s">
        <v>1001</v>
      </c>
      <c r="D575" s="122">
        <v>2011</v>
      </c>
      <c r="E575" s="122">
        <v>2020</v>
      </c>
      <c r="F575" s="129" t="s">
        <v>20</v>
      </c>
      <c r="G575" s="130"/>
      <c r="H575" s="131"/>
    </row>
    <row r="576" spans="1:8">
      <c r="A576" s="121">
        <f t="shared" si="29"/>
        <v>560</v>
      </c>
      <c r="B576" s="122" t="s">
        <v>320</v>
      </c>
      <c r="C576" s="122" t="s">
        <v>1001</v>
      </c>
      <c r="D576" s="122">
        <v>2021</v>
      </c>
      <c r="E576" s="122">
        <v>2022</v>
      </c>
      <c r="F576" s="129" t="s">
        <v>20</v>
      </c>
      <c r="G576" s="130"/>
      <c r="H576" s="131"/>
    </row>
    <row r="577" spans="1:8">
      <c r="A577" s="121">
        <f t="shared" si="29"/>
        <v>561</v>
      </c>
      <c r="B577" s="122" t="s">
        <v>320</v>
      </c>
      <c r="C577" s="122" t="s">
        <v>1002</v>
      </c>
      <c r="D577" s="122">
        <v>2008</v>
      </c>
      <c r="E577" s="122">
        <v>2012</v>
      </c>
      <c r="F577" s="129" t="s">
        <v>20</v>
      </c>
      <c r="G577" s="130" t="s">
        <v>20</v>
      </c>
      <c r="H577" s="131"/>
    </row>
    <row r="578" spans="1:8">
      <c r="A578" s="121">
        <f t="shared" si="29"/>
        <v>562</v>
      </c>
      <c r="B578" s="122" t="s">
        <v>320</v>
      </c>
      <c r="C578" s="122" t="s">
        <v>1003</v>
      </c>
      <c r="D578" s="122">
        <v>2007</v>
      </c>
      <c r="E578" s="122">
        <v>2017</v>
      </c>
      <c r="F578" s="129" t="s">
        <v>20</v>
      </c>
      <c r="G578" s="130" t="s">
        <v>20</v>
      </c>
      <c r="H578" s="131"/>
    </row>
    <row r="579" spans="1:8">
      <c r="A579" s="121">
        <f t="shared" ref="A579:A584" si="30">ROW()-17</f>
        <v>562</v>
      </c>
      <c r="B579" s="122" t="s">
        <v>320</v>
      </c>
      <c r="C579" s="122" t="s">
        <v>322</v>
      </c>
      <c r="D579" s="122">
        <v>2015</v>
      </c>
      <c r="E579" s="122" t="s">
        <v>19</v>
      </c>
      <c r="F579" s="129" t="s">
        <v>20</v>
      </c>
      <c r="G579" s="130"/>
      <c r="H579" s="131" t="s">
        <v>20</v>
      </c>
    </row>
    <row r="580" spans="1:8">
      <c r="A580" s="121">
        <f t="shared" si="30"/>
        <v>563</v>
      </c>
      <c r="B580" s="122" t="s">
        <v>320</v>
      </c>
      <c r="C580" s="122" t="s">
        <v>1004</v>
      </c>
      <c r="D580" s="122">
        <v>2022</v>
      </c>
      <c r="E580" s="122">
        <v>2022</v>
      </c>
      <c r="F580" s="129" t="s">
        <v>20</v>
      </c>
      <c r="G580" s="130" t="s">
        <v>20</v>
      </c>
      <c r="H580" s="131"/>
    </row>
    <row r="581" spans="1:8">
      <c r="A581" s="121">
        <f t="shared" si="30"/>
        <v>564</v>
      </c>
      <c r="B581" s="122" t="s">
        <v>320</v>
      </c>
      <c r="C581" s="122" t="s">
        <v>1005</v>
      </c>
      <c r="D581" s="122">
        <v>2007</v>
      </c>
      <c r="E581" s="122">
        <v>2021</v>
      </c>
      <c r="F581" s="129" t="s">
        <v>20</v>
      </c>
      <c r="G581" s="130" t="s">
        <v>20</v>
      </c>
      <c r="H581" s="131"/>
    </row>
    <row r="582" spans="1:8">
      <c r="A582" s="121">
        <f t="shared" si="30"/>
        <v>565</v>
      </c>
      <c r="B582" s="122" t="s">
        <v>323</v>
      </c>
      <c r="C582" s="122" t="s">
        <v>1006</v>
      </c>
      <c r="D582" s="122">
        <v>2014</v>
      </c>
      <c r="E582" s="122">
        <v>2015</v>
      </c>
      <c r="F582" s="129" t="s">
        <v>20</v>
      </c>
      <c r="G582" s="130" t="s">
        <v>20</v>
      </c>
      <c r="H582" s="131"/>
    </row>
    <row r="583" spans="1:8">
      <c r="A583" s="124">
        <f t="shared" si="30"/>
        <v>566</v>
      </c>
      <c r="B583" s="125" t="s">
        <v>323</v>
      </c>
      <c r="C583" s="125" t="s">
        <v>1006</v>
      </c>
      <c r="D583" s="125">
        <v>2016</v>
      </c>
      <c r="E583" s="122">
        <v>2022</v>
      </c>
      <c r="F583" s="132" t="s">
        <v>20</v>
      </c>
      <c r="G583" s="133" t="s">
        <v>20</v>
      </c>
      <c r="H583" s="134"/>
    </row>
    <row r="584" spans="1:8">
      <c r="A584" s="342">
        <f t="shared" si="30"/>
        <v>567</v>
      </c>
      <c r="B584" s="344" t="s">
        <v>323</v>
      </c>
      <c r="C584" s="344" t="s">
        <v>329</v>
      </c>
      <c r="D584" s="344">
        <v>2018</v>
      </c>
      <c r="E584" s="344" t="s">
        <v>19</v>
      </c>
      <c r="F584" s="346" t="s">
        <v>20</v>
      </c>
      <c r="G584" s="348" t="s">
        <v>20</v>
      </c>
      <c r="H584" s="349"/>
    </row>
    <row r="585" spans="1:8">
      <c r="A585" s="121">
        <f>ROW()-5</f>
        <v>580</v>
      </c>
      <c r="B585" s="122" t="s">
        <v>323</v>
      </c>
      <c r="C585" s="122" t="s">
        <v>1621</v>
      </c>
      <c r="D585" s="122">
        <v>2017</v>
      </c>
      <c r="E585" s="122">
        <v>2022</v>
      </c>
      <c r="F585" s="129" t="s">
        <v>20</v>
      </c>
      <c r="G585" s="129"/>
      <c r="H585" s="182" t="s">
        <v>20</v>
      </c>
    </row>
    <row r="586" spans="1:8">
      <c r="A586" s="121">
        <f>ROW()-5</f>
        <v>581</v>
      </c>
      <c r="B586" s="122" t="s">
        <v>323</v>
      </c>
      <c r="C586" s="122" t="s">
        <v>1622</v>
      </c>
      <c r="D586" s="122">
        <v>2014</v>
      </c>
      <c r="E586" s="122">
        <v>2019</v>
      </c>
      <c r="F586" s="129" t="s">
        <v>20</v>
      </c>
      <c r="G586" s="129"/>
      <c r="H586" s="182" t="s">
        <v>20</v>
      </c>
    </row>
    <row r="587" spans="1:8">
      <c r="A587" s="121">
        <f>ROW()-5</f>
        <v>582</v>
      </c>
      <c r="B587" s="122" t="s">
        <v>323</v>
      </c>
      <c r="C587" s="122" t="s">
        <v>1623</v>
      </c>
      <c r="D587" s="122">
        <v>2021</v>
      </c>
      <c r="E587" s="122" t="s">
        <v>19</v>
      </c>
      <c r="F587" s="129" t="s">
        <v>20</v>
      </c>
      <c r="G587" s="129"/>
      <c r="H587" s="182" t="s">
        <v>20</v>
      </c>
    </row>
    <row r="588" spans="1:8">
      <c r="A588" s="121">
        <f t="shared" ref="A588:A593" si="31">ROW()-17</f>
        <v>571</v>
      </c>
      <c r="B588" s="122" t="s">
        <v>323</v>
      </c>
      <c r="C588" s="122" t="s">
        <v>1007</v>
      </c>
      <c r="D588" s="122">
        <v>2022</v>
      </c>
      <c r="E588" s="122">
        <v>2022</v>
      </c>
      <c r="F588" s="129" t="s">
        <v>20</v>
      </c>
      <c r="G588" s="130"/>
      <c r="H588" s="131"/>
    </row>
    <row r="589" spans="1:8">
      <c r="A589" s="121">
        <f t="shared" si="31"/>
        <v>572</v>
      </c>
      <c r="B589" s="122" t="s">
        <v>323</v>
      </c>
      <c r="C589" s="122" t="s">
        <v>1008</v>
      </c>
      <c r="D589" s="122">
        <v>2014</v>
      </c>
      <c r="E589" s="122">
        <v>2022</v>
      </c>
      <c r="F589" s="129" t="s">
        <v>20</v>
      </c>
      <c r="G589" s="130" t="s">
        <v>20</v>
      </c>
      <c r="H589" s="131"/>
    </row>
    <row r="590" spans="1:8">
      <c r="A590" s="121">
        <f t="shared" si="31"/>
        <v>573</v>
      </c>
      <c r="B590" s="122" t="s">
        <v>323</v>
      </c>
      <c r="C590" s="122" t="s">
        <v>1009</v>
      </c>
      <c r="D590" s="122">
        <v>2014</v>
      </c>
      <c r="E590" s="122">
        <v>2016</v>
      </c>
      <c r="F590" s="129" t="s">
        <v>20</v>
      </c>
      <c r="G590" s="130" t="s">
        <v>20</v>
      </c>
      <c r="H590" s="131"/>
    </row>
    <row r="591" spans="1:8">
      <c r="A591" s="121">
        <f t="shared" si="31"/>
        <v>574</v>
      </c>
      <c r="B591" s="122" t="s">
        <v>323</v>
      </c>
      <c r="C591" s="122" t="s">
        <v>1013</v>
      </c>
      <c r="D591" s="122">
        <v>2021</v>
      </c>
      <c r="E591" s="122">
        <v>2022</v>
      </c>
      <c r="F591" s="129" t="s">
        <v>20</v>
      </c>
      <c r="G591" s="130" t="s">
        <v>20</v>
      </c>
      <c r="H591" s="131"/>
    </row>
    <row r="592" spans="1:8">
      <c r="A592" s="121">
        <f t="shared" si="31"/>
        <v>575</v>
      </c>
      <c r="B592" s="122" t="s">
        <v>323</v>
      </c>
      <c r="C592" s="122" t="s">
        <v>1010</v>
      </c>
      <c r="D592" s="122">
        <v>2015</v>
      </c>
      <c r="E592" s="122">
        <v>2015</v>
      </c>
      <c r="F592" s="129" t="s">
        <v>20</v>
      </c>
      <c r="G592" s="130" t="s">
        <v>20</v>
      </c>
      <c r="H592" s="131"/>
    </row>
    <row r="593" spans="1:8">
      <c r="A593" s="121">
        <f t="shared" si="31"/>
        <v>576</v>
      </c>
      <c r="B593" s="122" t="s">
        <v>323</v>
      </c>
      <c r="C593" s="122" t="s">
        <v>331</v>
      </c>
      <c r="D593" s="122">
        <v>2017</v>
      </c>
      <c r="E593" s="122" t="s">
        <v>19</v>
      </c>
      <c r="F593" s="129" t="s">
        <v>20</v>
      </c>
      <c r="G593" s="130" t="s">
        <v>20</v>
      </c>
      <c r="H593" s="131"/>
    </row>
    <row r="594" spans="1:8">
      <c r="A594" s="121">
        <f>ROW()-5</f>
        <v>589</v>
      </c>
      <c r="B594" s="122" t="s">
        <v>323</v>
      </c>
      <c r="C594" s="122" t="s">
        <v>1624</v>
      </c>
      <c r="D594" s="122">
        <v>2022</v>
      </c>
      <c r="E594" s="122" t="s">
        <v>19</v>
      </c>
      <c r="F594" s="129" t="s">
        <v>20</v>
      </c>
      <c r="G594" s="129"/>
      <c r="H594" s="182" t="s">
        <v>20</v>
      </c>
    </row>
    <row r="595" spans="1:8">
      <c r="A595" s="121">
        <f t="shared" ref="A595:A609" si="32">ROW()-17</f>
        <v>578</v>
      </c>
      <c r="B595" s="122" t="s">
        <v>323</v>
      </c>
      <c r="C595" s="122" t="s">
        <v>332</v>
      </c>
      <c r="D595" s="122">
        <v>2011</v>
      </c>
      <c r="E595" s="122">
        <v>2022</v>
      </c>
      <c r="F595" s="129" t="s">
        <v>20</v>
      </c>
      <c r="G595" s="130" t="s">
        <v>20</v>
      </c>
      <c r="H595" s="131"/>
    </row>
    <row r="596" spans="1:8">
      <c r="A596" s="121">
        <f t="shared" si="32"/>
        <v>579</v>
      </c>
      <c r="B596" s="122" t="s">
        <v>323</v>
      </c>
      <c r="C596" s="122" t="s">
        <v>332</v>
      </c>
      <c r="D596" s="122">
        <v>2015</v>
      </c>
      <c r="E596" s="122">
        <v>2020</v>
      </c>
      <c r="F596" s="129" t="s">
        <v>20</v>
      </c>
      <c r="G596" s="130" t="s">
        <v>20</v>
      </c>
      <c r="H596" s="131"/>
    </row>
    <row r="597" spans="1:8">
      <c r="A597" s="121">
        <f t="shared" si="32"/>
        <v>580</v>
      </c>
      <c r="B597" s="122" t="s">
        <v>323</v>
      </c>
      <c r="C597" s="122" t="s">
        <v>726</v>
      </c>
      <c r="D597" s="122">
        <v>2017</v>
      </c>
      <c r="E597" s="122" t="s">
        <v>19</v>
      </c>
      <c r="F597" s="129" t="s">
        <v>20</v>
      </c>
      <c r="G597" s="130" t="s">
        <v>20</v>
      </c>
      <c r="H597" s="131"/>
    </row>
    <row r="598" spans="1:8">
      <c r="A598" s="121">
        <f t="shared" si="32"/>
        <v>581</v>
      </c>
      <c r="B598" s="122" t="s">
        <v>323</v>
      </c>
      <c r="C598" s="122" t="s">
        <v>1197</v>
      </c>
      <c r="D598" s="122">
        <v>2018</v>
      </c>
      <c r="E598" s="122" t="s">
        <v>19</v>
      </c>
      <c r="F598" s="129" t="s">
        <v>20</v>
      </c>
      <c r="G598" s="130" t="s">
        <v>20</v>
      </c>
      <c r="H598" s="131"/>
    </row>
    <row r="599" spans="1:8">
      <c r="A599" s="121">
        <f t="shared" si="32"/>
        <v>582</v>
      </c>
      <c r="B599" s="122" t="s">
        <v>323</v>
      </c>
      <c r="C599" s="122" t="s">
        <v>334</v>
      </c>
      <c r="D599" s="122">
        <v>2013</v>
      </c>
      <c r="E599" s="122">
        <v>2015</v>
      </c>
      <c r="F599" s="129" t="s">
        <v>20</v>
      </c>
      <c r="G599" s="130" t="s">
        <v>20</v>
      </c>
      <c r="H599" s="131"/>
    </row>
    <row r="600" spans="1:8">
      <c r="A600" s="121">
        <f t="shared" si="32"/>
        <v>583</v>
      </c>
      <c r="B600" s="122" t="s">
        <v>323</v>
      </c>
      <c r="C600" s="122" t="s">
        <v>334</v>
      </c>
      <c r="D600" s="122">
        <v>2016</v>
      </c>
      <c r="E600" s="122">
        <v>2022</v>
      </c>
      <c r="F600" s="129" t="s">
        <v>20</v>
      </c>
      <c r="G600" s="130" t="s">
        <v>20</v>
      </c>
      <c r="H600" s="131"/>
    </row>
    <row r="601" spans="1:8">
      <c r="A601" s="121">
        <f t="shared" si="32"/>
        <v>584</v>
      </c>
      <c r="B601" s="122" t="s">
        <v>323</v>
      </c>
      <c r="C601" s="122" t="s">
        <v>1011</v>
      </c>
      <c r="D601" s="122">
        <v>2015</v>
      </c>
      <c r="E601" s="122">
        <v>2021</v>
      </c>
      <c r="F601" s="129" t="s">
        <v>20</v>
      </c>
      <c r="G601" s="130" t="s">
        <v>20</v>
      </c>
      <c r="H601" s="131"/>
    </row>
    <row r="602" spans="1:8">
      <c r="A602" s="121">
        <f t="shared" si="32"/>
        <v>585</v>
      </c>
      <c r="B602" s="122" t="s">
        <v>323</v>
      </c>
      <c r="C602" s="122" t="s">
        <v>1012</v>
      </c>
      <c r="D602" s="122">
        <v>2019</v>
      </c>
      <c r="E602" s="122" t="s">
        <v>19</v>
      </c>
      <c r="F602" s="129" t="s">
        <v>20</v>
      </c>
      <c r="G602" s="130" t="s">
        <v>20</v>
      </c>
      <c r="H602" s="131"/>
    </row>
    <row r="603" spans="1:8">
      <c r="A603" s="121">
        <f t="shared" si="32"/>
        <v>586</v>
      </c>
      <c r="B603" s="122" t="s">
        <v>323</v>
      </c>
      <c r="C603" s="122" t="s">
        <v>736</v>
      </c>
      <c r="D603" s="122">
        <v>2020</v>
      </c>
      <c r="E603" s="122" t="s">
        <v>19</v>
      </c>
      <c r="F603" s="129" t="s">
        <v>20</v>
      </c>
      <c r="G603" s="130" t="s">
        <v>20</v>
      </c>
      <c r="H603" s="131"/>
    </row>
    <row r="604" spans="1:8">
      <c r="A604" s="121">
        <f t="shared" si="32"/>
        <v>587</v>
      </c>
      <c r="B604" s="122" t="s">
        <v>323</v>
      </c>
      <c r="C604" s="122" t="s">
        <v>723</v>
      </c>
      <c r="D604" s="122">
        <v>2012</v>
      </c>
      <c r="E604" s="122">
        <v>2013</v>
      </c>
      <c r="F604" s="129" t="s">
        <v>20</v>
      </c>
      <c r="G604" s="130" t="s">
        <v>20</v>
      </c>
      <c r="H604" s="131"/>
    </row>
    <row r="605" spans="1:8">
      <c r="A605" s="121">
        <f t="shared" si="32"/>
        <v>588</v>
      </c>
      <c r="B605" s="122" t="s">
        <v>323</v>
      </c>
      <c r="C605" s="122" t="s">
        <v>723</v>
      </c>
      <c r="D605" s="122">
        <v>2014</v>
      </c>
      <c r="E605" s="122">
        <v>2019</v>
      </c>
      <c r="F605" s="129" t="s">
        <v>20</v>
      </c>
      <c r="G605" s="130" t="s">
        <v>20</v>
      </c>
      <c r="H605" s="131"/>
    </row>
    <row r="606" spans="1:8">
      <c r="A606" s="121">
        <f t="shared" si="32"/>
        <v>589</v>
      </c>
      <c r="B606" s="122" t="s">
        <v>323</v>
      </c>
      <c r="C606" s="122" t="s">
        <v>723</v>
      </c>
      <c r="D606" s="122">
        <v>2020</v>
      </c>
      <c r="E606" s="122">
        <v>2021</v>
      </c>
      <c r="F606" s="129" t="s">
        <v>20</v>
      </c>
      <c r="G606" s="130" t="s">
        <v>20</v>
      </c>
      <c r="H606" s="131"/>
    </row>
    <row r="607" spans="1:8">
      <c r="A607" s="121">
        <f t="shared" si="32"/>
        <v>590</v>
      </c>
      <c r="B607" s="122" t="s">
        <v>323</v>
      </c>
      <c r="C607" s="122" t="s">
        <v>723</v>
      </c>
      <c r="D607" s="122">
        <v>2021</v>
      </c>
      <c r="E607" s="122" t="s">
        <v>19</v>
      </c>
      <c r="F607" s="129" t="s">
        <v>20</v>
      </c>
      <c r="G607" s="130" t="s">
        <v>20</v>
      </c>
      <c r="H607" s="131"/>
    </row>
    <row r="608" spans="1:8">
      <c r="A608" s="121">
        <f t="shared" si="32"/>
        <v>591</v>
      </c>
      <c r="B608" s="122" t="s">
        <v>323</v>
      </c>
      <c r="C608" s="122" t="s">
        <v>755</v>
      </c>
      <c r="D608" s="122">
        <v>2014</v>
      </c>
      <c r="E608" s="122">
        <v>2019</v>
      </c>
      <c r="F608" s="129" t="s">
        <v>20</v>
      </c>
      <c r="G608" s="130" t="s">
        <v>20</v>
      </c>
      <c r="H608" s="131"/>
    </row>
    <row r="609" spans="1:8">
      <c r="A609" s="121">
        <f t="shared" si="32"/>
        <v>592</v>
      </c>
      <c r="B609" s="122" t="s">
        <v>323</v>
      </c>
      <c r="C609" s="122" t="s">
        <v>755</v>
      </c>
      <c r="D609" s="122">
        <v>2019</v>
      </c>
      <c r="E609" s="122">
        <v>2022</v>
      </c>
      <c r="F609" s="129" t="s">
        <v>20</v>
      </c>
      <c r="G609" s="130" t="s">
        <v>20</v>
      </c>
      <c r="H609" s="131"/>
    </row>
    <row r="610" spans="1:8">
      <c r="A610" s="121">
        <f>ROW()-5</f>
        <v>605</v>
      </c>
      <c r="B610" s="122" t="s">
        <v>323</v>
      </c>
      <c r="C610" s="122" t="s">
        <v>755</v>
      </c>
      <c r="D610" s="122">
        <v>2020</v>
      </c>
      <c r="E610" s="122" t="s">
        <v>19</v>
      </c>
      <c r="F610" s="129" t="s">
        <v>20</v>
      </c>
      <c r="G610" s="129"/>
      <c r="H610" s="182" t="s">
        <v>20</v>
      </c>
    </row>
    <row r="611" spans="1:8">
      <c r="A611" s="121">
        <f t="shared" ref="A611:A624" si="33">ROW()-17</f>
        <v>594</v>
      </c>
      <c r="B611" s="122" t="s">
        <v>323</v>
      </c>
      <c r="C611" s="122" t="s">
        <v>337</v>
      </c>
      <c r="D611" s="122">
        <v>2010</v>
      </c>
      <c r="E611" s="122">
        <v>2015</v>
      </c>
      <c r="F611" s="129" t="s">
        <v>20</v>
      </c>
      <c r="G611" s="130"/>
      <c r="H611" s="131" t="s">
        <v>20</v>
      </c>
    </row>
    <row r="612" spans="1:8">
      <c r="A612" s="121">
        <f t="shared" si="33"/>
        <v>595</v>
      </c>
      <c r="B612" s="122" t="s">
        <v>323</v>
      </c>
      <c r="C612" s="122" t="s">
        <v>337</v>
      </c>
      <c r="D612" s="122">
        <v>2015</v>
      </c>
      <c r="E612" s="122">
        <v>2022</v>
      </c>
      <c r="F612" s="129" t="s">
        <v>20</v>
      </c>
      <c r="G612" s="130" t="s">
        <v>20</v>
      </c>
      <c r="H612" s="131"/>
    </row>
    <row r="613" spans="1:8">
      <c r="A613" s="121">
        <f t="shared" si="33"/>
        <v>596</v>
      </c>
      <c r="B613" s="122" t="s">
        <v>323</v>
      </c>
      <c r="C613" s="122" t="s">
        <v>337</v>
      </c>
      <c r="D613" s="122">
        <v>2022</v>
      </c>
      <c r="E613" s="122" t="s">
        <v>19</v>
      </c>
      <c r="F613" s="129" t="s">
        <v>20</v>
      </c>
      <c r="G613" s="130" t="s">
        <v>20</v>
      </c>
      <c r="H613" s="131"/>
    </row>
    <row r="614" spans="1:8">
      <c r="A614" s="121">
        <f t="shared" si="33"/>
        <v>597</v>
      </c>
      <c r="B614" s="122" t="s">
        <v>323</v>
      </c>
      <c r="C614" s="122" t="s">
        <v>724</v>
      </c>
      <c r="D614" s="122">
        <v>2018</v>
      </c>
      <c r="E614" s="122" t="s">
        <v>19</v>
      </c>
      <c r="F614" s="129" t="s">
        <v>20</v>
      </c>
      <c r="G614" s="130" t="s">
        <v>20</v>
      </c>
      <c r="H614" s="131"/>
    </row>
    <row r="615" spans="1:8">
      <c r="A615" s="121">
        <f t="shared" si="33"/>
        <v>598</v>
      </c>
      <c r="B615" s="122" t="s">
        <v>323</v>
      </c>
      <c r="C615" s="122" t="s">
        <v>1014</v>
      </c>
      <c r="D615" s="122">
        <v>2020</v>
      </c>
      <c r="E615" s="122">
        <v>2021</v>
      </c>
      <c r="F615" s="129" t="s">
        <v>20</v>
      </c>
      <c r="G615" s="130" t="s">
        <v>20</v>
      </c>
      <c r="H615" s="131"/>
    </row>
    <row r="616" spans="1:8">
      <c r="A616" s="121">
        <f t="shared" si="33"/>
        <v>599</v>
      </c>
      <c r="B616" s="122" t="s">
        <v>323</v>
      </c>
      <c r="C616" s="122" t="s">
        <v>1198</v>
      </c>
      <c r="D616" s="122">
        <v>2018</v>
      </c>
      <c r="E616" s="122" t="s">
        <v>19</v>
      </c>
      <c r="F616" s="129" t="s">
        <v>20</v>
      </c>
      <c r="G616" s="130" t="s">
        <v>20</v>
      </c>
      <c r="H616" s="131"/>
    </row>
    <row r="617" spans="1:8">
      <c r="A617" s="121">
        <f t="shared" si="33"/>
        <v>600</v>
      </c>
      <c r="B617" s="122" t="s">
        <v>340</v>
      </c>
      <c r="C617" s="122" t="s">
        <v>324</v>
      </c>
      <c r="D617" s="122">
        <v>2013</v>
      </c>
      <c r="E617" s="122">
        <v>2019</v>
      </c>
      <c r="F617" s="129" t="s">
        <v>20</v>
      </c>
      <c r="G617" s="130" t="s">
        <v>20</v>
      </c>
      <c r="H617" s="131"/>
    </row>
    <row r="618" spans="1:8">
      <c r="A618" s="121">
        <f t="shared" si="33"/>
        <v>601</v>
      </c>
      <c r="B618" s="122" t="s">
        <v>340</v>
      </c>
      <c r="C618" s="122" t="s">
        <v>329</v>
      </c>
      <c r="D618" s="122">
        <v>2006</v>
      </c>
      <c r="E618" s="122">
        <v>2013</v>
      </c>
      <c r="F618" s="129" t="s">
        <v>20</v>
      </c>
      <c r="G618" s="130"/>
      <c r="H618" s="131"/>
    </row>
    <row r="619" spans="1:8">
      <c r="A619" s="121">
        <f t="shared" si="33"/>
        <v>602</v>
      </c>
      <c r="B619" s="122" t="s">
        <v>340</v>
      </c>
      <c r="C619" s="122" t="s">
        <v>329</v>
      </c>
      <c r="D619" s="122">
        <v>2012</v>
      </c>
      <c r="E619" s="122">
        <v>2018</v>
      </c>
      <c r="F619" s="129" t="s">
        <v>20</v>
      </c>
      <c r="G619" s="130" t="s">
        <v>20</v>
      </c>
      <c r="H619" s="131"/>
    </row>
    <row r="620" spans="1:8">
      <c r="A620" s="121">
        <f t="shared" si="33"/>
        <v>603</v>
      </c>
      <c r="B620" s="122" t="s">
        <v>340</v>
      </c>
      <c r="C620" s="122" t="s">
        <v>334</v>
      </c>
      <c r="D620" s="122">
        <v>2011</v>
      </c>
      <c r="E620" s="122">
        <v>2017</v>
      </c>
      <c r="F620" s="129" t="s">
        <v>20</v>
      </c>
      <c r="G620" s="130" t="s">
        <v>20</v>
      </c>
      <c r="H620" s="131"/>
    </row>
    <row r="621" spans="1:8">
      <c r="A621" s="121">
        <f t="shared" si="33"/>
        <v>604</v>
      </c>
      <c r="B621" s="122" t="s">
        <v>340</v>
      </c>
      <c r="C621" s="122" t="s">
        <v>334</v>
      </c>
      <c r="D621" s="122">
        <v>2017</v>
      </c>
      <c r="E621" s="122" t="s">
        <v>19</v>
      </c>
      <c r="F621" s="129" t="s">
        <v>20</v>
      </c>
      <c r="G621" s="130" t="s">
        <v>20</v>
      </c>
      <c r="H621" s="131"/>
    </row>
    <row r="622" spans="1:8">
      <c r="A622" s="121">
        <f t="shared" si="33"/>
        <v>605</v>
      </c>
      <c r="B622" s="122" t="s">
        <v>340</v>
      </c>
      <c r="C622" s="122" t="s">
        <v>336</v>
      </c>
      <c r="D622" s="122">
        <v>2013</v>
      </c>
      <c r="E622" s="122">
        <v>2019</v>
      </c>
      <c r="F622" s="129" t="s">
        <v>20</v>
      </c>
      <c r="G622" s="130" t="s">
        <v>20</v>
      </c>
      <c r="H622" s="131"/>
    </row>
    <row r="623" spans="1:8">
      <c r="A623" s="121">
        <f t="shared" si="33"/>
        <v>606</v>
      </c>
      <c r="B623" s="122" t="s">
        <v>340</v>
      </c>
      <c r="C623" s="122" t="s">
        <v>341</v>
      </c>
      <c r="D623" s="122">
        <v>2017</v>
      </c>
      <c r="E623" s="122" t="s">
        <v>19</v>
      </c>
      <c r="F623" s="129" t="s">
        <v>20</v>
      </c>
      <c r="G623" s="130" t="s">
        <v>20</v>
      </c>
      <c r="H623" s="131"/>
    </row>
    <row r="624" spans="1:8">
      <c r="A624" s="121">
        <f t="shared" si="33"/>
        <v>607</v>
      </c>
      <c r="B624" s="122" t="s">
        <v>1199</v>
      </c>
      <c r="C624" s="122" t="s">
        <v>740</v>
      </c>
      <c r="D624" s="122">
        <v>2015</v>
      </c>
      <c r="E624" s="122" t="s">
        <v>19</v>
      </c>
      <c r="F624" s="129" t="s">
        <v>20</v>
      </c>
      <c r="G624" s="130" t="s">
        <v>20</v>
      </c>
      <c r="H624" s="131"/>
    </row>
    <row r="625" spans="1:8">
      <c r="A625" s="124">
        <f t="shared" ref="A625:A644" si="34">ROW()-18</f>
        <v>607</v>
      </c>
      <c r="B625" s="125" t="s">
        <v>1199</v>
      </c>
      <c r="C625" s="125" t="s">
        <v>739</v>
      </c>
      <c r="D625" s="125">
        <v>2015</v>
      </c>
      <c r="E625" s="125" t="s">
        <v>19</v>
      </c>
      <c r="F625" s="132" t="s">
        <v>20</v>
      </c>
      <c r="G625" s="133" t="s">
        <v>20</v>
      </c>
      <c r="H625" s="134"/>
    </row>
    <row r="626" spans="1:8">
      <c r="A626" s="342">
        <f t="shared" si="34"/>
        <v>608</v>
      </c>
      <c r="B626" s="344" t="s">
        <v>342</v>
      </c>
      <c r="C626" s="344" t="s">
        <v>343</v>
      </c>
      <c r="D626" s="344">
        <v>2011</v>
      </c>
      <c r="E626" s="344" t="s">
        <v>19</v>
      </c>
      <c r="F626" s="346" t="s">
        <v>20</v>
      </c>
      <c r="G626" s="348" t="s">
        <v>20</v>
      </c>
      <c r="H626" s="349"/>
    </row>
    <row r="627" spans="1:8">
      <c r="A627" s="121">
        <f t="shared" si="34"/>
        <v>609</v>
      </c>
      <c r="B627" s="122" t="s">
        <v>342</v>
      </c>
      <c r="C627" s="122" t="s">
        <v>1200</v>
      </c>
      <c r="D627" s="122">
        <v>2014</v>
      </c>
      <c r="E627" s="122" t="s">
        <v>19</v>
      </c>
      <c r="F627" s="129" t="s">
        <v>20</v>
      </c>
      <c r="G627" s="130" t="s">
        <v>20</v>
      </c>
      <c r="H627" s="131"/>
    </row>
    <row r="628" spans="1:8">
      <c r="A628" s="121">
        <f t="shared" si="34"/>
        <v>610</v>
      </c>
      <c r="B628" s="122" t="s">
        <v>342</v>
      </c>
      <c r="C628" s="122" t="s">
        <v>345</v>
      </c>
      <c r="D628" s="122">
        <v>2018</v>
      </c>
      <c r="E628" s="122" t="s">
        <v>19</v>
      </c>
      <c r="F628" s="129" t="s">
        <v>20</v>
      </c>
      <c r="G628" s="130" t="s">
        <v>20</v>
      </c>
      <c r="H628" s="131"/>
    </row>
    <row r="629" spans="1:8">
      <c r="A629" s="121">
        <f t="shared" si="34"/>
        <v>611</v>
      </c>
      <c r="B629" s="122" t="s">
        <v>346</v>
      </c>
      <c r="C629" s="122" t="s">
        <v>162</v>
      </c>
      <c r="D629" s="122">
        <v>2008</v>
      </c>
      <c r="E629" s="122">
        <v>2014</v>
      </c>
      <c r="F629" s="129" t="s">
        <v>20</v>
      </c>
      <c r="G629" s="130"/>
      <c r="H629" s="131" t="s">
        <v>20</v>
      </c>
    </row>
    <row r="630" spans="1:8">
      <c r="A630" s="121">
        <f t="shared" si="34"/>
        <v>612</v>
      </c>
      <c r="B630" s="122" t="s">
        <v>346</v>
      </c>
      <c r="C630" s="122" t="s">
        <v>347</v>
      </c>
      <c r="D630" s="122">
        <v>2004</v>
      </c>
      <c r="E630" s="122">
        <v>2012</v>
      </c>
      <c r="F630" s="129" t="s">
        <v>20</v>
      </c>
      <c r="G630" s="130"/>
      <c r="H630" s="131" t="s">
        <v>20</v>
      </c>
    </row>
    <row r="631" spans="1:8">
      <c r="A631" s="121">
        <f t="shared" si="34"/>
        <v>613</v>
      </c>
      <c r="B631" s="122" t="s">
        <v>346</v>
      </c>
      <c r="C631" s="122" t="s">
        <v>348</v>
      </c>
      <c r="D631" s="122">
        <v>2011</v>
      </c>
      <c r="E631" s="122">
        <v>2014</v>
      </c>
      <c r="F631" s="129" t="s">
        <v>20</v>
      </c>
      <c r="G631" s="130"/>
      <c r="H631" s="131"/>
    </row>
    <row r="632" spans="1:8">
      <c r="A632" s="121">
        <f t="shared" si="34"/>
        <v>614</v>
      </c>
      <c r="B632" s="122" t="s">
        <v>346</v>
      </c>
      <c r="C632" s="122" t="s">
        <v>349</v>
      </c>
      <c r="D632" s="122">
        <v>2001</v>
      </c>
      <c r="E632" s="122">
        <v>2009</v>
      </c>
      <c r="F632" s="129" t="s">
        <v>20</v>
      </c>
      <c r="G632" s="130"/>
      <c r="H632" s="131" t="s">
        <v>20</v>
      </c>
    </row>
    <row r="633" spans="1:8">
      <c r="A633" s="121">
        <f t="shared" si="34"/>
        <v>615</v>
      </c>
      <c r="B633" s="122" t="s">
        <v>346</v>
      </c>
      <c r="C633" s="122" t="s">
        <v>1201</v>
      </c>
      <c r="D633" s="122">
        <v>2011</v>
      </c>
      <c r="E633" s="122" t="s">
        <v>19</v>
      </c>
      <c r="F633" s="129" t="s">
        <v>20</v>
      </c>
      <c r="G633" s="130"/>
      <c r="H633" s="131" t="s">
        <v>20</v>
      </c>
    </row>
    <row r="634" spans="1:8">
      <c r="A634" s="121">
        <f t="shared" si="34"/>
        <v>616</v>
      </c>
      <c r="B634" s="122" t="s">
        <v>350</v>
      </c>
      <c r="C634" s="122" t="s">
        <v>351</v>
      </c>
      <c r="D634" s="122">
        <v>2020</v>
      </c>
      <c r="E634" s="122" t="s">
        <v>19</v>
      </c>
      <c r="F634" s="129" t="s">
        <v>20</v>
      </c>
      <c r="G634" s="130"/>
      <c r="H634" s="131"/>
    </row>
    <row r="635" spans="1:8">
      <c r="A635" s="121">
        <f t="shared" si="34"/>
        <v>617</v>
      </c>
      <c r="B635" s="122" t="s">
        <v>350</v>
      </c>
      <c r="C635" s="122" t="s">
        <v>1202</v>
      </c>
      <c r="D635" s="122">
        <v>2017</v>
      </c>
      <c r="E635" s="122" t="s">
        <v>19</v>
      </c>
      <c r="F635" s="129" t="s">
        <v>20</v>
      </c>
      <c r="G635" s="130"/>
      <c r="H635" s="131"/>
    </row>
    <row r="636" spans="1:8">
      <c r="A636" s="121">
        <f t="shared" si="34"/>
        <v>618</v>
      </c>
      <c r="B636" s="122" t="s">
        <v>350</v>
      </c>
      <c r="C636" s="122" t="s">
        <v>352</v>
      </c>
      <c r="D636" s="122">
        <v>2014</v>
      </c>
      <c r="E636" s="122">
        <v>2019</v>
      </c>
      <c r="F636" s="129" t="s">
        <v>20</v>
      </c>
      <c r="G636" s="130"/>
      <c r="H636" s="131"/>
    </row>
    <row r="637" spans="1:8">
      <c r="A637" s="121">
        <f t="shared" si="34"/>
        <v>619</v>
      </c>
      <c r="B637" s="122" t="s">
        <v>350</v>
      </c>
      <c r="C637" s="122" t="s">
        <v>353</v>
      </c>
      <c r="D637" s="122">
        <v>2006</v>
      </c>
      <c r="E637" s="122">
        <v>2014</v>
      </c>
      <c r="F637" s="129" t="s">
        <v>20</v>
      </c>
      <c r="G637" s="130"/>
      <c r="H637" s="131"/>
    </row>
    <row r="638" spans="1:8">
      <c r="A638" s="121">
        <f t="shared" si="34"/>
        <v>620</v>
      </c>
      <c r="B638" s="122" t="s">
        <v>350</v>
      </c>
      <c r="C638" s="122" t="s">
        <v>1015</v>
      </c>
      <c r="D638" s="122">
        <v>2011</v>
      </c>
      <c r="E638" s="122">
        <v>2015</v>
      </c>
      <c r="F638" s="129" t="s">
        <v>20</v>
      </c>
      <c r="G638" s="130" t="s">
        <v>20</v>
      </c>
      <c r="H638" s="131"/>
    </row>
    <row r="639" spans="1:8">
      <c r="A639" s="121">
        <f t="shared" si="34"/>
        <v>621</v>
      </c>
      <c r="B639" s="122" t="s">
        <v>350</v>
      </c>
      <c r="C639" s="122" t="s">
        <v>354</v>
      </c>
      <c r="D639" s="122">
        <v>2012</v>
      </c>
      <c r="E639" s="122" t="s">
        <v>19</v>
      </c>
      <c r="F639" s="129" t="s">
        <v>20</v>
      </c>
      <c r="G639" s="130"/>
      <c r="H639" s="131" t="s">
        <v>20</v>
      </c>
    </row>
    <row r="640" spans="1:8">
      <c r="A640" s="121">
        <f t="shared" si="34"/>
        <v>622</v>
      </c>
      <c r="B640" s="122" t="s">
        <v>350</v>
      </c>
      <c r="C640" s="122" t="s">
        <v>356</v>
      </c>
      <c r="D640" s="122">
        <v>2011</v>
      </c>
      <c r="E640" s="122">
        <v>2018</v>
      </c>
      <c r="F640" s="129" t="s">
        <v>20</v>
      </c>
      <c r="G640" s="129"/>
      <c r="H640" s="182"/>
    </row>
    <row r="641" spans="1:8">
      <c r="A641" s="121">
        <f t="shared" si="34"/>
        <v>623</v>
      </c>
      <c r="B641" s="122" t="s">
        <v>350</v>
      </c>
      <c r="C641" s="122" t="s">
        <v>356</v>
      </c>
      <c r="D641" s="122">
        <v>2018</v>
      </c>
      <c r="E641" s="122" t="s">
        <v>19</v>
      </c>
      <c r="F641" s="129" t="s">
        <v>20</v>
      </c>
      <c r="G641" s="130"/>
      <c r="H641" s="131"/>
    </row>
    <row r="642" spans="1:8">
      <c r="A642" s="121">
        <f t="shared" si="34"/>
        <v>624</v>
      </c>
      <c r="B642" s="122" t="s">
        <v>350</v>
      </c>
      <c r="C642" s="122" t="s">
        <v>357</v>
      </c>
      <c r="D642" s="122">
        <v>2010</v>
      </c>
      <c r="E642" s="122">
        <v>2013</v>
      </c>
      <c r="F642" s="129" t="s">
        <v>20</v>
      </c>
      <c r="G642" s="130" t="s">
        <v>20</v>
      </c>
      <c r="H642" s="131"/>
    </row>
    <row r="643" spans="1:8">
      <c r="A643" s="121">
        <f t="shared" si="34"/>
        <v>625</v>
      </c>
      <c r="B643" s="122" t="s">
        <v>350</v>
      </c>
      <c r="C643" s="122" t="s">
        <v>357</v>
      </c>
      <c r="D643" s="122">
        <v>2013</v>
      </c>
      <c r="E643" s="122" t="s">
        <v>19</v>
      </c>
      <c r="F643" s="129" t="s">
        <v>20</v>
      </c>
      <c r="G643" s="130"/>
      <c r="H643" s="131"/>
    </row>
    <row r="644" spans="1:8">
      <c r="A644" s="121">
        <f t="shared" si="34"/>
        <v>626</v>
      </c>
      <c r="B644" s="122" t="s">
        <v>350</v>
      </c>
      <c r="C644" s="122" t="s">
        <v>359</v>
      </c>
      <c r="D644" s="122">
        <v>2017</v>
      </c>
      <c r="E644" s="122" t="s">
        <v>19</v>
      </c>
      <c r="F644" s="129" t="s">
        <v>20</v>
      </c>
      <c r="G644" s="130"/>
      <c r="H644" s="131"/>
    </row>
    <row r="645" spans="1:8">
      <c r="A645" s="121">
        <f>ROW()-32</f>
        <v>613</v>
      </c>
      <c r="B645" s="122" t="s">
        <v>1929</v>
      </c>
      <c r="C645" s="122" t="s">
        <v>1470</v>
      </c>
      <c r="D645" s="122">
        <v>2019</v>
      </c>
      <c r="E645" s="122" t="s">
        <v>19</v>
      </c>
      <c r="F645" s="129" t="s">
        <v>20</v>
      </c>
      <c r="G645" s="130"/>
      <c r="H645" s="131"/>
    </row>
    <row r="646" spans="1:8">
      <c r="A646" s="121">
        <f t="shared" ref="A646:A665" si="35">ROW()-18</f>
        <v>628</v>
      </c>
      <c r="B646" s="122" t="s">
        <v>360</v>
      </c>
      <c r="C646" s="122" t="s">
        <v>1016</v>
      </c>
      <c r="D646" s="122">
        <v>2011</v>
      </c>
      <c r="E646" s="122">
        <v>2017</v>
      </c>
      <c r="F646" s="129" t="s">
        <v>20</v>
      </c>
      <c r="G646" s="130" t="s">
        <v>20</v>
      </c>
      <c r="H646" s="131"/>
    </row>
    <row r="647" spans="1:8">
      <c r="A647" s="121">
        <f t="shared" si="35"/>
        <v>629</v>
      </c>
      <c r="B647" s="122" t="s">
        <v>360</v>
      </c>
      <c r="C647" s="122" t="s">
        <v>754</v>
      </c>
      <c r="D647" s="122">
        <v>2007</v>
      </c>
      <c r="E647" s="122">
        <v>2013</v>
      </c>
      <c r="F647" s="129" t="s">
        <v>20</v>
      </c>
      <c r="G647" s="130" t="s">
        <v>20</v>
      </c>
      <c r="H647" s="131"/>
    </row>
    <row r="648" spans="1:8">
      <c r="A648" s="121">
        <f t="shared" si="35"/>
        <v>630</v>
      </c>
      <c r="B648" s="122" t="s">
        <v>360</v>
      </c>
      <c r="C648" s="122" t="s">
        <v>754</v>
      </c>
      <c r="D648" s="122">
        <v>2013</v>
      </c>
      <c r="E648" s="122">
        <v>2018</v>
      </c>
      <c r="F648" s="129" t="s">
        <v>20</v>
      </c>
      <c r="G648" s="130" t="s">
        <v>20</v>
      </c>
      <c r="H648" s="131"/>
    </row>
    <row r="649" spans="1:8">
      <c r="A649" s="121">
        <f t="shared" si="35"/>
        <v>631</v>
      </c>
      <c r="B649" s="122" t="s">
        <v>360</v>
      </c>
      <c r="C649" s="122" t="s">
        <v>754</v>
      </c>
      <c r="D649" s="122">
        <v>2018</v>
      </c>
      <c r="E649" s="122" t="s">
        <v>19</v>
      </c>
      <c r="F649" s="129" t="s">
        <v>20</v>
      </c>
      <c r="G649" s="130" t="s">
        <v>20</v>
      </c>
      <c r="H649" s="131"/>
    </row>
    <row r="650" spans="1:8">
      <c r="A650" s="121">
        <f t="shared" si="35"/>
        <v>632</v>
      </c>
      <c r="B650" s="122" t="s">
        <v>360</v>
      </c>
      <c r="C650" s="122" t="s">
        <v>1017</v>
      </c>
      <c r="D650" s="122">
        <v>2007</v>
      </c>
      <c r="E650" s="122">
        <v>2010</v>
      </c>
      <c r="F650" s="129" t="s">
        <v>20</v>
      </c>
      <c r="G650" s="130" t="s">
        <v>20</v>
      </c>
      <c r="H650" s="131"/>
    </row>
    <row r="651" spans="1:8">
      <c r="A651" s="121">
        <f t="shared" si="35"/>
        <v>633</v>
      </c>
      <c r="B651" s="122" t="s">
        <v>360</v>
      </c>
      <c r="C651" s="122" t="s">
        <v>1017</v>
      </c>
      <c r="D651" s="122">
        <v>2012</v>
      </c>
      <c r="E651" s="122">
        <v>2020</v>
      </c>
      <c r="F651" s="129" t="s">
        <v>20</v>
      </c>
      <c r="G651" s="130" t="s">
        <v>20</v>
      </c>
      <c r="H651" s="131"/>
    </row>
    <row r="652" spans="1:8">
      <c r="A652" s="121">
        <f t="shared" si="35"/>
        <v>634</v>
      </c>
      <c r="B652" s="122" t="s">
        <v>360</v>
      </c>
      <c r="C652" s="122" t="s">
        <v>1018</v>
      </c>
      <c r="D652" s="122">
        <v>2010</v>
      </c>
      <c r="E652" s="122" t="s">
        <v>19</v>
      </c>
      <c r="F652" s="129" t="s">
        <v>20</v>
      </c>
      <c r="G652" s="130" t="s">
        <v>20</v>
      </c>
      <c r="H652" s="131"/>
    </row>
    <row r="653" spans="1:8">
      <c r="A653" s="121">
        <f t="shared" si="35"/>
        <v>635</v>
      </c>
      <c r="B653" s="122" t="s">
        <v>360</v>
      </c>
      <c r="C653" s="122" t="s">
        <v>1018</v>
      </c>
      <c r="D653" s="122">
        <v>2012</v>
      </c>
      <c r="E653" s="122">
        <v>2021</v>
      </c>
      <c r="F653" s="129" t="s">
        <v>20</v>
      </c>
      <c r="G653" s="130" t="s">
        <v>20</v>
      </c>
      <c r="H653" s="131"/>
    </row>
    <row r="654" spans="1:8">
      <c r="A654" s="121">
        <f t="shared" si="35"/>
        <v>636</v>
      </c>
      <c r="B654" s="122" t="s">
        <v>360</v>
      </c>
      <c r="C654" s="122" t="s">
        <v>1019</v>
      </c>
      <c r="D654" s="122">
        <v>2012</v>
      </c>
      <c r="E654" s="122">
        <v>2017</v>
      </c>
      <c r="F654" s="129" t="s">
        <v>20</v>
      </c>
      <c r="G654" s="130" t="s">
        <v>20</v>
      </c>
      <c r="H654" s="131"/>
    </row>
    <row r="655" spans="1:8">
      <c r="A655" s="121">
        <f t="shared" si="35"/>
        <v>637</v>
      </c>
      <c r="B655" s="122" t="s">
        <v>360</v>
      </c>
      <c r="C655" s="122" t="s">
        <v>1020</v>
      </c>
      <c r="D655" s="122">
        <v>2006</v>
      </c>
      <c r="E655" s="122">
        <v>2017</v>
      </c>
      <c r="F655" s="129" t="s">
        <v>20</v>
      </c>
      <c r="G655" s="130"/>
      <c r="H655" s="131"/>
    </row>
    <row r="656" spans="1:8">
      <c r="A656" s="121">
        <f t="shared" si="35"/>
        <v>638</v>
      </c>
      <c r="B656" s="122" t="s">
        <v>360</v>
      </c>
      <c r="C656" s="122" t="s">
        <v>1020</v>
      </c>
      <c r="D656" s="122">
        <v>2011</v>
      </c>
      <c r="E656" s="122">
        <v>2016</v>
      </c>
      <c r="F656" s="129" t="s">
        <v>20</v>
      </c>
      <c r="G656" s="130" t="s">
        <v>20</v>
      </c>
      <c r="H656" s="131"/>
    </row>
    <row r="657" spans="1:8">
      <c r="A657" s="121">
        <f t="shared" si="35"/>
        <v>639</v>
      </c>
      <c r="B657" s="122" t="s">
        <v>360</v>
      </c>
      <c r="C657" s="122" t="s">
        <v>1020</v>
      </c>
      <c r="D657" s="122">
        <v>2017</v>
      </c>
      <c r="E657" s="122">
        <v>2021</v>
      </c>
      <c r="F657" s="129" t="s">
        <v>20</v>
      </c>
      <c r="G657" s="130" t="s">
        <v>20</v>
      </c>
      <c r="H657" s="131"/>
    </row>
    <row r="658" spans="1:8">
      <c r="A658" s="121">
        <f t="shared" si="35"/>
        <v>640</v>
      </c>
      <c r="B658" s="122" t="s">
        <v>360</v>
      </c>
      <c r="C658" s="122" t="s">
        <v>1021</v>
      </c>
      <c r="D658" s="122">
        <v>2008</v>
      </c>
      <c r="E658" s="122">
        <v>2021</v>
      </c>
      <c r="F658" s="129" t="s">
        <v>20</v>
      </c>
      <c r="G658" s="130" t="s">
        <v>20</v>
      </c>
      <c r="H658" s="131"/>
    </row>
    <row r="659" spans="1:8">
      <c r="A659" s="121">
        <f t="shared" si="35"/>
        <v>641</v>
      </c>
      <c r="B659" s="122" t="s">
        <v>360</v>
      </c>
      <c r="C659" s="122" t="s">
        <v>1203</v>
      </c>
      <c r="D659" s="122">
        <v>2014</v>
      </c>
      <c r="E659" s="122" t="s">
        <v>19</v>
      </c>
      <c r="F659" s="129" t="s">
        <v>20</v>
      </c>
      <c r="G659" s="130" t="s">
        <v>20</v>
      </c>
      <c r="H659" s="131"/>
    </row>
    <row r="660" spans="1:8">
      <c r="A660" s="121">
        <f t="shared" si="35"/>
        <v>642</v>
      </c>
      <c r="B660" s="122" t="s">
        <v>360</v>
      </c>
      <c r="C660" s="122" t="s">
        <v>1204</v>
      </c>
      <c r="D660" s="122">
        <v>2015</v>
      </c>
      <c r="E660" s="122" t="s">
        <v>19</v>
      </c>
      <c r="F660" s="129" t="s">
        <v>20</v>
      </c>
      <c r="G660" s="130" t="s">
        <v>20</v>
      </c>
      <c r="H660" s="131"/>
    </row>
    <row r="661" spans="1:8">
      <c r="A661" s="121">
        <f t="shared" si="35"/>
        <v>643</v>
      </c>
      <c r="B661" s="122" t="s">
        <v>360</v>
      </c>
      <c r="C661" s="122" t="s">
        <v>1023</v>
      </c>
      <c r="D661" s="122">
        <v>2010</v>
      </c>
      <c r="E661" s="122">
        <v>2014</v>
      </c>
      <c r="F661" s="129" t="s">
        <v>20</v>
      </c>
      <c r="G661" s="130" t="s">
        <v>20</v>
      </c>
      <c r="H661" s="131"/>
    </row>
    <row r="662" spans="1:8">
      <c r="A662" s="121">
        <f t="shared" si="35"/>
        <v>644</v>
      </c>
      <c r="B662" s="122" t="s">
        <v>360</v>
      </c>
      <c r="C662" s="122" t="s">
        <v>1023</v>
      </c>
      <c r="D662" s="122">
        <v>2015</v>
      </c>
      <c r="E662" s="122">
        <v>2021</v>
      </c>
      <c r="F662" s="129" t="s">
        <v>20</v>
      </c>
      <c r="G662" s="130" t="s">
        <v>20</v>
      </c>
      <c r="H662" s="131"/>
    </row>
    <row r="663" spans="1:8">
      <c r="A663" s="121">
        <f t="shared" si="35"/>
        <v>645</v>
      </c>
      <c r="B663" s="122" t="s">
        <v>360</v>
      </c>
      <c r="C663" s="122" t="s">
        <v>1205</v>
      </c>
      <c r="D663" s="122">
        <v>2016</v>
      </c>
      <c r="E663" s="122" t="s">
        <v>19</v>
      </c>
      <c r="F663" s="129" t="s">
        <v>20</v>
      </c>
      <c r="G663" s="130" t="s">
        <v>20</v>
      </c>
      <c r="H663" s="131"/>
    </row>
    <row r="664" spans="1:8">
      <c r="A664" s="121">
        <f t="shared" si="35"/>
        <v>646</v>
      </c>
      <c r="B664" s="122" t="s">
        <v>360</v>
      </c>
      <c r="C664" s="122" t="s">
        <v>1206</v>
      </c>
      <c r="D664" s="122">
        <v>2008</v>
      </c>
      <c r="E664" s="122">
        <v>2015</v>
      </c>
      <c r="F664" s="129" t="s">
        <v>20</v>
      </c>
      <c r="G664" s="130" t="s">
        <v>20</v>
      </c>
      <c r="H664" s="131"/>
    </row>
    <row r="665" spans="1:8">
      <c r="A665" s="121">
        <f t="shared" si="35"/>
        <v>647</v>
      </c>
      <c r="B665" s="122" t="s">
        <v>360</v>
      </c>
      <c r="C665" s="122" t="s">
        <v>1207</v>
      </c>
      <c r="D665" s="122">
        <v>2016</v>
      </c>
      <c r="E665" s="122" t="s">
        <v>19</v>
      </c>
      <c r="F665" s="129" t="s">
        <v>20</v>
      </c>
      <c r="G665" s="130" t="s">
        <v>20</v>
      </c>
      <c r="H665" s="131"/>
    </row>
    <row r="666" spans="1:8">
      <c r="A666" s="121">
        <f>ROW()-5</f>
        <v>661</v>
      </c>
      <c r="B666" s="122" t="s">
        <v>360</v>
      </c>
      <c r="C666" s="122" t="s">
        <v>1474</v>
      </c>
      <c r="D666" s="122">
        <v>2018</v>
      </c>
      <c r="E666" s="122" t="s">
        <v>19</v>
      </c>
      <c r="F666" s="129" t="s">
        <v>20</v>
      </c>
      <c r="G666" s="129"/>
      <c r="H666" s="182" t="s">
        <v>20</v>
      </c>
    </row>
    <row r="667" spans="1:8">
      <c r="A667" s="121">
        <f>ROW()-18</f>
        <v>649</v>
      </c>
      <c r="B667" s="248" t="s">
        <v>364</v>
      </c>
      <c r="C667" s="248" t="s">
        <v>1024</v>
      </c>
      <c r="D667" s="248">
        <v>2020</v>
      </c>
      <c r="E667" s="248">
        <v>2022</v>
      </c>
      <c r="F667" s="250" t="s">
        <v>20</v>
      </c>
      <c r="G667" s="251" t="s">
        <v>20</v>
      </c>
      <c r="H667" s="252"/>
    </row>
    <row r="668" spans="1:8">
      <c r="A668" s="124">
        <f t="shared" ref="A668:A687" si="36">ROW()-19</f>
        <v>649</v>
      </c>
      <c r="B668" s="125" t="s">
        <v>364</v>
      </c>
      <c r="C668" s="125" t="s">
        <v>99</v>
      </c>
      <c r="D668" s="125">
        <v>2017</v>
      </c>
      <c r="E668" s="125">
        <v>2020</v>
      </c>
      <c r="F668" s="132" t="s">
        <v>20</v>
      </c>
      <c r="G668" s="133"/>
      <c r="H668" s="134" t="s">
        <v>20</v>
      </c>
    </row>
    <row r="669" spans="1:8">
      <c r="A669" s="342">
        <f t="shared" si="36"/>
        <v>650</v>
      </c>
      <c r="B669" s="344" t="s">
        <v>364</v>
      </c>
      <c r="C669" s="344" t="s">
        <v>99</v>
      </c>
      <c r="D669" s="344">
        <v>2017</v>
      </c>
      <c r="E669" s="344">
        <v>2020</v>
      </c>
      <c r="F669" s="346" t="s">
        <v>20</v>
      </c>
      <c r="G669" s="348" t="s">
        <v>20</v>
      </c>
      <c r="H669" s="349"/>
    </row>
    <row r="670" spans="1:8">
      <c r="A670" s="121">
        <f t="shared" si="36"/>
        <v>651</v>
      </c>
      <c r="B670" s="122" t="s">
        <v>364</v>
      </c>
      <c r="C670" s="122" t="s">
        <v>1025</v>
      </c>
      <c r="D670" s="122">
        <v>2020</v>
      </c>
      <c r="E670" s="122">
        <v>2022</v>
      </c>
      <c r="F670" s="129" t="s">
        <v>20</v>
      </c>
      <c r="G670" s="130" t="s">
        <v>20</v>
      </c>
      <c r="H670" s="131"/>
    </row>
    <row r="671" spans="1:8">
      <c r="A671" s="121">
        <f t="shared" si="36"/>
        <v>652</v>
      </c>
      <c r="B671" s="122" t="s">
        <v>364</v>
      </c>
      <c r="C671" s="122" t="s">
        <v>1026</v>
      </c>
      <c r="D671" s="122">
        <v>2015</v>
      </c>
      <c r="E671" s="122">
        <v>2019</v>
      </c>
      <c r="F671" s="129" t="s">
        <v>20</v>
      </c>
      <c r="G671" s="130" t="s">
        <v>20</v>
      </c>
      <c r="H671" s="131"/>
    </row>
    <row r="672" spans="1:8">
      <c r="A672" s="121">
        <f t="shared" si="36"/>
        <v>653</v>
      </c>
      <c r="B672" s="122" t="s">
        <v>364</v>
      </c>
      <c r="C672" s="122" t="s">
        <v>1027</v>
      </c>
      <c r="D672" s="122">
        <v>2011</v>
      </c>
      <c r="E672" s="122">
        <v>2016</v>
      </c>
      <c r="F672" s="129" t="s">
        <v>20</v>
      </c>
      <c r="G672" s="130" t="s">
        <v>20</v>
      </c>
      <c r="H672" s="131"/>
    </row>
    <row r="673" spans="1:8">
      <c r="A673" s="121">
        <f t="shared" si="36"/>
        <v>654</v>
      </c>
      <c r="B673" s="122" t="s">
        <v>364</v>
      </c>
      <c r="C673" s="122" t="s">
        <v>1028</v>
      </c>
      <c r="D673" s="122">
        <v>2012</v>
      </c>
      <c r="E673" s="122">
        <v>2019</v>
      </c>
      <c r="F673" s="129" t="s">
        <v>20</v>
      </c>
      <c r="G673" s="130" t="s">
        <v>20</v>
      </c>
      <c r="H673" s="131"/>
    </row>
    <row r="674" spans="1:8">
      <c r="A674" s="121">
        <f t="shared" si="36"/>
        <v>655</v>
      </c>
      <c r="B674" s="122" t="s">
        <v>364</v>
      </c>
      <c r="C674" s="122" t="s">
        <v>1029</v>
      </c>
      <c r="D674" s="122">
        <v>2010</v>
      </c>
      <c r="E674" s="122">
        <v>2018</v>
      </c>
      <c r="F674" s="129" t="s">
        <v>20</v>
      </c>
      <c r="G674" s="130" t="s">
        <v>20</v>
      </c>
      <c r="H674" s="131"/>
    </row>
    <row r="675" spans="1:8">
      <c r="A675" s="121">
        <f t="shared" si="36"/>
        <v>656</v>
      </c>
      <c r="B675" s="122" t="s">
        <v>364</v>
      </c>
      <c r="C675" s="122" t="s">
        <v>1029</v>
      </c>
      <c r="D675" s="122">
        <v>2015</v>
      </c>
      <c r="E675" s="122" t="s">
        <v>19</v>
      </c>
      <c r="F675" s="129" t="s">
        <v>20</v>
      </c>
      <c r="G675" s="130"/>
      <c r="H675" s="131" t="s">
        <v>20</v>
      </c>
    </row>
    <row r="676" spans="1:8">
      <c r="A676" s="121">
        <f t="shared" si="36"/>
        <v>657</v>
      </c>
      <c r="B676" s="122" t="s">
        <v>364</v>
      </c>
      <c r="C676" s="122" t="s">
        <v>366</v>
      </c>
      <c r="D676" s="122">
        <v>2009</v>
      </c>
      <c r="E676" s="122">
        <v>2012</v>
      </c>
      <c r="F676" s="129" t="s">
        <v>20</v>
      </c>
      <c r="G676" s="130" t="s">
        <v>20</v>
      </c>
      <c r="H676" s="131"/>
    </row>
    <row r="677" spans="1:8">
      <c r="A677" s="121">
        <f t="shared" si="36"/>
        <v>658</v>
      </c>
      <c r="B677" s="122" t="s">
        <v>364</v>
      </c>
      <c r="C677" s="122" t="s">
        <v>366</v>
      </c>
      <c r="D677" s="122">
        <v>2012</v>
      </c>
      <c r="E677" s="122">
        <v>2020</v>
      </c>
      <c r="F677" s="129" t="s">
        <v>20</v>
      </c>
      <c r="G677" s="130"/>
      <c r="H677" s="131" t="s">
        <v>20</v>
      </c>
    </row>
    <row r="678" spans="1:8">
      <c r="A678" s="121">
        <f t="shared" si="36"/>
        <v>659</v>
      </c>
      <c r="B678" s="122" t="s">
        <v>364</v>
      </c>
      <c r="C678" s="122" t="s">
        <v>366</v>
      </c>
      <c r="D678" s="122">
        <v>2013</v>
      </c>
      <c r="E678" s="122">
        <v>2020</v>
      </c>
      <c r="F678" s="129" t="s">
        <v>20</v>
      </c>
      <c r="G678" s="130" t="s">
        <v>20</v>
      </c>
      <c r="H678" s="131"/>
    </row>
    <row r="679" spans="1:8">
      <c r="A679" s="121">
        <f t="shared" si="36"/>
        <v>660</v>
      </c>
      <c r="B679" s="122" t="s">
        <v>364</v>
      </c>
      <c r="C679" s="122" t="s">
        <v>1030</v>
      </c>
      <c r="D679" s="122">
        <v>2015</v>
      </c>
      <c r="E679" s="122" t="s">
        <v>19</v>
      </c>
      <c r="F679" s="129" t="s">
        <v>20</v>
      </c>
      <c r="G679" s="130"/>
      <c r="H679" s="131" t="s">
        <v>20</v>
      </c>
    </row>
    <row r="680" spans="1:8">
      <c r="A680" s="121">
        <f t="shared" si="36"/>
        <v>661</v>
      </c>
      <c r="B680" s="122" t="s">
        <v>364</v>
      </c>
      <c r="C680" s="122" t="s">
        <v>1030</v>
      </c>
      <c r="D680" s="122">
        <v>2019</v>
      </c>
      <c r="E680" s="122">
        <v>2022</v>
      </c>
      <c r="F680" s="129" t="s">
        <v>20</v>
      </c>
      <c r="G680" s="130" t="s">
        <v>20</v>
      </c>
      <c r="H680" s="131"/>
    </row>
    <row r="681" spans="1:8">
      <c r="A681" s="121">
        <f t="shared" si="36"/>
        <v>662</v>
      </c>
      <c r="B681" s="122" t="s">
        <v>364</v>
      </c>
      <c r="C681" s="122" t="s">
        <v>1031</v>
      </c>
      <c r="D681" s="122">
        <v>2007</v>
      </c>
      <c r="E681" s="122">
        <v>2017</v>
      </c>
      <c r="F681" s="129" t="s">
        <v>20</v>
      </c>
      <c r="G681" s="130" t="s">
        <v>20</v>
      </c>
      <c r="H681" s="131"/>
    </row>
    <row r="682" spans="1:8">
      <c r="A682" s="121">
        <f t="shared" si="36"/>
        <v>663</v>
      </c>
      <c r="B682" s="122" t="s">
        <v>364</v>
      </c>
      <c r="C682" s="122" t="s">
        <v>1031</v>
      </c>
      <c r="D682" s="122">
        <v>2018</v>
      </c>
      <c r="E682" s="122">
        <v>2022</v>
      </c>
      <c r="F682" s="129" t="s">
        <v>20</v>
      </c>
      <c r="G682" s="130" t="s">
        <v>20</v>
      </c>
      <c r="H682" s="131"/>
    </row>
    <row r="683" spans="1:8">
      <c r="A683" s="121">
        <f t="shared" si="36"/>
        <v>664</v>
      </c>
      <c r="B683" s="122" t="s">
        <v>364</v>
      </c>
      <c r="C683" s="122" t="s">
        <v>1032</v>
      </c>
      <c r="D683" s="122">
        <v>2008</v>
      </c>
      <c r="E683" s="122">
        <v>2011</v>
      </c>
      <c r="F683" s="129" t="s">
        <v>20</v>
      </c>
      <c r="G683" s="130" t="s">
        <v>20</v>
      </c>
      <c r="H683" s="131"/>
    </row>
    <row r="684" spans="1:8">
      <c r="A684" s="121">
        <f t="shared" si="36"/>
        <v>665</v>
      </c>
      <c r="B684" s="122" t="s">
        <v>1208</v>
      </c>
      <c r="C684" s="122">
        <v>1</v>
      </c>
      <c r="D684" s="122">
        <v>2017</v>
      </c>
      <c r="E684" s="122" t="s">
        <v>19</v>
      </c>
      <c r="F684" s="129" t="s">
        <v>20</v>
      </c>
      <c r="G684" s="130" t="s">
        <v>20</v>
      </c>
      <c r="H684" s="131"/>
    </row>
    <row r="685" spans="1:8">
      <c r="A685" s="121">
        <f t="shared" si="36"/>
        <v>666</v>
      </c>
      <c r="B685" s="122" t="s">
        <v>1208</v>
      </c>
      <c r="C685" s="122">
        <v>2</v>
      </c>
      <c r="D685" s="122">
        <v>2018</v>
      </c>
      <c r="E685" s="122" t="s">
        <v>19</v>
      </c>
      <c r="F685" s="129" t="s">
        <v>20</v>
      </c>
      <c r="G685" s="130" t="s">
        <v>20</v>
      </c>
      <c r="H685" s="131"/>
    </row>
    <row r="686" spans="1:8">
      <c r="A686" s="121">
        <f t="shared" si="36"/>
        <v>667</v>
      </c>
      <c r="B686" s="122" t="s">
        <v>1208</v>
      </c>
      <c r="C686" s="122">
        <v>3</v>
      </c>
      <c r="D686" s="122">
        <v>2018</v>
      </c>
      <c r="E686" s="122" t="s">
        <v>19</v>
      </c>
      <c r="F686" s="129" t="s">
        <v>20</v>
      </c>
      <c r="G686" s="130" t="s">
        <v>20</v>
      </c>
      <c r="H686" s="131"/>
    </row>
    <row r="687" spans="1:8">
      <c r="A687" s="121">
        <f t="shared" si="36"/>
        <v>668</v>
      </c>
      <c r="B687" s="122" t="s">
        <v>1208</v>
      </c>
      <c r="C687" s="122">
        <v>5</v>
      </c>
      <c r="D687" s="122">
        <v>2019</v>
      </c>
      <c r="E687" s="122" t="s">
        <v>19</v>
      </c>
      <c r="F687" s="129" t="s">
        <v>20</v>
      </c>
      <c r="G687" s="130" t="s">
        <v>20</v>
      </c>
      <c r="H687" s="131"/>
    </row>
    <row r="688" spans="1:8">
      <c r="A688" s="121">
        <f>ROW()-5</f>
        <v>683</v>
      </c>
      <c r="B688" s="122" t="s">
        <v>1208</v>
      </c>
      <c r="C688" s="122" t="s">
        <v>1625</v>
      </c>
      <c r="D688" s="122">
        <v>2017</v>
      </c>
      <c r="E688" s="122" t="s">
        <v>19</v>
      </c>
      <c r="F688" s="129" t="s">
        <v>20</v>
      </c>
      <c r="G688" s="129"/>
      <c r="H688" s="182" t="s">
        <v>20</v>
      </c>
    </row>
    <row r="689" spans="1:8">
      <c r="A689" s="121">
        <f>ROW()-19</f>
        <v>670</v>
      </c>
      <c r="B689" s="122" t="s">
        <v>729</v>
      </c>
      <c r="C689" s="122" t="s">
        <v>730</v>
      </c>
      <c r="D689" s="122">
        <v>2000</v>
      </c>
      <c r="E689" s="122" t="s">
        <v>19</v>
      </c>
      <c r="F689" s="129" t="s">
        <v>20</v>
      </c>
      <c r="G689" s="130"/>
      <c r="H689" s="131"/>
    </row>
    <row r="690" spans="1:8">
      <c r="A690" s="121">
        <f>ROW()-32</f>
        <v>658</v>
      </c>
      <c r="B690" s="122" t="s">
        <v>729</v>
      </c>
      <c r="C690" s="122" t="s">
        <v>1481</v>
      </c>
      <c r="D690" s="122">
        <v>2021</v>
      </c>
      <c r="E690" s="122" t="s">
        <v>19</v>
      </c>
      <c r="F690" s="129" t="s">
        <v>20</v>
      </c>
      <c r="G690" s="130"/>
      <c r="H690" s="131" t="s">
        <v>20</v>
      </c>
    </row>
    <row r="691" spans="1:8">
      <c r="A691" s="121">
        <f>ROW()-5</f>
        <v>686</v>
      </c>
      <c r="B691" s="122" t="s">
        <v>367</v>
      </c>
      <c r="C691" s="122" t="s">
        <v>1626</v>
      </c>
      <c r="D691" s="122">
        <v>2017</v>
      </c>
      <c r="E691" s="122" t="s">
        <v>19</v>
      </c>
      <c r="F691" s="129" t="s">
        <v>20</v>
      </c>
      <c r="G691" s="129" t="s">
        <v>20</v>
      </c>
      <c r="H691" s="182" t="s">
        <v>20</v>
      </c>
    </row>
    <row r="692" spans="1:8">
      <c r="A692" s="121">
        <f t="shared" ref="A692:A699" si="37">ROW()-19</f>
        <v>673</v>
      </c>
      <c r="B692" s="122" t="s">
        <v>367</v>
      </c>
      <c r="C692" s="122" t="s">
        <v>368</v>
      </c>
      <c r="D692" s="122">
        <v>2017</v>
      </c>
      <c r="E692" s="122" t="s">
        <v>19</v>
      </c>
      <c r="F692" s="129" t="s">
        <v>20</v>
      </c>
      <c r="G692" s="129" t="s">
        <v>20</v>
      </c>
      <c r="H692" s="131" t="s">
        <v>20</v>
      </c>
    </row>
    <row r="693" spans="1:8">
      <c r="A693" s="121">
        <f t="shared" si="37"/>
        <v>674</v>
      </c>
      <c r="B693" s="122" t="s">
        <v>727</v>
      </c>
      <c r="C693" s="122" t="s">
        <v>750</v>
      </c>
      <c r="D693" s="122">
        <v>2014</v>
      </c>
      <c r="E693" s="122" t="s">
        <v>19</v>
      </c>
      <c r="F693" s="129" t="s">
        <v>20</v>
      </c>
      <c r="G693" s="130"/>
      <c r="H693" s="131" t="s">
        <v>20</v>
      </c>
    </row>
    <row r="694" spans="1:8">
      <c r="A694" s="121">
        <f t="shared" si="37"/>
        <v>675</v>
      </c>
      <c r="B694" s="122" t="s">
        <v>727</v>
      </c>
      <c r="C694" s="122" t="s">
        <v>728</v>
      </c>
      <c r="D694" s="122">
        <v>2018</v>
      </c>
      <c r="E694" s="122" t="s">
        <v>19</v>
      </c>
      <c r="F694" s="129" t="s">
        <v>20</v>
      </c>
      <c r="G694" s="130"/>
      <c r="H694" s="131" t="s">
        <v>20</v>
      </c>
    </row>
    <row r="695" spans="1:8">
      <c r="A695" s="121">
        <f t="shared" si="37"/>
        <v>676</v>
      </c>
      <c r="B695" s="122" t="s">
        <v>727</v>
      </c>
      <c r="C695" s="122" t="s">
        <v>596</v>
      </c>
      <c r="D695" s="122">
        <v>2017</v>
      </c>
      <c r="E695" s="122" t="s">
        <v>19</v>
      </c>
      <c r="F695" s="129"/>
      <c r="G695" s="130"/>
      <c r="H695" s="131" t="s">
        <v>20</v>
      </c>
    </row>
    <row r="696" spans="1:8">
      <c r="A696" s="121">
        <f t="shared" si="37"/>
        <v>677</v>
      </c>
      <c r="B696" s="122" t="s">
        <v>727</v>
      </c>
      <c r="C696" s="122" t="s">
        <v>763</v>
      </c>
      <c r="D696" s="122">
        <v>2012</v>
      </c>
      <c r="E696" s="122" t="s">
        <v>19</v>
      </c>
      <c r="F696" s="129" t="s">
        <v>20</v>
      </c>
      <c r="G696" s="130"/>
      <c r="H696" s="131" t="s">
        <v>20</v>
      </c>
    </row>
    <row r="697" spans="1:8">
      <c r="A697" s="121">
        <f t="shared" si="37"/>
        <v>678</v>
      </c>
      <c r="B697" s="122" t="s">
        <v>1033</v>
      </c>
      <c r="C697" s="122" t="s">
        <v>1034</v>
      </c>
      <c r="D697" s="122">
        <v>2014</v>
      </c>
      <c r="E697" s="122">
        <v>2016</v>
      </c>
      <c r="F697" s="129" t="s">
        <v>20</v>
      </c>
      <c r="G697" s="130"/>
      <c r="H697" s="131"/>
    </row>
    <row r="698" spans="1:8">
      <c r="A698" s="121">
        <f t="shared" si="37"/>
        <v>679</v>
      </c>
      <c r="B698" s="122" t="s">
        <v>1033</v>
      </c>
      <c r="C698" s="122" t="s">
        <v>1035</v>
      </c>
      <c r="D698" s="122">
        <v>2020</v>
      </c>
      <c r="E698" s="122">
        <v>2020</v>
      </c>
      <c r="F698" s="129" t="s">
        <v>20</v>
      </c>
      <c r="G698" s="130" t="s">
        <v>20</v>
      </c>
      <c r="H698" s="131"/>
    </row>
    <row r="699" spans="1:8">
      <c r="A699" s="121">
        <f t="shared" si="37"/>
        <v>680</v>
      </c>
      <c r="B699" s="122" t="s">
        <v>1033</v>
      </c>
      <c r="C699" s="122" t="s">
        <v>1036</v>
      </c>
      <c r="D699" s="122">
        <v>2016</v>
      </c>
      <c r="E699" s="122">
        <v>2016</v>
      </c>
      <c r="F699" s="129" t="s">
        <v>20</v>
      </c>
      <c r="G699" s="130"/>
      <c r="H699" s="131"/>
    </row>
    <row r="700" spans="1:8">
      <c r="A700" s="121">
        <f>ROW()-5</f>
        <v>695</v>
      </c>
      <c r="B700" s="122" t="s">
        <v>1627</v>
      </c>
      <c r="C700" s="122" t="s">
        <v>1628</v>
      </c>
      <c r="D700" s="122">
        <v>2019</v>
      </c>
      <c r="E700" s="122" t="s">
        <v>19</v>
      </c>
      <c r="F700" s="129" t="s">
        <v>20</v>
      </c>
      <c r="G700" s="129" t="s">
        <v>20</v>
      </c>
      <c r="H700" s="182" t="s">
        <v>20</v>
      </c>
    </row>
    <row r="701" spans="1:8">
      <c r="A701" s="121">
        <f>ROW()-5</f>
        <v>696</v>
      </c>
      <c r="B701" s="122" t="s">
        <v>1627</v>
      </c>
      <c r="C701" s="122" t="s">
        <v>1629</v>
      </c>
      <c r="D701" s="122">
        <v>2018</v>
      </c>
      <c r="E701" s="122" t="s">
        <v>19</v>
      </c>
      <c r="F701" s="129" t="s">
        <v>20</v>
      </c>
      <c r="G701" s="129" t="s">
        <v>20</v>
      </c>
      <c r="H701" s="182" t="s">
        <v>20</v>
      </c>
    </row>
    <row r="702" spans="1:8">
      <c r="A702" s="121">
        <f>ROW()-5</f>
        <v>697</v>
      </c>
      <c r="B702" s="122" t="s">
        <v>1627</v>
      </c>
      <c r="C702" s="122" t="s">
        <v>1630</v>
      </c>
      <c r="D702" s="122">
        <v>2019</v>
      </c>
      <c r="E702" s="122" t="s">
        <v>19</v>
      </c>
      <c r="F702" s="129" t="s">
        <v>20</v>
      </c>
      <c r="G702" s="129" t="s">
        <v>20</v>
      </c>
      <c r="H702" s="182" t="s">
        <v>20</v>
      </c>
    </row>
    <row r="703" spans="1:8">
      <c r="A703" s="121">
        <f>ROW()-5</f>
        <v>698</v>
      </c>
      <c r="B703" s="122" t="s">
        <v>1627</v>
      </c>
      <c r="C703" s="122" t="s">
        <v>1631</v>
      </c>
      <c r="D703" s="122">
        <v>2021</v>
      </c>
      <c r="E703" s="122" t="s">
        <v>19</v>
      </c>
      <c r="F703" s="129" t="s">
        <v>20</v>
      </c>
      <c r="G703" s="129" t="s">
        <v>20</v>
      </c>
      <c r="H703" s="182" t="s">
        <v>20</v>
      </c>
    </row>
    <row r="704" spans="1:8">
      <c r="A704" s="121">
        <f t="shared" ref="A704:A716" si="38">ROW()-19</f>
        <v>685</v>
      </c>
      <c r="B704" s="122" t="s">
        <v>371</v>
      </c>
      <c r="C704" s="122">
        <v>2</v>
      </c>
      <c r="D704" s="122">
        <v>2022</v>
      </c>
      <c r="E704" s="122" t="s">
        <v>19</v>
      </c>
      <c r="F704" s="129" t="s">
        <v>20</v>
      </c>
      <c r="G704" s="130" t="s">
        <v>20</v>
      </c>
      <c r="H704" s="131"/>
    </row>
    <row r="705" spans="1:8">
      <c r="A705" s="121">
        <f t="shared" si="38"/>
        <v>686</v>
      </c>
      <c r="B705" s="122" t="s">
        <v>371</v>
      </c>
      <c r="C705" s="122">
        <v>3</v>
      </c>
      <c r="D705" s="122">
        <v>2014</v>
      </c>
      <c r="E705" s="122">
        <v>2018</v>
      </c>
      <c r="F705" s="129" t="s">
        <v>20</v>
      </c>
      <c r="G705" s="130" t="s">
        <v>20</v>
      </c>
      <c r="H705" s="131"/>
    </row>
    <row r="706" spans="1:8">
      <c r="A706" s="121">
        <f t="shared" si="38"/>
        <v>687</v>
      </c>
      <c r="B706" s="122" t="s">
        <v>371</v>
      </c>
      <c r="C706" s="122">
        <v>5</v>
      </c>
      <c r="D706" s="122">
        <v>2010</v>
      </c>
      <c r="E706" s="122">
        <v>2015</v>
      </c>
      <c r="F706" s="129" t="s">
        <v>20</v>
      </c>
      <c r="G706" s="130" t="s">
        <v>20</v>
      </c>
      <c r="H706" s="131"/>
    </row>
    <row r="707" spans="1:8">
      <c r="A707" s="121">
        <f t="shared" si="38"/>
        <v>688</v>
      </c>
      <c r="B707" s="122" t="s">
        <v>371</v>
      </c>
      <c r="C707" s="122">
        <v>6</v>
      </c>
      <c r="D707" s="122">
        <v>2012</v>
      </c>
      <c r="E707" s="122" t="s">
        <v>19</v>
      </c>
      <c r="F707" s="129" t="s">
        <v>20</v>
      </c>
      <c r="G707" s="130" t="s">
        <v>20</v>
      </c>
      <c r="H707" s="131"/>
    </row>
    <row r="708" spans="1:8">
      <c r="A708" s="121">
        <f t="shared" si="38"/>
        <v>689</v>
      </c>
      <c r="B708" s="179" t="s">
        <v>371</v>
      </c>
      <c r="C708" s="179" t="s">
        <v>1037</v>
      </c>
      <c r="D708" s="179">
        <v>2016</v>
      </c>
      <c r="E708" s="179">
        <v>2019</v>
      </c>
      <c r="F708" s="187" t="s">
        <v>20</v>
      </c>
      <c r="G708" s="188" t="s">
        <v>20</v>
      </c>
      <c r="H708" s="189"/>
    </row>
    <row r="709" spans="1:8">
      <c r="A709" s="121">
        <f t="shared" si="38"/>
        <v>690</v>
      </c>
      <c r="B709" s="179" t="s">
        <v>371</v>
      </c>
      <c r="C709" s="179" t="s">
        <v>1038</v>
      </c>
      <c r="D709" s="179">
        <v>2012</v>
      </c>
      <c r="E709" s="179">
        <v>2019</v>
      </c>
      <c r="F709" s="187" t="s">
        <v>20</v>
      </c>
      <c r="G709" s="188" t="s">
        <v>20</v>
      </c>
      <c r="H709" s="189"/>
    </row>
    <row r="710" spans="1:8">
      <c r="A710" s="121">
        <f t="shared" si="38"/>
        <v>691</v>
      </c>
      <c r="B710" s="179" t="s">
        <v>371</v>
      </c>
      <c r="C710" s="179" t="s">
        <v>1039</v>
      </c>
      <c r="D710" s="179">
        <v>2016</v>
      </c>
      <c r="E710" s="122">
        <v>2020</v>
      </c>
      <c r="F710" s="187" t="s">
        <v>20</v>
      </c>
      <c r="G710" s="188" t="s">
        <v>20</v>
      </c>
      <c r="H710" s="189"/>
    </row>
    <row r="711" spans="1:8">
      <c r="A711" s="121">
        <f t="shared" si="38"/>
        <v>692</v>
      </c>
      <c r="B711" s="179" t="s">
        <v>371</v>
      </c>
      <c r="C711" s="179" t="s">
        <v>1040</v>
      </c>
      <c r="D711" s="179">
        <v>2011</v>
      </c>
      <c r="E711" s="179">
        <v>2014</v>
      </c>
      <c r="F711" s="187" t="s">
        <v>20</v>
      </c>
      <c r="G711" s="188" t="s">
        <v>20</v>
      </c>
      <c r="H711" s="189"/>
    </row>
    <row r="712" spans="1:8">
      <c r="A712" s="121">
        <f t="shared" si="38"/>
        <v>693</v>
      </c>
      <c r="B712" s="179" t="s">
        <v>371</v>
      </c>
      <c r="C712" s="179" t="s">
        <v>1041</v>
      </c>
      <c r="D712" s="179">
        <v>2011</v>
      </c>
      <c r="E712" s="122">
        <v>2019</v>
      </c>
      <c r="F712" s="187" t="s">
        <v>20</v>
      </c>
      <c r="G712" s="188" t="s">
        <v>20</v>
      </c>
      <c r="H712" s="189"/>
    </row>
    <row r="713" spans="1:8">
      <c r="A713" s="121">
        <f t="shared" si="38"/>
        <v>694</v>
      </c>
      <c r="B713" s="179" t="s">
        <v>371</v>
      </c>
      <c r="C713" s="179" t="s">
        <v>1042</v>
      </c>
      <c r="D713" s="179">
        <v>2012</v>
      </c>
      <c r="E713" s="179">
        <v>2015</v>
      </c>
      <c r="F713" s="187" t="s">
        <v>20</v>
      </c>
      <c r="G713" s="188" t="s">
        <v>20</v>
      </c>
      <c r="H713" s="189"/>
    </row>
    <row r="714" spans="1:8">
      <c r="A714" s="121">
        <f t="shared" si="38"/>
        <v>695</v>
      </c>
      <c r="B714" s="179" t="s">
        <v>371</v>
      </c>
      <c r="C714" s="179" t="s">
        <v>1043</v>
      </c>
      <c r="D714" s="179">
        <v>2014</v>
      </c>
      <c r="E714" s="122">
        <v>2019</v>
      </c>
      <c r="F714" s="187" t="s">
        <v>20</v>
      </c>
      <c r="G714" s="188" t="s">
        <v>20</v>
      </c>
      <c r="H714" s="189"/>
    </row>
    <row r="715" spans="1:8">
      <c r="A715" s="121">
        <f t="shared" si="38"/>
        <v>696</v>
      </c>
      <c r="B715" s="179" t="s">
        <v>371</v>
      </c>
      <c r="C715" s="179" t="s">
        <v>1044</v>
      </c>
      <c r="D715" s="179">
        <v>2012</v>
      </c>
      <c r="E715" s="179">
        <v>2020</v>
      </c>
      <c r="F715" s="187" t="s">
        <v>20</v>
      </c>
      <c r="G715" s="188" t="s">
        <v>20</v>
      </c>
      <c r="H715" s="189"/>
    </row>
    <row r="716" spans="1:8">
      <c r="A716" s="121">
        <f t="shared" si="38"/>
        <v>697</v>
      </c>
      <c r="B716" s="179" t="s">
        <v>1045</v>
      </c>
      <c r="C716" s="179" t="s">
        <v>935</v>
      </c>
      <c r="D716" s="179">
        <v>2010</v>
      </c>
      <c r="E716" s="179">
        <v>2019</v>
      </c>
      <c r="F716" s="187" t="s">
        <v>20</v>
      </c>
      <c r="G716" s="188" t="s">
        <v>20</v>
      </c>
      <c r="H716" s="189"/>
    </row>
    <row r="717" spans="1:8">
      <c r="A717" s="121">
        <f t="shared" ref="A717:A745" si="39">ROW()-20</f>
        <v>697</v>
      </c>
      <c r="B717" s="179" t="s">
        <v>1045</v>
      </c>
      <c r="C717" s="179" t="s">
        <v>936</v>
      </c>
      <c r="D717" s="179">
        <v>2012</v>
      </c>
      <c r="E717" s="122">
        <v>2019</v>
      </c>
      <c r="F717" s="187" t="s">
        <v>20</v>
      </c>
      <c r="G717" s="188" t="s">
        <v>20</v>
      </c>
      <c r="H717" s="189"/>
    </row>
    <row r="718" spans="1:8">
      <c r="A718" s="121">
        <f t="shared" si="39"/>
        <v>698</v>
      </c>
      <c r="B718" s="179" t="s">
        <v>1045</v>
      </c>
      <c r="C718" s="179" t="s">
        <v>1061</v>
      </c>
      <c r="D718" s="179">
        <v>2018</v>
      </c>
      <c r="E718" s="122">
        <v>2018</v>
      </c>
      <c r="F718" s="187" t="s">
        <v>20</v>
      </c>
      <c r="G718" s="188" t="s">
        <v>20</v>
      </c>
      <c r="H718" s="189"/>
    </row>
    <row r="719" spans="1:8">
      <c r="A719" s="121">
        <f t="shared" si="39"/>
        <v>699</v>
      </c>
      <c r="B719" s="179" t="s">
        <v>1045</v>
      </c>
      <c r="C719" s="179" t="s">
        <v>1064</v>
      </c>
      <c r="D719" s="179">
        <v>2019</v>
      </c>
      <c r="E719" s="122">
        <v>2019</v>
      </c>
      <c r="F719" s="187" t="s">
        <v>20</v>
      </c>
      <c r="G719" s="188" t="s">
        <v>20</v>
      </c>
      <c r="H719" s="189"/>
    </row>
    <row r="720" spans="1:8">
      <c r="A720" s="121">
        <f t="shared" si="39"/>
        <v>700</v>
      </c>
      <c r="B720" s="179" t="s">
        <v>1045</v>
      </c>
      <c r="C720" s="179" t="s">
        <v>1062</v>
      </c>
      <c r="D720" s="179">
        <v>2016</v>
      </c>
      <c r="E720" s="179">
        <v>2016</v>
      </c>
      <c r="F720" s="187" t="s">
        <v>20</v>
      </c>
      <c r="G720" s="188" t="s">
        <v>20</v>
      </c>
      <c r="H720" s="189"/>
    </row>
    <row r="721" spans="1:8">
      <c r="A721" s="121">
        <f t="shared" si="39"/>
        <v>701</v>
      </c>
      <c r="B721" s="179" t="s">
        <v>1209</v>
      </c>
      <c r="C721" s="179" t="s">
        <v>1210</v>
      </c>
      <c r="D721" s="179">
        <v>2012</v>
      </c>
      <c r="E721" s="179">
        <v>2018</v>
      </c>
      <c r="F721" s="187" t="s">
        <v>20</v>
      </c>
      <c r="G721" s="188" t="s">
        <v>20</v>
      </c>
      <c r="H721" s="189"/>
    </row>
    <row r="722" spans="1:8">
      <c r="A722" s="185">
        <f t="shared" si="39"/>
        <v>702</v>
      </c>
      <c r="B722" s="179" t="s">
        <v>1209</v>
      </c>
      <c r="C722" s="179" t="s">
        <v>1211</v>
      </c>
      <c r="D722" s="179">
        <v>2004</v>
      </c>
      <c r="E722" s="122">
        <v>2012</v>
      </c>
      <c r="F722" s="187" t="s">
        <v>20</v>
      </c>
      <c r="G722" s="188" t="s">
        <v>20</v>
      </c>
      <c r="H722" s="189"/>
    </row>
    <row r="723" spans="1:8">
      <c r="A723" s="342">
        <f t="shared" si="39"/>
        <v>703</v>
      </c>
      <c r="B723" s="344" t="s">
        <v>1209</v>
      </c>
      <c r="C723" s="344" t="s">
        <v>1212</v>
      </c>
      <c r="D723" s="344">
        <v>2004</v>
      </c>
      <c r="E723" s="344">
        <v>2012</v>
      </c>
      <c r="F723" s="346" t="s">
        <v>20</v>
      </c>
      <c r="G723" s="348" t="s">
        <v>20</v>
      </c>
      <c r="H723" s="349"/>
    </row>
    <row r="724" spans="1:8">
      <c r="A724" s="118">
        <f t="shared" si="39"/>
        <v>704</v>
      </c>
      <c r="B724" s="119" t="s">
        <v>1209</v>
      </c>
      <c r="C724" s="119" t="s">
        <v>1212</v>
      </c>
      <c r="D724" s="119">
        <v>2012</v>
      </c>
      <c r="E724" s="119">
        <v>2018</v>
      </c>
      <c r="F724" s="126" t="s">
        <v>20</v>
      </c>
      <c r="G724" s="127" t="s">
        <v>20</v>
      </c>
      <c r="H724" s="128"/>
    </row>
    <row r="725" spans="1:8">
      <c r="A725" s="121">
        <f t="shared" si="39"/>
        <v>705</v>
      </c>
      <c r="B725" s="122" t="s">
        <v>1209</v>
      </c>
      <c r="C725" s="122" t="s">
        <v>802</v>
      </c>
      <c r="D725" s="122">
        <v>2018</v>
      </c>
      <c r="E725" s="122" t="s">
        <v>19</v>
      </c>
      <c r="F725" s="129" t="s">
        <v>20</v>
      </c>
      <c r="G725" s="130" t="s">
        <v>20</v>
      </c>
      <c r="H725" s="131"/>
    </row>
    <row r="726" spans="1:8">
      <c r="A726" s="121">
        <f t="shared" si="39"/>
        <v>706</v>
      </c>
      <c r="B726" s="122" t="s">
        <v>1209</v>
      </c>
      <c r="C726" s="122" t="s">
        <v>1046</v>
      </c>
      <c r="D726" s="122">
        <v>2014</v>
      </c>
      <c r="E726" s="122" t="s">
        <v>19</v>
      </c>
      <c r="F726" s="129" t="s">
        <v>20</v>
      </c>
      <c r="G726" s="130" t="s">
        <v>20</v>
      </c>
      <c r="H726" s="131"/>
    </row>
    <row r="727" spans="1:8">
      <c r="A727" s="121">
        <f t="shared" si="39"/>
        <v>707</v>
      </c>
      <c r="B727" s="122" t="s">
        <v>1209</v>
      </c>
      <c r="C727" s="122" t="s">
        <v>1930</v>
      </c>
      <c r="D727" s="122">
        <v>2019</v>
      </c>
      <c r="E727" s="122" t="s">
        <v>19</v>
      </c>
      <c r="F727" s="129" t="s">
        <v>20</v>
      </c>
      <c r="G727" s="130" t="s">
        <v>20</v>
      </c>
      <c r="H727" s="131"/>
    </row>
    <row r="728" spans="1:8">
      <c r="A728" s="121">
        <f t="shared" si="39"/>
        <v>708</v>
      </c>
      <c r="B728" s="122" t="s">
        <v>1209</v>
      </c>
      <c r="C728" s="122" t="s">
        <v>1213</v>
      </c>
      <c r="D728" s="122">
        <v>2011</v>
      </c>
      <c r="E728" s="122">
        <v>2019</v>
      </c>
      <c r="F728" s="129" t="s">
        <v>20</v>
      </c>
      <c r="G728" s="130" t="s">
        <v>20</v>
      </c>
      <c r="H728" s="131"/>
    </row>
    <row r="729" spans="1:8">
      <c r="A729" s="121">
        <f t="shared" si="39"/>
        <v>709</v>
      </c>
      <c r="B729" s="122" t="s">
        <v>1209</v>
      </c>
      <c r="C729" s="122" t="s">
        <v>1508</v>
      </c>
      <c r="D729" s="122">
        <v>2019</v>
      </c>
      <c r="E729" s="122" t="s">
        <v>19</v>
      </c>
      <c r="F729" s="129" t="s">
        <v>20</v>
      </c>
      <c r="G729" s="130" t="s">
        <v>20</v>
      </c>
      <c r="H729" s="131"/>
    </row>
    <row r="730" spans="1:8">
      <c r="A730" s="121">
        <f t="shared" si="39"/>
        <v>710</v>
      </c>
      <c r="B730" s="122" t="s">
        <v>1209</v>
      </c>
      <c r="C730" s="122" t="s">
        <v>1214</v>
      </c>
      <c r="D730" s="122">
        <v>2014</v>
      </c>
      <c r="E730" s="122" t="s">
        <v>19</v>
      </c>
      <c r="F730" s="129" t="s">
        <v>20</v>
      </c>
      <c r="G730" s="130" t="s">
        <v>20</v>
      </c>
      <c r="H730" s="131"/>
    </row>
    <row r="731" spans="1:8">
      <c r="A731" s="121">
        <f t="shared" si="39"/>
        <v>711</v>
      </c>
      <c r="B731" s="122" t="s">
        <v>1209</v>
      </c>
      <c r="C731" s="122" t="s">
        <v>1215</v>
      </c>
      <c r="D731" s="122">
        <v>2007</v>
      </c>
      <c r="E731" s="122">
        <v>2015</v>
      </c>
      <c r="F731" s="129" t="s">
        <v>20</v>
      </c>
      <c r="G731" s="130" t="s">
        <v>20</v>
      </c>
      <c r="H731" s="131"/>
    </row>
    <row r="732" spans="1:8">
      <c r="A732" s="121">
        <f t="shared" si="39"/>
        <v>712</v>
      </c>
      <c r="B732" s="122" t="s">
        <v>1209</v>
      </c>
      <c r="C732" s="122" t="s">
        <v>1215</v>
      </c>
      <c r="D732" s="122">
        <v>2014</v>
      </c>
      <c r="E732" s="122" t="s">
        <v>19</v>
      </c>
      <c r="F732" s="129" t="s">
        <v>20</v>
      </c>
      <c r="G732" s="130" t="s">
        <v>20</v>
      </c>
      <c r="H732" s="131"/>
    </row>
    <row r="733" spans="1:8">
      <c r="A733" s="121">
        <f t="shared" si="39"/>
        <v>713</v>
      </c>
      <c r="B733" s="122" t="s">
        <v>1209</v>
      </c>
      <c r="C733" s="122" t="s">
        <v>385</v>
      </c>
      <c r="D733" s="122">
        <v>2021</v>
      </c>
      <c r="E733" s="122" t="s">
        <v>19</v>
      </c>
      <c r="F733" s="129"/>
      <c r="G733" s="130"/>
      <c r="H733" s="131"/>
    </row>
    <row r="734" spans="1:8">
      <c r="A734" s="121">
        <f t="shared" si="39"/>
        <v>714</v>
      </c>
      <c r="B734" s="122" t="s">
        <v>1209</v>
      </c>
      <c r="C734" s="122" t="s">
        <v>387</v>
      </c>
      <c r="D734" s="122">
        <v>2012</v>
      </c>
      <c r="E734" s="122">
        <v>2021</v>
      </c>
      <c r="F734" s="129" t="s">
        <v>20</v>
      </c>
      <c r="G734" s="130" t="s">
        <v>20</v>
      </c>
      <c r="H734" s="131"/>
    </row>
    <row r="735" spans="1:8">
      <c r="A735" s="121">
        <f t="shared" si="39"/>
        <v>715</v>
      </c>
      <c r="B735" s="122" t="s">
        <v>1209</v>
      </c>
      <c r="C735" s="122" t="s">
        <v>1511</v>
      </c>
      <c r="D735" s="122">
        <v>2014</v>
      </c>
      <c r="E735" s="122">
        <v>2019</v>
      </c>
      <c r="F735" s="129" t="s">
        <v>20</v>
      </c>
      <c r="G735" s="130" t="s">
        <v>20</v>
      </c>
      <c r="H735" s="131"/>
    </row>
    <row r="736" spans="1:8">
      <c r="A736" s="121">
        <f t="shared" si="39"/>
        <v>716</v>
      </c>
      <c r="B736" s="122" t="s">
        <v>1209</v>
      </c>
      <c r="C736" s="122" t="s">
        <v>1511</v>
      </c>
      <c r="D736" s="122">
        <v>2018</v>
      </c>
      <c r="E736" s="122" t="s">
        <v>19</v>
      </c>
      <c r="F736" s="129" t="s">
        <v>20</v>
      </c>
      <c r="G736" s="130" t="s">
        <v>20</v>
      </c>
      <c r="H736" s="131"/>
    </row>
    <row r="737" spans="1:8">
      <c r="A737" s="121">
        <f t="shared" si="39"/>
        <v>717</v>
      </c>
      <c r="B737" s="122" t="s">
        <v>1209</v>
      </c>
      <c r="C737" s="122" t="s">
        <v>408</v>
      </c>
      <c r="D737" s="122">
        <v>2019</v>
      </c>
      <c r="E737" s="122" t="s">
        <v>19</v>
      </c>
      <c r="F737" s="129" t="s">
        <v>20</v>
      </c>
      <c r="G737" s="130" t="s">
        <v>20</v>
      </c>
      <c r="H737" s="131"/>
    </row>
    <row r="738" spans="1:8">
      <c r="A738" s="121">
        <f t="shared" si="39"/>
        <v>718</v>
      </c>
      <c r="B738" s="122" t="s">
        <v>1209</v>
      </c>
      <c r="C738" s="122" t="s">
        <v>1216</v>
      </c>
      <c r="D738" s="122">
        <v>2010</v>
      </c>
      <c r="E738" s="122">
        <v>2018</v>
      </c>
      <c r="F738" s="129" t="s">
        <v>20</v>
      </c>
      <c r="G738" s="130" t="s">
        <v>20</v>
      </c>
      <c r="H738" s="131"/>
    </row>
    <row r="739" spans="1:8">
      <c r="A739" s="121">
        <f t="shared" si="39"/>
        <v>719</v>
      </c>
      <c r="B739" s="122" t="s">
        <v>1209</v>
      </c>
      <c r="C739" s="122" t="s">
        <v>1217</v>
      </c>
      <c r="D739" s="122">
        <v>1996</v>
      </c>
      <c r="E739" s="122">
        <v>2003</v>
      </c>
      <c r="F739" s="129" t="s">
        <v>20</v>
      </c>
      <c r="G739" s="130" t="s">
        <v>20</v>
      </c>
      <c r="H739" s="131"/>
    </row>
    <row r="740" spans="1:8">
      <c r="A740" s="121">
        <f t="shared" si="39"/>
        <v>720</v>
      </c>
      <c r="B740" s="122" t="s">
        <v>1209</v>
      </c>
      <c r="C740" s="122" t="s">
        <v>1217</v>
      </c>
      <c r="D740" s="122">
        <v>2003</v>
      </c>
      <c r="E740" s="122">
        <v>2009</v>
      </c>
      <c r="F740" s="129" t="s">
        <v>20</v>
      </c>
      <c r="G740" s="130" t="s">
        <v>20</v>
      </c>
      <c r="H740" s="131"/>
    </row>
    <row r="741" spans="1:8">
      <c r="A741" s="121">
        <f t="shared" si="39"/>
        <v>721</v>
      </c>
      <c r="B741" s="122" t="s">
        <v>1209</v>
      </c>
      <c r="C741" s="122" t="s">
        <v>1217</v>
      </c>
      <c r="D741" s="122">
        <v>2009</v>
      </c>
      <c r="E741" s="122">
        <v>2016</v>
      </c>
      <c r="F741" s="129" t="s">
        <v>20</v>
      </c>
      <c r="G741" s="130" t="s">
        <v>20</v>
      </c>
      <c r="H741" s="131"/>
    </row>
    <row r="742" spans="1:8">
      <c r="A742" s="121">
        <f t="shared" si="39"/>
        <v>722</v>
      </c>
      <c r="B742" s="122" t="s">
        <v>1209</v>
      </c>
      <c r="C742" s="122" t="s">
        <v>1217</v>
      </c>
      <c r="D742" s="122">
        <v>2017</v>
      </c>
      <c r="E742" s="122" t="s">
        <v>19</v>
      </c>
      <c r="F742" s="129" t="s">
        <v>20</v>
      </c>
      <c r="G742" s="130" t="s">
        <v>20</v>
      </c>
      <c r="H742" s="131"/>
    </row>
    <row r="743" spans="1:8">
      <c r="A743" s="121">
        <f t="shared" si="39"/>
        <v>723</v>
      </c>
      <c r="B743" s="122" t="s">
        <v>1209</v>
      </c>
      <c r="C743" s="122" t="s">
        <v>1858</v>
      </c>
      <c r="D743" s="179">
        <v>2021</v>
      </c>
      <c r="E743" s="122" t="s">
        <v>19</v>
      </c>
      <c r="F743" s="129" t="s">
        <v>20</v>
      </c>
      <c r="G743" s="130"/>
      <c r="H743" s="131"/>
    </row>
    <row r="744" spans="1:8">
      <c r="A744" s="121">
        <f t="shared" si="39"/>
        <v>724</v>
      </c>
      <c r="B744" s="179" t="s">
        <v>1209</v>
      </c>
      <c r="C744" s="179" t="s">
        <v>1859</v>
      </c>
      <c r="D744" s="179">
        <v>2021</v>
      </c>
      <c r="E744" s="122" t="s">
        <v>19</v>
      </c>
      <c r="F744" s="129" t="s">
        <v>20</v>
      </c>
      <c r="G744" s="130"/>
      <c r="H744" s="131"/>
    </row>
    <row r="745" spans="1:8">
      <c r="A745" s="121">
        <f t="shared" si="39"/>
        <v>725</v>
      </c>
      <c r="B745" s="122" t="s">
        <v>1209</v>
      </c>
      <c r="C745" s="122" t="s">
        <v>1860</v>
      </c>
      <c r="D745" s="122">
        <v>2019</v>
      </c>
      <c r="E745" s="122" t="s">
        <v>19</v>
      </c>
      <c r="F745" s="129" t="s">
        <v>20</v>
      </c>
      <c r="G745" s="130"/>
      <c r="H745" s="131"/>
    </row>
    <row r="746" spans="1:8">
      <c r="A746" s="121">
        <f>ROW()-5</f>
        <v>741</v>
      </c>
      <c r="B746" s="122" t="s">
        <v>1209</v>
      </c>
      <c r="C746" s="122" t="s">
        <v>1632</v>
      </c>
      <c r="D746" s="122">
        <v>2017</v>
      </c>
      <c r="E746" s="122" t="s">
        <v>19</v>
      </c>
      <c r="F746" s="129" t="s">
        <v>20</v>
      </c>
      <c r="G746" s="129"/>
      <c r="H746" s="182" t="s">
        <v>20</v>
      </c>
    </row>
    <row r="747" spans="1:8">
      <c r="A747" s="121">
        <f>ROW()-5</f>
        <v>742</v>
      </c>
      <c r="B747" s="122" t="s">
        <v>1209</v>
      </c>
      <c r="C747" s="122" t="s">
        <v>1633</v>
      </c>
      <c r="D747" s="122">
        <v>2020</v>
      </c>
      <c r="E747" s="122" t="s">
        <v>19</v>
      </c>
      <c r="F747" s="129" t="s">
        <v>20</v>
      </c>
      <c r="G747" s="129" t="s">
        <v>20</v>
      </c>
      <c r="H747" s="182" t="s">
        <v>20</v>
      </c>
    </row>
    <row r="748" spans="1:8">
      <c r="A748" s="121">
        <f>ROW()-5</f>
        <v>743</v>
      </c>
      <c r="B748" s="122" t="s">
        <v>1209</v>
      </c>
      <c r="C748" s="122" t="s">
        <v>1634</v>
      </c>
      <c r="D748" s="122">
        <v>2014</v>
      </c>
      <c r="E748" s="122">
        <v>2023</v>
      </c>
      <c r="F748" s="129" t="s">
        <v>20</v>
      </c>
      <c r="G748" s="129"/>
      <c r="H748" s="182" t="s">
        <v>20</v>
      </c>
    </row>
    <row r="749" spans="1:8">
      <c r="A749" s="121">
        <f t="shared" ref="A749:A755" si="40">ROW()-20</f>
        <v>729</v>
      </c>
      <c r="B749" s="122" t="s">
        <v>1209</v>
      </c>
      <c r="C749" s="122" t="s">
        <v>1512</v>
      </c>
      <c r="D749" s="122">
        <v>2018</v>
      </c>
      <c r="E749" s="122" t="s">
        <v>19</v>
      </c>
      <c r="F749" s="129" t="s">
        <v>20</v>
      </c>
      <c r="G749" s="130" t="s">
        <v>20</v>
      </c>
      <c r="H749" s="131"/>
    </row>
    <row r="750" spans="1:8">
      <c r="A750" s="121">
        <f t="shared" si="40"/>
        <v>730</v>
      </c>
      <c r="B750" s="122" t="s">
        <v>1209</v>
      </c>
      <c r="C750" s="122" t="s">
        <v>1218</v>
      </c>
      <c r="D750" s="122">
        <v>2012</v>
      </c>
      <c r="E750" s="122">
        <v>2019</v>
      </c>
      <c r="F750" s="129" t="s">
        <v>20</v>
      </c>
      <c r="G750" s="130" t="s">
        <v>20</v>
      </c>
      <c r="H750" s="131"/>
    </row>
    <row r="751" spans="1:8">
      <c r="A751" s="121">
        <f t="shared" si="40"/>
        <v>731</v>
      </c>
      <c r="B751" s="122" t="s">
        <v>1209</v>
      </c>
      <c r="C751" s="122" t="s">
        <v>1514</v>
      </c>
      <c r="D751" s="122">
        <v>2014</v>
      </c>
      <c r="E751" s="122">
        <v>2020</v>
      </c>
      <c r="F751" s="129" t="s">
        <v>20</v>
      </c>
      <c r="G751" s="130" t="s">
        <v>20</v>
      </c>
      <c r="H751" s="131"/>
    </row>
    <row r="752" spans="1:8">
      <c r="A752" s="121">
        <f t="shared" si="40"/>
        <v>732</v>
      </c>
      <c r="B752" s="122" t="s">
        <v>1209</v>
      </c>
      <c r="C752" s="122" t="s">
        <v>1514</v>
      </c>
      <c r="D752" s="122">
        <v>2020</v>
      </c>
      <c r="E752" s="122" t="s">
        <v>19</v>
      </c>
      <c r="F752" s="129" t="s">
        <v>20</v>
      </c>
      <c r="G752" s="130" t="s">
        <v>20</v>
      </c>
      <c r="H752" s="131"/>
    </row>
    <row r="753" spans="1:8">
      <c r="A753" s="121">
        <f t="shared" si="40"/>
        <v>733</v>
      </c>
      <c r="B753" s="122" t="s">
        <v>1209</v>
      </c>
      <c r="C753" s="122" t="s">
        <v>1513</v>
      </c>
      <c r="D753" s="122">
        <v>2020</v>
      </c>
      <c r="E753" s="122" t="s">
        <v>19</v>
      </c>
      <c r="F753" s="129" t="s">
        <v>20</v>
      </c>
      <c r="G753" s="130" t="s">
        <v>20</v>
      </c>
      <c r="H753" s="131"/>
    </row>
    <row r="754" spans="1:8">
      <c r="A754" s="121">
        <f t="shared" si="40"/>
        <v>734</v>
      </c>
      <c r="B754" s="122" t="s">
        <v>1209</v>
      </c>
      <c r="C754" s="122" t="s">
        <v>1219</v>
      </c>
      <c r="D754" s="122">
        <v>2015</v>
      </c>
      <c r="E754" s="122" t="s">
        <v>19</v>
      </c>
      <c r="F754" s="129" t="s">
        <v>20</v>
      </c>
      <c r="G754" s="130" t="s">
        <v>20</v>
      </c>
      <c r="H754" s="131"/>
    </row>
    <row r="755" spans="1:8">
      <c r="A755" s="121">
        <f t="shared" si="40"/>
        <v>735</v>
      </c>
      <c r="B755" s="122" t="s">
        <v>1209</v>
      </c>
      <c r="C755" s="122" t="s">
        <v>1220</v>
      </c>
      <c r="D755" s="122">
        <v>2012</v>
      </c>
      <c r="E755" s="122">
        <v>2019</v>
      </c>
      <c r="F755" s="129" t="s">
        <v>20</v>
      </c>
      <c r="G755" s="130" t="s">
        <v>20</v>
      </c>
      <c r="H755" s="131"/>
    </row>
    <row r="756" spans="1:8">
      <c r="A756" s="121">
        <f>ROW()-5</f>
        <v>751</v>
      </c>
      <c r="B756" s="122" t="s">
        <v>1209</v>
      </c>
      <c r="C756" s="122" t="s">
        <v>395</v>
      </c>
      <c r="D756" s="122">
        <v>2011</v>
      </c>
      <c r="E756" s="122">
        <v>2019</v>
      </c>
      <c r="F756" s="129" t="s">
        <v>20</v>
      </c>
      <c r="G756" s="129"/>
      <c r="H756" s="182" t="s">
        <v>20</v>
      </c>
    </row>
    <row r="757" spans="1:8">
      <c r="A757" s="121">
        <f t="shared" ref="A757:A762" si="41">ROW()-20</f>
        <v>737</v>
      </c>
      <c r="B757" s="122" t="s">
        <v>1209</v>
      </c>
      <c r="C757" s="122" t="s">
        <v>395</v>
      </c>
      <c r="D757" s="122">
        <v>2019</v>
      </c>
      <c r="E757" s="122" t="s">
        <v>19</v>
      </c>
      <c r="F757" s="129" t="s">
        <v>20</v>
      </c>
      <c r="G757" s="130" t="s">
        <v>20</v>
      </c>
      <c r="H757" s="131"/>
    </row>
    <row r="758" spans="1:8">
      <c r="A758" s="121">
        <f t="shared" si="41"/>
        <v>738</v>
      </c>
      <c r="B758" s="122" t="s">
        <v>1209</v>
      </c>
      <c r="C758" s="122" t="s">
        <v>1221</v>
      </c>
      <c r="D758" s="122">
        <v>2007</v>
      </c>
      <c r="E758" s="122">
        <v>2015</v>
      </c>
      <c r="F758" s="129" t="s">
        <v>20</v>
      </c>
      <c r="G758" s="130" t="s">
        <v>20</v>
      </c>
      <c r="H758" s="131"/>
    </row>
    <row r="759" spans="1:8">
      <c r="A759" s="121">
        <f t="shared" si="41"/>
        <v>739</v>
      </c>
      <c r="B759" s="122" t="s">
        <v>1209</v>
      </c>
      <c r="C759" s="122" t="s">
        <v>1222</v>
      </c>
      <c r="D759" s="122">
        <v>2012</v>
      </c>
      <c r="E759" s="122">
        <v>2019</v>
      </c>
      <c r="F759" s="129" t="s">
        <v>20</v>
      </c>
      <c r="G759" s="130" t="s">
        <v>20</v>
      </c>
      <c r="H759" s="131"/>
    </row>
    <row r="760" spans="1:8">
      <c r="A760" s="121">
        <f t="shared" si="41"/>
        <v>740</v>
      </c>
      <c r="B760" s="122" t="s">
        <v>1209</v>
      </c>
      <c r="C760" s="122" t="s">
        <v>1223</v>
      </c>
      <c r="D760" s="122">
        <v>2012</v>
      </c>
      <c r="E760" s="122">
        <v>2019</v>
      </c>
      <c r="F760" s="129" t="s">
        <v>20</v>
      </c>
      <c r="G760" s="130" t="s">
        <v>20</v>
      </c>
      <c r="H760" s="131"/>
    </row>
    <row r="761" spans="1:8">
      <c r="A761" s="121">
        <f t="shared" si="41"/>
        <v>741</v>
      </c>
      <c r="B761" s="122" t="s">
        <v>1209</v>
      </c>
      <c r="C761" s="122" t="s">
        <v>1224</v>
      </c>
      <c r="D761" s="122">
        <v>2014</v>
      </c>
      <c r="E761" s="122" t="s">
        <v>19</v>
      </c>
      <c r="F761" s="129" t="s">
        <v>20</v>
      </c>
      <c r="G761" s="130" t="s">
        <v>20</v>
      </c>
      <c r="H761" s="131"/>
    </row>
    <row r="762" spans="1:8">
      <c r="A762" s="121">
        <f t="shared" si="41"/>
        <v>742</v>
      </c>
      <c r="B762" s="122" t="s">
        <v>1209</v>
      </c>
      <c r="C762" s="122" t="s">
        <v>1225</v>
      </c>
      <c r="D762" s="122">
        <v>2012</v>
      </c>
      <c r="E762" s="122">
        <v>2019</v>
      </c>
      <c r="F762" s="129" t="s">
        <v>20</v>
      </c>
      <c r="G762" s="130" t="s">
        <v>20</v>
      </c>
      <c r="H762" s="131"/>
    </row>
    <row r="763" spans="1:8">
      <c r="A763" s="121">
        <f t="shared" ref="A763:A779" si="42">ROW()-21</f>
        <v>742</v>
      </c>
      <c r="B763" s="122" t="s">
        <v>1209</v>
      </c>
      <c r="C763" s="122" t="s">
        <v>411</v>
      </c>
      <c r="D763" s="122">
        <v>2014</v>
      </c>
      <c r="E763" s="122">
        <v>2020</v>
      </c>
      <c r="F763" s="129" t="s">
        <v>20</v>
      </c>
      <c r="G763" s="130" t="s">
        <v>20</v>
      </c>
      <c r="H763" s="131"/>
    </row>
    <row r="764" spans="1:8">
      <c r="A764" s="121">
        <f t="shared" si="42"/>
        <v>743</v>
      </c>
      <c r="B764" s="122" t="s">
        <v>1209</v>
      </c>
      <c r="C764" s="122" t="s">
        <v>1226</v>
      </c>
      <c r="D764" s="122">
        <v>2011</v>
      </c>
      <c r="E764" s="122">
        <v>2020</v>
      </c>
      <c r="F764" s="129" t="s">
        <v>20</v>
      </c>
      <c r="G764" s="130" t="s">
        <v>20</v>
      </c>
      <c r="H764" s="131"/>
    </row>
    <row r="765" spans="1:8">
      <c r="A765" s="121">
        <f t="shared" si="42"/>
        <v>744</v>
      </c>
      <c r="B765" s="122" t="s">
        <v>1209</v>
      </c>
      <c r="C765" s="122" t="s">
        <v>1227</v>
      </c>
      <c r="D765" s="122">
        <v>2013</v>
      </c>
      <c r="E765" s="122" t="s">
        <v>19</v>
      </c>
      <c r="F765" s="129" t="s">
        <v>20</v>
      </c>
      <c r="G765" s="130" t="s">
        <v>20</v>
      </c>
      <c r="H765" s="131"/>
    </row>
    <row r="766" spans="1:8">
      <c r="A766" s="342">
        <f t="shared" si="42"/>
        <v>745</v>
      </c>
      <c r="B766" s="344" t="s">
        <v>1209</v>
      </c>
      <c r="C766" s="344" t="s">
        <v>1228</v>
      </c>
      <c r="D766" s="344">
        <v>2011</v>
      </c>
      <c r="E766" s="344">
        <v>2020</v>
      </c>
      <c r="F766" s="346" t="s">
        <v>20</v>
      </c>
      <c r="G766" s="348" t="s">
        <v>20</v>
      </c>
      <c r="H766" s="349"/>
    </row>
    <row r="767" spans="1:8">
      <c r="A767" s="121">
        <f t="shared" si="42"/>
        <v>746</v>
      </c>
      <c r="B767" s="122" t="s">
        <v>1209</v>
      </c>
      <c r="C767" s="122" t="s">
        <v>1229</v>
      </c>
      <c r="D767" s="122">
        <v>2010</v>
      </c>
      <c r="E767" s="122">
        <v>2015</v>
      </c>
      <c r="F767" s="129" t="s">
        <v>20</v>
      </c>
      <c r="G767" s="130" t="s">
        <v>20</v>
      </c>
      <c r="H767" s="131"/>
    </row>
    <row r="768" spans="1:8">
      <c r="A768" s="121">
        <f t="shared" si="42"/>
        <v>747</v>
      </c>
      <c r="B768" s="122" t="s">
        <v>1209</v>
      </c>
      <c r="C768" s="122" t="s">
        <v>257</v>
      </c>
      <c r="D768" s="122">
        <v>2006</v>
      </c>
      <c r="E768" s="122">
        <v>2018</v>
      </c>
      <c r="F768" s="129" t="s">
        <v>20</v>
      </c>
      <c r="G768" s="130" t="s">
        <v>20</v>
      </c>
      <c r="H768" s="131"/>
    </row>
    <row r="769" spans="1:8">
      <c r="A769" s="121">
        <f t="shared" si="42"/>
        <v>748</v>
      </c>
      <c r="B769" s="122" t="s">
        <v>1209</v>
      </c>
      <c r="C769" s="122" t="s">
        <v>257</v>
      </c>
      <c r="D769" s="122">
        <v>2018</v>
      </c>
      <c r="E769" s="122" t="s">
        <v>19</v>
      </c>
      <c r="F769" s="129" t="s">
        <v>20</v>
      </c>
      <c r="G769" s="130" t="s">
        <v>20</v>
      </c>
      <c r="H769" s="131"/>
    </row>
    <row r="770" spans="1:8">
      <c r="A770" s="121">
        <f t="shared" si="42"/>
        <v>749</v>
      </c>
      <c r="B770" s="122" t="s">
        <v>1209</v>
      </c>
      <c r="C770" s="122" t="s">
        <v>1230</v>
      </c>
      <c r="D770" s="122">
        <v>2014</v>
      </c>
      <c r="E770" s="122" t="s">
        <v>19</v>
      </c>
      <c r="F770" s="129" t="s">
        <v>20</v>
      </c>
      <c r="G770" s="130" t="s">
        <v>20</v>
      </c>
      <c r="H770" s="131"/>
    </row>
    <row r="771" spans="1:8">
      <c r="A771" s="121">
        <f t="shared" si="42"/>
        <v>750</v>
      </c>
      <c r="B771" s="122" t="s">
        <v>1209</v>
      </c>
      <c r="C771" s="122" t="s">
        <v>1231</v>
      </c>
      <c r="D771" s="122">
        <v>2003</v>
      </c>
      <c r="E771" s="122">
        <v>2014</v>
      </c>
      <c r="F771" s="129" t="s">
        <v>20</v>
      </c>
      <c r="G771" s="130" t="s">
        <v>20</v>
      </c>
      <c r="H771" s="131"/>
    </row>
    <row r="772" spans="1:8">
      <c r="A772" s="121">
        <f t="shared" si="42"/>
        <v>751</v>
      </c>
      <c r="B772" s="122" t="s">
        <v>1209</v>
      </c>
      <c r="C772" s="122" t="s">
        <v>402</v>
      </c>
      <c r="D772" s="122">
        <v>2003</v>
      </c>
      <c r="E772" s="122">
        <v>2014</v>
      </c>
      <c r="F772" s="129" t="s">
        <v>20</v>
      </c>
      <c r="G772" s="130" t="s">
        <v>20</v>
      </c>
      <c r="H772" s="131"/>
    </row>
    <row r="773" spans="1:8">
      <c r="A773" s="121">
        <f t="shared" si="42"/>
        <v>752</v>
      </c>
      <c r="B773" s="122" t="s">
        <v>1209</v>
      </c>
      <c r="C773" s="122" t="s">
        <v>403</v>
      </c>
      <c r="D773" s="122">
        <v>2003</v>
      </c>
      <c r="E773" s="122">
        <v>2014</v>
      </c>
      <c r="F773" s="129" t="s">
        <v>20</v>
      </c>
      <c r="G773" s="130" t="s">
        <v>20</v>
      </c>
      <c r="H773" s="131"/>
    </row>
    <row r="774" spans="1:8">
      <c r="A774" s="121">
        <f t="shared" si="42"/>
        <v>753</v>
      </c>
      <c r="B774" s="122" t="s">
        <v>1209</v>
      </c>
      <c r="C774" s="122" t="s">
        <v>403</v>
      </c>
      <c r="D774" s="122">
        <v>2014</v>
      </c>
      <c r="E774" s="122" t="s">
        <v>19</v>
      </c>
      <c r="F774" s="129" t="s">
        <v>20</v>
      </c>
      <c r="G774" s="130" t="s">
        <v>20</v>
      </c>
      <c r="H774" s="131"/>
    </row>
    <row r="775" spans="1:8">
      <c r="A775" s="121">
        <f t="shared" si="42"/>
        <v>754</v>
      </c>
      <c r="B775" s="122" t="s">
        <v>1209</v>
      </c>
      <c r="C775" s="122" t="s">
        <v>403</v>
      </c>
      <c r="D775" s="122">
        <v>2014</v>
      </c>
      <c r="E775" s="122" t="s">
        <v>19</v>
      </c>
      <c r="F775" s="129" t="s">
        <v>20</v>
      </c>
      <c r="G775" s="130" t="s">
        <v>20</v>
      </c>
      <c r="H775" s="131"/>
    </row>
    <row r="776" spans="1:8">
      <c r="A776" s="121">
        <f t="shared" si="42"/>
        <v>755</v>
      </c>
      <c r="B776" s="122" t="s">
        <v>1209</v>
      </c>
      <c r="C776" s="122" t="s">
        <v>1232</v>
      </c>
      <c r="D776" s="122">
        <v>2017</v>
      </c>
      <c r="E776" s="122">
        <v>2020</v>
      </c>
      <c r="F776" s="129" t="s">
        <v>20</v>
      </c>
      <c r="G776" s="130" t="s">
        <v>20</v>
      </c>
      <c r="H776" s="131"/>
    </row>
    <row r="777" spans="1:8">
      <c r="A777" s="121">
        <f t="shared" si="42"/>
        <v>756</v>
      </c>
      <c r="B777" s="122" t="s">
        <v>1065</v>
      </c>
      <c r="C777" s="122" t="s">
        <v>1066</v>
      </c>
      <c r="D777" s="122">
        <v>2008</v>
      </c>
      <c r="E777" s="122">
        <v>2011</v>
      </c>
      <c r="F777" s="129" t="s">
        <v>20</v>
      </c>
      <c r="G777" s="130" t="s">
        <v>20</v>
      </c>
      <c r="H777" s="131"/>
    </row>
    <row r="778" spans="1:8">
      <c r="A778" s="121">
        <f t="shared" si="42"/>
        <v>757</v>
      </c>
      <c r="B778" s="122" t="s">
        <v>1065</v>
      </c>
      <c r="C778" s="122" t="s">
        <v>1067</v>
      </c>
      <c r="D778" s="122">
        <v>2007</v>
      </c>
      <c r="E778" s="122">
        <v>2011</v>
      </c>
      <c r="F778" s="129" t="s">
        <v>20</v>
      </c>
      <c r="G778" s="130" t="s">
        <v>20</v>
      </c>
      <c r="H778" s="131"/>
    </row>
    <row r="779" spans="1:8">
      <c r="A779" s="121">
        <f t="shared" si="42"/>
        <v>758</v>
      </c>
      <c r="B779" s="122" t="s">
        <v>1065</v>
      </c>
      <c r="C779" s="122" t="s">
        <v>1068</v>
      </c>
      <c r="D779" s="122">
        <v>2007</v>
      </c>
      <c r="E779" s="122">
        <v>2010</v>
      </c>
      <c r="F779" s="129" t="s">
        <v>20</v>
      </c>
      <c r="G779" s="130" t="s">
        <v>20</v>
      </c>
      <c r="H779" s="131"/>
    </row>
    <row r="780" spans="1:8">
      <c r="A780" s="121">
        <f>ROW()-5</f>
        <v>775</v>
      </c>
      <c r="B780" s="122" t="s">
        <v>1635</v>
      </c>
      <c r="C780" s="122" t="s">
        <v>1636</v>
      </c>
      <c r="D780" s="122">
        <v>2018</v>
      </c>
      <c r="E780" s="122" t="s">
        <v>19</v>
      </c>
      <c r="F780" s="129" t="s">
        <v>20</v>
      </c>
      <c r="G780" s="129" t="s">
        <v>20</v>
      </c>
      <c r="H780" s="182" t="s">
        <v>20</v>
      </c>
    </row>
    <row r="781" spans="1:8">
      <c r="A781" s="121">
        <f>ROW()-5</f>
        <v>776</v>
      </c>
      <c r="B781" s="122" t="s">
        <v>1635</v>
      </c>
      <c r="C781" s="122" t="s">
        <v>1637</v>
      </c>
      <c r="D781" s="122">
        <v>2018</v>
      </c>
      <c r="E781" s="122" t="s">
        <v>19</v>
      </c>
      <c r="F781" s="129" t="s">
        <v>20</v>
      </c>
      <c r="G781" s="129" t="s">
        <v>20</v>
      </c>
      <c r="H781" s="182" t="s">
        <v>20</v>
      </c>
    </row>
    <row r="782" spans="1:8">
      <c r="A782" s="121">
        <f>ROW()-5</f>
        <v>777</v>
      </c>
      <c r="B782" s="122" t="s">
        <v>1635</v>
      </c>
      <c r="C782" s="122" t="s">
        <v>1638</v>
      </c>
      <c r="D782" s="122">
        <v>2019</v>
      </c>
      <c r="E782" s="122" t="s">
        <v>19</v>
      </c>
      <c r="F782" s="129" t="s">
        <v>20</v>
      </c>
      <c r="G782" s="129" t="s">
        <v>20</v>
      </c>
      <c r="H782" s="182" t="s">
        <v>20</v>
      </c>
    </row>
    <row r="783" spans="1:8">
      <c r="A783" s="121">
        <f t="shared" ref="A783:A788" si="43">ROW()-21</f>
        <v>762</v>
      </c>
      <c r="B783" s="122" t="s">
        <v>417</v>
      </c>
      <c r="C783" s="122" t="s">
        <v>418</v>
      </c>
      <c r="D783" s="122">
        <v>2006</v>
      </c>
      <c r="E783" s="122">
        <v>2015</v>
      </c>
      <c r="F783" s="129" t="s">
        <v>20</v>
      </c>
      <c r="G783" s="130" t="s">
        <v>20</v>
      </c>
      <c r="H783" s="131"/>
    </row>
    <row r="784" spans="1:8">
      <c r="A784" s="121">
        <f t="shared" si="43"/>
        <v>763</v>
      </c>
      <c r="B784" s="122" t="s">
        <v>417</v>
      </c>
      <c r="C784" s="122" t="s">
        <v>418</v>
      </c>
      <c r="D784" s="122">
        <v>2015</v>
      </c>
      <c r="E784" s="122" t="s">
        <v>19</v>
      </c>
      <c r="F784" s="129" t="s">
        <v>20</v>
      </c>
      <c r="G784" s="130" t="s">
        <v>20</v>
      </c>
      <c r="H784" s="131"/>
    </row>
    <row r="785" spans="1:8">
      <c r="A785" s="121">
        <f t="shared" si="43"/>
        <v>764</v>
      </c>
      <c r="B785" s="122" t="s">
        <v>417</v>
      </c>
      <c r="C785" s="122" t="s">
        <v>419</v>
      </c>
      <c r="D785" s="122">
        <v>2007</v>
      </c>
      <c r="E785" s="122">
        <v>2015</v>
      </c>
      <c r="F785" s="129" t="s">
        <v>20</v>
      </c>
      <c r="G785" s="130" t="s">
        <v>20</v>
      </c>
      <c r="H785" s="131"/>
    </row>
    <row r="786" spans="1:8">
      <c r="A786" s="121">
        <f t="shared" si="43"/>
        <v>765</v>
      </c>
      <c r="B786" s="122" t="s">
        <v>417</v>
      </c>
      <c r="C786" s="122" t="s">
        <v>420</v>
      </c>
      <c r="D786" s="122">
        <v>2006</v>
      </c>
      <c r="E786" s="122">
        <v>2013</v>
      </c>
      <c r="F786" s="129" t="s">
        <v>20</v>
      </c>
      <c r="G786" s="130" t="s">
        <v>20</v>
      </c>
      <c r="H786" s="131"/>
    </row>
    <row r="787" spans="1:8">
      <c r="A787" s="121">
        <f t="shared" si="43"/>
        <v>766</v>
      </c>
      <c r="B787" s="122" t="s">
        <v>417</v>
      </c>
      <c r="C787" s="122" t="s">
        <v>420</v>
      </c>
      <c r="D787" s="122">
        <v>2014</v>
      </c>
      <c r="E787" s="122" t="s">
        <v>19</v>
      </c>
      <c r="F787" s="129" t="s">
        <v>20</v>
      </c>
      <c r="G787" s="130" t="s">
        <v>20</v>
      </c>
      <c r="H787" s="131"/>
    </row>
    <row r="788" spans="1:8">
      <c r="A788" s="121">
        <f t="shared" si="43"/>
        <v>767</v>
      </c>
      <c r="B788" s="122" t="s">
        <v>417</v>
      </c>
      <c r="C788" s="122" t="s">
        <v>1070</v>
      </c>
      <c r="D788" s="122">
        <v>2010</v>
      </c>
      <c r="E788" s="122">
        <v>2010</v>
      </c>
      <c r="F788" s="129" t="s">
        <v>20</v>
      </c>
      <c r="G788" s="130" t="s">
        <v>20</v>
      </c>
      <c r="H788" s="131"/>
    </row>
    <row r="789" spans="1:8">
      <c r="A789" s="121">
        <f>ROW()-5</f>
        <v>784</v>
      </c>
      <c r="B789" s="122" t="s">
        <v>417</v>
      </c>
      <c r="C789" s="122" t="s">
        <v>1639</v>
      </c>
      <c r="D789" s="122">
        <v>2019</v>
      </c>
      <c r="E789" s="122" t="s">
        <v>19</v>
      </c>
      <c r="F789" s="129" t="s">
        <v>20</v>
      </c>
      <c r="G789" s="129" t="s">
        <v>20</v>
      </c>
      <c r="H789" s="182" t="s">
        <v>20</v>
      </c>
    </row>
    <row r="790" spans="1:8">
      <c r="A790" s="121">
        <f t="shared" ref="A790:A798" si="44">ROW()-21</f>
        <v>769</v>
      </c>
      <c r="B790" s="122" t="s">
        <v>417</v>
      </c>
      <c r="C790" s="122" t="s">
        <v>421</v>
      </c>
      <c r="D790" s="122">
        <v>2010</v>
      </c>
      <c r="E790" s="122">
        <v>2016</v>
      </c>
      <c r="F790" s="129" t="s">
        <v>20</v>
      </c>
      <c r="G790" s="130" t="s">
        <v>20</v>
      </c>
      <c r="H790" s="131"/>
    </row>
    <row r="791" spans="1:8">
      <c r="A791" s="121">
        <f t="shared" si="44"/>
        <v>770</v>
      </c>
      <c r="B791" s="122" t="s">
        <v>417</v>
      </c>
      <c r="C791" s="122" t="s">
        <v>421</v>
      </c>
      <c r="D791" s="122">
        <v>2016</v>
      </c>
      <c r="E791" s="122" t="s">
        <v>19</v>
      </c>
      <c r="F791" s="129" t="s">
        <v>20</v>
      </c>
      <c r="G791" s="130" t="s">
        <v>20</v>
      </c>
      <c r="H791" s="131"/>
    </row>
    <row r="792" spans="1:8">
      <c r="A792" s="121">
        <f t="shared" si="44"/>
        <v>771</v>
      </c>
      <c r="B792" s="122" t="s">
        <v>417</v>
      </c>
      <c r="C792" s="122" t="s">
        <v>422</v>
      </c>
      <c r="D792" s="122">
        <v>2010</v>
      </c>
      <c r="E792" s="122">
        <v>2015</v>
      </c>
      <c r="F792" s="129" t="s">
        <v>20</v>
      </c>
      <c r="G792" s="130" t="s">
        <v>20</v>
      </c>
      <c r="H792" s="131"/>
    </row>
    <row r="793" spans="1:8">
      <c r="A793" s="121">
        <f t="shared" si="44"/>
        <v>772</v>
      </c>
      <c r="B793" s="122" t="s">
        <v>417</v>
      </c>
      <c r="C793" s="122" t="s">
        <v>423</v>
      </c>
      <c r="D793" s="122">
        <v>2013</v>
      </c>
      <c r="E793" s="122" t="s">
        <v>19</v>
      </c>
      <c r="F793" s="129" t="s">
        <v>20</v>
      </c>
      <c r="G793" s="130" t="s">
        <v>20</v>
      </c>
      <c r="H793" s="131"/>
    </row>
    <row r="794" spans="1:8">
      <c r="A794" s="121">
        <f t="shared" si="44"/>
        <v>773</v>
      </c>
      <c r="B794" s="122" t="s">
        <v>417</v>
      </c>
      <c r="C794" s="122" t="s">
        <v>424</v>
      </c>
      <c r="D794" s="122">
        <v>2012</v>
      </c>
      <c r="E794" s="122">
        <v>2016</v>
      </c>
      <c r="F794" s="129" t="s">
        <v>20</v>
      </c>
      <c r="G794" s="130" t="s">
        <v>20</v>
      </c>
      <c r="H794" s="131"/>
    </row>
    <row r="795" spans="1:8">
      <c r="A795" s="121">
        <f t="shared" si="44"/>
        <v>774</v>
      </c>
      <c r="B795" s="122" t="s">
        <v>417</v>
      </c>
      <c r="C795" s="122" t="s">
        <v>425</v>
      </c>
      <c r="D795" s="122">
        <v>2011</v>
      </c>
      <c r="E795" s="122">
        <v>2015</v>
      </c>
      <c r="F795" s="129" t="s">
        <v>20</v>
      </c>
      <c r="G795" s="130" t="s">
        <v>20</v>
      </c>
      <c r="H795" s="131"/>
    </row>
    <row r="796" spans="1:8">
      <c r="A796" s="121">
        <f t="shared" si="44"/>
        <v>775</v>
      </c>
      <c r="B796" s="122" t="s">
        <v>427</v>
      </c>
      <c r="C796" s="122" t="s">
        <v>428</v>
      </c>
      <c r="D796" s="122">
        <v>2017</v>
      </c>
      <c r="E796" s="122" t="s">
        <v>19</v>
      </c>
      <c r="F796" s="129" t="s">
        <v>20</v>
      </c>
      <c r="G796" s="130"/>
      <c r="H796" s="131" t="s">
        <v>20</v>
      </c>
    </row>
    <row r="797" spans="1:8">
      <c r="A797" s="121">
        <f t="shared" si="44"/>
        <v>776</v>
      </c>
      <c r="B797" s="122" t="s">
        <v>427</v>
      </c>
      <c r="C797" s="122" t="s">
        <v>1071</v>
      </c>
      <c r="D797" s="122">
        <v>2012</v>
      </c>
      <c r="E797" s="122">
        <v>2012</v>
      </c>
      <c r="F797" s="129" t="s">
        <v>20</v>
      </c>
      <c r="G797" s="130" t="s">
        <v>20</v>
      </c>
      <c r="H797" s="131"/>
    </row>
    <row r="798" spans="1:8">
      <c r="A798" s="121">
        <f t="shared" si="44"/>
        <v>777</v>
      </c>
      <c r="B798" s="122" t="s">
        <v>427</v>
      </c>
      <c r="C798" s="122" t="s">
        <v>429</v>
      </c>
      <c r="D798" s="122">
        <v>2003</v>
      </c>
      <c r="E798" s="122">
        <v>2010</v>
      </c>
      <c r="F798" s="129" t="s">
        <v>20</v>
      </c>
      <c r="G798" s="130" t="s">
        <v>20</v>
      </c>
      <c r="H798" s="131"/>
    </row>
    <row r="799" spans="1:8">
      <c r="A799" s="121">
        <f>ROW()-5</f>
        <v>794</v>
      </c>
      <c r="B799" s="122" t="s">
        <v>427</v>
      </c>
      <c r="C799" s="122" t="s">
        <v>1640</v>
      </c>
      <c r="D799" s="122">
        <v>2010</v>
      </c>
      <c r="E799" s="122" t="s">
        <v>19</v>
      </c>
      <c r="F799" s="129" t="s">
        <v>20</v>
      </c>
      <c r="G799" s="129" t="s">
        <v>20</v>
      </c>
      <c r="H799" s="182" t="s">
        <v>20</v>
      </c>
    </row>
    <row r="800" spans="1:8">
      <c r="A800" s="121">
        <f t="shared" ref="A800:A809" si="45">ROW()-21</f>
        <v>779</v>
      </c>
      <c r="B800" s="122" t="s">
        <v>427</v>
      </c>
      <c r="C800" s="122" t="s">
        <v>735</v>
      </c>
      <c r="D800" s="122">
        <v>2014</v>
      </c>
      <c r="E800" s="122" t="s">
        <v>19</v>
      </c>
      <c r="F800" s="129" t="s">
        <v>20</v>
      </c>
      <c r="G800" s="130"/>
      <c r="H800" s="131" t="s">
        <v>20</v>
      </c>
    </row>
    <row r="801" spans="1:8">
      <c r="A801" s="121">
        <f t="shared" si="45"/>
        <v>780</v>
      </c>
      <c r="B801" s="122" t="s">
        <v>427</v>
      </c>
      <c r="C801" s="122" t="s">
        <v>1072</v>
      </c>
      <c r="D801" s="122">
        <v>2010</v>
      </c>
      <c r="E801" s="122">
        <v>2017</v>
      </c>
      <c r="F801" s="129" t="s">
        <v>20</v>
      </c>
      <c r="G801" s="130" t="s">
        <v>20</v>
      </c>
      <c r="H801" s="131"/>
    </row>
    <row r="802" spans="1:8">
      <c r="A802" s="121">
        <f t="shared" si="45"/>
        <v>781</v>
      </c>
      <c r="B802" s="122" t="s">
        <v>427</v>
      </c>
      <c r="C802" s="122" t="s">
        <v>1073</v>
      </c>
      <c r="D802" s="122">
        <v>2012</v>
      </c>
      <c r="E802" s="122" t="s">
        <v>19</v>
      </c>
      <c r="F802" s="129" t="s">
        <v>20</v>
      </c>
      <c r="G802" s="130"/>
      <c r="H802" s="131" t="s">
        <v>20</v>
      </c>
    </row>
    <row r="803" spans="1:8">
      <c r="A803" s="121">
        <f t="shared" si="45"/>
        <v>782</v>
      </c>
      <c r="B803" s="122" t="s">
        <v>427</v>
      </c>
      <c r="C803" s="122" t="s">
        <v>1074</v>
      </c>
      <c r="D803" s="122">
        <v>2017</v>
      </c>
      <c r="E803" s="122">
        <v>2020</v>
      </c>
      <c r="F803" s="129" t="s">
        <v>20</v>
      </c>
      <c r="G803" s="130" t="s">
        <v>20</v>
      </c>
      <c r="H803" s="131"/>
    </row>
    <row r="804" spans="1:8">
      <c r="A804" s="121">
        <f t="shared" si="45"/>
        <v>783</v>
      </c>
      <c r="B804" s="122" t="s">
        <v>427</v>
      </c>
      <c r="C804" s="122" t="s">
        <v>431</v>
      </c>
      <c r="D804" s="122">
        <v>2012</v>
      </c>
      <c r="E804" s="122" t="s">
        <v>19</v>
      </c>
      <c r="F804" s="129" t="s">
        <v>20</v>
      </c>
      <c r="G804" s="130"/>
      <c r="H804" s="131" t="s">
        <v>20</v>
      </c>
    </row>
    <row r="805" spans="1:8">
      <c r="A805" s="121">
        <f t="shared" si="45"/>
        <v>784</v>
      </c>
      <c r="B805" s="122" t="s">
        <v>427</v>
      </c>
      <c r="C805" s="122" t="s">
        <v>1075</v>
      </c>
      <c r="D805" s="122">
        <v>2012</v>
      </c>
      <c r="E805" s="122">
        <v>2020</v>
      </c>
      <c r="F805" s="129" t="s">
        <v>20</v>
      </c>
      <c r="G805" s="130" t="s">
        <v>20</v>
      </c>
      <c r="H805" s="131"/>
    </row>
    <row r="806" spans="1:8">
      <c r="A806" s="121">
        <f t="shared" si="45"/>
        <v>785</v>
      </c>
      <c r="B806" s="122" t="s">
        <v>427</v>
      </c>
      <c r="C806" s="122" t="s">
        <v>752</v>
      </c>
      <c r="D806" s="122">
        <v>2006</v>
      </c>
      <c r="E806" s="122">
        <v>2021</v>
      </c>
      <c r="F806" s="129" t="s">
        <v>20</v>
      </c>
      <c r="G806" s="130"/>
      <c r="H806" s="131" t="s">
        <v>20</v>
      </c>
    </row>
    <row r="807" spans="1:8">
      <c r="A807" s="121">
        <f t="shared" si="45"/>
        <v>786</v>
      </c>
      <c r="B807" s="122" t="s">
        <v>427</v>
      </c>
      <c r="C807" s="122" t="s">
        <v>1233</v>
      </c>
      <c r="D807" s="122">
        <v>2014</v>
      </c>
      <c r="E807" s="122" t="s">
        <v>19</v>
      </c>
      <c r="F807" s="129" t="s">
        <v>20</v>
      </c>
      <c r="G807" s="130"/>
      <c r="H807" s="131" t="s">
        <v>20</v>
      </c>
    </row>
    <row r="808" spans="1:8">
      <c r="A808" s="121">
        <f t="shared" si="45"/>
        <v>787</v>
      </c>
      <c r="B808" s="122" t="s">
        <v>427</v>
      </c>
      <c r="C808" s="122" t="s">
        <v>1234</v>
      </c>
      <c r="D808" s="122">
        <v>2017</v>
      </c>
      <c r="E808" s="122" t="s">
        <v>19</v>
      </c>
      <c r="F808" s="129" t="s">
        <v>20</v>
      </c>
      <c r="G808" s="130"/>
      <c r="H808" s="131" t="s">
        <v>20</v>
      </c>
    </row>
    <row r="809" spans="1:8">
      <c r="A809" s="342">
        <f t="shared" si="45"/>
        <v>788</v>
      </c>
      <c r="B809" s="344" t="s">
        <v>764</v>
      </c>
      <c r="C809" s="344" t="s">
        <v>765</v>
      </c>
      <c r="D809" s="344">
        <v>2020</v>
      </c>
      <c r="E809" s="344" t="s">
        <v>19</v>
      </c>
      <c r="F809" s="346" t="s">
        <v>20</v>
      </c>
      <c r="G809" s="348" t="s">
        <v>20</v>
      </c>
      <c r="H809" s="349"/>
    </row>
    <row r="810" spans="1:8">
      <c r="A810" s="121">
        <f t="shared" ref="A810:A816" si="46">ROW()-22</f>
        <v>788</v>
      </c>
      <c r="B810" s="122" t="s">
        <v>433</v>
      </c>
      <c r="C810" s="122" t="s">
        <v>1235</v>
      </c>
      <c r="D810" s="122">
        <v>2006</v>
      </c>
      <c r="E810" s="122">
        <v>2009</v>
      </c>
      <c r="F810" s="129" t="s">
        <v>20</v>
      </c>
      <c r="G810" s="130" t="s">
        <v>20</v>
      </c>
      <c r="H810" s="131"/>
    </row>
    <row r="811" spans="1:8">
      <c r="A811" s="121">
        <f t="shared" si="46"/>
        <v>789</v>
      </c>
      <c r="B811" s="122" t="s">
        <v>433</v>
      </c>
      <c r="C811" s="122" t="s">
        <v>1076</v>
      </c>
      <c r="D811" s="122">
        <v>2012</v>
      </c>
      <c r="E811" s="122">
        <v>2021</v>
      </c>
      <c r="F811" s="129" t="s">
        <v>20</v>
      </c>
      <c r="G811" s="130" t="s">
        <v>20</v>
      </c>
      <c r="H811" s="131"/>
    </row>
    <row r="812" spans="1:8">
      <c r="A812" s="121">
        <f t="shared" si="46"/>
        <v>790</v>
      </c>
      <c r="B812" s="122" t="s">
        <v>433</v>
      </c>
      <c r="C812" s="122" t="s">
        <v>745</v>
      </c>
      <c r="D812" s="122">
        <v>2011</v>
      </c>
      <c r="E812" s="122" t="s">
        <v>19</v>
      </c>
      <c r="F812" s="129" t="s">
        <v>20</v>
      </c>
      <c r="G812" s="130" t="s">
        <v>20</v>
      </c>
      <c r="H812" s="131"/>
    </row>
    <row r="813" spans="1:8">
      <c r="A813" s="121">
        <f t="shared" si="46"/>
        <v>791</v>
      </c>
      <c r="B813" s="122" t="s">
        <v>433</v>
      </c>
      <c r="C813" s="122" t="s">
        <v>1077</v>
      </c>
      <c r="D813" s="122">
        <v>2007</v>
      </c>
      <c r="E813" s="122">
        <v>2013</v>
      </c>
      <c r="F813" s="129" t="s">
        <v>20</v>
      </c>
      <c r="G813" s="130" t="s">
        <v>20</v>
      </c>
      <c r="H813" s="131"/>
    </row>
    <row r="814" spans="1:8">
      <c r="A814" s="121">
        <f t="shared" si="46"/>
        <v>792</v>
      </c>
      <c r="B814" s="122" t="s">
        <v>433</v>
      </c>
      <c r="C814" s="122" t="s">
        <v>1077</v>
      </c>
      <c r="D814" s="122">
        <v>2012</v>
      </c>
      <c r="E814" s="122">
        <v>2012</v>
      </c>
      <c r="F814" s="129" t="s">
        <v>20</v>
      </c>
      <c r="G814" s="130" t="s">
        <v>20</v>
      </c>
      <c r="H814" s="131"/>
    </row>
    <row r="815" spans="1:8">
      <c r="A815" s="121">
        <f t="shared" si="46"/>
        <v>793</v>
      </c>
      <c r="B815" s="122" t="s">
        <v>433</v>
      </c>
      <c r="C815" s="122" t="s">
        <v>1077</v>
      </c>
      <c r="D815" s="122">
        <v>2013</v>
      </c>
      <c r="E815" s="122">
        <v>2018</v>
      </c>
      <c r="F815" s="129" t="s">
        <v>20</v>
      </c>
      <c r="G815" s="130" t="s">
        <v>20</v>
      </c>
      <c r="H815" s="131"/>
    </row>
    <row r="816" spans="1:8">
      <c r="A816" s="121">
        <f t="shared" si="46"/>
        <v>794</v>
      </c>
      <c r="B816" s="122" t="s">
        <v>433</v>
      </c>
      <c r="C816" s="122" t="s">
        <v>1077</v>
      </c>
      <c r="D816" s="122">
        <v>2019</v>
      </c>
      <c r="E816" s="122">
        <v>2022</v>
      </c>
      <c r="F816" s="129" t="s">
        <v>20</v>
      </c>
      <c r="G816" s="130" t="s">
        <v>20</v>
      </c>
      <c r="H816" s="131"/>
    </row>
    <row r="817" spans="1:8">
      <c r="A817" s="121">
        <f>ROW()-5</f>
        <v>812</v>
      </c>
      <c r="B817" s="122" t="s">
        <v>433</v>
      </c>
      <c r="C817" s="122" t="s">
        <v>1641</v>
      </c>
      <c r="D817" s="122">
        <v>2022</v>
      </c>
      <c r="E817" s="122" t="s">
        <v>19</v>
      </c>
      <c r="F817" s="129" t="s">
        <v>20</v>
      </c>
      <c r="G817" s="129"/>
      <c r="H817" s="182" t="s">
        <v>20</v>
      </c>
    </row>
    <row r="818" spans="1:8">
      <c r="A818" s="121">
        <f>ROW()-22</f>
        <v>796</v>
      </c>
      <c r="B818" s="122" t="s">
        <v>433</v>
      </c>
      <c r="C818" s="122" t="s">
        <v>731</v>
      </c>
      <c r="D818" s="122">
        <v>2012</v>
      </c>
      <c r="E818" s="122">
        <v>2016</v>
      </c>
      <c r="F818" s="129" t="s">
        <v>20</v>
      </c>
      <c r="G818" s="130" t="s">
        <v>20</v>
      </c>
      <c r="H818" s="131"/>
    </row>
    <row r="819" spans="1:8">
      <c r="A819" s="121">
        <f>ROW()-22</f>
        <v>797</v>
      </c>
      <c r="B819" s="122" t="s">
        <v>433</v>
      </c>
      <c r="C819" s="122" t="s">
        <v>731</v>
      </c>
      <c r="D819" s="122">
        <v>2016</v>
      </c>
      <c r="E819" s="122" t="s">
        <v>19</v>
      </c>
      <c r="F819" s="129" t="s">
        <v>20</v>
      </c>
      <c r="G819" s="130" t="s">
        <v>20</v>
      </c>
      <c r="H819" s="131"/>
    </row>
    <row r="820" spans="1:8">
      <c r="A820" s="121">
        <f>ROW()-32</f>
        <v>788</v>
      </c>
      <c r="B820" s="122" t="s">
        <v>433</v>
      </c>
      <c r="C820" s="122" t="s">
        <v>1519</v>
      </c>
      <c r="D820" s="122">
        <v>2007</v>
      </c>
      <c r="E820" s="122" t="s">
        <v>19</v>
      </c>
      <c r="F820" s="129" t="s">
        <v>20</v>
      </c>
      <c r="G820" s="130" t="s">
        <v>20</v>
      </c>
      <c r="H820" s="131"/>
    </row>
    <row r="821" spans="1:8">
      <c r="A821" s="121">
        <f>ROW()-22</f>
        <v>799</v>
      </c>
      <c r="B821" s="122" t="s">
        <v>433</v>
      </c>
      <c r="C821" s="122" t="s">
        <v>1078</v>
      </c>
      <c r="D821" s="122">
        <v>2008</v>
      </c>
      <c r="E821" s="122">
        <v>2014</v>
      </c>
      <c r="F821" s="129" t="s">
        <v>20</v>
      </c>
      <c r="G821" s="130" t="s">
        <v>20</v>
      </c>
      <c r="H821" s="131"/>
    </row>
    <row r="822" spans="1:8">
      <c r="A822" s="121">
        <f>ROW()-22</f>
        <v>800</v>
      </c>
      <c r="B822" s="122" t="s">
        <v>433</v>
      </c>
      <c r="C822" s="122" t="s">
        <v>1078</v>
      </c>
      <c r="D822" s="122">
        <v>2012</v>
      </c>
      <c r="E822" s="122">
        <v>2014</v>
      </c>
      <c r="F822" s="129" t="s">
        <v>20</v>
      </c>
      <c r="G822" s="130" t="s">
        <v>20</v>
      </c>
      <c r="H822" s="131"/>
    </row>
    <row r="823" spans="1:8">
      <c r="A823" s="121">
        <f>ROW()-5</f>
        <v>818</v>
      </c>
      <c r="B823" s="122" t="s">
        <v>433</v>
      </c>
      <c r="C823" s="122" t="s">
        <v>1642</v>
      </c>
      <c r="D823" s="122">
        <v>2012</v>
      </c>
      <c r="E823" s="122" t="s">
        <v>19</v>
      </c>
      <c r="F823" s="129" t="s">
        <v>20</v>
      </c>
      <c r="G823" s="129" t="s">
        <v>20</v>
      </c>
      <c r="H823" s="182" t="s">
        <v>20</v>
      </c>
    </row>
    <row r="824" spans="1:8">
      <c r="A824" s="121">
        <f t="shared" ref="A824:A831" si="47">ROW()-22</f>
        <v>802</v>
      </c>
      <c r="B824" s="122" t="s">
        <v>433</v>
      </c>
      <c r="C824" s="122" t="s">
        <v>1079</v>
      </c>
      <c r="D824" s="122">
        <v>2013</v>
      </c>
      <c r="E824" s="122">
        <v>2022</v>
      </c>
      <c r="F824" s="129" t="s">
        <v>20</v>
      </c>
      <c r="G824" s="130" t="s">
        <v>20</v>
      </c>
      <c r="H824" s="131"/>
    </row>
    <row r="825" spans="1:8">
      <c r="A825" s="121">
        <f t="shared" si="47"/>
        <v>803</v>
      </c>
      <c r="B825" s="122" t="s">
        <v>433</v>
      </c>
      <c r="C825" s="122" t="s">
        <v>1079</v>
      </c>
      <c r="D825" s="122">
        <v>2014</v>
      </c>
      <c r="E825" s="122" t="s">
        <v>19</v>
      </c>
      <c r="F825" s="129" t="s">
        <v>20</v>
      </c>
      <c r="G825" s="130" t="s">
        <v>20</v>
      </c>
      <c r="H825" s="131"/>
    </row>
    <row r="826" spans="1:8">
      <c r="A826" s="121">
        <f t="shared" si="47"/>
        <v>804</v>
      </c>
      <c r="B826" s="122" t="s">
        <v>433</v>
      </c>
      <c r="C826" s="122" t="s">
        <v>1236</v>
      </c>
      <c r="D826" s="122">
        <v>2015</v>
      </c>
      <c r="E826" s="122" t="s">
        <v>19</v>
      </c>
      <c r="F826" s="129" t="s">
        <v>20</v>
      </c>
      <c r="G826" s="130" t="s">
        <v>20</v>
      </c>
      <c r="H826" s="131"/>
    </row>
    <row r="827" spans="1:8">
      <c r="A827" s="121">
        <f t="shared" si="47"/>
        <v>805</v>
      </c>
      <c r="B827" s="122" t="s">
        <v>433</v>
      </c>
      <c r="C827" s="122" t="s">
        <v>1237</v>
      </c>
      <c r="D827" s="122">
        <v>2010</v>
      </c>
      <c r="E827" s="122" t="s">
        <v>19</v>
      </c>
      <c r="F827" s="129" t="s">
        <v>20</v>
      </c>
      <c r="G827" s="130" t="s">
        <v>20</v>
      </c>
      <c r="H827" s="131"/>
    </row>
    <row r="828" spans="1:8">
      <c r="A828" s="121">
        <f t="shared" si="47"/>
        <v>806</v>
      </c>
      <c r="B828" s="122" t="s">
        <v>433</v>
      </c>
      <c r="C828" s="122" t="s">
        <v>434</v>
      </c>
      <c r="D828" s="122">
        <v>2010</v>
      </c>
      <c r="E828" s="122">
        <v>2019</v>
      </c>
      <c r="F828" s="129" t="s">
        <v>20</v>
      </c>
      <c r="G828" s="130" t="s">
        <v>20</v>
      </c>
      <c r="H828" s="131"/>
    </row>
    <row r="829" spans="1:8">
      <c r="A829" s="121">
        <f t="shared" si="47"/>
        <v>807</v>
      </c>
      <c r="B829" s="122" t="s">
        <v>433</v>
      </c>
      <c r="C829" s="122" t="s">
        <v>434</v>
      </c>
      <c r="D829" s="122">
        <v>2020</v>
      </c>
      <c r="E829" s="122" t="s">
        <v>19</v>
      </c>
      <c r="F829" s="129" t="s">
        <v>20</v>
      </c>
      <c r="G829" s="130" t="s">
        <v>20</v>
      </c>
      <c r="H829" s="131"/>
    </row>
    <row r="830" spans="1:8">
      <c r="A830" s="121">
        <f t="shared" si="47"/>
        <v>808</v>
      </c>
      <c r="B830" s="122" t="s">
        <v>433</v>
      </c>
      <c r="C830" s="122" t="s">
        <v>1080</v>
      </c>
      <c r="D830" s="122">
        <v>2018</v>
      </c>
      <c r="E830" s="122">
        <v>2022</v>
      </c>
      <c r="F830" s="129" t="s">
        <v>20</v>
      </c>
      <c r="G830" s="130" t="s">
        <v>20</v>
      </c>
      <c r="H830" s="131"/>
    </row>
    <row r="831" spans="1:8">
      <c r="A831" s="121">
        <f t="shared" si="47"/>
        <v>809</v>
      </c>
      <c r="B831" s="122" t="s">
        <v>433</v>
      </c>
      <c r="C831" s="122" t="s">
        <v>746</v>
      </c>
      <c r="D831" s="122">
        <v>2011</v>
      </c>
      <c r="E831" s="122" t="s">
        <v>19</v>
      </c>
      <c r="F831" s="129" t="s">
        <v>20</v>
      </c>
      <c r="G831" s="130" t="s">
        <v>20</v>
      </c>
      <c r="H831" s="131"/>
    </row>
    <row r="832" spans="1:8">
      <c r="A832" s="121">
        <f>ROW()-5</f>
        <v>827</v>
      </c>
      <c r="B832" s="122" t="s">
        <v>433</v>
      </c>
      <c r="C832" s="122" t="s">
        <v>1643</v>
      </c>
      <c r="D832" s="122">
        <v>2018</v>
      </c>
      <c r="E832" s="122" t="s">
        <v>19</v>
      </c>
      <c r="F832" s="129" t="s">
        <v>20</v>
      </c>
      <c r="G832" s="129"/>
      <c r="H832" s="182" t="s">
        <v>20</v>
      </c>
    </row>
    <row r="833" spans="1:8">
      <c r="A833" s="121">
        <f t="shared" ref="A833:A855" si="48">ROW()-22</f>
        <v>811</v>
      </c>
      <c r="B833" s="122" t="s">
        <v>433</v>
      </c>
      <c r="C833" s="122" t="s">
        <v>1238</v>
      </c>
      <c r="D833" s="122">
        <v>2019</v>
      </c>
      <c r="E833" s="122" t="s">
        <v>19</v>
      </c>
      <c r="F833" s="129" t="s">
        <v>20</v>
      </c>
      <c r="G833" s="130"/>
      <c r="H833" s="131" t="s">
        <v>20</v>
      </c>
    </row>
    <row r="834" spans="1:8">
      <c r="A834" s="121">
        <f t="shared" si="48"/>
        <v>812</v>
      </c>
      <c r="B834" s="122" t="s">
        <v>433</v>
      </c>
      <c r="C834" s="122" t="s">
        <v>437</v>
      </c>
      <c r="D834" s="122">
        <v>2012</v>
      </c>
      <c r="E834" s="122">
        <v>2015</v>
      </c>
      <c r="F834" s="129" t="s">
        <v>20</v>
      </c>
      <c r="G834" s="130" t="s">
        <v>20</v>
      </c>
      <c r="H834" s="131"/>
    </row>
    <row r="835" spans="1:8">
      <c r="A835" s="121">
        <f t="shared" si="48"/>
        <v>813</v>
      </c>
      <c r="B835" s="122" t="s">
        <v>433</v>
      </c>
      <c r="C835" s="122" t="s">
        <v>437</v>
      </c>
      <c r="D835" s="122">
        <v>2015</v>
      </c>
      <c r="E835" s="122" t="s">
        <v>19</v>
      </c>
      <c r="F835" s="129" t="s">
        <v>20</v>
      </c>
      <c r="G835" s="130" t="s">
        <v>20</v>
      </c>
      <c r="H835" s="131"/>
    </row>
    <row r="836" spans="1:8">
      <c r="A836" s="121">
        <f t="shared" si="48"/>
        <v>814</v>
      </c>
      <c r="B836" s="122" t="s">
        <v>433</v>
      </c>
      <c r="C836" s="122" t="s">
        <v>440</v>
      </c>
      <c r="D836" s="122">
        <v>2010</v>
      </c>
      <c r="E836" s="122" t="s">
        <v>19</v>
      </c>
      <c r="F836" s="129" t="s">
        <v>20</v>
      </c>
      <c r="G836" s="130" t="s">
        <v>20</v>
      </c>
      <c r="H836" s="131"/>
    </row>
    <row r="837" spans="1:8">
      <c r="A837" s="121">
        <f t="shared" si="48"/>
        <v>815</v>
      </c>
      <c r="B837" s="122" t="s">
        <v>433</v>
      </c>
      <c r="C837" s="122" t="s">
        <v>440</v>
      </c>
      <c r="D837" s="122">
        <v>2017</v>
      </c>
      <c r="E837" s="122" t="s">
        <v>19</v>
      </c>
      <c r="F837" s="129" t="s">
        <v>20</v>
      </c>
      <c r="G837" s="130" t="s">
        <v>20</v>
      </c>
      <c r="H837" s="131"/>
    </row>
    <row r="838" spans="1:8">
      <c r="A838" s="121">
        <f t="shared" si="48"/>
        <v>816</v>
      </c>
      <c r="B838" s="122" t="s">
        <v>433</v>
      </c>
      <c r="C838" s="122" t="s">
        <v>1081</v>
      </c>
      <c r="D838" s="122">
        <v>2009</v>
      </c>
      <c r="E838" s="122">
        <v>2014</v>
      </c>
      <c r="F838" s="129" t="s">
        <v>20</v>
      </c>
      <c r="G838" s="130"/>
      <c r="H838" s="131"/>
    </row>
    <row r="839" spans="1:8">
      <c r="A839" s="121">
        <f t="shared" si="48"/>
        <v>817</v>
      </c>
      <c r="B839" s="122" t="s">
        <v>433</v>
      </c>
      <c r="C839" s="122" t="s">
        <v>1081</v>
      </c>
      <c r="D839" s="122">
        <v>2015</v>
      </c>
      <c r="E839" s="122" t="s">
        <v>19</v>
      </c>
      <c r="F839" s="129" t="s">
        <v>20</v>
      </c>
      <c r="G839" s="130" t="s">
        <v>20</v>
      </c>
      <c r="H839" s="131"/>
    </row>
    <row r="840" spans="1:8">
      <c r="A840" s="121">
        <f t="shared" si="48"/>
        <v>818</v>
      </c>
      <c r="B840" s="122" t="s">
        <v>433</v>
      </c>
      <c r="C840" s="122" t="s">
        <v>1082</v>
      </c>
      <c r="D840" s="122">
        <v>2012</v>
      </c>
      <c r="E840" s="122">
        <v>2014</v>
      </c>
      <c r="F840" s="129" t="s">
        <v>20</v>
      </c>
      <c r="G840" s="130" t="s">
        <v>20</v>
      </c>
      <c r="H840" s="131"/>
    </row>
    <row r="841" spans="1:8">
      <c r="A841" s="121">
        <f t="shared" si="48"/>
        <v>819</v>
      </c>
      <c r="B841" s="122" t="s">
        <v>433</v>
      </c>
      <c r="C841" s="122" t="s">
        <v>441</v>
      </c>
      <c r="D841" s="122">
        <v>2014</v>
      </c>
      <c r="E841" s="122" t="s">
        <v>19</v>
      </c>
      <c r="F841" s="129" t="s">
        <v>20</v>
      </c>
      <c r="G841" s="130" t="s">
        <v>20</v>
      </c>
      <c r="H841" s="131"/>
    </row>
    <row r="842" spans="1:8">
      <c r="A842" s="121">
        <f t="shared" si="48"/>
        <v>820</v>
      </c>
      <c r="B842" s="122" t="s">
        <v>433</v>
      </c>
      <c r="C842" s="122" t="s">
        <v>443</v>
      </c>
      <c r="D842" s="122">
        <v>2012</v>
      </c>
      <c r="E842" s="122" t="s">
        <v>19</v>
      </c>
      <c r="F842" s="129" t="s">
        <v>20</v>
      </c>
      <c r="G842" s="130" t="s">
        <v>20</v>
      </c>
      <c r="H842" s="131"/>
    </row>
    <row r="843" spans="1:8">
      <c r="A843" s="121">
        <f t="shared" si="48"/>
        <v>821</v>
      </c>
      <c r="B843" s="122" t="s">
        <v>433</v>
      </c>
      <c r="C843" s="122" t="s">
        <v>1083</v>
      </c>
      <c r="D843" s="122">
        <v>2012</v>
      </c>
      <c r="E843" s="122">
        <v>2019</v>
      </c>
      <c r="F843" s="129" t="s">
        <v>20</v>
      </c>
      <c r="G843" s="130" t="s">
        <v>20</v>
      </c>
      <c r="H843" s="131"/>
    </row>
    <row r="844" spans="1:8">
      <c r="A844" s="121">
        <f t="shared" si="48"/>
        <v>822</v>
      </c>
      <c r="B844" s="122" t="s">
        <v>433</v>
      </c>
      <c r="C844" s="122" t="s">
        <v>1085</v>
      </c>
      <c r="D844" s="122">
        <v>2012</v>
      </c>
      <c r="E844" s="122">
        <v>2019</v>
      </c>
      <c r="F844" s="129" t="s">
        <v>20</v>
      </c>
      <c r="G844" s="130" t="s">
        <v>20</v>
      </c>
      <c r="H844" s="131"/>
    </row>
    <row r="845" spans="1:8">
      <c r="A845" s="121">
        <f t="shared" si="48"/>
        <v>823</v>
      </c>
      <c r="B845" s="122" t="s">
        <v>433</v>
      </c>
      <c r="C845" s="122" t="s">
        <v>1086</v>
      </c>
      <c r="D845" s="122">
        <v>2012</v>
      </c>
      <c r="E845" s="122">
        <v>2019</v>
      </c>
      <c r="F845" s="129" t="s">
        <v>20</v>
      </c>
      <c r="G845" s="130" t="s">
        <v>20</v>
      </c>
      <c r="H845" s="131"/>
    </row>
    <row r="846" spans="1:8">
      <c r="A846" s="121">
        <f t="shared" si="48"/>
        <v>824</v>
      </c>
      <c r="B846" s="122" t="s">
        <v>433</v>
      </c>
      <c r="C846" s="122" t="s">
        <v>1087</v>
      </c>
      <c r="D846" s="122">
        <v>2020</v>
      </c>
      <c r="E846" s="122">
        <v>2021</v>
      </c>
      <c r="F846" s="129" t="s">
        <v>20</v>
      </c>
      <c r="G846" s="130" t="s">
        <v>20</v>
      </c>
      <c r="H846" s="131"/>
    </row>
    <row r="847" spans="1:8">
      <c r="A847" s="121">
        <f t="shared" si="48"/>
        <v>825</v>
      </c>
      <c r="B847" s="122" t="s">
        <v>433</v>
      </c>
      <c r="C847" s="122" t="s">
        <v>1088</v>
      </c>
      <c r="D847" s="122">
        <v>2020</v>
      </c>
      <c r="E847" s="122">
        <v>2021</v>
      </c>
      <c r="F847" s="129" t="s">
        <v>20</v>
      </c>
      <c r="G847" s="130" t="s">
        <v>20</v>
      </c>
      <c r="H847" s="131"/>
    </row>
    <row r="848" spans="1:8">
      <c r="A848" s="121">
        <f t="shared" si="48"/>
        <v>826</v>
      </c>
      <c r="B848" s="122" t="s">
        <v>433</v>
      </c>
      <c r="C848" s="122" t="s">
        <v>446</v>
      </c>
      <c r="D848" s="122">
        <v>2010</v>
      </c>
      <c r="E848" s="122" t="s">
        <v>19</v>
      </c>
      <c r="F848" s="129" t="s">
        <v>20</v>
      </c>
      <c r="G848" s="130" t="s">
        <v>20</v>
      </c>
      <c r="H848" s="131"/>
    </row>
    <row r="849" spans="1:8">
      <c r="A849" s="121">
        <f t="shared" si="48"/>
        <v>827</v>
      </c>
      <c r="B849" s="122" t="s">
        <v>433</v>
      </c>
      <c r="C849" s="122" t="s">
        <v>449</v>
      </c>
      <c r="D849" s="122">
        <v>2019</v>
      </c>
      <c r="E849" s="122" t="s">
        <v>19</v>
      </c>
      <c r="F849" s="129" t="s">
        <v>20</v>
      </c>
      <c r="G849" s="130" t="s">
        <v>20</v>
      </c>
      <c r="H849" s="131"/>
    </row>
    <row r="850" spans="1:8">
      <c r="A850" s="121">
        <f t="shared" si="48"/>
        <v>828</v>
      </c>
      <c r="B850" s="122" t="s">
        <v>433</v>
      </c>
      <c r="C850" s="122" t="s">
        <v>451</v>
      </c>
      <c r="D850" s="122">
        <v>2016</v>
      </c>
      <c r="E850" s="122" t="s">
        <v>19</v>
      </c>
      <c r="F850" s="129" t="s">
        <v>20</v>
      </c>
      <c r="G850" s="130" t="s">
        <v>20</v>
      </c>
      <c r="H850" s="131"/>
    </row>
    <row r="851" spans="1:8">
      <c r="A851" s="121">
        <f t="shared" si="48"/>
        <v>829</v>
      </c>
      <c r="B851" s="122" t="s">
        <v>433</v>
      </c>
      <c r="C851" s="122" t="s">
        <v>453</v>
      </c>
      <c r="D851" s="122">
        <v>2010</v>
      </c>
      <c r="E851" s="122" t="s">
        <v>19</v>
      </c>
      <c r="F851" s="129" t="s">
        <v>20</v>
      </c>
      <c r="G851" s="130" t="s">
        <v>20</v>
      </c>
      <c r="H851" s="131"/>
    </row>
    <row r="852" spans="1:8">
      <c r="A852" s="342">
        <f t="shared" si="48"/>
        <v>830</v>
      </c>
      <c r="B852" s="344" t="s">
        <v>433</v>
      </c>
      <c r="C852" s="344" t="s">
        <v>1089</v>
      </c>
      <c r="D852" s="344">
        <v>2005</v>
      </c>
      <c r="E852" s="344">
        <v>2012</v>
      </c>
      <c r="F852" s="346" t="s">
        <v>20</v>
      </c>
      <c r="G852" s="348" t="s">
        <v>20</v>
      </c>
      <c r="H852" s="349"/>
    </row>
    <row r="853" spans="1:8">
      <c r="A853" s="121">
        <f t="shared" si="48"/>
        <v>831</v>
      </c>
      <c r="B853" s="122" t="s">
        <v>433</v>
      </c>
      <c r="C853" s="122" t="s">
        <v>1089</v>
      </c>
      <c r="D853" s="122">
        <v>2013</v>
      </c>
      <c r="E853" s="122">
        <v>2020</v>
      </c>
      <c r="F853" s="129" t="s">
        <v>20</v>
      </c>
      <c r="G853" s="130" t="s">
        <v>20</v>
      </c>
      <c r="H853" s="131"/>
    </row>
    <row r="854" spans="1:8">
      <c r="A854" s="121">
        <f t="shared" si="48"/>
        <v>832</v>
      </c>
      <c r="B854" s="122" t="s">
        <v>433</v>
      </c>
      <c r="C854" s="122" t="s">
        <v>1089</v>
      </c>
      <c r="D854" s="122">
        <v>2020</v>
      </c>
      <c r="E854" s="122">
        <v>2022</v>
      </c>
      <c r="F854" s="129" t="s">
        <v>20</v>
      </c>
      <c r="G854" s="130" t="s">
        <v>20</v>
      </c>
      <c r="H854" s="131"/>
    </row>
    <row r="855" spans="1:8">
      <c r="A855" s="121">
        <f t="shared" si="48"/>
        <v>833</v>
      </c>
      <c r="B855" s="122" t="s">
        <v>433</v>
      </c>
      <c r="C855" s="122" t="s">
        <v>720</v>
      </c>
      <c r="D855" s="122">
        <v>2010</v>
      </c>
      <c r="E855" s="122" t="s">
        <v>19</v>
      </c>
      <c r="F855" s="129" t="s">
        <v>20</v>
      </c>
      <c r="G855" s="130" t="s">
        <v>20</v>
      </c>
      <c r="H855" s="131"/>
    </row>
    <row r="856" spans="1:8">
      <c r="A856" s="121">
        <f t="shared" ref="A856:A863" si="49">ROW()-23</f>
        <v>833</v>
      </c>
      <c r="B856" s="122" t="s">
        <v>433</v>
      </c>
      <c r="C856" s="122" t="s">
        <v>455</v>
      </c>
      <c r="D856" s="122">
        <v>2001</v>
      </c>
      <c r="E856" s="122">
        <v>2014</v>
      </c>
      <c r="F856" s="129" t="s">
        <v>20</v>
      </c>
      <c r="G856" s="130"/>
      <c r="H856" s="131"/>
    </row>
    <row r="857" spans="1:8">
      <c r="A857" s="121">
        <f t="shared" si="49"/>
        <v>834</v>
      </c>
      <c r="B857" s="122" t="s">
        <v>433</v>
      </c>
      <c r="C857" s="122" t="s">
        <v>1239</v>
      </c>
      <c r="D857" s="122">
        <v>2013</v>
      </c>
      <c r="E857" s="122" t="s">
        <v>19</v>
      </c>
      <c r="F857" s="129" t="s">
        <v>20</v>
      </c>
      <c r="G857" s="130" t="s">
        <v>20</v>
      </c>
      <c r="H857" s="131"/>
    </row>
    <row r="858" spans="1:8">
      <c r="A858" s="121">
        <f t="shared" si="49"/>
        <v>835</v>
      </c>
      <c r="B858" s="122" t="s">
        <v>433</v>
      </c>
      <c r="C858" s="122" t="s">
        <v>1239</v>
      </c>
      <c r="D858" s="122">
        <v>2021</v>
      </c>
      <c r="E858" s="122" t="s">
        <v>19</v>
      </c>
      <c r="F858" s="129" t="s">
        <v>20</v>
      </c>
      <c r="G858" s="130" t="s">
        <v>20</v>
      </c>
      <c r="H858" s="131"/>
    </row>
    <row r="859" spans="1:8">
      <c r="A859" s="121">
        <f t="shared" si="49"/>
        <v>836</v>
      </c>
      <c r="B859" s="122" t="s">
        <v>433</v>
      </c>
      <c r="C859" s="122" t="s">
        <v>1090</v>
      </c>
      <c r="D859" s="122">
        <v>2011</v>
      </c>
      <c r="E859" s="122">
        <v>2017</v>
      </c>
      <c r="F859" s="129" t="s">
        <v>20</v>
      </c>
      <c r="G859" s="130" t="s">
        <v>20</v>
      </c>
      <c r="H859" s="131"/>
    </row>
    <row r="860" spans="1:8">
      <c r="A860" s="121">
        <f t="shared" si="49"/>
        <v>837</v>
      </c>
      <c r="B860" s="122" t="s">
        <v>433</v>
      </c>
      <c r="C860" s="122" t="s">
        <v>459</v>
      </c>
      <c r="D860" s="122">
        <v>2009</v>
      </c>
      <c r="E860" s="122">
        <v>2013</v>
      </c>
      <c r="F860" s="129" t="s">
        <v>20</v>
      </c>
      <c r="G860" s="130" t="s">
        <v>20</v>
      </c>
      <c r="H860" s="131"/>
    </row>
    <row r="861" spans="1:8">
      <c r="A861" s="121">
        <f t="shared" si="49"/>
        <v>838</v>
      </c>
      <c r="B861" s="122" t="s">
        <v>433</v>
      </c>
      <c r="C861" s="122" t="s">
        <v>459</v>
      </c>
      <c r="D861" s="122">
        <v>2013</v>
      </c>
      <c r="E861" s="122" t="s">
        <v>19</v>
      </c>
      <c r="F861" s="129" t="s">
        <v>20</v>
      </c>
      <c r="G861" s="130" t="s">
        <v>20</v>
      </c>
      <c r="H861" s="131"/>
    </row>
    <row r="862" spans="1:8">
      <c r="A862" s="121">
        <f t="shared" si="49"/>
        <v>839</v>
      </c>
      <c r="B862" s="122" t="s">
        <v>433</v>
      </c>
      <c r="C862" s="122" t="s">
        <v>1091</v>
      </c>
      <c r="D862" s="122">
        <v>2014</v>
      </c>
      <c r="E862" s="122">
        <v>2015</v>
      </c>
      <c r="F862" s="129" t="s">
        <v>20</v>
      </c>
      <c r="G862" s="130" t="s">
        <v>20</v>
      </c>
      <c r="H862" s="131"/>
    </row>
    <row r="863" spans="1:8">
      <c r="A863" s="121">
        <f t="shared" si="49"/>
        <v>840</v>
      </c>
      <c r="B863" s="122" t="s">
        <v>433</v>
      </c>
      <c r="C863" s="122" t="s">
        <v>1092</v>
      </c>
      <c r="D863" s="122">
        <v>2017</v>
      </c>
      <c r="E863" s="122">
        <v>2022</v>
      </c>
      <c r="F863" s="129" t="s">
        <v>20</v>
      </c>
      <c r="G863" s="130" t="s">
        <v>20</v>
      </c>
      <c r="H863" s="131"/>
    </row>
    <row r="864" spans="1:8">
      <c r="A864" s="121">
        <f>ROW()-5</f>
        <v>859</v>
      </c>
      <c r="B864" s="122" t="s">
        <v>433</v>
      </c>
      <c r="C864" s="122" t="s">
        <v>1644</v>
      </c>
      <c r="D864" s="122">
        <v>2022</v>
      </c>
      <c r="E864" s="122" t="s">
        <v>19</v>
      </c>
      <c r="F864" s="129" t="s">
        <v>20</v>
      </c>
      <c r="G864" s="129"/>
      <c r="H864" s="182" t="s">
        <v>20</v>
      </c>
    </row>
    <row r="865" spans="1:8">
      <c r="A865" s="121">
        <f t="shared" ref="A865:A880" si="50">ROW()-23</f>
        <v>842</v>
      </c>
      <c r="B865" s="122" t="s">
        <v>433</v>
      </c>
      <c r="C865" s="122" t="s">
        <v>1093</v>
      </c>
      <c r="D865" s="122">
        <v>2009</v>
      </c>
      <c r="E865" s="122">
        <v>2011</v>
      </c>
      <c r="F865" s="129" t="s">
        <v>20</v>
      </c>
      <c r="G865" s="130" t="s">
        <v>20</v>
      </c>
      <c r="H865" s="131"/>
    </row>
    <row r="866" spans="1:8">
      <c r="A866" s="121">
        <f t="shared" si="50"/>
        <v>843</v>
      </c>
      <c r="B866" s="122" t="s">
        <v>433</v>
      </c>
      <c r="C866" s="122" t="s">
        <v>1093</v>
      </c>
      <c r="D866" s="122">
        <v>2012</v>
      </c>
      <c r="E866" s="122">
        <v>2018</v>
      </c>
      <c r="F866" s="129" t="s">
        <v>20</v>
      </c>
      <c r="G866" s="130" t="s">
        <v>20</v>
      </c>
      <c r="H866" s="131"/>
    </row>
    <row r="867" spans="1:8">
      <c r="A867" s="121">
        <f t="shared" si="50"/>
        <v>844</v>
      </c>
      <c r="B867" s="122" t="s">
        <v>433</v>
      </c>
      <c r="C867" s="122" t="s">
        <v>1093</v>
      </c>
      <c r="D867" s="122">
        <v>2019</v>
      </c>
      <c r="E867" s="122">
        <v>2022</v>
      </c>
      <c r="F867" s="129" t="s">
        <v>20</v>
      </c>
      <c r="G867" s="130" t="s">
        <v>20</v>
      </c>
      <c r="H867" s="131"/>
    </row>
    <row r="868" spans="1:8">
      <c r="A868" s="121">
        <f t="shared" si="50"/>
        <v>845</v>
      </c>
      <c r="B868" s="122" t="s">
        <v>433</v>
      </c>
      <c r="C868" s="122" t="s">
        <v>747</v>
      </c>
      <c r="D868" s="122">
        <v>2011</v>
      </c>
      <c r="E868" s="122" t="s">
        <v>19</v>
      </c>
      <c r="F868" s="129" t="s">
        <v>20</v>
      </c>
      <c r="G868" s="130" t="s">
        <v>20</v>
      </c>
      <c r="H868" s="131"/>
    </row>
    <row r="869" spans="1:8">
      <c r="A869" s="121">
        <f t="shared" si="50"/>
        <v>846</v>
      </c>
      <c r="B869" s="122" t="s">
        <v>433</v>
      </c>
      <c r="C869" s="122" t="s">
        <v>1240</v>
      </c>
      <c r="D869" s="122">
        <v>2008</v>
      </c>
      <c r="E869" s="122">
        <v>2013</v>
      </c>
      <c r="F869" s="129" t="s">
        <v>20</v>
      </c>
      <c r="G869" s="130" t="s">
        <v>20</v>
      </c>
      <c r="H869" s="131"/>
    </row>
    <row r="870" spans="1:8">
      <c r="A870" s="121">
        <f t="shared" si="50"/>
        <v>847</v>
      </c>
      <c r="B870" s="122" t="s">
        <v>433</v>
      </c>
      <c r="C870" s="122" t="s">
        <v>1240</v>
      </c>
      <c r="D870" s="122">
        <v>2013</v>
      </c>
      <c r="E870" s="122" t="s">
        <v>19</v>
      </c>
      <c r="F870" s="129" t="s">
        <v>20</v>
      </c>
      <c r="G870" s="130" t="s">
        <v>20</v>
      </c>
      <c r="H870" s="131"/>
    </row>
    <row r="871" spans="1:8">
      <c r="A871" s="121">
        <f t="shared" si="50"/>
        <v>848</v>
      </c>
      <c r="B871" s="122" t="s">
        <v>433</v>
      </c>
      <c r="C871" s="122" t="s">
        <v>460</v>
      </c>
      <c r="D871" s="122">
        <v>2013</v>
      </c>
      <c r="E871" s="122" t="s">
        <v>19</v>
      </c>
      <c r="F871" s="129" t="s">
        <v>20</v>
      </c>
      <c r="G871" s="130" t="s">
        <v>20</v>
      </c>
      <c r="H871" s="131"/>
    </row>
    <row r="872" spans="1:8">
      <c r="A872" s="121">
        <f t="shared" si="50"/>
        <v>849</v>
      </c>
      <c r="B872" s="122" t="s">
        <v>433</v>
      </c>
      <c r="C872" s="122" t="s">
        <v>1094</v>
      </c>
      <c r="D872" s="122">
        <v>2003</v>
      </c>
      <c r="E872" s="122">
        <v>2015</v>
      </c>
      <c r="F872" s="129" t="s">
        <v>20</v>
      </c>
      <c r="G872" s="130"/>
      <c r="H872" s="131"/>
    </row>
    <row r="873" spans="1:8">
      <c r="A873" s="121">
        <f t="shared" si="50"/>
        <v>850</v>
      </c>
      <c r="B873" s="122" t="s">
        <v>433</v>
      </c>
      <c r="C873" s="122" t="s">
        <v>1094</v>
      </c>
      <c r="D873" s="122">
        <v>2013</v>
      </c>
      <c r="E873" s="122">
        <v>2015</v>
      </c>
      <c r="F873" s="129" t="s">
        <v>20</v>
      </c>
      <c r="G873" s="130" t="s">
        <v>20</v>
      </c>
      <c r="H873" s="131"/>
    </row>
    <row r="874" spans="1:8">
      <c r="A874" s="121">
        <f t="shared" si="50"/>
        <v>851</v>
      </c>
      <c r="B874" s="122" t="s">
        <v>433</v>
      </c>
      <c r="C874" s="122" t="s">
        <v>1094</v>
      </c>
      <c r="D874" s="122">
        <v>2016</v>
      </c>
      <c r="E874" s="122">
        <v>2022</v>
      </c>
      <c r="F874" s="129" t="s">
        <v>20</v>
      </c>
      <c r="G874" s="130" t="s">
        <v>20</v>
      </c>
      <c r="H874" s="131"/>
    </row>
    <row r="875" spans="1:8">
      <c r="A875" s="121">
        <f t="shared" si="50"/>
        <v>852</v>
      </c>
      <c r="B875" s="122" t="s">
        <v>433</v>
      </c>
      <c r="C875" s="122" t="s">
        <v>1095</v>
      </c>
      <c r="D875" s="122">
        <v>2016</v>
      </c>
      <c r="E875" s="122">
        <v>2022</v>
      </c>
      <c r="F875" s="129" t="s">
        <v>20</v>
      </c>
      <c r="G875" s="130" t="s">
        <v>20</v>
      </c>
      <c r="H875" s="131"/>
    </row>
    <row r="876" spans="1:8">
      <c r="A876" s="121">
        <f t="shared" si="50"/>
        <v>853</v>
      </c>
      <c r="B876" s="122" t="s">
        <v>433</v>
      </c>
      <c r="C876" s="122" t="s">
        <v>749</v>
      </c>
      <c r="D876" s="122">
        <v>2011</v>
      </c>
      <c r="E876" s="122" t="s">
        <v>19</v>
      </c>
      <c r="F876" s="129" t="s">
        <v>20</v>
      </c>
      <c r="G876" s="130" t="s">
        <v>20</v>
      </c>
      <c r="H876" s="131"/>
    </row>
    <row r="877" spans="1:8">
      <c r="A877" s="121">
        <f t="shared" si="50"/>
        <v>854</v>
      </c>
      <c r="B877" s="122" t="s">
        <v>433</v>
      </c>
      <c r="C877" s="122" t="s">
        <v>748</v>
      </c>
      <c r="D877" s="122">
        <v>2011</v>
      </c>
      <c r="E877" s="122" t="s">
        <v>19</v>
      </c>
      <c r="F877" s="129" t="s">
        <v>20</v>
      </c>
      <c r="G877" s="130" t="s">
        <v>20</v>
      </c>
      <c r="H877" s="131"/>
    </row>
    <row r="878" spans="1:8">
      <c r="A878" s="121">
        <f t="shared" si="50"/>
        <v>855</v>
      </c>
      <c r="B878" s="122" t="s">
        <v>433</v>
      </c>
      <c r="C878" s="122" t="s">
        <v>461</v>
      </c>
      <c r="D878" s="122">
        <v>2012</v>
      </c>
      <c r="E878" s="122">
        <v>2019</v>
      </c>
      <c r="F878" s="129" t="s">
        <v>20</v>
      </c>
      <c r="G878" s="130" t="s">
        <v>20</v>
      </c>
      <c r="H878" s="131"/>
    </row>
    <row r="879" spans="1:8">
      <c r="A879" s="121">
        <f t="shared" si="50"/>
        <v>856</v>
      </c>
      <c r="B879" s="122" t="s">
        <v>433</v>
      </c>
      <c r="C879" s="122" t="s">
        <v>1096</v>
      </c>
      <c r="D879" s="122">
        <v>2013</v>
      </c>
      <c r="E879" s="122">
        <v>2015</v>
      </c>
      <c r="F879" s="129" t="s">
        <v>20</v>
      </c>
      <c r="G879" s="130" t="s">
        <v>20</v>
      </c>
      <c r="H879" s="131"/>
    </row>
    <row r="880" spans="1:8">
      <c r="A880" s="121">
        <f t="shared" si="50"/>
        <v>857</v>
      </c>
      <c r="B880" s="122" t="s">
        <v>462</v>
      </c>
      <c r="C880" s="122" t="s">
        <v>463</v>
      </c>
      <c r="D880" s="122">
        <v>2013</v>
      </c>
      <c r="E880" s="122">
        <v>2019</v>
      </c>
      <c r="F880" s="129" t="s">
        <v>20</v>
      </c>
      <c r="G880" s="130"/>
      <c r="H880" s="131" t="s">
        <v>20</v>
      </c>
    </row>
    <row r="881" spans="1:8">
      <c r="A881" s="121">
        <f>ROW()-5</f>
        <v>876</v>
      </c>
      <c r="B881" s="122" t="s">
        <v>462</v>
      </c>
      <c r="C881" s="122" t="s">
        <v>1645</v>
      </c>
      <c r="D881" s="122">
        <v>2016</v>
      </c>
      <c r="E881" s="122" t="s">
        <v>19</v>
      </c>
      <c r="F881" s="129" t="s">
        <v>20</v>
      </c>
      <c r="G881" s="129"/>
      <c r="H881" s="182" t="s">
        <v>20</v>
      </c>
    </row>
    <row r="882" spans="1:8">
      <c r="A882" s="121">
        <f>ROW()-23</f>
        <v>859</v>
      </c>
      <c r="B882" s="122" t="s">
        <v>462</v>
      </c>
      <c r="C882" s="122" t="s">
        <v>465</v>
      </c>
      <c r="D882" s="122">
        <v>2006</v>
      </c>
      <c r="E882" s="122">
        <v>2015</v>
      </c>
      <c r="F882" s="129" t="s">
        <v>20</v>
      </c>
      <c r="G882" s="130"/>
      <c r="H882" s="131" t="s">
        <v>20</v>
      </c>
    </row>
    <row r="883" spans="1:8">
      <c r="A883" s="121">
        <f>ROW()-23</f>
        <v>860</v>
      </c>
      <c r="B883" s="122" t="s">
        <v>462</v>
      </c>
      <c r="C883" s="122" t="s">
        <v>466</v>
      </c>
      <c r="D883" s="122">
        <v>2015</v>
      </c>
      <c r="E883" s="122" t="s">
        <v>19</v>
      </c>
      <c r="F883" s="129" t="s">
        <v>20</v>
      </c>
      <c r="G883" s="130"/>
      <c r="H883" s="131" t="s">
        <v>20</v>
      </c>
    </row>
    <row r="884" spans="1:8">
      <c r="A884" s="121">
        <f>ROW()-23</f>
        <v>861</v>
      </c>
      <c r="B884" s="122" t="s">
        <v>462</v>
      </c>
      <c r="C884" s="122" t="s">
        <v>146</v>
      </c>
      <c r="D884" s="122">
        <v>2013</v>
      </c>
      <c r="E884" s="122">
        <v>2019</v>
      </c>
      <c r="F884" s="129" t="s">
        <v>20</v>
      </c>
      <c r="G884" s="130"/>
      <c r="H884" s="131" t="s">
        <v>20</v>
      </c>
    </row>
    <row r="885" spans="1:8">
      <c r="A885" s="121">
        <f>ROW()-23</f>
        <v>862</v>
      </c>
      <c r="B885" s="122" t="s">
        <v>462</v>
      </c>
      <c r="C885" s="122" t="s">
        <v>469</v>
      </c>
      <c r="D885" s="122">
        <v>2011</v>
      </c>
      <c r="E885" s="122">
        <v>2017</v>
      </c>
      <c r="F885" s="129" t="s">
        <v>20</v>
      </c>
      <c r="G885" s="130"/>
      <c r="H885" s="131" t="s">
        <v>20</v>
      </c>
    </row>
    <row r="886" spans="1:8">
      <c r="A886" s="121">
        <f>ROW()-23</f>
        <v>863</v>
      </c>
      <c r="B886" s="122" t="s">
        <v>462</v>
      </c>
      <c r="C886" s="122" t="s">
        <v>469</v>
      </c>
      <c r="D886" s="122">
        <v>2018</v>
      </c>
      <c r="E886" s="122" t="s">
        <v>19</v>
      </c>
      <c r="F886" s="129" t="s">
        <v>20</v>
      </c>
      <c r="G886" s="130" t="s">
        <v>20</v>
      </c>
      <c r="H886" s="131" t="s">
        <v>20</v>
      </c>
    </row>
    <row r="887" spans="1:8">
      <c r="A887" s="121">
        <f>ROW()-5</f>
        <v>882</v>
      </c>
      <c r="B887" s="122" t="s">
        <v>462</v>
      </c>
      <c r="C887" s="122" t="s">
        <v>1646</v>
      </c>
      <c r="D887" s="122">
        <v>2021</v>
      </c>
      <c r="E887" s="122" t="s">
        <v>19</v>
      </c>
      <c r="F887" s="129" t="s">
        <v>20</v>
      </c>
      <c r="G887" s="129"/>
      <c r="H887" s="182" t="s">
        <v>20</v>
      </c>
    </row>
    <row r="888" spans="1:8">
      <c r="A888" s="121">
        <f>ROW()-23</f>
        <v>865</v>
      </c>
      <c r="B888" s="122" t="s">
        <v>462</v>
      </c>
      <c r="C888" s="122" t="s">
        <v>1241</v>
      </c>
      <c r="D888" s="122">
        <v>2006</v>
      </c>
      <c r="E888" s="122">
        <v>2014</v>
      </c>
      <c r="F888" s="129" t="s">
        <v>20</v>
      </c>
      <c r="G888" s="130"/>
      <c r="H888" s="131" t="s">
        <v>20</v>
      </c>
    </row>
    <row r="889" spans="1:8">
      <c r="A889" s="121">
        <f>ROW()-23</f>
        <v>866</v>
      </c>
      <c r="B889" s="122" t="s">
        <v>462</v>
      </c>
      <c r="C889" s="122" t="s">
        <v>1241</v>
      </c>
      <c r="D889" s="122">
        <v>2019</v>
      </c>
      <c r="E889" s="122" t="s">
        <v>19</v>
      </c>
      <c r="F889" s="129" t="s">
        <v>20</v>
      </c>
      <c r="G889" s="130" t="s">
        <v>20</v>
      </c>
      <c r="H889" s="131" t="s">
        <v>20</v>
      </c>
    </row>
    <row r="890" spans="1:8">
      <c r="A890" s="121">
        <f>ROW()-5</f>
        <v>885</v>
      </c>
      <c r="B890" s="122" t="s">
        <v>462</v>
      </c>
      <c r="C890" s="122" t="s">
        <v>1647</v>
      </c>
      <c r="D890" s="122">
        <v>2020</v>
      </c>
      <c r="E890" s="122" t="s">
        <v>19</v>
      </c>
      <c r="F890" s="129" t="s">
        <v>20</v>
      </c>
      <c r="G890" s="129"/>
      <c r="H890" s="182" t="s">
        <v>20</v>
      </c>
    </row>
    <row r="891" spans="1:8">
      <c r="A891" s="121">
        <f>ROW()-23</f>
        <v>868</v>
      </c>
      <c r="B891" s="122" t="s">
        <v>462</v>
      </c>
      <c r="C891" s="122" t="s">
        <v>1242</v>
      </c>
      <c r="D891" s="122">
        <v>2017</v>
      </c>
      <c r="E891" s="122" t="s">
        <v>19</v>
      </c>
      <c r="F891" s="129" t="s">
        <v>20</v>
      </c>
      <c r="G891" s="130" t="s">
        <v>20</v>
      </c>
      <c r="H891" s="131" t="s">
        <v>20</v>
      </c>
    </row>
    <row r="892" spans="1:8">
      <c r="A892" s="121">
        <f>ROW()-23</f>
        <v>869</v>
      </c>
      <c r="B892" s="122" t="s">
        <v>462</v>
      </c>
      <c r="C892" s="122" t="s">
        <v>1243</v>
      </c>
      <c r="D892" s="122">
        <v>2017</v>
      </c>
      <c r="E892" s="122" t="s">
        <v>19</v>
      </c>
      <c r="F892" s="129" t="s">
        <v>20</v>
      </c>
      <c r="G892" s="130" t="s">
        <v>20</v>
      </c>
      <c r="H892" s="131" t="s">
        <v>20</v>
      </c>
    </row>
    <row r="893" spans="1:8">
      <c r="A893" s="121">
        <f>ROW()-23</f>
        <v>870</v>
      </c>
      <c r="B893" s="122" t="s">
        <v>462</v>
      </c>
      <c r="C893" s="122" t="s">
        <v>471</v>
      </c>
      <c r="D893" s="122">
        <v>2008</v>
      </c>
      <c r="E893" s="122">
        <v>2017</v>
      </c>
      <c r="F893" s="129" t="s">
        <v>20</v>
      </c>
      <c r="G893" s="130"/>
      <c r="H893" s="131" t="s">
        <v>20</v>
      </c>
    </row>
    <row r="894" spans="1:8">
      <c r="A894" s="121">
        <f>ROW()-23</f>
        <v>871</v>
      </c>
      <c r="B894" s="122" t="s">
        <v>462</v>
      </c>
      <c r="C894" s="122" t="s">
        <v>473</v>
      </c>
      <c r="D894" s="122">
        <v>2020</v>
      </c>
      <c r="E894" s="122" t="s">
        <v>19</v>
      </c>
      <c r="F894" s="129" t="s">
        <v>20</v>
      </c>
      <c r="G894" s="130" t="s">
        <v>20</v>
      </c>
      <c r="H894" s="131" t="s">
        <v>20</v>
      </c>
    </row>
    <row r="895" spans="1:8">
      <c r="A895" s="342">
        <f>ROW()-23</f>
        <v>872</v>
      </c>
      <c r="B895" s="344" t="s">
        <v>462</v>
      </c>
      <c r="C895" s="344" t="s">
        <v>1244</v>
      </c>
      <c r="D895" s="344">
        <v>2012</v>
      </c>
      <c r="E895" s="344">
        <v>2019</v>
      </c>
      <c r="F895" s="346" t="s">
        <v>20</v>
      </c>
      <c r="G895" s="348"/>
      <c r="H895" s="349" t="s">
        <v>20</v>
      </c>
    </row>
    <row r="896" spans="1:8">
      <c r="A896" s="121">
        <f>ROW()-5</f>
        <v>891</v>
      </c>
      <c r="B896" s="122" t="s">
        <v>462</v>
      </c>
      <c r="C896" s="122" t="s">
        <v>1648</v>
      </c>
      <c r="D896" s="122">
        <v>2020</v>
      </c>
      <c r="E896" s="122" t="s">
        <v>19</v>
      </c>
      <c r="F896" s="129" t="s">
        <v>20</v>
      </c>
      <c r="G896" s="129"/>
      <c r="H896" s="182" t="s">
        <v>20</v>
      </c>
    </row>
    <row r="897" spans="1:8">
      <c r="A897" s="121">
        <f>ROW()-23</f>
        <v>874</v>
      </c>
      <c r="B897" s="122" t="s">
        <v>462</v>
      </c>
      <c r="C897" s="122" t="s">
        <v>474</v>
      </c>
      <c r="D897" s="122">
        <v>2010</v>
      </c>
      <c r="E897" s="122" t="s">
        <v>19</v>
      </c>
      <c r="F897" s="129" t="s">
        <v>20</v>
      </c>
      <c r="G897" s="130" t="s">
        <v>20</v>
      </c>
      <c r="H897" s="131"/>
    </row>
    <row r="898" spans="1:8">
      <c r="A898" s="121">
        <f>ROW()-23</f>
        <v>875</v>
      </c>
      <c r="B898" s="122" t="s">
        <v>462</v>
      </c>
      <c r="C898" s="122" t="s">
        <v>474</v>
      </c>
      <c r="D898" s="122">
        <v>2021</v>
      </c>
      <c r="E898" s="122" t="s">
        <v>19</v>
      </c>
      <c r="F898" s="129" t="s">
        <v>20</v>
      </c>
      <c r="G898" s="130"/>
      <c r="H898" s="131" t="s">
        <v>20</v>
      </c>
    </row>
    <row r="899" spans="1:8">
      <c r="A899" s="121">
        <f>ROW()-23</f>
        <v>876</v>
      </c>
      <c r="B899" s="122" t="s">
        <v>462</v>
      </c>
      <c r="C899" s="122" t="s">
        <v>475</v>
      </c>
      <c r="D899" s="122">
        <v>2001</v>
      </c>
      <c r="E899" s="122">
        <v>2014</v>
      </c>
      <c r="F899" s="129" t="s">
        <v>20</v>
      </c>
      <c r="G899" s="130"/>
      <c r="H899" s="131"/>
    </row>
    <row r="900" spans="1:8">
      <c r="A900" s="121">
        <f>ROW()-23</f>
        <v>877</v>
      </c>
      <c r="B900" s="122" t="s">
        <v>462</v>
      </c>
      <c r="C900" s="122" t="s">
        <v>475</v>
      </c>
      <c r="D900" s="122">
        <v>2014</v>
      </c>
      <c r="E900" s="122">
        <v>2020</v>
      </c>
      <c r="F900" s="129" t="s">
        <v>20</v>
      </c>
      <c r="G900" s="130" t="s">
        <v>20</v>
      </c>
      <c r="H900" s="131"/>
    </row>
    <row r="901" spans="1:8">
      <c r="A901" s="121">
        <f>ROW()-23</f>
        <v>878</v>
      </c>
      <c r="B901" s="122" t="s">
        <v>462</v>
      </c>
      <c r="C901" s="122" t="s">
        <v>1245</v>
      </c>
      <c r="D901" s="122">
        <v>2018</v>
      </c>
      <c r="E901" s="122" t="s">
        <v>19</v>
      </c>
      <c r="F901" s="129" t="s">
        <v>20</v>
      </c>
      <c r="G901" s="130" t="s">
        <v>20</v>
      </c>
      <c r="H901" s="131" t="s">
        <v>20</v>
      </c>
    </row>
    <row r="902" spans="1:8">
      <c r="A902" s="121">
        <f>ROW()-5</f>
        <v>897</v>
      </c>
      <c r="B902" s="122" t="s">
        <v>462</v>
      </c>
      <c r="C902" s="122" t="s">
        <v>1649</v>
      </c>
      <c r="D902" s="122">
        <v>2020</v>
      </c>
      <c r="E902" s="122" t="s">
        <v>19</v>
      </c>
      <c r="F902" s="129" t="s">
        <v>20</v>
      </c>
      <c r="G902" s="129"/>
      <c r="H902" s="182" t="s">
        <v>20</v>
      </c>
    </row>
    <row r="903" spans="1:8">
      <c r="A903" s="121">
        <f>ROW()-23</f>
        <v>880</v>
      </c>
      <c r="B903" s="122" t="s">
        <v>462</v>
      </c>
      <c r="C903" s="122" t="s">
        <v>478</v>
      </c>
      <c r="D903" s="122">
        <v>2012</v>
      </c>
      <c r="E903" s="122">
        <v>2014</v>
      </c>
      <c r="F903" s="129" t="s">
        <v>20</v>
      </c>
      <c r="G903" s="130"/>
      <c r="H903" s="131" t="s">
        <v>20</v>
      </c>
    </row>
    <row r="904" spans="1:8">
      <c r="A904" s="121">
        <f>ROW()-24</f>
        <v>880</v>
      </c>
      <c r="B904" s="122" t="s">
        <v>462</v>
      </c>
      <c r="C904" s="122" t="s">
        <v>1246</v>
      </c>
      <c r="D904" s="122">
        <v>2019</v>
      </c>
      <c r="E904" s="122" t="s">
        <v>19</v>
      </c>
      <c r="F904" s="129" t="s">
        <v>20</v>
      </c>
      <c r="G904" s="130" t="s">
        <v>20</v>
      </c>
      <c r="H904" s="131" t="s">
        <v>20</v>
      </c>
    </row>
    <row r="905" spans="1:8">
      <c r="A905" s="121">
        <f>ROW()-5</f>
        <v>900</v>
      </c>
      <c r="B905" s="122" t="s">
        <v>462</v>
      </c>
      <c r="C905" s="122" t="s">
        <v>1650</v>
      </c>
      <c r="D905" s="122">
        <v>2020</v>
      </c>
      <c r="E905" s="122" t="s">
        <v>19</v>
      </c>
      <c r="F905" s="129" t="s">
        <v>20</v>
      </c>
      <c r="G905" s="129"/>
      <c r="H905" s="182" t="s">
        <v>20</v>
      </c>
    </row>
    <row r="906" spans="1:8">
      <c r="A906" s="121">
        <f>ROW()-5</f>
        <v>901</v>
      </c>
      <c r="B906" s="122" t="s">
        <v>1651</v>
      </c>
      <c r="C906" s="122" t="s">
        <v>1652</v>
      </c>
      <c r="D906" s="122">
        <v>2020</v>
      </c>
      <c r="E906" s="122" t="s">
        <v>19</v>
      </c>
      <c r="F906" s="129" t="s">
        <v>20</v>
      </c>
      <c r="G906" s="129"/>
      <c r="H906" s="182" t="s">
        <v>20</v>
      </c>
    </row>
    <row r="907" spans="1:8">
      <c r="A907" s="121">
        <f>ROW()-5</f>
        <v>902</v>
      </c>
      <c r="B907" s="122" t="s">
        <v>1651</v>
      </c>
      <c r="C907" s="122" t="s">
        <v>1653</v>
      </c>
      <c r="D907" s="122">
        <v>2020</v>
      </c>
      <c r="E907" s="122" t="s">
        <v>19</v>
      </c>
      <c r="F907" s="129" t="s">
        <v>20</v>
      </c>
      <c r="G907" s="129"/>
      <c r="H907" s="182" t="s">
        <v>20</v>
      </c>
    </row>
    <row r="908" spans="1:8">
      <c r="A908" s="121">
        <f>ROW()-6</f>
        <v>902</v>
      </c>
      <c r="B908" s="122" t="s">
        <v>1651</v>
      </c>
      <c r="C908" s="122" t="s">
        <v>1654</v>
      </c>
      <c r="D908" s="122">
        <v>2020</v>
      </c>
      <c r="E908" s="122" t="s">
        <v>19</v>
      </c>
      <c r="F908" s="129" t="s">
        <v>20</v>
      </c>
      <c r="G908" s="129"/>
      <c r="H908" s="182" t="s">
        <v>20</v>
      </c>
    </row>
    <row r="909" spans="1:8">
      <c r="A909" s="121">
        <f>ROW()-6</f>
        <v>903</v>
      </c>
      <c r="B909" s="122" t="s">
        <v>1651</v>
      </c>
      <c r="C909" s="122" t="s">
        <v>1655</v>
      </c>
      <c r="D909" s="122">
        <v>2020</v>
      </c>
      <c r="E909" s="122" t="s">
        <v>19</v>
      </c>
      <c r="F909" s="129" t="s">
        <v>20</v>
      </c>
      <c r="G909" s="129"/>
      <c r="H909" s="182" t="s">
        <v>20</v>
      </c>
    </row>
    <row r="910" spans="1:8">
      <c r="A910" s="121">
        <f t="shared" ref="A910:A919" si="51">ROW()-24</f>
        <v>886</v>
      </c>
      <c r="B910" s="122" t="s">
        <v>1247</v>
      </c>
      <c r="C910" s="122" t="s">
        <v>1248</v>
      </c>
      <c r="D910" s="122">
        <v>2016</v>
      </c>
      <c r="E910" s="122" t="s">
        <v>19</v>
      </c>
      <c r="F910" s="129"/>
      <c r="G910" s="130" t="s">
        <v>20</v>
      </c>
      <c r="H910" s="131"/>
    </row>
    <row r="911" spans="1:8">
      <c r="A911" s="121">
        <f t="shared" si="51"/>
        <v>887</v>
      </c>
      <c r="B911" s="122" t="s">
        <v>783</v>
      </c>
      <c r="C911" s="122" t="s">
        <v>1249</v>
      </c>
      <c r="D911" s="122">
        <v>2014</v>
      </c>
      <c r="E911" s="122" t="s">
        <v>19</v>
      </c>
      <c r="F911" s="129" t="s">
        <v>20</v>
      </c>
      <c r="G911" s="130" t="s">
        <v>20</v>
      </c>
      <c r="H911" s="131"/>
    </row>
    <row r="912" spans="1:8">
      <c r="A912" s="121">
        <f t="shared" si="51"/>
        <v>888</v>
      </c>
      <c r="B912" s="122" t="s">
        <v>783</v>
      </c>
      <c r="C912" s="122" t="s">
        <v>1253</v>
      </c>
      <c r="D912" s="122">
        <v>2019</v>
      </c>
      <c r="E912" s="122" t="s">
        <v>19</v>
      </c>
      <c r="F912" s="129" t="s">
        <v>20</v>
      </c>
      <c r="G912" s="130" t="s">
        <v>20</v>
      </c>
      <c r="H912" s="131" t="s">
        <v>20</v>
      </c>
    </row>
    <row r="913" spans="1:8">
      <c r="A913" s="121">
        <f t="shared" si="51"/>
        <v>889</v>
      </c>
      <c r="B913" s="122" t="s">
        <v>783</v>
      </c>
      <c r="C913" s="122" t="s">
        <v>1250</v>
      </c>
      <c r="D913" s="122">
        <v>2013</v>
      </c>
      <c r="E913" s="122">
        <v>2019</v>
      </c>
      <c r="F913" s="129" t="s">
        <v>20</v>
      </c>
      <c r="G913" s="129" t="s">
        <v>20</v>
      </c>
      <c r="H913" s="131" t="s">
        <v>20</v>
      </c>
    </row>
    <row r="914" spans="1:8">
      <c r="A914" s="121">
        <f t="shared" si="51"/>
        <v>890</v>
      </c>
      <c r="B914" s="122" t="s">
        <v>783</v>
      </c>
      <c r="C914" s="122" t="s">
        <v>1250</v>
      </c>
      <c r="D914" s="122">
        <v>2019</v>
      </c>
      <c r="E914" s="122" t="s">
        <v>19</v>
      </c>
      <c r="F914" s="129" t="s">
        <v>20</v>
      </c>
      <c r="G914" s="130" t="s">
        <v>20</v>
      </c>
      <c r="H914" s="131" t="s">
        <v>20</v>
      </c>
    </row>
    <row r="915" spans="1:8">
      <c r="A915" s="121">
        <f t="shared" si="51"/>
        <v>891</v>
      </c>
      <c r="B915" s="122" t="s">
        <v>783</v>
      </c>
      <c r="C915" s="122" t="s">
        <v>1251</v>
      </c>
      <c r="D915" s="122">
        <v>2013</v>
      </c>
      <c r="E915" s="122" t="s">
        <v>19</v>
      </c>
      <c r="F915" s="129" t="s">
        <v>20</v>
      </c>
      <c r="G915" s="130" t="s">
        <v>20</v>
      </c>
      <c r="H915" s="131" t="s">
        <v>20</v>
      </c>
    </row>
    <row r="916" spans="1:8">
      <c r="A916" s="121">
        <f t="shared" si="51"/>
        <v>892</v>
      </c>
      <c r="B916" s="122" t="s">
        <v>783</v>
      </c>
      <c r="C916" s="122" t="s">
        <v>1251</v>
      </c>
      <c r="D916" s="122">
        <v>2021</v>
      </c>
      <c r="E916" s="122" t="s">
        <v>19</v>
      </c>
      <c r="F916" s="129" t="s">
        <v>20</v>
      </c>
      <c r="G916" s="130" t="s">
        <v>20</v>
      </c>
      <c r="H916" s="131" t="s">
        <v>20</v>
      </c>
    </row>
    <row r="917" spans="1:8">
      <c r="A917" s="121">
        <f t="shared" si="51"/>
        <v>893</v>
      </c>
      <c r="B917" s="122" t="s">
        <v>783</v>
      </c>
      <c r="C917" s="122" t="s">
        <v>1254</v>
      </c>
      <c r="D917" s="122">
        <v>2017</v>
      </c>
      <c r="E917" s="122" t="s">
        <v>19</v>
      </c>
      <c r="F917" s="129" t="s">
        <v>20</v>
      </c>
      <c r="G917" s="130" t="s">
        <v>20</v>
      </c>
      <c r="H917" s="131" t="s">
        <v>20</v>
      </c>
    </row>
    <row r="918" spans="1:8">
      <c r="A918" s="121">
        <f t="shared" si="51"/>
        <v>894</v>
      </c>
      <c r="B918" s="122" t="s">
        <v>783</v>
      </c>
      <c r="C918" s="122" t="s">
        <v>1252</v>
      </c>
      <c r="D918" s="122">
        <v>2010</v>
      </c>
      <c r="E918" s="122">
        <v>2018</v>
      </c>
      <c r="F918" s="129" t="s">
        <v>20</v>
      </c>
      <c r="G918" s="130" t="s">
        <v>20</v>
      </c>
      <c r="H918" s="131" t="s">
        <v>20</v>
      </c>
    </row>
    <row r="919" spans="1:8">
      <c r="A919" s="121">
        <f t="shared" si="51"/>
        <v>895</v>
      </c>
      <c r="B919" s="122" t="s">
        <v>783</v>
      </c>
      <c r="C919" s="122" t="s">
        <v>1255</v>
      </c>
      <c r="D919" s="122">
        <v>2006</v>
      </c>
      <c r="E919" s="122" t="s">
        <v>19</v>
      </c>
      <c r="F919" s="129" t="s">
        <v>20</v>
      </c>
      <c r="G919" s="130"/>
      <c r="H919" s="131" t="s">
        <v>20</v>
      </c>
    </row>
    <row r="920" spans="1:8">
      <c r="A920" s="121">
        <f t="shared" ref="A920:A925" si="52">ROW()-6</f>
        <v>914</v>
      </c>
      <c r="B920" s="122" t="s">
        <v>783</v>
      </c>
      <c r="C920" s="122" t="s">
        <v>1656</v>
      </c>
      <c r="D920" s="122">
        <v>2019</v>
      </c>
      <c r="E920" s="122" t="s">
        <v>19</v>
      </c>
      <c r="F920" s="129" t="s">
        <v>20</v>
      </c>
      <c r="G920" s="129"/>
      <c r="H920" s="182" t="s">
        <v>20</v>
      </c>
    </row>
    <row r="921" spans="1:8">
      <c r="A921" s="121">
        <f t="shared" si="52"/>
        <v>915</v>
      </c>
      <c r="B921" s="122" t="s">
        <v>783</v>
      </c>
      <c r="C921" s="122" t="s">
        <v>1657</v>
      </c>
      <c r="D921" s="122">
        <v>2019</v>
      </c>
      <c r="E921" s="122" t="s">
        <v>19</v>
      </c>
      <c r="F921" s="129" t="s">
        <v>20</v>
      </c>
      <c r="G921" s="129"/>
      <c r="H921" s="182" t="s">
        <v>20</v>
      </c>
    </row>
    <row r="922" spans="1:8">
      <c r="A922" s="121">
        <f t="shared" si="52"/>
        <v>916</v>
      </c>
      <c r="B922" s="122" t="s">
        <v>783</v>
      </c>
      <c r="C922" s="122" t="s">
        <v>1658</v>
      </c>
      <c r="D922" s="122">
        <v>2019</v>
      </c>
      <c r="E922" s="122" t="s">
        <v>19</v>
      </c>
      <c r="F922" s="129" t="s">
        <v>20</v>
      </c>
      <c r="G922" s="129"/>
      <c r="H922" s="182" t="s">
        <v>20</v>
      </c>
    </row>
    <row r="923" spans="1:8">
      <c r="A923" s="121">
        <f t="shared" si="52"/>
        <v>917</v>
      </c>
      <c r="B923" s="122" t="s">
        <v>783</v>
      </c>
      <c r="C923" s="122" t="s">
        <v>1659</v>
      </c>
      <c r="D923" s="122">
        <v>2021</v>
      </c>
      <c r="E923" s="122" t="s">
        <v>19</v>
      </c>
      <c r="F923" s="129" t="s">
        <v>20</v>
      </c>
      <c r="G923" s="129"/>
      <c r="H923" s="182" t="s">
        <v>20</v>
      </c>
    </row>
    <row r="924" spans="1:8">
      <c r="A924" s="121">
        <f t="shared" si="52"/>
        <v>918</v>
      </c>
      <c r="B924" s="122" t="s">
        <v>783</v>
      </c>
      <c r="C924" s="122" t="s">
        <v>1660</v>
      </c>
      <c r="D924" s="122">
        <v>2021</v>
      </c>
      <c r="E924" s="122" t="s">
        <v>19</v>
      </c>
      <c r="F924" s="129" t="s">
        <v>20</v>
      </c>
      <c r="G924" s="129"/>
      <c r="H924" s="182" t="s">
        <v>20</v>
      </c>
    </row>
    <row r="925" spans="1:8">
      <c r="A925" s="121">
        <f t="shared" si="52"/>
        <v>919</v>
      </c>
      <c r="B925" s="122" t="s">
        <v>783</v>
      </c>
      <c r="C925" s="122" t="s">
        <v>1661</v>
      </c>
      <c r="D925" s="122">
        <v>2019</v>
      </c>
      <c r="E925" s="122" t="s">
        <v>19</v>
      </c>
      <c r="F925" s="129" t="s">
        <v>20</v>
      </c>
      <c r="G925" s="129"/>
      <c r="H925" s="182" t="s">
        <v>20</v>
      </c>
    </row>
    <row r="926" spans="1:8">
      <c r="A926" s="121">
        <f>ROW()-24</f>
        <v>902</v>
      </c>
      <c r="B926" s="122" t="s">
        <v>783</v>
      </c>
      <c r="C926" s="122" t="s">
        <v>1256</v>
      </c>
      <c r="D926" s="122">
        <v>2016</v>
      </c>
      <c r="E926" s="122" t="s">
        <v>19</v>
      </c>
      <c r="F926" s="129" t="s">
        <v>20</v>
      </c>
      <c r="G926" s="130" t="s">
        <v>20</v>
      </c>
      <c r="H926" s="131" t="s">
        <v>20</v>
      </c>
    </row>
    <row r="927" spans="1:8">
      <c r="A927" s="121">
        <f>ROW()-6</f>
        <v>921</v>
      </c>
      <c r="B927" s="122" t="s">
        <v>783</v>
      </c>
      <c r="C927" s="122" t="s">
        <v>1662</v>
      </c>
      <c r="D927" s="122">
        <v>2010</v>
      </c>
      <c r="E927" s="122" t="s">
        <v>19</v>
      </c>
      <c r="F927" s="129" t="s">
        <v>20</v>
      </c>
      <c r="G927" s="129" t="s">
        <v>20</v>
      </c>
      <c r="H927" s="182" t="s">
        <v>20</v>
      </c>
    </row>
    <row r="928" spans="1:8">
      <c r="A928" s="121">
        <f>ROW()-24</f>
        <v>904</v>
      </c>
      <c r="B928" s="122" t="s">
        <v>783</v>
      </c>
      <c r="C928" s="122" t="s">
        <v>1257</v>
      </c>
      <c r="D928" s="122">
        <v>2008</v>
      </c>
      <c r="E928" s="122">
        <v>2018</v>
      </c>
      <c r="F928" s="129" t="s">
        <v>20</v>
      </c>
      <c r="G928" s="130" t="s">
        <v>20</v>
      </c>
      <c r="H928" s="131" t="s">
        <v>20</v>
      </c>
    </row>
    <row r="929" spans="1:8">
      <c r="A929" s="121">
        <f>ROW()-24</f>
        <v>905</v>
      </c>
      <c r="B929" s="122" t="s">
        <v>783</v>
      </c>
      <c r="C929" s="122" t="s">
        <v>1257</v>
      </c>
      <c r="D929" s="122">
        <v>2018</v>
      </c>
      <c r="E929" s="122" t="s">
        <v>19</v>
      </c>
      <c r="F929" s="129" t="s">
        <v>20</v>
      </c>
      <c r="G929" s="130" t="s">
        <v>20</v>
      </c>
      <c r="H929" s="131" t="s">
        <v>20</v>
      </c>
    </row>
    <row r="930" spans="1:8">
      <c r="A930" s="121">
        <f>ROW()-24</f>
        <v>906</v>
      </c>
      <c r="B930" s="122" t="s">
        <v>783</v>
      </c>
      <c r="C930" s="122" t="s">
        <v>1258</v>
      </c>
      <c r="D930" s="122">
        <v>2018</v>
      </c>
      <c r="E930" s="122" t="s">
        <v>19</v>
      </c>
      <c r="F930" s="129" t="s">
        <v>20</v>
      </c>
      <c r="G930" s="130" t="s">
        <v>20</v>
      </c>
      <c r="H930" s="131" t="s">
        <v>20</v>
      </c>
    </row>
    <row r="931" spans="1:8">
      <c r="A931" s="121">
        <f>ROW()-24</f>
        <v>907</v>
      </c>
      <c r="B931" s="122" t="s">
        <v>783</v>
      </c>
      <c r="C931" s="122" t="s">
        <v>1259</v>
      </c>
      <c r="D931" s="122">
        <v>2016</v>
      </c>
      <c r="E931" s="122" t="s">
        <v>19</v>
      </c>
      <c r="F931" s="129" t="s">
        <v>20</v>
      </c>
      <c r="G931" s="130" t="s">
        <v>20</v>
      </c>
      <c r="H931" s="131" t="s">
        <v>20</v>
      </c>
    </row>
    <row r="932" spans="1:8">
      <c r="A932" s="121">
        <f>ROW()-24</f>
        <v>908</v>
      </c>
      <c r="B932" s="122" t="s">
        <v>733</v>
      </c>
      <c r="C932" s="122">
        <v>2</v>
      </c>
      <c r="D932" s="122">
        <v>2017</v>
      </c>
      <c r="E932" s="122" t="s">
        <v>19</v>
      </c>
      <c r="F932" s="129" t="s">
        <v>20</v>
      </c>
      <c r="G932" s="130" t="s">
        <v>20</v>
      </c>
      <c r="H932" s="131"/>
    </row>
    <row r="933" spans="1:8">
      <c r="A933" s="121">
        <f>ROW()-6</f>
        <v>927</v>
      </c>
      <c r="B933" s="122" t="s">
        <v>733</v>
      </c>
      <c r="C933" s="122">
        <v>2</v>
      </c>
      <c r="D933" s="122">
        <v>2020</v>
      </c>
      <c r="E933" s="122" t="s">
        <v>19</v>
      </c>
      <c r="F933" s="129" t="s">
        <v>20</v>
      </c>
      <c r="G933" s="129"/>
      <c r="H933" s="182" t="s">
        <v>20</v>
      </c>
    </row>
    <row r="934" spans="1:8">
      <c r="A934" s="121">
        <f>ROW()-24</f>
        <v>910</v>
      </c>
      <c r="B934" s="122" t="s">
        <v>733</v>
      </c>
      <c r="C934" s="122" t="s">
        <v>1260</v>
      </c>
      <c r="D934" s="122">
        <v>2017</v>
      </c>
      <c r="E934" s="122" t="s">
        <v>19</v>
      </c>
      <c r="F934" s="129" t="s">
        <v>20</v>
      </c>
      <c r="G934" s="130" t="s">
        <v>20</v>
      </c>
      <c r="H934" s="131"/>
    </row>
    <row r="935" spans="1:8">
      <c r="A935" s="121">
        <f>ROW()-6</f>
        <v>929</v>
      </c>
      <c r="B935" s="122" t="s">
        <v>733</v>
      </c>
      <c r="C935" s="122" t="s">
        <v>1260</v>
      </c>
      <c r="D935" s="122">
        <v>2020</v>
      </c>
      <c r="E935" s="122" t="s">
        <v>19</v>
      </c>
      <c r="F935" s="129" t="s">
        <v>20</v>
      </c>
      <c r="G935" s="129"/>
      <c r="H935" s="182" t="s">
        <v>20</v>
      </c>
    </row>
    <row r="936" spans="1:8">
      <c r="A936" s="121">
        <f>ROW()-24</f>
        <v>912</v>
      </c>
      <c r="B936" s="122" t="s">
        <v>481</v>
      </c>
      <c r="C936" s="122" t="s">
        <v>1261</v>
      </c>
      <c r="D936" s="122">
        <v>2012</v>
      </c>
      <c r="E936" s="122">
        <v>2019</v>
      </c>
      <c r="F936" s="129" t="s">
        <v>20</v>
      </c>
      <c r="G936" s="130" t="s">
        <v>20</v>
      </c>
      <c r="H936" s="131"/>
    </row>
    <row r="937" spans="1:8">
      <c r="A937" s="121">
        <f>ROW()-24</f>
        <v>913</v>
      </c>
      <c r="B937" s="122" t="s">
        <v>481</v>
      </c>
      <c r="C937" s="122" t="s">
        <v>1097</v>
      </c>
      <c r="D937" s="122">
        <v>2010</v>
      </c>
      <c r="E937" s="122">
        <v>2017</v>
      </c>
      <c r="F937" s="129" t="s">
        <v>20</v>
      </c>
      <c r="G937" s="130" t="s">
        <v>20</v>
      </c>
      <c r="H937" s="131"/>
    </row>
    <row r="938" spans="1:8">
      <c r="A938" s="342">
        <f>ROW()-24</f>
        <v>914</v>
      </c>
      <c r="B938" s="344" t="s">
        <v>481</v>
      </c>
      <c r="C938" s="344" t="s">
        <v>1098</v>
      </c>
      <c r="D938" s="344">
        <v>2014</v>
      </c>
      <c r="E938" s="344" t="s">
        <v>19</v>
      </c>
      <c r="F938" s="346" t="s">
        <v>20</v>
      </c>
      <c r="G938" s="348" t="s">
        <v>20</v>
      </c>
      <c r="H938" s="349"/>
    </row>
    <row r="939" spans="1:8">
      <c r="A939" s="121">
        <f>ROW()-24</f>
        <v>915</v>
      </c>
      <c r="B939" s="122" t="s">
        <v>481</v>
      </c>
      <c r="C939" s="122" t="s">
        <v>482</v>
      </c>
      <c r="D939" s="122">
        <v>2010</v>
      </c>
      <c r="E939" s="122">
        <v>2010</v>
      </c>
      <c r="F939" s="129" t="s">
        <v>20</v>
      </c>
      <c r="G939" s="130" t="s">
        <v>20</v>
      </c>
      <c r="H939" s="131"/>
    </row>
    <row r="940" spans="1:8">
      <c r="A940" s="121">
        <f>ROW()-24</f>
        <v>916</v>
      </c>
      <c r="B940" s="122" t="s">
        <v>481</v>
      </c>
      <c r="C940" s="122" t="s">
        <v>482</v>
      </c>
      <c r="D940" s="122">
        <v>2016</v>
      </c>
      <c r="E940" s="122" t="s">
        <v>19</v>
      </c>
      <c r="F940" s="129" t="s">
        <v>20</v>
      </c>
      <c r="G940" s="130" t="s">
        <v>20</v>
      </c>
      <c r="H940" s="131"/>
    </row>
    <row r="941" spans="1:8">
      <c r="A941" s="121">
        <f>ROW()-6</f>
        <v>935</v>
      </c>
      <c r="B941" s="122" t="s">
        <v>481</v>
      </c>
      <c r="C941" s="122" t="s">
        <v>1663</v>
      </c>
      <c r="D941" s="122">
        <v>2019</v>
      </c>
      <c r="E941" s="122" t="s">
        <v>19</v>
      </c>
      <c r="F941" s="129" t="s">
        <v>20</v>
      </c>
      <c r="G941" s="129" t="s">
        <v>20</v>
      </c>
      <c r="H941" s="182" t="s">
        <v>20</v>
      </c>
    </row>
    <row r="942" spans="1:8">
      <c r="A942" s="121">
        <f t="shared" ref="A942:A960" si="53">ROW()-24</f>
        <v>918</v>
      </c>
      <c r="B942" s="122" t="s">
        <v>1262</v>
      </c>
      <c r="C942" s="122" t="s">
        <v>1263</v>
      </c>
      <c r="D942" s="122">
        <v>2016</v>
      </c>
      <c r="E942" s="122" t="s">
        <v>19</v>
      </c>
      <c r="F942" s="129" t="s">
        <v>20</v>
      </c>
      <c r="G942" s="130"/>
      <c r="H942" s="131"/>
    </row>
    <row r="943" spans="1:8">
      <c r="A943" s="121">
        <f t="shared" si="53"/>
        <v>919</v>
      </c>
      <c r="B943" s="122" t="s">
        <v>1262</v>
      </c>
      <c r="C943" s="122" t="s">
        <v>1264</v>
      </c>
      <c r="D943" s="122">
        <v>2016</v>
      </c>
      <c r="E943" s="122" t="s">
        <v>19</v>
      </c>
      <c r="F943" s="129" t="s">
        <v>20</v>
      </c>
      <c r="G943" s="130"/>
      <c r="H943" s="131" t="s">
        <v>20</v>
      </c>
    </row>
    <row r="944" spans="1:8">
      <c r="A944" s="121">
        <f t="shared" si="53"/>
        <v>920</v>
      </c>
      <c r="B944" s="122" t="s">
        <v>483</v>
      </c>
      <c r="C944" s="122">
        <v>1500</v>
      </c>
      <c r="D944" s="122">
        <v>2008</v>
      </c>
      <c r="E944" s="122">
        <v>2019</v>
      </c>
      <c r="F944" s="129" t="s">
        <v>20</v>
      </c>
      <c r="G944" s="130" t="s">
        <v>20</v>
      </c>
      <c r="H944" s="131"/>
    </row>
    <row r="945" spans="1:8">
      <c r="A945" s="121">
        <f t="shared" si="53"/>
        <v>921</v>
      </c>
      <c r="B945" s="122" t="s">
        <v>483</v>
      </c>
      <c r="C945" s="122">
        <v>1500</v>
      </c>
      <c r="D945" s="122">
        <v>2019</v>
      </c>
      <c r="E945" s="122">
        <v>2022</v>
      </c>
      <c r="F945" s="129" t="s">
        <v>20</v>
      </c>
      <c r="G945" s="130"/>
      <c r="H945" s="131"/>
    </row>
    <row r="946" spans="1:8">
      <c r="A946" s="121">
        <f t="shared" si="53"/>
        <v>922</v>
      </c>
      <c r="B946" s="122" t="s">
        <v>483</v>
      </c>
      <c r="C946" s="122">
        <v>2500</v>
      </c>
      <c r="D946" s="122">
        <v>2008</v>
      </c>
      <c r="E946" s="122">
        <v>2022</v>
      </c>
      <c r="F946" s="129" t="s">
        <v>20</v>
      </c>
      <c r="G946" s="130" t="s">
        <v>20</v>
      </c>
      <c r="H946" s="131"/>
    </row>
    <row r="947" spans="1:8">
      <c r="A947" s="121">
        <f t="shared" si="53"/>
        <v>923</v>
      </c>
      <c r="B947" s="122" t="s">
        <v>483</v>
      </c>
      <c r="C947" s="122">
        <v>3500</v>
      </c>
      <c r="D947" s="122">
        <v>2008</v>
      </c>
      <c r="E947" s="122">
        <v>2022</v>
      </c>
      <c r="F947" s="129" t="s">
        <v>20</v>
      </c>
      <c r="G947" s="130" t="s">
        <v>20</v>
      </c>
      <c r="H947" s="131"/>
    </row>
    <row r="948" spans="1:8">
      <c r="A948" s="121">
        <f t="shared" si="53"/>
        <v>924</v>
      </c>
      <c r="B948" s="122" t="s">
        <v>483</v>
      </c>
      <c r="C948" s="122">
        <v>4500</v>
      </c>
      <c r="D948" s="122">
        <v>2008</v>
      </c>
      <c r="E948" s="122">
        <v>2022</v>
      </c>
      <c r="F948" s="129" t="s">
        <v>20</v>
      </c>
      <c r="G948" s="130" t="s">
        <v>20</v>
      </c>
      <c r="H948" s="131"/>
    </row>
    <row r="949" spans="1:8">
      <c r="A949" s="121">
        <f t="shared" si="53"/>
        <v>925</v>
      </c>
      <c r="B949" s="122" t="s">
        <v>483</v>
      </c>
      <c r="C949" s="122">
        <v>5500</v>
      </c>
      <c r="D949" s="122">
        <v>2008</v>
      </c>
      <c r="E949" s="122">
        <v>2022</v>
      </c>
      <c r="F949" s="129" t="s">
        <v>20</v>
      </c>
      <c r="G949" s="130" t="s">
        <v>20</v>
      </c>
      <c r="H949" s="131"/>
    </row>
    <row r="950" spans="1:8">
      <c r="A950" s="121">
        <f t="shared" si="53"/>
        <v>926</v>
      </c>
      <c r="B950" s="122" t="s">
        <v>483</v>
      </c>
      <c r="C950" s="122" t="s">
        <v>1099</v>
      </c>
      <c r="D950" s="122">
        <v>2012</v>
      </c>
      <c r="E950" s="122">
        <v>2021</v>
      </c>
      <c r="F950" s="129" t="s">
        <v>20</v>
      </c>
      <c r="G950" s="130" t="s">
        <v>20</v>
      </c>
      <c r="H950" s="131"/>
    </row>
    <row r="951" spans="1:8">
      <c r="A951" s="121">
        <f t="shared" si="53"/>
        <v>927</v>
      </c>
      <c r="B951" s="122" t="s">
        <v>483</v>
      </c>
      <c r="C951" s="122" t="s">
        <v>1100</v>
      </c>
      <c r="D951" s="122">
        <v>2021</v>
      </c>
      <c r="E951" s="122">
        <v>2022</v>
      </c>
      <c r="F951" s="129" t="s">
        <v>20</v>
      </c>
      <c r="G951" s="130" t="s">
        <v>20</v>
      </c>
      <c r="H951" s="131"/>
    </row>
    <row r="952" spans="1:8">
      <c r="A952" s="121">
        <f t="shared" si="53"/>
        <v>928</v>
      </c>
      <c r="B952" s="122" t="s">
        <v>483</v>
      </c>
      <c r="C952" s="122" t="s">
        <v>1101</v>
      </c>
      <c r="D952" s="122">
        <v>2014</v>
      </c>
      <c r="E952" s="122">
        <v>2021</v>
      </c>
      <c r="F952" s="129" t="s">
        <v>20</v>
      </c>
      <c r="G952" s="130" t="s">
        <v>20</v>
      </c>
      <c r="H952" s="131"/>
    </row>
    <row r="953" spans="1:8">
      <c r="A953" s="121">
        <f t="shared" si="53"/>
        <v>929</v>
      </c>
      <c r="B953" s="122" t="s">
        <v>483</v>
      </c>
      <c r="C953" s="122" t="s">
        <v>1102</v>
      </c>
      <c r="D953" s="122">
        <v>2014</v>
      </c>
      <c r="E953" s="122">
        <v>2021</v>
      </c>
      <c r="F953" s="129" t="s">
        <v>20</v>
      </c>
      <c r="G953" s="130" t="s">
        <v>20</v>
      </c>
      <c r="H953" s="131"/>
    </row>
    <row r="954" spans="1:8">
      <c r="A954" s="121">
        <f t="shared" si="53"/>
        <v>930</v>
      </c>
      <c r="B954" s="122" t="s">
        <v>483</v>
      </c>
      <c r="C954" s="122" t="s">
        <v>1103</v>
      </c>
      <c r="D954" s="122">
        <v>2012</v>
      </c>
      <c r="E954" s="122">
        <v>2015</v>
      </c>
      <c r="F954" s="129" t="s">
        <v>20</v>
      </c>
      <c r="G954" s="130" t="s">
        <v>20</v>
      </c>
      <c r="H954" s="131"/>
    </row>
    <row r="955" spans="1:8">
      <c r="A955" s="121">
        <f t="shared" si="53"/>
        <v>931</v>
      </c>
      <c r="B955" s="122" t="s">
        <v>483</v>
      </c>
      <c r="C955" s="122" t="s">
        <v>1104</v>
      </c>
      <c r="D955" s="122">
        <v>2015</v>
      </c>
      <c r="E955" s="122">
        <v>2021</v>
      </c>
      <c r="F955" s="129" t="s">
        <v>20</v>
      </c>
      <c r="G955" s="130" t="s">
        <v>20</v>
      </c>
      <c r="H955" s="182"/>
    </row>
    <row r="956" spans="1:8">
      <c r="A956" s="121">
        <f t="shared" si="53"/>
        <v>932</v>
      </c>
      <c r="B956" s="122" t="s">
        <v>483</v>
      </c>
      <c r="C956" s="122" t="s">
        <v>1265</v>
      </c>
      <c r="D956" s="122">
        <v>2011</v>
      </c>
      <c r="E956" s="122">
        <v>2017</v>
      </c>
      <c r="F956" s="129" t="s">
        <v>20</v>
      </c>
      <c r="G956" s="130"/>
      <c r="H956" s="131" t="s">
        <v>20</v>
      </c>
    </row>
    <row r="957" spans="1:8">
      <c r="A957" s="121">
        <f t="shared" si="53"/>
        <v>933</v>
      </c>
      <c r="B957" s="122" t="s">
        <v>483</v>
      </c>
      <c r="C957" s="122" t="s">
        <v>485</v>
      </c>
      <c r="D957" s="122">
        <v>2013</v>
      </c>
      <c r="E957" s="122" t="s">
        <v>19</v>
      </c>
      <c r="F957" s="129" t="s">
        <v>20</v>
      </c>
      <c r="G957" s="130"/>
      <c r="H957" s="131" t="s">
        <v>20</v>
      </c>
    </row>
    <row r="958" spans="1:8">
      <c r="A958" s="121">
        <f t="shared" si="53"/>
        <v>934</v>
      </c>
      <c r="B958" s="122" t="s">
        <v>486</v>
      </c>
      <c r="C958" s="122" t="s">
        <v>1266</v>
      </c>
      <c r="D958" s="122">
        <v>2017</v>
      </c>
      <c r="E958" s="122" t="s">
        <v>19</v>
      </c>
      <c r="F958" s="129" t="s">
        <v>20</v>
      </c>
      <c r="G958" s="130" t="s">
        <v>20</v>
      </c>
      <c r="H958" s="131"/>
    </row>
    <row r="959" spans="1:8">
      <c r="A959" s="121">
        <f t="shared" si="53"/>
        <v>935</v>
      </c>
      <c r="B959" s="122" t="s">
        <v>486</v>
      </c>
      <c r="C959" s="122" t="s">
        <v>1267</v>
      </c>
      <c r="D959" s="122">
        <v>2017</v>
      </c>
      <c r="E959" s="122" t="s">
        <v>19</v>
      </c>
      <c r="F959" s="129" t="s">
        <v>20</v>
      </c>
      <c r="G959" s="130" t="s">
        <v>20</v>
      </c>
      <c r="H959" s="131"/>
    </row>
    <row r="960" spans="1:8">
      <c r="A960" s="121">
        <f t="shared" si="53"/>
        <v>936</v>
      </c>
      <c r="B960" s="122" t="s">
        <v>486</v>
      </c>
      <c r="C960" s="122" t="s">
        <v>1268</v>
      </c>
      <c r="D960" s="122">
        <v>2017</v>
      </c>
      <c r="E960" s="122" t="s">
        <v>19</v>
      </c>
      <c r="F960" s="129" t="s">
        <v>20</v>
      </c>
      <c r="G960" s="129" t="s">
        <v>20</v>
      </c>
      <c r="H960" s="131"/>
    </row>
    <row r="961" spans="1:8">
      <c r="A961" s="121">
        <f t="shared" ref="A961:A981" si="54">ROW()-25</f>
        <v>936</v>
      </c>
      <c r="B961" s="122" t="s">
        <v>486</v>
      </c>
      <c r="C961" s="122" t="s">
        <v>489</v>
      </c>
      <c r="D961" s="122">
        <v>2019</v>
      </c>
      <c r="E961" s="122" t="s">
        <v>19</v>
      </c>
      <c r="F961" s="129" t="s">
        <v>20</v>
      </c>
      <c r="G961" s="130" t="s">
        <v>20</v>
      </c>
      <c r="H961" s="131"/>
    </row>
    <row r="962" spans="1:8">
      <c r="A962" s="121">
        <f t="shared" si="54"/>
        <v>937</v>
      </c>
      <c r="B962" s="122" t="s">
        <v>486</v>
      </c>
      <c r="C962" s="122" t="s">
        <v>490</v>
      </c>
      <c r="D962" s="122">
        <v>2013</v>
      </c>
      <c r="E962" s="122">
        <v>2019</v>
      </c>
      <c r="F962" s="129" t="s">
        <v>20</v>
      </c>
      <c r="G962" s="130" t="s">
        <v>20</v>
      </c>
      <c r="H962" s="131"/>
    </row>
    <row r="963" spans="1:8">
      <c r="A963" s="121">
        <f t="shared" si="54"/>
        <v>938</v>
      </c>
      <c r="B963" s="122" t="s">
        <v>486</v>
      </c>
      <c r="C963" s="122" t="s">
        <v>490</v>
      </c>
      <c r="D963" s="122">
        <v>2013</v>
      </c>
      <c r="E963" s="122">
        <v>2019</v>
      </c>
      <c r="F963" s="129" t="s">
        <v>20</v>
      </c>
      <c r="G963" s="130" t="s">
        <v>20</v>
      </c>
      <c r="H963" s="131"/>
    </row>
    <row r="964" spans="1:8">
      <c r="A964" s="121">
        <f t="shared" si="54"/>
        <v>939</v>
      </c>
      <c r="B964" s="122" t="s">
        <v>486</v>
      </c>
      <c r="C964" s="122" t="s">
        <v>490</v>
      </c>
      <c r="D964" s="122">
        <v>2019</v>
      </c>
      <c r="E964" s="122" t="s">
        <v>19</v>
      </c>
      <c r="F964" s="129" t="s">
        <v>20</v>
      </c>
      <c r="G964" s="130" t="s">
        <v>20</v>
      </c>
      <c r="H964" s="131"/>
    </row>
    <row r="965" spans="1:8">
      <c r="A965" s="121">
        <f t="shared" si="54"/>
        <v>940</v>
      </c>
      <c r="B965" s="122" t="s">
        <v>486</v>
      </c>
      <c r="C965" s="122" t="s">
        <v>493</v>
      </c>
      <c r="D965" s="122">
        <v>2005</v>
      </c>
      <c r="E965" s="122">
        <v>2014</v>
      </c>
      <c r="F965" s="129" t="s">
        <v>20</v>
      </c>
      <c r="G965" s="129" t="s">
        <v>20</v>
      </c>
      <c r="H965" s="131"/>
    </row>
    <row r="966" spans="1:8">
      <c r="A966" s="121">
        <f t="shared" si="54"/>
        <v>941</v>
      </c>
      <c r="B966" s="122" t="s">
        <v>486</v>
      </c>
      <c r="C966" s="122" t="s">
        <v>493</v>
      </c>
      <c r="D966" s="122">
        <v>2012</v>
      </c>
      <c r="E966" s="122">
        <v>2019</v>
      </c>
      <c r="F966" s="129" t="s">
        <v>20</v>
      </c>
      <c r="G966" s="130" t="s">
        <v>20</v>
      </c>
      <c r="H966" s="131"/>
    </row>
    <row r="967" spans="1:8">
      <c r="A967" s="121">
        <f t="shared" si="54"/>
        <v>942</v>
      </c>
      <c r="B967" s="122" t="s">
        <v>486</v>
      </c>
      <c r="C967" s="122" t="s">
        <v>493</v>
      </c>
      <c r="D967" s="122">
        <v>2019</v>
      </c>
      <c r="E967" s="122" t="s">
        <v>19</v>
      </c>
      <c r="F967" s="129" t="s">
        <v>20</v>
      </c>
      <c r="G967" s="130" t="s">
        <v>20</v>
      </c>
      <c r="H967" s="131"/>
    </row>
    <row r="968" spans="1:8">
      <c r="A968" s="121">
        <f t="shared" si="54"/>
        <v>943</v>
      </c>
      <c r="B968" s="122" t="s">
        <v>486</v>
      </c>
      <c r="C968" s="122" t="s">
        <v>173</v>
      </c>
      <c r="D968" s="122">
        <v>2013</v>
      </c>
      <c r="E968" s="122">
        <v>2017</v>
      </c>
      <c r="F968" s="129" t="s">
        <v>20</v>
      </c>
      <c r="G968" s="130" t="s">
        <v>20</v>
      </c>
      <c r="H968" s="131"/>
    </row>
    <row r="969" spans="1:8">
      <c r="A969" s="121">
        <f t="shared" si="54"/>
        <v>944</v>
      </c>
      <c r="B969" s="122" t="s">
        <v>486</v>
      </c>
      <c r="C969" s="122" t="s">
        <v>173</v>
      </c>
      <c r="D969" s="122">
        <v>2017</v>
      </c>
      <c r="E969" s="122" t="s">
        <v>19</v>
      </c>
      <c r="F969" s="129" t="s">
        <v>20</v>
      </c>
      <c r="G969" s="130" t="s">
        <v>20</v>
      </c>
      <c r="H969" s="131"/>
    </row>
    <row r="970" spans="1:8">
      <c r="A970" s="121">
        <f t="shared" si="54"/>
        <v>945</v>
      </c>
      <c r="B970" s="122" t="s">
        <v>486</v>
      </c>
      <c r="C970" s="122" t="s">
        <v>498</v>
      </c>
      <c r="D970" s="122">
        <v>2002</v>
      </c>
      <c r="E970" s="122">
        <v>2014</v>
      </c>
      <c r="F970" s="129" t="s">
        <v>20</v>
      </c>
      <c r="G970" s="130"/>
      <c r="H970" s="131"/>
    </row>
    <row r="971" spans="1:8">
      <c r="A971" s="121">
        <f t="shared" si="54"/>
        <v>946</v>
      </c>
      <c r="B971" s="122" t="s">
        <v>486</v>
      </c>
      <c r="C971" s="122" t="s">
        <v>498</v>
      </c>
      <c r="D971" s="122">
        <v>2015</v>
      </c>
      <c r="E971" s="122" t="s">
        <v>19</v>
      </c>
      <c r="F971" s="129" t="s">
        <v>20</v>
      </c>
      <c r="G971" s="130" t="s">
        <v>20</v>
      </c>
      <c r="H971" s="131"/>
    </row>
    <row r="972" spans="1:8">
      <c r="A972" s="121">
        <f t="shared" si="54"/>
        <v>947</v>
      </c>
      <c r="B972" s="122" t="s">
        <v>486</v>
      </c>
      <c r="C972" s="122" t="s">
        <v>498</v>
      </c>
      <c r="D972" s="122">
        <v>2020</v>
      </c>
      <c r="E972" s="122" t="s">
        <v>19</v>
      </c>
      <c r="F972" s="129" t="s">
        <v>20</v>
      </c>
      <c r="G972" s="130" t="s">
        <v>20</v>
      </c>
      <c r="H972" s="131"/>
    </row>
    <row r="973" spans="1:8">
      <c r="A973" s="121">
        <f t="shared" si="54"/>
        <v>948</v>
      </c>
      <c r="B973" s="122" t="s">
        <v>486</v>
      </c>
      <c r="C973" s="122" t="s">
        <v>1269</v>
      </c>
      <c r="D973" s="122">
        <v>2005</v>
      </c>
      <c r="E973" s="122">
        <v>2014</v>
      </c>
      <c r="F973" s="129" t="s">
        <v>20</v>
      </c>
      <c r="G973" s="130" t="s">
        <v>20</v>
      </c>
      <c r="H973" s="131"/>
    </row>
    <row r="974" spans="1:8">
      <c r="A974" s="121">
        <f t="shared" si="54"/>
        <v>949</v>
      </c>
      <c r="B974" s="122" t="s">
        <v>486</v>
      </c>
      <c r="C974" s="122" t="s">
        <v>499</v>
      </c>
      <c r="D974" s="122">
        <v>2021</v>
      </c>
      <c r="E974" s="122" t="s">
        <v>19</v>
      </c>
      <c r="F974" s="129" t="s">
        <v>20</v>
      </c>
      <c r="G974" s="130" t="s">
        <v>20</v>
      </c>
      <c r="H974" s="131"/>
    </row>
    <row r="975" spans="1:8">
      <c r="A975" s="121">
        <f t="shared" si="54"/>
        <v>950</v>
      </c>
      <c r="B975" s="122" t="s">
        <v>486</v>
      </c>
      <c r="C975" s="122" t="s">
        <v>1270</v>
      </c>
      <c r="D975" s="122">
        <v>2021</v>
      </c>
      <c r="E975" s="122" t="s">
        <v>19</v>
      </c>
      <c r="F975" s="129" t="s">
        <v>20</v>
      </c>
      <c r="G975" s="130" t="s">
        <v>20</v>
      </c>
      <c r="H975" s="131"/>
    </row>
    <row r="976" spans="1:8">
      <c r="A976" s="121">
        <f t="shared" si="54"/>
        <v>951</v>
      </c>
      <c r="B976" s="122" t="s">
        <v>486</v>
      </c>
      <c r="C976" s="122" t="s">
        <v>500</v>
      </c>
      <c r="D976" s="122">
        <v>2009</v>
      </c>
      <c r="E976" s="122">
        <v>2016</v>
      </c>
      <c r="F976" s="129" t="s">
        <v>20</v>
      </c>
      <c r="G976" s="130" t="s">
        <v>20</v>
      </c>
      <c r="H976" s="131"/>
    </row>
    <row r="977" spans="1:8">
      <c r="A977" s="121">
        <f t="shared" si="54"/>
        <v>952</v>
      </c>
      <c r="B977" s="122" t="s">
        <v>486</v>
      </c>
      <c r="C977" s="122" t="s">
        <v>1271</v>
      </c>
      <c r="D977" s="122">
        <v>2004</v>
      </c>
      <c r="E977" s="122">
        <v>2012</v>
      </c>
      <c r="F977" s="129" t="s">
        <v>20</v>
      </c>
      <c r="G977" s="129" t="s">
        <v>20</v>
      </c>
      <c r="H977" s="131"/>
    </row>
    <row r="978" spans="1:8">
      <c r="A978" s="121">
        <f t="shared" si="54"/>
        <v>953</v>
      </c>
      <c r="B978" s="122" t="s">
        <v>486</v>
      </c>
      <c r="C978" s="122" t="s">
        <v>502</v>
      </c>
      <c r="D978" s="122">
        <v>2015</v>
      </c>
      <c r="E978" s="122" t="s">
        <v>19</v>
      </c>
      <c r="F978" s="129" t="s">
        <v>20</v>
      </c>
      <c r="G978" s="130" t="s">
        <v>20</v>
      </c>
      <c r="H978" s="131"/>
    </row>
    <row r="979" spans="1:8">
      <c r="A979" s="121">
        <f t="shared" si="54"/>
        <v>954</v>
      </c>
      <c r="B979" s="122" t="s">
        <v>486</v>
      </c>
      <c r="C979" s="122" t="s">
        <v>503</v>
      </c>
      <c r="D979" s="122">
        <v>2007</v>
      </c>
      <c r="E979" s="122">
        <v>2021</v>
      </c>
      <c r="F979" s="129" t="s">
        <v>20</v>
      </c>
      <c r="G979" s="130" t="s">
        <v>20</v>
      </c>
      <c r="H979" s="131"/>
    </row>
    <row r="980" spans="1:8">
      <c r="A980" s="121">
        <f t="shared" si="54"/>
        <v>955</v>
      </c>
      <c r="B980" s="122" t="s">
        <v>486</v>
      </c>
      <c r="C980" s="122" t="s">
        <v>503</v>
      </c>
      <c r="D980" s="122">
        <v>2012</v>
      </c>
      <c r="E980" s="122" t="s">
        <v>19</v>
      </c>
      <c r="F980" s="129" t="s">
        <v>20</v>
      </c>
      <c r="G980" s="130" t="s">
        <v>20</v>
      </c>
      <c r="H980" s="131"/>
    </row>
    <row r="981" spans="1:8">
      <c r="A981" s="342">
        <f t="shared" si="54"/>
        <v>956</v>
      </c>
      <c r="B981" s="344" t="s">
        <v>486</v>
      </c>
      <c r="C981" s="344" t="s">
        <v>503</v>
      </c>
      <c r="D981" s="344">
        <v>2021</v>
      </c>
      <c r="E981" s="344" t="s">
        <v>19</v>
      </c>
      <c r="F981" s="346" t="s">
        <v>20</v>
      </c>
      <c r="G981" s="348" t="s">
        <v>20</v>
      </c>
      <c r="H981" s="349"/>
    </row>
    <row r="982" spans="1:8">
      <c r="A982" s="121">
        <f>ROW()-6</f>
        <v>976</v>
      </c>
      <c r="B982" s="122" t="s">
        <v>486</v>
      </c>
      <c r="C982" s="122" t="s">
        <v>1664</v>
      </c>
      <c r="D982" s="122">
        <v>2011</v>
      </c>
      <c r="E982" s="122">
        <v>2022</v>
      </c>
      <c r="F982" s="129" t="s">
        <v>20</v>
      </c>
      <c r="G982" s="129" t="s">
        <v>20</v>
      </c>
      <c r="H982" s="182" t="s">
        <v>20</v>
      </c>
    </row>
    <row r="983" spans="1:8">
      <c r="A983" s="121">
        <f>ROW()-6</f>
        <v>977</v>
      </c>
      <c r="B983" s="122" t="s">
        <v>486</v>
      </c>
      <c r="C983" s="122" t="s">
        <v>1665</v>
      </c>
      <c r="D983" s="122">
        <v>2019</v>
      </c>
      <c r="E983" s="122" t="s">
        <v>19</v>
      </c>
      <c r="F983" s="129" t="s">
        <v>20</v>
      </c>
      <c r="G983" s="129"/>
      <c r="H983" s="182" t="s">
        <v>20</v>
      </c>
    </row>
    <row r="984" spans="1:8">
      <c r="A984" s="121">
        <f>ROW()-6</f>
        <v>978</v>
      </c>
      <c r="B984" s="122" t="s">
        <v>486</v>
      </c>
      <c r="C984" s="122" t="s">
        <v>1666</v>
      </c>
      <c r="D984" s="122">
        <v>2011</v>
      </c>
      <c r="E984" s="122">
        <v>2022</v>
      </c>
      <c r="F984" s="129" t="s">
        <v>20</v>
      </c>
      <c r="G984" s="129" t="s">
        <v>20</v>
      </c>
      <c r="H984" s="182" t="s">
        <v>20</v>
      </c>
    </row>
    <row r="985" spans="1:8">
      <c r="A985" s="121">
        <f t="shared" ref="A985:A1000" si="55">ROW()-25</f>
        <v>960</v>
      </c>
      <c r="B985" s="122" t="s">
        <v>486</v>
      </c>
      <c r="C985" s="122" t="s">
        <v>504</v>
      </c>
      <c r="D985" s="122">
        <v>2019</v>
      </c>
      <c r="E985" s="122" t="s">
        <v>19</v>
      </c>
      <c r="F985" s="129" t="s">
        <v>20</v>
      </c>
      <c r="G985" s="130" t="s">
        <v>20</v>
      </c>
      <c r="H985" s="131"/>
    </row>
    <row r="986" spans="1:8">
      <c r="A986" s="121">
        <f t="shared" si="55"/>
        <v>961</v>
      </c>
      <c r="B986" s="122" t="s">
        <v>486</v>
      </c>
      <c r="C986" s="122" t="s">
        <v>504</v>
      </c>
      <c r="D986" s="122">
        <v>2021</v>
      </c>
      <c r="E986" s="122" t="s">
        <v>19</v>
      </c>
      <c r="F986" s="129" t="s">
        <v>20</v>
      </c>
      <c r="G986" s="130" t="s">
        <v>20</v>
      </c>
      <c r="H986" s="131"/>
    </row>
    <row r="987" spans="1:8">
      <c r="A987" s="121">
        <f t="shared" si="55"/>
        <v>962</v>
      </c>
      <c r="B987" s="122" t="s">
        <v>486</v>
      </c>
      <c r="C987" s="122" t="s">
        <v>506</v>
      </c>
      <c r="D987" s="122">
        <v>2006</v>
      </c>
      <c r="E987" s="122">
        <v>2015</v>
      </c>
      <c r="F987" s="129" t="s">
        <v>20</v>
      </c>
      <c r="G987" s="130" t="s">
        <v>20</v>
      </c>
      <c r="H987" s="131"/>
    </row>
    <row r="988" spans="1:8">
      <c r="A988" s="121">
        <f t="shared" si="55"/>
        <v>963</v>
      </c>
      <c r="B988" s="122" t="s">
        <v>486</v>
      </c>
      <c r="C988" s="122" t="s">
        <v>506</v>
      </c>
      <c r="D988" s="122">
        <v>2008</v>
      </c>
      <c r="E988" s="122">
        <v>2017</v>
      </c>
      <c r="F988" s="129" t="s">
        <v>20</v>
      </c>
      <c r="G988" s="130" t="s">
        <v>20</v>
      </c>
      <c r="H988" s="131"/>
    </row>
    <row r="989" spans="1:8">
      <c r="A989" s="121">
        <f t="shared" si="55"/>
        <v>964</v>
      </c>
      <c r="B989" s="122" t="s">
        <v>486</v>
      </c>
      <c r="C989" s="122" t="s">
        <v>506</v>
      </c>
      <c r="D989" s="122">
        <v>2016</v>
      </c>
      <c r="E989" s="122" t="s">
        <v>19</v>
      </c>
      <c r="F989" s="129" t="s">
        <v>20</v>
      </c>
      <c r="G989" s="130" t="s">
        <v>20</v>
      </c>
      <c r="H989" s="131"/>
    </row>
    <row r="990" spans="1:8">
      <c r="A990" s="121">
        <f t="shared" si="55"/>
        <v>965</v>
      </c>
      <c r="B990" s="122" t="s">
        <v>486</v>
      </c>
      <c r="C990" s="122" t="s">
        <v>508</v>
      </c>
      <c r="D990" s="122">
        <v>2015</v>
      </c>
      <c r="E990" s="122" t="s">
        <v>19</v>
      </c>
      <c r="F990" s="129" t="s">
        <v>20</v>
      </c>
      <c r="G990" s="130" t="s">
        <v>20</v>
      </c>
      <c r="H990" s="131"/>
    </row>
    <row r="991" spans="1:8">
      <c r="A991" s="121">
        <f t="shared" si="55"/>
        <v>966</v>
      </c>
      <c r="B991" s="122" t="s">
        <v>486</v>
      </c>
      <c r="C991" s="122" t="s">
        <v>509</v>
      </c>
      <c r="D991" s="122">
        <v>2001</v>
      </c>
      <c r="E991" s="122">
        <v>2007</v>
      </c>
      <c r="F991" s="129" t="s">
        <v>20</v>
      </c>
      <c r="G991" s="130"/>
      <c r="H991" s="131"/>
    </row>
    <row r="992" spans="1:8">
      <c r="A992" s="121">
        <f t="shared" si="55"/>
        <v>967</v>
      </c>
      <c r="B992" s="122" t="s">
        <v>486</v>
      </c>
      <c r="C992" s="122" t="s">
        <v>509</v>
      </c>
      <c r="D992" s="122">
        <v>2007</v>
      </c>
      <c r="E992" s="122">
        <v>2015</v>
      </c>
      <c r="F992" s="129" t="s">
        <v>20</v>
      </c>
      <c r="G992" s="130" t="s">
        <v>20</v>
      </c>
      <c r="H992" s="131"/>
    </row>
    <row r="993" spans="1:8">
      <c r="A993" s="121">
        <f t="shared" si="55"/>
        <v>968</v>
      </c>
      <c r="B993" s="122" t="s">
        <v>486</v>
      </c>
      <c r="C993" s="122" t="s">
        <v>509</v>
      </c>
      <c r="D993" s="122">
        <v>2008</v>
      </c>
      <c r="E993" s="122">
        <v>2015</v>
      </c>
      <c r="F993" s="129" t="s">
        <v>20</v>
      </c>
      <c r="G993" s="130" t="s">
        <v>20</v>
      </c>
      <c r="H993" s="131"/>
    </row>
    <row r="994" spans="1:8">
      <c r="A994" s="121">
        <f t="shared" si="55"/>
        <v>969</v>
      </c>
      <c r="B994" s="122" t="s">
        <v>486</v>
      </c>
      <c r="C994" s="122" t="s">
        <v>512</v>
      </c>
      <c r="D994" s="122">
        <v>2010</v>
      </c>
      <c r="E994" s="122">
        <v>2015</v>
      </c>
      <c r="F994" s="129" t="s">
        <v>20</v>
      </c>
      <c r="G994" s="130" t="s">
        <v>20</v>
      </c>
      <c r="H994" s="131"/>
    </row>
    <row r="995" spans="1:8">
      <c r="A995" s="121">
        <f t="shared" si="55"/>
        <v>970</v>
      </c>
      <c r="B995" s="122" t="s">
        <v>486</v>
      </c>
      <c r="C995" s="122" t="s">
        <v>175</v>
      </c>
      <c r="D995" s="122">
        <v>2012</v>
      </c>
      <c r="E995" s="122" t="s">
        <v>19</v>
      </c>
      <c r="F995" s="129" t="s">
        <v>20</v>
      </c>
      <c r="G995" s="130" t="s">
        <v>20</v>
      </c>
      <c r="H995" s="131"/>
    </row>
    <row r="996" spans="1:8">
      <c r="A996" s="121">
        <f t="shared" si="55"/>
        <v>971</v>
      </c>
      <c r="B996" s="122" t="s">
        <v>486</v>
      </c>
      <c r="C996" s="122" t="s">
        <v>177</v>
      </c>
      <c r="D996" s="122">
        <v>2012</v>
      </c>
      <c r="E996" s="122" t="s">
        <v>19</v>
      </c>
      <c r="F996" s="129" t="s">
        <v>20</v>
      </c>
      <c r="G996" s="130" t="s">
        <v>20</v>
      </c>
      <c r="H996" s="131"/>
    </row>
    <row r="997" spans="1:8">
      <c r="A997" s="121">
        <f t="shared" si="55"/>
        <v>972</v>
      </c>
      <c r="B997" s="122" t="s">
        <v>486</v>
      </c>
      <c r="C997" s="122" t="s">
        <v>514</v>
      </c>
      <c r="D997" s="122">
        <v>2005</v>
      </c>
      <c r="E997" s="122">
        <v>2014</v>
      </c>
      <c r="F997" s="129" t="s">
        <v>20</v>
      </c>
      <c r="G997" s="130" t="s">
        <v>20</v>
      </c>
      <c r="H997" s="131"/>
    </row>
    <row r="998" spans="1:8">
      <c r="A998" s="121">
        <f t="shared" si="55"/>
        <v>973</v>
      </c>
      <c r="B998" s="122" t="s">
        <v>486</v>
      </c>
      <c r="C998" s="122" t="s">
        <v>514</v>
      </c>
      <c r="D998" s="122">
        <v>2012</v>
      </c>
      <c r="E998" s="122">
        <v>2019</v>
      </c>
      <c r="F998" s="129" t="s">
        <v>20</v>
      </c>
      <c r="G998" s="130" t="s">
        <v>20</v>
      </c>
      <c r="H998" s="131"/>
    </row>
    <row r="999" spans="1:8">
      <c r="A999" s="121">
        <f t="shared" si="55"/>
        <v>974</v>
      </c>
      <c r="B999" s="122" t="s">
        <v>486</v>
      </c>
      <c r="C999" s="122" t="s">
        <v>514</v>
      </c>
      <c r="D999" s="122">
        <v>2019</v>
      </c>
      <c r="E999" s="122" t="s">
        <v>19</v>
      </c>
      <c r="F999" s="129" t="s">
        <v>20</v>
      </c>
      <c r="G999" s="130" t="s">
        <v>20</v>
      </c>
      <c r="H999" s="131"/>
    </row>
    <row r="1000" spans="1:8">
      <c r="A1000" s="121">
        <f t="shared" si="55"/>
        <v>975</v>
      </c>
      <c r="B1000" s="122" t="s">
        <v>486</v>
      </c>
      <c r="C1000" s="122" t="s">
        <v>515</v>
      </c>
      <c r="D1000" s="122">
        <v>2010</v>
      </c>
      <c r="E1000" s="122" t="s">
        <v>19</v>
      </c>
      <c r="F1000" s="129" t="s">
        <v>20</v>
      </c>
      <c r="G1000" s="130" t="s">
        <v>20</v>
      </c>
      <c r="H1000" s="131"/>
    </row>
    <row r="1001" spans="1:8">
      <c r="A1001" s="121">
        <f>ROW()-6</f>
        <v>995</v>
      </c>
      <c r="B1001" s="122" t="s">
        <v>486</v>
      </c>
      <c r="C1001" s="122" t="s">
        <v>515</v>
      </c>
      <c r="D1001" s="122">
        <v>2018</v>
      </c>
      <c r="E1001" s="122" t="s">
        <v>19</v>
      </c>
      <c r="F1001" s="129" t="s">
        <v>20</v>
      </c>
      <c r="G1001" s="129" t="s">
        <v>20</v>
      </c>
      <c r="H1001" s="182" t="s">
        <v>20</v>
      </c>
    </row>
    <row r="1002" spans="1:8">
      <c r="A1002" s="121">
        <f>ROW()-25</f>
        <v>977</v>
      </c>
      <c r="B1002" s="122" t="s">
        <v>486</v>
      </c>
      <c r="C1002" s="122" t="s">
        <v>1272</v>
      </c>
      <c r="D1002" s="122">
        <v>2001</v>
      </c>
      <c r="E1002" s="122">
        <v>2009</v>
      </c>
      <c r="F1002" s="129" t="s">
        <v>20</v>
      </c>
      <c r="G1002" s="130" t="s">
        <v>20</v>
      </c>
      <c r="H1002" s="131"/>
    </row>
    <row r="1003" spans="1:8">
      <c r="A1003" s="121">
        <f>ROW()-25</f>
        <v>978</v>
      </c>
      <c r="B1003" s="122" t="s">
        <v>486</v>
      </c>
      <c r="C1003" s="122" t="s">
        <v>1272</v>
      </c>
      <c r="D1003" s="122">
        <v>2008</v>
      </c>
      <c r="E1003" s="122">
        <v>2016</v>
      </c>
      <c r="F1003" s="129" t="s">
        <v>20</v>
      </c>
      <c r="G1003" s="130" t="s">
        <v>20</v>
      </c>
      <c r="H1003" s="131"/>
    </row>
    <row r="1004" spans="1:8">
      <c r="A1004" s="121">
        <f>ROW()-25</f>
        <v>979</v>
      </c>
      <c r="B1004" s="122" t="s">
        <v>486</v>
      </c>
      <c r="C1004" s="122" t="s">
        <v>1272</v>
      </c>
      <c r="D1004" s="122">
        <v>2009</v>
      </c>
      <c r="E1004" s="122">
        <v>2016</v>
      </c>
      <c r="F1004" s="129" t="s">
        <v>20</v>
      </c>
      <c r="G1004" s="129" t="s">
        <v>20</v>
      </c>
      <c r="H1004" s="131"/>
    </row>
    <row r="1005" spans="1:8">
      <c r="A1005" s="121">
        <f>ROW()-25</f>
        <v>980</v>
      </c>
      <c r="B1005" s="122" t="s">
        <v>486</v>
      </c>
      <c r="C1005" s="122" t="s">
        <v>1272</v>
      </c>
      <c r="D1005" s="122">
        <v>2016</v>
      </c>
      <c r="E1005" s="122" t="s">
        <v>19</v>
      </c>
      <c r="F1005" s="129" t="s">
        <v>20</v>
      </c>
      <c r="G1005" s="130" t="s">
        <v>20</v>
      </c>
      <c r="H1005" s="131"/>
    </row>
    <row r="1006" spans="1:8">
      <c r="A1006" s="121">
        <f>ROW()-25</f>
        <v>981</v>
      </c>
      <c r="B1006" s="122" t="s">
        <v>486</v>
      </c>
      <c r="C1006" s="122" t="s">
        <v>1272</v>
      </c>
      <c r="D1006" s="122">
        <v>2020</v>
      </c>
      <c r="E1006" s="122" t="s">
        <v>19</v>
      </c>
      <c r="F1006" s="129" t="s">
        <v>20</v>
      </c>
      <c r="G1006" s="129" t="s">
        <v>20</v>
      </c>
      <c r="H1006" s="182"/>
    </row>
    <row r="1007" spans="1:8">
      <c r="A1007" s="121">
        <f>ROW()-6</f>
        <v>1001</v>
      </c>
      <c r="B1007" s="122" t="s">
        <v>486</v>
      </c>
      <c r="C1007" s="122" t="s">
        <v>1667</v>
      </c>
      <c r="D1007" s="122">
        <v>2022</v>
      </c>
      <c r="E1007" s="122" t="s">
        <v>19</v>
      </c>
      <c r="F1007" s="129" t="s">
        <v>20</v>
      </c>
      <c r="G1007" s="129"/>
      <c r="H1007" s="182" t="s">
        <v>20</v>
      </c>
    </row>
    <row r="1008" spans="1:8">
      <c r="A1008" s="121">
        <f t="shared" ref="A1008:A1028" si="56">ROW()-26</f>
        <v>982</v>
      </c>
      <c r="B1008" s="122" t="s">
        <v>486</v>
      </c>
      <c r="C1008" s="122" t="s">
        <v>1273</v>
      </c>
      <c r="D1008" s="122">
        <v>2016</v>
      </c>
      <c r="E1008" s="122" t="s">
        <v>19</v>
      </c>
      <c r="F1008" s="129" t="s">
        <v>20</v>
      </c>
      <c r="G1008" s="130" t="s">
        <v>20</v>
      </c>
      <c r="H1008" s="131"/>
    </row>
    <row r="1009" spans="1:8">
      <c r="A1009" s="121">
        <f t="shared" si="56"/>
        <v>983</v>
      </c>
      <c r="B1009" s="122" t="s">
        <v>486</v>
      </c>
      <c r="C1009" s="122" t="s">
        <v>1274</v>
      </c>
      <c r="D1009" s="122">
        <v>2020</v>
      </c>
      <c r="E1009" s="122" t="s">
        <v>19</v>
      </c>
      <c r="F1009" s="129" t="s">
        <v>20</v>
      </c>
      <c r="G1009" s="130" t="s">
        <v>20</v>
      </c>
      <c r="H1009" s="131"/>
    </row>
    <row r="1010" spans="1:8">
      <c r="A1010" s="121">
        <f t="shared" si="56"/>
        <v>984</v>
      </c>
      <c r="B1010" s="122" t="s">
        <v>486</v>
      </c>
      <c r="C1010" s="122" t="s">
        <v>518</v>
      </c>
      <c r="D1010" s="122">
        <v>2004</v>
      </c>
      <c r="E1010" s="122">
        <v>2012</v>
      </c>
      <c r="F1010" s="129" t="s">
        <v>20</v>
      </c>
      <c r="G1010" s="130" t="s">
        <v>20</v>
      </c>
      <c r="H1010" s="131"/>
    </row>
    <row r="1011" spans="1:8">
      <c r="A1011" s="121">
        <f t="shared" si="56"/>
        <v>985</v>
      </c>
      <c r="B1011" s="122" t="s">
        <v>486</v>
      </c>
      <c r="C1011" s="122" t="s">
        <v>1275</v>
      </c>
      <c r="D1011" s="122">
        <v>2009</v>
      </c>
      <c r="E1011" s="122">
        <v>2016</v>
      </c>
      <c r="F1011" s="129" t="s">
        <v>20</v>
      </c>
      <c r="G1011" s="130" t="s">
        <v>20</v>
      </c>
      <c r="H1011" s="131"/>
    </row>
    <row r="1012" spans="1:8">
      <c r="A1012" s="121">
        <f t="shared" si="56"/>
        <v>986</v>
      </c>
      <c r="B1012" s="122" t="s">
        <v>486</v>
      </c>
      <c r="C1012" s="122" t="s">
        <v>1276</v>
      </c>
      <c r="D1012" s="122">
        <v>2012</v>
      </c>
      <c r="E1012" s="122" t="s">
        <v>19</v>
      </c>
      <c r="F1012" s="129" t="s">
        <v>20</v>
      </c>
      <c r="G1012" s="130" t="s">
        <v>20</v>
      </c>
      <c r="H1012" s="131"/>
    </row>
    <row r="1013" spans="1:8">
      <c r="A1013" s="121">
        <f t="shared" si="56"/>
        <v>987</v>
      </c>
      <c r="B1013" s="122" t="s">
        <v>486</v>
      </c>
      <c r="C1013" s="122" t="s">
        <v>178</v>
      </c>
      <c r="D1013" s="122">
        <v>2014</v>
      </c>
      <c r="E1013" s="122" t="s">
        <v>19</v>
      </c>
      <c r="F1013" s="129" t="s">
        <v>20</v>
      </c>
      <c r="G1013" s="130" t="s">
        <v>20</v>
      </c>
      <c r="H1013" s="131"/>
    </row>
    <row r="1014" spans="1:8">
      <c r="A1014" s="121">
        <f t="shared" si="56"/>
        <v>988</v>
      </c>
      <c r="B1014" s="122" t="s">
        <v>486</v>
      </c>
      <c r="C1014" s="122" t="s">
        <v>519</v>
      </c>
      <c r="D1014" s="122">
        <v>2010</v>
      </c>
      <c r="E1014" s="122">
        <v>2012</v>
      </c>
      <c r="F1014" s="129" t="s">
        <v>20</v>
      </c>
      <c r="G1014" s="130" t="s">
        <v>20</v>
      </c>
      <c r="H1014" s="131"/>
    </row>
    <row r="1015" spans="1:8">
      <c r="A1015" s="121">
        <f t="shared" si="56"/>
        <v>989</v>
      </c>
      <c r="B1015" s="122" t="s">
        <v>486</v>
      </c>
      <c r="C1015" s="122" t="s">
        <v>519</v>
      </c>
      <c r="D1015" s="122">
        <v>2012</v>
      </c>
      <c r="E1015" s="122">
        <v>2017</v>
      </c>
      <c r="F1015" s="129" t="s">
        <v>20</v>
      </c>
      <c r="G1015" s="130" t="s">
        <v>20</v>
      </c>
      <c r="H1015" s="131"/>
    </row>
    <row r="1016" spans="1:8">
      <c r="A1016" s="121">
        <f t="shared" si="56"/>
        <v>990</v>
      </c>
      <c r="B1016" s="122" t="s">
        <v>486</v>
      </c>
      <c r="C1016" s="122" t="s">
        <v>520</v>
      </c>
      <c r="D1016" s="122">
        <v>2003</v>
      </c>
      <c r="E1016" s="122">
        <v>2008</v>
      </c>
      <c r="F1016" s="129" t="s">
        <v>20</v>
      </c>
      <c r="G1016" s="130" t="s">
        <v>20</v>
      </c>
      <c r="H1016" s="131"/>
    </row>
    <row r="1017" spans="1:8">
      <c r="A1017" s="121">
        <f t="shared" si="56"/>
        <v>991</v>
      </c>
      <c r="B1017" s="122" t="s">
        <v>486</v>
      </c>
      <c r="C1017" s="122" t="s">
        <v>520</v>
      </c>
      <c r="D1017" s="122">
        <v>2009</v>
      </c>
      <c r="E1017" s="122">
        <v>2015</v>
      </c>
      <c r="F1017" s="129" t="s">
        <v>20</v>
      </c>
      <c r="G1017" s="130" t="s">
        <v>20</v>
      </c>
      <c r="H1017" s="131"/>
    </row>
    <row r="1018" spans="1:8">
      <c r="A1018" s="121">
        <f t="shared" si="56"/>
        <v>992</v>
      </c>
      <c r="B1018" s="122" t="s">
        <v>486</v>
      </c>
      <c r="C1018" s="122" t="s">
        <v>520</v>
      </c>
      <c r="D1018" s="122">
        <v>2016</v>
      </c>
      <c r="E1018" s="122" t="s">
        <v>19</v>
      </c>
      <c r="F1018" s="129" t="s">
        <v>20</v>
      </c>
      <c r="G1018" s="129" t="s">
        <v>20</v>
      </c>
      <c r="H1018" s="182"/>
    </row>
    <row r="1019" spans="1:8">
      <c r="A1019" s="121">
        <f t="shared" si="56"/>
        <v>993</v>
      </c>
      <c r="B1019" s="122" t="s">
        <v>486</v>
      </c>
      <c r="C1019" s="122" t="s">
        <v>522</v>
      </c>
      <c r="D1019" s="122">
        <v>2010</v>
      </c>
      <c r="E1019" s="122">
        <v>2015</v>
      </c>
      <c r="F1019" s="129" t="s">
        <v>20</v>
      </c>
      <c r="G1019" s="130" t="s">
        <v>20</v>
      </c>
      <c r="H1019" s="131"/>
    </row>
    <row r="1020" spans="1:8">
      <c r="A1020" s="121">
        <f t="shared" si="56"/>
        <v>994</v>
      </c>
      <c r="B1020" s="122" t="s">
        <v>486</v>
      </c>
      <c r="C1020" s="122" t="s">
        <v>523</v>
      </c>
      <c r="D1020" s="122">
        <v>2018</v>
      </c>
      <c r="E1020" s="122" t="s">
        <v>19</v>
      </c>
      <c r="F1020" s="129" t="s">
        <v>20</v>
      </c>
      <c r="G1020" s="130" t="s">
        <v>20</v>
      </c>
      <c r="H1020" s="131"/>
    </row>
    <row r="1021" spans="1:8">
      <c r="A1021" s="121">
        <f t="shared" si="56"/>
        <v>995</v>
      </c>
      <c r="B1021" s="122" t="s">
        <v>486</v>
      </c>
      <c r="C1021" s="122" t="s">
        <v>525</v>
      </c>
      <c r="D1021" s="122">
        <v>2013</v>
      </c>
      <c r="E1021" s="122" t="s">
        <v>19</v>
      </c>
      <c r="F1021" s="129" t="s">
        <v>20</v>
      </c>
      <c r="G1021" s="130" t="s">
        <v>20</v>
      </c>
      <c r="H1021" s="131"/>
    </row>
    <row r="1022" spans="1:8">
      <c r="A1022" s="121">
        <f t="shared" si="56"/>
        <v>996</v>
      </c>
      <c r="B1022" s="122" t="s">
        <v>486</v>
      </c>
      <c r="C1022" s="122" t="s">
        <v>526</v>
      </c>
      <c r="D1022" s="122">
        <v>2015</v>
      </c>
      <c r="E1022" s="122" t="s">
        <v>19</v>
      </c>
      <c r="F1022" s="129" t="s">
        <v>20</v>
      </c>
      <c r="G1022" s="130" t="s">
        <v>20</v>
      </c>
      <c r="H1022" s="131"/>
    </row>
    <row r="1023" spans="1:8">
      <c r="A1023" s="121">
        <f t="shared" si="56"/>
        <v>997</v>
      </c>
      <c r="B1023" s="122" t="s">
        <v>486</v>
      </c>
      <c r="C1023" s="122" t="s">
        <v>526</v>
      </c>
      <c r="D1023" s="122">
        <v>2018</v>
      </c>
      <c r="E1023" s="122" t="s">
        <v>19</v>
      </c>
      <c r="F1023" s="129" t="s">
        <v>20</v>
      </c>
      <c r="G1023" s="130" t="s">
        <v>20</v>
      </c>
      <c r="H1023" s="131"/>
    </row>
    <row r="1024" spans="1:8">
      <c r="A1024" s="342">
        <f t="shared" si="56"/>
        <v>998</v>
      </c>
      <c r="B1024" s="344" t="s">
        <v>486</v>
      </c>
      <c r="C1024" s="344" t="s">
        <v>1277</v>
      </c>
      <c r="D1024" s="344">
        <v>2001</v>
      </c>
      <c r="E1024" s="344">
        <v>2014</v>
      </c>
      <c r="F1024" s="346" t="s">
        <v>20</v>
      </c>
      <c r="G1024" s="348"/>
      <c r="H1024" s="349"/>
    </row>
    <row r="1025" spans="1:8">
      <c r="A1025" s="121">
        <f t="shared" si="56"/>
        <v>999</v>
      </c>
      <c r="B1025" s="122" t="s">
        <v>486</v>
      </c>
      <c r="C1025" s="122" t="s">
        <v>1277</v>
      </c>
      <c r="D1025" s="122">
        <v>2014</v>
      </c>
      <c r="E1025" s="122" t="s">
        <v>19</v>
      </c>
      <c r="F1025" s="129" t="s">
        <v>20</v>
      </c>
      <c r="G1025" s="130" t="s">
        <v>20</v>
      </c>
      <c r="H1025" s="131"/>
    </row>
    <row r="1026" spans="1:8">
      <c r="A1026" s="121">
        <f t="shared" si="56"/>
        <v>1000</v>
      </c>
      <c r="B1026" s="122" t="s">
        <v>486</v>
      </c>
      <c r="C1026" s="122" t="s">
        <v>528</v>
      </c>
      <c r="D1026" s="122">
        <v>2019</v>
      </c>
      <c r="E1026" s="122" t="s">
        <v>19</v>
      </c>
      <c r="F1026" s="129" t="s">
        <v>20</v>
      </c>
      <c r="G1026" s="130" t="s">
        <v>20</v>
      </c>
      <c r="H1026" s="131"/>
    </row>
    <row r="1027" spans="1:8">
      <c r="A1027" s="121">
        <f t="shared" si="56"/>
        <v>1001</v>
      </c>
      <c r="B1027" s="122" t="s">
        <v>486</v>
      </c>
      <c r="C1027" s="122" t="s">
        <v>529</v>
      </c>
      <c r="D1027" s="122">
        <v>2007</v>
      </c>
      <c r="E1027" s="122">
        <v>2014</v>
      </c>
      <c r="F1027" s="129" t="s">
        <v>20</v>
      </c>
      <c r="G1027" s="130" t="s">
        <v>20</v>
      </c>
      <c r="H1027" s="131"/>
    </row>
    <row r="1028" spans="1:8">
      <c r="A1028" s="121">
        <f t="shared" si="56"/>
        <v>1002</v>
      </c>
      <c r="B1028" s="122" t="s">
        <v>486</v>
      </c>
      <c r="C1028" s="122" t="s">
        <v>529</v>
      </c>
      <c r="D1028" s="122">
        <v>2014</v>
      </c>
      <c r="E1028" s="122" t="s">
        <v>19</v>
      </c>
      <c r="F1028" s="129" t="s">
        <v>20</v>
      </c>
      <c r="G1028" s="130" t="s">
        <v>20</v>
      </c>
      <c r="H1028" s="131"/>
    </row>
    <row r="1029" spans="1:8">
      <c r="A1029" s="121">
        <f>ROW()-6</f>
        <v>1023</v>
      </c>
      <c r="B1029" s="122" t="s">
        <v>486</v>
      </c>
      <c r="C1029" s="122" t="s">
        <v>1668</v>
      </c>
      <c r="D1029" s="122">
        <v>2012</v>
      </c>
      <c r="E1029" s="122" t="s">
        <v>19</v>
      </c>
      <c r="F1029" s="129" t="s">
        <v>20</v>
      </c>
      <c r="G1029" s="129" t="s">
        <v>20</v>
      </c>
      <c r="H1029" s="182" t="s">
        <v>20</v>
      </c>
    </row>
    <row r="1030" spans="1:8">
      <c r="A1030" s="121">
        <f>ROW()-26</f>
        <v>1004</v>
      </c>
      <c r="B1030" s="122" t="s">
        <v>486</v>
      </c>
      <c r="C1030" s="122" t="s">
        <v>1278</v>
      </c>
      <c r="D1030" s="122">
        <v>2001</v>
      </c>
      <c r="E1030" s="122">
        <v>2009</v>
      </c>
      <c r="F1030" s="129" t="s">
        <v>20</v>
      </c>
      <c r="G1030" s="129"/>
      <c r="H1030" s="131"/>
    </row>
    <row r="1031" spans="1:8">
      <c r="A1031" s="121">
        <f>ROW()-26</f>
        <v>1005</v>
      </c>
      <c r="B1031" s="122" t="s">
        <v>486</v>
      </c>
      <c r="C1031" s="122" t="s">
        <v>530</v>
      </c>
      <c r="D1031" s="122">
        <v>2001</v>
      </c>
      <c r="E1031" s="122">
        <v>2009</v>
      </c>
      <c r="F1031" s="129" t="s">
        <v>20</v>
      </c>
      <c r="G1031" s="130"/>
      <c r="H1031" s="131"/>
    </row>
    <row r="1032" spans="1:8">
      <c r="A1032" s="121">
        <f>ROW()-26</f>
        <v>1006</v>
      </c>
      <c r="B1032" s="122" t="s">
        <v>486</v>
      </c>
      <c r="C1032" s="122" t="s">
        <v>531</v>
      </c>
      <c r="D1032" s="122">
        <v>2010</v>
      </c>
      <c r="E1032" s="122">
        <v>2013</v>
      </c>
      <c r="F1032" s="129" t="s">
        <v>20</v>
      </c>
      <c r="G1032" s="130" t="s">
        <v>20</v>
      </c>
      <c r="H1032" s="131"/>
    </row>
    <row r="1033" spans="1:8">
      <c r="A1033" s="121">
        <f>ROW()-6</f>
        <v>1027</v>
      </c>
      <c r="B1033" s="122" t="s">
        <v>486</v>
      </c>
      <c r="C1033" s="122" t="s">
        <v>1669</v>
      </c>
      <c r="D1033" s="122">
        <v>2019</v>
      </c>
      <c r="E1033" s="122" t="s">
        <v>19</v>
      </c>
      <c r="F1033" s="129" t="s">
        <v>20</v>
      </c>
      <c r="G1033" s="129"/>
      <c r="H1033" s="182" t="s">
        <v>20</v>
      </c>
    </row>
    <row r="1034" spans="1:8">
      <c r="A1034" s="121">
        <f t="shared" ref="A1034:A1051" si="57">ROW()-26</f>
        <v>1008</v>
      </c>
      <c r="B1034" s="122" t="s">
        <v>1279</v>
      </c>
      <c r="C1034" s="122" t="s">
        <v>533</v>
      </c>
      <c r="D1034" s="122">
        <v>2017</v>
      </c>
      <c r="E1034" s="122" t="s">
        <v>19</v>
      </c>
      <c r="F1034" s="129" t="s">
        <v>20</v>
      </c>
      <c r="G1034" s="130" t="s">
        <v>20</v>
      </c>
      <c r="H1034" s="131"/>
    </row>
    <row r="1035" spans="1:8">
      <c r="A1035" s="121">
        <f t="shared" si="57"/>
        <v>1009</v>
      </c>
      <c r="B1035" s="122" t="s">
        <v>534</v>
      </c>
      <c r="C1035" s="122" t="s">
        <v>535</v>
      </c>
      <c r="D1035" s="122">
        <v>2013</v>
      </c>
      <c r="E1035" s="122">
        <v>2019</v>
      </c>
      <c r="F1035" s="129" t="s">
        <v>20</v>
      </c>
      <c r="G1035" s="130" t="s">
        <v>20</v>
      </c>
      <c r="H1035" s="131"/>
    </row>
    <row r="1036" spans="1:8">
      <c r="A1036" s="121">
        <f t="shared" si="57"/>
        <v>1010</v>
      </c>
      <c r="B1036" s="122" t="s">
        <v>534</v>
      </c>
      <c r="C1036" s="122" t="s">
        <v>536</v>
      </c>
      <c r="D1036" s="122">
        <v>2007</v>
      </c>
      <c r="E1036" s="122">
        <v>2015</v>
      </c>
      <c r="F1036" s="129" t="s">
        <v>20</v>
      </c>
      <c r="G1036" s="130" t="s">
        <v>20</v>
      </c>
      <c r="H1036" s="131"/>
    </row>
    <row r="1037" spans="1:8">
      <c r="A1037" s="121">
        <f t="shared" si="57"/>
        <v>1011</v>
      </c>
      <c r="B1037" s="122" t="s">
        <v>534</v>
      </c>
      <c r="C1037" s="122" t="s">
        <v>537</v>
      </c>
      <c r="D1037" s="122">
        <v>2016</v>
      </c>
      <c r="E1037" s="122" t="s">
        <v>19</v>
      </c>
      <c r="F1037" s="129" t="s">
        <v>20</v>
      </c>
      <c r="G1037" s="130" t="s">
        <v>20</v>
      </c>
      <c r="H1037" s="131"/>
    </row>
    <row r="1038" spans="1:8">
      <c r="A1038" s="121">
        <f t="shared" si="57"/>
        <v>1012</v>
      </c>
      <c r="B1038" s="122" t="s">
        <v>534</v>
      </c>
      <c r="C1038" s="122" t="s">
        <v>521</v>
      </c>
      <c r="D1038" s="122">
        <v>2009</v>
      </c>
      <c r="E1038" s="122">
        <v>2019</v>
      </c>
      <c r="F1038" s="129" t="s">
        <v>20</v>
      </c>
      <c r="G1038" s="130" t="s">
        <v>20</v>
      </c>
      <c r="H1038" s="131"/>
    </row>
    <row r="1039" spans="1:8">
      <c r="A1039" s="121">
        <f t="shared" si="57"/>
        <v>1013</v>
      </c>
      <c r="B1039" s="122" t="s">
        <v>534</v>
      </c>
      <c r="C1039" s="122" t="s">
        <v>522</v>
      </c>
      <c r="D1039" s="122">
        <v>2009</v>
      </c>
      <c r="E1039" s="122">
        <v>2019</v>
      </c>
      <c r="F1039" s="129" t="s">
        <v>20</v>
      </c>
      <c r="G1039" s="130" t="s">
        <v>20</v>
      </c>
      <c r="H1039" s="131"/>
    </row>
    <row r="1040" spans="1:8">
      <c r="A1040" s="121">
        <f t="shared" si="57"/>
        <v>1014</v>
      </c>
      <c r="B1040" s="122" t="s">
        <v>534</v>
      </c>
      <c r="C1040" s="122" t="s">
        <v>523</v>
      </c>
      <c r="D1040" s="122">
        <v>2015</v>
      </c>
      <c r="E1040" s="122">
        <v>2017</v>
      </c>
      <c r="F1040" s="129" t="s">
        <v>20</v>
      </c>
      <c r="G1040" s="130" t="s">
        <v>20</v>
      </c>
      <c r="H1040" s="131"/>
    </row>
    <row r="1041" spans="1:8">
      <c r="A1041" s="121">
        <f t="shared" si="57"/>
        <v>1015</v>
      </c>
      <c r="B1041" s="179" t="s">
        <v>534</v>
      </c>
      <c r="C1041" s="179" t="s">
        <v>523</v>
      </c>
      <c r="D1041" s="179">
        <v>2018</v>
      </c>
      <c r="E1041" s="179" t="s">
        <v>19</v>
      </c>
      <c r="F1041" s="187" t="s">
        <v>20</v>
      </c>
      <c r="G1041" s="188" t="s">
        <v>20</v>
      </c>
      <c r="H1041" s="189"/>
    </row>
    <row r="1042" spans="1:8">
      <c r="A1042" s="121">
        <f t="shared" si="57"/>
        <v>1016</v>
      </c>
      <c r="B1042" s="179" t="s">
        <v>534</v>
      </c>
      <c r="C1042" s="179" t="s">
        <v>1280</v>
      </c>
      <c r="D1042" s="179">
        <v>2011</v>
      </c>
      <c r="E1042" s="179">
        <v>2019</v>
      </c>
      <c r="F1042" s="187" t="s">
        <v>20</v>
      </c>
      <c r="G1042" s="188" t="s">
        <v>20</v>
      </c>
      <c r="H1042" s="189"/>
    </row>
    <row r="1043" spans="1:8">
      <c r="A1043" s="121">
        <f t="shared" si="57"/>
        <v>1017</v>
      </c>
      <c r="B1043" s="179" t="s">
        <v>534</v>
      </c>
      <c r="C1043" s="179" t="s">
        <v>539</v>
      </c>
      <c r="D1043" s="179">
        <v>2020</v>
      </c>
      <c r="E1043" s="122" t="s">
        <v>19</v>
      </c>
      <c r="F1043" s="187" t="s">
        <v>20</v>
      </c>
      <c r="G1043" s="188" t="s">
        <v>20</v>
      </c>
      <c r="H1043" s="189"/>
    </row>
    <row r="1044" spans="1:8">
      <c r="A1044" s="121">
        <f t="shared" si="57"/>
        <v>1018</v>
      </c>
      <c r="B1044" s="179" t="s">
        <v>540</v>
      </c>
      <c r="C1044" s="179" t="s">
        <v>541</v>
      </c>
      <c r="D1044" s="179">
        <v>2008</v>
      </c>
      <c r="E1044" s="122">
        <v>2010</v>
      </c>
      <c r="F1044" s="187" t="s">
        <v>20</v>
      </c>
      <c r="G1044" s="188"/>
      <c r="H1044" s="189" t="s">
        <v>20</v>
      </c>
    </row>
    <row r="1045" spans="1:8">
      <c r="A1045" s="121">
        <f t="shared" si="57"/>
        <v>1019</v>
      </c>
      <c r="B1045" s="122" t="s">
        <v>1105</v>
      </c>
      <c r="C1045" s="122" t="s">
        <v>1106</v>
      </c>
      <c r="D1045" s="122">
        <v>2016</v>
      </c>
      <c r="E1045" s="122">
        <v>2016</v>
      </c>
      <c r="F1045" s="129" t="s">
        <v>20</v>
      </c>
      <c r="G1045" s="130" t="s">
        <v>20</v>
      </c>
      <c r="H1045" s="131"/>
    </row>
    <row r="1046" spans="1:8">
      <c r="A1046" s="121">
        <f t="shared" si="57"/>
        <v>1020</v>
      </c>
      <c r="B1046" s="122" t="s">
        <v>1105</v>
      </c>
      <c r="C1046" s="122" t="s">
        <v>615</v>
      </c>
      <c r="D1046" s="122">
        <v>2016</v>
      </c>
      <c r="E1046" s="122">
        <v>2016</v>
      </c>
      <c r="F1046" s="129" t="s">
        <v>20</v>
      </c>
      <c r="G1046" s="130" t="s">
        <v>20</v>
      </c>
      <c r="H1046" s="131"/>
    </row>
    <row r="1047" spans="1:8">
      <c r="A1047" s="121">
        <f t="shared" si="57"/>
        <v>1021</v>
      </c>
      <c r="B1047" s="122" t="s">
        <v>1105</v>
      </c>
      <c r="C1047" s="122" t="s">
        <v>1281</v>
      </c>
      <c r="D1047" s="122">
        <v>2012</v>
      </c>
      <c r="E1047" s="122">
        <v>2015</v>
      </c>
      <c r="F1047" s="129" t="s">
        <v>20</v>
      </c>
      <c r="G1047" s="130" t="s">
        <v>20</v>
      </c>
      <c r="H1047" s="131"/>
    </row>
    <row r="1048" spans="1:8">
      <c r="A1048" s="121">
        <f t="shared" si="57"/>
        <v>1022</v>
      </c>
      <c r="B1048" s="122" t="s">
        <v>1105</v>
      </c>
      <c r="C1048" s="122" t="s">
        <v>1108</v>
      </c>
      <c r="D1048" s="122">
        <v>2012</v>
      </c>
      <c r="E1048" s="122">
        <v>2016</v>
      </c>
      <c r="F1048" s="129" t="s">
        <v>20</v>
      </c>
      <c r="G1048" s="130" t="s">
        <v>20</v>
      </c>
      <c r="H1048" s="131"/>
    </row>
    <row r="1049" spans="1:8">
      <c r="A1049" s="121">
        <f t="shared" si="57"/>
        <v>1023</v>
      </c>
      <c r="B1049" s="122" t="s">
        <v>1105</v>
      </c>
      <c r="C1049" s="122" t="s">
        <v>1109</v>
      </c>
      <c r="D1049" s="122">
        <v>2012</v>
      </c>
      <c r="E1049" s="122">
        <v>2015</v>
      </c>
      <c r="F1049" s="129" t="s">
        <v>20</v>
      </c>
      <c r="G1049" s="130" t="s">
        <v>20</v>
      </c>
      <c r="H1049" s="131"/>
    </row>
    <row r="1050" spans="1:8">
      <c r="A1050" s="121">
        <f t="shared" si="57"/>
        <v>1024</v>
      </c>
      <c r="B1050" s="122" t="s">
        <v>1105</v>
      </c>
      <c r="C1050" s="122" t="s">
        <v>628</v>
      </c>
      <c r="D1050" s="122">
        <v>2012</v>
      </c>
      <c r="E1050" s="122">
        <v>2014</v>
      </c>
      <c r="F1050" s="129" t="s">
        <v>20</v>
      </c>
      <c r="G1050" s="130" t="s">
        <v>20</v>
      </c>
      <c r="H1050" s="131"/>
    </row>
    <row r="1051" spans="1:8">
      <c r="A1051" s="121">
        <f t="shared" si="57"/>
        <v>1025</v>
      </c>
      <c r="B1051" s="122" t="s">
        <v>542</v>
      </c>
      <c r="C1051" s="122" t="s">
        <v>543</v>
      </c>
      <c r="D1051" s="122">
        <v>1995</v>
      </c>
      <c r="E1051" s="122">
        <v>2010</v>
      </c>
      <c r="F1051" s="129" t="s">
        <v>20</v>
      </c>
      <c r="G1051" s="130" t="s">
        <v>20</v>
      </c>
      <c r="H1051" s="131" t="s">
        <v>20</v>
      </c>
    </row>
    <row r="1052" spans="1:8">
      <c r="A1052" s="121">
        <f t="shared" ref="A1052:A1063" si="58">ROW()-27</f>
        <v>1025</v>
      </c>
      <c r="B1052" s="122" t="s">
        <v>542</v>
      </c>
      <c r="C1052" s="122" t="s">
        <v>543</v>
      </c>
      <c r="D1052" s="122">
        <v>2010</v>
      </c>
      <c r="E1052" s="122">
        <v>2020</v>
      </c>
      <c r="F1052" s="129" t="s">
        <v>20</v>
      </c>
      <c r="G1052" s="130" t="s">
        <v>20</v>
      </c>
      <c r="H1052" s="131"/>
    </row>
    <row r="1053" spans="1:8">
      <c r="A1053" s="121">
        <f t="shared" si="58"/>
        <v>1026</v>
      </c>
      <c r="B1053" s="122" t="s">
        <v>542</v>
      </c>
      <c r="C1053" s="122" t="s">
        <v>544</v>
      </c>
      <c r="D1053" s="122">
        <v>2004</v>
      </c>
      <c r="E1053" s="122">
        <v>2015</v>
      </c>
      <c r="F1053" s="129" t="s">
        <v>20</v>
      </c>
      <c r="G1053" s="130" t="s">
        <v>20</v>
      </c>
      <c r="H1053" s="131"/>
    </row>
    <row r="1054" spans="1:8">
      <c r="A1054" s="121">
        <f t="shared" si="58"/>
        <v>1027</v>
      </c>
      <c r="B1054" s="122" t="s">
        <v>542</v>
      </c>
      <c r="C1054" s="122" t="s">
        <v>546</v>
      </c>
      <c r="D1054" s="122">
        <v>2017</v>
      </c>
      <c r="E1054" s="122" t="s">
        <v>19</v>
      </c>
      <c r="F1054" s="129" t="s">
        <v>20</v>
      </c>
      <c r="G1054" s="130" t="s">
        <v>20</v>
      </c>
      <c r="H1054" s="131"/>
    </row>
    <row r="1055" spans="1:8">
      <c r="A1055" s="121">
        <f t="shared" si="58"/>
        <v>1028</v>
      </c>
      <c r="B1055" s="122" t="s">
        <v>542</v>
      </c>
      <c r="C1055" s="122" t="s">
        <v>548</v>
      </c>
      <c r="D1055" s="122">
        <v>2016</v>
      </c>
      <c r="E1055" s="122" t="s">
        <v>19</v>
      </c>
      <c r="F1055" s="129" t="s">
        <v>20</v>
      </c>
      <c r="G1055" s="130" t="s">
        <v>20</v>
      </c>
      <c r="H1055" s="131"/>
    </row>
    <row r="1056" spans="1:8">
      <c r="A1056" s="121">
        <f t="shared" si="58"/>
        <v>1029</v>
      </c>
      <c r="B1056" s="122" t="s">
        <v>542</v>
      </c>
      <c r="C1056" s="122" t="s">
        <v>1282</v>
      </c>
      <c r="D1056" s="122">
        <v>2008</v>
      </c>
      <c r="E1056" s="122">
        <v>2013</v>
      </c>
      <c r="F1056" s="129" t="s">
        <v>20</v>
      </c>
      <c r="G1056" s="130" t="s">
        <v>20</v>
      </c>
      <c r="H1056" s="131"/>
    </row>
    <row r="1057" spans="1:8">
      <c r="A1057" s="121">
        <f t="shared" si="58"/>
        <v>1030</v>
      </c>
      <c r="B1057" s="122" t="s">
        <v>542</v>
      </c>
      <c r="C1057" s="122" t="s">
        <v>549</v>
      </c>
      <c r="D1057" s="122">
        <v>2001</v>
      </c>
      <c r="E1057" s="122">
        <v>2009</v>
      </c>
      <c r="F1057" s="129" t="s">
        <v>20</v>
      </c>
      <c r="G1057" s="130" t="s">
        <v>20</v>
      </c>
      <c r="H1057" s="131"/>
    </row>
    <row r="1058" spans="1:8">
      <c r="A1058" s="121">
        <f t="shared" si="58"/>
        <v>1031</v>
      </c>
      <c r="B1058" s="122" t="s">
        <v>542</v>
      </c>
      <c r="C1058" s="122" t="s">
        <v>549</v>
      </c>
      <c r="D1058" s="122">
        <v>2008</v>
      </c>
      <c r="E1058" s="122">
        <v>2017</v>
      </c>
      <c r="F1058" s="129" t="s">
        <v>20</v>
      </c>
      <c r="G1058" s="130" t="s">
        <v>20</v>
      </c>
      <c r="H1058" s="131" t="s">
        <v>20</v>
      </c>
    </row>
    <row r="1059" spans="1:8">
      <c r="A1059" s="121">
        <f t="shared" si="58"/>
        <v>1032</v>
      </c>
      <c r="B1059" s="122" t="s">
        <v>542</v>
      </c>
      <c r="C1059" s="122" t="s">
        <v>549</v>
      </c>
      <c r="D1059" s="122">
        <v>2017</v>
      </c>
      <c r="E1059" s="122" t="s">
        <v>19</v>
      </c>
      <c r="F1059" s="129" t="s">
        <v>20</v>
      </c>
      <c r="G1059" s="130" t="s">
        <v>20</v>
      </c>
      <c r="H1059" s="131"/>
    </row>
    <row r="1060" spans="1:8">
      <c r="A1060" s="121">
        <f t="shared" si="58"/>
        <v>1033</v>
      </c>
      <c r="B1060" s="122" t="s">
        <v>542</v>
      </c>
      <c r="C1060" s="122" t="s">
        <v>551</v>
      </c>
      <c r="D1060" s="122">
        <v>2005</v>
      </c>
      <c r="E1060" s="122">
        <v>2012</v>
      </c>
      <c r="F1060" s="129" t="s">
        <v>20</v>
      </c>
      <c r="G1060" s="130" t="s">
        <v>20</v>
      </c>
      <c r="H1060" s="131"/>
    </row>
    <row r="1061" spans="1:8">
      <c r="A1061" s="121">
        <f t="shared" si="58"/>
        <v>1034</v>
      </c>
      <c r="B1061" s="122" t="s">
        <v>542</v>
      </c>
      <c r="C1061" s="122" t="s">
        <v>551</v>
      </c>
      <c r="D1061" s="122">
        <v>2013</v>
      </c>
      <c r="E1061" s="122">
        <v>2020</v>
      </c>
      <c r="F1061" s="129" t="s">
        <v>20</v>
      </c>
      <c r="G1061" s="130" t="s">
        <v>20</v>
      </c>
      <c r="H1061" s="131" t="s">
        <v>20</v>
      </c>
    </row>
    <row r="1062" spans="1:8">
      <c r="A1062" s="121">
        <f t="shared" si="58"/>
        <v>1035</v>
      </c>
      <c r="B1062" s="122" t="s">
        <v>542</v>
      </c>
      <c r="C1062" s="122" t="s">
        <v>551</v>
      </c>
      <c r="D1062" s="122">
        <v>2021</v>
      </c>
      <c r="E1062" s="122" t="s">
        <v>19</v>
      </c>
      <c r="F1062" s="129" t="s">
        <v>20</v>
      </c>
      <c r="G1062" s="130" t="s">
        <v>20</v>
      </c>
      <c r="H1062" s="131"/>
    </row>
    <row r="1063" spans="1:8">
      <c r="A1063" s="121">
        <f t="shared" si="58"/>
        <v>1036</v>
      </c>
      <c r="B1063" s="122" t="s">
        <v>542</v>
      </c>
      <c r="C1063" s="122" t="s">
        <v>758</v>
      </c>
      <c r="D1063" s="122">
        <v>2012</v>
      </c>
      <c r="E1063" s="122" t="s">
        <v>19</v>
      </c>
      <c r="F1063" s="129" t="s">
        <v>20</v>
      </c>
      <c r="G1063" s="130" t="s">
        <v>20</v>
      </c>
      <c r="H1063" s="131"/>
    </row>
    <row r="1064" spans="1:8">
      <c r="A1064" s="121">
        <f>ROW()-6</f>
        <v>1058</v>
      </c>
      <c r="B1064" s="122" t="s">
        <v>542</v>
      </c>
      <c r="C1064" s="122" t="s">
        <v>1670</v>
      </c>
      <c r="D1064" s="122">
        <v>2012</v>
      </c>
      <c r="E1064" s="122" t="s">
        <v>19</v>
      </c>
      <c r="F1064" s="129" t="s">
        <v>20</v>
      </c>
      <c r="G1064" s="129" t="s">
        <v>20</v>
      </c>
      <c r="H1064" s="182" t="s">
        <v>20</v>
      </c>
    </row>
    <row r="1065" spans="1:8">
      <c r="A1065" s="121">
        <f>ROW()-27</f>
        <v>1038</v>
      </c>
      <c r="B1065" s="122" t="s">
        <v>542</v>
      </c>
      <c r="C1065" s="122" t="s">
        <v>554</v>
      </c>
      <c r="D1065" s="122">
        <v>2018</v>
      </c>
      <c r="E1065" s="122" t="s">
        <v>19</v>
      </c>
      <c r="F1065" s="129" t="s">
        <v>20</v>
      </c>
      <c r="G1065" s="130" t="s">
        <v>20</v>
      </c>
      <c r="H1065" s="131"/>
    </row>
    <row r="1066" spans="1:8">
      <c r="A1066" s="121">
        <f>ROW()-27</f>
        <v>1039</v>
      </c>
      <c r="B1066" s="122" t="s">
        <v>542</v>
      </c>
      <c r="C1066" s="122" t="s">
        <v>555</v>
      </c>
      <c r="D1066" s="122">
        <v>2012</v>
      </c>
      <c r="E1066" s="122">
        <v>2018</v>
      </c>
      <c r="F1066" s="129" t="s">
        <v>20</v>
      </c>
      <c r="G1066" s="130" t="s">
        <v>20</v>
      </c>
      <c r="H1066" s="131"/>
    </row>
    <row r="1067" spans="1:8">
      <c r="A1067" s="342">
        <f>ROW()-6</f>
        <v>1061</v>
      </c>
      <c r="B1067" s="344" t="s">
        <v>1671</v>
      </c>
      <c r="C1067" s="344" t="s">
        <v>1672</v>
      </c>
      <c r="D1067" s="344">
        <v>2019</v>
      </c>
      <c r="E1067" s="344" t="s">
        <v>19</v>
      </c>
      <c r="F1067" s="346" t="s">
        <v>20</v>
      </c>
      <c r="G1067" s="346"/>
      <c r="H1067" s="350" t="s">
        <v>20</v>
      </c>
    </row>
    <row r="1068" spans="1:8">
      <c r="A1068" s="121">
        <f>ROW()-6</f>
        <v>1062</v>
      </c>
      <c r="B1068" s="122" t="s">
        <v>1671</v>
      </c>
      <c r="C1068" s="122" t="s">
        <v>1673</v>
      </c>
      <c r="D1068" s="122">
        <v>2019</v>
      </c>
      <c r="E1068" s="122" t="s">
        <v>19</v>
      </c>
      <c r="F1068" s="129" t="s">
        <v>20</v>
      </c>
      <c r="G1068" s="129"/>
      <c r="H1068" s="182" t="s">
        <v>20</v>
      </c>
    </row>
    <row r="1069" spans="1:8">
      <c r="A1069" s="121">
        <f>ROW()-6</f>
        <v>1063</v>
      </c>
      <c r="B1069" s="122" t="s">
        <v>1671</v>
      </c>
      <c r="C1069" s="122" t="s">
        <v>1674</v>
      </c>
      <c r="D1069" s="122">
        <v>2019</v>
      </c>
      <c r="E1069" s="122" t="s">
        <v>19</v>
      </c>
      <c r="F1069" s="129" t="s">
        <v>20</v>
      </c>
      <c r="G1069" s="129"/>
      <c r="H1069" s="182" t="s">
        <v>20</v>
      </c>
    </row>
    <row r="1070" spans="1:8">
      <c r="A1070" s="121">
        <f>ROW()-6</f>
        <v>1064</v>
      </c>
      <c r="B1070" s="122" t="s">
        <v>1671</v>
      </c>
      <c r="C1070" s="122" t="s">
        <v>1675</v>
      </c>
      <c r="D1070" s="122">
        <v>2019</v>
      </c>
      <c r="E1070" s="122" t="s">
        <v>19</v>
      </c>
      <c r="F1070" s="129" t="s">
        <v>20</v>
      </c>
      <c r="G1070" s="129"/>
      <c r="H1070" s="182" t="s">
        <v>20</v>
      </c>
    </row>
    <row r="1071" spans="1:8">
      <c r="A1071" s="121">
        <f t="shared" ref="A1071:A1086" si="59">ROW()-27</f>
        <v>1044</v>
      </c>
      <c r="B1071" s="122" t="s">
        <v>1283</v>
      </c>
      <c r="C1071" s="122" t="s">
        <v>558</v>
      </c>
      <c r="D1071" s="122">
        <v>2012</v>
      </c>
      <c r="E1071" s="122" t="s">
        <v>19</v>
      </c>
      <c r="F1071" s="129" t="s">
        <v>20</v>
      </c>
      <c r="G1071" s="130" t="s">
        <v>20</v>
      </c>
      <c r="H1071" s="131"/>
    </row>
    <row r="1072" spans="1:8">
      <c r="A1072" s="121">
        <f t="shared" si="59"/>
        <v>1045</v>
      </c>
      <c r="B1072" s="122" t="s">
        <v>1283</v>
      </c>
      <c r="C1072" s="122" t="s">
        <v>559</v>
      </c>
      <c r="D1072" s="122">
        <v>2007</v>
      </c>
      <c r="E1072" s="122">
        <v>2014</v>
      </c>
      <c r="F1072" s="129" t="s">
        <v>20</v>
      </c>
      <c r="G1072" s="130" t="s">
        <v>20</v>
      </c>
      <c r="H1072" s="131"/>
    </row>
    <row r="1073" spans="1:8">
      <c r="A1073" s="121">
        <f t="shared" si="59"/>
        <v>1046</v>
      </c>
      <c r="B1073" s="122" t="s">
        <v>1283</v>
      </c>
      <c r="C1073" s="122" t="s">
        <v>559</v>
      </c>
      <c r="D1073" s="122">
        <v>2014</v>
      </c>
      <c r="E1073" s="122" t="s">
        <v>19</v>
      </c>
      <c r="F1073" s="129" t="s">
        <v>20</v>
      </c>
      <c r="G1073" s="130" t="s">
        <v>20</v>
      </c>
      <c r="H1073" s="131" t="s">
        <v>20</v>
      </c>
    </row>
    <row r="1074" spans="1:8">
      <c r="A1074" s="121">
        <f t="shared" si="59"/>
        <v>1047</v>
      </c>
      <c r="B1074" s="122" t="s">
        <v>1283</v>
      </c>
      <c r="C1074" s="122" t="s">
        <v>562</v>
      </c>
      <c r="D1074" s="122">
        <v>2019</v>
      </c>
      <c r="E1074" s="122" t="s">
        <v>19</v>
      </c>
      <c r="F1074" s="129" t="s">
        <v>20</v>
      </c>
      <c r="G1074" s="130" t="s">
        <v>20</v>
      </c>
      <c r="H1074" s="131"/>
    </row>
    <row r="1075" spans="1:8">
      <c r="A1075" s="121">
        <f t="shared" si="59"/>
        <v>1048</v>
      </c>
      <c r="B1075" s="122" t="s">
        <v>1283</v>
      </c>
      <c r="C1075" s="122" t="s">
        <v>564</v>
      </c>
      <c r="D1075" s="122">
        <v>2017</v>
      </c>
      <c r="E1075" s="122" t="s">
        <v>19</v>
      </c>
      <c r="F1075" s="129" t="s">
        <v>20</v>
      </c>
      <c r="G1075" s="130" t="s">
        <v>20</v>
      </c>
      <c r="H1075" s="131"/>
    </row>
    <row r="1076" spans="1:8">
      <c r="A1076" s="121">
        <f t="shared" si="59"/>
        <v>1049</v>
      </c>
      <c r="B1076" s="122" t="s">
        <v>1283</v>
      </c>
      <c r="C1076" s="122" t="s">
        <v>565</v>
      </c>
      <c r="D1076" s="122">
        <v>2016</v>
      </c>
      <c r="E1076" s="122" t="s">
        <v>19</v>
      </c>
      <c r="F1076" s="129" t="s">
        <v>20</v>
      </c>
      <c r="G1076" s="130" t="s">
        <v>20</v>
      </c>
      <c r="H1076" s="131"/>
    </row>
    <row r="1077" spans="1:8">
      <c r="A1077" s="121">
        <f t="shared" si="59"/>
        <v>1050</v>
      </c>
      <c r="B1077" s="122" t="s">
        <v>1283</v>
      </c>
      <c r="C1077" s="122" t="s">
        <v>566</v>
      </c>
      <c r="D1077" s="122">
        <v>2004</v>
      </c>
      <c r="E1077" s="122">
        <v>2013</v>
      </c>
      <c r="F1077" s="129" t="s">
        <v>20</v>
      </c>
      <c r="G1077" s="130" t="s">
        <v>20</v>
      </c>
      <c r="H1077" s="131"/>
    </row>
    <row r="1078" spans="1:8">
      <c r="A1078" s="121">
        <f t="shared" si="59"/>
        <v>1051</v>
      </c>
      <c r="B1078" s="122" t="s">
        <v>1283</v>
      </c>
      <c r="C1078" s="122" t="s">
        <v>566</v>
      </c>
      <c r="D1078" s="122">
        <v>2013</v>
      </c>
      <c r="E1078" s="122">
        <v>2020</v>
      </c>
      <c r="F1078" s="129" t="s">
        <v>20</v>
      </c>
      <c r="G1078" s="130" t="s">
        <v>20</v>
      </c>
      <c r="H1078" s="131"/>
    </row>
    <row r="1079" spans="1:8">
      <c r="A1079" s="121">
        <f t="shared" si="59"/>
        <v>1052</v>
      </c>
      <c r="B1079" s="122" t="s">
        <v>1283</v>
      </c>
      <c r="C1079" s="122" t="s">
        <v>566</v>
      </c>
      <c r="D1079" s="122">
        <v>2021</v>
      </c>
      <c r="E1079" s="122" t="s">
        <v>19</v>
      </c>
      <c r="F1079" s="129" t="s">
        <v>20</v>
      </c>
      <c r="G1079" s="130" t="s">
        <v>20</v>
      </c>
      <c r="H1079" s="131"/>
    </row>
    <row r="1080" spans="1:8">
      <c r="A1080" s="121">
        <f t="shared" si="59"/>
        <v>1053</v>
      </c>
      <c r="B1080" s="122" t="s">
        <v>1283</v>
      </c>
      <c r="C1080" s="122" t="s">
        <v>571</v>
      </c>
      <c r="D1080" s="122">
        <v>2007</v>
      </c>
      <c r="E1080" s="122">
        <v>2015</v>
      </c>
      <c r="F1080" s="129" t="s">
        <v>20</v>
      </c>
      <c r="G1080" s="130" t="s">
        <v>20</v>
      </c>
      <c r="H1080" s="131"/>
    </row>
    <row r="1081" spans="1:8">
      <c r="A1081" s="121">
        <f t="shared" si="59"/>
        <v>1054</v>
      </c>
      <c r="B1081" s="122" t="s">
        <v>1283</v>
      </c>
      <c r="C1081" s="122" t="s">
        <v>572</v>
      </c>
      <c r="D1081" s="122">
        <v>2013</v>
      </c>
      <c r="E1081" s="122" t="s">
        <v>19</v>
      </c>
      <c r="F1081" s="129" t="s">
        <v>20</v>
      </c>
      <c r="G1081" s="130" t="s">
        <v>20</v>
      </c>
      <c r="H1081" s="131"/>
    </row>
    <row r="1082" spans="1:8">
      <c r="A1082" s="121">
        <f t="shared" si="59"/>
        <v>1055</v>
      </c>
      <c r="B1082" s="122" t="s">
        <v>1283</v>
      </c>
      <c r="C1082" s="122" t="s">
        <v>573</v>
      </c>
      <c r="D1082" s="122">
        <v>2006</v>
      </c>
      <c r="E1082" s="122">
        <v>2015</v>
      </c>
      <c r="F1082" s="129" t="s">
        <v>20</v>
      </c>
      <c r="G1082" s="130" t="s">
        <v>20</v>
      </c>
      <c r="H1082" s="131"/>
    </row>
    <row r="1083" spans="1:8">
      <c r="A1083" s="121">
        <f t="shared" si="59"/>
        <v>1056</v>
      </c>
      <c r="B1083" s="122" t="s">
        <v>1283</v>
      </c>
      <c r="C1083" s="122" t="s">
        <v>519</v>
      </c>
      <c r="D1083" s="122">
        <v>2019</v>
      </c>
      <c r="E1083" s="122" t="s">
        <v>19</v>
      </c>
      <c r="F1083" s="129" t="s">
        <v>20</v>
      </c>
      <c r="G1083" s="130" t="s">
        <v>20</v>
      </c>
      <c r="H1083" s="131"/>
    </row>
    <row r="1084" spans="1:8">
      <c r="A1084" s="121">
        <f t="shared" si="59"/>
        <v>1057</v>
      </c>
      <c r="B1084" s="122" t="s">
        <v>1283</v>
      </c>
      <c r="C1084" s="122" t="s">
        <v>574</v>
      </c>
      <c r="D1084" s="122">
        <v>2008</v>
      </c>
      <c r="E1084" s="122">
        <v>2015</v>
      </c>
      <c r="F1084" s="129" t="s">
        <v>20</v>
      </c>
      <c r="G1084" s="130" t="s">
        <v>20</v>
      </c>
      <c r="H1084" s="131"/>
    </row>
    <row r="1085" spans="1:8">
      <c r="A1085" s="121">
        <f t="shared" si="59"/>
        <v>1058</v>
      </c>
      <c r="B1085" s="122" t="s">
        <v>1283</v>
      </c>
      <c r="C1085" s="122" t="s">
        <v>574</v>
      </c>
      <c r="D1085" s="122">
        <v>2015</v>
      </c>
      <c r="E1085" s="122" t="s">
        <v>19</v>
      </c>
      <c r="F1085" s="129" t="s">
        <v>20</v>
      </c>
      <c r="G1085" s="130" t="s">
        <v>20</v>
      </c>
      <c r="H1085" s="131"/>
    </row>
    <row r="1086" spans="1:8">
      <c r="A1086" s="121">
        <f t="shared" si="59"/>
        <v>1059</v>
      </c>
      <c r="B1086" s="122" t="s">
        <v>1283</v>
      </c>
      <c r="C1086" s="122" t="s">
        <v>575</v>
      </c>
      <c r="D1086" s="122">
        <v>2009</v>
      </c>
      <c r="E1086" s="122">
        <v>2017</v>
      </c>
      <c r="F1086" s="129" t="s">
        <v>20</v>
      </c>
      <c r="G1086" s="130" t="s">
        <v>20</v>
      </c>
      <c r="H1086" s="131"/>
    </row>
    <row r="1087" spans="1:8">
      <c r="A1087" s="121">
        <f>ROW()-6</f>
        <v>1081</v>
      </c>
      <c r="B1087" s="122" t="s">
        <v>557</v>
      </c>
      <c r="C1087" s="122" t="s">
        <v>1676</v>
      </c>
      <c r="D1087" s="122">
        <v>2012</v>
      </c>
      <c r="E1087" s="122" t="s">
        <v>19</v>
      </c>
      <c r="F1087" s="129" t="s">
        <v>20</v>
      </c>
      <c r="G1087" s="129" t="s">
        <v>20</v>
      </c>
      <c r="H1087" s="182" t="s">
        <v>20</v>
      </c>
    </row>
    <row r="1088" spans="1:8">
      <c r="A1088" s="121">
        <f>ROW()-6</f>
        <v>1082</v>
      </c>
      <c r="B1088" s="122" t="s">
        <v>557</v>
      </c>
      <c r="C1088" s="122" t="s">
        <v>1677</v>
      </c>
      <c r="D1088" s="122">
        <v>2020</v>
      </c>
      <c r="E1088" s="122" t="s">
        <v>19</v>
      </c>
      <c r="F1088" s="129" t="s">
        <v>20</v>
      </c>
      <c r="G1088" s="129" t="s">
        <v>20</v>
      </c>
      <c r="H1088" s="182" t="s">
        <v>20</v>
      </c>
    </row>
    <row r="1089" spans="1:8">
      <c r="A1089" s="121">
        <f>ROW()-32</f>
        <v>1057</v>
      </c>
      <c r="B1089" s="122" t="s">
        <v>557</v>
      </c>
      <c r="C1089" s="122" t="s">
        <v>559</v>
      </c>
      <c r="D1089" s="122">
        <v>2021</v>
      </c>
      <c r="E1089" s="122" t="s">
        <v>19</v>
      </c>
      <c r="F1089" s="129" t="s">
        <v>20</v>
      </c>
      <c r="G1089" s="130" t="s">
        <v>20</v>
      </c>
      <c r="H1089" s="131"/>
    </row>
    <row r="1090" spans="1:8">
      <c r="A1090" s="121">
        <f>ROW()-6</f>
        <v>1084</v>
      </c>
      <c r="B1090" s="122" t="s">
        <v>1110</v>
      </c>
      <c r="C1090" s="122" t="s">
        <v>1678</v>
      </c>
      <c r="D1090" s="122">
        <v>2014</v>
      </c>
      <c r="E1090" s="122" t="s">
        <v>19</v>
      </c>
      <c r="F1090" s="129" t="s">
        <v>20</v>
      </c>
      <c r="G1090" s="129"/>
      <c r="H1090" s="182" t="s">
        <v>20</v>
      </c>
    </row>
    <row r="1091" spans="1:8">
      <c r="A1091" s="121">
        <f>ROW()-6</f>
        <v>1085</v>
      </c>
      <c r="B1091" s="122" t="s">
        <v>1110</v>
      </c>
      <c r="C1091" s="122" t="s">
        <v>1679</v>
      </c>
      <c r="D1091" s="122">
        <v>2014</v>
      </c>
      <c r="E1091" s="122" t="s">
        <v>19</v>
      </c>
      <c r="F1091" s="129" t="s">
        <v>20</v>
      </c>
      <c r="G1091" s="129"/>
      <c r="H1091" s="182" t="s">
        <v>20</v>
      </c>
    </row>
    <row r="1092" spans="1:8">
      <c r="A1092" s="121">
        <f>ROW()-27</f>
        <v>1065</v>
      </c>
      <c r="B1092" s="122" t="s">
        <v>1110</v>
      </c>
      <c r="C1092" s="122" t="s">
        <v>1111</v>
      </c>
      <c r="D1092" s="122">
        <v>2012</v>
      </c>
      <c r="E1092" s="122">
        <v>2016</v>
      </c>
      <c r="F1092" s="129" t="s">
        <v>20</v>
      </c>
      <c r="G1092" s="130" t="s">
        <v>20</v>
      </c>
      <c r="H1092" s="131"/>
    </row>
    <row r="1093" spans="1:8">
      <c r="A1093" s="121">
        <f>ROW()-6</f>
        <v>1087</v>
      </c>
      <c r="B1093" s="122" t="s">
        <v>1110</v>
      </c>
      <c r="C1093" s="122" t="s">
        <v>1680</v>
      </c>
      <c r="D1093" s="122">
        <v>2009</v>
      </c>
      <c r="E1093" s="122">
        <v>2014</v>
      </c>
      <c r="F1093" s="129" t="s">
        <v>20</v>
      </c>
      <c r="G1093" s="129" t="s">
        <v>20</v>
      </c>
      <c r="H1093" s="182"/>
    </row>
    <row r="1094" spans="1:8">
      <c r="A1094" s="121">
        <f t="shared" ref="A1094:A1104" si="60">ROW()-27</f>
        <v>1067</v>
      </c>
      <c r="B1094" s="122" t="s">
        <v>1110</v>
      </c>
      <c r="C1094" s="122" t="s">
        <v>1931</v>
      </c>
      <c r="D1094" s="122">
        <v>2014</v>
      </c>
      <c r="E1094" s="122" t="s">
        <v>19</v>
      </c>
      <c r="F1094" s="129" t="s">
        <v>20</v>
      </c>
      <c r="G1094" s="130"/>
      <c r="H1094" s="131"/>
    </row>
    <row r="1095" spans="1:8">
      <c r="A1095" s="121">
        <f t="shared" si="60"/>
        <v>1068</v>
      </c>
      <c r="B1095" s="122" t="s">
        <v>577</v>
      </c>
      <c r="C1095" s="122" t="s">
        <v>1112</v>
      </c>
      <c r="D1095" s="122">
        <v>2019</v>
      </c>
      <c r="E1095" s="122">
        <v>2022</v>
      </c>
      <c r="F1095" s="129" t="s">
        <v>20</v>
      </c>
      <c r="G1095" s="130" t="s">
        <v>20</v>
      </c>
      <c r="H1095" s="131"/>
    </row>
    <row r="1096" spans="1:8">
      <c r="A1096" s="121">
        <f t="shared" si="60"/>
        <v>1069</v>
      </c>
      <c r="B1096" s="122" t="s">
        <v>577</v>
      </c>
      <c r="C1096" s="122" t="s">
        <v>1113</v>
      </c>
      <c r="D1096" s="122">
        <v>2016</v>
      </c>
      <c r="E1096" s="122">
        <v>2022</v>
      </c>
      <c r="F1096" s="129" t="s">
        <v>20</v>
      </c>
      <c r="G1096" s="130" t="s">
        <v>20</v>
      </c>
      <c r="H1096" s="131"/>
    </row>
    <row r="1097" spans="1:8">
      <c r="A1097" s="121">
        <f t="shared" si="60"/>
        <v>1070</v>
      </c>
      <c r="B1097" s="122" t="s">
        <v>577</v>
      </c>
      <c r="C1097" s="122" t="s">
        <v>578</v>
      </c>
      <c r="D1097" s="122">
        <v>2008</v>
      </c>
      <c r="E1097" s="122">
        <v>2012</v>
      </c>
      <c r="F1097" s="129"/>
      <c r="G1097" s="130"/>
      <c r="H1097" s="131" t="s">
        <v>20</v>
      </c>
    </row>
    <row r="1098" spans="1:8">
      <c r="A1098" s="121">
        <f t="shared" si="60"/>
        <v>1071</v>
      </c>
      <c r="B1098" s="122" t="s">
        <v>577</v>
      </c>
      <c r="C1098" s="122" t="s">
        <v>578</v>
      </c>
      <c r="D1098" s="122">
        <v>2013</v>
      </c>
      <c r="E1098" s="122">
        <v>2018</v>
      </c>
      <c r="F1098" s="129" t="s">
        <v>20</v>
      </c>
      <c r="G1098" s="130" t="s">
        <v>20</v>
      </c>
      <c r="H1098" s="131"/>
    </row>
    <row r="1099" spans="1:8">
      <c r="A1099" s="121">
        <f t="shared" si="60"/>
        <v>1072</v>
      </c>
      <c r="B1099" s="122" t="s">
        <v>577</v>
      </c>
      <c r="C1099" s="122" t="s">
        <v>578</v>
      </c>
      <c r="D1099" s="122">
        <v>2018</v>
      </c>
      <c r="E1099" s="122" t="s">
        <v>19</v>
      </c>
      <c r="F1099" s="129" t="s">
        <v>20</v>
      </c>
      <c r="G1099" s="130" t="s">
        <v>20</v>
      </c>
      <c r="H1099" s="131"/>
    </row>
    <row r="1100" spans="1:8">
      <c r="A1100" s="121">
        <f t="shared" si="60"/>
        <v>1073</v>
      </c>
      <c r="B1100" s="122" t="s">
        <v>577</v>
      </c>
      <c r="C1100" s="122" t="s">
        <v>581</v>
      </c>
      <c r="D1100" s="122">
        <v>2011</v>
      </c>
      <c r="E1100" s="122">
        <v>2016</v>
      </c>
      <c r="F1100" s="129" t="s">
        <v>20</v>
      </c>
      <c r="G1100" s="130"/>
      <c r="H1100" s="131" t="s">
        <v>20</v>
      </c>
    </row>
    <row r="1101" spans="1:8">
      <c r="A1101" s="121">
        <f t="shared" si="60"/>
        <v>1074</v>
      </c>
      <c r="B1101" s="122" t="s">
        <v>577</v>
      </c>
      <c r="C1101" s="122" t="s">
        <v>581</v>
      </c>
      <c r="D1101" s="122">
        <v>2016</v>
      </c>
      <c r="E1101" s="122" t="s">
        <v>19</v>
      </c>
      <c r="F1101" s="129" t="s">
        <v>20</v>
      </c>
      <c r="G1101" s="130" t="s">
        <v>20</v>
      </c>
      <c r="H1101" s="131"/>
    </row>
    <row r="1102" spans="1:8">
      <c r="A1102" s="121">
        <f t="shared" si="60"/>
        <v>1075</v>
      </c>
      <c r="B1102" s="122" t="s">
        <v>577</v>
      </c>
      <c r="C1102" s="122" t="s">
        <v>582</v>
      </c>
      <c r="D1102" s="122">
        <v>2014</v>
      </c>
      <c r="E1102" s="122" t="s">
        <v>19</v>
      </c>
      <c r="F1102" s="129" t="s">
        <v>20</v>
      </c>
      <c r="G1102" s="130"/>
      <c r="H1102" s="131" t="s">
        <v>20</v>
      </c>
    </row>
    <row r="1103" spans="1:8">
      <c r="A1103" s="121">
        <f t="shared" si="60"/>
        <v>1076</v>
      </c>
      <c r="B1103" s="122" t="s">
        <v>577</v>
      </c>
      <c r="C1103" s="122" t="s">
        <v>584</v>
      </c>
      <c r="D1103" s="122">
        <v>2003</v>
      </c>
      <c r="E1103" s="122">
        <v>2009</v>
      </c>
      <c r="F1103" s="129"/>
      <c r="G1103" s="130"/>
      <c r="H1103" s="131" t="s">
        <v>20</v>
      </c>
    </row>
    <row r="1104" spans="1:8">
      <c r="A1104" s="121">
        <f t="shared" si="60"/>
        <v>1077</v>
      </c>
      <c r="B1104" s="122" t="s">
        <v>577</v>
      </c>
      <c r="C1104" s="122" t="s">
        <v>584</v>
      </c>
      <c r="D1104" s="122">
        <v>2009</v>
      </c>
      <c r="E1104" s="122">
        <v>2014</v>
      </c>
      <c r="F1104" s="129"/>
      <c r="G1104" s="130"/>
      <c r="H1104" s="131" t="s">
        <v>20</v>
      </c>
    </row>
    <row r="1105" spans="1:8">
      <c r="A1105" s="121">
        <f t="shared" ref="A1105:A1120" si="61">ROW()-28</f>
        <v>1077</v>
      </c>
      <c r="B1105" s="122" t="s">
        <v>577</v>
      </c>
      <c r="C1105" s="122" t="s">
        <v>584</v>
      </c>
      <c r="D1105" s="122">
        <v>2019</v>
      </c>
      <c r="E1105" s="122" t="s">
        <v>19</v>
      </c>
      <c r="F1105" s="129" t="s">
        <v>20</v>
      </c>
      <c r="G1105" s="130" t="s">
        <v>20</v>
      </c>
      <c r="H1105" s="131"/>
    </row>
    <row r="1106" spans="1:8">
      <c r="A1106" s="121">
        <f t="shared" si="61"/>
        <v>1078</v>
      </c>
      <c r="B1106" s="122" t="s">
        <v>577</v>
      </c>
      <c r="C1106" s="122" t="s">
        <v>1284</v>
      </c>
      <c r="D1106" s="122">
        <v>2015</v>
      </c>
      <c r="E1106" s="122">
        <v>2019</v>
      </c>
      <c r="F1106" s="129" t="s">
        <v>20</v>
      </c>
      <c r="G1106" s="130" t="s">
        <v>20</v>
      </c>
      <c r="H1106" s="131"/>
    </row>
    <row r="1107" spans="1:8">
      <c r="A1107" s="121">
        <f t="shared" si="61"/>
        <v>1079</v>
      </c>
      <c r="B1107" s="122" t="s">
        <v>577</v>
      </c>
      <c r="C1107" s="122" t="s">
        <v>589</v>
      </c>
      <c r="D1107" s="122">
        <v>2009</v>
      </c>
      <c r="E1107" s="122">
        <v>2014</v>
      </c>
      <c r="F1107" s="129"/>
      <c r="G1107" s="130"/>
      <c r="H1107" s="131" t="s">
        <v>20</v>
      </c>
    </row>
    <row r="1108" spans="1:8">
      <c r="A1108" s="121">
        <f t="shared" si="61"/>
        <v>1080</v>
      </c>
      <c r="B1108" s="122" t="s">
        <v>577</v>
      </c>
      <c r="C1108" s="122" t="s">
        <v>589</v>
      </c>
      <c r="D1108" s="122">
        <v>2015</v>
      </c>
      <c r="E1108" s="122">
        <v>2019</v>
      </c>
      <c r="F1108" s="129" t="s">
        <v>20</v>
      </c>
      <c r="G1108" s="130" t="s">
        <v>20</v>
      </c>
      <c r="H1108" s="131"/>
    </row>
    <row r="1109" spans="1:8">
      <c r="A1109" s="121">
        <f t="shared" si="61"/>
        <v>1081</v>
      </c>
      <c r="B1109" s="122" t="s">
        <v>577</v>
      </c>
      <c r="C1109" s="122" t="s">
        <v>589</v>
      </c>
      <c r="D1109" s="122">
        <v>2019</v>
      </c>
      <c r="E1109" s="122" t="s">
        <v>19</v>
      </c>
      <c r="F1109" s="129" t="s">
        <v>20</v>
      </c>
      <c r="G1109" s="130" t="s">
        <v>20</v>
      </c>
      <c r="H1109" s="131"/>
    </row>
    <row r="1110" spans="1:8">
      <c r="A1110" s="342">
        <f t="shared" si="61"/>
        <v>1082</v>
      </c>
      <c r="B1110" s="344" t="s">
        <v>577</v>
      </c>
      <c r="C1110" s="344" t="s">
        <v>1114</v>
      </c>
      <c r="D1110" s="344">
        <v>2015</v>
      </c>
      <c r="E1110" s="344">
        <v>2021</v>
      </c>
      <c r="F1110" s="346" t="s">
        <v>20</v>
      </c>
      <c r="G1110" s="348" t="s">
        <v>20</v>
      </c>
      <c r="H1110" s="349"/>
    </row>
    <row r="1111" spans="1:8">
      <c r="A1111" s="121">
        <f t="shared" si="61"/>
        <v>1083</v>
      </c>
      <c r="B1111" s="122" t="s">
        <v>577</v>
      </c>
      <c r="C1111" s="122" t="s">
        <v>592</v>
      </c>
      <c r="D1111" s="122">
        <v>2011</v>
      </c>
      <c r="E1111" s="122">
        <v>2017</v>
      </c>
      <c r="F1111" s="129"/>
      <c r="G1111" s="130"/>
      <c r="H1111" s="131" t="s">
        <v>20</v>
      </c>
    </row>
    <row r="1112" spans="1:8">
      <c r="A1112" s="121">
        <f t="shared" si="61"/>
        <v>1084</v>
      </c>
      <c r="B1112" s="122" t="s">
        <v>577</v>
      </c>
      <c r="C1112" s="122" t="s">
        <v>1115</v>
      </c>
      <c r="D1112" s="122">
        <v>2015</v>
      </c>
      <c r="E1112" s="122">
        <v>2015</v>
      </c>
      <c r="F1112" s="129" t="s">
        <v>20</v>
      </c>
      <c r="G1112" s="130" t="s">
        <v>20</v>
      </c>
      <c r="H1112" s="131"/>
    </row>
    <row r="1113" spans="1:8">
      <c r="A1113" s="121">
        <f t="shared" si="61"/>
        <v>1085</v>
      </c>
      <c r="B1113" s="122" t="s">
        <v>577</v>
      </c>
      <c r="C1113" s="122" t="s">
        <v>1285</v>
      </c>
      <c r="D1113" s="122">
        <v>2018</v>
      </c>
      <c r="E1113" s="122" t="s">
        <v>19</v>
      </c>
      <c r="F1113" s="129" t="s">
        <v>20</v>
      </c>
      <c r="G1113" s="130" t="s">
        <v>20</v>
      </c>
      <c r="H1113" s="131"/>
    </row>
    <row r="1114" spans="1:8">
      <c r="A1114" s="121">
        <f t="shared" si="61"/>
        <v>1086</v>
      </c>
      <c r="B1114" s="122" t="s">
        <v>594</v>
      </c>
      <c r="C1114" s="122" t="s">
        <v>766</v>
      </c>
      <c r="D1114" s="122">
        <v>2020</v>
      </c>
      <c r="E1114" s="122" t="s">
        <v>19</v>
      </c>
      <c r="F1114" s="129" t="s">
        <v>20</v>
      </c>
      <c r="G1114" s="130" t="s">
        <v>20</v>
      </c>
      <c r="H1114" s="131"/>
    </row>
    <row r="1115" spans="1:8">
      <c r="A1115" s="121">
        <f t="shared" si="61"/>
        <v>1087</v>
      </c>
      <c r="B1115" s="122" t="s">
        <v>594</v>
      </c>
      <c r="C1115" s="122" t="s">
        <v>725</v>
      </c>
      <c r="D1115" s="122">
        <v>2015</v>
      </c>
      <c r="E1115" s="122" t="s">
        <v>19</v>
      </c>
      <c r="F1115" s="129"/>
      <c r="G1115" s="130"/>
      <c r="H1115" s="131" t="s">
        <v>20</v>
      </c>
    </row>
    <row r="1116" spans="1:8">
      <c r="A1116" s="121">
        <f t="shared" si="61"/>
        <v>1088</v>
      </c>
      <c r="B1116" s="122" t="s">
        <v>594</v>
      </c>
      <c r="C1116" s="122" t="s">
        <v>1286</v>
      </c>
      <c r="D1116" s="122">
        <v>2017</v>
      </c>
      <c r="E1116" s="122" t="s">
        <v>19</v>
      </c>
      <c r="F1116" s="129" t="s">
        <v>20</v>
      </c>
      <c r="G1116" s="130"/>
      <c r="H1116" s="131" t="s">
        <v>20</v>
      </c>
    </row>
    <row r="1117" spans="1:8">
      <c r="A1117" s="121">
        <f t="shared" si="61"/>
        <v>1089</v>
      </c>
      <c r="B1117" s="122" t="s">
        <v>594</v>
      </c>
      <c r="C1117" s="122" t="s">
        <v>1287</v>
      </c>
      <c r="D1117" s="122">
        <v>2018</v>
      </c>
      <c r="E1117" s="122" t="s">
        <v>19</v>
      </c>
      <c r="F1117" s="129" t="s">
        <v>20</v>
      </c>
      <c r="G1117" s="130"/>
      <c r="H1117" s="131" t="s">
        <v>20</v>
      </c>
    </row>
    <row r="1118" spans="1:8">
      <c r="A1118" s="121">
        <f t="shared" si="61"/>
        <v>1090</v>
      </c>
      <c r="B1118" s="122" t="s">
        <v>594</v>
      </c>
      <c r="C1118" s="122" t="s">
        <v>595</v>
      </c>
      <c r="D1118" s="122">
        <v>2019</v>
      </c>
      <c r="E1118" s="122" t="s">
        <v>19</v>
      </c>
      <c r="F1118" s="129" t="s">
        <v>20</v>
      </c>
      <c r="G1118" s="130" t="s">
        <v>20</v>
      </c>
      <c r="H1118" s="131"/>
    </row>
    <row r="1119" spans="1:8">
      <c r="A1119" s="121">
        <f t="shared" si="61"/>
        <v>1091</v>
      </c>
      <c r="B1119" s="122" t="s">
        <v>594</v>
      </c>
      <c r="C1119" s="122" t="s">
        <v>596</v>
      </c>
      <c r="D1119" s="122">
        <v>2004</v>
      </c>
      <c r="E1119" s="122">
        <v>2010</v>
      </c>
      <c r="F1119" s="129"/>
      <c r="G1119" s="130"/>
      <c r="H1119" s="131" t="s">
        <v>20</v>
      </c>
    </row>
    <row r="1120" spans="1:8">
      <c r="A1120" s="121">
        <f t="shared" si="61"/>
        <v>1092</v>
      </c>
      <c r="B1120" s="122" t="s">
        <v>594</v>
      </c>
      <c r="C1120" s="122" t="s">
        <v>596</v>
      </c>
      <c r="D1120" s="122">
        <v>2010</v>
      </c>
      <c r="E1120" s="122">
        <v>2017</v>
      </c>
      <c r="F1120" s="129"/>
      <c r="G1120" s="130"/>
      <c r="H1120" s="131" t="s">
        <v>20</v>
      </c>
    </row>
    <row r="1121" spans="1:8">
      <c r="A1121" s="121">
        <f>ROW()-32</f>
        <v>1089</v>
      </c>
      <c r="B1121" s="122" t="s">
        <v>594</v>
      </c>
      <c r="C1121" s="122" t="s">
        <v>1932</v>
      </c>
      <c r="D1121" s="122">
        <v>2006</v>
      </c>
      <c r="E1121" s="122">
        <v>2013</v>
      </c>
      <c r="F1121" s="129" t="s">
        <v>20</v>
      </c>
      <c r="G1121" s="130"/>
      <c r="H1121" s="131" t="s">
        <v>20</v>
      </c>
    </row>
    <row r="1122" spans="1:8">
      <c r="A1122" s="121">
        <f>ROW()-6</f>
        <v>1116</v>
      </c>
      <c r="B1122" s="122" t="s">
        <v>1681</v>
      </c>
      <c r="C1122" s="122" t="s">
        <v>1682</v>
      </c>
      <c r="D1122" s="122">
        <v>2017</v>
      </c>
      <c r="E1122" s="122" t="s">
        <v>19</v>
      </c>
      <c r="F1122" s="129" t="s">
        <v>20</v>
      </c>
      <c r="G1122" s="129" t="s">
        <v>20</v>
      </c>
      <c r="H1122" s="182" t="s">
        <v>20</v>
      </c>
    </row>
    <row r="1123" spans="1:8">
      <c r="A1123" s="121">
        <f>ROW()-6</f>
        <v>1117</v>
      </c>
      <c r="B1123" s="122" t="s">
        <v>1681</v>
      </c>
      <c r="C1123" s="122" t="s">
        <v>1683</v>
      </c>
      <c r="D1123" s="122">
        <v>2012</v>
      </c>
      <c r="E1123" s="122" t="s">
        <v>19</v>
      </c>
      <c r="F1123" s="129" t="s">
        <v>20</v>
      </c>
      <c r="G1123" s="129" t="s">
        <v>20</v>
      </c>
      <c r="H1123" s="182" t="s">
        <v>20</v>
      </c>
    </row>
    <row r="1124" spans="1:8">
      <c r="A1124" s="121">
        <f>ROW()-6</f>
        <v>1118</v>
      </c>
      <c r="B1124" s="122" t="s">
        <v>1681</v>
      </c>
      <c r="C1124" s="122" t="s">
        <v>1684</v>
      </c>
      <c r="D1124" s="122">
        <v>2016</v>
      </c>
      <c r="E1124" s="122" t="s">
        <v>19</v>
      </c>
      <c r="F1124" s="129" t="s">
        <v>20</v>
      </c>
      <c r="G1124" s="129" t="s">
        <v>20</v>
      </c>
      <c r="H1124" s="182" t="s">
        <v>20</v>
      </c>
    </row>
    <row r="1125" spans="1:8">
      <c r="A1125" s="121">
        <f>ROW()-6</f>
        <v>1119</v>
      </c>
      <c r="B1125" s="122" t="s">
        <v>1681</v>
      </c>
      <c r="C1125" s="122" t="s">
        <v>1685</v>
      </c>
      <c r="D1125" s="122">
        <v>2020</v>
      </c>
      <c r="E1125" s="122" t="s">
        <v>19</v>
      </c>
      <c r="F1125" s="129" t="s">
        <v>20</v>
      </c>
      <c r="G1125" s="129" t="s">
        <v>20</v>
      </c>
      <c r="H1125" s="182" t="s">
        <v>20</v>
      </c>
    </row>
    <row r="1126" spans="1:8">
      <c r="A1126" s="121">
        <f t="shared" ref="A1126:A1145" si="62">ROW()-28</f>
        <v>1098</v>
      </c>
      <c r="B1126" s="122" t="s">
        <v>599</v>
      </c>
      <c r="C1126" s="122" t="s">
        <v>1116</v>
      </c>
      <c r="D1126" s="122">
        <v>2012</v>
      </c>
      <c r="E1126" s="122">
        <v>2021</v>
      </c>
      <c r="F1126" s="129" t="s">
        <v>20</v>
      </c>
      <c r="G1126" s="130" t="s">
        <v>20</v>
      </c>
      <c r="H1126" s="131"/>
    </row>
    <row r="1127" spans="1:8">
      <c r="A1127" s="121">
        <f t="shared" si="62"/>
        <v>1099</v>
      </c>
      <c r="B1127" s="122" t="s">
        <v>599</v>
      </c>
      <c r="C1127" s="122" t="s">
        <v>1288</v>
      </c>
      <c r="D1127" s="122">
        <v>2010</v>
      </c>
      <c r="E1127" s="122" t="s">
        <v>19</v>
      </c>
      <c r="F1127" s="129" t="s">
        <v>20</v>
      </c>
      <c r="G1127" s="130" t="s">
        <v>20</v>
      </c>
      <c r="H1127" s="131"/>
    </row>
    <row r="1128" spans="1:8">
      <c r="A1128" s="121">
        <f t="shared" si="62"/>
        <v>1100</v>
      </c>
      <c r="B1128" s="122" t="s">
        <v>599</v>
      </c>
      <c r="C1128" s="122" t="s">
        <v>1289</v>
      </c>
      <c r="D1128" s="122">
        <v>2012</v>
      </c>
      <c r="E1128" s="122">
        <v>2015</v>
      </c>
      <c r="F1128" s="129" t="s">
        <v>20</v>
      </c>
      <c r="G1128" s="130" t="s">
        <v>20</v>
      </c>
      <c r="H1128" s="131"/>
    </row>
    <row r="1129" spans="1:8">
      <c r="A1129" s="121">
        <f t="shared" si="62"/>
        <v>1101</v>
      </c>
      <c r="B1129" s="122" t="s">
        <v>599</v>
      </c>
      <c r="C1129" s="122" t="s">
        <v>1289</v>
      </c>
      <c r="D1129" s="122">
        <v>2015</v>
      </c>
      <c r="E1129" s="122" t="s">
        <v>19</v>
      </c>
      <c r="F1129" s="129" t="s">
        <v>20</v>
      </c>
      <c r="G1129" s="130"/>
      <c r="H1129" s="131"/>
    </row>
    <row r="1130" spans="1:8">
      <c r="A1130" s="121">
        <f t="shared" si="62"/>
        <v>1102</v>
      </c>
      <c r="B1130" s="122" t="s">
        <v>599</v>
      </c>
      <c r="C1130" s="122" t="s">
        <v>1290</v>
      </c>
      <c r="D1130" s="122">
        <v>2011</v>
      </c>
      <c r="E1130" s="122">
        <v>2021</v>
      </c>
      <c r="F1130" s="129" t="s">
        <v>20</v>
      </c>
      <c r="G1130" s="130" t="s">
        <v>20</v>
      </c>
      <c r="H1130" s="131"/>
    </row>
    <row r="1131" spans="1:8">
      <c r="A1131" s="121">
        <f t="shared" si="62"/>
        <v>1103</v>
      </c>
      <c r="B1131" s="122" t="s">
        <v>599</v>
      </c>
      <c r="C1131" s="122" t="s">
        <v>600</v>
      </c>
      <c r="D1131" s="122">
        <v>2007</v>
      </c>
      <c r="E1131" s="122">
        <v>2013</v>
      </c>
      <c r="F1131" s="129" t="s">
        <v>20</v>
      </c>
      <c r="G1131" s="130" t="s">
        <v>20</v>
      </c>
      <c r="H1131" s="131"/>
    </row>
    <row r="1132" spans="1:8">
      <c r="A1132" s="121">
        <f t="shared" si="62"/>
        <v>1104</v>
      </c>
      <c r="B1132" s="122" t="s">
        <v>599</v>
      </c>
      <c r="C1132" s="122" t="s">
        <v>600</v>
      </c>
      <c r="D1132" s="122">
        <v>2013</v>
      </c>
      <c r="E1132" s="122">
        <v>2018</v>
      </c>
      <c r="F1132" s="129" t="s">
        <v>20</v>
      </c>
      <c r="G1132" s="130" t="s">
        <v>20</v>
      </c>
      <c r="H1132" s="131"/>
    </row>
    <row r="1133" spans="1:8">
      <c r="A1133" s="121">
        <f t="shared" si="62"/>
        <v>1105</v>
      </c>
      <c r="B1133" s="122" t="s">
        <v>599</v>
      </c>
      <c r="C1133" s="122" t="s">
        <v>1117</v>
      </c>
      <c r="D1133" s="122">
        <v>2012</v>
      </c>
      <c r="E1133" s="122">
        <v>2017</v>
      </c>
      <c r="F1133" s="129" t="s">
        <v>20</v>
      </c>
      <c r="G1133" s="130" t="s">
        <v>20</v>
      </c>
      <c r="H1133" s="131"/>
    </row>
    <row r="1134" spans="1:8">
      <c r="A1134" s="121">
        <f t="shared" si="62"/>
        <v>1106</v>
      </c>
      <c r="B1134" s="122" t="s">
        <v>599</v>
      </c>
      <c r="C1134" s="122" t="s">
        <v>1117</v>
      </c>
      <c r="D1134" s="122">
        <v>2018</v>
      </c>
      <c r="E1134" s="122">
        <v>2021</v>
      </c>
      <c r="F1134" s="129" t="s">
        <v>20</v>
      </c>
      <c r="G1134" s="130" t="s">
        <v>20</v>
      </c>
      <c r="H1134" s="131"/>
    </row>
    <row r="1135" spans="1:8">
      <c r="A1135" s="121">
        <f t="shared" si="62"/>
        <v>1107</v>
      </c>
      <c r="B1135" s="122" t="s">
        <v>599</v>
      </c>
      <c r="C1135" s="122" t="s">
        <v>1291</v>
      </c>
      <c r="D1135" s="122">
        <v>2011</v>
      </c>
      <c r="E1135" s="122">
        <v>2021</v>
      </c>
      <c r="F1135" s="129"/>
      <c r="G1135" s="130" t="s">
        <v>20</v>
      </c>
      <c r="H1135" s="131"/>
    </row>
    <row r="1136" spans="1:8">
      <c r="A1136" s="121">
        <f t="shared" si="62"/>
        <v>1108</v>
      </c>
      <c r="B1136" s="122" t="s">
        <v>599</v>
      </c>
      <c r="C1136" s="122" t="s">
        <v>1291</v>
      </c>
      <c r="D1136" s="122">
        <v>2021</v>
      </c>
      <c r="E1136" s="122" t="s">
        <v>19</v>
      </c>
      <c r="F1136" s="129" t="s">
        <v>20</v>
      </c>
      <c r="G1136" s="130" t="s">
        <v>20</v>
      </c>
      <c r="H1136" s="131"/>
    </row>
    <row r="1137" spans="1:8">
      <c r="A1137" s="121">
        <f t="shared" si="62"/>
        <v>1109</v>
      </c>
      <c r="B1137" s="122" t="s">
        <v>599</v>
      </c>
      <c r="C1137" s="122" t="s">
        <v>603</v>
      </c>
      <c r="D1137" s="122">
        <v>2009</v>
      </c>
      <c r="E1137" s="122">
        <v>2018</v>
      </c>
      <c r="F1137" s="129" t="s">
        <v>20</v>
      </c>
      <c r="G1137" s="130" t="s">
        <v>20</v>
      </c>
      <c r="H1137" s="131"/>
    </row>
    <row r="1138" spans="1:8">
      <c r="A1138" s="121">
        <f t="shared" si="62"/>
        <v>1110</v>
      </c>
      <c r="B1138" s="122" t="s">
        <v>599</v>
      </c>
      <c r="C1138" s="122" t="s">
        <v>605</v>
      </c>
      <c r="D1138" s="122">
        <v>2014</v>
      </c>
      <c r="E1138" s="122" t="s">
        <v>19</v>
      </c>
      <c r="F1138" s="129" t="s">
        <v>20</v>
      </c>
      <c r="G1138" s="130" t="s">
        <v>20</v>
      </c>
      <c r="H1138" s="131"/>
    </row>
    <row r="1139" spans="1:8">
      <c r="A1139" s="121">
        <f t="shared" si="62"/>
        <v>1111</v>
      </c>
      <c r="B1139" s="122" t="s">
        <v>599</v>
      </c>
      <c r="C1139" s="122" t="s">
        <v>753</v>
      </c>
      <c r="D1139" s="122">
        <v>2006</v>
      </c>
      <c r="E1139" s="122">
        <v>2013</v>
      </c>
      <c r="F1139" s="129" t="s">
        <v>20</v>
      </c>
      <c r="G1139" s="130"/>
      <c r="H1139" s="131"/>
    </row>
    <row r="1140" spans="1:8">
      <c r="A1140" s="121">
        <f t="shared" si="62"/>
        <v>1112</v>
      </c>
      <c r="B1140" s="122" t="s">
        <v>599</v>
      </c>
      <c r="C1140" s="122" t="s">
        <v>753</v>
      </c>
      <c r="D1140" s="122">
        <v>2011</v>
      </c>
      <c r="E1140" s="122">
        <v>2019</v>
      </c>
      <c r="F1140" s="129" t="s">
        <v>20</v>
      </c>
      <c r="G1140" s="130" t="s">
        <v>20</v>
      </c>
      <c r="H1140" s="131"/>
    </row>
    <row r="1141" spans="1:8">
      <c r="A1141" s="121">
        <f t="shared" si="62"/>
        <v>1113</v>
      </c>
      <c r="B1141" s="122" t="s">
        <v>599</v>
      </c>
      <c r="C1141" s="122" t="s">
        <v>753</v>
      </c>
      <c r="D1141" s="122">
        <v>2017</v>
      </c>
      <c r="E1141" s="122" t="s">
        <v>19</v>
      </c>
      <c r="F1141" s="129" t="s">
        <v>20</v>
      </c>
      <c r="G1141" s="130" t="s">
        <v>20</v>
      </c>
      <c r="H1141" s="131"/>
    </row>
    <row r="1142" spans="1:8">
      <c r="A1142" s="121">
        <f t="shared" si="62"/>
        <v>1114</v>
      </c>
      <c r="B1142" s="122" t="s">
        <v>599</v>
      </c>
      <c r="C1142" s="122" t="s">
        <v>606</v>
      </c>
      <c r="D1142" s="122">
        <v>2017</v>
      </c>
      <c r="E1142" s="122" t="s">
        <v>19</v>
      </c>
      <c r="F1142" s="129" t="s">
        <v>20</v>
      </c>
      <c r="G1142" s="130" t="s">
        <v>20</v>
      </c>
      <c r="H1142" s="131"/>
    </row>
    <row r="1143" spans="1:8">
      <c r="A1143" s="121">
        <f t="shared" si="62"/>
        <v>1115</v>
      </c>
      <c r="B1143" s="122" t="s">
        <v>599</v>
      </c>
      <c r="C1143" s="122" t="s">
        <v>608</v>
      </c>
      <c r="D1143" s="122">
        <v>2007</v>
      </c>
      <c r="E1143" s="122">
        <v>2013</v>
      </c>
      <c r="F1143" s="129" t="s">
        <v>20</v>
      </c>
      <c r="G1143" s="130"/>
      <c r="H1143" s="131"/>
    </row>
    <row r="1144" spans="1:8">
      <c r="A1144" s="121">
        <f t="shared" si="62"/>
        <v>1116</v>
      </c>
      <c r="B1144" s="122" t="s">
        <v>599</v>
      </c>
      <c r="C1144" s="122" t="s">
        <v>608</v>
      </c>
      <c r="D1144" s="122">
        <v>2013</v>
      </c>
      <c r="E1144" s="122">
        <v>2018</v>
      </c>
      <c r="F1144" s="129" t="s">
        <v>20</v>
      </c>
      <c r="G1144" s="130" t="s">
        <v>20</v>
      </c>
      <c r="H1144" s="131"/>
    </row>
    <row r="1145" spans="1:8">
      <c r="A1145" s="121">
        <f t="shared" si="62"/>
        <v>1117</v>
      </c>
      <c r="B1145" s="122" t="s">
        <v>599</v>
      </c>
      <c r="C1145" s="122" t="s">
        <v>608</v>
      </c>
      <c r="D1145" s="122">
        <v>2017</v>
      </c>
      <c r="E1145" s="122" t="s">
        <v>19</v>
      </c>
      <c r="F1145" s="129" t="s">
        <v>20</v>
      </c>
      <c r="G1145" s="130" t="s">
        <v>20</v>
      </c>
      <c r="H1145" s="131"/>
    </row>
    <row r="1146" spans="1:8">
      <c r="A1146" s="121">
        <f>ROW()-6</f>
        <v>1140</v>
      </c>
      <c r="B1146" s="122" t="s">
        <v>599</v>
      </c>
      <c r="C1146" s="122" t="s">
        <v>1559</v>
      </c>
      <c r="D1146" s="122">
        <v>2020</v>
      </c>
      <c r="E1146" s="122" t="s">
        <v>19</v>
      </c>
      <c r="F1146" s="129" t="s">
        <v>20</v>
      </c>
      <c r="G1146" s="129"/>
      <c r="H1146" s="182" t="s">
        <v>20</v>
      </c>
    </row>
    <row r="1147" spans="1:8">
      <c r="A1147" s="121">
        <f t="shared" ref="A1147:A1152" si="63">ROW()-28</f>
        <v>1119</v>
      </c>
      <c r="B1147" s="122" t="s">
        <v>599</v>
      </c>
      <c r="C1147" s="122" t="s">
        <v>1118</v>
      </c>
      <c r="D1147" s="122">
        <v>2019</v>
      </c>
      <c r="E1147" s="122">
        <v>2019</v>
      </c>
      <c r="F1147" s="129" t="s">
        <v>20</v>
      </c>
      <c r="G1147" s="130" t="s">
        <v>20</v>
      </c>
      <c r="H1147" s="131"/>
    </row>
    <row r="1148" spans="1:8">
      <c r="A1148" s="121">
        <f t="shared" si="63"/>
        <v>1120</v>
      </c>
      <c r="B1148" s="122" t="s">
        <v>599</v>
      </c>
      <c r="C1148" s="122" t="s">
        <v>1292</v>
      </c>
      <c r="D1148" s="122">
        <v>2013</v>
      </c>
      <c r="E1148" s="122">
        <v>2018</v>
      </c>
      <c r="F1148" s="129" t="s">
        <v>20</v>
      </c>
      <c r="G1148" s="130" t="s">
        <v>20</v>
      </c>
      <c r="H1148" s="131"/>
    </row>
    <row r="1149" spans="1:8">
      <c r="A1149" s="121">
        <f t="shared" si="63"/>
        <v>1121</v>
      </c>
      <c r="B1149" s="122" t="s">
        <v>599</v>
      </c>
      <c r="C1149" s="122" t="s">
        <v>1293</v>
      </c>
      <c r="D1149" s="122">
        <v>2002</v>
      </c>
      <c r="E1149" s="122">
        <v>2009</v>
      </c>
      <c r="F1149" s="129" t="s">
        <v>20</v>
      </c>
      <c r="G1149" s="130"/>
      <c r="H1149" s="131"/>
    </row>
    <row r="1150" spans="1:8">
      <c r="A1150" s="121">
        <f t="shared" si="63"/>
        <v>1122</v>
      </c>
      <c r="B1150" s="122" t="s">
        <v>599</v>
      </c>
      <c r="C1150" s="122" t="s">
        <v>1119</v>
      </c>
      <c r="D1150" s="122">
        <v>2012</v>
      </c>
      <c r="E1150" s="122">
        <v>2014</v>
      </c>
      <c r="F1150" s="129"/>
      <c r="G1150" s="130" t="s">
        <v>20</v>
      </c>
      <c r="H1150" s="131"/>
    </row>
    <row r="1151" spans="1:8">
      <c r="A1151" s="121">
        <f t="shared" si="63"/>
        <v>1123</v>
      </c>
      <c r="B1151" s="122" t="s">
        <v>599</v>
      </c>
      <c r="C1151" s="122" t="s">
        <v>1294</v>
      </c>
      <c r="D1151" s="122">
        <v>2015</v>
      </c>
      <c r="E1151" s="122" t="s">
        <v>19</v>
      </c>
      <c r="F1151" s="129" t="s">
        <v>20</v>
      </c>
      <c r="G1151" s="130" t="s">
        <v>20</v>
      </c>
      <c r="H1151" s="131"/>
    </row>
    <row r="1152" spans="1:8">
      <c r="A1152" s="121">
        <f t="shared" si="63"/>
        <v>1124</v>
      </c>
      <c r="B1152" s="122" t="s">
        <v>599</v>
      </c>
      <c r="C1152" s="122" t="s">
        <v>1295</v>
      </c>
      <c r="D1152" s="122">
        <v>2019</v>
      </c>
      <c r="E1152" s="122" t="s">
        <v>19</v>
      </c>
      <c r="F1152" s="129"/>
      <c r="G1152" s="130"/>
      <c r="H1152" s="131" t="s">
        <v>20</v>
      </c>
    </row>
    <row r="1153" spans="1:8">
      <c r="A1153" s="342">
        <f t="shared" ref="A1153:A1174" si="64">ROW()-29</f>
        <v>1124</v>
      </c>
      <c r="B1153" s="344" t="s">
        <v>599</v>
      </c>
      <c r="C1153" s="344" t="s">
        <v>1296</v>
      </c>
      <c r="D1153" s="344">
        <v>2013</v>
      </c>
      <c r="E1153" s="344">
        <v>2020</v>
      </c>
      <c r="F1153" s="346" t="s">
        <v>20</v>
      </c>
      <c r="G1153" s="348"/>
      <c r="H1153" s="349"/>
    </row>
    <row r="1154" spans="1:8">
      <c r="A1154" s="121">
        <f t="shared" si="64"/>
        <v>1125</v>
      </c>
      <c r="B1154" s="122" t="s">
        <v>599</v>
      </c>
      <c r="C1154" s="122" t="s">
        <v>1297</v>
      </c>
      <c r="D1154" s="122">
        <v>2021</v>
      </c>
      <c r="E1154" s="122" t="s">
        <v>19</v>
      </c>
      <c r="F1154" s="129" t="s">
        <v>20</v>
      </c>
      <c r="G1154" s="130" t="s">
        <v>20</v>
      </c>
      <c r="H1154" s="131"/>
    </row>
    <row r="1155" spans="1:8">
      <c r="A1155" s="121">
        <f t="shared" si="64"/>
        <v>1126</v>
      </c>
      <c r="B1155" s="122" t="s">
        <v>599</v>
      </c>
      <c r="C1155" s="122" t="s">
        <v>1298</v>
      </c>
      <c r="D1155" s="122">
        <v>2004</v>
      </c>
      <c r="E1155" s="122" t="s">
        <v>19</v>
      </c>
      <c r="F1155" s="129" t="s">
        <v>20</v>
      </c>
      <c r="G1155" s="130" t="s">
        <v>20</v>
      </c>
      <c r="H1155" s="131"/>
    </row>
    <row r="1156" spans="1:8">
      <c r="A1156" s="121">
        <f t="shared" si="64"/>
        <v>1127</v>
      </c>
      <c r="B1156" s="122" t="s">
        <v>599</v>
      </c>
      <c r="C1156" s="122" t="s">
        <v>613</v>
      </c>
      <c r="D1156" s="122">
        <v>2007</v>
      </c>
      <c r="E1156" s="122">
        <v>2013</v>
      </c>
      <c r="F1156" s="129" t="s">
        <v>20</v>
      </c>
      <c r="G1156" s="130" t="s">
        <v>20</v>
      </c>
      <c r="H1156" s="131"/>
    </row>
    <row r="1157" spans="1:8">
      <c r="A1157" s="121">
        <f t="shared" si="64"/>
        <v>1128</v>
      </c>
      <c r="B1157" s="122" t="s">
        <v>599</v>
      </c>
      <c r="C1157" s="122" t="s">
        <v>613</v>
      </c>
      <c r="D1157" s="122">
        <v>2014</v>
      </c>
      <c r="E1157" s="122">
        <v>2020</v>
      </c>
      <c r="F1157" s="129" t="s">
        <v>20</v>
      </c>
      <c r="G1157" s="130" t="s">
        <v>20</v>
      </c>
      <c r="H1157" s="131"/>
    </row>
    <row r="1158" spans="1:8">
      <c r="A1158" s="121">
        <f t="shared" si="64"/>
        <v>1129</v>
      </c>
      <c r="B1158" s="122" t="s">
        <v>599</v>
      </c>
      <c r="C1158" s="122" t="s">
        <v>614</v>
      </c>
      <c r="D1158" s="122">
        <v>2015</v>
      </c>
      <c r="E1158" s="122" t="s">
        <v>19</v>
      </c>
      <c r="F1158" s="129" t="s">
        <v>20</v>
      </c>
      <c r="G1158" s="130" t="s">
        <v>20</v>
      </c>
      <c r="H1158" s="131"/>
    </row>
    <row r="1159" spans="1:8">
      <c r="A1159" s="121">
        <f t="shared" si="64"/>
        <v>1130</v>
      </c>
      <c r="B1159" s="122" t="s">
        <v>599</v>
      </c>
      <c r="C1159" s="122" t="s">
        <v>1299</v>
      </c>
      <c r="D1159" s="122">
        <v>2015</v>
      </c>
      <c r="E1159" s="122">
        <v>2016</v>
      </c>
      <c r="F1159" s="129" t="s">
        <v>20</v>
      </c>
      <c r="G1159" s="130" t="s">
        <v>20</v>
      </c>
      <c r="H1159" s="131"/>
    </row>
    <row r="1160" spans="1:8">
      <c r="A1160" s="121">
        <f t="shared" si="64"/>
        <v>1131</v>
      </c>
      <c r="B1160" s="122" t="s">
        <v>599</v>
      </c>
      <c r="C1160" s="122" t="s">
        <v>1300</v>
      </c>
      <c r="D1160" s="122">
        <v>2015</v>
      </c>
      <c r="E1160" s="122" t="s">
        <v>19</v>
      </c>
      <c r="F1160" s="129" t="s">
        <v>20</v>
      </c>
      <c r="G1160" s="130" t="s">
        <v>20</v>
      </c>
      <c r="H1160" s="131"/>
    </row>
    <row r="1161" spans="1:8">
      <c r="A1161" s="121">
        <f t="shared" si="64"/>
        <v>1132</v>
      </c>
      <c r="B1161" s="122" t="s">
        <v>599</v>
      </c>
      <c r="C1161" s="122" t="s">
        <v>1281</v>
      </c>
      <c r="D1161" s="122">
        <v>2009</v>
      </c>
      <c r="E1161" s="122">
        <v>2013</v>
      </c>
      <c r="F1161" s="129" t="s">
        <v>20</v>
      </c>
      <c r="G1161" s="130" t="s">
        <v>20</v>
      </c>
      <c r="H1161" s="131"/>
    </row>
    <row r="1162" spans="1:8">
      <c r="A1162" s="121">
        <f t="shared" si="64"/>
        <v>1133</v>
      </c>
      <c r="B1162" s="122" t="s">
        <v>599</v>
      </c>
      <c r="C1162" s="122" t="s">
        <v>751</v>
      </c>
      <c r="D1162" s="122">
        <v>2007</v>
      </c>
      <c r="E1162" s="122">
        <v>2021</v>
      </c>
      <c r="F1162" s="129" t="s">
        <v>20</v>
      </c>
      <c r="G1162" s="130" t="s">
        <v>20</v>
      </c>
      <c r="H1162" s="131"/>
    </row>
    <row r="1163" spans="1:8">
      <c r="A1163" s="121">
        <f t="shared" si="64"/>
        <v>1134</v>
      </c>
      <c r="B1163" s="122" t="s">
        <v>599</v>
      </c>
      <c r="C1163" s="122" t="s">
        <v>751</v>
      </c>
      <c r="D1163" s="122">
        <v>2021</v>
      </c>
      <c r="E1163" s="122" t="s">
        <v>19</v>
      </c>
      <c r="F1163" s="129" t="s">
        <v>20</v>
      </c>
      <c r="G1163" s="130" t="s">
        <v>20</v>
      </c>
      <c r="H1163" s="131"/>
    </row>
    <row r="1164" spans="1:8">
      <c r="A1164" s="121">
        <f t="shared" si="64"/>
        <v>1135</v>
      </c>
      <c r="B1164" s="122" t="s">
        <v>599</v>
      </c>
      <c r="C1164" s="122" t="s">
        <v>1301</v>
      </c>
      <c r="D1164" s="122">
        <v>2013</v>
      </c>
      <c r="E1164" s="122" t="s">
        <v>19</v>
      </c>
      <c r="F1164" s="129" t="s">
        <v>20</v>
      </c>
      <c r="G1164" s="130" t="s">
        <v>20</v>
      </c>
      <c r="H1164" s="131"/>
    </row>
    <row r="1165" spans="1:8">
      <c r="A1165" s="121">
        <f t="shared" si="64"/>
        <v>1136</v>
      </c>
      <c r="B1165" s="122" t="s">
        <v>599</v>
      </c>
      <c r="C1165" s="122" t="s">
        <v>1120</v>
      </c>
      <c r="D1165" s="122">
        <v>2009</v>
      </c>
      <c r="E1165" s="122">
        <v>2013</v>
      </c>
      <c r="F1165" s="129" t="s">
        <v>20</v>
      </c>
      <c r="G1165" s="130" t="s">
        <v>20</v>
      </c>
      <c r="H1165" s="131"/>
    </row>
    <row r="1166" spans="1:8">
      <c r="A1166" s="121">
        <f t="shared" si="64"/>
        <v>1137</v>
      </c>
      <c r="B1166" s="122" t="s">
        <v>599</v>
      </c>
      <c r="C1166" s="122" t="s">
        <v>1121</v>
      </c>
      <c r="D1166" s="122">
        <v>2015</v>
      </c>
      <c r="E1166" s="122">
        <v>2017</v>
      </c>
      <c r="F1166" s="129" t="s">
        <v>20</v>
      </c>
      <c r="G1166" s="130"/>
      <c r="H1166" s="131"/>
    </row>
    <row r="1167" spans="1:8">
      <c r="A1167" s="121">
        <f t="shared" si="64"/>
        <v>1138</v>
      </c>
      <c r="B1167" s="122" t="s">
        <v>599</v>
      </c>
      <c r="C1167" s="122" t="s">
        <v>1302</v>
      </c>
      <c r="D1167" s="122">
        <v>2017</v>
      </c>
      <c r="E1167" s="122">
        <v>2021</v>
      </c>
      <c r="F1167" s="129" t="s">
        <v>20</v>
      </c>
      <c r="G1167" s="130" t="s">
        <v>20</v>
      </c>
      <c r="H1167" s="131"/>
    </row>
    <row r="1168" spans="1:8">
      <c r="A1168" s="121">
        <f t="shared" si="64"/>
        <v>1139</v>
      </c>
      <c r="B1168" s="122" t="s">
        <v>599</v>
      </c>
      <c r="C1168" s="122" t="s">
        <v>616</v>
      </c>
      <c r="D1168" s="122">
        <v>2009</v>
      </c>
      <c r="E1168" s="122">
        <v>2015</v>
      </c>
      <c r="F1168" s="129" t="s">
        <v>20</v>
      </c>
      <c r="G1168" s="130" t="s">
        <v>20</v>
      </c>
      <c r="H1168" s="131"/>
    </row>
    <row r="1169" spans="1:10">
      <c r="A1169" s="121">
        <f t="shared" si="64"/>
        <v>1140</v>
      </c>
      <c r="B1169" s="122" t="s">
        <v>599</v>
      </c>
      <c r="C1169" s="122" t="s">
        <v>616</v>
      </c>
      <c r="D1169" s="122">
        <v>2012</v>
      </c>
      <c r="E1169" s="122">
        <v>2021</v>
      </c>
      <c r="F1169" s="129" t="s">
        <v>20</v>
      </c>
      <c r="G1169" s="130" t="s">
        <v>20</v>
      </c>
      <c r="H1169" s="131"/>
    </row>
    <row r="1170" spans="1:10">
      <c r="A1170" s="121">
        <f t="shared" si="64"/>
        <v>1141</v>
      </c>
      <c r="B1170" s="122" t="s">
        <v>599</v>
      </c>
      <c r="C1170" s="122" t="s">
        <v>1122</v>
      </c>
      <c r="D1170" s="122">
        <v>2012</v>
      </c>
      <c r="E1170" s="122">
        <v>2021</v>
      </c>
      <c r="F1170" s="129" t="s">
        <v>20</v>
      </c>
      <c r="G1170" s="130" t="s">
        <v>20</v>
      </c>
      <c r="H1170" s="131"/>
    </row>
    <row r="1171" spans="1:10">
      <c r="A1171" s="121">
        <f t="shared" si="64"/>
        <v>1142</v>
      </c>
      <c r="B1171" s="122" t="s">
        <v>599</v>
      </c>
      <c r="C1171" s="122" t="s">
        <v>1123</v>
      </c>
      <c r="D1171" s="122">
        <v>2016</v>
      </c>
      <c r="E1171" s="122" t="s">
        <v>19</v>
      </c>
      <c r="F1171" s="129" t="s">
        <v>20</v>
      </c>
      <c r="G1171" s="130" t="s">
        <v>20</v>
      </c>
      <c r="H1171" s="131"/>
    </row>
    <row r="1172" spans="1:10">
      <c r="A1172" s="121">
        <f t="shared" si="64"/>
        <v>1143</v>
      </c>
      <c r="B1172" s="122" t="s">
        <v>599</v>
      </c>
      <c r="C1172" s="122" t="s">
        <v>1123</v>
      </c>
      <c r="D1172" s="122">
        <v>2017</v>
      </c>
      <c r="E1172" s="122">
        <v>2021</v>
      </c>
      <c r="F1172" s="129" t="s">
        <v>20</v>
      </c>
      <c r="G1172" s="130" t="s">
        <v>20</v>
      </c>
      <c r="H1172" s="131"/>
    </row>
    <row r="1173" spans="1:10">
      <c r="A1173" s="121">
        <f t="shared" si="64"/>
        <v>1144</v>
      </c>
      <c r="B1173" s="122" t="s">
        <v>599</v>
      </c>
      <c r="C1173" s="122" t="s">
        <v>1124</v>
      </c>
      <c r="D1173" s="122">
        <v>2010</v>
      </c>
      <c r="E1173" s="122">
        <v>2017</v>
      </c>
      <c r="F1173" s="129" t="s">
        <v>20</v>
      </c>
      <c r="G1173" s="130" t="s">
        <v>20</v>
      </c>
      <c r="H1173" s="131"/>
    </row>
    <row r="1174" spans="1:10">
      <c r="A1174" s="121">
        <f t="shared" si="64"/>
        <v>1145</v>
      </c>
      <c r="B1174" s="122" t="s">
        <v>599</v>
      </c>
      <c r="C1174" s="122" t="s">
        <v>618</v>
      </c>
      <c r="D1174" s="122">
        <v>2016</v>
      </c>
      <c r="E1174" s="122" t="s">
        <v>19</v>
      </c>
      <c r="F1174" s="129" t="s">
        <v>20</v>
      </c>
      <c r="G1174" s="130" t="s">
        <v>20</v>
      </c>
      <c r="H1174" s="131" t="s">
        <v>20</v>
      </c>
    </row>
    <row r="1175" spans="1:10">
      <c r="A1175" s="121">
        <f>ROW()-6</f>
        <v>1169</v>
      </c>
      <c r="B1175" s="122" t="s">
        <v>599</v>
      </c>
      <c r="C1175" s="122" t="s">
        <v>1686</v>
      </c>
      <c r="D1175" s="122">
        <v>2021</v>
      </c>
      <c r="E1175" s="122" t="s">
        <v>19</v>
      </c>
      <c r="F1175" s="129" t="s">
        <v>20</v>
      </c>
      <c r="G1175" s="129"/>
      <c r="H1175" s="182" t="s">
        <v>20</v>
      </c>
    </row>
    <row r="1176" spans="1:10">
      <c r="A1176" s="121">
        <f>ROW()-29</f>
        <v>1147</v>
      </c>
      <c r="B1176" s="122" t="s">
        <v>599</v>
      </c>
      <c r="C1176" s="122" t="s">
        <v>1303</v>
      </c>
      <c r="D1176" s="122">
        <v>2016</v>
      </c>
      <c r="E1176" s="122" t="s">
        <v>19</v>
      </c>
      <c r="F1176" s="129" t="s">
        <v>20</v>
      </c>
      <c r="G1176" s="130" t="s">
        <v>20</v>
      </c>
      <c r="H1176" s="131" t="s">
        <v>20</v>
      </c>
    </row>
    <row r="1177" spans="1:10">
      <c r="A1177" s="121">
        <f>ROW()-6</f>
        <v>1171</v>
      </c>
      <c r="B1177" s="122" t="s">
        <v>599</v>
      </c>
      <c r="C1177" s="122" t="s">
        <v>1687</v>
      </c>
      <c r="D1177" s="122">
        <v>2020</v>
      </c>
      <c r="E1177" s="122" t="s">
        <v>19</v>
      </c>
      <c r="F1177" s="129" t="s">
        <v>20</v>
      </c>
      <c r="G1177" s="129"/>
      <c r="H1177" s="182" t="s">
        <v>20</v>
      </c>
    </row>
    <row r="1178" spans="1:10">
      <c r="A1178" s="121">
        <f t="shared" ref="A1178:A1196" si="65">ROW()-29</f>
        <v>1149</v>
      </c>
      <c r="B1178" s="122" t="s">
        <v>599</v>
      </c>
      <c r="C1178" s="122" t="s">
        <v>621</v>
      </c>
      <c r="D1178" s="122">
        <v>2005</v>
      </c>
      <c r="E1178" s="122">
        <v>2013</v>
      </c>
      <c r="F1178" s="129" t="s">
        <v>20</v>
      </c>
      <c r="G1178" s="130" t="s">
        <v>20</v>
      </c>
      <c r="H1178" s="131"/>
    </row>
    <row r="1179" spans="1:10">
      <c r="A1179" s="121">
        <f t="shared" si="65"/>
        <v>1150</v>
      </c>
      <c r="B1179" s="122" t="s">
        <v>599</v>
      </c>
      <c r="C1179" s="122" t="s">
        <v>621</v>
      </c>
      <c r="D1179" s="122">
        <v>2013</v>
      </c>
      <c r="E1179" s="122">
        <v>2018</v>
      </c>
      <c r="F1179" s="129" t="s">
        <v>20</v>
      </c>
      <c r="G1179" s="130" t="s">
        <v>20</v>
      </c>
      <c r="H1179" s="131"/>
    </row>
    <row r="1180" spans="1:10">
      <c r="A1180" s="124">
        <f t="shared" si="65"/>
        <v>1151</v>
      </c>
      <c r="B1180" s="125" t="s">
        <v>599</v>
      </c>
      <c r="C1180" s="125" t="s">
        <v>621</v>
      </c>
      <c r="D1180" s="125">
        <v>2019</v>
      </c>
      <c r="E1180" s="125" t="s">
        <v>19</v>
      </c>
      <c r="F1180" s="132" t="s">
        <v>20</v>
      </c>
      <c r="G1180" s="133" t="s">
        <v>20</v>
      </c>
      <c r="H1180" s="134"/>
    </row>
    <row r="1181" spans="1:10" ht="64.8">
      <c r="A1181" s="343">
        <f t="shared" si="65"/>
        <v>1152</v>
      </c>
      <c r="B1181" s="345" t="s">
        <v>599</v>
      </c>
      <c r="C1181" s="345" t="s">
        <v>1125</v>
      </c>
      <c r="D1181" s="345">
        <v>2008</v>
      </c>
      <c r="E1181" s="345">
        <v>2022</v>
      </c>
      <c r="F1181" s="347" t="s">
        <v>20</v>
      </c>
      <c r="G1181" s="356" t="s">
        <v>20</v>
      </c>
      <c r="H1181" s="356"/>
      <c r="I1181" s="116" t="s">
        <v>1578</v>
      </c>
      <c r="J1181" s="335" t="s">
        <v>1579</v>
      </c>
    </row>
    <row r="1182" spans="1:10">
      <c r="A1182" s="118">
        <f t="shared" si="65"/>
        <v>1153</v>
      </c>
      <c r="B1182" s="279" t="s">
        <v>599</v>
      </c>
      <c r="C1182" s="119" t="s">
        <v>1126</v>
      </c>
      <c r="D1182" s="119">
        <v>2011</v>
      </c>
      <c r="E1182" s="119">
        <v>2020</v>
      </c>
      <c r="F1182" s="126" t="s">
        <v>20</v>
      </c>
      <c r="G1182" s="127" t="s">
        <v>20</v>
      </c>
      <c r="H1182" s="127"/>
      <c r="I1182" s="254" t="s">
        <v>20</v>
      </c>
      <c r="J1182" s="336" t="s">
        <v>20</v>
      </c>
    </row>
    <row r="1183" spans="1:10">
      <c r="A1183" s="121">
        <f t="shared" si="65"/>
        <v>1154</v>
      </c>
      <c r="B1183" s="283" t="s">
        <v>599</v>
      </c>
      <c r="C1183" s="122" t="s">
        <v>623</v>
      </c>
      <c r="D1183" s="122">
        <v>2019</v>
      </c>
      <c r="E1183" s="122" t="s">
        <v>19</v>
      </c>
      <c r="F1183" s="129" t="s">
        <v>20</v>
      </c>
      <c r="G1183" s="130" t="s">
        <v>20</v>
      </c>
      <c r="H1183" s="130"/>
      <c r="I1183" s="193" t="s">
        <v>20</v>
      </c>
      <c r="J1183" s="182" t="s">
        <v>20</v>
      </c>
    </row>
    <row r="1184" spans="1:10">
      <c r="A1184" s="121">
        <f t="shared" si="65"/>
        <v>1155</v>
      </c>
      <c r="B1184" s="283" t="s">
        <v>599</v>
      </c>
      <c r="C1184" s="122" t="s">
        <v>1127</v>
      </c>
      <c r="D1184" s="122">
        <v>2012</v>
      </c>
      <c r="E1184" s="122">
        <v>2015</v>
      </c>
      <c r="F1184" s="129"/>
      <c r="G1184" s="130" t="s">
        <v>20</v>
      </c>
      <c r="H1184" s="130"/>
      <c r="I1184" s="193"/>
      <c r="J1184" s="182" t="s">
        <v>20</v>
      </c>
    </row>
    <row r="1185" spans="1:10">
      <c r="A1185" s="121">
        <f t="shared" si="65"/>
        <v>1156</v>
      </c>
      <c r="B1185" s="283" t="s">
        <v>599</v>
      </c>
      <c r="C1185" s="122" t="s">
        <v>1127</v>
      </c>
      <c r="D1185" s="122">
        <v>2015</v>
      </c>
      <c r="E1185" s="122">
        <v>2021</v>
      </c>
      <c r="F1185" s="129"/>
      <c r="G1185" s="130" t="s">
        <v>20</v>
      </c>
      <c r="H1185" s="130"/>
      <c r="I1185" s="193"/>
      <c r="J1185" s="182"/>
    </row>
    <row r="1186" spans="1:10">
      <c r="A1186" s="121">
        <f t="shared" si="65"/>
        <v>1157</v>
      </c>
      <c r="B1186" s="283" t="s">
        <v>599</v>
      </c>
      <c r="C1186" s="122" t="s">
        <v>1128</v>
      </c>
      <c r="D1186" s="122">
        <v>2007</v>
      </c>
      <c r="E1186" s="122">
        <v>2021</v>
      </c>
      <c r="F1186" s="129" t="s">
        <v>20</v>
      </c>
      <c r="G1186" s="130" t="s">
        <v>20</v>
      </c>
      <c r="H1186" s="130"/>
      <c r="I1186" s="193" t="s">
        <v>20</v>
      </c>
      <c r="J1186" s="182" t="s">
        <v>20</v>
      </c>
    </row>
    <row r="1187" spans="1:10">
      <c r="A1187" s="121">
        <f t="shared" si="65"/>
        <v>1158</v>
      </c>
      <c r="B1187" s="283" t="s">
        <v>599</v>
      </c>
      <c r="C1187" s="122" t="s">
        <v>624</v>
      </c>
      <c r="D1187" s="122">
        <v>2009</v>
      </c>
      <c r="E1187" s="122">
        <v>2014</v>
      </c>
      <c r="F1187" s="129" t="s">
        <v>20</v>
      </c>
      <c r="G1187" s="130" t="s">
        <v>20</v>
      </c>
      <c r="H1187" s="130"/>
      <c r="I1187" s="193" t="s">
        <v>20</v>
      </c>
      <c r="J1187" s="182"/>
    </row>
    <row r="1188" spans="1:10">
      <c r="A1188" s="121">
        <f t="shared" si="65"/>
        <v>1159</v>
      </c>
      <c r="B1188" s="283" t="s">
        <v>599</v>
      </c>
      <c r="C1188" s="122" t="s">
        <v>1304</v>
      </c>
      <c r="D1188" s="122">
        <v>2020</v>
      </c>
      <c r="E1188" s="122" t="s">
        <v>19</v>
      </c>
      <c r="F1188" s="129"/>
      <c r="G1188" s="130"/>
      <c r="H1188" s="130" t="s">
        <v>20</v>
      </c>
      <c r="I1188" s="193" t="s">
        <v>20</v>
      </c>
      <c r="J1188" s="182"/>
    </row>
    <row r="1189" spans="1:10">
      <c r="A1189" s="121">
        <f t="shared" si="65"/>
        <v>1160</v>
      </c>
      <c r="B1189" s="283" t="s">
        <v>599</v>
      </c>
      <c r="C1189" s="122" t="s">
        <v>1129</v>
      </c>
      <c r="D1189" s="122">
        <v>2008</v>
      </c>
      <c r="E1189" s="122">
        <v>2017</v>
      </c>
      <c r="F1189" s="129" t="s">
        <v>20</v>
      </c>
      <c r="G1189" s="130" t="s">
        <v>20</v>
      </c>
      <c r="H1189" s="130"/>
      <c r="I1189" s="193" t="s">
        <v>20</v>
      </c>
      <c r="J1189" s="182"/>
    </row>
    <row r="1190" spans="1:10">
      <c r="A1190" s="121">
        <f t="shared" si="65"/>
        <v>1161</v>
      </c>
      <c r="B1190" s="283" t="s">
        <v>599</v>
      </c>
      <c r="C1190" s="122" t="s">
        <v>1129</v>
      </c>
      <c r="D1190" s="122">
        <v>2017</v>
      </c>
      <c r="E1190" s="122">
        <v>2021</v>
      </c>
      <c r="F1190" s="129" t="s">
        <v>20</v>
      </c>
      <c r="G1190" s="130" t="s">
        <v>20</v>
      </c>
      <c r="H1190" s="130"/>
      <c r="I1190" s="193" t="s">
        <v>20</v>
      </c>
      <c r="J1190" s="182" t="s">
        <v>20</v>
      </c>
    </row>
    <row r="1191" spans="1:10">
      <c r="A1191" s="121">
        <f t="shared" si="65"/>
        <v>1162</v>
      </c>
      <c r="B1191" s="287" t="s">
        <v>599</v>
      </c>
      <c r="C1191" s="179" t="s">
        <v>626</v>
      </c>
      <c r="D1191" s="179">
        <v>2009</v>
      </c>
      <c r="E1191" s="179">
        <v>2018</v>
      </c>
      <c r="F1191" s="129" t="s">
        <v>20</v>
      </c>
      <c r="G1191" s="130" t="s">
        <v>20</v>
      </c>
      <c r="H1191" s="130"/>
      <c r="I1191" s="193"/>
      <c r="J1191" s="182" t="s">
        <v>20</v>
      </c>
    </row>
    <row r="1192" spans="1:10">
      <c r="A1192" s="121">
        <f t="shared" si="65"/>
        <v>1163</v>
      </c>
      <c r="B1192" s="287" t="s">
        <v>599</v>
      </c>
      <c r="C1192" s="179" t="s">
        <v>1305</v>
      </c>
      <c r="D1192" s="179">
        <v>2013</v>
      </c>
      <c r="E1192" s="179" t="s">
        <v>19</v>
      </c>
      <c r="F1192" s="129" t="s">
        <v>20</v>
      </c>
      <c r="G1192" s="130" t="s">
        <v>20</v>
      </c>
      <c r="H1192" s="130"/>
      <c r="I1192" s="193"/>
      <c r="J1192" s="182" t="s">
        <v>20</v>
      </c>
    </row>
    <row r="1193" spans="1:10">
      <c r="A1193" s="121">
        <f t="shared" si="65"/>
        <v>1164</v>
      </c>
      <c r="B1193" s="287" t="s">
        <v>599</v>
      </c>
      <c r="C1193" s="122" t="s">
        <v>1306</v>
      </c>
      <c r="D1193" s="179">
        <v>2017</v>
      </c>
      <c r="E1193" s="179">
        <v>2021</v>
      </c>
      <c r="F1193" s="129" t="s">
        <v>20</v>
      </c>
      <c r="G1193" s="130" t="s">
        <v>20</v>
      </c>
      <c r="H1193" s="130"/>
      <c r="I1193" s="193"/>
      <c r="J1193" s="182" t="s">
        <v>20</v>
      </c>
    </row>
    <row r="1194" spans="1:10">
      <c r="A1194" s="121">
        <f t="shared" si="65"/>
        <v>1165</v>
      </c>
      <c r="B1194" s="289" t="s">
        <v>599</v>
      </c>
      <c r="C1194" s="179" t="s">
        <v>1307</v>
      </c>
      <c r="D1194" s="179">
        <v>2008</v>
      </c>
      <c r="E1194" s="179">
        <v>2014</v>
      </c>
      <c r="F1194" s="187" t="s">
        <v>20</v>
      </c>
      <c r="G1194" s="188" t="s">
        <v>20</v>
      </c>
      <c r="H1194" s="188"/>
      <c r="I1194" s="323"/>
      <c r="J1194" s="334" t="s">
        <v>20</v>
      </c>
    </row>
    <row r="1195" spans="1:10">
      <c r="A1195" s="121">
        <f t="shared" si="65"/>
        <v>1166</v>
      </c>
      <c r="B1195" s="287" t="s">
        <v>599</v>
      </c>
      <c r="C1195" s="122" t="s">
        <v>629</v>
      </c>
      <c r="D1195" s="122">
        <v>2006</v>
      </c>
      <c r="E1195" s="122">
        <v>2013</v>
      </c>
      <c r="F1195" s="129" t="s">
        <v>20</v>
      </c>
      <c r="G1195" s="130"/>
      <c r="H1195" s="130"/>
      <c r="I1195" s="193"/>
      <c r="J1195" s="182" t="s">
        <v>20</v>
      </c>
    </row>
    <row r="1196" spans="1:10">
      <c r="A1196" s="121">
        <f t="shared" si="65"/>
        <v>1167</v>
      </c>
      <c r="B1196" s="287" t="s">
        <v>599</v>
      </c>
      <c r="C1196" s="179" t="s">
        <v>629</v>
      </c>
      <c r="D1196" s="179">
        <v>2011</v>
      </c>
      <c r="E1196" s="179">
        <v>2019</v>
      </c>
      <c r="F1196" s="129" t="s">
        <v>20</v>
      </c>
      <c r="G1196" s="130" t="s">
        <v>20</v>
      </c>
      <c r="H1196" s="130"/>
      <c r="I1196" s="193" t="s">
        <v>20</v>
      </c>
      <c r="J1196" s="182" t="s">
        <v>20</v>
      </c>
    </row>
    <row r="1197" spans="1:10">
      <c r="A1197" s="121">
        <f>ROW()-30</f>
        <v>1167</v>
      </c>
      <c r="B1197" s="287" t="s">
        <v>599</v>
      </c>
      <c r="C1197" s="122" t="s">
        <v>629</v>
      </c>
      <c r="D1197" s="179">
        <v>2020</v>
      </c>
      <c r="E1197" s="179" t="s">
        <v>19</v>
      </c>
      <c r="F1197" s="129" t="s">
        <v>20</v>
      </c>
      <c r="G1197" s="130" t="s">
        <v>20</v>
      </c>
      <c r="H1197" s="130"/>
      <c r="I1197" s="193" t="s">
        <v>20</v>
      </c>
      <c r="J1197" s="182" t="s">
        <v>20</v>
      </c>
    </row>
    <row r="1198" spans="1:10">
      <c r="A1198" s="121">
        <f>ROW()-6</f>
        <v>1192</v>
      </c>
      <c r="B1198" s="289" t="s">
        <v>599</v>
      </c>
      <c r="C1198" s="179" t="s">
        <v>629</v>
      </c>
      <c r="D1198" s="179">
        <v>2020</v>
      </c>
      <c r="E1198" s="179" t="s">
        <v>19</v>
      </c>
      <c r="F1198" s="187" t="s">
        <v>20</v>
      </c>
      <c r="G1198" s="187"/>
      <c r="H1198" s="187"/>
      <c r="I1198" s="323" t="s">
        <v>20</v>
      </c>
      <c r="J1198" s="334" t="s">
        <v>20</v>
      </c>
    </row>
    <row r="1199" spans="1:10">
      <c r="A1199" s="121">
        <f>ROW()-6</f>
        <v>1193</v>
      </c>
      <c r="B1199" s="287" t="s">
        <v>599</v>
      </c>
      <c r="C1199" s="351" t="s">
        <v>629</v>
      </c>
      <c r="D1199" s="122">
        <v>2020</v>
      </c>
      <c r="E1199" s="122" t="s">
        <v>19</v>
      </c>
      <c r="F1199" s="129" t="s">
        <v>20</v>
      </c>
      <c r="G1199" s="129"/>
      <c r="H1199" s="129"/>
      <c r="I1199" s="193" t="s">
        <v>20</v>
      </c>
      <c r="J1199" s="182" t="s">
        <v>20</v>
      </c>
    </row>
    <row r="1200" spans="1:10">
      <c r="A1200" s="121">
        <f>ROW()-30</f>
        <v>1170</v>
      </c>
      <c r="B1200" s="287" t="s">
        <v>599</v>
      </c>
      <c r="C1200" s="179" t="s">
        <v>742</v>
      </c>
      <c r="D1200" s="179">
        <v>2020</v>
      </c>
      <c r="E1200" s="179" t="s">
        <v>19</v>
      </c>
      <c r="F1200" s="129" t="s">
        <v>20</v>
      </c>
      <c r="G1200" s="130" t="s">
        <v>20</v>
      </c>
      <c r="H1200" s="130"/>
      <c r="I1200" s="193" t="s">
        <v>20</v>
      </c>
      <c r="J1200" s="182" t="s">
        <v>20</v>
      </c>
    </row>
    <row r="1201" spans="1:10">
      <c r="A1201" s="121">
        <f>ROW()-6</f>
        <v>1195</v>
      </c>
      <c r="B1201" s="287" t="s">
        <v>631</v>
      </c>
      <c r="C1201" s="122" t="s">
        <v>1646</v>
      </c>
      <c r="D1201" s="179">
        <v>2021</v>
      </c>
      <c r="E1201" s="179" t="s">
        <v>19</v>
      </c>
      <c r="F1201" s="129" t="s">
        <v>20</v>
      </c>
      <c r="G1201" s="129"/>
      <c r="H1201" s="129" t="s">
        <v>20</v>
      </c>
      <c r="I1201" s="193"/>
      <c r="J1201" s="182" t="s">
        <v>20</v>
      </c>
    </row>
    <row r="1202" spans="1:10">
      <c r="A1202" s="121">
        <f>ROW()-6</f>
        <v>1196</v>
      </c>
      <c r="B1202" s="289" t="s">
        <v>631</v>
      </c>
      <c r="C1202" s="179" t="s">
        <v>1647</v>
      </c>
      <c r="D1202" s="179">
        <v>2020</v>
      </c>
      <c r="E1202" s="179" t="s">
        <v>19</v>
      </c>
      <c r="F1202" s="187" t="s">
        <v>20</v>
      </c>
      <c r="G1202" s="187"/>
      <c r="H1202" s="187" t="s">
        <v>20</v>
      </c>
      <c r="I1202" s="323"/>
      <c r="J1202" s="334" t="s">
        <v>20</v>
      </c>
    </row>
    <row r="1203" spans="1:10">
      <c r="A1203" s="121">
        <f>ROW()-30</f>
        <v>1173</v>
      </c>
      <c r="B1203" s="287" t="s">
        <v>631</v>
      </c>
      <c r="C1203" s="122" t="s">
        <v>1244</v>
      </c>
      <c r="D1203" s="122">
        <v>2012</v>
      </c>
      <c r="E1203" s="122">
        <v>2019</v>
      </c>
      <c r="F1203" s="129" t="s">
        <v>20</v>
      </c>
      <c r="G1203" s="130"/>
      <c r="H1203" s="130" t="s">
        <v>20</v>
      </c>
      <c r="I1203" s="193" t="s">
        <v>20</v>
      </c>
      <c r="J1203" s="182" t="s">
        <v>20</v>
      </c>
    </row>
    <row r="1204" spans="1:10">
      <c r="A1204" s="121">
        <f>ROW()-6</f>
        <v>1198</v>
      </c>
      <c r="B1204" s="287" t="s">
        <v>631</v>
      </c>
      <c r="C1204" s="179" t="s">
        <v>1648</v>
      </c>
      <c r="D1204" s="179">
        <v>2020</v>
      </c>
      <c r="E1204" s="179" t="s">
        <v>19</v>
      </c>
      <c r="F1204" s="129" t="s">
        <v>20</v>
      </c>
      <c r="G1204" s="129"/>
      <c r="H1204" s="129" t="s">
        <v>20</v>
      </c>
      <c r="I1204" s="193" t="s">
        <v>20</v>
      </c>
      <c r="J1204" s="182" t="s">
        <v>20</v>
      </c>
    </row>
    <row r="1205" spans="1:10">
      <c r="A1205" s="121">
        <f>ROW()-7</f>
        <v>1198</v>
      </c>
      <c r="B1205" s="287" t="s">
        <v>631</v>
      </c>
      <c r="C1205" s="122" t="s">
        <v>1649</v>
      </c>
      <c r="D1205" s="179">
        <v>2020</v>
      </c>
      <c r="E1205" s="179" t="s">
        <v>19</v>
      </c>
      <c r="F1205" s="129" t="s">
        <v>20</v>
      </c>
      <c r="G1205" s="129"/>
      <c r="H1205" s="129" t="s">
        <v>20</v>
      </c>
      <c r="I1205" s="193" t="s">
        <v>20</v>
      </c>
      <c r="J1205" s="182" t="s">
        <v>20</v>
      </c>
    </row>
    <row r="1206" spans="1:10">
      <c r="A1206" s="121">
        <f>ROW()-7</f>
        <v>1199</v>
      </c>
      <c r="B1206" s="276" t="s">
        <v>631</v>
      </c>
      <c r="C1206" s="260" t="s">
        <v>1650</v>
      </c>
      <c r="D1206" s="276">
        <v>2020</v>
      </c>
      <c r="E1206" s="260" t="s">
        <v>19</v>
      </c>
      <c r="F1206" s="258" t="s">
        <v>20</v>
      </c>
      <c r="G1206" s="258"/>
      <c r="H1206" s="258" t="s">
        <v>20</v>
      </c>
      <c r="I1206" s="324" t="s">
        <v>20</v>
      </c>
      <c r="J1206" s="337" t="s">
        <v>20</v>
      </c>
    </row>
    <row r="1207" spans="1:10">
      <c r="A1207" s="121">
        <f t="shared" ref="A1207:A1220" si="66">ROW()-30</f>
        <v>1177</v>
      </c>
      <c r="B1207" s="276" t="s">
        <v>1308</v>
      </c>
      <c r="C1207" s="260" t="s">
        <v>474</v>
      </c>
      <c r="D1207" s="276">
        <v>2010</v>
      </c>
      <c r="E1207" s="260" t="s">
        <v>19</v>
      </c>
      <c r="F1207" s="258" t="s">
        <v>20</v>
      </c>
      <c r="G1207" s="353" t="s">
        <v>20</v>
      </c>
      <c r="H1207" s="353"/>
      <c r="I1207" s="324" t="s">
        <v>20</v>
      </c>
      <c r="J1207" s="337" t="s">
        <v>20</v>
      </c>
    </row>
    <row r="1208" spans="1:10">
      <c r="A1208" s="121">
        <f t="shared" si="66"/>
        <v>1178</v>
      </c>
      <c r="B1208" s="276" t="s">
        <v>1308</v>
      </c>
      <c r="C1208" s="260" t="s">
        <v>475</v>
      </c>
      <c r="D1208" s="276">
        <v>2001</v>
      </c>
      <c r="E1208" s="260">
        <v>2014</v>
      </c>
      <c r="F1208" s="258" t="s">
        <v>20</v>
      </c>
      <c r="G1208" s="353"/>
      <c r="H1208" s="353"/>
      <c r="I1208" s="324"/>
      <c r="J1208" s="337" t="s">
        <v>20</v>
      </c>
    </row>
    <row r="1209" spans="1:10">
      <c r="A1209" s="121">
        <f t="shared" si="66"/>
        <v>1179</v>
      </c>
      <c r="B1209" s="276" t="s">
        <v>632</v>
      </c>
      <c r="C1209" s="260" t="s">
        <v>633</v>
      </c>
      <c r="D1209" s="276">
        <v>2010</v>
      </c>
      <c r="E1209" s="260" t="s">
        <v>19</v>
      </c>
      <c r="F1209" s="258" t="s">
        <v>20</v>
      </c>
      <c r="G1209" s="353" t="s">
        <v>20</v>
      </c>
      <c r="H1209" s="353"/>
      <c r="I1209" s="324" t="s">
        <v>20</v>
      </c>
      <c r="J1209" s="337" t="s">
        <v>20</v>
      </c>
    </row>
    <row r="1210" spans="1:10">
      <c r="A1210" s="121">
        <f t="shared" si="66"/>
        <v>1180</v>
      </c>
      <c r="B1210" s="276" t="s">
        <v>632</v>
      </c>
      <c r="C1210" s="260" t="s">
        <v>634</v>
      </c>
      <c r="D1210" s="276">
        <v>2017</v>
      </c>
      <c r="E1210" s="260" t="s">
        <v>19</v>
      </c>
      <c r="F1210" s="258" t="s">
        <v>20</v>
      </c>
      <c r="G1210" s="353" t="s">
        <v>20</v>
      </c>
      <c r="H1210" s="353" t="s">
        <v>20</v>
      </c>
      <c r="I1210" s="324"/>
      <c r="J1210" s="337" t="s">
        <v>20</v>
      </c>
    </row>
    <row r="1211" spans="1:10">
      <c r="A1211" s="121">
        <f t="shared" si="66"/>
        <v>1181</v>
      </c>
      <c r="B1211" s="276" t="s">
        <v>632</v>
      </c>
      <c r="C1211" s="260" t="s">
        <v>635</v>
      </c>
      <c r="D1211" s="276">
        <v>2018</v>
      </c>
      <c r="E1211" s="260" t="s">
        <v>19</v>
      </c>
      <c r="F1211" s="258" t="s">
        <v>20</v>
      </c>
      <c r="G1211" s="353" t="s">
        <v>20</v>
      </c>
      <c r="H1211" s="353" t="s">
        <v>20</v>
      </c>
      <c r="I1211" s="324" t="s">
        <v>20</v>
      </c>
      <c r="J1211" s="337" t="s">
        <v>20</v>
      </c>
    </row>
    <row r="1212" spans="1:10">
      <c r="A1212" s="121">
        <f t="shared" si="66"/>
        <v>1182</v>
      </c>
      <c r="B1212" s="276" t="s">
        <v>632</v>
      </c>
      <c r="C1212" s="260" t="s">
        <v>637</v>
      </c>
      <c r="D1212" s="276">
        <v>2011</v>
      </c>
      <c r="E1212" s="260">
        <v>2019</v>
      </c>
      <c r="F1212" s="258" t="s">
        <v>20</v>
      </c>
      <c r="G1212" s="353" t="s">
        <v>20</v>
      </c>
      <c r="H1212" s="353" t="s">
        <v>20</v>
      </c>
      <c r="I1212" s="324" t="s">
        <v>20</v>
      </c>
      <c r="J1212" s="337" t="s">
        <v>20</v>
      </c>
    </row>
    <row r="1213" spans="1:10">
      <c r="A1213" s="121">
        <f t="shared" si="66"/>
        <v>1183</v>
      </c>
      <c r="B1213" s="276" t="s">
        <v>632</v>
      </c>
      <c r="C1213" s="260" t="s">
        <v>639</v>
      </c>
      <c r="D1213" s="276">
        <v>2004</v>
      </c>
      <c r="E1213" s="260">
        <v>2020</v>
      </c>
      <c r="F1213" s="258" t="s">
        <v>20</v>
      </c>
      <c r="G1213" s="353" t="s">
        <v>20</v>
      </c>
      <c r="H1213" s="353"/>
      <c r="I1213" s="324" t="s">
        <v>20</v>
      </c>
      <c r="J1213" s="337" t="s">
        <v>20</v>
      </c>
    </row>
    <row r="1214" spans="1:10">
      <c r="A1214" s="121">
        <f t="shared" si="66"/>
        <v>1184</v>
      </c>
      <c r="B1214" s="276" t="s">
        <v>632</v>
      </c>
      <c r="C1214" s="260" t="s">
        <v>639</v>
      </c>
      <c r="D1214" s="276">
        <v>2021</v>
      </c>
      <c r="E1214" s="260" t="s">
        <v>19</v>
      </c>
      <c r="F1214" s="303" t="s">
        <v>20</v>
      </c>
      <c r="G1214" s="352" t="s">
        <v>20</v>
      </c>
      <c r="H1214" s="352"/>
      <c r="I1214" s="324"/>
      <c r="J1214" s="337" t="s">
        <v>20</v>
      </c>
    </row>
    <row r="1215" spans="1:10">
      <c r="A1215" s="121">
        <f t="shared" si="66"/>
        <v>1185</v>
      </c>
      <c r="B1215" s="276" t="s">
        <v>632</v>
      </c>
      <c r="C1215" s="260" t="s">
        <v>641</v>
      </c>
      <c r="D1215" s="276">
        <v>2003</v>
      </c>
      <c r="E1215" s="260">
        <v>2015</v>
      </c>
      <c r="F1215" s="303" t="s">
        <v>20</v>
      </c>
      <c r="G1215" s="352" t="s">
        <v>20</v>
      </c>
      <c r="H1215" s="352" t="s">
        <v>20</v>
      </c>
      <c r="I1215" s="324" t="s">
        <v>20</v>
      </c>
      <c r="J1215" s="337" t="s">
        <v>20</v>
      </c>
    </row>
    <row r="1216" spans="1:10">
      <c r="A1216" s="121">
        <f t="shared" si="66"/>
        <v>1186</v>
      </c>
      <c r="B1216" s="276" t="s">
        <v>632</v>
      </c>
      <c r="C1216" s="260" t="s">
        <v>643</v>
      </c>
      <c r="D1216" s="276">
        <v>2003</v>
      </c>
      <c r="E1216" s="260">
        <v>2015</v>
      </c>
      <c r="F1216" s="303" t="s">
        <v>20</v>
      </c>
      <c r="G1216" s="352" t="s">
        <v>20</v>
      </c>
      <c r="H1216" s="352" t="s">
        <v>20</v>
      </c>
      <c r="I1216" s="324" t="s">
        <v>20</v>
      </c>
      <c r="J1216" s="337" t="s">
        <v>20</v>
      </c>
    </row>
    <row r="1217" spans="1:10">
      <c r="A1217" s="163">
        <f t="shared" si="66"/>
        <v>1187</v>
      </c>
      <c r="B1217" s="273" t="s">
        <v>632</v>
      </c>
      <c r="C1217" s="272" t="s">
        <v>647</v>
      </c>
      <c r="D1217" s="273">
        <v>2012</v>
      </c>
      <c r="E1217" s="272">
        <v>2017</v>
      </c>
      <c r="F1217" s="274" t="s">
        <v>20</v>
      </c>
      <c r="G1217" s="354" t="s">
        <v>20</v>
      </c>
      <c r="H1217" s="354"/>
      <c r="I1217" s="325" t="s">
        <v>20</v>
      </c>
      <c r="J1217" s="339" t="s">
        <v>20</v>
      </c>
    </row>
    <row r="1218" spans="1:10" ht="64.8">
      <c r="A1218" s="342">
        <f t="shared" si="66"/>
        <v>1188</v>
      </c>
      <c r="B1218" s="344" t="s">
        <v>632</v>
      </c>
      <c r="C1218" s="344" t="s">
        <v>648</v>
      </c>
      <c r="D1218" s="344">
        <v>2006</v>
      </c>
      <c r="E1218" s="344">
        <v>2017</v>
      </c>
      <c r="F1218" s="346" t="s">
        <v>20</v>
      </c>
      <c r="G1218" s="348" t="s">
        <v>20</v>
      </c>
      <c r="H1218" s="348"/>
      <c r="I1218" s="137" t="s">
        <v>1578</v>
      </c>
      <c r="J1218" s="340" t="s">
        <v>1579</v>
      </c>
    </row>
    <row r="1219" spans="1:10">
      <c r="A1219" s="121">
        <f t="shared" si="66"/>
        <v>1189</v>
      </c>
      <c r="B1219" s="311" t="s">
        <v>632</v>
      </c>
      <c r="C1219" s="312" t="s">
        <v>711</v>
      </c>
      <c r="D1219" s="311">
        <v>2003</v>
      </c>
      <c r="E1219" s="312">
        <v>2020</v>
      </c>
      <c r="F1219" s="326" t="s">
        <v>20</v>
      </c>
      <c r="G1219" s="355" t="s">
        <v>20</v>
      </c>
      <c r="H1219" s="355"/>
      <c r="I1219" s="327" t="s">
        <v>20</v>
      </c>
      <c r="J1219" s="338"/>
    </row>
    <row r="1220" spans="1:10">
      <c r="A1220" s="121">
        <f t="shared" si="66"/>
        <v>1190</v>
      </c>
      <c r="B1220" s="276" t="s">
        <v>632</v>
      </c>
      <c r="C1220" s="260" t="s">
        <v>1309</v>
      </c>
      <c r="D1220" s="276">
        <v>2003</v>
      </c>
      <c r="E1220" s="260">
        <v>2015</v>
      </c>
      <c r="F1220" s="303" t="s">
        <v>20</v>
      </c>
      <c r="G1220" s="352" t="s">
        <v>20</v>
      </c>
      <c r="H1220" s="352" t="s">
        <v>20</v>
      </c>
      <c r="I1220" s="324" t="s">
        <v>20</v>
      </c>
      <c r="J1220" s="337" t="s">
        <v>20</v>
      </c>
    </row>
    <row r="1221" spans="1:10">
      <c r="A1221" s="121">
        <f>ROW()-7</f>
        <v>1214</v>
      </c>
      <c r="B1221" s="276" t="s">
        <v>632</v>
      </c>
      <c r="C1221" s="260" t="s">
        <v>1688</v>
      </c>
      <c r="D1221" s="276">
        <v>2017</v>
      </c>
      <c r="E1221" s="260" t="s">
        <v>19</v>
      </c>
      <c r="F1221" s="303" t="s">
        <v>20</v>
      </c>
      <c r="G1221" s="303" t="s">
        <v>20</v>
      </c>
      <c r="H1221" s="303" t="s">
        <v>20</v>
      </c>
      <c r="I1221" s="324" t="s">
        <v>20</v>
      </c>
      <c r="J1221" s="337"/>
    </row>
    <row r="1222" spans="1:10">
      <c r="A1222" s="121">
        <f>ROW()-7</f>
        <v>1215</v>
      </c>
      <c r="B1222" s="276" t="s">
        <v>632</v>
      </c>
      <c r="C1222" s="260" t="s">
        <v>1689</v>
      </c>
      <c r="D1222" s="276">
        <v>2012</v>
      </c>
      <c r="E1222" s="260">
        <v>2020</v>
      </c>
      <c r="F1222" s="303" t="s">
        <v>20</v>
      </c>
      <c r="G1222" s="303" t="s">
        <v>20</v>
      </c>
      <c r="H1222" s="303" t="s">
        <v>20</v>
      </c>
      <c r="I1222" s="324" t="s">
        <v>20</v>
      </c>
      <c r="J1222" s="337" t="s">
        <v>20</v>
      </c>
    </row>
    <row r="1223" spans="1:10">
      <c r="A1223" s="121">
        <f>ROW()-30</f>
        <v>1193</v>
      </c>
      <c r="B1223" s="276" t="s">
        <v>632</v>
      </c>
      <c r="C1223" s="260" t="s">
        <v>651</v>
      </c>
      <c r="D1223" s="276">
        <v>2006</v>
      </c>
      <c r="E1223" s="260">
        <v>2015</v>
      </c>
      <c r="F1223" s="303" t="s">
        <v>20</v>
      </c>
      <c r="G1223" s="352" t="s">
        <v>20</v>
      </c>
      <c r="H1223" s="352"/>
      <c r="I1223" s="324" t="s">
        <v>20</v>
      </c>
      <c r="J1223" s="337" t="s">
        <v>20</v>
      </c>
    </row>
    <row r="1224" spans="1:10">
      <c r="A1224" s="121">
        <f>ROW()-7</f>
        <v>1217</v>
      </c>
      <c r="B1224" s="276" t="s">
        <v>632</v>
      </c>
      <c r="C1224" s="260" t="s">
        <v>1690</v>
      </c>
      <c r="D1224" s="276">
        <v>2012</v>
      </c>
      <c r="E1224" s="260" t="s">
        <v>19</v>
      </c>
      <c r="F1224" s="303" t="s">
        <v>20</v>
      </c>
      <c r="G1224" s="303" t="s">
        <v>20</v>
      </c>
      <c r="H1224" s="303" t="s">
        <v>20</v>
      </c>
      <c r="I1224" s="324"/>
      <c r="J1224" s="337"/>
    </row>
    <row r="1225" spans="1:10">
      <c r="A1225" s="121">
        <f t="shared" ref="A1225:A1235" si="67">ROW()-30</f>
        <v>1195</v>
      </c>
      <c r="B1225" s="276" t="s">
        <v>632</v>
      </c>
      <c r="C1225" s="260" t="s">
        <v>708</v>
      </c>
      <c r="D1225" s="276">
        <v>2003</v>
      </c>
      <c r="E1225" s="260">
        <v>2020</v>
      </c>
      <c r="F1225" s="303" t="s">
        <v>20</v>
      </c>
      <c r="G1225" s="352" t="s">
        <v>20</v>
      </c>
      <c r="H1225" s="352"/>
      <c r="I1225" s="324" t="s">
        <v>20</v>
      </c>
      <c r="J1225" s="337" t="s">
        <v>20</v>
      </c>
    </row>
    <row r="1226" spans="1:10">
      <c r="A1226" s="121">
        <f t="shared" si="67"/>
        <v>1196</v>
      </c>
      <c r="B1226" s="276" t="s">
        <v>632</v>
      </c>
      <c r="C1226" s="260" t="s">
        <v>1310</v>
      </c>
      <c r="D1226" s="276">
        <v>2008</v>
      </c>
      <c r="E1226" s="260" t="s">
        <v>19</v>
      </c>
      <c r="F1226" s="303" t="s">
        <v>20</v>
      </c>
      <c r="G1226" s="352" t="s">
        <v>20</v>
      </c>
      <c r="H1226" s="352"/>
      <c r="I1226" s="324" t="s">
        <v>20</v>
      </c>
      <c r="J1226" s="337" t="s">
        <v>20</v>
      </c>
    </row>
    <row r="1227" spans="1:10">
      <c r="A1227" s="121">
        <f t="shared" si="67"/>
        <v>1197</v>
      </c>
      <c r="B1227" s="276" t="s">
        <v>632</v>
      </c>
      <c r="C1227" s="260" t="s">
        <v>652</v>
      </c>
      <c r="D1227" s="276">
        <v>1999</v>
      </c>
      <c r="E1227" s="260">
        <v>2006</v>
      </c>
      <c r="F1227" s="303" t="s">
        <v>20</v>
      </c>
      <c r="G1227" s="352" t="s">
        <v>20</v>
      </c>
      <c r="H1227" s="352"/>
      <c r="I1227" s="324" t="s">
        <v>20</v>
      </c>
      <c r="J1227" s="337" t="s">
        <v>20</v>
      </c>
    </row>
    <row r="1228" spans="1:10">
      <c r="A1228" s="121">
        <f t="shared" si="67"/>
        <v>1198</v>
      </c>
      <c r="B1228" s="276" t="s">
        <v>632</v>
      </c>
      <c r="C1228" s="260" t="s">
        <v>652</v>
      </c>
      <c r="D1228" s="276">
        <v>2003</v>
      </c>
      <c r="E1228" s="260">
        <v>2009</v>
      </c>
      <c r="F1228" s="303" t="s">
        <v>20</v>
      </c>
      <c r="G1228" s="352" t="s">
        <v>20</v>
      </c>
      <c r="H1228" s="352"/>
      <c r="I1228" s="324" t="s">
        <v>20</v>
      </c>
      <c r="J1228" s="337" t="s">
        <v>20</v>
      </c>
    </row>
    <row r="1229" spans="1:10">
      <c r="A1229" s="121">
        <f t="shared" si="67"/>
        <v>1199</v>
      </c>
      <c r="B1229" s="276" t="s">
        <v>632</v>
      </c>
      <c r="C1229" s="260" t="s">
        <v>652</v>
      </c>
      <c r="D1229" s="276">
        <v>2009</v>
      </c>
      <c r="E1229" s="260">
        <v>2012</v>
      </c>
      <c r="F1229" s="303" t="s">
        <v>20</v>
      </c>
      <c r="G1229" s="352" t="s">
        <v>20</v>
      </c>
      <c r="H1229" s="352"/>
      <c r="I1229" s="324" t="s">
        <v>20</v>
      </c>
      <c r="J1229" s="337" t="s">
        <v>20</v>
      </c>
    </row>
    <row r="1230" spans="1:10">
      <c r="A1230" s="121">
        <f t="shared" si="67"/>
        <v>1200</v>
      </c>
      <c r="B1230" s="276" t="s">
        <v>632</v>
      </c>
      <c r="C1230" s="260" t="s">
        <v>652</v>
      </c>
      <c r="D1230" s="276">
        <v>2012</v>
      </c>
      <c r="E1230" s="260">
        <v>2020</v>
      </c>
      <c r="F1230" s="303" t="s">
        <v>20</v>
      </c>
      <c r="G1230" s="352" t="s">
        <v>20</v>
      </c>
      <c r="H1230" s="352" t="s">
        <v>20</v>
      </c>
      <c r="I1230" s="324" t="s">
        <v>20</v>
      </c>
      <c r="J1230" s="337" t="s">
        <v>20</v>
      </c>
    </row>
    <row r="1231" spans="1:10">
      <c r="A1231" s="121">
        <f t="shared" si="67"/>
        <v>1201</v>
      </c>
      <c r="B1231" s="276" t="s">
        <v>632</v>
      </c>
      <c r="C1231" s="260" t="s">
        <v>652</v>
      </c>
      <c r="D1231" s="276">
        <v>2020</v>
      </c>
      <c r="E1231" s="260" t="s">
        <v>19</v>
      </c>
      <c r="F1231" s="303" t="s">
        <v>20</v>
      </c>
      <c r="G1231" s="352" t="s">
        <v>20</v>
      </c>
      <c r="H1231" s="352"/>
      <c r="I1231" s="324" t="s">
        <v>20</v>
      </c>
      <c r="J1231" s="337" t="s">
        <v>20</v>
      </c>
    </row>
    <row r="1232" spans="1:10">
      <c r="A1232" s="121">
        <f t="shared" si="67"/>
        <v>1202</v>
      </c>
      <c r="B1232" s="276" t="s">
        <v>632</v>
      </c>
      <c r="C1232" s="260" t="s">
        <v>1130</v>
      </c>
      <c r="D1232" s="276">
        <v>2016</v>
      </c>
      <c r="E1232" s="260">
        <v>2016</v>
      </c>
      <c r="F1232" s="303" t="s">
        <v>20</v>
      </c>
      <c r="G1232" s="352" t="s">
        <v>20</v>
      </c>
      <c r="H1232" s="352"/>
      <c r="I1232" s="324"/>
      <c r="J1232" s="337" t="s">
        <v>20</v>
      </c>
    </row>
    <row r="1233" spans="1:10">
      <c r="A1233" s="121">
        <f t="shared" si="67"/>
        <v>1203</v>
      </c>
      <c r="B1233" s="276" t="s">
        <v>632</v>
      </c>
      <c r="C1233" s="260" t="s">
        <v>1311</v>
      </c>
      <c r="D1233" s="276">
        <v>2017</v>
      </c>
      <c r="E1233" s="260" t="s">
        <v>19</v>
      </c>
      <c r="F1233" s="303" t="s">
        <v>20</v>
      </c>
      <c r="G1233" s="352" t="s">
        <v>20</v>
      </c>
      <c r="H1233" s="352" t="s">
        <v>20</v>
      </c>
      <c r="I1233" s="324"/>
      <c r="J1233" s="337" t="s">
        <v>20</v>
      </c>
    </row>
    <row r="1234" spans="1:10">
      <c r="A1234" s="121">
        <f t="shared" si="67"/>
        <v>1204</v>
      </c>
      <c r="B1234" s="276" t="s">
        <v>632</v>
      </c>
      <c r="C1234" s="260" t="s">
        <v>1311</v>
      </c>
      <c r="D1234" s="276">
        <v>2017</v>
      </c>
      <c r="E1234" s="260" t="s">
        <v>19</v>
      </c>
      <c r="F1234" s="303" t="s">
        <v>20</v>
      </c>
      <c r="G1234" s="352" t="s">
        <v>20</v>
      </c>
      <c r="H1234" s="352" t="s">
        <v>20</v>
      </c>
      <c r="I1234" s="324"/>
      <c r="J1234" s="337" t="s">
        <v>20</v>
      </c>
    </row>
    <row r="1235" spans="1:10">
      <c r="A1235" s="121">
        <f t="shared" si="67"/>
        <v>1205</v>
      </c>
      <c r="B1235" s="276" t="s">
        <v>632</v>
      </c>
      <c r="C1235" s="260" t="s">
        <v>1131</v>
      </c>
      <c r="D1235" s="276">
        <v>2012</v>
      </c>
      <c r="E1235" s="260">
        <v>2018</v>
      </c>
      <c r="F1235" s="303" t="s">
        <v>20</v>
      </c>
      <c r="G1235" s="352" t="s">
        <v>20</v>
      </c>
      <c r="H1235" s="352"/>
      <c r="I1235" s="324"/>
      <c r="J1235" s="337" t="s">
        <v>20</v>
      </c>
    </row>
    <row r="1236" spans="1:10">
      <c r="A1236" s="121">
        <f>ROW()-7</f>
        <v>1229</v>
      </c>
      <c r="B1236" s="276" t="s">
        <v>632</v>
      </c>
      <c r="C1236" s="260" t="s">
        <v>1691</v>
      </c>
      <c r="D1236" s="276">
        <v>2019</v>
      </c>
      <c r="E1236" s="260" t="s">
        <v>19</v>
      </c>
      <c r="F1236" s="303" t="s">
        <v>20</v>
      </c>
      <c r="G1236" s="303" t="s">
        <v>20</v>
      </c>
      <c r="H1236" s="303" t="s">
        <v>20</v>
      </c>
      <c r="I1236" s="324" t="s">
        <v>20</v>
      </c>
      <c r="J1236" s="337" t="s">
        <v>20</v>
      </c>
    </row>
    <row r="1237" spans="1:10">
      <c r="A1237" s="121">
        <f>ROW()-7</f>
        <v>1230</v>
      </c>
      <c r="B1237" s="276" t="s">
        <v>632</v>
      </c>
      <c r="C1237" s="260" t="s">
        <v>1692</v>
      </c>
      <c r="D1237" s="276">
        <v>2020</v>
      </c>
      <c r="E1237" s="260" t="s">
        <v>19</v>
      </c>
      <c r="F1237" s="303" t="s">
        <v>20</v>
      </c>
      <c r="G1237" s="303" t="s">
        <v>20</v>
      </c>
      <c r="H1237" s="303" t="s">
        <v>20</v>
      </c>
      <c r="I1237" s="324"/>
      <c r="J1237" s="337" t="s">
        <v>20</v>
      </c>
    </row>
    <row r="1238" spans="1:10">
      <c r="A1238" s="121">
        <f>ROW()-7</f>
        <v>1231</v>
      </c>
      <c r="B1238" s="276" t="s">
        <v>632</v>
      </c>
      <c r="C1238" s="260" t="s">
        <v>1693</v>
      </c>
      <c r="D1238" s="276">
        <v>2020</v>
      </c>
      <c r="E1238" s="260" t="s">
        <v>19</v>
      </c>
      <c r="F1238" s="303" t="s">
        <v>20</v>
      </c>
      <c r="G1238" s="303" t="s">
        <v>20</v>
      </c>
      <c r="H1238" s="303" t="s">
        <v>20</v>
      </c>
      <c r="I1238" s="324"/>
      <c r="J1238" s="337" t="s">
        <v>20</v>
      </c>
    </row>
    <row r="1239" spans="1:10">
      <c r="A1239" s="121">
        <f t="shared" ref="A1239:A1251" si="68">ROW()-30</f>
        <v>1209</v>
      </c>
      <c r="B1239" s="276" t="s">
        <v>632</v>
      </c>
      <c r="C1239" s="260" t="s">
        <v>656</v>
      </c>
      <c r="D1239" s="276">
        <v>2010</v>
      </c>
      <c r="E1239" s="260">
        <v>2018</v>
      </c>
      <c r="F1239" s="303" t="s">
        <v>20</v>
      </c>
      <c r="G1239" s="352" t="s">
        <v>20</v>
      </c>
      <c r="H1239" s="352"/>
      <c r="I1239" s="324"/>
      <c r="J1239" s="337" t="s">
        <v>20</v>
      </c>
    </row>
    <row r="1240" spans="1:10">
      <c r="A1240" s="121">
        <f t="shared" si="68"/>
        <v>1210</v>
      </c>
      <c r="B1240" s="276" t="s">
        <v>632</v>
      </c>
      <c r="C1240" s="260" t="s">
        <v>656</v>
      </c>
      <c r="D1240" s="276">
        <v>2019</v>
      </c>
      <c r="E1240" s="260" t="s">
        <v>19</v>
      </c>
      <c r="F1240" s="303" t="s">
        <v>20</v>
      </c>
      <c r="G1240" s="352" t="s">
        <v>20</v>
      </c>
      <c r="H1240" s="352" t="s">
        <v>20</v>
      </c>
      <c r="I1240" s="324"/>
      <c r="J1240" s="337" t="s">
        <v>20</v>
      </c>
    </row>
    <row r="1241" spans="1:10">
      <c r="A1241" s="121">
        <f t="shared" si="68"/>
        <v>1211</v>
      </c>
      <c r="B1241" s="276" t="s">
        <v>632</v>
      </c>
      <c r="C1241" s="260" t="s">
        <v>1132</v>
      </c>
      <c r="D1241" s="276">
        <v>2019</v>
      </c>
      <c r="E1241" s="260">
        <v>2021</v>
      </c>
      <c r="F1241" s="303" t="s">
        <v>20</v>
      </c>
      <c r="G1241" s="352" t="s">
        <v>20</v>
      </c>
      <c r="H1241" s="352"/>
      <c r="I1241" s="324"/>
      <c r="J1241" s="337"/>
    </row>
    <row r="1242" spans="1:10">
      <c r="A1242" s="121">
        <f t="shared" si="68"/>
        <v>1212</v>
      </c>
      <c r="B1242" s="276" t="s">
        <v>632</v>
      </c>
      <c r="C1242" s="260" t="s">
        <v>659</v>
      </c>
      <c r="D1242" s="276">
        <v>2003</v>
      </c>
      <c r="E1242" s="260">
        <v>2015</v>
      </c>
      <c r="F1242" s="303" t="s">
        <v>20</v>
      </c>
      <c r="G1242" s="352" t="s">
        <v>20</v>
      </c>
      <c r="H1242" s="352" t="s">
        <v>20</v>
      </c>
      <c r="I1242" s="324"/>
      <c r="J1242" s="337" t="s">
        <v>20</v>
      </c>
    </row>
    <row r="1243" spans="1:10">
      <c r="A1243" s="121">
        <f t="shared" si="68"/>
        <v>1213</v>
      </c>
      <c r="B1243" s="276" t="s">
        <v>632</v>
      </c>
      <c r="C1243" s="260" t="s">
        <v>706</v>
      </c>
      <c r="D1243" s="276">
        <v>2012</v>
      </c>
      <c r="E1243" s="260" t="s">
        <v>19</v>
      </c>
      <c r="F1243" s="303" t="s">
        <v>20</v>
      </c>
      <c r="G1243" s="352" t="s">
        <v>20</v>
      </c>
      <c r="H1243" s="352"/>
      <c r="I1243" s="324" t="s">
        <v>20</v>
      </c>
      <c r="J1243" s="337" t="s">
        <v>20</v>
      </c>
    </row>
    <row r="1244" spans="1:10">
      <c r="A1244" s="121">
        <f t="shared" si="68"/>
        <v>1214</v>
      </c>
      <c r="B1244" s="276" t="s">
        <v>632</v>
      </c>
      <c r="C1244" s="260" t="s">
        <v>660</v>
      </c>
      <c r="D1244" s="276">
        <v>2003</v>
      </c>
      <c r="E1244" s="260">
        <v>2015</v>
      </c>
      <c r="F1244" s="303" t="s">
        <v>20</v>
      </c>
      <c r="G1244" s="352" t="s">
        <v>20</v>
      </c>
      <c r="H1244" s="352" t="s">
        <v>20</v>
      </c>
      <c r="I1244" s="324" t="s">
        <v>20</v>
      </c>
      <c r="J1244" s="337" t="s">
        <v>20</v>
      </c>
    </row>
    <row r="1245" spans="1:10">
      <c r="A1245" s="121">
        <f t="shared" si="68"/>
        <v>1215</v>
      </c>
      <c r="B1245" s="276" t="s">
        <v>632</v>
      </c>
      <c r="C1245" s="260" t="s">
        <v>660</v>
      </c>
      <c r="D1245" s="276">
        <v>2020</v>
      </c>
      <c r="E1245" s="260" t="s">
        <v>19</v>
      </c>
      <c r="F1245" s="303" t="s">
        <v>20</v>
      </c>
      <c r="G1245" s="352" t="s">
        <v>20</v>
      </c>
      <c r="H1245" s="352"/>
      <c r="I1245" s="324" t="s">
        <v>20</v>
      </c>
      <c r="J1245" s="337" t="s">
        <v>20</v>
      </c>
    </row>
    <row r="1246" spans="1:10">
      <c r="A1246" s="121">
        <f t="shared" si="68"/>
        <v>1216</v>
      </c>
      <c r="B1246" s="276" t="s">
        <v>632</v>
      </c>
      <c r="C1246" s="260" t="s">
        <v>1312</v>
      </c>
      <c r="D1246" s="276">
        <v>2011</v>
      </c>
      <c r="E1246" s="260">
        <v>2019</v>
      </c>
      <c r="F1246" s="303" t="s">
        <v>20</v>
      </c>
      <c r="G1246" s="352" t="s">
        <v>20</v>
      </c>
      <c r="H1246" s="352" t="s">
        <v>20</v>
      </c>
      <c r="I1246" s="324" t="s">
        <v>20</v>
      </c>
      <c r="J1246" s="337" t="s">
        <v>20</v>
      </c>
    </row>
    <row r="1247" spans="1:10">
      <c r="A1247" s="121">
        <f t="shared" si="68"/>
        <v>1217</v>
      </c>
      <c r="B1247" s="276" t="s">
        <v>632</v>
      </c>
      <c r="C1247" s="260" t="s">
        <v>1313</v>
      </c>
      <c r="D1247" s="276">
        <v>2020</v>
      </c>
      <c r="E1247" s="260" t="s">
        <v>19</v>
      </c>
      <c r="F1247" s="303" t="s">
        <v>20</v>
      </c>
      <c r="G1247" s="352" t="s">
        <v>20</v>
      </c>
      <c r="H1247" s="352"/>
      <c r="I1247" s="324"/>
      <c r="J1247" s="337" t="s">
        <v>20</v>
      </c>
    </row>
    <row r="1248" spans="1:10">
      <c r="A1248" s="121">
        <f t="shared" si="68"/>
        <v>1218</v>
      </c>
      <c r="B1248" s="276" t="s">
        <v>632</v>
      </c>
      <c r="C1248" s="260" t="s">
        <v>1313</v>
      </c>
      <c r="D1248" s="276">
        <v>2020</v>
      </c>
      <c r="E1248" s="260" t="s">
        <v>19</v>
      </c>
      <c r="F1248" s="303" t="s">
        <v>20</v>
      </c>
      <c r="G1248" s="352" t="s">
        <v>20</v>
      </c>
      <c r="H1248" s="352"/>
      <c r="I1248" s="324" t="s">
        <v>20</v>
      </c>
      <c r="J1248" s="337" t="s">
        <v>20</v>
      </c>
    </row>
    <row r="1249" spans="1:10">
      <c r="A1249" s="121">
        <f t="shared" si="68"/>
        <v>1219</v>
      </c>
      <c r="B1249" s="276" t="s">
        <v>632</v>
      </c>
      <c r="C1249" s="260" t="s">
        <v>661</v>
      </c>
      <c r="D1249" s="276">
        <v>1996</v>
      </c>
      <c r="E1249" s="260">
        <v>2002</v>
      </c>
      <c r="F1249" s="303" t="s">
        <v>20</v>
      </c>
      <c r="G1249" s="352" t="s">
        <v>20</v>
      </c>
      <c r="H1249" s="352"/>
      <c r="I1249" s="324" t="s">
        <v>20</v>
      </c>
      <c r="J1249" s="337" t="s">
        <v>20</v>
      </c>
    </row>
    <row r="1250" spans="1:10">
      <c r="A1250" s="121">
        <f t="shared" si="68"/>
        <v>1220</v>
      </c>
      <c r="B1250" s="276" t="s">
        <v>632</v>
      </c>
      <c r="C1250" s="260" t="s">
        <v>661</v>
      </c>
      <c r="D1250" s="276">
        <v>2005</v>
      </c>
      <c r="E1250" s="260">
        <v>2015</v>
      </c>
      <c r="F1250" s="303" t="s">
        <v>20</v>
      </c>
      <c r="G1250" s="352" t="s">
        <v>20</v>
      </c>
      <c r="H1250" s="352"/>
      <c r="I1250" s="324" t="s">
        <v>20</v>
      </c>
      <c r="J1250" s="337" t="s">
        <v>20</v>
      </c>
    </row>
    <row r="1251" spans="1:10">
      <c r="A1251" s="121">
        <f t="shared" si="68"/>
        <v>1221</v>
      </c>
      <c r="B1251" s="276" t="s">
        <v>632</v>
      </c>
      <c r="C1251" s="260" t="s">
        <v>661</v>
      </c>
      <c r="D1251" s="276">
        <v>2015</v>
      </c>
      <c r="E1251" s="260" t="s">
        <v>19</v>
      </c>
      <c r="F1251" s="303" t="s">
        <v>20</v>
      </c>
      <c r="G1251" s="352" t="s">
        <v>20</v>
      </c>
      <c r="H1251" s="352" t="s">
        <v>20</v>
      </c>
      <c r="I1251" s="324" t="s">
        <v>20</v>
      </c>
      <c r="J1251" s="337" t="s">
        <v>20</v>
      </c>
    </row>
    <row r="1252" spans="1:10">
      <c r="A1252" s="121">
        <f t="shared" ref="A1252:A1293" si="69">ROW()-31</f>
        <v>1221</v>
      </c>
      <c r="B1252" s="276" t="s">
        <v>632</v>
      </c>
      <c r="C1252" s="260" t="s">
        <v>1314</v>
      </c>
      <c r="D1252" s="276">
        <v>2008</v>
      </c>
      <c r="E1252" s="260">
        <v>2011</v>
      </c>
      <c r="F1252" s="303" t="s">
        <v>20</v>
      </c>
      <c r="G1252" s="352" t="s">
        <v>20</v>
      </c>
      <c r="H1252" s="352"/>
      <c r="I1252" s="324"/>
      <c r="J1252" s="337" t="s">
        <v>20</v>
      </c>
    </row>
    <row r="1253" spans="1:10">
      <c r="A1253" s="121">
        <f t="shared" si="69"/>
        <v>1222</v>
      </c>
      <c r="B1253" s="276" t="s">
        <v>632</v>
      </c>
      <c r="C1253" s="260" t="s">
        <v>665</v>
      </c>
      <c r="D1253" s="276">
        <v>2003</v>
      </c>
      <c r="E1253" s="260">
        <v>2016</v>
      </c>
      <c r="F1253" s="303" t="s">
        <v>20</v>
      </c>
      <c r="G1253" s="352" t="s">
        <v>20</v>
      </c>
      <c r="H1253" s="352"/>
      <c r="I1253" s="324" t="s">
        <v>20</v>
      </c>
      <c r="J1253" s="337" t="s">
        <v>20</v>
      </c>
    </row>
    <row r="1254" spans="1:10">
      <c r="A1254" s="121">
        <f t="shared" si="69"/>
        <v>1223</v>
      </c>
      <c r="B1254" s="276" t="s">
        <v>632</v>
      </c>
      <c r="C1254" s="260" t="s">
        <v>666</v>
      </c>
      <c r="D1254" s="276">
        <v>1994</v>
      </c>
      <c r="E1254" s="260">
        <v>2003</v>
      </c>
      <c r="F1254" s="303" t="s">
        <v>20</v>
      </c>
      <c r="G1254" s="352" t="s">
        <v>20</v>
      </c>
      <c r="H1254" s="352"/>
      <c r="I1254" s="324" t="s">
        <v>20</v>
      </c>
      <c r="J1254" s="337" t="s">
        <v>20</v>
      </c>
    </row>
    <row r="1255" spans="1:10">
      <c r="A1255" s="121">
        <f t="shared" si="69"/>
        <v>1224</v>
      </c>
      <c r="B1255" s="276" t="s">
        <v>632</v>
      </c>
      <c r="C1255" s="260" t="s">
        <v>666</v>
      </c>
      <c r="D1255" s="276">
        <v>2004</v>
      </c>
      <c r="E1255" s="260">
        <v>2009</v>
      </c>
      <c r="F1255" s="303" t="s">
        <v>20</v>
      </c>
      <c r="G1255" s="352" t="s">
        <v>20</v>
      </c>
      <c r="H1255" s="352"/>
      <c r="I1255" s="324" t="s">
        <v>20</v>
      </c>
      <c r="J1255" s="337" t="s">
        <v>20</v>
      </c>
    </row>
    <row r="1256" spans="1:10">
      <c r="A1256" s="121">
        <f t="shared" si="69"/>
        <v>1225</v>
      </c>
      <c r="B1256" s="276" t="s">
        <v>632</v>
      </c>
      <c r="C1256" s="260" t="s">
        <v>666</v>
      </c>
      <c r="D1256" s="276">
        <v>2009</v>
      </c>
      <c r="E1256" s="260">
        <v>2017</v>
      </c>
      <c r="F1256" s="303" t="s">
        <v>20</v>
      </c>
      <c r="G1256" s="352" t="s">
        <v>20</v>
      </c>
      <c r="H1256" s="352" t="s">
        <v>20</v>
      </c>
      <c r="I1256" s="324" t="s">
        <v>20</v>
      </c>
      <c r="J1256" s="337" t="s">
        <v>20</v>
      </c>
    </row>
    <row r="1257" spans="1:10">
      <c r="A1257" s="121">
        <f t="shared" si="69"/>
        <v>1226</v>
      </c>
      <c r="B1257" s="276" t="s">
        <v>632</v>
      </c>
      <c r="C1257" s="260" t="s">
        <v>666</v>
      </c>
      <c r="D1257" s="276">
        <v>2018</v>
      </c>
      <c r="E1257" s="260" t="s">
        <v>19</v>
      </c>
      <c r="F1257" s="303" t="s">
        <v>20</v>
      </c>
      <c r="G1257" s="352" t="s">
        <v>20</v>
      </c>
      <c r="H1257" s="352"/>
      <c r="I1257" s="324" t="s">
        <v>20</v>
      </c>
      <c r="J1257" s="337" t="s">
        <v>20</v>
      </c>
    </row>
    <row r="1258" spans="1:10">
      <c r="A1258" s="121">
        <f t="shared" si="69"/>
        <v>1227</v>
      </c>
      <c r="B1258" s="276" t="s">
        <v>632</v>
      </c>
      <c r="C1258" s="260" t="s">
        <v>1315</v>
      </c>
      <c r="D1258" s="276">
        <v>2010</v>
      </c>
      <c r="E1258" s="260">
        <v>2018</v>
      </c>
      <c r="F1258" s="303" t="s">
        <v>20</v>
      </c>
      <c r="G1258" s="352" t="s">
        <v>20</v>
      </c>
      <c r="H1258" s="352"/>
      <c r="I1258" s="324"/>
      <c r="J1258" s="337"/>
    </row>
    <row r="1259" spans="1:10">
      <c r="A1259" s="121">
        <f t="shared" si="69"/>
        <v>1228</v>
      </c>
      <c r="B1259" s="276" t="s">
        <v>632</v>
      </c>
      <c r="C1259" s="260" t="s">
        <v>710</v>
      </c>
      <c r="D1259" s="276">
        <v>2008</v>
      </c>
      <c r="E1259" s="260" t="s">
        <v>19</v>
      </c>
      <c r="F1259" s="303" t="s">
        <v>20</v>
      </c>
      <c r="G1259" s="352" t="s">
        <v>20</v>
      </c>
      <c r="H1259" s="352"/>
      <c r="I1259" s="324"/>
      <c r="J1259" s="337"/>
    </row>
    <row r="1260" spans="1:10" ht="64.8">
      <c r="A1260" s="342">
        <f t="shared" si="69"/>
        <v>1229</v>
      </c>
      <c r="B1260" s="344" t="s">
        <v>632</v>
      </c>
      <c r="C1260" s="344" t="s">
        <v>669</v>
      </c>
      <c r="D1260" s="344">
        <v>2008</v>
      </c>
      <c r="E1260" s="344">
        <v>2017</v>
      </c>
      <c r="F1260" s="346" t="s">
        <v>20</v>
      </c>
      <c r="G1260" s="348" t="s">
        <v>20</v>
      </c>
      <c r="H1260" s="348"/>
      <c r="I1260" s="137" t="s">
        <v>1578</v>
      </c>
      <c r="J1260" s="340" t="s">
        <v>1579</v>
      </c>
    </row>
    <row r="1261" spans="1:10">
      <c r="A1261" s="121">
        <f t="shared" si="69"/>
        <v>1230</v>
      </c>
      <c r="B1261" s="311" t="s">
        <v>632</v>
      </c>
      <c r="C1261" s="312" t="s">
        <v>671</v>
      </c>
      <c r="D1261" s="311">
        <v>1995</v>
      </c>
      <c r="E1261" s="312">
        <v>2010</v>
      </c>
      <c r="F1261" s="326" t="s">
        <v>20</v>
      </c>
      <c r="G1261" s="355" t="s">
        <v>20</v>
      </c>
      <c r="H1261" s="355" t="s">
        <v>20</v>
      </c>
      <c r="I1261" s="327"/>
      <c r="J1261" s="338"/>
    </row>
    <row r="1262" spans="1:10">
      <c r="A1262" s="121">
        <f t="shared" si="69"/>
        <v>1231</v>
      </c>
      <c r="B1262" s="276" t="s">
        <v>632</v>
      </c>
      <c r="C1262" s="260" t="s">
        <v>671</v>
      </c>
      <c r="D1262" s="276">
        <v>2010</v>
      </c>
      <c r="E1262" s="260">
        <v>2020</v>
      </c>
      <c r="F1262" s="303" t="s">
        <v>20</v>
      </c>
      <c r="G1262" s="352" t="s">
        <v>20</v>
      </c>
      <c r="H1262" s="352"/>
      <c r="I1262" s="324"/>
      <c r="J1262" s="337"/>
    </row>
    <row r="1263" spans="1:10">
      <c r="A1263" s="121">
        <f t="shared" si="69"/>
        <v>1232</v>
      </c>
      <c r="B1263" s="276" t="s">
        <v>632</v>
      </c>
      <c r="C1263" s="260" t="s">
        <v>714</v>
      </c>
      <c r="D1263" s="276">
        <v>2003</v>
      </c>
      <c r="E1263" s="260">
        <v>2020</v>
      </c>
      <c r="F1263" s="303" t="s">
        <v>20</v>
      </c>
      <c r="G1263" s="352" t="s">
        <v>20</v>
      </c>
      <c r="H1263" s="352"/>
      <c r="I1263" s="324" t="s">
        <v>20</v>
      </c>
      <c r="J1263" s="337" t="s">
        <v>20</v>
      </c>
    </row>
    <row r="1264" spans="1:10">
      <c r="A1264" s="121">
        <f t="shared" si="69"/>
        <v>1233</v>
      </c>
      <c r="B1264" s="276" t="s">
        <v>632</v>
      </c>
      <c r="C1264" s="260" t="s">
        <v>712</v>
      </c>
      <c r="D1264" s="276">
        <v>2003</v>
      </c>
      <c r="E1264" s="260">
        <v>2020</v>
      </c>
      <c r="F1264" s="303" t="s">
        <v>20</v>
      </c>
      <c r="G1264" s="352" t="s">
        <v>20</v>
      </c>
      <c r="H1264" s="352"/>
      <c r="I1264" s="324" t="s">
        <v>20</v>
      </c>
      <c r="J1264" s="337" t="s">
        <v>20</v>
      </c>
    </row>
    <row r="1265" spans="1:10">
      <c r="A1265" s="121">
        <f t="shared" si="69"/>
        <v>1234</v>
      </c>
      <c r="B1265" s="276" t="s">
        <v>632</v>
      </c>
      <c r="C1265" s="260" t="s">
        <v>1316</v>
      </c>
      <c r="D1265" s="276">
        <v>2003</v>
      </c>
      <c r="E1265" s="260">
        <v>2020</v>
      </c>
      <c r="F1265" s="303" t="s">
        <v>20</v>
      </c>
      <c r="G1265" s="352" t="s">
        <v>20</v>
      </c>
      <c r="H1265" s="352"/>
      <c r="I1265" s="324" t="s">
        <v>20</v>
      </c>
      <c r="J1265" s="337" t="s">
        <v>20</v>
      </c>
    </row>
    <row r="1266" spans="1:10">
      <c r="A1266" s="121">
        <f t="shared" si="69"/>
        <v>1235</v>
      </c>
      <c r="B1266" s="276" t="s">
        <v>632</v>
      </c>
      <c r="C1266" s="260" t="s">
        <v>713</v>
      </c>
      <c r="D1266" s="276">
        <v>2003</v>
      </c>
      <c r="E1266" s="260">
        <v>2020</v>
      </c>
      <c r="F1266" s="303" t="s">
        <v>20</v>
      </c>
      <c r="G1266" s="352" t="s">
        <v>20</v>
      </c>
      <c r="H1266" s="352"/>
      <c r="I1266" s="324" t="s">
        <v>20</v>
      </c>
      <c r="J1266" s="337" t="s">
        <v>20</v>
      </c>
    </row>
    <row r="1267" spans="1:10">
      <c r="A1267" s="121">
        <f t="shared" si="69"/>
        <v>1236</v>
      </c>
      <c r="B1267" s="276" t="s">
        <v>632</v>
      </c>
      <c r="C1267" s="260" t="s">
        <v>1317</v>
      </c>
      <c r="D1267" s="276">
        <v>2003</v>
      </c>
      <c r="E1267" s="260">
        <v>2015</v>
      </c>
      <c r="F1267" s="303" t="s">
        <v>20</v>
      </c>
      <c r="G1267" s="352" t="s">
        <v>20</v>
      </c>
      <c r="H1267" s="352" t="s">
        <v>20</v>
      </c>
      <c r="I1267" s="324" t="s">
        <v>20</v>
      </c>
      <c r="J1267" s="337" t="s">
        <v>20</v>
      </c>
    </row>
    <row r="1268" spans="1:10">
      <c r="A1268" s="121">
        <f t="shared" si="69"/>
        <v>1237</v>
      </c>
      <c r="B1268" s="276" t="s">
        <v>632</v>
      </c>
      <c r="C1268" s="260" t="s">
        <v>1318</v>
      </c>
      <c r="D1268" s="276">
        <v>2016</v>
      </c>
      <c r="E1268" s="260">
        <v>2019</v>
      </c>
      <c r="F1268" s="303" t="s">
        <v>20</v>
      </c>
      <c r="G1268" s="352" t="s">
        <v>20</v>
      </c>
      <c r="H1268" s="352"/>
      <c r="I1268" s="324" t="s">
        <v>20</v>
      </c>
      <c r="J1268" s="337" t="s">
        <v>20</v>
      </c>
    </row>
    <row r="1269" spans="1:10">
      <c r="A1269" s="121">
        <f t="shared" si="69"/>
        <v>1238</v>
      </c>
      <c r="B1269" s="276" t="s">
        <v>632</v>
      </c>
      <c r="C1269" s="260" t="s">
        <v>1319</v>
      </c>
      <c r="D1269" s="276">
        <v>2020</v>
      </c>
      <c r="E1269" s="260" t="s">
        <v>19</v>
      </c>
      <c r="F1269" s="303" t="s">
        <v>20</v>
      </c>
      <c r="G1269" s="352" t="s">
        <v>20</v>
      </c>
      <c r="H1269" s="352"/>
      <c r="I1269" s="324"/>
      <c r="J1269" s="337" t="s">
        <v>20</v>
      </c>
    </row>
    <row r="1270" spans="1:10">
      <c r="A1270" s="121">
        <f t="shared" si="69"/>
        <v>1239</v>
      </c>
      <c r="B1270" s="276" t="s">
        <v>632</v>
      </c>
      <c r="C1270" s="260" t="s">
        <v>674</v>
      </c>
      <c r="D1270" s="276">
        <v>2021</v>
      </c>
      <c r="E1270" s="260" t="s">
        <v>19</v>
      </c>
      <c r="F1270" s="303" t="s">
        <v>20</v>
      </c>
      <c r="G1270" s="352" t="s">
        <v>20</v>
      </c>
      <c r="H1270" s="352"/>
      <c r="I1270" s="324"/>
      <c r="J1270" s="337"/>
    </row>
    <row r="1271" spans="1:10">
      <c r="A1271" s="121">
        <f t="shared" si="69"/>
        <v>1240</v>
      </c>
      <c r="B1271" s="276" t="s">
        <v>632</v>
      </c>
      <c r="C1271" s="260" t="s">
        <v>1320</v>
      </c>
      <c r="D1271" s="276">
        <v>2019</v>
      </c>
      <c r="E1271" s="260" t="s">
        <v>19</v>
      </c>
      <c r="F1271" s="303" t="s">
        <v>20</v>
      </c>
      <c r="G1271" s="352" t="s">
        <v>20</v>
      </c>
      <c r="H1271" s="352"/>
      <c r="I1271" s="324"/>
      <c r="J1271" s="337"/>
    </row>
    <row r="1272" spans="1:10">
      <c r="A1272" s="121">
        <f t="shared" si="69"/>
        <v>1241</v>
      </c>
      <c r="B1272" s="276" t="s">
        <v>632</v>
      </c>
      <c r="C1272" s="260" t="s">
        <v>677</v>
      </c>
      <c r="D1272" s="276">
        <v>2018</v>
      </c>
      <c r="E1272" s="260" t="s">
        <v>19</v>
      </c>
      <c r="F1272" s="303" t="s">
        <v>20</v>
      </c>
      <c r="G1272" s="352" t="s">
        <v>20</v>
      </c>
      <c r="H1272" s="352" t="s">
        <v>20</v>
      </c>
      <c r="I1272" s="324" t="s">
        <v>20</v>
      </c>
      <c r="J1272" s="337" t="s">
        <v>20</v>
      </c>
    </row>
    <row r="1273" spans="1:10">
      <c r="A1273" s="121">
        <f t="shared" si="69"/>
        <v>1242</v>
      </c>
      <c r="B1273" s="276" t="s">
        <v>632</v>
      </c>
      <c r="C1273" s="260" t="s">
        <v>1321</v>
      </c>
      <c r="D1273" s="276">
        <v>2021</v>
      </c>
      <c r="E1273" s="260" t="s">
        <v>19</v>
      </c>
      <c r="F1273" s="303" t="s">
        <v>20</v>
      </c>
      <c r="G1273" s="352" t="s">
        <v>20</v>
      </c>
      <c r="H1273" s="352"/>
      <c r="I1273" s="324" t="s">
        <v>20</v>
      </c>
      <c r="J1273" s="337" t="s">
        <v>20</v>
      </c>
    </row>
    <row r="1274" spans="1:10">
      <c r="A1274" s="121">
        <f t="shared" si="69"/>
        <v>1243</v>
      </c>
      <c r="B1274" s="276" t="s">
        <v>632</v>
      </c>
      <c r="C1274" s="260" t="s">
        <v>678</v>
      </c>
      <c r="D1274" s="276">
        <v>2007</v>
      </c>
      <c r="E1274" s="260">
        <v>2016</v>
      </c>
      <c r="F1274" s="303" t="s">
        <v>20</v>
      </c>
      <c r="G1274" s="352" t="s">
        <v>20</v>
      </c>
      <c r="H1274" s="352"/>
      <c r="I1274" s="324" t="s">
        <v>20</v>
      </c>
      <c r="J1274" s="337" t="s">
        <v>20</v>
      </c>
    </row>
    <row r="1275" spans="1:10">
      <c r="A1275" s="121">
        <f t="shared" si="69"/>
        <v>1244</v>
      </c>
      <c r="B1275" s="276" t="s">
        <v>632</v>
      </c>
      <c r="C1275" s="260" t="s">
        <v>678</v>
      </c>
      <c r="D1275" s="276">
        <v>2016</v>
      </c>
      <c r="E1275" s="260" t="s">
        <v>19</v>
      </c>
      <c r="F1275" s="303" t="s">
        <v>20</v>
      </c>
      <c r="G1275" s="352" t="s">
        <v>20</v>
      </c>
      <c r="H1275" s="352" t="s">
        <v>20</v>
      </c>
      <c r="I1275" s="324" t="s">
        <v>20</v>
      </c>
      <c r="J1275" s="337" t="s">
        <v>20</v>
      </c>
    </row>
    <row r="1276" spans="1:10">
      <c r="A1276" s="121">
        <f t="shared" si="69"/>
        <v>1245</v>
      </c>
      <c r="B1276" s="276" t="s">
        <v>632</v>
      </c>
      <c r="C1276" s="260" t="s">
        <v>681</v>
      </c>
      <c r="D1276" s="276">
        <v>2010</v>
      </c>
      <c r="E1276" s="260">
        <v>2017</v>
      </c>
      <c r="F1276" s="303" t="s">
        <v>20</v>
      </c>
      <c r="G1276" s="352" t="s">
        <v>20</v>
      </c>
      <c r="H1276" s="352"/>
      <c r="I1276" s="324" t="s">
        <v>20</v>
      </c>
      <c r="J1276" s="337" t="s">
        <v>20</v>
      </c>
    </row>
    <row r="1277" spans="1:10">
      <c r="A1277" s="121">
        <f t="shared" si="69"/>
        <v>1246</v>
      </c>
      <c r="B1277" s="276" t="s">
        <v>632</v>
      </c>
      <c r="C1277" s="260" t="s">
        <v>681</v>
      </c>
      <c r="D1277" s="276">
        <v>2018</v>
      </c>
      <c r="E1277" s="260" t="s">
        <v>19</v>
      </c>
      <c r="F1277" s="303" t="s">
        <v>20</v>
      </c>
      <c r="G1277" s="352" t="s">
        <v>20</v>
      </c>
      <c r="H1277" s="352"/>
      <c r="I1277" s="324" t="s">
        <v>20</v>
      </c>
      <c r="J1277" s="337" t="s">
        <v>20</v>
      </c>
    </row>
    <row r="1278" spans="1:10">
      <c r="A1278" s="121">
        <f t="shared" si="69"/>
        <v>1247</v>
      </c>
      <c r="B1278" s="276" t="s">
        <v>632</v>
      </c>
      <c r="C1278" s="260" t="s">
        <v>684</v>
      </c>
      <c r="D1278" s="276">
        <v>2003</v>
      </c>
      <c r="E1278" s="260">
        <v>2015</v>
      </c>
      <c r="F1278" s="303" t="s">
        <v>20</v>
      </c>
      <c r="G1278" s="352" t="s">
        <v>20</v>
      </c>
      <c r="H1278" s="352"/>
      <c r="I1278" s="324"/>
      <c r="J1278" s="337" t="s">
        <v>20</v>
      </c>
    </row>
    <row r="1279" spans="1:10">
      <c r="A1279" s="121">
        <f t="shared" si="69"/>
        <v>1248</v>
      </c>
      <c r="B1279" s="276" t="s">
        <v>632</v>
      </c>
      <c r="C1279" s="260" t="s">
        <v>684</v>
      </c>
      <c r="D1279" s="276">
        <v>2015</v>
      </c>
      <c r="E1279" s="260" t="s">
        <v>19</v>
      </c>
      <c r="F1279" s="303" t="s">
        <v>20</v>
      </c>
      <c r="G1279" s="352" t="s">
        <v>20</v>
      </c>
      <c r="H1279" s="352"/>
      <c r="I1279" s="324" t="s">
        <v>20</v>
      </c>
      <c r="J1279" s="337" t="s">
        <v>20</v>
      </c>
    </row>
    <row r="1280" spans="1:10">
      <c r="A1280" s="121">
        <f t="shared" si="69"/>
        <v>1249</v>
      </c>
      <c r="B1280" s="276" t="s">
        <v>632</v>
      </c>
      <c r="C1280" s="260" t="s">
        <v>1322</v>
      </c>
      <c r="D1280" s="276">
        <v>2003</v>
      </c>
      <c r="E1280" s="260">
        <v>2015</v>
      </c>
      <c r="F1280" s="303" t="s">
        <v>20</v>
      </c>
      <c r="G1280" s="352" t="s">
        <v>20</v>
      </c>
      <c r="H1280" s="352" t="s">
        <v>20</v>
      </c>
      <c r="I1280" s="324"/>
      <c r="J1280" s="337" t="s">
        <v>20</v>
      </c>
    </row>
    <row r="1281" spans="1:10">
      <c r="A1281" s="121">
        <f t="shared" si="69"/>
        <v>1250</v>
      </c>
      <c r="B1281" s="276" t="s">
        <v>632</v>
      </c>
      <c r="C1281" s="260" t="s">
        <v>686</v>
      </c>
      <c r="D1281" s="276">
        <v>2003</v>
      </c>
      <c r="E1281" s="260">
        <v>2015</v>
      </c>
      <c r="F1281" s="303" t="s">
        <v>20</v>
      </c>
      <c r="G1281" s="352" t="s">
        <v>20</v>
      </c>
      <c r="H1281" s="352" t="s">
        <v>20</v>
      </c>
      <c r="I1281" s="324"/>
      <c r="J1281" s="337"/>
    </row>
    <row r="1282" spans="1:10">
      <c r="A1282" s="121">
        <f t="shared" si="69"/>
        <v>1251</v>
      </c>
      <c r="B1282" s="276" t="s">
        <v>632</v>
      </c>
      <c r="C1282" s="260" t="s">
        <v>686</v>
      </c>
      <c r="D1282" s="276">
        <v>2016</v>
      </c>
      <c r="E1282" s="260">
        <v>2019</v>
      </c>
      <c r="F1282" s="303" t="s">
        <v>20</v>
      </c>
      <c r="G1282" s="352" t="s">
        <v>20</v>
      </c>
      <c r="H1282" s="352"/>
      <c r="I1282" s="324"/>
      <c r="J1282" s="337"/>
    </row>
    <row r="1283" spans="1:10">
      <c r="A1283" s="121">
        <f t="shared" si="69"/>
        <v>1252</v>
      </c>
      <c r="B1283" s="276" t="s">
        <v>632</v>
      </c>
      <c r="C1283" s="260" t="s">
        <v>686</v>
      </c>
      <c r="D1283" s="276">
        <v>2020</v>
      </c>
      <c r="E1283" s="260" t="s">
        <v>19</v>
      </c>
      <c r="F1283" s="303" t="s">
        <v>20</v>
      </c>
      <c r="G1283" s="352" t="s">
        <v>20</v>
      </c>
      <c r="H1283" s="352"/>
      <c r="I1283" s="324"/>
      <c r="J1283" s="337"/>
    </row>
    <row r="1284" spans="1:10">
      <c r="A1284" s="121">
        <f t="shared" si="69"/>
        <v>1253</v>
      </c>
      <c r="B1284" s="276" t="s">
        <v>632</v>
      </c>
      <c r="C1284" s="260" t="s">
        <v>687</v>
      </c>
      <c r="D1284" s="276">
        <v>2017</v>
      </c>
      <c r="E1284" s="260" t="s">
        <v>19</v>
      </c>
      <c r="F1284" s="303" t="s">
        <v>20</v>
      </c>
      <c r="G1284" s="352" t="s">
        <v>20</v>
      </c>
      <c r="H1284" s="352"/>
      <c r="I1284" s="324"/>
      <c r="J1284" s="337"/>
    </row>
    <row r="1285" spans="1:10">
      <c r="A1285" s="121">
        <f t="shared" si="69"/>
        <v>1254</v>
      </c>
      <c r="B1285" s="276" t="s">
        <v>632</v>
      </c>
      <c r="C1285" s="260" t="s">
        <v>1323</v>
      </c>
      <c r="D1285" s="276">
        <v>2012</v>
      </c>
      <c r="E1285" s="260" t="s">
        <v>19</v>
      </c>
      <c r="F1285" s="303" t="s">
        <v>20</v>
      </c>
      <c r="G1285" s="352" t="s">
        <v>20</v>
      </c>
      <c r="H1285" s="352"/>
      <c r="I1285" s="324"/>
      <c r="J1285" s="337" t="s">
        <v>20</v>
      </c>
    </row>
    <row r="1286" spans="1:10">
      <c r="A1286" s="121">
        <f t="shared" si="69"/>
        <v>1255</v>
      </c>
      <c r="B1286" s="276" t="s">
        <v>632</v>
      </c>
      <c r="C1286" s="260" t="s">
        <v>1324</v>
      </c>
      <c r="D1286" s="276">
        <v>2003</v>
      </c>
      <c r="E1286" s="260">
        <v>2020</v>
      </c>
      <c r="F1286" s="303" t="s">
        <v>20</v>
      </c>
      <c r="G1286" s="352" t="s">
        <v>20</v>
      </c>
      <c r="H1286" s="352"/>
      <c r="I1286" s="324"/>
      <c r="J1286" s="337" t="s">
        <v>20</v>
      </c>
    </row>
    <row r="1287" spans="1:10">
      <c r="A1287" s="121">
        <f t="shared" si="69"/>
        <v>1256</v>
      </c>
      <c r="B1287" s="276" t="s">
        <v>632</v>
      </c>
      <c r="C1287" s="260" t="s">
        <v>689</v>
      </c>
      <c r="D1287" s="276">
        <v>2005</v>
      </c>
      <c r="E1287" s="260">
        <v>2011</v>
      </c>
      <c r="F1287" s="303" t="s">
        <v>20</v>
      </c>
      <c r="G1287" s="352" t="s">
        <v>20</v>
      </c>
      <c r="H1287" s="352"/>
      <c r="I1287" s="324"/>
      <c r="J1287" s="337" t="s">
        <v>20</v>
      </c>
    </row>
    <row r="1288" spans="1:10">
      <c r="A1288" s="121">
        <f t="shared" si="69"/>
        <v>1257</v>
      </c>
      <c r="B1288" s="276" t="s">
        <v>632</v>
      </c>
      <c r="C1288" s="260" t="s">
        <v>689</v>
      </c>
      <c r="D1288" s="276">
        <v>2005</v>
      </c>
      <c r="E1288" s="260">
        <v>2011</v>
      </c>
      <c r="F1288" s="303" t="s">
        <v>20</v>
      </c>
      <c r="G1288" s="352" t="s">
        <v>20</v>
      </c>
      <c r="H1288" s="352"/>
      <c r="I1288" s="324"/>
      <c r="J1288" s="337" t="s">
        <v>20</v>
      </c>
    </row>
    <row r="1289" spans="1:10">
      <c r="A1289" s="121">
        <f t="shared" si="69"/>
        <v>1258</v>
      </c>
      <c r="B1289" s="276" t="s">
        <v>632</v>
      </c>
      <c r="C1289" s="260" t="s">
        <v>689</v>
      </c>
      <c r="D1289" s="276">
        <v>2011</v>
      </c>
      <c r="E1289" s="260">
        <v>2018</v>
      </c>
      <c r="F1289" s="303" t="s">
        <v>20</v>
      </c>
      <c r="G1289" s="352" t="s">
        <v>20</v>
      </c>
      <c r="H1289" s="352"/>
      <c r="I1289" s="324"/>
      <c r="J1289" s="337" t="s">
        <v>20</v>
      </c>
    </row>
    <row r="1290" spans="1:10">
      <c r="A1290" s="121">
        <f t="shared" si="69"/>
        <v>1259</v>
      </c>
      <c r="B1290" s="276" t="s">
        <v>632</v>
      </c>
      <c r="C1290" s="260" t="s">
        <v>690</v>
      </c>
      <c r="D1290" s="276">
        <v>2018</v>
      </c>
      <c r="E1290" s="260" t="s">
        <v>19</v>
      </c>
      <c r="F1290" s="303" t="s">
        <v>20</v>
      </c>
      <c r="G1290" s="352" t="s">
        <v>20</v>
      </c>
      <c r="H1290" s="352"/>
      <c r="I1290" s="324"/>
      <c r="J1290" s="337" t="s">
        <v>20</v>
      </c>
    </row>
    <row r="1291" spans="1:10">
      <c r="A1291" s="121">
        <f t="shared" si="69"/>
        <v>1260</v>
      </c>
      <c r="B1291" s="276" t="s">
        <v>632</v>
      </c>
      <c r="C1291" s="260" t="s">
        <v>707</v>
      </c>
      <c r="D1291" s="276">
        <v>2008</v>
      </c>
      <c r="E1291" s="260" t="s">
        <v>19</v>
      </c>
      <c r="F1291" s="303" t="s">
        <v>20</v>
      </c>
      <c r="G1291" s="352" t="s">
        <v>20</v>
      </c>
      <c r="H1291" s="352"/>
      <c r="I1291" s="324"/>
      <c r="J1291" s="337"/>
    </row>
    <row r="1292" spans="1:10">
      <c r="A1292" s="121">
        <f t="shared" si="69"/>
        <v>1261</v>
      </c>
      <c r="B1292" s="276" t="s">
        <v>632</v>
      </c>
      <c r="C1292" s="260" t="s">
        <v>691</v>
      </c>
      <c r="D1292" s="276">
        <v>2003</v>
      </c>
      <c r="E1292" s="260">
        <v>2015</v>
      </c>
      <c r="F1292" s="303" t="s">
        <v>20</v>
      </c>
      <c r="G1292" s="352" t="s">
        <v>20</v>
      </c>
      <c r="H1292" s="352" t="s">
        <v>20</v>
      </c>
      <c r="I1292" s="324"/>
      <c r="J1292" s="337"/>
    </row>
    <row r="1293" spans="1:10">
      <c r="A1293" s="121">
        <f t="shared" si="69"/>
        <v>1262</v>
      </c>
      <c r="B1293" s="276" t="s">
        <v>692</v>
      </c>
      <c r="C1293" s="260" t="s">
        <v>1325</v>
      </c>
      <c r="D1293" s="276">
        <v>2017</v>
      </c>
      <c r="E1293" s="260" t="s">
        <v>19</v>
      </c>
      <c r="F1293" s="303" t="s">
        <v>20</v>
      </c>
      <c r="G1293" s="352" t="s">
        <v>20</v>
      </c>
      <c r="H1293" s="352"/>
      <c r="I1293" s="324"/>
      <c r="J1293" s="337" t="s">
        <v>20</v>
      </c>
    </row>
    <row r="1294" spans="1:10">
      <c r="A1294" s="121">
        <f>ROW()-7</f>
        <v>1287</v>
      </c>
      <c r="B1294" s="276" t="s">
        <v>692</v>
      </c>
      <c r="C1294" s="260" t="s">
        <v>1325</v>
      </c>
      <c r="D1294" s="276">
        <v>2019</v>
      </c>
      <c r="E1294" s="260" t="s">
        <v>19</v>
      </c>
      <c r="F1294" s="303" t="s">
        <v>20</v>
      </c>
      <c r="G1294" s="303"/>
      <c r="H1294" s="303" t="s">
        <v>20</v>
      </c>
      <c r="I1294" s="324"/>
      <c r="J1294" s="337" t="s">
        <v>20</v>
      </c>
    </row>
    <row r="1295" spans="1:10">
      <c r="A1295" s="121">
        <f t="shared" ref="A1295:A1305" si="70">ROW()-32</f>
        <v>1263</v>
      </c>
      <c r="B1295" s="276" t="s">
        <v>692</v>
      </c>
      <c r="C1295" s="260" t="s">
        <v>693</v>
      </c>
      <c r="D1295" s="276">
        <v>2011</v>
      </c>
      <c r="E1295" s="260">
        <v>2018</v>
      </c>
      <c r="F1295" s="303" t="s">
        <v>20</v>
      </c>
      <c r="G1295" s="352" t="s">
        <v>20</v>
      </c>
      <c r="H1295" s="352"/>
      <c r="I1295" s="324" t="s">
        <v>20</v>
      </c>
      <c r="J1295" s="337" t="s">
        <v>20</v>
      </c>
    </row>
    <row r="1296" spans="1:10">
      <c r="A1296" s="121">
        <f t="shared" si="70"/>
        <v>1264</v>
      </c>
      <c r="B1296" s="276" t="s">
        <v>692</v>
      </c>
      <c r="C1296" s="260" t="s">
        <v>693</v>
      </c>
      <c r="D1296" s="276">
        <v>2019</v>
      </c>
      <c r="E1296" s="260" t="s">
        <v>19</v>
      </c>
      <c r="F1296" s="303" t="s">
        <v>20</v>
      </c>
      <c r="G1296" s="352" t="s">
        <v>20</v>
      </c>
      <c r="H1296" s="352"/>
      <c r="I1296" s="324" t="s">
        <v>20</v>
      </c>
      <c r="J1296" s="337" t="s">
        <v>20</v>
      </c>
    </row>
    <row r="1297" spans="1:10">
      <c r="A1297" s="121">
        <f t="shared" si="70"/>
        <v>1265</v>
      </c>
      <c r="B1297" s="276" t="s">
        <v>692</v>
      </c>
      <c r="C1297" s="260" t="s">
        <v>1133</v>
      </c>
      <c r="D1297" s="276">
        <v>2012</v>
      </c>
      <c r="E1297" s="260">
        <v>2012</v>
      </c>
      <c r="F1297" s="303" t="s">
        <v>20</v>
      </c>
      <c r="G1297" s="352" t="s">
        <v>20</v>
      </c>
      <c r="H1297" s="352"/>
      <c r="I1297" s="324"/>
      <c r="J1297" s="337"/>
    </row>
    <row r="1298" spans="1:10">
      <c r="A1298" s="121">
        <f t="shared" si="70"/>
        <v>1266</v>
      </c>
      <c r="B1298" s="276" t="s">
        <v>692</v>
      </c>
      <c r="C1298" s="260" t="s">
        <v>695</v>
      </c>
      <c r="D1298" s="276">
        <v>2017</v>
      </c>
      <c r="E1298" s="260" t="s">
        <v>19</v>
      </c>
      <c r="F1298" s="303" t="s">
        <v>20</v>
      </c>
      <c r="G1298" s="352" t="s">
        <v>20</v>
      </c>
      <c r="H1298" s="352"/>
      <c r="I1298" s="324"/>
      <c r="J1298" s="337"/>
    </row>
    <row r="1299" spans="1:10">
      <c r="A1299" s="121">
        <f t="shared" si="70"/>
        <v>1267</v>
      </c>
      <c r="B1299" s="276" t="s">
        <v>692</v>
      </c>
      <c r="C1299" s="260" t="s">
        <v>1326</v>
      </c>
      <c r="D1299" s="276">
        <v>2012</v>
      </c>
      <c r="E1299" s="260">
        <v>2019</v>
      </c>
      <c r="F1299" s="303" t="s">
        <v>20</v>
      </c>
      <c r="G1299" s="352" t="s">
        <v>20</v>
      </c>
      <c r="H1299" s="352"/>
      <c r="I1299" s="324" t="s">
        <v>20</v>
      </c>
      <c r="J1299" s="337" t="s">
        <v>20</v>
      </c>
    </row>
    <row r="1300" spans="1:10">
      <c r="A1300" s="121">
        <f t="shared" si="70"/>
        <v>1268</v>
      </c>
      <c r="B1300" s="276" t="s">
        <v>692</v>
      </c>
      <c r="C1300" s="260" t="s">
        <v>698</v>
      </c>
      <c r="D1300" s="276">
        <v>2010</v>
      </c>
      <c r="E1300" s="260">
        <v>2018</v>
      </c>
      <c r="F1300" s="303" t="s">
        <v>20</v>
      </c>
      <c r="G1300" s="352" t="s">
        <v>20</v>
      </c>
      <c r="H1300" s="352"/>
      <c r="I1300" s="324" t="s">
        <v>20</v>
      </c>
      <c r="J1300" s="337" t="s">
        <v>20</v>
      </c>
    </row>
    <row r="1301" spans="1:10">
      <c r="A1301" s="121">
        <f t="shared" si="70"/>
        <v>1269</v>
      </c>
      <c r="B1301" s="276" t="s">
        <v>692</v>
      </c>
      <c r="C1301" s="260" t="s">
        <v>698</v>
      </c>
      <c r="D1301" s="276">
        <v>2018</v>
      </c>
      <c r="E1301" s="260" t="s">
        <v>19</v>
      </c>
      <c r="F1301" s="303" t="s">
        <v>20</v>
      </c>
      <c r="G1301" s="352" t="s">
        <v>20</v>
      </c>
      <c r="H1301" s="352"/>
      <c r="I1301" s="324" t="s">
        <v>20</v>
      </c>
      <c r="J1301" s="337" t="s">
        <v>20</v>
      </c>
    </row>
    <row r="1302" spans="1:10" ht="64.8">
      <c r="A1302" s="342">
        <f t="shared" si="70"/>
        <v>1270</v>
      </c>
      <c r="B1302" s="344" t="s">
        <v>692</v>
      </c>
      <c r="C1302" s="344" t="s">
        <v>762</v>
      </c>
      <c r="D1302" s="344">
        <v>2018</v>
      </c>
      <c r="E1302" s="344" t="s">
        <v>19</v>
      </c>
      <c r="F1302" s="346" t="s">
        <v>20</v>
      </c>
      <c r="G1302" s="348" t="s">
        <v>20</v>
      </c>
      <c r="H1302" s="348"/>
      <c r="I1302" s="137" t="s">
        <v>1578</v>
      </c>
      <c r="J1302" s="340" t="s">
        <v>1579</v>
      </c>
    </row>
    <row r="1303" spans="1:10">
      <c r="A1303" s="121">
        <f t="shared" si="70"/>
        <v>1271</v>
      </c>
      <c r="B1303" s="276" t="s">
        <v>692</v>
      </c>
      <c r="C1303" s="260" t="s">
        <v>700</v>
      </c>
      <c r="D1303" s="276">
        <v>2017</v>
      </c>
      <c r="E1303" s="260" t="s">
        <v>19</v>
      </c>
      <c r="F1303" s="303" t="s">
        <v>20</v>
      </c>
      <c r="G1303" s="352" t="s">
        <v>20</v>
      </c>
      <c r="H1303" s="352"/>
      <c r="I1303" s="324" t="s">
        <v>20</v>
      </c>
      <c r="J1303" s="337" t="s">
        <v>20</v>
      </c>
    </row>
    <row r="1304" spans="1:10">
      <c r="A1304" s="121">
        <f t="shared" si="70"/>
        <v>1272</v>
      </c>
      <c r="B1304" s="276" t="s">
        <v>692</v>
      </c>
      <c r="C1304" s="260" t="s">
        <v>1327</v>
      </c>
      <c r="D1304" s="276">
        <v>2017</v>
      </c>
      <c r="E1304" s="260" t="s">
        <v>19</v>
      </c>
      <c r="F1304" s="303" t="s">
        <v>20</v>
      </c>
      <c r="G1304" s="352" t="s">
        <v>20</v>
      </c>
      <c r="H1304" s="352"/>
      <c r="I1304" s="324" t="s">
        <v>20</v>
      </c>
      <c r="J1304" s="337" t="s">
        <v>20</v>
      </c>
    </row>
    <row r="1305" spans="1:10">
      <c r="A1305" s="121">
        <f t="shared" si="70"/>
        <v>1273</v>
      </c>
      <c r="B1305" s="276" t="s">
        <v>692</v>
      </c>
      <c r="C1305" s="260" t="s">
        <v>1328</v>
      </c>
      <c r="D1305" s="276">
        <v>2017</v>
      </c>
      <c r="E1305" s="260" t="s">
        <v>19</v>
      </c>
      <c r="F1305" s="303" t="s">
        <v>20</v>
      </c>
      <c r="G1305" s="352" t="s">
        <v>20</v>
      </c>
      <c r="H1305" s="352"/>
      <c r="I1305" s="324"/>
      <c r="J1305" s="337" t="s">
        <v>20</v>
      </c>
    </row>
    <row r="1306" spans="1:10">
      <c r="A1306" s="121">
        <f>ROW()-7</f>
        <v>1299</v>
      </c>
      <c r="B1306" s="311" t="s">
        <v>692</v>
      </c>
      <c r="C1306" s="312" t="s">
        <v>1328</v>
      </c>
      <c r="D1306" s="311">
        <v>2019</v>
      </c>
      <c r="E1306" s="312" t="s">
        <v>19</v>
      </c>
      <c r="F1306" s="326" t="s">
        <v>20</v>
      </c>
      <c r="G1306" s="326"/>
      <c r="H1306" s="326" t="s">
        <v>20</v>
      </c>
      <c r="I1306" s="327"/>
      <c r="J1306" s="338" t="s">
        <v>20</v>
      </c>
    </row>
    <row r="1307" spans="1:10">
      <c r="A1307" s="121">
        <f t="shared" ref="A1307:A1312" si="71">ROW()-32</f>
        <v>1275</v>
      </c>
      <c r="B1307" s="276" t="s">
        <v>692</v>
      </c>
      <c r="C1307" s="260" t="s">
        <v>701</v>
      </c>
      <c r="D1307" s="276">
        <v>2009</v>
      </c>
      <c r="E1307" s="260">
        <v>2018</v>
      </c>
      <c r="F1307" s="303" t="s">
        <v>20</v>
      </c>
      <c r="G1307" s="352" t="s">
        <v>20</v>
      </c>
      <c r="H1307" s="352"/>
      <c r="I1307" s="324"/>
      <c r="J1307" s="337" t="s">
        <v>20</v>
      </c>
    </row>
    <row r="1308" spans="1:10">
      <c r="A1308" s="121">
        <f t="shared" si="71"/>
        <v>1276</v>
      </c>
      <c r="B1308" s="276" t="s">
        <v>692</v>
      </c>
      <c r="C1308" s="260" t="s">
        <v>1329</v>
      </c>
      <c r="D1308" s="276">
        <v>2018</v>
      </c>
      <c r="E1308" s="260" t="s">
        <v>19</v>
      </c>
      <c r="F1308" s="303" t="s">
        <v>20</v>
      </c>
      <c r="G1308" s="352" t="s">
        <v>20</v>
      </c>
      <c r="H1308" s="352"/>
      <c r="I1308" s="324"/>
      <c r="J1308" s="337" t="s">
        <v>20</v>
      </c>
    </row>
    <row r="1309" spans="1:10">
      <c r="A1309" s="121">
        <f t="shared" si="71"/>
        <v>1277</v>
      </c>
      <c r="B1309" s="276" t="s">
        <v>692</v>
      </c>
      <c r="C1309" s="260" t="s">
        <v>703</v>
      </c>
      <c r="D1309" s="276">
        <v>2007</v>
      </c>
      <c r="E1309" s="260">
        <v>2016</v>
      </c>
      <c r="F1309" s="303" t="s">
        <v>20</v>
      </c>
      <c r="G1309" s="352" t="s">
        <v>20</v>
      </c>
      <c r="H1309" s="352"/>
      <c r="I1309" s="324"/>
      <c r="J1309" s="337" t="s">
        <v>20</v>
      </c>
    </row>
    <row r="1310" spans="1:10">
      <c r="A1310" s="121">
        <f t="shared" si="71"/>
        <v>1278</v>
      </c>
      <c r="B1310" s="276" t="s">
        <v>692</v>
      </c>
      <c r="C1310" s="260" t="s">
        <v>704</v>
      </c>
      <c r="D1310" s="276">
        <v>2005</v>
      </c>
      <c r="E1310" s="260">
        <v>2014</v>
      </c>
      <c r="F1310" s="303" t="s">
        <v>20</v>
      </c>
      <c r="G1310" s="352" t="s">
        <v>20</v>
      </c>
      <c r="H1310" s="352"/>
      <c r="I1310" s="324"/>
      <c r="J1310" s="337" t="s">
        <v>20</v>
      </c>
    </row>
    <row r="1311" spans="1:10">
      <c r="A1311" s="121">
        <f t="shared" si="71"/>
        <v>1279</v>
      </c>
      <c r="B1311" s="276" t="s">
        <v>692</v>
      </c>
      <c r="C1311" s="260" t="s">
        <v>704</v>
      </c>
      <c r="D1311" s="276">
        <v>2015</v>
      </c>
      <c r="E1311" s="260">
        <v>2017</v>
      </c>
      <c r="F1311" s="303" t="s">
        <v>20</v>
      </c>
      <c r="G1311" s="352" t="s">
        <v>20</v>
      </c>
      <c r="H1311" s="352"/>
      <c r="I1311" s="324"/>
      <c r="J1311" s="337" t="s">
        <v>20</v>
      </c>
    </row>
    <row r="1312" spans="1:10">
      <c r="A1312" s="163">
        <f t="shared" si="71"/>
        <v>1280</v>
      </c>
      <c r="B1312" s="273" t="s">
        <v>692</v>
      </c>
      <c r="C1312" s="272" t="s">
        <v>704</v>
      </c>
      <c r="D1312" s="273">
        <v>2016</v>
      </c>
      <c r="E1312" s="272" t="s">
        <v>19</v>
      </c>
      <c r="F1312" s="274" t="s">
        <v>20</v>
      </c>
      <c r="G1312" s="354" t="s">
        <v>20</v>
      </c>
      <c r="H1312" s="354"/>
      <c r="I1312" s="325"/>
      <c r="J1312" s="339" t="s">
        <v>20</v>
      </c>
    </row>
  </sheetData>
  <autoFilter ref="A1:H1312" xr:uid="{1A927E51-8F61-4CA1-99E1-B73B754F4237}"/>
  <sortState xmlns:xlrd2="http://schemas.microsoft.com/office/spreadsheetml/2017/richdata2" ref="A2:H1312">
    <sortCondition ref="B2:B1312"/>
    <sortCondition ref="C2:C1312"/>
    <sortCondition ref="D2:D1312"/>
  </sortState>
  <conditionalFormatting sqref="F1:H1180">
    <cfRule type="cellIs" dxfId="61" priority="3" operator="equal">
      <formula>0</formula>
    </cfRule>
    <cfRule type="cellIs" dxfId="60" priority="4" operator="equal">
      <formula>"+"</formula>
    </cfRule>
  </conditionalFormatting>
  <conditionalFormatting sqref="F1181:J1312">
    <cfRule type="cellIs" dxfId="59" priority="1" operator="equal">
      <formula>0</formula>
    </cfRule>
    <cfRule type="cellIs" dxfId="58" priority="2" operator="equal">
      <formula>"+"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9BD2-2D44-4668-AD34-8C48264CAE86}">
  <sheetPr filterMode="1"/>
  <dimension ref="A1:N11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20" sqref="N2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4" ht="54" customHeight="1" thickBot="1">
      <c r="B1" s="408"/>
      <c r="C1" s="409"/>
      <c r="D1" s="409"/>
      <c r="E1" s="409"/>
      <c r="F1" s="409"/>
      <c r="G1" s="409"/>
      <c r="H1" s="409"/>
      <c r="I1" s="409"/>
    </row>
    <row r="2" spans="1:14" ht="22.5" customHeight="1" thickBot="1">
      <c r="B2" s="411" t="s">
        <v>815</v>
      </c>
      <c r="C2" s="412"/>
      <c r="D2" s="412"/>
      <c r="E2" s="412"/>
      <c r="F2" s="412"/>
      <c r="G2" s="413"/>
      <c r="H2" s="414">
        <v>44935</v>
      </c>
      <c r="I2" s="415"/>
    </row>
    <row r="3" spans="1:14" ht="30.75" customHeight="1" thickBot="1">
      <c r="A3" s="304" t="s">
        <v>816</v>
      </c>
      <c r="B3" s="417" t="s">
        <v>1934</v>
      </c>
      <c r="C3" s="417"/>
      <c r="D3" s="417"/>
      <c r="E3" s="417"/>
      <c r="F3" s="417"/>
      <c r="G3" s="417"/>
      <c r="H3" s="417"/>
      <c r="I3" s="417"/>
      <c r="J3" s="304"/>
      <c r="L3" s="90">
        <f>SUM(L5:L1134)</f>
        <v>0</v>
      </c>
      <c r="M3" s="90">
        <f>SUM(M5:M1134)</f>
        <v>0</v>
      </c>
    </row>
    <row r="4" spans="1:14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  <c r="K4" s="90" t="s">
        <v>1574</v>
      </c>
      <c r="L4" s="90" t="s">
        <v>157</v>
      </c>
      <c r="M4" s="90" t="s">
        <v>1575</v>
      </c>
    </row>
    <row r="5" spans="1:14" ht="19.649999999999999" customHeight="1">
      <c r="B5" s="118"/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  <c r="N5" s="90" t="s">
        <v>20</v>
      </c>
    </row>
    <row r="6" spans="1:14" ht="19.649999999999999" customHeight="1">
      <c r="B6" s="121"/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  <c r="J6" s="90" t="s">
        <v>820</v>
      </c>
      <c r="K6" s="90">
        <v>2</v>
      </c>
      <c r="N6" s="90" t="s">
        <v>20</v>
      </c>
    </row>
    <row r="7" spans="1:14" ht="19.649999999999999" customHeight="1">
      <c r="B7" s="121"/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  <c r="J7" s="90" t="s">
        <v>820</v>
      </c>
      <c r="K7" s="90">
        <v>3</v>
      </c>
      <c r="N7" s="90" t="s">
        <v>20</v>
      </c>
    </row>
    <row r="8" spans="1:14" ht="19.649999999999999" customHeight="1">
      <c r="B8" s="121"/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  <c r="J8" s="90" t="s">
        <v>820</v>
      </c>
      <c r="K8" s="90">
        <v>4</v>
      </c>
      <c r="N8" s="90" t="s">
        <v>20</v>
      </c>
    </row>
    <row r="9" spans="1:14" ht="19.649999999999999" customHeight="1">
      <c r="B9" s="121"/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  <c r="J9" s="90" t="s">
        <v>820</v>
      </c>
      <c r="K9" s="90">
        <v>2</v>
      </c>
      <c r="N9" s="90" t="s">
        <v>20</v>
      </c>
    </row>
    <row r="10" spans="1:14" ht="19.649999999999999" customHeight="1">
      <c r="B10" s="121"/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  <c r="J10" s="90" t="s">
        <v>820</v>
      </c>
      <c r="K10" s="90">
        <v>3</v>
      </c>
      <c r="N10" s="90" t="s">
        <v>20</v>
      </c>
    </row>
    <row r="11" spans="1:14" ht="19.649999999999999" customHeight="1">
      <c r="B11" s="121"/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  <c r="J11" s="90" t="s">
        <v>820</v>
      </c>
      <c r="N11" s="90" t="s">
        <v>20</v>
      </c>
    </row>
    <row r="12" spans="1:14" ht="19.649999999999999" customHeight="1">
      <c r="B12" s="121"/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  <c r="J12" s="90" t="s">
        <v>820</v>
      </c>
      <c r="N12" s="90" t="s">
        <v>20</v>
      </c>
    </row>
    <row r="13" spans="1:14" ht="19.649999999999999" customHeight="1">
      <c r="B13" s="121"/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  <c r="J13" s="90" t="s">
        <v>820</v>
      </c>
      <c r="N13" s="90" t="s">
        <v>20</v>
      </c>
    </row>
    <row r="14" spans="1:14" ht="19.649999999999999" customHeight="1">
      <c r="B14" s="121"/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  <c r="J14" s="90" t="s">
        <v>820</v>
      </c>
      <c r="K14" s="90">
        <v>1</v>
      </c>
      <c r="N14" s="90" t="s">
        <v>20</v>
      </c>
    </row>
    <row r="15" spans="1:14" ht="19.649999999999999" customHeight="1">
      <c r="B15" s="121"/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  <c r="J15" s="90" t="s">
        <v>820</v>
      </c>
      <c r="K15" s="90">
        <v>2</v>
      </c>
      <c r="N15" s="90" t="s">
        <v>20</v>
      </c>
    </row>
    <row r="16" spans="1:14" ht="19.649999999999999" customHeight="1">
      <c r="B16" s="121"/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  <c r="J16" s="90" t="s">
        <v>820</v>
      </c>
      <c r="N16" s="90" t="s">
        <v>20</v>
      </c>
    </row>
    <row r="17" spans="2:14" ht="19.649999999999999" customHeight="1">
      <c r="B17" s="121"/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  <c r="J17" s="90" t="s">
        <v>820</v>
      </c>
      <c r="N17" s="90" t="s">
        <v>20</v>
      </c>
    </row>
    <row r="18" spans="2:14" ht="19.649999999999999" customHeight="1">
      <c r="B18" s="121">
        <f t="shared" ref="B18:B40" si="0">ROW()-4</f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14" ht="19.649999999999999" customHeight="1">
      <c r="B19" s="121">
        <f t="shared" si="0"/>
        <v>15</v>
      </c>
      <c r="C19" s="122" t="s">
        <v>21</v>
      </c>
      <c r="D19" s="122" t="s">
        <v>1336</v>
      </c>
      <c r="E19" s="122">
        <v>2003</v>
      </c>
      <c r="F19" s="122">
        <v>2010</v>
      </c>
      <c r="G19" s="129" t="s">
        <v>20</v>
      </c>
      <c r="H19" s="130"/>
      <c r="I19" s="131" t="s">
        <v>20</v>
      </c>
    </row>
    <row r="20" spans="2:14" ht="19.649999999999999" customHeight="1">
      <c r="B20" s="121">
        <f t="shared" si="0"/>
        <v>16</v>
      </c>
      <c r="C20" s="122" t="s">
        <v>21</v>
      </c>
      <c r="D20" s="122" t="s">
        <v>1338</v>
      </c>
      <c r="E20" s="122">
        <v>2005</v>
      </c>
      <c r="F20" s="122">
        <v>2011</v>
      </c>
      <c r="G20" s="129" t="s">
        <v>20</v>
      </c>
      <c r="H20" s="130"/>
      <c r="I20" s="131" t="s">
        <v>20</v>
      </c>
    </row>
    <row r="21" spans="2:14" ht="19.649999999999999" customHeight="1">
      <c r="B21" s="121">
        <f t="shared" si="0"/>
        <v>17</v>
      </c>
      <c r="C21" s="122" t="s">
        <v>21</v>
      </c>
      <c r="D21" s="122" t="s">
        <v>23</v>
      </c>
      <c r="E21" s="122">
        <v>2005</v>
      </c>
      <c r="F21" s="122">
        <v>2010</v>
      </c>
      <c r="G21" s="129" t="s">
        <v>20</v>
      </c>
      <c r="H21" s="130"/>
      <c r="I21" s="131" t="s">
        <v>20</v>
      </c>
    </row>
    <row r="22" spans="2:14" ht="19.649999999999999" customHeight="1">
      <c r="B22" s="121">
        <f t="shared" si="0"/>
        <v>18</v>
      </c>
      <c r="C22" s="122" t="s">
        <v>21</v>
      </c>
      <c r="D22" s="122" t="s">
        <v>24</v>
      </c>
      <c r="E22" s="122">
        <v>2016</v>
      </c>
      <c r="F22" s="122" t="s">
        <v>19</v>
      </c>
      <c r="G22" s="129" t="s">
        <v>20</v>
      </c>
      <c r="H22" s="130"/>
      <c r="I22" s="131" t="s">
        <v>20</v>
      </c>
    </row>
    <row r="23" spans="2:14" ht="19.649999999999999" customHeight="1">
      <c r="B23" s="121">
        <f t="shared" si="0"/>
        <v>19</v>
      </c>
      <c r="C23" s="122" t="s">
        <v>21</v>
      </c>
      <c r="D23" s="122" t="s">
        <v>1935</v>
      </c>
      <c r="E23" s="122">
        <v>2003</v>
      </c>
      <c r="F23" s="122">
        <v>2010</v>
      </c>
      <c r="G23" s="129" t="s">
        <v>20</v>
      </c>
      <c r="H23" s="130"/>
      <c r="I23" s="131" t="s">
        <v>20</v>
      </c>
    </row>
    <row r="24" spans="2:14" ht="19.649999999999999" customHeight="1">
      <c r="B24" s="121">
        <f t="shared" si="0"/>
        <v>20</v>
      </c>
      <c r="C24" s="122" t="s">
        <v>21</v>
      </c>
      <c r="D24" s="122" t="s">
        <v>31</v>
      </c>
      <c r="E24" s="122">
        <v>2005</v>
      </c>
      <c r="F24" s="122">
        <v>2010</v>
      </c>
      <c r="G24" s="129" t="s">
        <v>20</v>
      </c>
      <c r="H24" s="130"/>
      <c r="I24" s="131" t="s">
        <v>20</v>
      </c>
    </row>
    <row r="25" spans="2:14" ht="19.649999999999999" customHeight="1">
      <c r="B25" s="121">
        <f t="shared" si="0"/>
        <v>21</v>
      </c>
      <c r="C25" s="122" t="s">
        <v>21</v>
      </c>
      <c r="D25" s="122" t="s">
        <v>32</v>
      </c>
      <c r="E25" s="122">
        <v>2017</v>
      </c>
      <c r="F25" s="122" t="s">
        <v>19</v>
      </c>
      <c r="G25" s="129" t="s">
        <v>20</v>
      </c>
      <c r="H25" s="130"/>
      <c r="I25" s="131" t="s">
        <v>20</v>
      </c>
    </row>
    <row r="26" spans="2:14" ht="19.649999999999999" customHeight="1">
      <c r="B26" s="121">
        <f t="shared" si="0"/>
        <v>22</v>
      </c>
      <c r="C26" s="122" t="s">
        <v>33</v>
      </c>
      <c r="D26" s="122" t="s">
        <v>1136</v>
      </c>
      <c r="E26" s="122">
        <v>2013</v>
      </c>
      <c r="F26" s="122">
        <v>2019</v>
      </c>
      <c r="G26" s="129" t="s">
        <v>20</v>
      </c>
      <c r="H26" s="130" t="s">
        <v>20</v>
      </c>
      <c r="I26" s="131"/>
    </row>
    <row r="27" spans="2:14" ht="19.649999999999999" customHeight="1">
      <c r="B27" s="121">
        <f t="shared" si="0"/>
        <v>23</v>
      </c>
      <c r="C27" s="122" t="s">
        <v>33</v>
      </c>
      <c r="D27" s="122" t="s">
        <v>1137</v>
      </c>
      <c r="E27" s="122">
        <v>2014</v>
      </c>
      <c r="F27" s="122" t="s">
        <v>19</v>
      </c>
      <c r="G27" s="129" t="s">
        <v>20</v>
      </c>
      <c r="H27" s="130" t="s">
        <v>20</v>
      </c>
      <c r="I27" s="131"/>
    </row>
    <row r="28" spans="2:14" ht="19.649999999999999" customHeight="1">
      <c r="B28" s="121">
        <f t="shared" si="0"/>
        <v>24</v>
      </c>
      <c r="C28" s="122" t="s">
        <v>33</v>
      </c>
      <c r="D28" s="122" t="s">
        <v>1138</v>
      </c>
      <c r="E28" s="122">
        <v>2011</v>
      </c>
      <c r="F28" s="122">
        <v>2016</v>
      </c>
      <c r="G28" s="129" t="s">
        <v>20</v>
      </c>
      <c r="H28" s="130" t="s">
        <v>20</v>
      </c>
      <c r="I28" s="131"/>
    </row>
    <row r="29" spans="2:14" ht="19.649999999999999" customHeight="1">
      <c r="B29" s="121">
        <f t="shared" si="0"/>
        <v>25</v>
      </c>
      <c r="C29" s="122" t="s">
        <v>33</v>
      </c>
      <c r="D29" s="122" t="s">
        <v>1138</v>
      </c>
      <c r="E29" s="122">
        <v>2017</v>
      </c>
      <c r="F29" s="122" t="s">
        <v>19</v>
      </c>
      <c r="G29" s="129" t="s">
        <v>20</v>
      </c>
      <c r="H29" s="130" t="s">
        <v>20</v>
      </c>
      <c r="I29" s="131"/>
    </row>
    <row r="30" spans="2:14" ht="19.649999999999999" customHeight="1">
      <c r="B30" s="121">
        <f t="shared" si="0"/>
        <v>26</v>
      </c>
      <c r="C30" s="122" t="s">
        <v>33</v>
      </c>
      <c r="D30" s="122" t="s">
        <v>37</v>
      </c>
      <c r="E30" s="122">
        <v>2011</v>
      </c>
      <c r="F30" s="122">
        <v>2019</v>
      </c>
      <c r="G30" s="129" t="s">
        <v>20</v>
      </c>
      <c r="H30" s="130" t="s">
        <v>20</v>
      </c>
      <c r="I30" s="131"/>
    </row>
    <row r="31" spans="2:14" ht="19.649999999999999" customHeight="1">
      <c r="B31" s="121">
        <f t="shared" si="0"/>
        <v>27</v>
      </c>
      <c r="C31" s="122" t="s">
        <v>33</v>
      </c>
      <c r="D31" s="122" t="s">
        <v>38</v>
      </c>
      <c r="E31" s="122">
        <v>2009</v>
      </c>
      <c r="F31" s="122">
        <v>2015</v>
      </c>
      <c r="G31" s="129" t="s">
        <v>20</v>
      </c>
      <c r="H31" s="130" t="s">
        <v>20</v>
      </c>
      <c r="I31" s="131"/>
    </row>
    <row r="32" spans="2:14" ht="19.649999999999999" customHeight="1">
      <c r="B32" s="121">
        <f t="shared" si="0"/>
        <v>28</v>
      </c>
      <c r="C32" s="122" t="s">
        <v>33</v>
      </c>
      <c r="D32" s="122" t="s">
        <v>1139</v>
      </c>
      <c r="E32" s="122">
        <v>2013</v>
      </c>
      <c r="F32" s="122">
        <v>2019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1140</v>
      </c>
      <c r="E33" s="122">
        <v>2014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1141</v>
      </c>
      <c r="E34" s="122">
        <v>2011</v>
      </c>
      <c r="F34" s="122">
        <v>2016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1141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1142</v>
      </c>
      <c r="D36" s="122" t="s">
        <v>1143</v>
      </c>
      <c r="E36" s="122">
        <v>2009</v>
      </c>
      <c r="F36" s="122">
        <v>2013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40</v>
      </c>
      <c r="E37" s="122">
        <v>2010</v>
      </c>
      <c r="F37" s="122">
        <v>2017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40</v>
      </c>
      <c r="E38" s="122">
        <v>2018</v>
      </c>
      <c r="F38" s="122" t="s">
        <v>19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43</v>
      </c>
      <c r="E39" s="122">
        <v>2004</v>
      </c>
      <c r="F39" s="122">
        <v>2012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43</v>
      </c>
      <c r="E40" s="125">
        <v>2012</v>
      </c>
      <c r="F40" s="125" t="s">
        <v>19</v>
      </c>
      <c r="G40" s="132" t="s">
        <v>20</v>
      </c>
      <c r="H40" s="133" t="s">
        <v>20</v>
      </c>
      <c r="I40" s="134" t="s">
        <v>20</v>
      </c>
    </row>
    <row r="41" spans="2:10" ht="19.649999999999999" hidden="1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 t="s">
        <v>1144</v>
      </c>
    </row>
    <row r="42" spans="2:10" ht="19.649999999999999" customHeight="1">
      <c r="B42" s="121">
        <f t="shared" ref="B42:B54" si="1">ROW()-4</f>
        <v>38</v>
      </c>
      <c r="C42" s="122" t="s">
        <v>39</v>
      </c>
      <c r="D42" s="122" t="s">
        <v>43</v>
      </c>
      <c r="E42" s="122">
        <v>2020</v>
      </c>
      <c r="F42" s="122" t="s">
        <v>19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39</v>
      </c>
      <c r="C43" s="122" t="s">
        <v>39</v>
      </c>
      <c r="D43" s="122" t="s">
        <v>47</v>
      </c>
      <c r="E43" s="122">
        <v>2005</v>
      </c>
      <c r="F43" s="122">
        <v>2008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40</v>
      </c>
      <c r="C44" s="122" t="s">
        <v>39</v>
      </c>
      <c r="D44" s="122" t="s">
        <v>47</v>
      </c>
      <c r="E44" s="122">
        <v>2008</v>
      </c>
      <c r="F44" s="122">
        <v>2016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41</v>
      </c>
      <c r="C45" s="122" t="s">
        <v>39</v>
      </c>
      <c r="D45" s="122" t="s">
        <v>47</v>
      </c>
      <c r="E45" s="122">
        <v>2016</v>
      </c>
      <c r="F45" s="122" t="s">
        <v>19</v>
      </c>
      <c r="G45" s="129" t="s">
        <v>20</v>
      </c>
      <c r="H45" s="130" t="s">
        <v>20</v>
      </c>
      <c r="I45" s="131"/>
    </row>
    <row r="46" spans="2:10" ht="19.649999999999999" customHeight="1">
      <c r="B46" s="121">
        <f t="shared" si="1"/>
        <v>42</v>
      </c>
      <c r="C46" s="122" t="s">
        <v>39</v>
      </c>
      <c r="D46" s="122" t="s">
        <v>49</v>
      </c>
      <c r="E46" s="122">
        <v>2007</v>
      </c>
      <c r="F46" s="122">
        <v>2016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43</v>
      </c>
      <c r="C47" s="122" t="s">
        <v>39</v>
      </c>
      <c r="D47" s="122" t="s">
        <v>49</v>
      </c>
      <c r="E47" s="122">
        <v>2016</v>
      </c>
      <c r="F47" s="122" t="s">
        <v>19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44</v>
      </c>
      <c r="C48" s="122" t="s">
        <v>39</v>
      </c>
      <c r="D48" s="122" t="s">
        <v>52</v>
      </c>
      <c r="E48" s="122">
        <v>1997</v>
      </c>
      <c r="F48" s="122">
        <v>2004</v>
      </c>
      <c r="G48" s="129" t="s">
        <v>20</v>
      </c>
      <c r="H48" s="130" t="s">
        <v>20</v>
      </c>
      <c r="I48" s="131"/>
    </row>
    <row r="49" spans="2:14" ht="19.649999999999999" customHeight="1">
      <c r="B49" s="121">
        <f t="shared" si="1"/>
        <v>45</v>
      </c>
      <c r="C49" s="122" t="s">
        <v>39</v>
      </c>
      <c r="D49" s="122" t="s">
        <v>52</v>
      </c>
      <c r="E49" s="122">
        <v>2004</v>
      </c>
      <c r="F49" s="122">
        <v>2011</v>
      </c>
      <c r="G49" s="129" t="s">
        <v>20</v>
      </c>
      <c r="H49" s="130" t="s">
        <v>20</v>
      </c>
      <c r="I49" s="131"/>
    </row>
    <row r="50" spans="2:14" ht="19.649999999999999" customHeight="1">
      <c r="B50" s="121">
        <f t="shared" si="1"/>
        <v>46</v>
      </c>
      <c r="C50" s="122" t="s">
        <v>39</v>
      </c>
      <c r="D50" s="122" t="s">
        <v>52</v>
      </c>
      <c r="E50" s="122">
        <v>2010</v>
      </c>
      <c r="F50" s="122">
        <v>2017</v>
      </c>
      <c r="G50" s="129" t="s">
        <v>20</v>
      </c>
      <c r="H50" s="130" t="s">
        <v>20</v>
      </c>
      <c r="I50" s="131"/>
    </row>
    <row r="51" spans="2:14" ht="19.649999999999999" customHeight="1">
      <c r="B51" s="121">
        <f t="shared" si="1"/>
        <v>47</v>
      </c>
      <c r="C51" s="122" t="s">
        <v>39</v>
      </c>
      <c r="D51" s="122" t="s">
        <v>52</v>
      </c>
      <c r="E51" s="122">
        <v>2018</v>
      </c>
      <c r="F51" s="122" t="s">
        <v>19</v>
      </c>
      <c r="G51" s="129" t="s">
        <v>20</v>
      </c>
      <c r="H51" s="130" t="s">
        <v>20</v>
      </c>
      <c r="I51" s="131"/>
    </row>
    <row r="52" spans="2:14" ht="19.649999999999999" customHeight="1">
      <c r="B52" s="121">
        <f t="shared" si="1"/>
        <v>48</v>
      </c>
      <c r="C52" s="122" t="s">
        <v>39</v>
      </c>
      <c r="D52" s="122" t="s">
        <v>58</v>
      </c>
      <c r="E52" s="122">
        <v>2010</v>
      </c>
      <c r="F52" s="122">
        <v>2017</v>
      </c>
      <c r="G52" s="129" t="s">
        <v>20</v>
      </c>
      <c r="H52" s="130" t="s">
        <v>20</v>
      </c>
      <c r="I52" s="131"/>
    </row>
    <row r="53" spans="2:14" ht="19.649999999999999" customHeight="1">
      <c r="B53" s="121">
        <f t="shared" si="1"/>
        <v>49</v>
      </c>
      <c r="C53" s="122" t="s">
        <v>39</v>
      </c>
      <c r="D53" s="122" t="s">
        <v>58</v>
      </c>
      <c r="E53" s="122">
        <v>2018</v>
      </c>
      <c r="F53" s="122" t="s">
        <v>19</v>
      </c>
      <c r="G53" s="129" t="s">
        <v>20</v>
      </c>
      <c r="H53" s="130" t="s">
        <v>20</v>
      </c>
      <c r="I53" s="131"/>
    </row>
    <row r="54" spans="2:14" ht="19.649999999999999" customHeight="1">
      <c r="B54" s="121">
        <f t="shared" si="1"/>
        <v>50</v>
      </c>
      <c r="C54" s="122" t="s">
        <v>39</v>
      </c>
      <c r="D54" s="122" t="s">
        <v>61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14" ht="19.649999999999999" customHeight="1">
      <c r="B55" s="121">
        <f>ROW()-5</f>
        <v>50</v>
      </c>
      <c r="C55" s="122" t="s">
        <v>39</v>
      </c>
      <c r="D55" s="122" t="s">
        <v>61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14" ht="19.649999999999999" customHeight="1">
      <c r="B56" s="121"/>
      <c r="C56" s="122" t="s">
        <v>39</v>
      </c>
      <c r="D56" s="122" t="s">
        <v>829</v>
      </c>
      <c r="E56" s="122">
        <v>2015</v>
      </c>
      <c r="F56" s="122">
        <v>2016</v>
      </c>
      <c r="G56" s="129" t="s">
        <v>20</v>
      </c>
      <c r="H56" s="130" t="s">
        <v>20</v>
      </c>
      <c r="I56" s="131"/>
      <c r="J56" s="90" t="s">
        <v>820</v>
      </c>
      <c r="N56" s="90" t="s">
        <v>20</v>
      </c>
    </row>
    <row r="57" spans="2:14" ht="19.649999999999999" customHeight="1">
      <c r="B57" s="121">
        <f t="shared" ref="B57:B76" si="2">ROW()-5</f>
        <v>52</v>
      </c>
      <c r="C57" s="122" t="s">
        <v>39</v>
      </c>
      <c r="D57" s="122" t="s">
        <v>64</v>
      </c>
      <c r="E57" s="122">
        <v>2017</v>
      </c>
      <c r="F57" s="122" t="s">
        <v>19</v>
      </c>
      <c r="G57" s="129" t="s">
        <v>20</v>
      </c>
      <c r="H57" s="130" t="s">
        <v>20</v>
      </c>
      <c r="I57" s="131" t="s">
        <v>20</v>
      </c>
    </row>
    <row r="58" spans="2:14" ht="19.649999999999999" customHeight="1">
      <c r="B58" s="121">
        <f t="shared" si="2"/>
        <v>53</v>
      </c>
      <c r="C58" s="122" t="s">
        <v>39</v>
      </c>
      <c r="D58" s="122" t="s">
        <v>67</v>
      </c>
      <c r="E58" s="122">
        <v>2011</v>
      </c>
      <c r="F58" s="122">
        <v>2018</v>
      </c>
      <c r="G58" s="129" t="s">
        <v>20</v>
      </c>
      <c r="H58" s="130" t="s">
        <v>20</v>
      </c>
      <c r="I58" s="131"/>
    </row>
    <row r="59" spans="2:14" ht="19.649999999999999" customHeight="1">
      <c r="B59" s="121">
        <f t="shared" si="2"/>
        <v>54</v>
      </c>
      <c r="C59" s="122" t="s">
        <v>39</v>
      </c>
      <c r="D59" s="122" t="s">
        <v>67</v>
      </c>
      <c r="E59" s="122">
        <v>2019</v>
      </c>
      <c r="F59" s="122" t="s">
        <v>19</v>
      </c>
      <c r="G59" s="129" t="s">
        <v>20</v>
      </c>
      <c r="H59" s="130" t="s">
        <v>20</v>
      </c>
      <c r="I59" s="131" t="s">
        <v>20</v>
      </c>
    </row>
    <row r="60" spans="2:14" ht="19.649999999999999" customHeight="1">
      <c r="B60" s="121">
        <f t="shared" si="2"/>
        <v>55</v>
      </c>
      <c r="C60" s="122" t="s">
        <v>39</v>
      </c>
      <c r="D60" s="122" t="s">
        <v>72</v>
      </c>
      <c r="E60" s="122">
        <v>2008</v>
      </c>
      <c r="F60" s="122">
        <v>2017</v>
      </c>
      <c r="G60" s="129" t="s">
        <v>20</v>
      </c>
      <c r="H60" s="130" t="s">
        <v>20</v>
      </c>
      <c r="I60" s="131"/>
    </row>
    <row r="61" spans="2:14" ht="19.649999999999999" customHeight="1">
      <c r="B61" s="121">
        <f t="shared" si="2"/>
        <v>56</v>
      </c>
      <c r="C61" s="122" t="s">
        <v>39</v>
      </c>
      <c r="D61" s="122" t="s">
        <v>72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/>
    </row>
    <row r="62" spans="2:14" ht="19.649999999999999" customHeight="1">
      <c r="B62" s="121">
        <f t="shared" si="2"/>
        <v>57</v>
      </c>
      <c r="C62" s="122" t="s">
        <v>39</v>
      </c>
      <c r="D62" s="122" t="s">
        <v>75</v>
      </c>
      <c r="E62" s="122">
        <v>2006</v>
      </c>
      <c r="F62" s="122">
        <v>2015</v>
      </c>
      <c r="G62" s="129" t="s">
        <v>20</v>
      </c>
      <c r="H62" s="130" t="s">
        <v>20</v>
      </c>
      <c r="I62" s="131"/>
    </row>
    <row r="63" spans="2:14" ht="19.649999999999999" customHeight="1">
      <c r="B63" s="121">
        <f t="shared" si="2"/>
        <v>58</v>
      </c>
      <c r="C63" s="122" t="s">
        <v>39</v>
      </c>
      <c r="D63" s="122" t="s">
        <v>75</v>
      </c>
      <c r="E63" s="122">
        <v>2015</v>
      </c>
      <c r="F63" s="122" t="s">
        <v>19</v>
      </c>
      <c r="G63" s="129" t="s">
        <v>20</v>
      </c>
      <c r="H63" s="130" t="s">
        <v>20</v>
      </c>
      <c r="I63" s="131"/>
    </row>
    <row r="64" spans="2:14" ht="19.649999999999999" customHeight="1">
      <c r="B64" s="121">
        <f t="shared" si="2"/>
        <v>59</v>
      </c>
      <c r="C64" s="122" t="s">
        <v>39</v>
      </c>
      <c r="D64" s="122" t="s">
        <v>1145</v>
      </c>
      <c r="E64" s="122">
        <v>2018</v>
      </c>
      <c r="F64" s="122" t="s">
        <v>19</v>
      </c>
      <c r="G64" s="129" t="s">
        <v>20</v>
      </c>
      <c r="H64" s="130" t="s">
        <v>20</v>
      </c>
      <c r="I64" s="131"/>
    </row>
    <row r="65" spans="2:14" ht="19.649999999999999" customHeight="1">
      <c r="B65" s="121">
        <f t="shared" si="2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9" t="s">
        <v>20</v>
      </c>
      <c r="H65" s="130" t="s">
        <v>20</v>
      </c>
      <c r="I65" s="131"/>
    </row>
    <row r="66" spans="2:14" ht="19.649999999999999" customHeight="1">
      <c r="B66" s="121">
        <f t="shared" si="2"/>
        <v>61</v>
      </c>
      <c r="C66" s="122" t="s">
        <v>39</v>
      </c>
      <c r="D66" s="122" t="s">
        <v>79</v>
      </c>
      <c r="E66" s="122">
        <v>2015</v>
      </c>
      <c r="F66" s="122" t="s">
        <v>19</v>
      </c>
      <c r="G66" s="129" t="s">
        <v>20</v>
      </c>
      <c r="H66" s="130" t="s">
        <v>20</v>
      </c>
      <c r="I66" s="131"/>
    </row>
    <row r="67" spans="2:14" ht="19.649999999999999" customHeight="1">
      <c r="B67" s="121">
        <f t="shared" si="2"/>
        <v>62</v>
      </c>
      <c r="C67" s="122" t="s">
        <v>39</v>
      </c>
      <c r="D67" s="122" t="s">
        <v>1146</v>
      </c>
      <c r="E67" s="122">
        <v>2020</v>
      </c>
      <c r="F67" s="122" t="s">
        <v>19</v>
      </c>
      <c r="G67" s="129" t="s">
        <v>20</v>
      </c>
      <c r="H67" s="130" t="s">
        <v>20</v>
      </c>
      <c r="I67" s="131"/>
    </row>
    <row r="68" spans="2:14" ht="19.649999999999999" customHeight="1">
      <c r="B68" s="121">
        <f t="shared" si="2"/>
        <v>63</v>
      </c>
      <c r="C68" s="122" t="s">
        <v>39</v>
      </c>
      <c r="D68" s="122" t="s">
        <v>81</v>
      </c>
      <c r="E68" s="122">
        <v>2008</v>
      </c>
      <c r="F68" s="122">
        <v>2016</v>
      </c>
      <c r="G68" s="129" t="s">
        <v>20</v>
      </c>
      <c r="H68" s="130" t="s">
        <v>20</v>
      </c>
      <c r="I68" s="131"/>
    </row>
    <row r="69" spans="2:14" ht="19.649999999999999" customHeight="1">
      <c r="B69" s="121">
        <f t="shared" si="2"/>
        <v>64</v>
      </c>
      <c r="C69" s="122" t="s">
        <v>39</v>
      </c>
      <c r="D69" s="122" t="s">
        <v>82</v>
      </c>
      <c r="E69" s="122">
        <v>2007</v>
      </c>
      <c r="F69" s="122">
        <v>2016</v>
      </c>
      <c r="G69" s="129" t="s">
        <v>20</v>
      </c>
      <c r="H69" s="130" t="s">
        <v>20</v>
      </c>
      <c r="I69" s="131"/>
    </row>
    <row r="70" spans="2:14" ht="19.649999999999999" customHeight="1">
      <c r="B70" s="121">
        <f t="shared" si="2"/>
        <v>65</v>
      </c>
      <c r="C70" s="122" t="s">
        <v>39</v>
      </c>
      <c r="D70" s="122" t="s">
        <v>83</v>
      </c>
      <c r="E70" s="122">
        <v>2010</v>
      </c>
      <c r="F70" s="122">
        <v>2017</v>
      </c>
      <c r="G70" s="129" t="s">
        <v>20</v>
      </c>
      <c r="H70" s="130" t="s">
        <v>20</v>
      </c>
      <c r="I70" s="131"/>
    </row>
    <row r="71" spans="2:14" ht="19.649999999999999" customHeight="1">
      <c r="B71" s="121">
        <f t="shared" si="2"/>
        <v>66</v>
      </c>
      <c r="C71" s="122" t="s">
        <v>39</v>
      </c>
      <c r="D71" s="122" t="s">
        <v>1147</v>
      </c>
      <c r="E71" s="122">
        <v>2018</v>
      </c>
      <c r="F71" s="122" t="s">
        <v>19</v>
      </c>
      <c r="G71" s="129" t="s">
        <v>20</v>
      </c>
      <c r="H71" s="130" t="s">
        <v>20</v>
      </c>
      <c r="I71" s="131"/>
    </row>
    <row r="72" spans="2:14" ht="19.649999999999999" customHeight="1">
      <c r="B72" s="121">
        <f t="shared" si="2"/>
        <v>67</v>
      </c>
      <c r="C72" s="122" t="s">
        <v>39</v>
      </c>
      <c r="D72" s="122" t="s">
        <v>85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14" ht="19.5" customHeight="1">
      <c r="B73" s="121">
        <f t="shared" si="2"/>
        <v>68</v>
      </c>
      <c r="C73" s="122" t="s">
        <v>39</v>
      </c>
      <c r="D73" s="122" t="s">
        <v>85</v>
      </c>
      <c r="E73" s="122">
        <v>2016</v>
      </c>
      <c r="F73" s="122" t="s">
        <v>19</v>
      </c>
      <c r="G73" s="129" t="s">
        <v>20</v>
      </c>
      <c r="H73" s="130" t="s">
        <v>20</v>
      </c>
      <c r="I73" s="131"/>
    </row>
    <row r="74" spans="2:14" ht="19.5" customHeight="1">
      <c r="B74" s="121">
        <f t="shared" si="2"/>
        <v>69</v>
      </c>
      <c r="C74" s="122" t="s">
        <v>39</v>
      </c>
      <c r="D74" s="122" t="s">
        <v>86</v>
      </c>
      <c r="E74" s="122">
        <v>2007</v>
      </c>
      <c r="F74" s="122">
        <v>2016</v>
      </c>
      <c r="G74" s="129" t="s">
        <v>20</v>
      </c>
      <c r="H74" s="130" t="s">
        <v>20</v>
      </c>
      <c r="I74" s="131"/>
    </row>
    <row r="75" spans="2:14" ht="19.5" customHeight="1">
      <c r="B75" s="121">
        <f t="shared" si="2"/>
        <v>70</v>
      </c>
      <c r="C75" s="122" t="s">
        <v>39</v>
      </c>
      <c r="D75" s="122" t="s">
        <v>86</v>
      </c>
      <c r="E75" s="122">
        <v>2016</v>
      </c>
      <c r="F75" s="122" t="s">
        <v>19</v>
      </c>
      <c r="G75" s="129" t="s">
        <v>20</v>
      </c>
      <c r="H75" s="130" t="s">
        <v>20</v>
      </c>
      <c r="I75" s="131"/>
    </row>
    <row r="76" spans="2:14" ht="19.649999999999999" customHeight="1">
      <c r="B76" s="121">
        <f t="shared" si="2"/>
        <v>71</v>
      </c>
      <c r="C76" s="122" t="s">
        <v>39</v>
      </c>
      <c r="D76" s="122" t="s">
        <v>88</v>
      </c>
      <c r="E76" s="122">
        <v>2004</v>
      </c>
      <c r="F76" s="122">
        <v>2011</v>
      </c>
      <c r="G76" s="129" t="s">
        <v>20</v>
      </c>
      <c r="H76" s="130" t="s">
        <v>20</v>
      </c>
      <c r="I76" s="131"/>
    </row>
    <row r="77" spans="2:14" ht="19.649999999999999" customHeight="1">
      <c r="B77" s="121"/>
      <c r="C77" s="122" t="s">
        <v>39</v>
      </c>
      <c r="D77" s="122" t="s">
        <v>88</v>
      </c>
      <c r="E77" s="122">
        <v>2013</v>
      </c>
      <c r="F77" s="122">
        <v>2013</v>
      </c>
      <c r="G77" s="129" t="s">
        <v>20</v>
      </c>
      <c r="H77" s="130" t="s">
        <v>20</v>
      </c>
      <c r="I77" s="131"/>
      <c r="J77" s="90" t="s">
        <v>820</v>
      </c>
      <c r="N77" s="90" t="s">
        <v>20</v>
      </c>
    </row>
    <row r="78" spans="2:14" ht="19.649999999999999" customHeight="1">
      <c r="B78" s="121"/>
      <c r="C78" s="122" t="s">
        <v>39</v>
      </c>
      <c r="D78" s="122" t="s">
        <v>830</v>
      </c>
      <c r="E78" s="122">
        <v>2013</v>
      </c>
      <c r="F78" s="122">
        <v>2013</v>
      </c>
      <c r="G78" s="129" t="s">
        <v>20</v>
      </c>
      <c r="H78" s="130" t="s">
        <v>20</v>
      </c>
      <c r="I78" s="131"/>
      <c r="J78" s="90" t="s">
        <v>820</v>
      </c>
      <c r="N78" s="90" t="s">
        <v>20</v>
      </c>
    </row>
    <row r="79" spans="2:14" ht="19.649999999999999" customHeight="1">
      <c r="B79" s="121">
        <f>ROW()-5</f>
        <v>74</v>
      </c>
      <c r="C79" s="122" t="s">
        <v>39</v>
      </c>
      <c r="D79" s="122" t="s">
        <v>90</v>
      </c>
      <c r="E79" s="122">
        <v>2017</v>
      </c>
      <c r="F79" s="122" t="s">
        <v>19</v>
      </c>
      <c r="G79" s="129" t="s">
        <v>20</v>
      </c>
      <c r="H79" s="130" t="s">
        <v>20</v>
      </c>
      <c r="I79" s="131" t="s">
        <v>20</v>
      </c>
    </row>
    <row r="80" spans="2:14" ht="19.649999999999999" customHeight="1">
      <c r="B80" s="121"/>
      <c r="C80" s="122" t="s">
        <v>39</v>
      </c>
      <c r="D80" s="122" t="s">
        <v>831</v>
      </c>
      <c r="E80" s="122">
        <v>2016</v>
      </c>
      <c r="F80" s="122">
        <v>2016</v>
      </c>
      <c r="G80" s="129" t="s">
        <v>20</v>
      </c>
      <c r="H80" s="130" t="s">
        <v>20</v>
      </c>
      <c r="I80" s="131"/>
      <c r="J80" s="90" t="s">
        <v>820</v>
      </c>
      <c r="N80" s="90" t="s">
        <v>20</v>
      </c>
    </row>
    <row r="81" spans="2:10" ht="19.649999999999999" customHeight="1">
      <c r="B81" s="121">
        <f>ROW()-5</f>
        <v>76</v>
      </c>
      <c r="C81" s="122" t="s">
        <v>39</v>
      </c>
      <c r="D81" s="122" t="s">
        <v>831</v>
      </c>
      <c r="E81" s="122">
        <v>2017</v>
      </c>
      <c r="F81" s="122" t="s">
        <v>19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>ROW()-5</f>
        <v>77</v>
      </c>
      <c r="C82" s="125" t="s">
        <v>39</v>
      </c>
      <c r="D82" s="125" t="s">
        <v>1148</v>
      </c>
      <c r="E82" s="125">
        <v>2015</v>
      </c>
      <c r="F82" s="125" t="s">
        <v>19</v>
      </c>
      <c r="G82" s="132" t="s">
        <v>20</v>
      </c>
      <c r="H82" s="133" t="s">
        <v>20</v>
      </c>
      <c r="I82" s="134"/>
    </row>
    <row r="83" spans="2:10" ht="19.649999999999999" hidden="1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 t="s">
        <v>1144</v>
      </c>
    </row>
    <row r="84" spans="2:10" ht="19.649999999999999" customHeight="1">
      <c r="B84" s="121">
        <f t="shared" ref="B84:B99" si="3">ROW()-5</f>
        <v>79</v>
      </c>
      <c r="C84" s="122" t="s">
        <v>39</v>
      </c>
      <c r="D84" s="122" t="s">
        <v>1149</v>
      </c>
      <c r="E84" s="122">
        <v>2018</v>
      </c>
      <c r="F84" s="122" t="s">
        <v>19</v>
      </c>
      <c r="G84" s="129" t="s">
        <v>20</v>
      </c>
      <c r="H84" s="130" t="s">
        <v>20</v>
      </c>
      <c r="I84" s="131"/>
    </row>
    <row r="85" spans="2:10" ht="19.649999999999999" customHeight="1">
      <c r="B85" s="121">
        <f t="shared" si="3"/>
        <v>80</v>
      </c>
      <c r="C85" s="122" t="s">
        <v>39</v>
      </c>
      <c r="D85" s="122" t="s">
        <v>1936</v>
      </c>
      <c r="E85" s="122">
        <v>2008</v>
      </c>
      <c r="F85" s="122">
        <v>2013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3"/>
        <v>81</v>
      </c>
      <c r="C86" s="122" t="s">
        <v>39</v>
      </c>
      <c r="D86" s="122" t="s">
        <v>92</v>
      </c>
      <c r="E86" s="122">
        <v>2014</v>
      </c>
      <c r="F86" s="122" t="s">
        <v>19</v>
      </c>
      <c r="G86" s="129" t="s">
        <v>20</v>
      </c>
      <c r="H86" s="130" t="s">
        <v>20</v>
      </c>
      <c r="I86" s="131" t="s">
        <v>20</v>
      </c>
    </row>
    <row r="87" spans="2:10" ht="19.649999999999999" customHeight="1">
      <c r="B87" s="121">
        <f t="shared" si="3"/>
        <v>82</v>
      </c>
      <c r="C87" s="122" t="s">
        <v>39</v>
      </c>
      <c r="D87" s="122" t="s">
        <v>95</v>
      </c>
      <c r="E87" s="122">
        <v>2014</v>
      </c>
      <c r="F87" s="122" t="s">
        <v>19</v>
      </c>
      <c r="G87" s="129" t="s">
        <v>20</v>
      </c>
      <c r="H87" s="130" t="s">
        <v>20</v>
      </c>
      <c r="I87" s="131" t="s">
        <v>20</v>
      </c>
    </row>
    <row r="88" spans="2:10" ht="19.649999999999999" customHeight="1">
      <c r="B88" s="121">
        <f t="shared" si="3"/>
        <v>83</v>
      </c>
      <c r="C88" s="122" t="s">
        <v>39</v>
      </c>
      <c r="D88" s="122" t="s">
        <v>96</v>
      </c>
      <c r="E88" s="122">
        <v>2014</v>
      </c>
      <c r="F88" s="122" t="s">
        <v>19</v>
      </c>
      <c r="G88" s="129" t="s">
        <v>20</v>
      </c>
      <c r="H88" s="130" t="s">
        <v>20</v>
      </c>
      <c r="I88" s="131" t="s">
        <v>20</v>
      </c>
    </row>
    <row r="89" spans="2:10" ht="19.649999999999999" customHeight="1">
      <c r="B89" s="121">
        <f t="shared" si="3"/>
        <v>84</v>
      </c>
      <c r="C89" s="122" t="s">
        <v>97</v>
      </c>
      <c r="D89" s="122" t="s">
        <v>98</v>
      </c>
      <c r="E89" s="122">
        <v>2015</v>
      </c>
      <c r="F89" s="122" t="s">
        <v>19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3"/>
        <v>85</v>
      </c>
      <c r="C90" s="122" t="s">
        <v>97</v>
      </c>
      <c r="D90" s="122" t="s">
        <v>99</v>
      </c>
      <c r="E90" s="122">
        <v>2003</v>
      </c>
      <c r="F90" s="122" t="s">
        <v>19</v>
      </c>
      <c r="G90" s="129" t="s">
        <v>20</v>
      </c>
      <c r="H90" s="130" t="s">
        <v>20</v>
      </c>
      <c r="I90" s="131"/>
    </row>
    <row r="91" spans="2:10" ht="19.649999999999999" customHeight="1">
      <c r="B91" s="121">
        <f t="shared" si="3"/>
        <v>86</v>
      </c>
      <c r="C91" s="122" t="s">
        <v>97</v>
      </c>
      <c r="D91" s="122" t="s">
        <v>101</v>
      </c>
      <c r="E91" s="122">
        <v>2010</v>
      </c>
      <c r="F91" s="122">
        <v>2020</v>
      </c>
      <c r="G91" s="129" t="s">
        <v>20</v>
      </c>
      <c r="H91" s="130" t="s">
        <v>20</v>
      </c>
      <c r="I91" s="131"/>
    </row>
    <row r="92" spans="2:10" ht="19.649999999999999" customHeight="1">
      <c r="B92" s="121">
        <f t="shared" si="3"/>
        <v>87</v>
      </c>
      <c r="C92" s="122" t="s">
        <v>1589</v>
      </c>
      <c r="D92" s="122" t="s">
        <v>103</v>
      </c>
      <c r="E92" s="122">
        <v>2004</v>
      </c>
      <c r="F92" s="122">
        <v>2011</v>
      </c>
      <c r="G92" s="129" t="s">
        <v>20</v>
      </c>
      <c r="H92" s="130" t="s">
        <v>20</v>
      </c>
      <c r="I92" s="131"/>
    </row>
    <row r="93" spans="2:10" ht="19.649999999999999" customHeight="1">
      <c r="B93" s="121">
        <f t="shared" si="3"/>
        <v>88</v>
      </c>
      <c r="C93" s="122" t="s">
        <v>1589</v>
      </c>
      <c r="D93" s="122" t="s">
        <v>103</v>
      </c>
      <c r="E93" s="122">
        <v>2011</v>
      </c>
      <c r="F93" s="122">
        <v>2019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3"/>
        <v>89</v>
      </c>
      <c r="C94" s="122" t="s">
        <v>1589</v>
      </c>
      <c r="D94" s="122" t="s">
        <v>103</v>
      </c>
      <c r="E94" s="122">
        <v>2019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3"/>
        <v>90</v>
      </c>
      <c r="C95" s="122" t="s">
        <v>1589</v>
      </c>
      <c r="D95" s="122" t="s">
        <v>832</v>
      </c>
      <c r="E95" s="122">
        <v>2014</v>
      </c>
      <c r="F95" s="122" t="s">
        <v>19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3"/>
        <v>91</v>
      </c>
      <c r="C96" s="122" t="s">
        <v>1589</v>
      </c>
      <c r="D96" s="122" t="s">
        <v>832</v>
      </c>
      <c r="E96" s="122">
        <v>2019</v>
      </c>
      <c r="F96" s="122" t="s">
        <v>19</v>
      </c>
      <c r="G96" s="129" t="s">
        <v>20</v>
      </c>
      <c r="H96" s="130" t="s">
        <v>20</v>
      </c>
      <c r="I96" s="131"/>
    </row>
    <row r="97" spans="2:14" ht="19.5" customHeight="1">
      <c r="B97" s="121">
        <f t="shared" si="3"/>
        <v>92</v>
      </c>
      <c r="C97" s="122" t="s">
        <v>1589</v>
      </c>
      <c r="D97" s="122" t="s">
        <v>111</v>
      </c>
      <c r="E97" s="122">
        <v>2005</v>
      </c>
      <c r="F97" s="122">
        <v>2013</v>
      </c>
      <c r="G97" s="129" t="s">
        <v>20</v>
      </c>
      <c r="H97" s="130" t="s">
        <v>20</v>
      </c>
      <c r="I97" s="131"/>
    </row>
    <row r="98" spans="2:14" ht="19.649999999999999" customHeight="1">
      <c r="B98" s="121">
        <f t="shared" si="3"/>
        <v>93</v>
      </c>
      <c r="C98" s="122" t="s">
        <v>1589</v>
      </c>
      <c r="D98" s="122" t="s">
        <v>111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14" ht="19.649999999999999" customHeight="1">
      <c r="B99" s="121">
        <f t="shared" si="3"/>
        <v>94</v>
      </c>
      <c r="C99" s="122" t="s">
        <v>1589</v>
      </c>
      <c r="D99" s="122" t="s">
        <v>111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14" ht="19.649999999999999" customHeight="1">
      <c r="B100" s="121"/>
      <c r="C100" s="122" t="s">
        <v>102</v>
      </c>
      <c r="D100" s="122" t="s">
        <v>833</v>
      </c>
      <c r="E100" s="122">
        <v>2012</v>
      </c>
      <c r="F100" s="122">
        <v>2014</v>
      </c>
      <c r="G100" s="129" t="s">
        <v>20</v>
      </c>
      <c r="H100" s="130" t="s">
        <v>20</v>
      </c>
      <c r="I100" s="131"/>
      <c r="J100" s="90" t="s">
        <v>820</v>
      </c>
      <c r="N100" s="90" t="s">
        <v>20</v>
      </c>
    </row>
    <row r="101" spans="2:14" ht="19.649999999999999" customHeight="1">
      <c r="B101" s="121">
        <f>ROW()-5</f>
        <v>96</v>
      </c>
      <c r="C101" s="122" t="s">
        <v>1589</v>
      </c>
      <c r="D101" s="122" t="s">
        <v>1937</v>
      </c>
      <c r="E101" s="122">
        <v>2016</v>
      </c>
      <c r="F101" s="122">
        <v>2024</v>
      </c>
      <c r="G101" s="129" t="s">
        <v>20</v>
      </c>
      <c r="H101" s="130" t="s">
        <v>20</v>
      </c>
      <c r="I101" s="131"/>
    </row>
    <row r="102" spans="2:14" ht="19.649999999999999" customHeight="1">
      <c r="B102" s="121">
        <f>ROW()-6</f>
        <v>96</v>
      </c>
      <c r="C102" s="179" t="s">
        <v>1589</v>
      </c>
      <c r="D102" s="179" t="s">
        <v>834</v>
      </c>
      <c r="E102" s="179">
        <v>2013</v>
      </c>
      <c r="F102" s="179" t="s">
        <v>19</v>
      </c>
      <c r="G102" s="129" t="s">
        <v>20</v>
      </c>
      <c r="H102" s="130" t="s">
        <v>20</v>
      </c>
      <c r="I102" s="131"/>
    </row>
    <row r="103" spans="2:14" ht="19.649999999999999" customHeight="1">
      <c r="B103" s="121">
        <f>ROW()-6</f>
        <v>97</v>
      </c>
      <c r="C103" s="179" t="s">
        <v>1589</v>
      </c>
      <c r="D103" s="179" t="s">
        <v>834</v>
      </c>
      <c r="E103" s="179">
        <v>2020</v>
      </c>
      <c r="F103" s="179" t="s">
        <v>19</v>
      </c>
      <c r="G103" s="129" t="s">
        <v>20</v>
      </c>
      <c r="H103" s="130" t="s">
        <v>20</v>
      </c>
      <c r="I103" s="131"/>
    </row>
    <row r="104" spans="2:14" ht="19.649999999999999" customHeight="1">
      <c r="B104" s="121">
        <f>ROW()-6</f>
        <v>98</v>
      </c>
      <c r="C104" s="179" t="s">
        <v>1589</v>
      </c>
      <c r="D104" s="122" t="s">
        <v>114</v>
      </c>
      <c r="E104" s="179">
        <v>2003</v>
      </c>
      <c r="F104" s="179">
        <v>2010</v>
      </c>
      <c r="G104" s="129" t="s">
        <v>20</v>
      </c>
      <c r="H104" s="130" t="s">
        <v>20</v>
      </c>
      <c r="I104" s="131"/>
    </row>
    <row r="105" spans="2:14" ht="19.649999999999999" customHeight="1">
      <c r="B105" s="121">
        <f>ROW()-6</f>
        <v>99</v>
      </c>
      <c r="C105" s="179" t="s">
        <v>1589</v>
      </c>
      <c r="D105" s="179" t="s">
        <v>114</v>
      </c>
      <c r="E105" s="179">
        <v>2010</v>
      </c>
      <c r="F105" s="179">
        <v>2016</v>
      </c>
      <c r="G105" s="129" t="s">
        <v>20</v>
      </c>
      <c r="H105" s="130" t="s">
        <v>20</v>
      </c>
      <c r="I105" s="131"/>
    </row>
    <row r="106" spans="2:14" ht="19.649999999999999" customHeight="1">
      <c r="B106" s="121"/>
      <c r="C106" s="179" t="s">
        <v>102</v>
      </c>
      <c r="D106" s="179" t="s">
        <v>114</v>
      </c>
      <c r="E106" s="179">
        <v>2012</v>
      </c>
      <c r="F106" s="179">
        <v>2019</v>
      </c>
      <c r="G106" s="129" t="s">
        <v>20</v>
      </c>
      <c r="H106" s="130" t="s">
        <v>20</v>
      </c>
      <c r="I106" s="131"/>
      <c r="J106" s="90" t="s">
        <v>820</v>
      </c>
      <c r="N106" s="90" t="s">
        <v>20</v>
      </c>
    </row>
    <row r="107" spans="2:14" ht="19.649999999999999" customHeight="1">
      <c r="B107" s="121">
        <f t="shared" ref="B107:B124" si="4">ROW()-6</f>
        <v>101</v>
      </c>
      <c r="C107" s="179" t="s">
        <v>1589</v>
      </c>
      <c r="D107" s="179" t="s">
        <v>1938</v>
      </c>
      <c r="E107" s="179">
        <v>2016</v>
      </c>
      <c r="F107" s="179">
        <v>2024</v>
      </c>
      <c r="G107" s="129" t="s">
        <v>20</v>
      </c>
      <c r="H107" s="130" t="s">
        <v>20</v>
      </c>
      <c r="I107" s="131"/>
    </row>
    <row r="108" spans="2:14" ht="19.649999999999999" customHeight="1">
      <c r="B108" s="121">
        <f t="shared" si="4"/>
        <v>102</v>
      </c>
      <c r="C108" s="179" t="s">
        <v>1589</v>
      </c>
      <c r="D108" s="179" t="s">
        <v>835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14" ht="19.649999999999999" customHeight="1">
      <c r="B109" s="121">
        <f t="shared" si="4"/>
        <v>103</v>
      </c>
      <c r="C109" s="179" t="s">
        <v>1589</v>
      </c>
      <c r="D109" s="179" t="s">
        <v>835</v>
      </c>
      <c r="E109" s="179">
        <v>2011</v>
      </c>
      <c r="F109" s="179">
        <v>2018</v>
      </c>
      <c r="G109" s="129" t="s">
        <v>20</v>
      </c>
      <c r="H109" s="130" t="s">
        <v>20</v>
      </c>
      <c r="I109" s="131"/>
    </row>
    <row r="110" spans="2:14" ht="19.649999999999999" customHeight="1">
      <c r="B110" s="121">
        <f t="shared" si="4"/>
        <v>104</v>
      </c>
      <c r="C110" s="179" t="s">
        <v>1589</v>
      </c>
      <c r="D110" s="179" t="s">
        <v>835</v>
      </c>
      <c r="E110" s="179">
        <v>2017</v>
      </c>
      <c r="F110" s="179" t="s">
        <v>19</v>
      </c>
      <c r="G110" s="129" t="s">
        <v>20</v>
      </c>
      <c r="H110" s="130" t="s">
        <v>20</v>
      </c>
      <c r="I110" s="131"/>
    </row>
    <row r="111" spans="2:14" ht="19.649999999999999" customHeight="1">
      <c r="B111" s="121">
        <f t="shared" si="4"/>
        <v>105</v>
      </c>
      <c r="C111" s="179" t="s">
        <v>1589</v>
      </c>
      <c r="D111" s="179" t="s">
        <v>836</v>
      </c>
      <c r="E111" s="179">
        <v>2001</v>
      </c>
      <c r="F111" s="179">
        <v>2008</v>
      </c>
      <c r="G111" s="129" t="s">
        <v>20</v>
      </c>
      <c r="H111" s="130" t="s">
        <v>20</v>
      </c>
      <c r="I111" s="131"/>
    </row>
    <row r="112" spans="2:14" ht="19.649999999999999" customHeight="1">
      <c r="B112" s="121">
        <f t="shared" si="4"/>
        <v>106</v>
      </c>
      <c r="C112" s="122" t="s">
        <v>1589</v>
      </c>
      <c r="D112" s="122" t="s">
        <v>836</v>
      </c>
      <c r="E112" s="179">
        <v>2008</v>
      </c>
      <c r="F112" s="179">
        <v>2015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4"/>
        <v>107</v>
      </c>
      <c r="C113" s="122" t="s">
        <v>1589</v>
      </c>
      <c r="D113" s="179" t="s">
        <v>836</v>
      </c>
      <c r="E113" s="179">
        <v>2015</v>
      </c>
      <c r="F113" s="179" t="s">
        <v>19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4"/>
        <v>108</v>
      </c>
      <c r="C114" s="179" t="s">
        <v>1589</v>
      </c>
      <c r="D114" s="179" t="s">
        <v>1386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4"/>
        <v>109</v>
      </c>
      <c r="C115" s="179" t="s">
        <v>1589</v>
      </c>
      <c r="D115" s="179" t="s">
        <v>1592</v>
      </c>
      <c r="E115" s="179">
        <v>2014</v>
      </c>
      <c r="F115" s="179">
        <v>2020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4"/>
        <v>110</v>
      </c>
      <c r="C116" s="179" t="s">
        <v>1589</v>
      </c>
      <c r="D116" s="179" t="s">
        <v>1939</v>
      </c>
      <c r="E116" s="179">
        <v>2011</v>
      </c>
      <c r="F116" s="179">
        <v>2019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4"/>
        <v>111</v>
      </c>
      <c r="C117" s="179" t="s">
        <v>1589</v>
      </c>
      <c r="D117" s="179" t="s">
        <v>1940</v>
      </c>
      <c r="E117" s="179">
        <v>2011</v>
      </c>
      <c r="F117" s="179">
        <v>2019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4"/>
        <v>112</v>
      </c>
      <c r="C118" s="179" t="s">
        <v>1589</v>
      </c>
      <c r="D118" s="179" t="s">
        <v>123</v>
      </c>
      <c r="E118" s="179">
        <v>2016</v>
      </c>
      <c r="F118" s="179">
        <v>2020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4"/>
        <v>113</v>
      </c>
      <c r="C119" s="179" t="s">
        <v>1589</v>
      </c>
      <c r="D119" s="179" t="s">
        <v>124</v>
      </c>
      <c r="E119" s="179">
        <v>2007</v>
      </c>
      <c r="F119" s="179">
        <v>2013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4"/>
        <v>114</v>
      </c>
      <c r="C120" s="179" t="s">
        <v>1589</v>
      </c>
      <c r="D120" s="179" t="s">
        <v>124</v>
      </c>
      <c r="E120" s="179">
        <v>2014</v>
      </c>
      <c r="F120" s="179">
        <v>2018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4"/>
        <v>115</v>
      </c>
      <c r="C121" s="179" t="s">
        <v>1589</v>
      </c>
      <c r="D121" s="179" t="s">
        <v>124</v>
      </c>
      <c r="E121" s="179">
        <v>2021</v>
      </c>
      <c r="F121" s="179" t="s">
        <v>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4"/>
        <v>116</v>
      </c>
      <c r="C122" s="122" t="s">
        <v>1589</v>
      </c>
      <c r="D122" s="122" t="s">
        <v>127</v>
      </c>
      <c r="E122" s="122">
        <v>2014</v>
      </c>
      <c r="F122" s="122">
        <v>2018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4"/>
        <v>117</v>
      </c>
      <c r="C123" s="122" t="s">
        <v>1589</v>
      </c>
      <c r="D123" s="122" t="s">
        <v>127</v>
      </c>
      <c r="E123" s="122">
        <v>2021</v>
      </c>
      <c r="F123" s="122" t="s">
        <v>19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4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10" ht="19.649999999999999" hidden="1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 t="s">
        <v>1144</v>
      </c>
    </row>
    <row r="126" spans="2:10" ht="19.649999999999999" customHeight="1">
      <c r="B126" s="121">
        <f t="shared" ref="B126:B144" si="5">ROW()-6</f>
        <v>120</v>
      </c>
      <c r="C126" s="122" t="s">
        <v>1589</v>
      </c>
      <c r="D126" s="122" t="s">
        <v>128</v>
      </c>
      <c r="E126" s="122">
        <v>2017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5"/>
        <v>121</v>
      </c>
      <c r="C127" s="122" t="s">
        <v>1589</v>
      </c>
      <c r="D127" s="122" t="s">
        <v>129</v>
      </c>
      <c r="E127" s="122">
        <v>2012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5"/>
        <v>122</v>
      </c>
      <c r="C128" s="122" t="s">
        <v>1589</v>
      </c>
      <c r="D128" s="122" t="s">
        <v>130</v>
      </c>
      <c r="E128" s="122">
        <v>2019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5"/>
        <v>123</v>
      </c>
      <c r="C129" s="122" t="s">
        <v>1589</v>
      </c>
      <c r="D129" s="122" t="s">
        <v>131</v>
      </c>
      <c r="E129" s="122">
        <v>2015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5"/>
        <v>124</v>
      </c>
      <c r="C130" s="122" t="s">
        <v>1589</v>
      </c>
      <c r="D130" s="122" t="s">
        <v>1380</v>
      </c>
      <c r="E130" s="122">
        <v>2009</v>
      </c>
      <c r="F130" s="122">
        <v>2015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5"/>
        <v>125</v>
      </c>
      <c r="C131" s="122" t="s">
        <v>1589</v>
      </c>
      <c r="D131" s="122" t="s">
        <v>133</v>
      </c>
      <c r="E131" s="122">
        <v>2018</v>
      </c>
      <c r="F131" s="122" t="s">
        <v>19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5"/>
        <v>126</v>
      </c>
      <c r="C132" s="122" t="s">
        <v>1589</v>
      </c>
      <c r="D132" s="122" t="s">
        <v>134</v>
      </c>
      <c r="E132" s="122">
        <v>2003</v>
      </c>
      <c r="F132" s="122">
        <v>2010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5"/>
        <v>127</v>
      </c>
      <c r="C133" s="122" t="s">
        <v>1589</v>
      </c>
      <c r="D133" s="122" t="s">
        <v>134</v>
      </c>
      <c r="E133" s="122">
        <v>2010</v>
      </c>
      <c r="F133" s="122">
        <v>2017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5"/>
        <v>128</v>
      </c>
      <c r="C134" s="122" t="s">
        <v>1589</v>
      </c>
      <c r="D134" s="122" t="s">
        <v>134</v>
      </c>
      <c r="E134" s="122">
        <v>2017</v>
      </c>
      <c r="F134" s="122" t="s">
        <v>19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5"/>
        <v>129</v>
      </c>
      <c r="C135" s="122" t="s">
        <v>1589</v>
      </c>
      <c r="D135" s="122" t="s">
        <v>1712</v>
      </c>
      <c r="E135" s="122">
        <v>2019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5"/>
        <v>130</v>
      </c>
      <c r="C136" s="122" t="s">
        <v>1589</v>
      </c>
      <c r="D136" s="122" t="s">
        <v>137</v>
      </c>
      <c r="E136" s="122">
        <v>2014</v>
      </c>
      <c r="F136" s="122">
        <v>2018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5"/>
        <v>131</v>
      </c>
      <c r="C137" s="122" t="s">
        <v>1589</v>
      </c>
      <c r="D137" s="122" t="s">
        <v>137</v>
      </c>
      <c r="E137" s="122">
        <v>2018</v>
      </c>
      <c r="F137" s="122" t="s">
        <v>19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5"/>
        <v>132</v>
      </c>
      <c r="C138" s="122" t="s">
        <v>1589</v>
      </c>
      <c r="D138" s="122" t="s">
        <v>1713</v>
      </c>
      <c r="E138" s="122">
        <v>2019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5"/>
        <v>133</v>
      </c>
      <c r="C139" s="122" t="s">
        <v>1589</v>
      </c>
      <c r="D139" s="122" t="s">
        <v>139</v>
      </c>
      <c r="E139" s="122">
        <v>2006</v>
      </c>
      <c r="F139" s="122">
        <v>2013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5"/>
        <v>134</v>
      </c>
      <c r="C140" s="122" t="s">
        <v>1589</v>
      </c>
      <c r="D140" s="122" t="s">
        <v>139</v>
      </c>
      <c r="E140" s="122">
        <v>2015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5"/>
        <v>135</v>
      </c>
      <c r="C141" s="122" t="s">
        <v>1589</v>
      </c>
      <c r="D141" s="122" t="s">
        <v>139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5"/>
        <v>136</v>
      </c>
      <c r="C142" s="122" t="s">
        <v>1589</v>
      </c>
      <c r="D142" s="122" t="s">
        <v>1378</v>
      </c>
      <c r="E142" s="122">
        <v>2009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5"/>
        <v>137</v>
      </c>
      <c r="C143" s="122" t="s">
        <v>1589</v>
      </c>
      <c r="D143" s="122" t="s">
        <v>141</v>
      </c>
      <c r="E143" s="122">
        <v>2008</v>
      </c>
      <c r="F143" s="122">
        <v>2014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5"/>
        <v>138</v>
      </c>
      <c r="C144" s="122" t="s">
        <v>1589</v>
      </c>
      <c r="D144" s="122" t="s">
        <v>141</v>
      </c>
      <c r="E144" s="122">
        <v>2015</v>
      </c>
      <c r="F144" s="122">
        <v>2019</v>
      </c>
      <c r="G144" s="129" t="s">
        <v>20</v>
      </c>
      <c r="H144" s="130" t="s">
        <v>20</v>
      </c>
      <c r="I144" s="131"/>
    </row>
    <row r="145" spans="2:14" ht="19.649999999999999" customHeight="1">
      <c r="B145" s="121">
        <f>ROW()-7</f>
        <v>138</v>
      </c>
      <c r="C145" s="122" t="s">
        <v>1589</v>
      </c>
      <c r="D145" s="122" t="s">
        <v>142</v>
      </c>
      <c r="E145" s="122">
        <v>2019</v>
      </c>
      <c r="F145" s="122" t="s">
        <v>19</v>
      </c>
      <c r="G145" s="129" t="s">
        <v>20</v>
      </c>
      <c r="H145" s="130" t="s">
        <v>20</v>
      </c>
      <c r="I145" s="131"/>
    </row>
    <row r="146" spans="2:14" ht="19.649999999999999" customHeight="1">
      <c r="B146" s="121">
        <f>ROW()-7</f>
        <v>139</v>
      </c>
      <c r="C146" s="122" t="s">
        <v>1589</v>
      </c>
      <c r="D146" s="122" t="s">
        <v>143</v>
      </c>
      <c r="E146" s="122">
        <v>2002</v>
      </c>
      <c r="F146" s="122">
        <v>2008</v>
      </c>
      <c r="G146" s="129" t="s">
        <v>20</v>
      </c>
      <c r="H146" s="130" t="s">
        <v>20</v>
      </c>
      <c r="I146" s="131"/>
    </row>
    <row r="147" spans="2:14" ht="19.649999999999999" customHeight="1">
      <c r="B147" s="121">
        <f>ROW()-7</f>
        <v>140</v>
      </c>
      <c r="C147" s="122" t="s">
        <v>1589</v>
      </c>
      <c r="D147" s="122" t="s">
        <v>143</v>
      </c>
      <c r="E147" s="122">
        <v>2009</v>
      </c>
      <c r="F147" s="122">
        <v>2016</v>
      </c>
      <c r="G147" s="129" t="s">
        <v>20</v>
      </c>
      <c r="H147" s="130" t="s">
        <v>20</v>
      </c>
      <c r="I147" s="131"/>
    </row>
    <row r="148" spans="2:14" ht="19.649999999999999" customHeight="1">
      <c r="B148" s="121">
        <f>ROW()-7</f>
        <v>141</v>
      </c>
      <c r="C148" s="122" t="s">
        <v>1589</v>
      </c>
      <c r="D148" s="122" t="s">
        <v>143</v>
      </c>
      <c r="E148" s="122">
        <v>2018</v>
      </c>
      <c r="F148" s="122" t="s">
        <v>19</v>
      </c>
      <c r="G148" s="129" t="s">
        <v>20</v>
      </c>
      <c r="H148" s="130" t="s">
        <v>20</v>
      </c>
      <c r="I148" s="131"/>
    </row>
    <row r="149" spans="2:14" ht="19.649999999999999" customHeight="1">
      <c r="B149" s="121"/>
      <c r="C149" s="122" t="s">
        <v>145</v>
      </c>
      <c r="D149" s="122" t="s">
        <v>146</v>
      </c>
      <c r="E149" s="122">
        <v>2016</v>
      </c>
      <c r="F149" s="122">
        <v>2019</v>
      </c>
      <c r="G149" s="129" t="s">
        <v>20</v>
      </c>
      <c r="H149" s="130" t="s">
        <v>20</v>
      </c>
      <c r="I149" s="131"/>
      <c r="J149" s="90" t="s">
        <v>820</v>
      </c>
      <c r="N149" s="90" t="s">
        <v>20</v>
      </c>
    </row>
    <row r="150" spans="2:14" ht="19.649999999999999" customHeight="1">
      <c r="B150" s="121"/>
      <c r="C150" s="122" t="s">
        <v>145</v>
      </c>
      <c r="D150" s="122" t="s">
        <v>837</v>
      </c>
      <c r="E150" s="122">
        <v>2012</v>
      </c>
      <c r="F150" s="122">
        <v>2018</v>
      </c>
      <c r="G150" s="129" t="s">
        <v>20</v>
      </c>
      <c r="H150" s="130" t="s">
        <v>20</v>
      </c>
      <c r="I150" s="131"/>
      <c r="J150" s="90" t="s">
        <v>820</v>
      </c>
      <c r="K150" s="90">
        <v>1</v>
      </c>
      <c r="N150" s="90" t="s">
        <v>20</v>
      </c>
    </row>
    <row r="151" spans="2:14" ht="19.649999999999999" customHeight="1">
      <c r="B151" s="121"/>
      <c r="C151" s="122" t="s">
        <v>145</v>
      </c>
      <c r="D151" s="122" t="s">
        <v>837</v>
      </c>
      <c r="E151" s="122">
        <v>2018</v>
      </c>
      <c r="F151" s="122">
        <v>2021</v>
      </c>
      <c r="G151" s="129" t="s">
        <v>20</v>
      </c>
      <c r="H151" s="130" t="s">
        <v>20</v>
      </c>
      <c r="I151" s="131"/>
      <c r="J151" s="90" t="s">
        <v>820</v>
      </c>
      <c r="K151" s="90">
        <v>2</v>
      </c>
      <c r="N151" s="90" t="s">
        <v>20</v>
      </c>
    </row>
    <row r="152" spans="2:14" ht="19.649999999999999" customHeight="1">
      <c r="B152" s="121"/>
      <c r="C152" s="122" t="s">
        <v>145</v>
      </c>
      <c r="D152" s="122" t="s">
        <v>147</v>
      </c>
      <c r="E152" s="122">
        <v>2013</v>
      </c>
      <c r="F152" s="122">
        <v>2020</v>
      </c>
      <c r="G152" s="129" t="s">
        <v>20</v>
      </c>
      <c r="H152" s="130" t="s">
        <v>20</v>
      </c>
      <c r="I152" s="131"/>
      <c r="J152" s="90" t="s">
        <v>820</v>
      </c>
      <c r="K152" s="90">
        <v>1</v>
      </c>
      <c r="N152" s="90" t="s">
        <v>20</v>
      </c>
    </row>
    <row r="153" spans="2:14" ht="19.649999999999999" customHeight="1">
      <c r="B153" s="121"/>
      <c r="C153" s="122" t="s">
        <v>145</v>
      </c>
      <c r="D153" s="122" t="s">
        <v>147</v>
      </c>
      <c r="E153" s="122">
        <v>2020</v>
      </c>
      <c r="F153" s="122">
        <v>2021</v>
      </c>
      <c r="G153" s="129" t="s">
        <v>20</v>
      </c>
      <c r="H153" s="130" t="s">
        <v>20</v>
      </c>
      <c r="I153" s="131"/>
      <c r="J153" s="90" t="s">
        <v>820</v>
      </c>
      <c r="K153" s="90">
        <v>2</v>
      </c>
      <c r="N153" s="90" t="s">
        <v>20</v>
      </c>
    </row>
    <row r="154" spans="2:14" ht="19.649999999999999" customHeight="1">
      <c r="B154" s="121"/>
      <c r="C154" s="122" t="s">
        <v>145</v>
      </c>
      <c r="D154" s="122" t="s">
        <v>838</v>
      </c>
      <c r="E154" s="122">
        <v>2020</v>
      </c>
      <c r="F154" s="122">
        <v>2021</v>
      </c>
      <c r="G154" s="129" t="s">
        <v>20</v>
      </c>
      <c r="H154" s="130" t="s">
        <v>20</v>
      </c>
      <c r="I154" s="131"/>
      <c r="J154" s="90" t="s">
        <v>820</v>
      </c>
      <c r="N154" s="90" t="s">
        <v>20</v>
      </c>
    </row>
    <row r="155" spans="2:14" ht="19.649999999999999" customHeight="1">
      <c r="B155" s="121">
        <f>ROW()-7</f>
        <v>148</v>
      </c>
      <c r="C155" s="122" t="s">
        <v>145</v>
      </c>
      <c r="D155" s="122" t="s">
        <v>149</v>
      </c>
      <c r="E155" s="122">
        <v>2014</v>
      </c>
      <c r="F155" s="122" t="s">
        <v>19</v>
      </c>
      <c r="G155" s="129" t="s">
        <v>20</v>
      </c>
      <c r="H155" s="130"/>
      <c r="I155" s="131"/>
    </row>
    <row r="156" spans="2:14" ht="19.649999999999999" customHeight="1">
      <c r="B156" s="121"/>
      <c r="C156" s="122" t="s">
        <v>145</v>
      </c>
      <c r="D156" s="122" t="s">
        <v>149</v>
      </c>
      <c r="E156" s="122">
        <v>2016</v>
      </c>
      <c r="F156" s="122">
        <v>2020</v>
      </c>
      <c r="G156" s="129" t="s">
        <v>20</v>
      </c>
      <c r="H156" s="130" t="s">
        <v>20</v>
      </c>
      <c r="I156" s="131"/>
      <c r="J156" s="90" t="s">
        <v>820</v>
      </c>
      <c r="K156" s="90">
        <v>1</v>
      </c>
      <c r="N156" s="90" t="s">
        <v>20</v>
      </c>
    </row>
    <row r="157" spans="2:14" ht="19.649999999999999" customHeight="1">
      <c r="B157" s="121"/>
      <c r="C157" s="122" t="s">
        <v>145</v>
      </c>
      <c r="D157" s="122" t="s">
        <v>149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  <c r="J157" s="90" t="s">
        <v>820</v>
      </c>
      <c r="K157" s="90">
        <v>2</v>
      </c>
      <c r="N157" s="90" t="s">
        <v>20</v>
      </c>
    </row>
    <row r="158" spans="2:14" ht="19.649999999999999" customHeight="1">
      <c r="B158" s="121"/>
      <c r="C158" s="122" t="s">
        <v>145</v>
      </c>
      <c r="D158" s="122" t="s">
        <v>839</v>
      </c>
      <c r="E158" s="122">
        <v>2012</v>
      </c>
      <c r="F158" s="122">
        <v>2016</v>
      </c>
      <c r="G158" s="129" t="s">
        <v>20</v>
      </c>
      <c r="H158" s="130" t="s">
        <v>20</v>
      </c>
      <c r="I158" s="131"/>
      <c r="J158" s="90" t="s">
        <v>820</v>
      </c>
      <c r="K158" s="90">
        <v>2</v>
      </c>
      <c r="N158" s="90" t="s">
        <v>20</v>
      </c>
    </row>
    <row r="159" spans="2:14" ht="19.649999999999999" customHeight="1">
      <c r="B159" s="121"/>
      <c r="C159" s="122" t="s">
        <v>145</v>
      </c>
      <c r="D159" s="122" t="s">
        <v>839</v>
      </c>
      <c r="E159" s="122">
        <v>2017</v>
      </c>
      <c r="F159" s="122">
        <v>2019</v>
      </c>
      <c r="G159" s="129" t="s">
        <v>20</v>
      </c>
      <c r="H159" s="130" t="s">
        <v>20</v>
      </c>
      <c r="I159" s="131"/>
      <c r="J159" s="90" t="s">
        <v>820</v>
      </c>
      <c r="K159" s="90">
        <v>3</v>
      </c>
      <c r="N159" s="90" t="s">
        <v>20</v>
      </c>
    </row>
    <row r="160" spans="2:14" ht="19.649999999999999" customHeight="1">
      <c r="B160" s="121"/>
      <c r="C160" s="179" t="s">
        <v>145</v>
      </c>
      <c r="D160" s="122" t="s">
        <v>840</v>
      </c>
      <c r="E160" s="122">
        <v>2008</v>
      </c>
      <c r="F160" s="122">
        <v>2011</v>
      </c>
      <c r="G160" s="129" t="s">
        <v>20</v>
      </c>
      <c r="H160" s="130" t="s">
        <v>20</v>
      </c>
      <c r="I160" s="131"/>
      <c r="J160" s="90" t="s">
        <v>820</v>
      </c>
      <c r="N160" s="90" t="s">
        <v>20</v>
      </c>
    </row>
    <row r="161" spans="2:14" ht="19.649999999999999" customHeight="1">
      <c r="B161" s="121">
        <f>ROW()-7</f>
        <v>154</v>
      </c>
      <c r="C161" s="122" t="s">
        <v>145</v>
      </c>
      <c r="D161" s="122" t="s">
        <v>150</v>
      </c>
      <c r="E161" s="122">
        <v>2008</v>
      </c>
      <c r="F161" s="122">
        <v>2017</v>
      </c>
      <c r="G161" s="129" t="s">
        <v>20</v>
      </c>
      <c r="H161" s="130"/>
      <c r="I161" s="131"/>
    </row>
    <row r="162" spans="2:14" ht="19.649999999999999" customHeight="1">
      <c r="B162" s="121"/>
      <c r="C162" s="122" t="s">
        <v>145</v>
      </c>
      <c r="D162" s="122" t="s">
        <v>150</v>
      </c>
      <c r="E162" s="122">
        <v>2012</v>
      </c>
      <c r="F162" s="122">
        <v>2020</v>
      </c>
      <c r="G162" s="129" t="s">
        <v>20</v>
      </c>
      <c r="H162" s="130" t="s">
        <v>20</v>
      </c>
      <c r="I162" s="131"/>
      <c r="J162" s="90" t="s">
        <v>820</v>
      </c>
      <c r="K162" s="90">
        <v>5</v>
      </c>
      <c r="N162" s="90" t="s">
        <v>20</v>
      </c>
    </row>
    <row r="163" spans="2:14" ht="19.649999999999999" customHeight="1">
      <c r="B163" s="121"/>
      <c r="C163" s="122" t="s">
        <v>145</v>
      </c>
      <c r="D163" s="122" t="s">
        <v>150</v>
      </c>
      <c r="E163" s="122">
        <v>2018</v>
      </c>
      <c r="F163" s="122">
        <v>2020</v>
      </c>
      <c r="G163" s="129" t="s">
        <v>20</v>
      </c>
      <c r="H163" s="130" t="s">
        <v>20</v>
      </c>
      <c r="I163" s="131"/>
      <c r="J163" s="90" t="s">
        <v>820</v>
      </c>
      <c r="K163" s="90">
        <v>6</v>
      </c>
      <c r="N163" s="90" t="s">
        <v>20</v>
      </c>
    </row>
    <row r="164" spans="2:14" ht="19.649999999999999" customHeight="1">
      <c r="B164" s="121"/>
      <c r="C164" s="122" t="s">
        <v>145</v>
      </c>
      <c r="D164" s="122" t="s">
        <v>841</v>
      </c>
      <c r="E164" s="122">
        <v>2012</v>
      </c>
      <c r="F164" s="122">
        <v>2015</v>
      </c>
      <c r="G164" s="129" t="s">
        <v>20</v>
      </c>
      <c r="H164" s="130" t="s">
        <v>20</v>
      </c>
      <c r="I164" s="131"/>
      <c r="J164" s="90" t="s">
        <v>820</v>
      </c>
      <c r="K164" s="90">
        <v>1</v>
      </c>
      <c r="N164" s="90" t="s">
        <v>20</v>
      </c>
    </row>
    <row r="165" spans="2:14" ht="19.649999999999999" customHeight="1">
      <c r="B165" s="121"/>
      <c r="C165" s="122" t="s">
        <v>145</v>
      </c>
      <c r="D165" s="122" t="s">
        <v>841</v>
      </c>
      <c r="E165" s="122">
        <v>2016</v>
      </c>
      <c r="F165" s="122">
        <v>2017</v>
      </c>
      <c r="G165" s="129" t="s">
        <v>20</v>
      </c>
      <c r="H165" s="130" t="s">
        <v>20</v>
      </c>
      <c r="I165" s="131"/>
      <c r="J165" s="90" t="s">
        <v>820</v>
      </c>
      <c r="K165" s="90">
        <v>2</v>
      </c>
      <c r="N165" s="90" t="s">
        <v>20</v>
      </c>
    </row>
    <row r="166" spans="2:14" ht="19.649999999999999" customHeight="1" thickBot="1">
      <c r="B166" s="124"/>
      <c r="C166" s="125" t="s">
        <v>842</v>
      </c>
      <c r="D166" s="125" t="s">
        <v>843</v>
      </c>
      <c r="E166" s="125">
        <v>2013</v>
      </c>
      <c r="F166" s="125">
        <v>2019</v>
      </c>
      <c r="G166" s="132" t="s">
        <v>20</v>
      </c>
      <c r="H166" s="133" t="s">
        <v>20</v>
      </c>
      <c r="I166" s="134"/>
      <c r="J166" s="90" t="s">
        <v>820</v>
      </c>
      <c r="N166" s="90" t="s">
        <v>20</v>
      </c>
    </row>
    <row r="167" spans="2:14" ht="19.649999999999999" hidden="1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 t="s">
        <v>1144</v>
      </c>
    </row>
    <row r="168" spans="2:14" ht="19.649999999999999" customHeight="1">
      <c r="B168" s="121"/>
      <c r="C168" s="122" t="s">
        <v>842</v>
      </c>
      <c r="D168" s="122" t="s">
        <v>844</v>
      </c>
      <c r="E168" s="122">
        <v>2020</v>
      </c>
      <c r="F168" s="122">
        <v>2020</v>
      </c>
      <c r="G168" s="129" t="s">
        <v>20</v>
      </c>
      <c r="H168" s="130" t="s">
        <v>20</v>
      </c>
      <c r="I168" s="131"/>
      <c r="J168" s="90" t="s">
        <v>820</v>
      </c>
      <c r="N168" s="90" t="s">
        <v>20</v>
      </c>
    </row>
    <row r="169" spans="2:14" ht="19.649999999999999" customHeight="1">
      <c r="B169" s="121"/>
      <c r="C169" s="122" t="s">
        <v>842</v>
      </c>
      <c r="D169" s="122" t="s">
        <v>845</v>
      </c>
      <c r="E169" s="122">
        <v>2020</v>
      </c>
      <c r="F169" s="122">
        <v>2021</v>
      </c>
      <c r="G169" s="129" t="s">
        <v>20</v>
      </c>
      <c r="H169" s="130" t="s">
        <v>20</v>
      </c>
      <c r="I169" s="131"/>
      <c r="J169" s="90" t="s">
        <v>820</v>
      </c>
      <c r="N169" s="90" t="s">
        <v>20</v>
      </c>
    </row>
    <row r="170" spans="2:14" ht="19.649999999999999" customHeight="1">
      <c r="B170" s="121"/>
      <c r="C170" s="122" t="s">
        <v>842</v>
      </c>
      <c r="D170" s="122" t="s">
        <v>846</v>
      </c>
      <c r="E170" s="122">
        <v>2016</v>
      </c>
      <c r="F170" s="122">
        <v>2020</v>
      </c>
      <c r="G170" s="129" t="s">
        <v>20</v>
      </c>
      <c r="H170" s="130" t="s">
        <v>20</v>
      </c>
      <c r="I170" s="131"/>
      <c r="J170" s="90" t="s">
        <v>820</v>
      </c>
      <c r="N170" s="90" t="s">
        <v>20</v>
      </c>
    </row>
    <row r="171" spans="2:14" ht="19.649999999999999" customHeight="1">
      <c r="B171" s="121"/>
      <c r="C171" s="122" t="s">
        <v>842</v>
      </c>
      <c r="D171" s="122" t="s">
        <v>847</v>
      </c>
      <c r="E171" s="122">
        <v>2008</v>
      </c>
      <c r="F171" s="122">
        <v>2013</v>
      </c>
      <c r="G171" s="129" t="s">
        <v>20</v>
      </c>
      <c r="H171" s="130" t="s">
        <v>20</v>
      </c>
      <c r="I171" s="131"/>
      <c r="J171" s="90" t="s">
        <v>820</v>
      </c>
      <c r="K171" s="90">
        <v>2</v>
      </c>
      <c r="N171" s="90" t="s">
        <v>20</v>
      </c>
    </row>
    <row r="172" spans="2:14" ht="19.649999999999999" customHeight="1">
      <c r="B172" s="121"/>
      <c r="C172" s="122" t="s">
        <v>842</v>
      </c>
      <c r="D172" s="122" t="s">
        <v>847</v>
      </c>
      <c r="E172" s="122">
        <v>2014</v>
      </c>
      <c r="F172" s="122">
        <v>2019</v>
      </c>
      <c r="G172" s="129" t="s">
        <v>20</v>
      </c>
      <c r="H172" s="130" t="s">
        <v>20</v>
      </c>
      <c r="I172" s="131"/>
      <c r="J172" s="90" t="s">
        <v>820</v>
      </c>
      <c r="K172" s="90">
        <v>3</v>
      </c>
      <c r="N172" s="90" t="s">
        <v>20</v>
      </c>
    </row>
    <row r="173" spans="2:14" ht="19.649999999999999" customHeight="1">
      <c r="B173" s="121"/>
      <c r="C173" s="122" t="s">
        <v>842</v>
      </c>
      <c r="D173" s="122" t="s">
        <v>848</v>
      </c>
      <c r="E173" s="122">
        <v>2010</v>
      </c>
      <c r="F173" s="122">
        <v>2014</v>
      </c>
      <c r="G173" s="129" t="s">
        <v>20</v>
      </c>
      <c r="H173" s="130" t="s">
        <v>20</v>
      </c>
      <c r="I173" s="131"/>
      <c r="J173" s="90" t="s">
        <v>820</v>
      </c>
      <c r="K173" s="90">
        <v>3</v>
      </c>
      <c r="N173" s="90" t="s">
        <v>20</v>
      </c>
    </row>
    <row r="174" spans="2:14" ht="19.649999999999999" customHeight="1">
      <c r="B174" s="121"/>
      <c r="C174" s="122" t="s">
        <v>842</v>
      </c>
      <c r="D174" s="122" t="s">
        <v>848</v>
      </c>
      <c r="E174" s="122">
        <v>2015</v>
      </c>
      <c r="F174" s="122">
        <v>2020</v>
      </c>
      <c r="G174" s="129" t="s">
        <v>20</v>
      </c>
      <c r="H174" s="130" t="s">
        <v>20</v>
      </c>
      <c r="I174" s="131"/>
      <c r="J174" s="90" t="s">
        <v>820</v>
      </c>
      <c r="K174" s="90">
        <v>4</v>
      </c>
      <c r="N174" s="90" t="s">
        <v>20</v>
      </c>
    </row>
    <row r="175" spans="2:14" ht="19.649999999999999" customHeight="1">
      <c r="B175" s="121"/>
      <c r="C175" s="122" t="s">
        <v>842</v>
      </c>
      <c r="D175" s="122" t="s">
        <v>849</v>
      </c>
      <c r="E175" s="122">
        <v>2012</v>
      </c>
      <c r="F175" s="122">
        <v>2020</v>
      </c>
      <c r="G175" s="129" t="s">
        <v>20</v>
      </c>
      <c r="H175" s="130" t="s">
        <v>20</v>
      </c>
      <c r="I175" s="131"/>
      <c r="J175" s="90" t="s">
        <v>820</v>
      </c>
      <c r="N175" s="90" t="s">
        <v>20</v>
      </c>
    </row>
    <row r="176" spans="2:14" ht="19.649999999999999" customHeight="1">
      <c r="B176" s="121"/>
      <c r="C176" s="122" t="s">
        <v>842</v>
      </c>
      <c r="D176" s="122" t="s">
        <v>850</v>
      </c>
      <c r="E176" s="122">
        <v>2008</v>
      </c>
      <c r="F176" s="122">
        <v>2013</v>
      </c>
      <c r="G176" s="129" t="s">
        <v>20</v>
      </c>
      <c r="H176" s="130" t="s">
        <v>20</v>
      </c>
      <c r="I176" s="131"/>
      <c r="J176" s="90" t="s">
        <v>820</v>
      </c>
      <c r="N176" s="90" t="s">
        <v>20</v>
      </c>
    </row>
    <row r="177" spans="2:14" ht="19.649999999999999" customHeight="1">
      <c r="B177" s="121"/>
      <c r="C177" s="122" t="s">
        <v>842</v>
      </c>
      <c r="D177" s="122" t="s">
        <v>851</v>
      </c>
      <c r="E177" s="122">
        <v>2010</v>
      </c>
      <c r="F177" s="122">
        <v>2016</v>
      </c>
      <c r="G177" s="129" t="s">
        <v>20</v>
      </c>
      <c r="H177" s="130" t="s">
        <v>20</v>
      </c>
      <c r="I177" s="131"/>
      <c r="J177" s="90" t="s">
        <v>820</v>
      </c>
      <c r="N177" s="90" t="s">
        <v>20</v>
      </c>
    </row>
    <row r="178" spans="2:14" ht="19.649999999999999" customHeight="1">
      <c r="B178" s="121"/>
      <c r="C178" s="122" t="s">
        <v>842</v>
      </c>
      <c r="D178" s="122" t="s">
        <v>852</v>
      </c>
      <c r="E178" s="122">
        <v>2008</v>
      </c>
      <c r="F178" s="122">
        <v>2011</v>
      </c>
      <c r="G178" s="129" t="s">
        <v>20</v>
      </c>
      <c r="H178" s="130" t="s">
        <v>20</v>
      </c>
      <c r="I178" s="131"/>
      <c r="J178" s="90" t="s">
        <v>820</v>
      </c>
      <c r="N178" s="90" t="s">
        <v>20</v>
      </c>
    </row>
    <row r="179" spans="2:14" ht="19.649999999999999" customHeight="1">
      <c r="B179" s="121"/>
      <c r="C179" s="122" t="s">
        <v>842</v>
      </c>
      <c r="D179" s="122" t="s">
        <v>853</v>
      </c>
      <c r="E179" s="122">
        <v>2019</v>
      </c>
      <c r="F179" s="122">
        <v>2021</v>
      </c>
      <c r="G179" s="129" t="s">
        <v>20</v>
      </c>
      <c r="H179" s="130" t="s">
        <v>20</v>
      </c>
      <c r="I179" s="131"/>
      <c r="J179" s="90" t="s">
        <v>820</v>
      </c>
      <c r="N179" s="90" t="s">
        <v>20</v>
      </c>
    </row>
    <row r="180" spans="2:14" ht="19.649999999999999" customHeight="1">
      <c r="B180" s="121"/>
      <c r="C180" s="122" t="s">
        <v>842</v>
      </c>
      <c r="D180" s="122" t="s">
        <v>854</v>
      </c>
      <c r="E180" s="122">
        <v>2017</v>
      </c>
      <c r="F180" s="122">
        <v>2021</v>
      </c>
      <c r="G180" s="129" t="s">
        <v>20</v>
      </c>
      <c r="H180" s="130" t="s">
        <v>20</v>
      </c>
      <c r="I180" s="131"/>
      <c r="J180" s="90" t="s">
        <v>820</v>
      </c>
      <c r="N180" s="90" t="s">
        <v>20</v>
      </c>
    </row>
    <row r="181" spans="2:14" ht="19.649999999999999" customHeight="1">
      <c r="B181" s="121"/>
      <c r="C181" s="122" t="s">
        <v>842</v>
      </c>
      <c r="D181" s="122" t="s">
        <v>855</v>
      </c>
      <c r="E181" s="122">
        <v>2020</v>
      </c>
      <c r="F181" s="122">
        <v>2020</v>
      </c>
      <c r="G181" s="129" t="s">
        <v>20</v>
      </c>
      <c r="H181" s="130" t="s">
        <v>20</v>
      </c>
      <c r="I181" s="131"/>
      <c r="J181" s="90" t="s">
        <v>820</v>
      </c>
      <c r="N181" s="90" t="s">
        <v>20</v>
      </c>
    </row>
    <row r="182" spans="2:14" ht="19.649999999999999" customHeight="1">
      <c r="B182" s="121"/>
      <c r="C182" s="122" t="s">
        <v>842</v>
      </c>
      <c r="D182" s="122" t="s">
        <v>856</v>
      </c>
      <c r="E182" s="122">
        <v>2013</v>
      </c>
      <c r="F182" s="122">
        <v>2020</v>
      </c>
      <c r="G182" s="129" t="s">
        <v>20</v>
      </c>
      <c r="H182" s="130" t="s">
        <v>20</v>
      </c>
      <c r="I182" s="131"/>
      <c r="J182" s="90" t="s">
        <v>820</v>
      </c>
      <c r="N182" s="90" t="s">
        <v>20</v>
      </c>
    </row>
    <row r="183" spans="2:14" ht="19.649999999999999" customHeight="1">
      <c r="B183" s="121"/>
      <c r="C183" s="122" t="s">
        <v>152</v>
      </c>
      <c r="D183" s="122" t="s">
        <v>857</v>
      </c>
      <c r="E183" s="122">
        <v>2012</v>
      </c>
      <c r="F183" s="122">
        <v>2013</v>
      </c>
      <c r="G183" s="129" t="s">
        <v>20</v>
      </c>
      <c r="H183" s="130" t="s">
        <v>20</v>
      </c>
      <c r="I183" s="131"/>
      <c r="J183" s="90" t="s">
        <v>820</v>
      </c>
      <c r="N183" s="90" t="s">
        <v>20</v>
      </c>
    </row>
    <row r="184" spans="2:14" ht="19.649999999999999" customHeight="1">
      <c r="B184" s="121"/>
      <c r="C184" s="122" t="s">
        <v>152</v>
      </c>
      <c r="D184" s="122" t="s">
        <v>858</v>
      </c>
      <c r="E184" s="122">
        <v>2019</v>
      </c>
      <c r="F184" s="122">
        <v>2021</v>
      </c>
      <c r="G184" s="129" t="s">
        <v>20</v>
      </c>
      <c r="H184" s="130" t="s">
        <v>20</v>
      </c>
      <c r="I184" s="131"/>
      <c r="J184" s="90" t="s">
        <v>820</v>
      </c>
      <c r="N184" s="90" t="s">
        <v>20</v>
      </c>
    </row>
    <row r="185" spans="2:14" ht="19.649999999999999" customHeight="1">
      <c r="B185" s="121"/>
      <c r="C185" s="122" t="s">
        <v>152</v>
      </c>
      <c r="D185" s="122" t="s">
        <v>859</v>
      </c>
      <c r="E185" s="122">
        <v>2017</v>
      </c>
      <c r="F185" s="122">
        <v>2022</v>
      </c>
      <c r="G185" s="129" t="s">
        <v>20</v>
      </c>
      <c r="H185" s="130"/>
      <c r="I185" s="131"/>
      <c r="J185" s="90" t="s">
        <v>820</v>
      </c>
      <c r="L185" s="90" t="s">
        <v>157</v>
      </c>
      <c r="N185" s="90" t="s">
        <v>20</v>
      </c>
    </row>
    <row r="186" spans="2:14" ht="19.649999999999999" customHeight="1">
      <c r="B186" s="121"/>
      <c r="C186" s="122" t="s">
        <v>152</v>
      </c>
      <c r="D186" s="122" t="s">
        <v>860</v>
      </c>
      <c r="E186" s="122">
        <v>2011</v>
      </c>
      <c r="F186" s="122">
        <v>2015</v>
      </c>
      <c r="G186" s="129" t="s">
        <v>20</v>
      </c>
      <c r="H186" s="130" t="s">
        <v>20</v>
      </c>
      <c r="I186" s="131"/>
      <c r="J186" s="90" t="s">
        <v>820</v>
      </c>
      <c r="K186" s="90">
        <v>5</v>
      </c>
      <c r="N186" s="90" t="s">
        <v>20</v>
      </c>
    </row>
    <row r="187" spans="2:14" ht="19.649999999999999" customHeight="1">
      <c r="B187" s="121"/>
      <c r="C187" s="122" t="s">
        <v>152</v>
      </c>
      <c r="D187" s="122" t="s">
        <v>860</v>
      </c>
      <c r="E187" s="122">
        <v>2016</v>
      </c>
      <c r="F187" s="122">
        <v>2021</v>
      </c>
      <c r="G187" s="129" t="s">
        <v>20</v>
      </c>
      <c r="H187" s="130" t="s">
        <v>20</v>
      </c>
      <c r="I187" s="131"/>
      <c r="J187" s="90" t="s">
        <v>820</v>
      </c>
      <c r="K187" s="90">
        <v>6</v>
      </c>
      <c r="N187" s="90" t="s">
        <v>20</v>
      </c>
    </row>
    <row r="188" spans="2:14" ht="19.649999999999999" customHeight="1">
      <c r="B188" s="121">
        <f>ROW()-7</f>
        <v>181</v>
      </c>
      <c r="C188" s="122" t="s">
        <v>152</v>
      </c>
      <c r="D188" s="122" t="s">
        <v>153</v>
      </c>
      <c r="E188" s="122">
        <v>2006</v>
      </c>
      <c r="F188" s="122">
        <v>2019</v>
      </c>
      <c r="G188" s="129" t="s">
        <v>20</v>
      </c>
      <c r="H188" s="130"/>
      <c r="I188" s="131"/>
    </row>
    <row r="189" spans="2:14" ht="19.649999999999999" customHeight="1">
      <c r="B189" s="121">
        <f>ROW()-7</f>
        <v>182</v>
      </c>
      <c r="C189" s="122" t="s">
        <v>152</v>
      </c>
      <c r="D189" s="122" t="s">
        <v>154</v>
      </c>
      <c r="E189" s="122">
        <v>2014</v>
      </c>
      <c r="F189" s="122">
        <v>2018</v>
      </c>
      <c r="G189" s="129" t="s">
        <v>20</v>
      </c>
      <c r="H189" s="130" t="s">
        <v>20</v>
      </c>
      <c r="I189" s="131"/>
    </row>
    <row r="190" spans="2:14" ht="19.649999999999999" customHeight="1">
      <c r="B190" s="121">
        <f>ROW()-7</f>
        <v>183</v>
      </c>
      <c r="C190" s="122" t="s">
        <v>152</v>
      </c>
      <c r="D190" s="122" t="s">
        <v>1406</v>
      </c>
      <c r="E190" s="122">
        <v>2012</v>
      </c>
      <c r="F190" s="122">
        <v>2020</v>
      </c>
      <c r="G190" s="129" t="s">
        <v>20</v>
      </c>
      <c r="H190" s="130"/>
      <c r="I190" s="131"/>
    </row>
    <row r="191" spans="2:14" ht="19.649999999999999" customHeight="1">
      <c r="B191" s="121"/>
      <c r="C191" s="122" t="s">
        <v>152</v>
      </c>
      <c r="D191" s="122" t="s">
        <v>861</v>
      </c>
      <c r="E191" s="122">
        <v>2015</v>
      </c>
      <c r="F191" s="122">
        <v>2022</v>
      </c>
      <c r="G191" s="129" t="s">
        <v>20</v>
      </c>
      <c r="H191" s="130" t="s">
        <v>20</v>
      </c>
      <c r="I191" s="131"/>
      <c r="J191" s="90" t="s">
        <v>820</v>
      </c>
      <c r="N191" s="90" t="s">
        <v>20</v>
      </c>
    </row>
    <row r="192" spans="2:14" ht="19.649999999999999" customHeight="1">
      <c r="B192" s="121"/>
      <c r="C192" s="122" t="s">
        <v>152</v>
      </c>
      <c r="D192" s="122" t="s">
        <v>862</v>
      </c>
      <c r="E192" s="122">
        <v>2012</v>
      </c>
      <c r="F192" s="122">
        <v>2013</v>
      </c>
      <c r="G192" s="129" t="s">
        <v>20</v>
      </c>
      <c r="H192" s="130" t="s">
        <v>20</v>
      </c>
      <c r="I192" s="131"/>
      <c r="J192" s="90" t="s">
        <v>820</v>
      </c>
      <c r="K192" s="90">
        <v>6</v>
      </c>
      <c r="N192" s="90" t="s">
        <v>20</v>
      </c>
    </row>
    <row r="193" spans="2:14" ht="19.649999999999999" customHeight="1">
      <c r="B193" s="121"/>
      <c r="C193" s="122" t="s">
        <v>152</v>
      </c>
      <c r="D193" s="122" t="s">
        <v>862</v>
      </c>
      <c r="E193" s="122">
        <v>2014</v>
      </c>
      <c r="F193" s="122">
        <v>2019</v>
      </c>
      <c r="G193" s="129" t="s">
        <v>20</v>
      </c>
      <c r="H193" s="130" t="s">
        <v>20</v>
      </c>
      <c r="I193" s="131"/>
      <c r="J193" s="90" t="s">
        <v>820</v>
      </c>
      <c r="K193" s="90">
        <v>7</v>
      </c>
      <c r="N193" s="90" t="s">
        <v>20</v>
      </c>
    </row>
    <row r="194" spans="2:14" ht="19.649999999999999" customHeight="1">
      <c r="B194" s="121"/>
      <c r="C194" s="122" t="s">
        <v>152</v>
      </c>
      <c r="D194" s="122" t="s">
        <v>862</v>
      </c>
      <c r="E194" s="122">
        <v>2020</v>
      </c>
      <c r="F194" s="122">
        <v>2020</v>
      </c>
      <c r="G194" s="129" t="s">
        <v>20</v>
      </c>
      <c r="H194" s="130" t="s">
        <v>20</v>
      </c>
      <c r="I194" s="131"/>
      <c r="J194" s="90" t="s">
        <v>820</v>
      </c>
      <c r="K194" s="90">
        <v>8</v>
      </c>
      <c r="N194" s="90" t="s">
        <v>20</v>
      </c>
    </row>
    <row r="195" spans="2:14" ht="19.649999999999999" customHeight="1">
      <c r="B195" s="121">
        <f>ROW()-7</f>
        <v>188</v>
      </c>
      <c r="C195" s="122" t="s">
        <v>152</v>
      </c>
      <c r="D195" s="122" t="s">
        <v>155</v>
      </c>
      <c r="E195" s="122">
        <v>2008</v>
      </c>
      <c r="F195" s="122">
        <v>2016</v>
      </c>
      <c r="G195" s="129" t="s">
        <v>20</v>
      </c>
      <c r="H195" s="130"/>
      <c r="I195" s="131" t="s">
        <v>20</v>
      </c>
    </row>
    <row r="196" spans="2:14" ht="19.649999999999999" customHeight="1">
      <c r="B196" s="121"/>
      <c r="C196" s="122" t="s">
        <v>152</v>
      </c>
      <c r="D196" s="122" t="s">
        <v>155</v>
      </c>
      <c r="E196" s="122">
        <v>2011</v>
      </c>
      <c r="F196" s="122">
        <v>2015</v>
      </c>
      <c r="G196" s="129" t="s">
        <v>20</v>
      </c>
      <c r="H196" s="130" t="s">
        <v>20</v>
      </c>
      <c r="I196" s="131"/>
      <c r="J196" s="90" t="s">
        <v>820</v>
      </c>
      <c r="K196" s="90">
        <v>1</v>
      </c>
      <c r="N196" s="90" t="s">
        <v>20</v>
      </c>
    </row>
    <row r="197" spans="2:14" ht="19.649999999999999" customHeight="1">
      <c r="B197" s="121"/>
      <c r="C197" s="122" t="s">
        <v>152</v>
      </c>
      <c r="D197" s="122" t="s">
        <v>155</v>
      </c>
      <c r="E197" s="122">
        <v>2016</v>
      </c>
      <c r="F197" s="122">
        <v>2019</v>
      </c>
      <c r="G197" s="129" t="s">
        <v>20</v>
      </c>
      <c r="H197" s="130" t="s">
        <v>20</v>
      </c>
      <c r="I197" s="131"/>
      <c r="J197" s="90" t="s">
        <v>820</v>
      </c>
      <c r="K197" s="90">
        <v>2</v>
      </c>
      <c r="N197" s="90" t="s">
        <v>20</v>
      </c>
    </row>
    <row r="198" spans="2:14" ht="19.649999999999999" customHeight="1">
      <c r="B198" s="121"/>
      <c r="C198" s="122" t="s">
        <v>152</v>
      </c>
      <c r="D198" s="122" t="s">
        <v>863</v>
      </c>
      <c r="E198" s="122">
        <v>2016</v>
      </c>
      <c r="F198" s="122">
        <v>2016</v>
      </c>
      <c r="G198" s="129" t="s">
        <v>20</v>
      </c>
      <c r="H198" s="130" t="s">
        <v>20</v>
      </c>
      <c r="I198" s="131"/>
      <c r="J198" s="90" t="s">
        <v>820</v>
      </c>
      <c r="N198" s="90" t="s">
        <v>20</v>
      </c>
    </row>
    <row r="199" spans="2:14" ht="19.649999999999999" customHeight="1">
      <c r="B199" s="121"/>
      <c r="C199" s="122" t="s">
        <v>152</v>
      </c>
      <c r="D199" s="122" t="s">
        <v>864</v>
      </c>
      <c r="E199" s="122">
        <v>2010</v>
      </c>
      <c r="F199" s="122">
        <v>2017</v>
      </c>
      <c r="G199" s="129" t="s">
        <v>20</v>
      </c>
      <c r="H199" s="130" t="s">
        <v>20</v>
      </c>
      <c r="I199" s="131"/>
      <c r="J199" s="90" t="s">
        <v>820</v>
      </c>
      <c r="K199" s="90">
        <v>2</v>
      </c>
      <c r="N199" s="90" t="s">
        <v>20</v>
      </c>
    </row>
    <row r="200" spans="2:14" ht="19.649999999999999" customHeight="1">
      <c r="B200" s="121"/>
      <c r="C200" s="122" t="s">
        <v>152</v>
      </c>
      <c r="D200" s="122" t="s">
        <v>864</v>
      </c>
      <c r="E200" s="122">
        <v>2018</v>
      </c>
      <c r="F200" s="122">
        <v>2021</v>
      </c>
      <c r="G200" s="129" t="s">
        <v>20</v>
      </c>
      <c r="H200" s="130" t="s">
        <v>20</v>
      </c>
      <c r="I200" s="131"/>
      <c r="J200" s="90" t="s">
        <v>820</v>
      </c>
      <c r="K200" s="90">
        <v>3</v>
      </c>
      <c r="N200" s="90" t="s">
        <v>20</v>
      </c>
    </row>
    <row r="201" spans="2:14" ht="19.649999999999999" customHeight="1">
      <c r="B201" s="121"/>
      <c r="C201" s="122" t="s">
        <v>152</v>
      </c>
      <c r="D201" s="122" t="s">
        <v>865</v>
      </c>
      <c r="E201" s="122">
        <v>2012</v>
      </c>
      <c r="F201" s="122">
        <v>2014</v>
      </c>
      <c r="G201" s="129" t="s">
        <v>20</v>
      </c>
      <c r="H201" s="130" t="s">
        <v>20</v>
      </c>
      <c r="I201" s="131"/>
      <c r="J201" s="90" t="s">
        <v>820</v>
      </c>
      <c r="N201" s="90" t="s">
        <v>20</v>
      </c>
    </row>
    <row r="202" spans="2:14" ht="19.649999999999999" customHeight="1">
      <c r="B202" s="121"/>
      <c r="C202" s="122" t="s">
        <v>152</v>
      </c>
      <c r="D202" s="122" t="s">
        <v>866</v>
      </c>
      <c r="E202" s="122">
        <v>2010</v>
      </c>
      <c r="F202" s="122">
        <v>2020</v>
      </c>
      <c r="G202" s="129" t="s">
        <v>20</v>
      </c>
      <c r="H202" s="130" t="s">
        <v>20</v>
      </c>
      <c r="I202" s="131"/>
      <c r="J202" s="90" t="s">
        <v>820</v>
      </c>
      <c r="N202" s="90" t="s">
        <v>20</v>
      </c>
    </row>
    <row r="203" spans="2:14" ht="19.649999999999999" customHeight="1">
      <c r="B203" s="121"/>
      <c r="C203" s="122" t="s">
        <v>152</v>
      </c>
      <c r="D203" s="122" t="s">
        <v>867</v>
      </c>
      <c r="E203" s="122">
        <v>2012</v>
      </c>
      <c r="F203" s="122">
        <v>2020</v>
      </c>
      <c r="G203" s="129" t="s">
        <v>20</v>
      </c>
      <c r="H203" s="130" t="s">
        <v>20</v>
      </c>
      <c r="I203" s="131"/>
      <c r="J203" s="90" t="s">
        <v>820</v>
      </c>
      <c r="N203" s="90" t="s">
        <v>20</v>
      </c>
    </row>
    <row r="204" spans="2:14" ht="19.649999999999999" customHeight="1">
      <c r="B204" s="121"/>
      <c r="C204" s="122" t="s">
        <v>152</v>
      </c>
      <c r="D204" s="122" t="s">
        <v>868</v>
      </c>
      <c r="E204" s="122">
        <v>2008</v>
      </c>
      <c r="F204" s="122">
        <v>2015</v>
      </c>
      <c r="G204" s="129" t="s">
        <v>20</v>
      </c>
      <c r="H204" s="130" t="s">
        <v>20</v>
      </c>
      <c r="I204" s="131"/>
      <c r="J204" s="90" t="s">
        <v>820</v>
      </c>
      <c r="K204" s="90">
        <v>9</v>
      </c>
      <c r="N204" s="90" t="s">
        <v>20</v>
      </c>
    </row>
    <row r="205" spans="2:14" ht="19.649999999999999" customHeight="1">
      <c r="B205" s="121"/>
      <c r="C205" s="122" t="s">
        <v>152</v>
      </c>
      <c r="D205" s="122" t="s">
        <v>868</v>
      </c>
      <c r="E205" s="122">
        <v>2016</v>
      </c>
      <c r="F205" s="122">
        <v>2020</v>
      </c>
      <c r="G205" s="129" t="s">
        <v>20</v>
      </c>
      <c r="H205" s="130" t="s">
        <v>20</v>
      </c>
      <c r="I205" s="131"/>
      <c r="J205" s="90" t="s">
        <v>820</v>
      </c>
      <c r="K205" s="90">
        <v>10</v>
      </c>
      <c r="N205" s="90" t="s">
        <v>20</v>
      </c>
    </row>
    <row r="206" spans="2:14" ht="19.649999999999999" customHeight="1">
      <c r="B206" s="121"/>
      <c r="C206" s="122" t="s">
        <v>152</v>
      </c>
      <c r="D206" s="122" t="s">
        <v>869</v>
      </c>
      <c r="E206" s="122">
        <v>2013</v>
      </c>
      <c r="F206" s="122">
        <v>2015</v>
      </c>
      <c r="G206" s="129" t="s">
        <v>20</v>
      </c>
      <c r="H206" s="130" t="s">
        <v>20</v>
      </c>
      <c r="I206" s="131"/>
      <c r="J206" s="90" t="s">
        <v>820</v>
      </c>
      <c r="K206" s="90">
        <v>8</v>
      </c>
      <c r="N206" s="90" t="s">
        <v>20</v>
      </c>
    </row>
    <row r="207" spans="2:14" ht="19.649999999999999" customHeight="1">
      <c r="B207" s="121"/>
      <c r="C207" s="122" t="s">
        <v>152</v>
      </c>
      <c r="D207" s="122" t="s">
        <v>869</v>
      </c>
      <c r="E207" s="122">
        <v>2016</v>
      </c>
      <c r="F207" s="122">
        <v>2021</v>
      </c>
      <c r="G207" s="129" t="s">
        <v>20</v>
      </c>
      <c r="H207" s="130" t="s">
        <v>20</v>
      </c>
      <c r="I207" s="131"/>
      <c r="J207" s="90" t="s">
        <v>820</v>
      </c>
      <c r="K207" s="90">
        <v>9</v>
      </c>
      <c r="N207" s="90" t="s">
        <v>20</v>
      </c>
    </row>
    <row r="208" spans="2:14" ht="19.649999999999999" customHeight="1" thickBot="1">
      <c r="B208" s="124">
        <f>ROW()-7</f>
        <v>201</v>
      </c>
      <c r="C208" s="125" t="s">
        <v>152</v>
      </c>
      <c r="D208" s="125" t="s">
        <v>1159</v>
      </c>
      <c r="E208" s="125">
        <v>2012</v>
      </c>
      <c r="F208" s="125" t="s">
        <v>19</v>
      </c>
      <c r="G208" s="132" t="s">
        <v>20</v>
      </c>
      <c r="H208" s="133"/>
      <c r="I208" s="134" t="s">
        <v>20</v>
      </c>
    </row>
    <row r="209" spans="2:14" ht="19.649999999999999" hidden="1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 t="s">
        <v>1144</v>
      </c>
    </row>
    <row r="210" spans="2:14" ht="19.649999999999999" customHeight="1">
      <c r="B210" s="121">
        <f>ROW()-7</f>
        <v>203</v>
      </c>
      <c r="C210" s="122" t="s">
        <v>152</v>
      </c>
      <c r="D210" s="122" t="s">
        <v>709</v>
      </c>
      <c r="E210" s="122">
        <v>2013</v>
      </c>
      <c r="F210" s="122">
        <v>2019</v>
      </c>
      <c r="G210" s="129" t="s">
        <v>20</v>
      </c>
      <c r="H210" s="130"/>
      <c r="I210" s="131"/>
    </row>
    <row r="211" spans="2:14" ht="19.649999999999999" customHeight="1">
      <c r="B211" s="121"/>
      <c r="C211" s="122" t="s">
        <v>152</v>
      </c>
      <c r="D211" s="122" t="s">
        <v>870</v>
      </c>
      <c r="E211" s="122">
        <v>2009</v>
      </c>
      <c r="F211" s="122">
        <v>2022</v>
      </c>
      <c r="G211" s="129" t="s">
        <v>20</v>
      </c>
      <c r="H211" s="130" t="s">
        <v>20</v>
      </c>
      <c r="I211" s="131"/>
      <c r="J211" s="90" t="s">
        <v>820</v>
      </c>
      <c r="N211" s="90" t="s">
        <v>20</v>
      </c>
    </row>
    <row r="212" spans="2:14" ht="19.649999999999999" customHeight="1">
      <c r="B212" s="121"/>
      <c r="C212" s="122" t="s">
        <v>152</v>
      </c>
      <c r="D212" s="122" t="s">
        <v>871</v>
      </c>
      <c r="E212" s="122">
        <v>2008</v>
      </c>
      <c r="F212" s="122">
        <v>2022</v>
      </c>
      <c r="G212" s="129" t="s">
        <v>20</v>
      </c>
      <c r="H212" s="130" t="s">
        <v>20</v>
      </c>
      <c r="I212" s="131"/>
      <c r="J212" s="90" t="s">
        <v>820</v>
      </c>
      <c r="N212" s="90" t="s">
        <v>20</v>
      </c>
    </row>
    <row r="213" spans="2:14" ht="19.649999999999999" customHeight="1">
      <c r="B213" s="121"/>
      <c r="C213" s="122" t="s">
        <v>152</v>
      </c>
      <c r="D213" s="122" t="s">
        <v>872</v>
      </c>
      <c r="E213" s="122">
        <v>2012</v>
      </c>
      <c r="F213" s="122">
        <v>2022</v>
      </c>
      <c r="G213" s="129" t="s">
        <v>20</v>
      </c>
      <c r="H213" s="130" t="s">
        <v>20</v>
      </c>
      <c r="I213" s="131"/>
      <c r="J213" s="90" t="s">
        <v>820</v>
      </c>
      <c r="N213" s="90" t="s">
        <v>20</v>
      </c>
    </row>
    <row r="214" spans="2:14" ht="19.649999999999999" customHeight="1">
      <c r="B214" s="121"/>
      <c r="C214" s="122" t="s">
        <v>152</v>
      </c>
      <c r="D214" s="122" t="s">
        <v>873</v>
      </c>
      <c r="E214" s="122">
        <v>2019</v>
      </c>
      <c r="F214" s="122">
        <v>2021</v>
      </c>
      <c r="G214" s="129" t="s">
        <v>20</v>
      </c>
      <c r="H214" s="130" t="s">
        <v>20</v>
      </c>
      <c r="I214" s="131"/>
      <c r="J214" s="90" t="s">
        <v>820</v>
      </c>
      <c r="N214" s="90" t="s">
        <v>20</v>
      </c>
    </row>
    <row r="215" spans="2:14" ht="19.649999999999999" customHeight="1">
      <c r="B215" s="121"/>
      <c r="C215" s="122" t="s">
        <v>152</v>
      </c>
      <c r="D215" s="122" t="s">
        <v>874</v>
      </c>
      <c r="E215" s="122">
        <v>2019</v>
      </c>
      <c r="F215" s="122">
        <v>2021</v>
      </c>
      <c r="G215" s="129" t="s">
        <v>20</v>
      </c>
      <c r="H215" s="130" t="s">
        <v>20</v>
      </c>
      <c r="I215" s="131"/>
      <c r="J215" s="90" t="s">
        <v>820</v>
      </c>
      <c r="N215" s="90" t="s">
        <v>20</v>
      </c>
    </row>
    <row r="216" spans="2:14" ht="19.649999999999999" customHeight="1">
      <c r="B216" s="121"/>
      <c r="C216" s="122" t="s">
        <v>152</v>
      </c>
      <c r="D216" s="122" t="s">
        <v>875</v>
      </c>
      <c r="E216" s="122">
        <v>2019</v>
      </c>
      <c r="F216" s="122">
        <v>2021</v>
      </c>
      <c r="G216" s="129" t="s">
        <v>20</v>
      </c>
      <c r="H216" s="130" t="s">
        <v>20</v>
      </c>
      <c r="I216" s="131"/>
      <c r="J216" s="90" t="s">
        <v>820</v>
      </c>
      <c r="N216" s="90" t="s">
        <v>20</v>
      </c>
    </row>
    <row r="217" spans="2:14" ht="19.649999999999999" customHeight="1">
      <c r="B217" s="121"/>
      <c r="C217" s="122" t="s">
        <v>152</v>
      </c>
      <c r="D217" s="122" t="s">
        <v>876</v>
      </c>
      <c r="E217" s="122">
        <v>2012</v>
      </c>
      <c r="F217" s="122">
        <v>2020</v>
      </c>
      <c r="G217" s="129" t="s">
        <v>20</v>
      </c>
      <c r="H217" s="130" t="s">
        <v>20</v>
      </c>
      <c r="I217" s="131"/>
      <c r="J217" s="90" t="s">
        <v>820</v>
      </c>
      <c r="N217" s="90" t="s">
        <v>20</v>
      </c>
    </row>
    <row r="218" spans="2:14" ht="19.649999999999999" customHeight="1">
      <c r="B218" s="121"/>
      <c r="C218" s="122" t="s">
        <v>152</v>
      </c>
      <c r="D218" s="122" t="s">
        <v>877</v>
      </c>
      <c r="E218" s="122">
        <v>2012</v>
      </c>
      <c r="F218" s="122">
        <v>2014</v>
      </c>
      <c r="G218" s="129" t="s">
        <v>20</v>
      </c>
      <c r="H218" s="130" t="s">
        <v>20</v>
      </c>
      <c r="I218" s="131"/>
      <c r="J218" s="90" t="s">
        <v>820</v>
      </c>
      <c r="K218" s="90">
        <v>3</v>
      </c>
      <c r="N218" s="90" t="s">
        <v>20</v>
      </c>
    </row>
    <row r="219" spans="2:14" ht="19.649999999999999" customHeight="1">
      <c r="B219" s="121"/>
      <c r="C219" s="122" t="s">
        <v>152</v>
      </c>
      <c r="D219" s="122" t="s">
        <v>877</v>
      </c>
      <c r="E219" s="122">
        <v>2015</v>
      </c>
      <c r="F219" s="122">
        <v>2021</v>
      </c>
      <c r="G219" s="129" t="s">
        <v>20</v>
      </c>
      <c r="H219" s="130" t="s">
        <v>20</v>
      </c>
      <c r="I219" s="131"/>
      <c r="J219" s="90" t="s">
        <v>820</v>
      </c>
      <c r="K219" s="90">
        <v>4</v>
      </c>
      <c r="N219" s="90" t="s">
        <v>20</v>
      </c>
    </row>
    <row r="220" spans="2:14" ht="19.649999999999999" customHeight="1">
      <c r="B220" s="121"/>
      <c r="C220" s="122" t="s">
        <v>152</v>
      </c>
      <c r="D220" s="122" t="s">
        <v>878</v>
      </c>
      <c r="E220" s="122">
        <v>2014</v>
      </c>
      <c r="F220" s="122">
        <v>2017</v>
      </c>
      <c r="G220" s="129" t="s">
        <v>20</v>
      </c>
      <c r="H220" s="130" t="s">
        <v>20</v>
      </c>
      <c r="I220" s="131"/>
      <c r="J220" s="90" t="s">
        <v>820</v>
      </c>
      <c r="N220" s="90" t="s">
        <v>20</v>
      </c>
    </row>
    <row r="221" spans="2:14" ht="19.649999999999999" customHeight="1">
      <c r="B221" s="121"/>
      <c r="C221" s="122" t="s">
        <v>152</v>
      </c>
      <c r="D221" s="122" t="s">
        <v>879</v>
      </c>
      <c r="E221" s="122">
        <v>2009</v>
      </c>
      <c r="F221" s="122">
        <v>2021</v>
      </c>
      <c r="G221" s="129" t="s">
        <v>20</v>
      </c>
      <c r="H221" s="130" t="s">
        <v>20</v>
      </c>
      <c r="I221" s="131"/>
      <c r="J221" s="90" t="s">
        <v>820</v>
      </c>
      <c r="N221" s="90" t="s">
        <v>20</v>
      </c>
    </row>
    <row r="222" spans="2:14" ht="19.649999999999999" customHeight="1">
      <c r="B222" s="121"/>
      <c r="C222" s="122" t="s">
        <v>152</v>
      </c>
      <c r="D222" s="122" t="s">
        <v>880</v>
      </c>
      <c r="E222" s="122">
        <v>2012</v>
      </c>
      <c r="F222" s="122">
        <v>2013</v>
      </c>
      <c r="G222" s="129" t="s">
        <v>20</v>
      </c>
      <c r="H222" s="130" t="s">
        <v>20</v>
      </c>
      <c r="I222" s="131"/>
      <c r="J222" s="90" t="s">
        <v>820</v>
      </c>
      <c r="N222" s="90" t="s">
        <v>20</v>
      </c>
    </row>
    <row r="223" spans="2:14" ht="19.649999999999999" customHeight="1">
      <c r="B223" s="121"/>
      <c r="C223" s="122" t="s">
        <v>152</v>
      </c>
      <c r="D223" s="122" t="s">
        <v>881</v>
      </c>
      <c r="E223" s="122">
        <v>2016</v>
      </c>
      <c r="F223" s="122">
        <v>2019</v>
      </c>
      <c r="G223" s="129" t="s">
        <v>20</v>
      </c>
      <c r="H223" s="130" t="s">
        <v>20</v>
      </c>
      <c r="I223" s="131"/>
      <c r="J223" s="90" t="s">
        <v>820</v>
      </c>
      <c r="N223" s="90" t="s">
        <v>20</v>
      </c>
    </row>
    <row r="224" spans="2:14" ht="19.649999999999999" customHeight="1">
      <c r="B224" s="121"/>
      <c r="C224" s="122" t="s">
        <v>152</v>
      </c>
      <c r="D224" s="122" t="s">
        <v>882</v>
      </c>
      <c r="E224" s="122">
        <v>2008</v>
      </c>
      <c r="F224" s="122">
        <v>2015</v>
      </c>
      <c r="G224" s="129" t="s">
        <v>20</v>
      </c>
      <c r="H224" s="130" t="s">
        <v>20</v>
      </c>
      <c r="I224" s="131"/>
      <c r="J224" s="90" t="s">
        <v>820</v>
      </c>
      <c r="K224" s="90">
        <v>3</v>
      </c>
      <c r="N224" s="90" t="s">
        <v>20</v>
      </c>
    </row>
    <row r="225" spans="2:14" ht="19.649999999999999" customHeight="1">
      <c r="B225" s="121"/>
      <c r="C225" s="122" t="s">
        <v>152</v>
      </c>
      <c r="D225" s="122" t="s">
        <v>882</v>
      </c>
      <c r="E225" s="122">
        <v>2015</v>
      </c>
      <c r="F225" s="122">
        <v>2021</v>
      </c>
      <c r="G225" s="129" t="s">
        <v>20</v>
      </c>
      <c r="H225" s="130" t="s">
        <v>20</v>
      </c>
      <c r="I225" s="131"/>
      <c r="J225" s="90" t="s">
        <v>820</v>
      </c>
      <c r="K225" s="90">
        <v>4</v>
      </c>
      <c r="N225" s="90" t="s">
        <v>20</v>
      </c>
    </row>
    <row r="226" spans="2:14" ht="19.649999999999999" customHeight="1">
      <c r="B226" s="121"/>
      <c r="C226" s="122" t="s">
        <v>152</v>
      </c>
      <c r="D226" s="122" t="s">
        <v>882</v>
      </c>
      <c r="E226" s="122">
        <v>2021</v>
      </c>
      <c r="F226" s="122">
        <v>2022</v>
      </c>
      <c r="G226" s="129" t="s">
        <v>20</v>
      </c>
      <c r="H226" s="130" t="s">
        <v>20</v>
      </c>
      <c r="I226" s="131"/>
      <c r="J226" s="90" t="s">
        <v>820</v>
      </c>
      <c r="K226" s="90">
        <v>5</v>
      </c>
      <c r="N226" s="90" t="s">
        <v>20</v>
      </c>
    </row>
    <row r="227" spans="2:14" ht="19.649999999999999" customHeight="1">
      <c r="B227" s="121"/>
      <c r="C227" s="122" t="s">
        <v>152</v>
      </c>
      <c r="D227" s="122" t="s">
        <v>883</v>
      </c>
      <c r="E227" s="122">
        <v>2021</v>
      </c>
      <c r="F227" s="122">
        <v>2022</v>
      </c>
      <c r="G227" s="129" t="s">
        <v>20</v>
      </c>
      <c r="H227" s="130" t="s">
        <v>20</v>
      </c>
      <c r="I227" s="131"/>
      <c r="J227" s="90" t="s">
        <v>820</v>
      </c>
      <c r="N227" s="90" t="s">
        <v>20</v>
      </c>
    </row>
    <row r="228" spans="2:14" ht="19.649999999999999" customHeight="1">
      <c r="B228" s="121"/>
      <c r="C228" s="122" t="s">
        <v>152</v>
      </c>
      <c r="D228" s="122" t="s">
        <v>884</v>
      </c>
      <c r="E228" s="122">
        <v>2012</v>
      </c>
      <c r="F228" s="122">
        <v>2017</v>
      </c>
      <c r="G228" s="129" t="s">
        <v>20</v>
      </c>
      <c r="H228" s="130" t="s">
        <v>20</v>
      </c>
      <c r="I228" s="131"/>
      <c r="J228" s="90" t="s">
        <v>820</v>
      </c>
      <c r="K228" s="90">
        <v>1</v>
      </c>
      <c r="N228" s="90" t="s">
        <v>20</v>
      </c>
    </row>
    <row r="229" spans="2:14" ht="19.649999999999999" customHeight="1">
      <c r="B229" s="121"/>
      <c r="C229" s="122" t="s">
        <v>152</v>
      </c>
      <c r="D229" s="122" t="s">
        <v>884</v>
      </c>
      <c r="E229" s="122">
        <v>2018</v>
      </c>
      <c r="F229" s="122">
        <v>2021</v>
      </c>
      <c r="G229" s="129" t="s">
        <v>20</v>
      </c>
      <c r="H229" s="130" t="s">
        <v>20</v>
      </c>
      <c r="I229" s="131"/>
      <c r="J229" s="90" t="s">
        <v>820</v>
      </c>
      <c r="K229" s="90">
        <v>2</v>
      </c>
      <c r="N229" s="90" t="s">
        <v>20</v>
      </c>
    </row>
    <row r="230" spans="2:14" ht="19.649999999999999" customHeight="1">
      <c r="B230" s="121"/>
      <c r="C230" s="122" t="s">
        <v>152</v>
      </c>
      <c r="D230" s="122" t="s">
        <v>771</v>
      </c>
      <c r="E230" s="122">
        <v>2015</v>
      </c>
      <c r="F230" s="122">
        <v>2021</v>
      </c>
      <c r="G230" s="129" t="s">
        <v>20</v>
      </c>
      <c r="H230" s="130" t="s">
        <v>20</v>
      </c>
      <c r="I230" s="131"/>
      <c r="J230" s="90" t="s">
        <v>820</v>
      </c>
      <c r="N230" s="90" t="s">
        <v>20</v>
      </c>
    </row>
    <row r="231" spans="2:14" ht="19.649999999999999" customHeight="1">
      <c r="B231" s="121"/>
      <c r="C231" s="122" t="s">
        <v>152</v>
      </c>
      <c r="D231" s="122" t="s">
        <v>156</v>
      </c>
      <c r="E231" s="122">
        <v>2012</v>
      </c>
      <c r="F231" s="122">
        <v>2019</v>
      </c>
      <c r="G231" s="129" t="s">
        <v>20</v>
      </c>
      <c r="H231" s="130" t="s">
        <v>20</v>
      </c>
      <c r="I231" s="131"/>
      <c r="J231" s="90" t="s">
        <v>820</v>
      </c>
      <c r="N231" s="90" t="s">
        <v>20</v>
      </c>
    </row>
    <row r="232" spans="2:14" ht="19.649999999999999" customHeight="1">
      <c r="B232" s="121">
        <f>ROW()-7</f>
        <v>225</v>
      </c>
      <c r="C232" s="122" t="s">
        <v>152</v>
      </c>
      <c r="D232" s="122" t="s">
        <v>156</v>
      </c>
      <c r="E232" s="122">
        <v>2016</v>
      </c>
      <c r="F232" s="122">
        <v>2019</v>
      </c>
      <c r="G232" s="129" t="s">
        <v>20</v>
      </c>
      <c r="H232" s="130"/>
      <c r="I232" s="131"/>
    </row>
    <row r="233" spans="2:14" ht="19.649999999999999" customHeight="1">
      <c r="B233" s="121"/>
      <c r="C233" s="122" t="s">
        <v>159</v>
      </c>
      <c r="D233" s="122">
        <v>200</v>
      </c>
      <c r="E233" s="122">
        <v>2011</v>
      </c>
      <c r="F233" s="122">
        <v>2017</v>
      </c>
      <c r="G233" s="129" t="s">
        <v>20</v>
      </c>
      <c r="H233" s="130" t="s">
        <v>20</v>
      </c>
      <c r="I233" s="131"/>
      <c r="J233" s="90" t="s">
        <v>820</v>
      </c>
      <c r="N233" s="90" t="s">
        <v>20</v>
      </c>
    </row>
    <row r="234" spans="2:14" ht="19.649999999999999" customHeight="1">
      <c r="B234" s="121">
        <f>ROW()-7</f>
        <v>227</v>
      </c>
      <c r="C234" s="122" t="s">
        <v>159</v>
      </c>
      <c r="D234" s="122" t="s">
        <v>1941</v>
      </c>
      <c r="E234" s="122">
        <v>2005</v>
      </c>
      <c r="F234" s="122">
        <v>2010</v>
      </c>
      <c r="G234" s="129" t="s">
        <v>20</v>
      </c>
      <c r="H234" s="130"/>
      <c r="I234" s="131"/>
    </row>
    <row r="235" spans="2:14" ht="19.649999999999999" customHeight="1">
      <c r="B235" s="121">
        <f>ROW()-7</f>
        <v>228</v>
      </c>
      <c r="C235" s="122" t="s">
        <v>159</v>
      </c>
      <c r="D235" s="122" t="s">
        <v>1941</v>
      </c>
      <c r="E235" s="122">
        <v>2011</v>
      </c>
      <c r="F235" s="122" t="s">
        <v>19</v>
      </c>
      <c r="G235" s="129" t="s">
        <v>20</v>
      </c>
      <c r="H235" s="130"/>
      <c r="I235" s="131"/>
    </row>
    <row r="236" spans="2:14" ht="19.649999999999999" customHeight="1">
      <c r="B236" s="121">
        <f>ROW()-7</f>
        <v>229</v>
      </c>
      <c r="C236" s="122" t="s">
        <v>159</v>
      </c>
      <c r="D236" s="122" t="s">
        <v>1411</v>
      </c>
      <c r="E236" s="122">
        <v>2005</v>
      </c>
      <c r="F236" s="122">
        <v>2010</v>
      </c>
      <c r="G236" s="129" t="s">
        <v>20</v>
      </c>
      <c r="H236" s="130"/>
      <c r="I236" s="131"/>
    </row>
    <row r="237" spans="2:14" ht="19.649999999999999" customHeight="1">
      <c r="B237" s="121">
        <f>ROW()-7</f>
        <v>230</v>
      </c>
      <c r="C237" s="122" t="s">
        <v>159</v>
      </c>
      <c r="D237" s="122" t="s">
        <v>1411</v>
      </c>
      <c r="E237" s="122">
        <v>2011</v>
      </c>
      <c r="F237" s="122" t="s">
        <v>19</v>
      </c>
      <c r="G237" s="129" t="s">
        <v>20</v>
      </c>
      <c r="H237" s="130"/>
      <c r="I237" s="131"/>
    </row>
    <row r="238" spans="2:14" ht="19.649999999999999" customHeight="1">
      <c r="B238" s="121"/>
      <c r="C238" s="122" t="s">
        <v>159</v>
      </c>
      <c r="D238" s="122" t="s">
        <v>885</v>
      </c>
      <c r="E238" s="122">
        <v>2008</v>
      </c>
      <c r="F238" s="122">
        <v>2008</v>
      </c>
      <c r="G238" s="129" t="s">
        <v>20</v>
      </c>
      <c r="H238" s="130" t="s">
        <v>20</v>
      </c>
      <c r="I238" s="131"/>
      <c r="J238" s="90" t="s">
        <v>820</v>
      </c>
      <c r="N238" s="90" t="s">
        <v>20</v>
      </c>
    </row>
    <row r="239" spans="2:14" ht="19.649999999999999" customHeight="1">
      <c r="B239" s="121">
        <f>ROW()-7</f>
        <v>232</v>
      </c>
      <c r="C239" s="122" t="s">
        <v>159</v>
      </c>
      <c r="D239" s="122" t="s">
        <v>896</v>
      </c>
      <c r="E239" s="122">
        <v>2019</v>
      </c>
      <c r="F239" s="122" t="s">
        <v>19</v>
      </c>
      <c r="G239" s="129" t="s">
        <v>20</v>
      </c>
      <c r="H239" s="130"/>
      <c r="I239" s="131"/>
    </row>
    <row r="240" spans="2:14" ht="19.649999999999999" customHeight="1">
      <c r="B240" s="121">
        <f>ROW()-7</f>
        <v>233</v>
      </c>
      <c r="C240" s="122" t="s">
        <v>159</v>
      </c>
      <c r="D240" s="122" t="s">
        <v>886</v>
      </c>
      <c r="E240" s="122">
        <v>2016</v>
      </c>
      <c r="F240" s="122" t="s">
        <v>19</v>
      </c>
      <c r="G240" s="129" t="s">
        <v>20</v>
      </c>
      <c r="H240" s="130"/>
      <c r="I240" s="131"/>
    </row>
    <row r="241" spans="2:14" ht="19.649999999999999" customHeight="1">
      <c r="B241" s="121"/>
      <c r="C241" s="122" t="s">
        <v>159</v>
      </c>
      <c r="D241" s="122" t="s">
        <v>887</v>
      </c>
      <c r="E241" s="122">
        <v>2006</v>
      </c>
      <c r="F241" s="122">
        <v>2010</v>
      </c>
      <c r="G241" s="129" t="s">
        <v>20</v>
      </c>
      <c r="H241" s="130" t="s">
        <v>20</v>
      </c>
      <c r="I241" s="131"/>
      <c r="J241" s="90" t="s">
        <v>820</v>
      </c>
      <c r="N241" s="90" t="s">
        <v>20</v>
      </c>
    </row>
    <row r="242" spans="2:14" ht="19.649999999999999" customHeight="1">
      <c r="B242" s="121"/>
      <c r="C242" s="122" t="s">
        <v>159</v>
      </c>
      <c r="D242" s="122" t="s">
        <v>888</v>
      </c>
      <c r="E242" s="122">
        <v>2008</v>
      </c>
      <c r="F242" s="122">
        <v>2010</v>
      </c>
      <c r="G242" s="129" t="s">
        <v>20</v>
      </c>
      <c r="H242" s="130" t="s">
        <v>20</v>
      </c>
      <c r="I242" s="131"/>
      <c r="J242" s="90" t="s">
        <v>820</v>
      </c>
      <c r="N242" s="90" t="s">
        <v>20</v>
      </c>
    </row>
    <row r="243" spans="2:14" ht="19.649999999999999" customHeight="1">
      <c r="B243" s="121"/>
      <c r="C243" s="122" t="s">
        <v>159</v>
      </c>
      <c r="D243" s="122" t="s">
        <v>889</v>
      </c>
      <c r="E243" s="122">
        <v>2008</v>
      </c>
      <c r="F243" s="122">
        <v>2015</v>
      </c>
      <c r="G243" s="129" t="s">
        <v>20</v>
      </c>
      <c r="H243" s="130" t="s">
        <v>20</v>
      </c>
      <c r="I243" s="131"/>
      <c r="J243" s="90" t="s">
        <v>820</v>
      </c>
      <c r="N243" s="90" t="s">
        <v>20</v>
      </c>
    </row>
    <row r="244" spans="2:14" ht="19.649999999999999" customHeight="1">
      <c r="B244" s="121"/>
      <c r="C244" s="122" t="s">
        <v>159</v>
      </c>
      <c r="D244" s="122" t="s">
        <v>889</v>
      </c>
      <c r="E244" s="122">
        <v>2016</v>
      </c>
      <c r="F244" s="122">
        <v>2020</v>
      </c>
      <c r="G244" s="129" t="s">
        <v>20</v>
      </c>
      <c r="H244" s="130" t="s">
        <v>20</v>
      </c>
      <c r="I244" s="131"/>
      <c r="J244" s="90" t="s">
        <v>820</v>
      </c>
      <c r="N244" s="90" t="s">
        <v>20</v>
      </c>
    </row>
    <row r="245" spans="2:14" ht="19.649999999999999" customHeight="1">
      <c r="B245" s="121">
        <f t="shared" ref="B245:B250" si="6">ROW()-7</f>
        <v>238</v>
      </c>
      <c r="C245" s="122" t="s">
        <v>159</v>
      </c>
      <c r="D245" s="122" t="s">
        <v>890</v>
      </c>
      <c r="E245" s="122">
        <v>2019</v>
      </c>
      <c r="F245" s="122" t="s">
        <v>19</v>
      </c>
      <c r="G245" s="129" t="s">
        <v>20</v>
      </c>
      <c r="H245" s="130"/>
      <c r="I245" s="131"/>
    </row>
    <row r="246" spans="2:14" ht="19.649999999999999" customHeight="1">
      <c r="B246" s="121">
        <f t="shared" si="6"/>
        <v>239</v>
      </c>
      <c r="C246" s="122" t="s">
        <v>781</v>
      </c>
      <c r="D246" s="122" t="s">
        <v>1414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 t="s">
        <v>20</v>
      </c>
    </row>
    <row r="247" spans="2:14" ht="19.649999999999999" customHeight="1">
      <c r="B247" s="121">
        <f t="shared" si="6"/>
        <v>240</v>
      </c>
      <c r="C247" s="122" t="s">
        <v>781</v>
      </c>
      <c r="D247" s="122" t="s">
        <v>773</v>
      </c>
      <c r="E247" s="122">
        <v>2014</v>
      </c>
      <c r="F247" s="122" t="s">
        <v>19</v>
      </c>
      <c r="G247" s="129" t="s">
        <v>20</v>
      </c>
      <c r="H247" s="130" t="s">
        <v>20</v>
      </c>
      <c r="I247" s="131"/>
    </row>
    <row r="248" spans="2:14" ht="19.649999999999999" customHeight="1">
      <c r="B248" s="121">
        <f t="shared" si="6"/>
        <v>241</v>
      </c>
      <c r="C248" s="122" t="s">
        <v>781</v>
      </c>
      <c r="D248" s="122" t="s">
        <v>1162</v>
      </c>
      <c r="E248" s="122">
        <v>2016</v>
      </c>
      <c r="F248" s="122" t="s">
        <v>19</v>
      </c>
      <c r="G248" s="129" t="s">
        <v>20</v>
      </c>
      <c r="H248" s="130" t="s">
        <v>20</v>
      </c>
      <c r="I248" s="131" t="s">
        <v>20</v>
      </c>
    </row>
    <row r="249" spans="2:14" ht="19.649999999999999" customHeight="1">
      <c r="B249" s="121">
        <f t="shared" si="6"/>
        <v>242</v>
      </c>
      <c r="C249" s="122" t="s">
        <v>781</v>
      </c>
      <c r="D249" s="122" t="s">
        <v>777</v>
      </c>
      <c r="E249" s="122">
        <v>2010</v>
      </c>
      <c r="F249" s="122">
        <v>2018</v>
      </c>
      <c r="G249" s="129" t="s">
        <v>20</v>
      </c>
      <c r="H249" s="130" t="s">
        <v>20</v>
      </c>
      <c r="I249" s="131" t="s">
        <v>20</v>
      </c>
    </row>
    <row r="250" spans="2:14" ht="19.649999999999999" customHeight="1" thickBot="1">
      <c r="B250" s="124">
        <f t="shared" si="6"/>
        <v>243</v>
      </c>
      <c r="C250" s="125" t="s">
        <v>781</v>
      </c>
      <c r="D250" s="125" t="s">
        <v>778</v>
      </c>
      <c r="E250" s="125">
        <v>2012</v>
      </c>
      <c r="F250" s="125">
        <v>2017</v>
      </c>
      <c r="G250" s="132" t="s">
        <v>20</v>
      </c>
      <c r="H250" s="133" t="s">
        <v>20</v>
      </c>
      <c r="I250" s="134" t="s">
        <v>20</v>
      </c>
    </row>
    <row r="251" spans="2:14" ht="19.649999999999999" hidden="1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 t="s">
        <v>1144</v>
      </c>
    </row>
    <row r="252" spans="2:14" ht="19.649999999999999" customHeight="1">
      <c r="B252" s="121">
        <f t="shared" ref="B252:B267" si="7">ROW()-7</f>
        <v>245</v>
      </c>
      <c r="C252" s="122" t="s">
        <v>781</v>
      </c>
      <c r="D252" s="122" t="s">
        <v>779</v>
      </c>
      <c r="E252" s="122">
        <v>2014</v>
      </c>
      <c r="F252" s="122">
        <v>2020</v>
      </c>
      <c r="G252" s="129" t="s">
        <v>20</v>
      </c>
      <c r="H252" s="130" t="s">
        <v>20</v>
      </c>
      <c r="I252" s="131" t="s">
        <v>20</v>
      </c>
    </row>
    <row r="253" spans="2:14" ht="19.649999999999999" customHeight="1">
      <c r="B253" s="121">
        <f t="shared" si="7"/>
        <v>246</v>
      </c>
      <c r="C253" s="122" t="s">
        <v>781</v>
      </c>
      <c r="D253" s="122" t="s">
        <v>780</v>
      </c>
      <c r="E253" s="122">
        <v>2013</v>
      </c>
      <c r="F253" s="122" t="s">
        <v>19</v>
      </c>
      <c r="G253" s="129" t="s">
        <v>20</v>
      </c>
      <c r="H253" s="130" t="s">
        <v>20</v>
      </c>
      <c r="I253" s="131" t="s">
        <v>20</v>
      </c>
    </row>
    <row r="254" spans="2:14" ht="19.649999999999999" customHeight="1">
      <c r="B254" s="121">
        <f t="shared" si="7"/>
        <v>247</v>
      </c>
      <c r="C254" s="122" t="s">
        <v>781</v>
      </c>
      <c r="D254" s="122" t="s">
        <v>774</v>
      </c>
      <c r="E254" s="122">
        <v>2016</v>
      </c>
      <c r="F254" s="122" t="s">
        <v>19</v>
      </c>
      <c r="G254" s="129" t="s">
        <v>20</v>
      </c>
      <c r="H254" s="130" t="s">
        <v>20</v>
      </c>
      <c r="I254" s="182" t="s">
        <v>20</v>
      </c>
    </row>
    <row r="255" spans="2:14" ht="19.649999999999999" customHeight="1">
      <c r="B255" s="121">
        <f t="shared" si="7"/>
        <v>248</v>
      </c>
      <c r="C255" s="122" t="s">
        <v>781</v>
      </c>
      <c r="D255" s="122" t="s">
        <v>1163</v>
      </c>
      <c r="E255" s="122">
        <v>2018</v>
      </c>
      <c r="F255" s="122"/>
      <c r="G255" s="129" t="s">
        <v>20</v>
      </c>
      <c r="H255" s="130" t="s">
        <v>20</v>
      </c>
      <c r="I255" s="131" t="s">
        <v>20</v>
      </c>
    </row>
    <row r="256" spans="2:14" ht="19.649999999999999" customHeight="1">
      <c r="B256" s="121">
        <f t="shared" si="7"/>
        <v>249</v>
      </c>
      <c r="C256" s="122" t="s">
        <v>781</v>
      </c>
      <c r="D256" s="122" t="s">
        <v>1164</v>
      </c>
      <c r="E256" s="122">
        <v>2016</v>
      </c>
      <c r="F256" s="122" t="s">
        <v>19</v>
      </c>
      <c r="G256" s="129" t="s">
        <v>20</v>
      </c>
      <c r="H256" s="130" t="s">
        <v>20</v>
      </c>
      <c r="I256" s="131" t="s">
        <v>20</v>
      </c>
    </row>
    <row r="257" spans="2:14" ht="19.649999999999999" customHeight="1">
      <c r="B257" s="121">
        <f t="shared" si="7"/>
        <v>250</v>
      </c>
      <c r="C257" s="122" t="s">
        <v>781</v>
      </c>
      <c r="D257" s="122" t="s">
        <v>165</v>
      </c>
      <c r="E257" s="122">
        <v>2006</v>
      </c>
      <c r="F257" s="122" t="s">
        <v>19</v>
      </c>
      <c r="G257" s="129" t="s">
        <v>20</v>
      </c>
      <c r="H257" s="130"/>
      <c r="I257" s="131" t="s">
        <v>20</v>
      </c>
    </row>
    <row r="258" spans="2:14" ht="19.649999999999999" customHeight="1">
      <c r="B258" s="121">
        <f t="shared" si="7"/>
        <v>251</v>
      </c>
      <c r="C258" s="122" t="s">
        <v>781</v>
      </c>
      <c r="D258" s="122" t="s">
        <v>775</v>
      </c>
      <c r="E258" s="122">
        <v>2016</v>
      </c>
      <c r="F258" s="122" t="s">
        <v>19</v>
      </c>
      <c r="G258" s="129" t="s">
        <v>20</v>
      </c>
      <c r="H258" s="130" t="s">
        <v>20</v>
      </c>
      <c r="I258" s="131" t="s">
        <v>20</v>
      </c>
    </row>
    <row r="259" spans="2:14" ht="19.649999999999999" customHeight="1">
      <c r="B259" s="121">
        <f t="shared" si="7"/>
        <v>252</v>
      </c>
      <c r="C259" s="122" t="s">
        <v>169</v>
      </c>
      <c r="D259" s="122" t="s">
        <v>170</v>
      </c>
      <c r="E259" s="122">
        <v>2020</v>
      </c>
      <c r="F259" s="122" t="s">
        <v>19</v>
      </c>
      <c r="G259" s="129" t="s">
        <v>20</v>
      </c>
      <c r="H259" s="130" t="s">
        <v>20</v>
      </c>
      <c r="I259" s="131"/>
    </row>
    <row r="260" spans="2:14" ht="19.649999999999999" customHeight="1">
      <c r="B260" s="121">
        <f t="shared" si="7"/>
        <v>253</v>
      </c>
      <c r="C260" s="122" t="s">
        <v>171</v>
      </c>
      <c r="D260" s="122" t="s">
        <v>172</v>
      </c>
      <c r="E260" s="122">
        <v>2012</v>
      </c>
      <c r="F260" s="122" t="s">
        <v>19</v>
      </c>
      <c r="G260" s="129" t="s">
        <v>20</v>
      </c>
      <c r="H260" s="130" t="s">
        <v>20</v>
      </c>
      <c r="I260" s="131"/>
    </row>
    <row r="261" spans="2:14" ht="19.649999999999999" customHeight="1">
      <c r="B261" s="121">
        <f t="shared" si="7"/>
        <v>254</v>
      </c>
      <c r="C261" s="122" t="s">
        <v>171</v>
      </c>
      <c r="D261" s="122" t="s">
        <v>173</v>
      </c>
      <c r="E261" s="122">
        <v>2013</v>
      </c>
      <c r="F261" s="122">
        <v>2017</v>
      </c>
      <c r="G261" s="129" t="s">
        <v>20</v>
      </c>
      <c r="H261" s="130" t="s">
        <v>20</v>
      </c>
      <c r="I261" s="131"/>
    </row>
    <row r="262" spans="2:14" ht="19.649999999999999" customHeight="1">
      <c r="B262" s="121">
        <f t="shared" si="7"/>
        <v>255</v>
      </c>
      <c r="C262" s="122" t="s">
        <v>171</v>
      </c>
      <c r="D262" s="122" t="s">
        <v>173</v>
      </c>
      <c r="E262" s="122">
        <v>2017</v>
      </c>
      <c r="F262" s="122" t="s">
        <v>19</v>
      </c>
      <c r="G262" s="129" t="s">
        <v>20</v>
      </c>
      <c r="H262" s="130" t="s">
        <v>20</v>
      </c>
      <c r="I262" s="131"/>
    </row>
    <row r="263" spans="2:14" ht="19.649999999999999" customHeight="1">
      <c r="B263" s="121">
        <f t="shared" si="7"/>
        <v>256</v>
      </c>
      <c r="C263" s="122" t="s">
        <v>171</v>
      </c>
      <c r="D263" s="122" t="s">
        <v>175</v>
      </c>
      <c r="E263" s="122">
        <v>2012</v>
      </c>
      <c r="F263" s="122" t="s">
        <v>19</v>
      </c>
      <c r="G263" s="129" t="s">
        <v>20</v>
      </c>
      <c r="H263" s="130" t="s">
        <v>20</v>
      </c>
      <c r="I263" s="131"/>
    </row>
    <row r="264" spans="2:14" ht="19.649999999999999" customHeight="1">
      <c r="B264" s="121">
        <f t="shared" si="7"/>
        <v>257</v>
      </c>
      <c r="C264" s="122" t="s">
        <v>171</v>
      </c>
      <c r="D264" s="122" t="s">
        <v>177</v>
      </c>
      <c r="E264" s="122">
        <v>2012</v>
      </c>
      <c r="F264" s="122" t="s">
        <v>19</v>
      </c>
      <c r="G264" s="129" t="s">
        <v>20</v>
      </c>
      <c r="H264" s="130" t="s">
        <v>20</v>
      </c>
      <c r="I264" s="131"/>
    </row>
    <row r="265" spans="2:14" ht="19.649999999999999" customHeight="1">
      <c r="B265" s="121">
        <f t="shared" si="7"/>
        <v>258</v>
      </c>
      <c r="C265" s="122" t="s">
        <v>171</v>
      </c>
      <c r="D265" s="122" t="s">
        <v>177</v>
      </c>
      <c r="E265" s="122">
        <v>2020</v>
      </c>
      <c r="F265" s="122" t="s">
        <v>19</v>
      </c>
      <c r="G265" s="129" t="s">
        <v>20</v>
      </c>
      <c r="H265" s="130" t="s">
        <v>20</v>
      </c>
      <c r="I265" s="131"/>
    </row>
    <row r="266" spans="2:14" ht="19.649999999999999" customHeight="1">
      <c r="B266" s="121">
        <f t="shared" si="7"/>
        <v>259</v>
      </c>
      <c r="C266" s="122" t="s">
        <v>171</v>
      </c>
      <c r="D266" s="122" t="s">
        <v>178</v>
      </c>
      <c r="E266" s="122">
        <v>2012</v>
      </c>
      <c r="F266" s="122" t="s">
        <v>19</v>
      </c>
      <c r="G266" s="129" t="s">
        <v>20</v>
      </c>
      <c r="H266" s="130" t="s">
        <v>20</v>
      </c>
      <c r="I266" s="131"/>
    </row>
    <row r="267" spans="2:14" ht="19.649999999999999" customHeight="1">
      <c r="B267" s="121">
        <f t="shared" si="7"/>
        <v>260</v>
      </c>
      <c r="C267" s="122" t="s">
        <v>171</v>
      </c>
      <c r="D267" s="122" t="s">
        <v>178</v>
      </c>
      <c r="E267" s="122">
        <v>2020</v>
      </c>
      <c r="F267" s="122" t="s">
        <v>19</v>
      </c>
      <c r="G267" s="129" t="s">
        <v>20</v>
      </c>
      <c r="H267" s="130" t="s">
        <v>20</v>
      </c>
      <c r="I267" s="131"/>
    </row>
    <row r="268" spans="2:14" ht="19.649999999999999" customHeight="1">
      <c r="B268" s="121">
        <f>ROW()-8</f>
        <v>260</v>
      </c>
      <c r="C268" s="122" t="s">
        <v>1170</v>
      </c>
      <c r="D268" s="122" t="s">
        <v>1171</v>
      </c>
      <c r="E268" s="122">
        <v>2011</v>
      </c>
      <c r="F268" s="122">
        <v>2021</v>
      </c>
      <c r="G268" s="129"/>
      <c r="H268" s="130" t="s">
        <v>20</v>
      </c>
      <c r="I268" s="131"/>
    </row>
    <row r="269" spans="2:14" ht="19.649999999999999" customHeight="1">
      <c r="B269" s="121">
        <f>ROW()-8</f>
        <v>261</v>
      </c>
      <c r="C269" s="122" t="s">
        <v>1170</v>
      </c>
      <c r="D269" s="122" t="s">
        <v>1171</v>
      </c>
      <c r="E269" s="122">
        <v>2021</v>
      </c>
      <c r="F269" s="122" t="s">
        <v>19</v>
      </c>
      <c r="G269" s="129" t="s">
        <v>20</v>
      </c>
      <c r="H269" s="130" t="s">
        <v>20</v>
      </c>
      <c r="I269" s="131"/>
    </row>
    <row r="270" spans="2:14" ht="19.649999999999999" customHeight="1">
      <c r="B270" s="121"/>
      <c r="C270" s="122" t="s">
        <v>179</v>
      </c>
      <c r="D270" s="122" t="s">
        <v>891</v>
      </c>
      <c r="E270" s="122">
        <v>2008</v>
      </c>
      <c r="F270" s="122">
        <v>2014</v>
      </c>
      <c r="G270" s="129" t="s">
        <v>20</v>
      </c>
      <c r="H270" s="130" t="s">
        <v>20</v>
      </c>
      <c r="I270" s="131"/>
      <c r="J270" s="90" t="s">
        <v>820</v>
      </c>
      <c r="N270" s="90" t="s">
        <v>20</v>
      </c>
    </row>
    <row r="271" spans="2:14" ht="19.649999999999999" customHeight="1">
      <c r="B271" s="121"/>
      <c r="C271" s="122" t="s">
        <v>179</v>
      </c>
      <c r="D271" s="122" t="s">
        <v>892</v>
      </c>
      <c r="E271" s="122">
        <v>2008</v>
      </c>
      <c r="F271" s="122">
        <v>2012</v>
      </c>
      <c r="G271" s="129" t="s">
        <v>20</v>
      </c>
      <c r="H271" s="130" t="s">
        <v>20</v>
      </c>
      <c r="I271" s="131"/>
      <c r="J271" s="90" t="s">
        <v>820</v>
      </c>
      <c r="N271" s="90" t="s">
        <v>20</v>
      </c>
    </row>
    <row r="272" spans="2:14" ht="19.649999999999999" customHeight="1">
      <c r="B272" s="121"/>
      <c r="C272" s="122" t="s">
        <v>179</v>
      </c>
      <c r="D272" s="122" t="s">
        <v>180</v>
      </c>
      <c r="E272" s="122">
        <v>2008</v>
      </c>
      <c r="F272" s="122">
        <v>2021</v>
      </c>
      <c r="G272" s="129" t="s">
        <v>20</v>
      </c>
      <c r="H272" s="130" t="s">
        <v>20</v>
      </c>
      <c r="I272" s="131"/>
      <c r="J272" s="90" t="s">
        <v>820</v>
      </c>
      <c r="N272" s="90" t="s">
        <v>20</v>
      </c>
    </row>
    <row r="273" spans="2:14" ht="19.649999999999999" customHeight="1">
      <c r="B273" s="121">
        <f>ROW()-8</f>
        <v>265</v>
      </c>
      <c r="C273" s="122" t="s">
        <v>179</v>
      </c>
      <c r="D273" s="122" t="s">
        <v>180</v>
      </c>
      <c r="E273" s="122">
        <v>2011</v>
      </c>
      <c r="F273" s="122">
        <v>2016</v>
      </c>
      <c r="G273" s="129" t="s">
        <v>20</v>
      </c>
      <c r="H273" s="130"/>
      <c r="I273" s="131"/>
    </row>
    <row r="274" spans="2:14" ht="19.649999999999999" customHeight="1">
      <c r="B274" s="121">
        <f>ROW()-8</f>
        <v>266</v>
      </c>
      <c r="C274" s="122" t="s">
        <v>179</v>
      </c>
      <c r="D274" s="122" t="s">
        <v>182</v>
      </c>
      <c r="E274" s="122">
        <v>2006</v>
      </c>
      <c r="F274" s="122" t="s">
        <v>19</v>
      </c>
      <c r="G274" s="129" t="s">
        <v>20</v>
      </c>
      <c r="H274" s="130"/>
      <c r="I274" s="131"/>
    </row>
    <row r="275" spans="2:14" ht="19.649999999999999" customHeight="1">
      <c r="B275" s="121">
        <f>ROW()-8</f>
        <v>267</v>
      </c>
      <c r="C275" s="122" t="s">
        <v>179</v>
      </c>
      <c r="D275" s="122" t="s">
        <v>182</v>
      </c>
      <c r="E275" s="122">
        <v>2011</v>
      </c>
      <c r="F275" s="122" t="s">
        <v>19</v>
      </c>
      <c r="G275" s="129" t="s">
        <v>20</v>
      </c>
      <c r="H275" s="130"/>
      <c r="I275" s="131"/>
    </row>
    <row r="276" spans="2:14" ht="19.649999999999999" customHeight="1">
      <c r="B276" s="121"/>
      <c r="C276" s="122" t="s">
        <v>179</v>
      </c>
      <c r="D276" s="122" t="s">
        <v>893</v>
      </c>
      <c r="E276" s="122">
        <v>2008</v>
      </c>
      <c r="F276" s="122">
        <v>2011</v>
      </c>
      <c r="G276" s="129" t="s">
        <v>20</v>
      </c>
      <c r="H276" s="130" t="s">
        <v>20</v>
      </c>
      <c r="I276" s="131"/>
      <c r="J276" s="90" t="s">
        <v>820</v>
      </c>
      <c r="N276" s="90" t="s">
        <v>20</v>
      </c>
    </row>
    <row r="277" spans="2:14" ht="19.649999999999999" customHeight="1">
      <c r="B277" s="121"/>
      <c r="C277" s="122" t="s">
        <v>179</v>
      </c>
      <c r="D277" s="122" t="s">
        <v>894</v>
      </c>
      <c r="E277" s="122">
        <v>2013</v>
      </c>
      <c r="F277" s="122">
        <v>2016</v>
      </c>
      <c r="G277" s="129" t="s">
        <v>20</v>
      </c>
      <c r="H277" s="130" t="s">
        <v>20</v>
      </c>
      <c r="I277" s="131"/>
      <c r="J277" s="90" t="s">
        <v>820</v>
      </c>
      <c r="N277" s="90" t="s">
        <v>20</v>
      </c>
    </row>
    <row r="278" spans="2:14" ht="19.649999999999999" customHeight="1">
      <c r="B278" s="121"/>
      <c r="C278" s="122" t="s">
        <v>179</v>
      </c>
      <c r="D278" s="122" t="s">
        <v>895</v>
      </c>
      <c r="E278" s="122">
        <v>2008</v>
      </c>
      <c r="F278" s="122">
        <v>2010</v>
      </c>
      <c r="G278" s="129" t="s">
        <v>20</v>
      </c>
      <c r="H278" s="130" t="s">
        <v>20</v>
      </c>
      <c r="I278" s="131"/>
      <c r="J278" s="90" t="s">
        <v>820</v>
      </c>
      <c r="N278" s="90" t="s">
        <v>20</v>
      </c>
    </row>
    <row r="279" spans="2:14" ht="19.649999999999999" customHeight="1">
      <c r="B279" s="121"/>
      <c r="C279" s="122" t="s">
        <v>179</v>
      </c>
      <c r="D279" s="122" t="s">
        <v>895</v>
      </c>
      <c r="E279" s="122">
        <v>2011</v>
      </c>
      <c r="F279" s="122">
        <v>2022</v>
      </c>
      <c r="G279" s="129" t="s">
        <v>20</v>
      </c>
      <c r="H279" s="130" t="s">
        <v>20</v>
      </c>
      <c r="I279" s="131"/>
      <c r="J279" s="90" t="s">
        <v>820</v>
      </c>
      <c r="N279" s="90" t="s">
        <v>20</v>
      </c>
    </row>
    <row r="280" spans="2:14" ht="19.649999999999999" customHeight="1">
      <c r="B280" s="121"/>
      <c r="C280" s="122" t="s">
        <v>179</v>
      </c>
      <c r="D280" s="122" t="s">
        <v>896</v>
      </c>
      <c r="E280" s="122">
        <v>2008</v>
      </c>
      <c r="F280" s="122">
        <v>2022</v>
      </c>
      <c r="G280" s="129" t="s">
        <v>20</v>
      </c>
      <c r="H280" s="130" t="s">
        <v>20</v>
      </c>
      <c r="I280" s="131"/>
      <c r="J280" s="90" t="s">
        <v>820</v>
      </c>
      <c r="N280" s="90" t="s">
        <v>20</v>
      </c>
    </row>
    <row r="281" spans="2:14" ht="19.649999999999999" customHeight="1">
      <c r="B281" s="121"/>
      <c r="C281" s="122" t="s">
        <v>179</v>
      </c>
      <c r="D281" s="122" t="s">
        <v>183</v>
      </c>
      <c r="E281" s="122">
        <v>2009</v>
      </c>
      <c r="F281" s="122">
        <v>2020</v>
      </c>
      <c r="G281" s="129" t="s">
        <v>20</v>
      </c>
      <c r="H281" s="130" t="s">
        <v>20</v>
      </c>
      <c r="I281" s="131"/>
      <c r="J281" s="90" t="s">
        <v>820</v>
      </c>
      <c r="N281" s="90" t="s">
        <v>20</v>
      </c>
    </row>
    <row r="282" spans="2:14" ht="19.649999999999999" customHeight="1">
      <c r="B282" s="121">
        <f>ROW()-8</f>
        <v>274</v>
      </c>
      <c r="C282" s="122" t="s">
        <v>179</v>
      </c>
      <c r="D282" s="122" t="s">
        <v>183</v>
      </c>
      <c r="E282" s="122">
        <v>2011</v>
      </c>
      <c r="F282" s="122">
        <v>2016</v>
      </c>
      <c r="G282" s="129" t="s">
        <v>20</v>
      </c>
      <c r="H282" s="130"/>
      <c r="I282" s="131"/>
    </row>
    <row r="283" spans="2:14" ht="19.649999999999999" customHeight="1">
      <c r="B283" s="121">
        <f>ROW()-8</f>
        <v>275</v>
      </c>
      <c r="C283" s="122" t="s">
        <v>179</v>
      </c>
      <c r="D283" s="122" t="s">
        <v>185</v>
      </c>
      <c r="E283" s="122">
        <v>2005</v>
      </c>
      <c r="F283" s="122">
        <v>2008</v>
      </c>
      <c r="G283" s="129" t="s">
        <v>20</v>
      </c>
      <c r="H283" s="130"/>
      <c r="I283" s="131"/>
    </row>
    <row r="284" spans="2:14" ht="19.649999999999999" customHeight="1">
      <c r="B284" s="121">
        <f>ROW()-8</f>
        <v>276</v>
      </c>
      <c r="C284" s="122" t="s">
        <v>179</v>
      </c>
      <c r="D284" s="122" t="s">
        <v>186</v>
      </c>
      <c r="E284" s="122">
        <v>2016</v>
      </c>
      <c r="F284" s="122" t="s">
        <v>19</v>
      </c>
      <c r="G284" s="129" t="s">
        <v>20</v>
      </c>
      <c r="H284" s="130"/>
      <c r="I284" s="131" t="s">
        <v>20</v>
      </c>
    </row>
    <row r="285" spans="2:14" ht="19.649999999999999" customHeight="1">
      <c r="B285" s="121"/>
      <c r="C285" s="122" t="s">
        <v>179</v>
      </c>
      <c r="D285" s="122" t="s">
        <v>897</v>
      </c>
      <c r="E285" s="122">
        <v>2008</v>
      </c>
      <c r="F285" s="122">
        <v>2011</v>
      </c>
      <c r="G285" s="129" t="s">
        <v>20</v>
      </c>
      <c r="H285" s="130" t="s">
        <v>20</v>
      </c>
      <c r="I285" s="131"/>
      <c r="J285" s="90" t="s">
        <v>820</v>
      </c>
      <c r="N285" s="90" t="s">
        <v>20</v>
      </c>
    </row>
    <row r="286" spans="2:14" ht="19.649999999999999" customHeight="1">
      <c r="B286" s="121">
        <f>ROW()-8</f>
        <v>278</v>
      </c>
      <c r="C286" s="122" t="s">
        <v>179</v>
      </c>
      <c r="D286" s="122" t="s">
        <v>257</v>
      </c>
      <c r="E286" s="122">
        <v>2007</v>
      </c>
      <c r="F286" s="122">
        <v>2009</v>
      </c>
      <c r="G286" s="129" t="s">
        <v>20</v>
      </c>
      <c r="H286" s="130" t="s">
        <v>20</v>
      </c>
      <c r="I286" s="131"/>
    </row>
    <row r="287" spans="2:14" ht="19.649999999999999" customHeight="1">
      <c r="B287" s="121"/>
      <c r="C287" s="122" t="s">
        <v>179</v>
      </c>
      <c r="D287" s="122" t="s">
        <v>898</v>
      </c>
      <c r="E287" s="122">
        <v>2013</v>
      </c>
      <c r="F287" s="122">
        <v>2017</v>
      </c>
      <c r="G287" s="129" t="s">
        <v>20</v>
      </c>
      <c r="H287" s="130" t="s">
        <v>20</v>
      </c>
      <c r="I287" s="131"/>
      <c r="J287" s="90" t="s">
        <v>820</v>
      </c>
      <c r="N287" s="90" t="s">
        <v>20</v>
      </c>
    </row>
    <row r="288" spans="2:14" ht="19.649999999999999" customHeight="1">
      <c r="B288" s="121">
        <f>ROW()-8</f>
        <v>280</v>
      </c>
      <c r="C288" s="122" t="s">
        <v>179</v>
      </c>
      <c r="D288" s="122" t="s">
        <v>187</v>
      </c>
      <c r="E288" s="122">
        <v>2015</v>
      </c>
      <c r="F288" s="122" t="s">
        <v>19</v>
      </c>
      <c r="G288" s="129" t="s">
        <v>20</v>
      </c>
      <c r="H288" s="130"/>
      <c r="I288" s="131" t="s">
        <v>20</v>
      </c>
    </row>
    <row r="289" spans="2:14" ht="19.649999999999999" customHeight="1">
      <c r="B289" s="121"/>
      <c r="C289" s="122" t="s">
        <v>899</v>
      </c>
      <c r="D289" s="122" t="s">
        <v>900</v>
      </c>
      <c r="E289" s="122">
        <v>2013</v>
      </c>
      <c r="F289" s="122">
        <v>2013</v>
      </c>
      <c r="G289" s="129" t="s">
        <v>20</v>
      </c>
      <c r="H289" s="130" t="s">
        <v>20</v>
      </c>
      <c r="I289" s="131"/>
      <c r="J289" s="90" t="s">
        <v>820</v>
      </c>
      <c r="N289" s="90" t="s">
        <v>20</v>
      </c>
    </row>
    <row r="290" spans="2:14" ht="19.649999999999999" customHeight="1">
      <c r="B290" s="121"/>
      <c r="C290" s="122" t="s">
        <v>188</v>
      </c>
      <c r="D290" s="122">
        <v>500</v>
      </c>
      <c r="E290" s="122">
        <v>2012</v>
      </c>
      <c r="F290" s="122">
        <v>2017</v>
      </c>
      <c r="G290" s="129" t="s">
        <v>20</v>
      </c>
      <c r="H290" s="130" t="s">
        <v>20</v>
      </c>
      <c r="I290" s="131"/>
      <c r="J290" s="90" t="s">
        <v>820</v>
      </c>
      <c r="N290" s="90" t="s">
        <v>20</v>
      </c>
    </row>
    <row r="291" spans="2:14" ht="19.649999999999999" customHeight="1">
      <c r="B291" s="121">
        <f>ROW()-8</f>
        <v>283</v>
      </c>
      <c r="C291" s="122" t="s">
        <v>188</v>
      </c>
      <c r="D291" s="122" t="s">
        <v>1172</v>
      </c>
      <c r="E291" s="122">
        <v>2020</v>
      </c>
      <c r="F291" s="122" t="s">
        <v>19</v>
      </c>
      <c r="G291" s="129" t="s">
        <v>20</v>
      </c>
      <c r="H291" s="130"/>
      <c r="I291" s="131"/>
    </row>
    <row r="292" spans="2:14" ht="19.649999999999999" customHeight="1" thickBot="1">
      <c r="B292" s="124"/>
      <c r="C292" s="125" t="s">
        <v>188</v>
      </c>
      <c r="D292" s="125" t="s">
        <v>901</v>
      </c>
      <c r="E292" s="125">
        <v>2017</v>
      </c>
      <c r="F292" s="125">
        <v>2017</v>
      </c>
      <c r="G292" s="132" t="s">
        <v>20</v>
      </c>
      <c r="H292" s="133" t="s">
        <v>20</v>
      </c>
      <c r="I292" s="134"/>
      <c r="J292" s="90" t="s">
        <v>820</v>
      </c>
      <c r="N292" s="90" t="s">
        <v>20</v>
      </c>
    </row>
    <row r="293" spans="2:14" ht="19.649999999999999" hidden="1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 t="s">
        <v>1144</v>
      </c>
    </row>
    <row r="294" spans="2:14" ht="19.649999999999999" customHeight="1">
      <c r="B294" s="121"/>
      <c r="C294" s="122" t="s">
        <v>188</v>
      </c>
      <c r="D294" s="122" t="s">
        <v>902</v>
      </c>
      <c r="E294" s="122">
        <v>2012</v>
      </c>
      <c r="F294" s="122">
        <v>2019</v>
      </c>
      <c r="G294" s="129" t="s">
        <v>20</v>
      </c>
      <c r="H294" s="130" t="s">
        <v>20</v>
      </c>
      <c r="I294" s="131"/>
      <c r="J294" s="90" t="s">
        <v>820</v>
      </c>
      <c r="N294" s="90" t="s">
        <v>20</v>
      </c>
    </row>
    <row r="295" spans="2:14" ht="19.649999999999999" customHeight="1">
      <c r="B295" s="121"/>
      <c r="C295" s="122" t="s">
        <v>188</v>
      </c>
      <c r="D295" s="122" t="s">
        <v>903</v>
      </c>
      <c r="E295" s="122">
        <v>2013</v>
      </c>
      <c r="F295" s="122">
        <v>2013</v>
      </c>
      <c r="G295" s="129" t="s">
        <v>20</v>
      </c>
      <c r="H295" s="130"/>
      <c r="I295" s="131"/>
      <c r="J295" s="90" t="s">
        <v>820</v>
      </c>
      <c r="L295" s="90" t="s">
        <v>157</v>
      </c>
      <c r="N295" s="90" t="s">
        <v>20</v>
      </c>
    </row>
    <row r="296" spans="2:14" ht="19.649999999999999" customHeight="1">
      <c r="B296" s="121"/>
      <c r="C296" s="122" t="s">
        <v>188</v>
      </c>
      <c r="D296" s="122" t="s">
        <v>904</v>
      </c>
      <c r="E296" s="122">
        <v>2014</v>
      </c>
      <c r="F296" s="122">
        <v>2015</v>
      </c>
      <c r="G296" s="129" t="s">
        <v>20</v>
      </c>
      <c r="H296" s="130" t="s">
        <v>20</v>
      </c>
      <c r="I296" s="131"/>
      <c r="J296" s="90" t="s">
        <v>820</v>
      </c>
      <c r="N296" s="90" t="s">
        <v>20</v>
      </c>
    </row>
    <row r="297" spans="2:14" ht="19.649999999999999" customHeight="1">
      <c r="B297" s="121"/>
      <c r="C297" s="122" t="s">
        <v>188</v>
      </c>
      <c r="D297" s="122" t="s">
        <v>191</v>
      </c>
      <c r="E297" s="122">
        <v>2016</v>
      </c>
      <c r="F297" s="122">
        <v>2016</v>
      </c>
      <c r="G297" s="129" t="s">
        <v>20</v>
      </c>
      <c r="H297" s="130" t="s">
        <v>20</v>
      </c>
      <c r="I297" s="131"/>
      <c r="J297" s="90" t="s">
        <v>820</v>
      </c>
      <c r="N297" s="90" t="s">
        <v>20</v>
      </c>
    </row>
    <row r="298" spans="2:14" ht="19.649999999999999" customHeight="1">
      <c r="B298" s="121">
        <f t="shared" ref="B298:B323" si="8">ROW()-8</f>
        <v>290</v>
      </c>
      <c r="C298" s="122" t="s">
        <v>188</v>
      </c>
      <c r="D298" s="122" t="s">
        <v>191</v>
      </c>
      <c r="E298" s="122">
        <v>2016</v>
      </c>
      <c r="F298" s="122" t="s">
        <v>19</v>
      </c>
      <c r="G298" s="129" t="s">
        <v>20</v>
      </c>
      <c r="H298" s="130"/>
      <c r="I298" s="182" t="s">
        <v>20</v>
      </c>
    </row>
    <row r="299" spans="2:14" ht="19.649999999999999" customHeight="1">
      <c r="B299" s="121">
        <f t="shared" si="8"/>
        <v>291</v>
      </c>
      <c r="C299" s="122" t="s">
        <v>188</v>
      </c>
      <c r="D299" s="122" t="s">
        <v>192</v>
      </c>
      <c r="E299" s="122">
        <v>2002</v>
      </c>
      <c r="F299" s="122">
        <v>2014</v>
      </c>
      <c r="G299" s="129" t="s">
        <v>20</v>
      </c>
      <c r="H299" s="130"/>
      <c r="I299" s="131" t="s">
        <v>20</v>
      </c>
    </row>
    <row r="300" spans="2:14" ht="19.649999999999999" customHeight="1">
      <c r="B300" s="121">
        <f t="shared" si="8"/>
        <v>292</v>
      </c>
      <c r="C300" s="122" t="s">
        <v>188</v>
      </c>
      <c r="D300" s="122" t="s">
        <v>193</v>
      </c>
      <c r="E300" s="122">
        <v>2007</v>
      </c>
      <c r="F300" s="122">
        <v>2016</v>
      </c>
      <c r="G300" s="129" t="s">
        <v>20</v>
      </c>
      <c r="H300" s="130"/>
      <c r="I300" s="131" t="s">
        <v>20</v>
      </c>
    </row>
    <row r="301" spans="2:14" ht="19.649999999999999" customHeight="1">
      <c r="B301" s="121">
        <f t="shared" si="8"/>
        <v>293</v>
      </c>
      <c r="C301" s="122" t="s">
        <v>188</v>
      </c>
      <c r="D301" s="122" t="s">
        <v>194</v>
      </c>
      <c r="E301" s="122">
        <v>2005</v>
      </c>
      <c r="F301" s="122">
        <v>2010</v>
      </c>
      <c r="G301" s="129" t="s">
        <v>20</v>
      </c>
      <c r="H301" s="130"/>
      <c r="I301" s="131" t="s">
        <v>20</v>
      </c>
    </row>
    <row r="302" spans="2:14" ht="19.649999999999999" customHeight="1">
      <c r="B302" s="121">
        <f t="shared" si="8"/>
        <v>294</v>
      </c>
      <c r="C302" s="122" t="s">
        <v>188</v>
      </c>
      <c r="D302" s="122" t="s">
        <v>195</v>
      </c>
      <c r="E302" s="122">
        <v>2018</v>
      </c>
      <c r="F302" s="122" t="s">
        <v>19</v>
      </c>
      <c r="G302" s="129" t="s">
        <v>20</v>
      </c>
      <c r="H302" s="130"/>
      <c r="I302" s="131" t="s">
        <v>20</v>
      </c>
    </row>
    <row r="303" spans="2:14" ht="19.649999999999999" customHeight="1">
      <c r="B303" s="121">
        <f t="shared" si="8"/>
        <v>295</v>
      </c>
      <c r="C303" s="122" t="s">
        <v>188</v>
      </c>
      <c r="D303" s="122" t="s">
        <v>197</v>
      </c>
      <c r="E303" s="122">
        <v>2000</v>
      </c>
      <c r="F303" s="122">
        <v>2010</v>
      </c>
      <c r="G303" s="129" t="s">
        <v>20</v>
      </c>
      <c r="H303" s="130"/>
      <c r="I303" s="131" t="s">
        <v>20</v>
      </c>
    </row>
    <row r="304" spans="2:14" ht="19.649999999999999" customHeight="1">
      <c r="B304" s="121">
        <f t="shared" si="8"/>
        <v>296</v>
      </c>
      <c r="C304" s="122" t="s">
        <v>188</v>
      </c>
      <c r="D304" s="122" t="s">
        <v>197</v>
      </c>
      <c r="E304" s="122">
        <v>2010</v>
      </c>
      <c r="F304" s="122" t="s">
        <v>19</v>
      </c>
      <c r="G304" s="129" t="s">
        <v>20</v>
      </c>
      <c r="H304" s="130"/>
      <c r="I304" s="131" t="s">
        <v>20</v>
      </c>
    </row>
    <row r="305" spans="2:9" ht="19.649999999999999" customHeight="1">
      <c r="B305" s="121">
        <f t="shared" si="8"/>
        <v>297</v>
      </c>
      <c r="C305" s="122" t="s">
        <v>188</v>
      </c>
      <c r="D305" s="122" t="s">
        <v>18</v>
      </c>
      <c r="E305" s="122">
        <v>2006</v>
      </c>
      <c r="F305" s="122" t="s">
        <v>19</v>
      </c>
      <c r="G305" s="129" t="s">
        <v>20</v>
      </c>
      <c r="H305" s="130"/>
      <c r="I305" s="131" t="s">
        <v>20</v>
      </c>
    </row>
    <row r="306" spans="2:9" ht="19.649999999999999" customHeight="1">
      <c r="B306" s="121">
        <f t="shared" si="8"/>
        <v>298</v>
      </c>
      <c r="C306" s="122" t="s">
        <v>188</v>
      </c>
      <c r="D306" s="122" t="s">
        <v>1174</v>
      </c>
      <c r="E306" s="122">
        <v>2015</v>
      </c>
      <c r="F306" s="122" t="s">
        <v>19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8"/>
        <v>299</v>
      </c>
      <c r="C307" s="122" t="s">
        <v>188</v>
      </c>
      <c r="D307" s="122" t="s">
        <v>202</v>
      </c>
      <c r="E307" s="122">
        <v>2008</v>
      </c>
      <c r="F307" s="122">
        <v>2015</v>
      </c>
      <c r="G307" s="129" t="s">
        <v>20</v>
      </c>
      <c r="H307" s="130"/>
      <c r="I307" s="131"/>
    </row>
    <row r="308" spans="2:9" ht="19.649999999999999" customHeight="1">
      <c r="B308" s="121">
        <f t="shared" si="8"/>
        <v>300</v>
      </c>
      <c r="C308" s="122" t="s">
        <v>188</v>
      </c>
      <c r="D308" s="122" t="s">
        <v>203</v>
      </c>
      <c r="E308" s="122">
        <v>2011</v>
      </c>
      <c r="F308" s="122">
        <v>2016</v>
      </c>
      <c r="G308" s="129" t="s">
        <v>20</v>
      </c>
      <c r="H308" s="130"/>
      <c r="I308" s="131"/>
    </row>
    <row r="309" spans="2:9" ht="19.649999999999999" customHeight="1">
      <c r="B309" s="121">
        <f t="shared" si="8"/>
        <v>301</v>
      </c>
      <c r="C309" s="122" t="s">
        <v>188</v>
      </c>
      <c r="D309" s="122" t="s">
        <v>1176</v>
      </c>
      <c r="E309" s="122">
        <v>2016</v>
      </c>
      <c r="F309" s="122">
        <v>2019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8"/>
        <v>302</v>
      </c>
      <c r="C310" s="122" t="s">
        <v>188</v>
      </c>
      <c r="D310" s="122" t="s">
        <v>205</v>
      </c>
      <c r="E310" s="122">
        <v>2003</v>
      </c>
      <c r="F310" s="122">
        <v>2018</v>
      </c>
      <c r="G310" s="129" t="s">
        <v>20</v>
      </c>
      <c r="H310" s="130"/>
      <c r="I310" s="131" t="s">
        <v>20</v>
      </c>
    </row>
    <row r="311" spans="2:9" ht="19.649999999999999" customHeight="1">
      <c r="B311" s="121">
        <f t="shared" si="8"/>
        <v>303</v>
      </c>
      <c r="C311" s="122" t="s">
        <v>188</v>
      </c>
      <c r="D311" s="122" t="s">
        <v>206</v>
      </c>
      <c r="E311" s="122">
        <v>2007</v>
      </c>
      <c r="F311" s="122">
        <v>2018</v>
      </c>
      <c r="G311" s="129" t="s">
        <v>20</v>
      </c>
      <c r="H311" s="130"/>
      <c r="I311" s="131" t="s">
        <v>20</v>
      </c>
    </row>
    <row r="312" spans="2:9" ht="19.649999999999999" customHeight="1">
      <c r="B312" s="121">
        <f t="shared" si="8"/>
        <v>304</v>
      </c>
      <c r="C312" s="122" t="s">
        <v>188</v>
      </c>
      <c r="D312" s="122" t="s">
        <v>207</v>
      </c>
      <c r="E312" s="122">
        <v>2016</v>
      </c>
      <c r="F312" s="122" t="s">
        <v>19</v>
      </c>
      <c r="G312" s="129" t="s">
        <v>20</v>
      </c>
      <c r="H312" s="130"/>
      <c r="I312" s="131" t="s">
        <v>20</v>
      </c>
    </row>
    <row r="313" spans="2:9" ht="19.649999999999999" customHeight="1">
      <c r="B313" s="121">
        <f t="shared" si="8"/>
        <v>305</v>
      </c>
      <c r="C313" s="122" t="s">
        <v>188</v>
      </c>
      <c r="D313" s="122" t="s">
        <v>208</v>
      </c>
      <c r="E313" s="122">
        <v>2007</v>
      </c>
      <c r="F313" s="122">
        <v>2016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8"/>
        <v>306</v>
      </c>
      <c r="C314" s="122" t="s">
        <v>188</v>
      </c>
      <c r="D314" s="122" t="s">
        <v>210</v>
      </c>
      <c r="E314" s="122">
        <v>2011</v>
      </c>
      <c r="F314" s="122" t="s">
        <v>19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8"/>
        <v>307</v>
      </c>
      <c r="C315" s="122" t="s">
        <v>188</v>
      </c>
      <c r="D315" s="122" t="s">
        <v>1177</v>
      </c>
      <c r="E315" s="122">
        <v>2021</v>
      </c>
      <c r="F315" s="122"/>
      <c r="G315" s="129" t="s">
        <v>20</v>
      </c>
      <c r="H315" s="130" t="s">
        <v>20</v>
      </c>
      <c r="I315" s="131" t="s">
        <v>20</v>
      </c>
    </row>
    <row r="316" spans="2:9" ht="19.649999999999999" customHeight="1">
      <c r="B316" s="121">
        <f t="shared" si="8"/>
        <v>308</v>
      </c>
      <c r="C316" s="122" t="s">
        <v>188</v>
      </c>
      <c r="D316" s="122" t="s">
        <v>212</v>
      </c>
      <c r="E316" s="122">
        <v>2012</v>
      </c>
      <c r="F316" s="122" t="s">
        <v>19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8"/>
        <v>309</v>
      </c>
      <c r="C317" s="122" t="s">
        <v>188</v>
      </c>
      <c r="D317" s="122" t="s">
        <v>214</v>
      </c>
      <c r="E317" s="122">
        <v>2001</v>
      </c>
      <c r="F317" s="122">
        <v>2010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8"/>
        <v>310</v>
      </c>
      <c r="C318" s="122" t="s">
        <v>188</v>
      </c>
      <c r="D318" s="122" t="s">
        <v>215</v>
      </c>
      <c r="E318" s="122">
        <v>2009</v>
      </c>
      <c r="F318" s="122">
        <v>2020</v>
      </c>
      <c r="G318" s="129" t="s">
        <v>20</v>
      </c>
      <c r="H318" s="130"/>
      <c r="I318" s="131" t="s">
        <v>20</v>
      </c>
    </row>
    <row r="319" spans="2:9" ht="19.649999999999999" customHeight="1">
      <c r="B319" s="121">
        <f t="shared" si="8"/>
        <v>311</v>
      </c>
      <c r="C319" s="122" t="s">
        <v>188</v>
      </c>
      <c r="D319" s="122" t="s">
        <v>217</v>
      </c>
      <c r="E319" s="122">
        <v>2016</v>
      </c>
      <c r="F319" s="122" t="s">
        <v>19</v>
      </c>
      <c r="G319" s="129" t="s">
        <v>20</v>
      </c>
      <c r="H319" s="130" t="s">
        <v>20</v>
      </c>
      <c r="I319" s="182"/>
    </row>
    <row r="320" spans="2:9" ht="19.649999999999999" customHeight="1">
      <c r="B320" s="121">
        <f t="shared" si="8"/>
        <v>312</v>
      </c>
      <c r="C320" s="122" t="s">
        <v>188</v>
      </c>
      <c r="D320" s="122" t="s">
        <v>1178</v>
      </c>
      <c r="E320" s="122">
        <v>2015</v>
      </c>
      <c r="F320" s="122" t="s">
        <v>19</v>
      </c>
      <c r="G320" s="129" t="s">
        <v>20</v>
      </c>
      <c r="H320" s="130"/>
      <c r="I320" s="131" t="s">
        <v>20</v>
      </c>
    </row>
    <row r="321" spans="2:14" ht="19.649999999999999" customHeight="1">
      <c r="B321" s="121">
        <f t="shared" si="8"/>
        <v>313</v>
      </c>
      <c r="C321" s="122" t="s">
        <v>188</v>
      </c>
      <c r="D321" s="122" t="s">
        <v>220</v>
      </c>
      <c r="E321" s="122">
        <v>2016</v>
      </c>
      <c r="F321" s="122" t="s">
        <v>19</v>
      </c>
      <c r="G321" s="129" t="s">
        <v>20</v>
      </c>
      <c r="H321" s="130"/>
      <c r="I321" s="131" t="s">
        <v>20</v>
      </c>
    </row>
    <row r="322" spans="2:14" ht="19.649999999999999" customHeight="1">
      <c r="B322" s="121">
        <f t="shared" si="8"/>
        <v>314</v>
      </c>
      <c r="C322" s="122" t="s">
        <v>188</v>
      </c>
      <c r="D322" s="122" t="s">
        <v>1179</v>
      </c>
      <c r="E322" s="122">
        <v>2021</v>
      </c>
      <c r="F322" s="122"/>
      <c r="G322" s="129" t="s">
        <v>20</v>
      </c>
      <c r="H322" s="130" t="s">
        <v>20</v>
      </c>
      <c r="I322" s="131" t="s">
        <v>20</v>
      </c>
    </row>
    <row r="323" spans="2:14" ht="19.649999999999999" customHeight="1">
      <c r="B323" s="121">
        <f t="shared" si="8"/>
        <v>315</v>
      </c>
      <c r="C323" s="122" t="s">
        <v>188</v>
      </c>
      <c r="D323" s="122" t="s">
        <v>222</v>
      </c>
      <c r="E323" s="122">
        <v>2016</v>
      </c>
      <c r="F323" s="122" t="s">
        <v>19</v>
      </c>
      <c r="G323" s="129" t="s">
        <v>20</v>
      </c>
      <c r="H323" s="130"/>
      <c r="I323" s="131" t="s">
        <v>20</v>
      </c>
    </row>
    <row r="324" spans="2:14" ht="19.649999999999999" customHeight="1">
      <c r="B324" s="121"/>
      <c r="C324" s="122" t="s">
        <v>223</v>
      </c>
      <c r="D324" s="122" t="s">
        <v>905</v>
      </c>
      <c r="E324" s="122">
        <v>2021</v>
      </c>
      <c r="F324" s="122">
        <v>2022</v>
      </c>
      <c r="G324" s="129" t="s">
        <v>20</v>
      </c>
      <c r="H324" s="130" t="s">
        <v>20</v>
      </c>
      <c r="I324" s="131"/>
      <c r="J324" s="90" t="s">
        <v>820</v>
      </c>
      <c r="N324" s="90" t="s">
        <v>20</v>
      </c>
    </row>
    <row r="325" spans="2:14" ht="19.649999999999999" customHeight="1">
      <c r="B325" s="121"/>
      <c r="C325" s="122" t="s">
        <v>223</v>
      </c>
      <c r="D325" s="122" t="s">
        <v>906</v>
      </c>
      <c r="E325" s="122">
        <v>2021</v>
      </c>
      <c r="F325" s="122">
        <v>2022</v>
      </c>
      <c r="G325" s="129" t="s">
        <v>20</v>
      </c>
      <c r="H325" s="130" t="s">
        <v>20</v>
      </c>
      <c r="I325" s="131"/>
      <c r="J325" s="90" t="s">
        <v>820</v>
      </c>
      <c r="N325" s="90" t="s">
        <v>20</v>
      </c>
    </row>
    <row r="326" spans="2:14" ht="19.649999999999999" customHeight="1">
      <c r="B326" s="121">
        <f>ROW()-8</f>
        <v>318</v>
      </c>
      <c r="C326" s="122" t="s">
        <v>223</v>
      </c>
      <c r="D326" s="122" t="s">
        <v>224</v>
      </c>
      <c r="E326" s="122">
        <v>2010</v>
      </c>
      <c r="F326" s="122">
        <v>2019</v>
      </c>
      <c r="G326" s="129" t="s">
        <v>20</v>
      </c>
      <c r="H326" s="130"/>
      <c r="I326" s="131"/>
    </row>
    <row r="327" spans="2:14" ht="19.649999999999999" customHeight="1">
      <c r="B327" s="121"/>
      <c r="C327" s="122" t="s">
        <v>223</v>
      </c>
      <c r="D327" s="122" t="s">
        <v>907</v>
      </c>
      <c r="E327" s="122">
        <v>2008</v>
      </c>
      <c r="F327" s="122">
        <v>2012</v>
      </c>
      <c r="G327" s="129" t="s">
        <v>20</v>
      </c>
      <c r="H327" s="130" t="s">
        <v>20</v>
      </c>
      <c r="I327" s="131"/>
      <c r="J327" s="90" t="s">
        <v>820</v>
      </c>
      <c r="N327" s="90" t="s">
        <v>20</v>
      </c>
    </row>
    <row r="328" spans="2:14" ht="19.649999999999999" customHeight="1">
      <c r="B328" s="121"/>
      <c r="C328" s="122" t="s">
        <v>223</v>
      </c>
      <c r="D328" s="122" t="s">
        <v>908</v>
      </c>
      <c r="E328" s="122">
        <v>2008</v>
      </c>
      <c r="F328" s="122">
        <v>2012</v>
      </c>
      <c r="G328" s="129" t="s">
        <v>20</v>
      </c>
      <c r="H328" s="130" t="s">
        <v>20</v>
      </c>
      <c r="I328" s="131"/>
      <c r="J328" s="90" t="s">
        <v>820</v>
      </c>
      <c r="N328" s="90" t="s">
        <v>20</v>
      </c>
    </row>
    <row r="329" spans="2:14" ht="19.649999999999999" customHeight="1">
      <c r="B329" s="121"/>
      <c r="C329" s="122" t="s">
        <v>223</v>
      </c>
      <c r="D329" s="122" t="s">
        <v>909</v>
      </c>
      <c r="E329" s="122">
        <v>2008</v>
      </c>
      <c r="F329" s="122">
        <v>2012</v>
      </c>
      <c r="G329" s="129" t="s">
        <v>20</v>
      </c>
      <c r="H329" s="130" t="s">
        <v>20</v>
      </c>
      <c r="I329" s="131"/>
      <c r="J329" s="90" t="s">
        <v>820</v>
      </c>
      <c r="N329" s="90" t="s">
        <v>20</v>
      </c>
    </row>
    <row r="330" spans="2:14" ht="19.649999999999999" customHeight="1">
      <c r="B330" s="121"/>
      <c r="C330" s="122" t="s">
        <v>223</v>
      </c>
      <c r="D330" s="122" t="s">
        <v>910</v>
      </c>
      <c r="E330" s="122">
        <v>2008</v>
      </c>
      <c r="F330" s="122">
        <v>2022</v>
      </c>
      <c r="G330" s="129" t="s">
        <v>20</v>
      </c>
      <c r="H330" s="130" t="s">
        <v>20</v>
      </c>
      <c r="I330" s="131"/>
      <c r="J330" s="90" t="s">
        <v>820</v>
      </c>
      <c r="N330" s="90" t="s">
        <v>20</v>
      </c>
    </row>
    <row r="331" spans="2:14" ht="19.649999999999999" customHeight="1">
      <c r="B331" s="121"/>
      <c r="C331" s="122" t="s">
        <v>223</v>
      </c>
      <c r="D331" s="122" t="s">
        <v>911</v>
      </c>
      <c r="E331" s="122">
        <v>2008</v>
      </c>
      <c r="F331" s="122">
        <v>2022</v>
      </c>
      <c r="G331" s="129" t="s">
        <v>20</v>
      </c>
      <c r="H331" s="130" t="s">
        <v>20</v>
      </c>
      <c r="I331" s="131"/>
      <c r="J331" s="90" t="s">
        <v>820</v>
      </c>
      <c r="N331" s="90" t="s">
        <v>20</v>
      </c>
    </row>
    <row r="332" spans="2:14" ht="19.649999999999999" customHeight="1">
      <c r="B332" s="121"/>
      <c r="C332" s="122" t="s">
        <v>223</v>
      </c>
      <c r="D332" s="122" t="s">
        <v>912</v>
      </c>
      <c r="E332" s="122">
        <v>2018</v>
      </c>
      <c r="F332" s="122">
        <v>2021</v>
      </c>
      <c r="G332" s="129" t="s">
        <v>20</v>
      </c>
      <c r="H332" s="130" t="s">
        <v>20</v>
      </c>
      <c r="I332" s="131"/>
      <c r="J332" s="90" t="s">
        <v>820</v>
      </c>
      <c r="N332" s="90" t="s">
        <v>20</v>
      </c>
    </row>
    <row r="333" spans="2:14" ht="19.649999999999999" customHeight="1">
      <c r="B333" s="121"/>
      <c r="C333" s="122" t="s">
        <v>223</v>
      </c>
      <c r="D333" s="122" t="s">
        <v>229</v>
      </c>
      <c r="E333" s="122">
        <v>2007</v>
      </c>
      <c r="F333" s="122">
        <v>2014</v>
      </c>
      <c r="G333" s="129" t="s">
        <v>20</v>
      </c>
      <c r="H333" s="130" t="s">
        <v>20</v>
      </c>
      <c r="I333" s="131"/>
      <c r="J333" s="90" t="s">
        <v>820</v>
      </c>
      <c r="K333" s="90">
        <v>1</v>
      </c>
      <c r="N333" s="90" t="s">
        <v>20</v>
      </c>
    </row>
    <row r="334" spans="2:14" ht="19.649999999999999" customHeight="1" thickBot="1">
      <c r="B334" s="124"/>
      <c r="C334" s="125" t="s">
        <v>223</v>
      </c>
      <c r="D334" s="125" t="s">
        <v>229</v>
      </c>
      <c r="E334" s="125">
        <v>2015</v>
      </c>
      <c r="F334" s="125">
        <v>2022</v>
      </c>
      <c r="G334" s="132" t="s">
        <v>20</v>
      </c>
      <c r="H334" s="133" t="s">
        <v>20</v>
      </c>
      <c r="I334" s="134"/>
      <c r="J334" s="90" t="s">
        <v>820</v>
      </c>
      <c r="K334" s="90">
        <v>2</v>
      </c>
      <c r="N334" s="90" t="s">
        <v>20</v>
      </c>
    </row>
    <row r="335" spans="2:14" ht="19.649999999999999" hidden="1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 t="s">
        <v>1144</v>
      </c>
    </row>
    <row r="336" spans="2:14" ht="19.649999999999999" customHeight="1">
      <c r="B336" s="121"/>
      <c r="C336" s="122" t="s">
        <v>223</v>
      </c>
      <c r="D336" s="122" t="s">
        <v>232</v>
      </c>
      <c r="E336" s="122">
        <v>2008</v>
      </c>
      <c r="F336" s="122">
        <v>2012</v>
      </c>
      <c r="G336" s="129" t="s">
        <v>20</v>
      </c>
      <c r="H336" s="130" t="s">
        <v>20</v>
      </c>
      <c r="I336" s="131"/>
      <c r="J336" s="90" t="s">
        <v>820</v>
      </c>
      <c r="K336" s="90">
        <v>2</v>
      </c>
      <c r="N336" s="90" t="s">
        <v>20</v>
      </c>
    </row>
    <row r="337" spans="2:14" ht="19.649999999999999" customHeight="1">
      <c r="B337" s="121"/>
      <c r="C337" s="122" t="s">
        <v>223</v>
      </c>
      <c r="D337" s="122" t="s">
        <v>232</v>
      </c>
      <c r="E337" s="122">
        <v>2013</v>
      </c>
      <c r="F337" s="122">
        <v>2022</v>
      </c>
      <c r="G337" s="129" t="s">
        <v>20</v>
      </c>
      <c r="H337" s="130" t="s">
        <v>20</v>
      </c>
      <c r="I337" s="131"/>
      <c r="J337" s="90" t="s">
        <v>820</v>
      </c>
      <c r="K337" s="90">
        <v>3</v>
      </c>
      <c r="N337" s="90" t="s">
        <v>20</v>
      </c>
    </row>
    <row r="338" spans="2:14" ht="19.649999999999999" customHeight="1">
      <c r="B338" s="121"/>
      <c r="C338" s="122" t="s">
        <v>223</v>
      </c>
      <c r="D338" s="122" t="s">
        <v>913</v>
      </c>
      <c r="E338" s="122">
        <v>2011</v>
      </c>
      <c r="F338" s="122">
        <v>2012</v>
      </c>
      <c r="G338" s="129" t="s">
        <v>20</v>
      </c>
      <c r="H338" s="130" t="s">
        <v>20</v>
      </c>
      <c r="I338" s="131"/>
      <c r="J338" s="90" t="s">
        <v>820</v>
      </c>
      <c r="N338" s="90" t="s">
        <v>20</v>
      </c>
    </row>
    <row r="339" spans="2:14" ht="19.649999999999999" customHeight="1">
      <c r="B339" s="121"/>
      <c r="C339" s="122" t="s">
        <v>223</v>
      </c>
      <c r="D339" s="122" t="s">
        <v>914</v>
      </c>
      <c r="E339" s="122">
        <v>2008</v>
      </c>
      <c r="F339" s="122">
        <v>2017</v>
      </c>
      <c r="G339" s="129" t="s">
        <v>20</v>
      </c>
      <c r="H339" s="130" t="s">
        <v>20</v>
      </c>
      <c r="I339" s="131"/>
      <c r="J339" s="90" t="s">
        <v>820</v>
      </c>
      <c r="K339" s="90">
        <v>3</v>
      </c>
      <c r="N339" s="90" t="s">
        <v>20</v>
      </c>
    </row>
    <row r="340" spans="2:14" ht="19.649999999999999" customHeight="1">
      <c r="B340" s="121"/>
      <c r="C340" s="122" t="s">
        <v>223</v>
      </c>
      <c r="D340" s="122" t="s">
        <v>914</v>
      </c>
      <c r="E340" s="122">
        <v>2018</v>
      </c>
      <c r="F340" s="122">
        <v>2021</v>
      </c>
      <c r="G340" s="129" t="s">
        <v>20</v>
      </c>
      <c r="H340" s="130" t="s">
        <v>20</v>
      </c>
      <c r="I340" s="131"/>
      <c r="J340" s="90" t="s">
        <v>820</v>
      </c>
      <c r="K340" s="90">
        <v>4</v>
      </c>
      <c r="N340" s="90" t="s">
        <v>20</v>
      </c>
    </row>
    <row r="341" spans="2:14" ht="19.649999999999999" customHeight="1">
      <c r="B341" s="121"/>
      <c r="C341" s="122" t="s">
        <v>223</v>
      </c>
      <c r="D341" s="122" t="s">
        <v>915</v>
      </c>
      <c r="E341" s="122">
        <v>2008</v>
      </c>
      <c r="F341" s="122">
        <v>2010</v>
      </c>
      <c r="G341" s="129" t="s">
        <v>20</v>
      </c>
      <c r="H341" s="130" t="s">
        <v>20</v>
      </c>
      <c r="I341" s="131"/>
      <c r="J341" s="90" t="s">
        <v>820</v>
      </c>
      <c r="K341" s="90">
        <v>4</v>
      </c>
      <c r="N341" s="90" t="s">
        <v>20</v>
      </c>
    </row>
    <row r="342" spans="2:14" ht="19.649999999999999" customHeight="1">
      <c r="B342" s="121"/>
      <c r="C342" s="122" t="s">
        <v>223</v>
      </c>
      <c r="D342" s="122" t="s">
        <v>915</v>
      </c>
      <c r="E342" s="122">
        <v>2011</v>
      </c>
      <c r="F342" s="122">
        <v>2019</v>
      </c>
      <c r="G342" s="129" t="s">
        <v>20</v>
      </c>
      <c r="H342" s="130" t="s">
        <v>20</v>
      </c>
      <c r="I342" s="131"/>
      <c r="J342" s="90" t="s">
        <v>820</v>
      </c>
      <c r="K342" s="90">
        <v>5</v>
      </c>
      <c r="N342" s="90" t="s">
        <v>20</v>
      </c>
    </row>
    <row r="343" spans="2:14" ht="19.649999999999999" customHeight="1">
      <c r="B343" s="121"/>
      <c r="C343" s="122" t="s">
        <v>223</v>
      </c>
      <c r="D343" s="122" t="s">
        <v>915</v>
      </c>
      <c r="E343" s="122">
        <v>2020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  <c r="K343" s="90">
        <v>6</v>
      </c>
      <c r="N343" s="90" t="s">
        <v>20</v>
      </c>
    </row>
    <row r="344" spans="2:14" ht="19.649999999999999" customHeight="1">
      <c r="B344" s="121"/>
      <c r="C344" s="122" t="s">
        <v>223</v>
      </c>
      <c r="D344" s="122" t="s">
        <v>916</v>
      </c>
      <c r="E344" s="122">
        <v>2008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  <c r="N344" s="90" t="s">
        <v>20</v>
      </c>
    </row>
    <row r="345" spans="2:14" ht="19.649999999999999" customHeight="1">
      <c r="B345" s="121"/>
      <c r="C345" s="122" t="s">
        <v>223</v>
      </c>
      <c r="D345" s="122" t="s">
        <v>917</v>
      </c>
      <c r="E345" s="122">
        <v>2008</v>
      </c>
      <c r="F345" s="122">
        <v>2022</v>
      </c>
      <c r="G345" s="129" t="s">
        <v>20</v>
      </c>
      <c r="H345" s="130" t="s">
        <v>20</v>
      </c>
      <c r="I345" s="131"/>
      <c r="J345" s="90" t="s">
        <v>820</v>
      </c>
      <c r="N345" s="90" t="s">
        <v>20</v>
      </c>
    </row>
    <row r="346" spans="2:14" ht="19.649999999999999" customHeight="1">
      <c r="B346" s="121"/>
      <c r="C346" s="122" t="s">
        <v>223</v>
      </c>
      <c r="D346" s="122" t="s">
        <v>918</v>
      </c>
      <c r="E346" s="122">
        <v>2008</v>
      </c>
      <c r="F346" s="122">
        <v>2022</v>
      </c>
      <c r="G346" s="129" t="s">
        <v>20</v>
      </c>
      <c r="H346" s="130" t="s">
        <v>20</v>
      </c>
      <c r="I346" s="131"/>
      <c r="J346" s="90" t="s">
        <v>820</v>
      </c>
      <c r="N346" s="90" t="s">
        <v>20</v>
      </c>
    </row>
    <row r="347" spans="2:14" ht="19.649999999999999" customHeight="1">
      <c r="B347" s="121"/>
      <c r="C347" s="122" t="s">
        <v>223</v>
      </c>
      <c r="D347" s="122" t="s">
        <v>919</v>
      </c>
      <c r="E347" s="122">
        <v>2008</v>
      </c>
      <c r="F347" s="122">
        <v>2022</v>
      </c>
      <c r="G347" s="129" t="s">
        <v>20</v>
      </c>
      <c r="H347" s="130" t="s">
        <v>20</v>
      </c>
      <c r="I347" s="131"/>
      <c r="J347" s="90" t="s">
        <v>820</v>
      </c>
      <c r="N347" s="90" t="s">
        <v>20</v>
      </c>
    </row>
    <row r="348" spans="2:14" ht="19.649999999999999" customHeight="1">
      <c r="B348" s="121"/>
      <c r="C348" s="122" t="s">
        <v>223</v>
      </c>
      <c r="D348" s="122" t="s">
        <v>920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  <c r="J348" s="90" t="s">
        <v>820</v>
      </c>
      <c r="N348" s="90" t="s">
        <v>20</v>
      </c>
    </row>
    <row r="349" spans="2:14" ht="19.649999999999999" customHeight="1">
      <c r="B349" s="121"/>
      <c r="C349" s="122" t="s">
        <v>223</v>
      </c>
      <c r="D349" s="122" t="s">
        <v>921</v>
      </c>
      <c r="E349" s="122">
        <v>2012</v>
      </c>
      <c r="F349" s="122">
        <v>2021</v>
      </c>
      <c r="G349" s="129" t="s">
        <v>20</v>
      </c>
      <c r="H349" s="130" t="s">
        <v>20</v>
      </c>
      <c r="I349" s="131"/>
      <c r="J349" s="90" t="s">
        <v>820</v>
      </c>
      <c r="N349" s="90" t="s">
        <v>20</v>
      </c>
    </row>
    <row r="350" spans="2:14" ht="19.649999999999999" customHeight="1">
      <c r="B350" s="121"/>
      <c r="C350" s="122" t="s">
        <v>223</v>
      </c>
      <c r="D350" s="122" t="s">
        <v>922</v>
      </c>
      <c r="E350" s="122">
        <v>2012</v>
      </c>
      <c r="F350" s="122">
        <v>2021</v>
      </c>
      <c r="G350" s="129" t="s">
        <v>20</v>
      </c>
      <c r="H350" s="130" t="s">
        <v>20</v>
      </c>
      <c r="I350" s="182"/>
      <c r="J350" s="90" t="s">
        <v>820</v>
      </c>
      <c r="N350" s="90" t="s">
        <v>20</v>
      </c>
    </row>
    <row r="351" spans="2:14" ht="19.649999999999999" customHeight="1">
      <c r="B351" s="121">
        <f>ROW()-8</f>
        <v>343</v>
      </c>
      <c r="C351" s="122" t="s">
        <v>223</v>
      </c>
      <c r="D351" s="122" t="s">
        <v>234</v>
      </c>
      <c r="E351" s="122">
        <v>2009</v>
      </c>
      <c r="F351" s="122">
        <v>2019</v>
      </c>
      <c r="G351" s="129" t="s">
        <v>20</v>
      </c>
      <c r="H351" s="130"/>
      <c r="I351" s="131" t="s">
        <v>20</v>
      </c>
    </row>
    <row r="352" spans="2:14" ht="19.649999999999999" customHeight="1">
      <c r="B352" s="121">
        <f>ROW()-8</f>
        <v>344</v>
      </c>
      <c r="C352" s="122" t="s">
        <v>223</v>
      </c>
      <c r="D352" s="122" t="s">
        <v>234</v>
      </c>
      <c r="E352" s="122">
        <v>2017</v>
      </c>
      <c r="F352" s="122" t="s">
        <v>19</v>
      </c>
      <c r="G352" s="129" t="s">
        <v>20</v>
      </c>
      <c r="H352" s="130"/>
      <c r="I352" s="131"/>
    </row>
    <row r="353" spans="2:14" ht="19.649999999999999" customHeight="1">
      <c r="B353" s="121"/>
      <c r="C353" s="122" t="s">
        <v>223</v>
      </c>
      <c r="D353" s="122" t="s">
        <v>923</v>
      </c>
      <c r="E353" s="122">
        <v>2007</v>
      </c>
      <c r="F353" s="122">
        <v>2007</v>
      </c>
      <c r="G353" s="129" t="s">
        <v>20</v>
      </c>
      <c r="H353" s="130" t="s">
        <v>20</v>
      </c>
      <c r="I353" s="131"/>
      <c r="J353" s="90" t="s">
        <v>820</v>
      </c>
      <c r="N353" s="90" t="s">
        <v>20</v>
      </c>
    </row>
    <row r="354" spans="2:14" ht="19.649999999999999" customHeight="1">
      <c r="B354" s="121"/>
      <c r="C354" s="122" t="s">
        <v>223</v>
      </c>
      <c r="D354" s="122" t="s">
        <v>924</v>
      </c>
      <c r="E354" s="122">
        <v>2009</v>
      </c>
      <c r="F354" s="122">
        <v>2019</v>
      </c>
      <c r="G354" s="129" t="s">
        <v>20</v>
      </c>
      <c r="H354" s="130" t="s">
        <v>20</v>
      </c>
      <c r="I354" s="131"/>
      <c r="J354" s="90" t="s">
        <v>820</v>
      </c>
      <c r="N354" s="90" t="s">
        <v>20</v>
      </c>
    </row>
    <row r="355" spans="2:14" ht="19.649999999999999" customHeight="1">
      <c r="B355" s="121"/>
      <c r="C355" s="122" t="s">
        <v>223</v>
      </c>
      <c r="D355" s="122" t="s">
        <v>925</v>
      </c>
      <c r="E355" s="122">
        <v>2007</v>
      </c>
      <c r="F355" s="122">
        <v>2018</v>
      </c>
      <c r="G355" s="129" t="s">
        <v>20</v>
      </c>
      <c r="H355" s="130" t="s">
        <v>20</v>
      </c>
      <c r="I355" s="131"/>
      <c r="J355" s="90" t="s">
        <v>820</v>
      </c>
      <c r="N355" s="90" t="s">
        <v>20</v>
      </c>
    </row>
    <row r="356" spans="2:14" ht="19.649999999999999" customHeight="1">
      <c r="B356" s="121">
        <f>ROW()-8</f>
        <v>348</v>
      </c>
      <c r="C356" s="122" t="s">
        <v>223</v>
      </c>
      <c r="D356" s="122" t="s">
        <v>925</v>
      </c>
      <c r="E356" s="122">
        <v>2019</v>
      </c>
      <c r="F356" s="122" t="s">
        <v>19</v>
      </c>
      <c r="G356" s="129" t="s">
        <v>20</v>
      </c>
      <c r="H356" s="130"/>
      <c r="I356" s="131" t="s">
        <v>20</v>
      </c>
    </row>
    <row r="357" spans="2:14" ht="19.649999999999999" customHeight="1">
      <c r="B357" s="121"/>
      <c r="C357" s="122" t="s">
        <v>223</v>
      </c>
      <c r="D357" s="122" t="s">
        <v>239</v>
      </c>
      <c r="E357" s="122">
        <v>2009</v>
      </c>
      <c r="F357" s="122">
        <v>2012</v>
      </c>
      <c r="G357" s="129" t="s">
        <v>20</v>
      </c>
      <c r="H357" s="130" t="s">
        <v>20</v>
      </c>
      <c r="I357" s="131"/>
      <c r="J357" s="90" t="s">
        <v>820</v>
      </c>
      <c r="K357" s="90">
        <v>1</v>
      </c>
      <c r="N357" s="90" t="s">
        <v>20</v>
      </c>
    </row>
    <row r="358" spans="2:14" ht="19.649999999999999" customHeight="1">
      <c r="B358" s="121"/>
      <c r="C358" s="122" t="s">
        <v>223</v>
      </c>
      <c r="D358" s="122" t="s">
        <v>239</v>
      </c>
      <c r="E358" s="122">
        <v>2013</v>
      </c>
      <c r="F358" s="122">
        <v>2020</v>
      </c>
      <c r="G358" s="129" t="s">
        <v>20</v>
      </c>
      <c r="H358" s="130" t="s">
        <v>20</v>
      </c>
      <c r="I358" s="131"/>
      <c r="J358" s="90" t="s">
        <v>820</v>
      </c>
      <c r="K358" s="90">
        <v>2</v>
      </c>
      <c r="N358" s="90" t="s">
        <v>20</v>
      </c>
    </row>
    <row r="359" spans="2:14" ht="19.649999999999999" customHeight="1">
      <c r="B359" s="121">
        <f>ROW()-9</f>
        <v>350</v>
      </c>
      <c r="C359" s="122" t="s">
        <v>223</v>
      </c>
      <c r="D359" s="122" t="s">
        <v>241</v>
      </c>
      <c r="E359" s="122">
        <v>1995</v>
      </c>
      <c r="F359" s="122">
        <v>2010</v>
      </c>
      <c r="G359" s="129" t="s">
        <v>20</v>
      </c>
      <c r="H359" s="130" t="s">
        <v>20</v>
      </c>
      <c r="I359" s="131" t="s">
        <v>20</v>
      </c>
    </row>
    <row r="360" spans="2:14" ht="19.649999999999999" customHeight="1">
      <c r="B360" s="121">
        <f>ROW()-9</f>
        <v>351</v>
      </c>
      <c r="C360" s="122" t="s">
        <v>223</v>
      </c>
      <c r="D360" s="122" t="s">
        <v>243</v>
      </c>
      <c r="E360" s="122">
        <v>2012</v>
      </c>
      <c r="F360" s="122">
        <v>2019</v>
      </c>
      <c r="G360" s="129" t="s">
        <v>20</v>
      </c>
      <c r="H360" s="130"/>
      <c r="I360" s="131"/>
    </row>
    <row r="361" spans="2:14" ht="19.649999999999999" customHeight="1">
      <c r="B361" s="121"/>
      <c r="C361" s="122" t="s">
        <v>223</v>
      </c>
      <c r="D361" s="122" t="s">
        <v>926</v>
      </c>
      <c r="E361" s="122">
        <v>2008</v>
      </c>
      <c r="F361" s="122">
        <v>2014</v>
      </c>
      <c r="G361" s="129" t="s">
        <v>20</v>
      </c>
      <c r="H361" s="130" t="s">
        <v>20</v>
      </c>
      <c r="I361" s="131"/>
      <c r="J361" s="90" t="s">
        <v>820</v>
      </c>
      <c r="K361" s="90">
        <v>5</v>
      </c>
      <c r="N361" s="90" t="s">
        <v>20</v>
      </c>
    </row>
    <row r="362" spans="2:14" ht="19.649999999999999" customHeight="1">
      <c r="B362" s="121"/>
      <c r="C362" s="122" t="s">
        <v>223</v>
      </c>
      <c r="D362" s="122" t="s">
        <v>926</v>
      </c>
      <c r="E362" s="122">
        <v>2015</v>
      </c>
      <c r="F362" s="122">
        <v>2021</v>
      </c>
      <c r="G362" s="129" t="s">
        <v>20</v>
      </c>
      <c r="H362" s="130" t="s">
        <v>20</v>
      </c>
      <c r="I362" s="131"/>
      <c r="J362" s="90" t="s">
        <v>820</v>
      </c>
      <c r="K362" s="90">
        <v>6</v>
      </c>
      <c r="N362" s="90" t="s">
        <v>20</v>
      </c>
    </row>
    <row r="363" spans="2:14" ht="19.649999999999999" customHeight="1">
      <c r="B363" s="121"/>
      <c r="C363" s="122" t="s">
        <v>223</v>
      </c>
      <c r="D363" s="122" t="s">
        <v>927</v>
      </c>
      <c r="E363" s="122">
        <v>2021</v>
      </c>
      <c r="F363" s="122">
        <v>2021</v>
      </c>
      <c r="G363" s="129" t="s">
        <v>20</v>
      </c>
      <c r="H363" s="130" t="s">
        <v>20</v>
      </c>
      <c r="I363" s="131"/>
      <c r="J363" s="90" t="s">
        <v>820</v>
      </c>
      <c r="N363" s="90" t="s">
        <v>20</v>
      </c>
    </row>
    <row r="364" spans="2:14" ht="19.649999999999999" customHeight="1">
      <c r="B364" s="121"/>
      <c r="C364" s="122" t="s">
        <v>223</v>
      </c>
      <c r="D364" s="122" t="s">
        <v>928</v>
      </c>
      <c r="E364" s="122">
        <v>2008</v>
      </c>
      <c r="F364" s="122">
        <v>2021</v>
      </c>
      <c r="G364" s="129" t="s">
        <v>20</v>
      </c>
      <c r="H364" s="130" t="s">
        <v>20</v>
      </c>
      <c r="I364" s="131"/>
      <c r="J364" s="90" t="s">
        <v>820</v>
      </c>
      <c r="N364" s="90" t="s">
        <v>20</v>
      </c>
    </row>
    <row r="365" spans="2:14" ht="19.649999999999999" customHeight="1">
      <c r="B365" s="121"/>
      <c r="C365" s="122" t="s">
        <v>223</v>
      </c>
      <c r="D365" s="122" t="s">
        <v>929</v>
      </c>
      <c r="E365" s="122">
        <v>2008</v>
      </c>
      <c r="F365" s="122">
        <v>2015</v>
      </c>
      <c r="G365" s="129" t="s">
        <v>20</v>
      </c>
      <c r="H365" s="130" t="s">
        <v>20</v>
      </c>
      <c r="I365" s="131"/>
      <c r="J365" s="90" t="s">
        <v>820</v>
      </c>
      <c r="K365" s="90">
        <v>6</v>
      </c>
      <c r="N365" s="90" t="s">
        <v>20</v>
      </c>
    </row>
    <row r="366" spans="2:14" ht="19.649999999999999" customHeight="1">
      <c r="B366" s="121"/>
      <c r="C366" s="122" t="s">
        <v>223</v>
      </c>
      <c r="D366" s="122" t="s">
        <v>929</v>
      </c>
      <c r="E366" s="122">
        <v>2016</v>
      </c>
      <c r="F366" s="122">
        <v>2019</v>
      </c>
      <c r="G366" s="129" t="s">
        <v>20</v>
      </c>
      <c r="H366" s="130" t="s">
        <v>20</v>
      </c>
      <c r="I366" s="131"/>
      <c r="J366" s="90" t="s">
        <v>820</v>
      </c>
      <c r="K366" s="90">
        <v>7</v>
      </c>
      <c r="N366" s="90" t="s">
        <v>20</v>
      </c>
    </row>
    <row r="367" spans="2:14" ht="19.649999999999999" customHeight="1">
      <c r="B367" s="121">
        <f>ROW()-9</f>
        <v>358</v>
      </c>
      <c r="C367" s="122" t="s">
        <v>223</v>
      </c>
      <c r="D367" s="122" t="s">
        <v>1435</v>
      </c>
      <c r="E367" s="122">
        <v>2006</v>
      </c>
      <c r="F367" s="122">
        <v>2013</v>
      </c>
      <c r="G367" s="129"/>
      <c r="H367" s="130"/>
      <c r="I367" s="131" t="s">
        <v>20</v>
      </c>
    </row>
    <row r="368" spans="2:14" ht="19.649999999999999" customHeight="1">
      <c r="B368" s="121">
        <f>ROW()-9</f>
        <v>359</v>
      </c>
      <c r="C368" s="122" t="s">
        <v>223</v>
      </c>
      <c r="D368" s="122" t="s">
        <v>255</v>
      </c>
      <c r="E368" s="122">
        <v>2006</v>
      </c>
      <c r="F368" s="122">
        <v>2013</v>
      </c>
      <c r="G368" s="129"/>
      <c r="H368" s="130"/>
      <c r="I368" s="131" t="s">
        <v>20</v>
      </c>
    </row>
    <row r="369" spans="2:14" ht="19.649999999999999" customHeight="1">
      <c r="B369" s="121"/>
      <c r="C369" s="122" t="s">
        <v>223</v>
      </c>
      <c r="D369" s="122" t="s">
        <v>930</v>
      </c>
      <c r="E369" s="122">
        <v>2015</v>
      </c>
      <c r="F369" s="122">
        <v>2021</v>
      </c>
      <c r="G369" s="129" t="s">
        <v>20</v>
      </c>
      <c r="H369" s="130" t="s">
        <v>20</v>
      </c>
      <c r="I369" s="131"/>
      <c r="J369" s="90" t="s">
        <v>820</v>
      </c>
      <c r="N369" s="90" t="s">
        <v>20</v>
      </c>
    </row>
    <row r="370" spans="2:14" ht="19.649999999999999" customHeight="1">
      <c r="B370" s="121"/>
      <c r="C370" s="122" t="s">
        <v>223</v>
      </c>
      <c r="D370" s="122" t="s">
        <v>931</v>
      </c>
      <c r="E370" s="122">
        <v>2015</v>
      </c>
      <c r="F370" s="122">
        <v>2021</v>
      </c>
      <c r="G370" s="129" t="s">
        <v>20</v>
      </c>
      <c r="H370" s="130" t="s">
        <v>20</v>
      </c>
      <c r="I370" s="131"/>
      <c r="J370" s="90" t="s">
        <v>820</v>
      </c>
      <c r="N370" s="90" t="s">
        <v>20</v>
      </c>
    </row>
    <row r="371" spans="2:14" ht="19.649999999999999" customHeight="1">
      <c r="B371" s="121"/>
      <c r="C371" s="122" t="s">
        <v>223</v>
      </c>
      <c r="D371" s="122" t="s">
        <v>932</v>
      </c>
      <c r="E371" s="122">
        <v>2015</v>
      </c>
      <c r="F371" s="122">
        <v>2021</v>
      </c>
      <c r="G371" s="129" t="s">
        <v>20</v>
      </c>
      <c r="H371" s="130" t="s">
        <v>20</v>
      </c>
      <c r="I371" s="131"/>
      <c r="J371" s="90" t="s">
        <v>820</v>
      </c>
      <c r="N371" s="90" t="s">
        <v>20</v>
      </c>
    </row>
    <row r="372" spans="2:14" ht="19.649999999999999" customHeight="1">
      <c r="B372" s="121"/>
      <c r="C372" s="122" t="s">
        <v>223</v>
      </c>
      <c r="D372" s="122" t="s">
        <v>933</v>
      </c>
      <c r="E372" s="122">
        <v>2015</v>
      </c>
      <c r="F372" s="122">
        <v>2021</v>
      </c>
      <c r="G372" s="129" t="s">
        <v>20</v>
      </c>
      <c r="H372" s="130" t="s">
        <v>20</v>
      </c>
      <c r="I372" s="131"/>
      <c r="J372" s="90" t="s">
        <v>820</v>
      </c>
      <c r="N372" s="90" t="s">
        <v>20</v>
      </c>
    </row>
    <row r="373" spans="2:14" ht="19.649999999999999" customHeight="1">
      <c r="B373" s="121"/>
      <c r="C373" s="122" t="s">
        <v>223</v>
      </c>
      <c r="D373" s="122" t="s">
        <v>934</v>
      </c>
      <c r="E373" s="122">
        <v>2010</v>
      </c>
      <c r="F373" s="122">
        <v>2021</v>
      </c>
      <c r="G373" s="129" t="s">
        <v>20</v>
      </c>
      <c r="H373" s="130" t="s">
        <v>20</v>
      </c>
      <c r="I373" s="131"/>
      <c r="J373" s="90" t="s">
        <v>820</v>
      </c>
      <c r="N373" s="90" t="s">
        <v>20</v>
      </c>
    </row>
    <row r="374" spans="2:14" ht="19.649999999999999" customHeight="1">
      <c r="B374" s="121">
        <f>ROW()-9</f>
        <v>365</v>
      </c>
      <c r="C374" s="122" t="s">
        <v>223</v>
      </c>
      <c r="D374" s="122" t="s">
        <v>761</v>
      </c>
      <c r="E374" s="122">
        <v>2014</v>
      </c>
      <c r="F374" s="122" t="s">
        <v>19</v>
      </c>
      <c r="G374" s="129"/>
      <c r="H374" s="130"/>
      <c r="I374" s="131" t="s">
        <v>20</v>
      </c>
    </row>
    <row r="375" spans="2:14" ht="19.649999999999999" customHeight="1">
      <c r="B375" s="121">
        <f>ROW()-9</f>
        <v>366</v>
      </c>
      <c r="C375" s="122" t="s">
        <v>256</v>
      </c>
      <c r="D375" s="122" t="s">
        <v>257</v>
      </c>
      <c r="E375" s="122">
        <v>2019</v>
      </c>
      <c r="F375" s="122" t="s">
        <v>19</v>
      </c>
      <c r="G375" s="129" t="s">
        <v>20</v>
      </c>
      <c r="H375" s="130" t="s">
        <v>20</v>
      </c>
      <c r="I375" s="131"/>
    </row>
    <row r="376" spans="2:14" ht="19.649999999999999" customHeight="1" thickBot="1">
      <c r="B376" s="124"/>
      <c r="C376" s="125" t="s">
        <v>256</v>
      </c>
      <c r="D376" s="125" t="s">
        <v>935</v>
      </c>
      <c r="E376" s="125">
        <v>2012</v>
      </c>
      <c r="F376" s="125">
        <v>2018</v>
      </c>
      <c r="G376" s="132" t="s">
        <v>20</v>
      </c>
      <c r="H376" s="133" t="s">
        <v>20</v>
      </c>
      <c r="I376" s="134"/>
      <c r="J376" s="90" t="s">
        <v>820</v>
      </c>
      <c r="N376" s="90" t="s">
        <v>20</v>
      </c>
    </row>
    <row r="377" spans="2:14" ht="19.649999999999999" hidden="1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 t="s">
        <v>1144</v>
      </c>
    </row>
    <row r="378" spans="2:14" ht="19.649999999999999" customHeight="1">
      <c r="B378" s="121"/>
      <c r="C378" s="122" t="s">
        <v>256</v>
      </c>
      <c r="D378" s="122" t="s">
        <v>936</v>
      </c>
      <c r="E378" s="122">
        <v>2012</v>
      </c>
      <c r="F378" s="122">
        <v>2018</v>
      </c>
      <c r="G378" s="129" t="s">
        <v>20</v>
      </c>
      <c r="H378" s="130" t="s">
        <v>20</v>
      </c>
      <c r="I378" s="131"/>
      <c r="J378" s="90" t="s">
        <v>820</v>
      </c>
      <c r="N378" s="90" t="s">
        <v>20</v>
      </c>
    </row>
    <row r="379" spans="2:14" ht="19.649999999999999" customHeight="1">
      <c r="B379" s="121"/>
      <c r="C379" s="122" t="s">
        <v>256</v>
      </c>
      <c r="D379" s="122" t="s">
        <v>937</v>
      </c>
      <c r="E379" s="122">
        <v>2017</v>
      </c>
      <c r="F379" s="122">
        <v>2017</v>
      </c>
      <c r="G379" s="129" t="s">
        <v>20</v>
      </c>
      <c r="H379" s="130" t="s">
        <v>20</v>
      </c>
      <c r="I379" s="131"/>
      <c r="J379" s="90" t="s">
        <v>820</v>
      </c>
      <c r="N379" s="90" t="s">
        <v>20</v>
      </c>
    </row>
    <row r="380" spans="2:14" ht="19.649999999999999" customHeight="1">
      <c r="B380" s="121"/>
      <c r="C380" s="122" t="s">
        <v>938</v>
      </c>
      <c r="D380" s="122" t="s">
        <v>939</v>
      </c>
      <c r="E380" s="122">
        <v>2019</v>
      </c>
      <c r="F380" s="122">
        <v>2019</v>
      </c>
      <c r="G380" s="129" t="s">
        <v>20</v>
      </c>
      <c r="H380" s="130" t="s">
        <v>20</v>
      </c>
      <c r="I380" s="131"/>
      <c r="J380" s="90" t="s">
        <v>820</v>
      </c>
      <c r="N380" s="90" t="s">
        <v>20</v>
      </c>
    </row>
    <row r="381" spans="2:14" ht="19.649999999999999" customHeight="1">
      <c r="B381" s="121"/>
      <c r="C381" s="122" t="s">
        <v>940</v>
      </c>
      <c r="D381" s="122" t="s">
        <v>941</v>
      </c>
      <c r="E381" s="122">
        <v>2011</v>
      </c>
      <c r="F381" s="122">
        <v>2016</v>
      </c>
      <c r="G381" s="129" t="s">
        <v>20</v>
      </c>
      <c r="H381" s="130" t="s">
        <v>20</v>
      </c>
      <c r="I381" s="131"/>
      <c r="J381" s="90" t="s">
        <v>820</v>
      </c>
      <c r="K381" s="90">
        <v>1</v>
      </c>
      <c r="N381" s="90" t="s">
        <v>20</v>
      </c>
    </row>
    <row r="382" spans="2:14" ht="19.649999999999999" customHeight="1">
      <c r="B382" s="121"/>
      <c r="C382" s="122" t="s">
        <v>940</v>
      </c>
      <c r="D382" s="122" t="s">
        <v>941</v>
      </c>
      <c r="E382" s="122">
        <v>2017</v>
      </c>
      <c r="F382" s="122">
        <v>2021</v>
      </c>
      <c r="G382" s="129" t="s">
        <v>20</v>
      </c>
      <c r="H382" s="130" t="s">
        <v>20</v>
      </c>
      <c r="I382" s="131"/>
      <c r="J382" s="90" t="s">
        <v>820</v>
      </c>
      <c r="K382" s="90">
        <v>2</v>
      </c>
      <c r="N382" s="90" t="s">
        <v>20</v>
      </c>
    </row>
    <row r="383" spans="2:14" ht="19.649999999999999" customHeight="1">
      <c r="B383" s="121"/>
      <c r="C383" s="122" t="s">
        <v>940</v>
      </c>
      <c r="D383" s="122" t="s">
        <v>942</v>
      </c>
      <c r="E383" s="122">
        <v>2015</v>
      </c>
      <c r="F383" s="122">
        <v>2022</v>
      </c>
      <c r="G383" s="129" t="s">
        <v>20</v>
      </c>
      <c r="H383" s="130" t="s">
        <v>20</v>
      </c>
      <c r="I383" s="131"/>
      <c r="J383" s="90" t="s">
        <v>820</v>
      </c>
      <c r="N383" s="90" t="s">
        <v>20</v>
      </c>
    </row>
    <row r="384" spans="2:14" ht="19.649999999999999" customHeight="1">
      <c r="B384" s="121"/>
      <c r="C384" s="122" t="s">
        <v>940</v>
      </c>
      <c r="D384" s="122" t="s">
        <v>943</v>
      </c>
      <c r="E384" s="122">
        <v>2012</v>
      </c>
      <c r="F384" s="122">
        <v>2014</v>
      </c>
      <c r="G384" s="129" t="s">
        <v>20</v>
      </c>
      <c r="H384" s="130" t="s">
        <v>20</v>
      </c>
      <c r="I384" s="131"/>
      <c r="J384" s="90" t="s">
        <v>820</v>
      </c>
      <c r="N384" s="90" t="s">
        <v>20</v>
      </c>
    </row>
    <row r="385" spans="2:14" ht="19.649999999999999" customHeight="1">
      <c r="B385" s="121"/>
      <c r="C385" s="122" t="s">
        <v>940</v>
      </c>
      <c r="D385" s="122" t="s">
        <v>944</v>
      </c>
      <c r="E385" s="122">
        <v>2012</v>
      </c>
      <c r="F385" s="122">
        <v>2020</v>
      </c>
      <c r="G385" s="129" t="s">
        <v>20</v>
      </c>
      <c r="H385" s="130" t="s">
        <v>20</v>
      </c>
      <c r="I385" s="131"/>
      <c r="J385" s="90" t="s">
        <v>820</v>
      </c>
      <c r="N385" s="90" t="s">
        <v>20</v>
      </c>
    </row>
    <row r="386" spans="2:14" ht="19.649999999999999" customHeight="1">
      <c r="B386" s="121"/>
      <c r="C386" s="122" t="s">
        <v>940</v>
      </c>
      <c r="D386" s="122" t="s">
        <v>945</v>
      </c>
      <c r="E386" s="122">
        <v>2012</v>
      </c>
      <c r="F386" s="122">
        <v>2020</v>
      </c>
      <c r="G386" s="129" t="s">
        <v>20</v>
      </c>
      <c r="H386" s="130" t="s">
        <v>20</v>
      </c>
      <c r="I386" s="131"/>
      <c r="J386" s="90" t="s">
        <v>820</v>
      </c>
      <c r="N386" s="90" t="s">
        <v>20</v>
      </c>
    </row>
    <row r="387" spans="2:14" ht="19.649999999999999" customHeight="1">
      <c r="B387" s="121"/>
      <c r="C387" s="122" t="s">
        <v>940</v>
      </c>
      <c r="D387" s="122" t="s">
        <v>946</v>
      </c>
      <c r="E387" s="122">
        <v>2009</v>
      </c>
      <c r="F387" s="122">
        <v>2022</v>
      </c>
      <c r="G387" s="129" t="s">
        <v>20</v>
      </c>
      <c r="H387" s="130" t="s">
        <v>20</v>
      </c>
      <c r="I387" s="131"/>
      <c r="J387" s="90" t="s">
        <v>820</v>
      </c>
      <c r="N387" s="90" t="s">
        <v>20</v>
      </c>
    </row>
    <row r="388" spans="2:14" ht="19.649999999999999" customHeight="1">
      <c r="B388" s="121"/>
      <c r="C388" s="122" t="s">
        <v>940</v>
      </c>
      <c r="D388" s="122" t="s">
        <v>947</v>
      </c>
      <c r="E388" s="122">
        <v>2019</v>
      </c>
      <c r="F388" s="122">
        <v>2021</v>
      </c>
      <c r="G388" s="129" t="s">
        <v>20</v>
      </c>
      <c r="H388" s="130" t="s">
        <v>20</v>
      </c>
      <c r="I388" s="182"/>
      <c r="J388" s="90" t="s">
        <v>820</v>
      </c>
      <c r="N388" s="90" t="s">
        <v>20</v>
      </c>
    </row>
    <row r="389" spans="2:14" ht="19.649999999999999" customHeight="1">
      <c r="B389" s="121"/>
      <c r="C389" s="122" t="s">
        <v>940</v>
      </c>
      <c r="D389" s="122" t="s">
        <v>948</v>
      </c>
      <c r="E389" s="122">
        <v>2009</v>
      </c>
      <c r="F389" s="122">
        <v>2022</v>
      </c>
      <c r="G389" s="129" t="s">
        <v>20</v>
      </c>
      <c r="H389" s="130" t="s">
        <v>20</v>
      </c>
      <c r="I389" s="131"/>
      <c r="J389" s="90" t="s">
        <v>820</v>
      </c>
      <c r="N389" s="90" t="s">
        <v>20</v>
      </c>
    </row>
    <row r="390" spans="2:14" ht="19.649999999999999" customHeight="1">
      <c r="B390" s="121"/>
      <c r="C390" s="122" t="s">
        <v>940</v>
      </c>
      <c r="D390" s="122" t="s">
        <v>949</v>
      </c>
      <c r="E390" s="122">
        <v>2009</v>
      </c>
      <c r="F390" s="122">
        <v>2022</v>
      </c>
      <c r="G390" s="129" t="s">
        <v>20</v>
      </c>
      <c r="H390" s="130" t="s">
        <v>20</v>
      </c>
      <c r="I390" s="131"/>
      <c r="J390" s="90" t="s">
        <v>820</v>
      </c>
      <c r="N390" s="90" t="s">
        <v>20</v>
      </c>
    </row>
    <row r="391" spans="2:14" ht="19.649999999999999" customHeight="1">
      <c r="B391" s="121"/>
      <c r="C391" s="122" t="s">
        <v>940</v>
      </c>
      <c r="D391" s="122" t="s">
        <v>950</v>
      </c>
      <c r="E391" s="122">
        <v>2010</v>
      </c>
      <c r="F391" s="122">
        <v>2017</v>
      </c>
      <c r="G391" s="129" t="s">
        <v>20</v>
      </c>
      <c r="H391" s="130" t="s">
        <v>20</v>
      </c>
      <c r="I391" s="131"/>
      <c r="J391" s="90" t="s">
        <v>820</v>
      </c>
      <c r="K391" s="90">
        <v>1</v>
      </c>
      <c r="N391" s="90" t="s">
        <v>20</v>
      </c>
    </row>
    <row r="392" spans="2:14" ht="19.649999999999999" customHeight="1">
      <c r="B392" s="121"/>
      <c r="C392" s="122" t="s">
        <v>940</v>
      </c>
      <c r="D392" s="122" t="s">
        <v>950</v>
      </c>
      <c r="E392" s="122">
        <v>2018</v>
      </c>
      <c r="F392" s="122">
        <v>2022</v>
      </c>
      <c r="G392" s="129" t="s">
        <v>20</v>
      </c>
      <c r="H392" s="130" t="s">
        <v>20</v>
      </c>
      <c r="I392" s="131"/>
      <c r="J392" s="90" t="s">
        <v>820</v>
      </c>
      <c r="K392" s="90">
        <v>2</v>
      </c>
      <c r="N392" s="90" t="s">
        <v>20</v>
      </c>
    </row>
    <row r="393" spans="2:14" ht="19.649999999999999" customHeight="1">
      <c r="B393" s="121"/>
      <c r="C393" s="122" t="s">
        <v>940</v>
      </c>
      <c r="D393" s="122" t="s">
        <v>951</v>
      </c>
      <c r="E393" s="122">
        <v>2008</v>
      </c>
      <c r="F393" s="122">
        <v>2022</v>
      </c>
      <c r="G393" s="129" t="s">
        <v>20</v>
      </c>
      <c r="H393" s="130" t="s">
        <v>20</v>
      </c>
      <c r="I393" s="131"/>
      <c r="J393" s="90" t="s">
        <v>820</v>
      </c>
      <c r="N393" s="90" t="s">
        <v>20</v>
      </c>
    </row>
    <row r="394" spans="2:14" ht="19.649999999999999" customHeight="1">
      <c r="B394" s="121"/>
      <c r="C394" s="122" t="s">
        <v>940</v>
      </c>
      <c r="D394" s="122" t="s">
        <v>952</v>
      </c>
      <c r="E394" s="122">
        <v>2012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  <c r="N394" s="90" t="s">
        <v>20</v>
      </c>
    </row>
    <row r="395" spans="2:14" ht="19.649999999999999" customHeight="1">
      <c r="B395" s="121"/>
      <c r="C395" s="122" t="s">
        <v>258</v>
      </c>
      <c r="D395" s="122" t="s">
        <v>953</v>
      </c>
      <c r="E395" s="122">
        <v>2008</v>
      </c>
      <c r="F395" s="122">
        <v>2011</v>
      </c>
      <c r="G395" s="129" t="s">
        <v>20</v>
      </c>
      <c r="H395" s="130" t="s">
        <v>20</v>
      </c>
      <c r="I395" s="131"/>
      <c r="J395" s="90" t="s">
        <v>820</v>
      </c>
      <c r="K395" s="90">
        <v>8</v>
      </c>
      <c r="N395" s="90" t="s">
        <v>20</v>
      </c>
    </row>
    <row r="396" spans="2:14" ht="19.649999999999999" customHeight="1">
      <c r="B396" s="121"/>
      <c r="C396" s="122" t="s">
        <v>258</v>
      </c>
      <c r="D396" s="122" t="s">
        <v>953</v>
      </c>
      <c r="E396" s="122">
        <v>2012</v>
      </c>
      <c r="F396" s="122">
        <v>2016</v>
      </c>
      <c r="G396" s="129" t="s">
        <v>20</v>
      </c>
      <c r="H396" s="130" t="s">
        <v>20</v>
      </c>
      <c r="I396" s="131"/>
      <c r="J396" s="90" t="s">
        <v>820</v>
      </c>
      <c r="K396" s="90">
        <v>9</v>
      </c>
      <c r="N396" s="90" t="s">
        <v>20</v>
      </c>
    </row>
    <row r="397" spans="2:14" ht="19.649999999999999" customHeight="1">
      <c r="B397" s="121"/>
      <c r="C397" s="122" t="s">
        <v>258</v>
      </c>
      <c r="D397" s="122" t="s">
        <v>953</v>
      </c>
      <c r="E397" s="122">
        <v>2017</v>
      </c>
      <c r="F397" s="122">
        <v>2022</v>
      </c>
      <c r="G397" s="129" t="s">
        <v>20</v>
      </c>
      <c r="H397" s="130" t="s">
        <v>20</v>
      </c>
      <c r="I397" s="131"/>
      <c r="J397" s="90" t="s">
        <v>820</v>
      </c>
      <c r="K397" s="90">
        <v>10</v>
      </c>
      <c r="N397" s="90" t="s">
        <v>20</v>
      </c>
    </row>
    <row r="398" spans="2:14" ht="19.649999999999999" customHeight="1">
      <c r="B398" s="121">
        <f>ROW()-9</f>
        <v>389</v>
      </c>
      <c r="C398" s="122" t="s">
        <v>258</v>
      </c>
      <c r="D398" s="122" t="s">
        <v>1184</v>
      </c>
      <c r="E398" s="122">
        <v>2016</v>
      </c>
      <c r="F398" s="122">
        <v>2021</v>
      </c>
      <c r="G398" s="129" t="s">
        <v>20</v>
      </c>
      <c r="H398" s="130" t="s">
        <v>20</v>
      </c>
      <c r="I398" s="131"/>
    </row>
    <row r="399" spans="2:14" ht="19.649999999999999" customHeight="1">
      <c r="B399" s="121">
        <f>ROW()-9</f>
        <v>390</v>
      </c>
      <c r="C399" s="122" t="s">
        <v>258</v>
      </c>
      <c r="D399" s="122" t="s">
        <v>259</v>
      </c>
      <c r="E399" s="122">
        <v>2006</v>
      </c>
      <c r="F399" s="122">
        <v>2011</v>
      </c>
      <c r="G399" s="129" t="s">
        <v>20</v>
      </c>
      <c r="H399" s="130"/>
      <c r="I399" s="131"/>
    </row>
    <row r="400" spans="2:14" ht="19.649999999999999" customHeight="1">
      <c r="B400" s="121">
        <f>ROW()-9</f>
        <v>391</v>
      </c>
      <c r="C400" s="122" t="s">
        <v>258</v>
      </c>
      <c r="D400" s="122" t="s">
        <v>259</v>
      </c>
      <c r="E400" s="122">
        <v>2015</v>
      </c>
      <c r="F400" s="122">
        <v>2021</v>
      </c>
      <c r="G400" s="129" t="s">
        <v>20</v>
      </c>
      <c r="H400" s="130" t="s">
        <v>20</v>
      </c>
      <c r="I400" s="131"/>
    </row>
    <row r="401" spans="2:14" ht="19.649999999999999" customHeight="1">
      <c r="B401" s="121"/>
      <c r="C401" s="122" t="s">
        <v>258</v>
      </c>
      <c r="D401" s="122" t="s">
        <v>954</v>
      </c>
      <c r="E401" s="122">
        <v>2010</v>
      </c>
      <c r="F401" s="122">
        <v>2015</v>
      </c>
      <c r="G401" s="129" t="s">
        <v>20</v>
      </c>
      <c r="H401" s="130" t="s">
        <v>20</v>
      </c>
      <c r="I401" s="131"/>
      <c r="J401" s="90" t="s">
        <v>820</v>
      </c>
      <c r="N401" s="90" t="s">
        <v>20</v>
      </c>
    </row>
    <row r="402" spans="2:14" ht="19.649999999999999" customHeight="1">
      <c r="B402" s="121">
        <f>ROW()-9</f>
        <v>393</v>
      </c>
      <c r="C402" s="122" t="s">
        <v>258</v>
      </c>
      <c r="D402" s="122" t="s">
        <v>262</v>
      </c>
      <c r="E402" s="122">
        <v>2012</v>
      </c>
      <c r="F402" s="122">
        <v>2016</v>
      </c>
      <c r="G402" s="129" t="s">
        <v>20</v>
      </c>
      <c r="H402" s="130" t="s">
        <v>20</v>
      </c>
      <c r="I402" s="131"/>
    </row>
    <row r="403" spans="2:14" ht="19.649999999999999" customHeight="1">
      <c r="B403" s="121"/>
      <c r="C403" s="122" t="s">
        <v>258</v>
      </c>
      <c r="D403" s="122" t="s">
        <v>262</v>
      </c>
      <c r="E403" s="122">
        <v>2016</v>
      </c>
      <c r="F403" s="122">
        <v>2022</v>
      </c>
      <c r="G403" s="129" t="s">
        <v>20</v>
      </c>
      <c r="H403" s="130" t="s">
        <v>20</v>
      </c>
      <c r="I403" s="131"/>
      <c r="J403" s="90" t="s">
        <v>820</v>
      </c>
      <c r="N403" s="90" t="s">
        <v>20</v>
      </c>
    </row>
    <row r="404" spans="2:14" ht="19.649999999999999" customHeight="1">
      <c r="B404" s="121"/>
      <c r="C404" s="122" t="s">
        <v>258</v>
      </c>
      <c r="D404" s="122" t="s">
        <v>955</v>
      </c>
      <c r="E404" s="122">
        <v>2012</v>
      </c>
      <c r="F404" s="122">
        <v>2016</v>
      </c>
      <c r="G404" s="129" t="s">
        <v>20</v>
      </c>
      <c r="H404" s="130" t="s">
        <v>20</v>
      </c>
      <c r="I404" s="131"/>
      <c r="J404" s="90" t="s">
        <v>820</v>
      </c>
      <c r="N404" s="90" t="s">
        <v>20</v>
      </c>
    </row>
    <row r="405" spans="2:14" ht="19.649999999999999" customHeight="1">
      <c r="B405" s="121"/>
      <c r="C405" s="122" t="s">
        <v>258</v>
      </c>
      <c r="D405" s="122" t="s">
        <v>956</v>
      </c>
      <c r="E405" s="122">
        <v>2008</v>
      </c>
      <c r="F405" s="122">
        <v>2011</v>
      </c>
      <c r="G405" s="129" t="s">
        <v>20</v>
      </c>
      <c r="H405" s="130" t="s">
        <v>20</v>
      </c>
      <c r="I405" s="131"/>
      <c r="J405" s="90" t="s">
        <v>820</v>
      </c>
      <c r="N405" s="90" t="s">
        <v>20</v>
      </c>
    </row>
    <row r="406" spans="2:14" ht="19.649999999999999" customHeight="1">
      <c r="B406" s="121">
        <f>ROW()-9</f>
        <v>397</v>
      </c>
      <c r="C406" s="122" t="s">
        <v>258</v>
      </c>
      <c r="D406" s="122" t="s">
        <v>264</v>
      </c>
      <c r="E406" s="122">
        <v>2007</v>
      </c>
      <c r="F406" s="122">
        <v>2013</v>
      </c>
      <c r="G406" s="129" t="s">
        <v>20</v>
      </c>
      <c r="H406" s="130"/>
      <c r="I406" s="131"/>
    </row>
    <row r="407" spans="2:14" ht="19.649999999999999" customHeight="1">
      <c r="B407" s="121"/>
      <c r="C407" s="122" t="s">
        <v>258</v>
      </c>
      <c r="D407" s="122" t="s">
        <v>264</v>
      </c>
      <c r="E407" s="122">
        <v>2013</v>
      </c>
      <c r="F407" s="122">
        <v>2019</v>
      </c>
      <c r="G407" s="129" t="s">
        <v>20</v>
      </c>
      <c r="H407" s="130" t="s">
        <v>20</v>
      </c>
      <c r="I407" s="131"/>
      <c r="J407" s="90" t="s">
        <v>820</v>
      </c>
      <c r="K407" s="90">
        <v>3</v>
      </c>
      <c r="N407" s="90" t="s">
        <v>20</v>
      </c>
    </row>
    <row r="408" spans="2:14" ht="19.649999999999999" customHeight="1">
      <c r="B408" s="121"/>
      <c r="C408" s="122" t="s">
        <v>258</v>
      </c>
      <c r="D408" s="122" t="s">
        <v>264</v>
      </c>
      <c r="E408" s="122">
        <v>2020</v>
      </c>
      <c r="F408" s="122">
        <v>2020</v>
      </c>
      <c r="G408" s="129" t="s">
        <v>20</v>
      </c>
      <c r="H408" s="130" t="s">
        <v>20</v>
      </c>
      <c r="I408" s="131"/>
      <c r="J408" s="90" t="s">
        <v>820</v>
      </c>
      <c r="K408" s="90">
        <v>4</v>
      </c>
      <c r="N408" s="90" t="s">
        <v>20</v>
      </c>
    </row>
    <row r="409" spans="2:14" ht="19.649999999999999" customHeight="1">
      <c r="B409" s="121">
        <f>ROW()-9</f>
        <v>400</v>
      </c>
      <c r="C409" s="122" t="s">
        <v>258</v>
      </c>
      <c r="D409" s="122" t="s">
        <v>1942</v>
      </c>
      <c r="E409" s="122">
        <v>2016</v>
      </c>
      <c r="F409" s="122" t="s">
        <v>19</v>
      </c>
      <c r="G409" s="129" t="s">
        <v>20</v>
      </c>
      <c r="H409" s="130" t="s">
        <v>20</v>
      </c>
      <c r="I409" s="131"/>
    </row>
    <row r="410" spans="2:14" ht="19.649999999999999" customHeight="1">
      <c r="B410" s="121"/>
      <c r="C410" s="122" t="s">
        <v>258</v>
      </c>
      <c r="D410" s="122" t="s">
        <v>957</v>
      </c>
      <c r="E410" s="122">
        <v>2010</v>
      </c>
      <c r="F410" s="122">
        <v>2014</v>
      </c>
      <c r="G410" s="129" t="s">
        <v>20</v>
      </c>
      <c r="H410" s="130" t="s">
        <v>20</v>
      </c>
      <c r="I410" s="131"/>
      <c r="J410" s="90" t="s">
        <v>820</v>
      </c>
      <c r="N410" s="90" t="s">
        <v>20</v>
      </c>
    </row>
    <row r="411" spans="2:14" ht="19.649999999999999" customHeight="1">
      <c r="B411" s="121">
        <f>ROW()-9</f>
        <v>402</v>
      </c>
      <c r="C411" s="122" t="s">
        <v>258</v>
      </c>
      <c r="D411" s="122" t="s">
        <v>268</v>
      </c>
      <c r="E411" s="122">
        <v>2007</v>
      </c>
      <c r="F411" s="122">
        <v>2013</v>
      </c>
      <c r="G411" s="129" t="s">
        <v>20</v>
      </c>
      <c r="H411" s="130"/>
      <c r="I411" s="131"/>
    </row>
    <row r="412" spans="2:14" ht="19.649999999999999" customHeight="1">
      <c r="B412" s="121"/>
      <c r="C412" s="122" t="s">
        <v>258</v>
      </c>
      <c r="D412" s="122" t="s">
        <v>958</v>
      </c>
      <c r="E412" s="122">
        <v>2008</v>
      </c>
      <c r="F412" s="122">
        <v>2010</v>
      </c>
      <c r="G412" s="129" t="s">
        <v>20</v>
      </c>
      <c r="H412" s="130" t="s">
        <v>20</v>
      </c>
      <c r="I412" s="131"/>
      <c r="J412" s="90" t="s">
        <v>820</v>
      </c>
      <c r="K412" s="90">
        <v>3</v>
      </c>
      <c r="N412" s="90" t="s">
        <v>20</v>
      </c>
    </row>
    <row r="413" spans="2:14" ht="19.649999999999999" customHeight="1">
      <c r="B413" s="121"/>
      <c r="C413" s="122" t="s">
        <v>258</v>
      </c>
      <c r="D413" s="122" t="s">
        <v>958</v>
      </c>
      <c r="E413" s="122">
        <v>2011</v>
      </c>
      <c r="F413" s="122">
        <v>2017</v>
      </c>
      <c r="G413" s="129" t="s">
        <v>20</v>
      </c>
      <c r="H413" s="130" t="s">
        <v>20</v>
      </c>
      <c r="I413" s="131"/>
      <c r="J413" s="90" t="s">
        <v>820</v>
      </c>
      <c r="K413" s="90">
        <v>4</v>
      </c>
      <c r="N413" s="90" t="s">
        <v>20</v>
      </c>
    </row>
    <row r="414" spans="2:14" ht="19.649999999999999" customHeight="1">
      <c r="B414" s="121"/>
      <c r="C414" s="122" t="s">
        <v>258</v>
      </c>
      <c r="D414" s="122" t="s">
        <v>958</v>
      </c>
      <c r="E414" s="122">
        <v>2018</v>
      </c>
      <c r="F414" s="122">
        <v>2022</v>
      </c>
      <c r="G414" s="129" t="s">
        <v>20</v>
      </c>
      <c r="H414" s="130" t="s">
        <v>20</v>
      </c>
      <c r="I414" s="131"/>
      <c r="J414" s="90" t="s">
        <v>820</v>
      </c>
      <c r="K414" s="90">
        <v>5</v>
      </c>
      <c r="N414" s="90" t="s">
        <v>20</v>
      </c>
    </row>
    <row r="415" spans="2:14" ht="19.649999999999999" customHeight="1">
      <c r="B415" s="121"/>
      <c r="C415" s="122" t="s">
        <v>258</v>
      </c>
      <c r="D415" s="122" t="s">
        <v>959</v>
      </c>
      <c r="E415" s="122">
        <v>2019</v>
      </c>
      <c r="F415" s="122">
        <v>2022</v>
      </c>
      <c r="G415" s="129" t="s">
        <v>20</v>
      </c>
      <c r="H415" s="130" t="s">
        <v>20</v>
      </c>
      <c r="I415" s="131"/>
      <c r="J415" s="90" t="s">
        <v>820</v>
      </c>
      <c r="N415" s="90" t="s">
        <v>20</v>
      </c>
    </row>
    <row r="416" spans="2:14" ht="19.649999999999999" customHeight="1">
      <c r="B416" s="121"/>
      <c r="C416" s="122" t="s">
        <v>258</v>
      </c>
      <c r="D416" s="122" t="s">
        <v>960</v>
      </c>
      <c r="E416" s="122">
        <v>2009</v>
      </c>
      <c r="F416" s="122">
        <v>2014</v>
      </c>
      <c r="G416" s="129" t="s">
        <v>20</v>
      </c>
      <c r="H416" s="130" t="s">
        <v>20</v>
      </c>
      <c r="I416" s="131"/>
      <c r="J416" s="90" t="s">
        <v>820</v>
      </c>
      <c r="K416" s="90">
        <v>2</v>
      </c>
      <c r="N416" s="90" t="s">
        <v>20</v>
      </c>
    </row>
    <row r="417" spans="2:14" ht="19.649999999999999" customHeight="1">
      <c r="B417" s="121"/>
      <c r="C417" s="122" t="s">
        <v>258</v>
      </c>
      <c r="D417" s="122" t="s">
        <v>960</v>
      </c>
      <c r="E417" s="122">
        <v>2015</v>
      </c>
      <c r="F417" s="122">
        <v>2021</v>
      </c>
      <c r="G417" s="129" t="s">
        <v>20</v>
      </c>
      <c r="H417" s="130" t="s">
        <v>20</v>
      </c>
      <c r="I417" s="131"/>
      <c r="J417" s="90" t="s">
        <v>820</v>
      </c>
      <c r="K417" s="90">
        <v>3</v>
      </c>
      <c r="N417" s="90" t="s">
        <v>20</v>
      </c>
    </row>
    <row r="418" spans="2:14" ht="19.649999999999999" customHeight="1" thickBot="1">
      <c r="B418" s="124"/>
      <c r="C418" s="125" t="s">
        <v>258</v>
      </c>
      <c r="D418" s="125" t="s">
        <v>960</v>
      </c>
      <c r="E418" s="125">
        <v>2022</v>
      </c>
      <c r="F418" s="125">
        <v>2022</v>
      </c>
      <c r="G418" s="132" t="s">
        <v>20</v>
      </c>
      <c r="H418" s="133" t="s">
        <v>20</v>
      </c>
      <c r="I418" s="134"/>
      <c r="J418" s="90" t="s">
        <v>820</v>
      </c>
      <c r="K418" s="90">
        <v>4</v>
      </c>
      <c r="N418" s="90" t="s">
        <v>20</v>
      </c>
    </row>
    <row r="419" spans="2:14" ht="19.649999999999999" hidden="1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 t="s">
        <v>1144</v>
      </c>
    </row>
    <row r="420" spans="2:14" ht="19.649999999999999" customHeight="1">
      <c r="B420" s="121"/>
      <c r="C420" s="122" t="s">
        <v>258</v>
      </c>
      <c r="D420" s="122" t="s">
        <v>961</v>
      </c>
      <c r="E420" s="122">
        <v>2012</v>
      </c>
      <c r="F420" s="122">
        <v>2016</v>
      </c>
      <c r="G420" s="129" t="s">
        <v>20</v>
      </c>
      <c r="H420" s="130" t="s">
        <v>20</v>
      </c>
      <c r="I420" s="131"/>
      <c r="J420" s="90" t="s">
        <v>820</v>
      </c>
      <c r="K420" s="90">
        <v>1</v>
      </c>
      <c r="N420" s="90" t="s">
        <v>20</v>
      </c>
    </row>
    <row r="421" spans="2:14" ht="19.649999999999999" customHeight="1">
      <c r="B421" s="121"/>
      <c r="C421" s="122" t="s">
        <v>258</v>
      </c>
      <c r="D421" s="122" t="s">
        <v>961</v>
      </c>
      <c r="E421" s="122">
        <v>2017</v>
      </c>
      <c r="F421" s="122">
        <v>2022</v>
      </c>
      <c r="G421" s="129" t="s">
        <v>20</v>
      </c>
      <c r="H421" s="130" t="s">
        <v>20</v>
      </c>
      <c r="I421" s="131"/>
      <c r="J421" s="90" t="s">
        <v>820</v>
      </c>
      <c r="K421" s="90">
        <v>2</v>
      </c>
      <c r="N421" s="90" t="s">
        <v>20</v>
      </c>
    </row>
    <row r="422" spans="2:14" ht="19.649999999999999" customHeight="1">
      <c r="B422" s="121"/>
      <c r="C422" s="122" t="s">
        <v>269</v>
      </c>
      <c r="D422" s="122" t="s">
        <v>962</v>
      </c>
      <c r="E422" s="122">
        <v>2012</v>
      </c>
      <c r="F422" s="122">
        <v>2916</v>
      </c>
      <c r="G422" s="129" t="s">
        <v>20</v>
      </c>
      <c r="H422" s="130" t="s">
        <v>20</v>
      </c>
      <c r="I422" s="131"/>
      <c r="J422" s="90" t="s">
        <v>820</v>
      </c>
      <c r="K422" s="90">
        <v>4</v>
      </c>
      <c r="N422" s="90" t="s">
        <v>20</v>
      </c>
    </row>
    <row r="423" spans="2:14" ht="19.649999999999999" customHeight="1">
      <c r="B423" s="121"/>
      <c r="C423" s="122" t="s">
        <v>269</v>
      </c>
      <c r="D423" s="122" t="s">
        <v>962</v>
      </c>
      <c r="E423" s="122">
        <v>2017</v>
      </c>
      <c r="F423" s="122">
        <v>2021</v>
      </c>
      <c r="G423" s="129" t="s">
        <v>20</v>
      </c>
      <c r="H423" s="130" t="s">
        <v>20</v>
      </c>
      <c r="I423" s="131"/>
      <c r="J423" s="90" t="s">
        <v>820</v>
      </c>
      <c r="K423" s="90">
        <v>5</v>
      </c>
      <c r="N423" s="90" t="s">
        <v>20</v>
      </c>
    </row>
    <row r="424" spans="2:14" ht="19.649999999999999" customHeight="1">
      <c r="B424" s="121"/>
      <c r="C424" s="122" t="s">
        <v>269</v>
      </c>
      <c r="D424" s="122" t="s">
        <v>963</v>
      </c>
      <c r="E424" s="122">
        <v>2012</v>
      </c>
      <c r="F424" s="122">
        <v>2014</v>
      </c>
      <c r="G424" s="129" t="s">
        <v>20</v>
      </c>
      <c r="H424" s="130" t="s">
        <v>20</v>
      </c>
      <c r="I424" s="131"/>
      <c r="J424" s="90" t="s">
        <v>820</v>
      </c>
      <c r="K424" s="90">
        <v>5</v>
      </c>
      <c r="N424" s="90" t="s">
        <v>20</v>
      </c>
    </row>
    <row r="425" spans="2:14" ht="19.649999999999999" customHeight="1">
      <c r="B425" s="121">
        <f>ROW()-9</f>
        <v>416</v>
      </c>
      <c r="C425" s="122" t="s">
        <v>269</v>
      </c>
      <c r="D425" s="122" t="s">
        <v>705</v>
      </c>
      <c r="E425" s="122">
        <v>2021</v>
      </c>
      <c r="F425" s="122" t="s">
        <v>19</v>
      </c>
      <c r="G425" s="129" t="s">
        <v>20</v>
      </c>
      <c r="H425" s="130" t="s">
        <v>20</v>
      </c>
      <c r="I425" s="131"/>
    </row>
    <row r="426" spans="2:14" ht="19.649999999999999" customHeight="1">
      <c r="B426" s="121"/>
      <c r="C426" s="122" t="s">
        <v>269</v>
      </c>
      <c r="D426" s="122" t="s">
        <v>964</v>
      </c>
      <c r="E426" s="122">
        <v>2012</v>
      </c>
      <c r="F426" s="122">
        <v>2014</v>
      </c>
      <c r="G426" s="129" t="s">
        <v>20</v>
      </c>
      <c r="H426" s="130" t="s">
        <v>20</v>
      </c>
      <c r="I426" s="182"/>
      <c r="J426" s="90" t="s">
        <v>820</v>
      </c>
      <c r="K426" s="90">
        <v>6</v>
      </c>
      <c r="N426" s="90" t="s">
        <v>20</v>
      </c>
    </row>
    <row r="427" spans="2:14" ht="19.649999999999999" customHeight="1">
      <c r="B427" s="121"/>
      <c r="C427" s="122" t="s">
        <v>269</v>
      </c>
      <c r="D427" s="122" t="s">
        <v>964</v>
      </c>
      <c r="E427" s="122">
        <v>2015</v>
      </c>
      <c r="F427" s="122">
        <v>2019</v>
      </c>
      <c r="G427" s="129" t="s">
        <v>20</v>
      </c>
      <c r="H427" s="130" t="s">
        <v>20</v>
      </c>
      <c r="I427" s="182"/>
      <c r="J427" s="90" t="s">
        <v>820</v>
      </c>
      <c r="K427" s="90">
        <v>7</v>
      </c>
      <c r="N427" s="90" t="s">
        <v>20</v>
      </c>
    </row>
    <row r="428" spans="2:14" ht="19.649999999999999" customHeight="1">
      <c r="B428" s="121"/>
      <c r="C428" s="122" t="s">
        <v>269</v>
      </c>
      <c r="D428" s="122" t="s">
        <v>964</v>
      </c>
      <c r="E428" s="122">
        <v>2020</v>
      </c>
      <c r="F428" s="122">
        <v>2021</v>
      </c>
      <c r="G428" s="129" t="s">
        <v>20</v>
      </c>
      <c r="H428" s="130" t="s">
        <v>20</v>
      </c>
      <c r="I428" s="182"/>
      <c r="J428" s="90" t="s">
        <v>820</v>
      </c>
      <c r="N428" s="90" t="s">
        <v>20</v>
      </c>
    </row>
    <row r="429" spans="2:14" ht="19.649999999999999" customHeight="1">
      <c r="B429" s="121"/>
      <c r="C429" s="122" t="s">
        <v>269</v>
      </c>
      <c r="D429" s="122" t="s">
        <v>965</v>
      </c>
      <c r="E429" s="122">
        <v>2013</v>
      </c>
      <c r="F429" s="122">
        <v>2014</v>
      </c>
      <c r="G429" s="129" t="s">
        <v>20</v>
      </c>
      <c r="H429" s="130" t="s">
        <v>20</v>
      </c>
      <c r="I429" s="131"/>
      <c r="J429" s="90" t="s">
        <v>820</v>
      </c>
      <c r="N429" s="90" t="s">
        <v>20</v>
      </c>
    </row>
    <row r="430" spans="2:14" ht="19.649999999999999" customHeight="1">
      <c r="B430" s="121"/>
      <c r="C430" s="122" t="s">
        <v>269</v>
      </c>
      <c r="D430" s="122" t="s">
        <v>966</v>
      </c>
      <c r="E430" s="122">
        <v>2013</v>
      </c>
      <c r="F430" s="122">
        <v>2020</v>
      </c>
      <c r="G430" s="129" t="s">
        <v>20</v>
      </c>
      <c r="H430" s="130" t="s">
        <v>20</v>
      </c>
      <c r="I430" s="131"/>
      <c r="J430" s="90" t="s">
        <v>820</v>
      </c>
      <c r="N430" s="90" t="s">
        <v>20</v>
      </c>
    </row>
    <row r="431" spans="2:14" ht="19.649999999999999" customHeight="1">
      <c r="B431" s="121"/>
      <c r="C431" s="122" t="s">
        <v>269</v>
      </c>
      <c r="D431" s="122" t="s">
        <v>938</v>
      </c>
      <c r="E431" s="122">
        <v>2013</v>
      </c>
      <c r="F431" s="122">
        <v>2016</v>
      </c>
      <c r="G431" s="129" t="s">
        <v>20</v>
      </c>
      <c r="H431" s="130" t="s">
        <v>20</v>
      </c>
      <c r="I431" s="131"/>
      <c r="J431" s="90" t="s">
        <v>820</v>
      </c>
      <c r="N431" s="90" t="s">
        <v>20</v>
      </c>
    </row>
    <row r="432" spans="2:14" ht="19.649999999999999" customHeight="1">
      <c r="B432" s="121"/>
      <c r="C432" s="122" t="s">
        <v>269</v>
      </c>
      <c r="D432" s="122" t="s">
        <v>967</v>
      </c>
      <c r="E432" s="122">
        <v>2013</v>
      </c>
      <c r="F432" s="122">
        <v>2015</v>
      </c>
      <c r="G432" s="129" t="s">
        <v>20</v>
      </c>
      <c r="H432" s="130" t="s">
        <v>20</v>
      </c>
      <c r="I432" s="131"/>
      <c r="J432" s="90" t="s">
        <v>820</v>
      </c>
      <c r="N432" s="90" t="s">
        <v>20</v>
      </c>
    </row>
    <row r="433" spans="2:14" ht="19.649999999999999" customHeight="1">
      <c r="B433" s="121">
        <f t="shared" ref="B433:B443" si="9">ROW()-9</f>
        <v>424</v>
      </c>
      <c r="C433" s="122" t="s">
        <v>269</v>
      </c>
      <c r="D433" s="122" t="s">
        <v>270</v>
      </c>
      <c r="E433" s="122">
        <v>2012</v>
      </c>
      <c r="F433" s="122">
        <v>2019</v>
      </c>
      <c r="G433" s="129" t="s">
        <v>20</v>
      </c>
      <c r="H433" s="130" t="s">
        <v>20</v>
      </c>
      <c r="I433" s="131"/>
    </row>
    <row r="434" spans="2:14" ht="19.649999999999999" customHeight="1">
      <c r="B434" s="121">
        <f t="shared" si="9"/>
        <v>425</v>
      </c>
      <c r="C434" s="122" t="s">
        <v>269</v>
      </c>
      <c r="D434" s="122" t="s">
        <v>1943</v>
      </c>
      <c r="E434" s="122">
        <v>2019</v>
      </c>
      <c r="F434" s="122" t="s">
        <v>19</v>
      </c>
      <c r="G434" s="129" t="s">
        <v>20</v>
      </c>
      <c r="H434" s="130" t="s">
        <v>20</v>
      </c>
      <c r="I434" s="131"/>
    </row>
    <row r="435" spans="2:14" ht="19.649999999999999" customHeight="1">
      <c r="B435" s="121">
        <f t="shared" si="9"/>
        <v>426</v>
      </c>
      <c r="C435" s="122" t="s">
        <v>269</v>
      </c>
      <c r="D435" s="122" t="s">
        <v>1944</v>
      </c>
      <c r="E435" s="122">
        <v>2008</v>
      </c>
      <c r="F435" s="122">
        <v>2013</v>
      </c>
      <c r="G435" s="129" t="s">
        <v>20</v>
      </c>
      <c r="H435" s="130"/>
      <c r="I435" s="131"/>
    </row>
    <row r="436" spans="2:14" ht="19.649999999999999" customHeight="1">
      <c r="B436" s="121">
        <f t="shared" si="9"/>
        <v>427</v>
      </c>
      <c r="C436" s="122" t="s">
        <v>269</v>
      </c>
      <c r="D436" s="122" t="s">
        <v>1944</v>
      </c>
      <c r="E436" s="122">
        <v>2014</v>
      </c>
      <c r="F436" s="122">
        <v>2020</v>
      </c>
      <c r="G436" s="129" t="s">
        <v>20</v>
      </c>
      <c r="H436" s="130" t="s">
        <v>20</v>
      </c>
      <c r="I436" s="131"/>
    </row>
    <row r="437" spans="2:14" ht="19.649999999999999" customHeight="1">
      <c r="B437" s="121">
        <f t="shared" si="9"/>
        <v>428</v>
      </c>
      <c r="C437" s="122" t="s">
        <v>269</v>
      </c>
      <c r="D437" s="122" t="s">
        <v>1944</v>
      </c>
      <c r="E437" s="122">
        <v>2021</v>
      </c>
      <c r="F437" s="122" t="s">
        <v>19</v>
      </c>
      <c r="G437" s="129" t="s">
        <v>20</v>
      </c>
      <c r="H437" s="130" t="s">
        <v>20</v>
      </c>
      <c r="I437" s="131"/>
    </row>
    <row r="438" spans="2:14" ht="19.649999999999999" customHeight="1">
      <c r="B438" s="121">
        <f t="shared" si="9"/>
        <v>429</v>
      </c>
      <c r="C438" s="122" t="s">
        <v>269</v>
      </c>
      <c r="D438" s="122" t="s">
        <v>1945</v>
      </c>
      <c r="E438" s="122">
        <v>2011</v>
      </c>
      <c r="F438" s="122">
        <v>2017</v>
      </c>
      <c r="G438" s="129" t="s">
        <v>20</v>
      </c>
      <c r="H438" s="130"/>
      <c r="I438" s="131"/>
    </row>
    <row r="439" spans="2:14" ht="19.649999999999999" customHeight="1">
      <c r="B439" s="121">
        <f t="shared" si="9"/>
        <v>430</v>
      </c>
      <c r="C439" s="122" t="s">
        <v>269</v>
      </c>
      <c r="D439" s="122" t="s">
        <v>1945</v>
      </c>
      <c r="E439" s="122">
        <v>2016</v>
      </c>
      <c r="F439" s="122" t="s">
        <v>19</v>
      </c>
      <c r="G439" s="129" t="s">
        <v>20</v>
      </c>
      <c r="H439" s="130" t="s">
        <v>20</v>
      </c>
      <c r="I439" s="131"/>
    </row>
    <row r="440" spans="2:14" ht="19.649999999999999" customHeight="1">
      <c r="B440" s="121">
        <f t="shared" si="9"/>
        <v>431</v>
      </c>
      <c r="C440" s="122" t="s">
        <v>269</v>
      </c>
      <c r="D440" s="122" t="s">
        <v>1946</v>
      </c>
      <c r="E440" s="122">
        <v>2011</v>
      </c>
      <c r="F440" s="122" t="s">
        <v>19</v>
      </c>
      <c r="G440" s="129" t="s">
        <v>20</v>
      </c>
      <c r="H440" s="130" t="s">
        <v>20</v>
      </c>
      <c r="I440" s="131"/>
    </row>
    <row r="441" spans="2:14" ht="19.649999999999999" customHeight="1">
      <c r="B441" s="121">
        <f t="shared" si="9"/>
        <v>432</v>
      </c>
      <c r="C441" s="122" t="s">
        <v>269</v>
      </c>
      <c r="D441" s="122" t="s">
        <v>283</v>
      </c>
      <c r="E441" s="122">
        <v>2017</v>
      </c>
      <c r="F441" s="122" t="s">
        <v>19</v>
      </c>
      <c r="G441" s="129" t="s">
        <v>20</v>
      </c>
      <c r="H441" s="130" t="s">
        <v>20</v>
      </c>
      <c r="I441" s="131"/>
    </row>
    <row r="442" spans="2:14" ht="19.649999999999999" customHeight="1">
      <c r="B442" s="121">
        <f t="shared" si="9"/>
        <v>433</v>
      </c>
      <c r="C442" s="122" t="s">
        <v>269</v>
      </c>
      <c r="D442" s="122" t="s">
        <v>1947</v>
      </c>
      <c r="E442" s="122">
        <v>2010</v>
      </c>
      <c r="F442" s="122">
        <v>2019</v>
      </c>
      <c r="G442" s="129" t="s">
        <v>20</v>
      </c>
      <c r="H442" s="130"/>
      <c r="I442" s="131"/>
    </row>
    <row r="443" spans="2:14" ht="19.649999999999999" customHeight="1">
      <c r="B443" s="121">
        <f t="shared" si="9"/>
        <v>434</v>
      </c>
      <c r="C443" s="122" t="s">
        <v>269</v>
      </c>
      <c r="D443" s="122" t="s">
        <v>968</v>
      </c>
      <c r="E443" s="122">
        <v>2017</v>
      </c>
      <c r="F443" s="122" t="s">
        <v>19</v>
      </c>
      <c r="G443" s="129" t="s">
        <v>20</v>
      </c>
      <c r="H443" s="130" t="s">
        <v>20</v>
      </c>
      <c r="I443" s="131"/>
    </row>
    <row r="444" spans="2:14" ht="19.649999999999999" customHeight="1">
      <c r="B444" s="121"/>
      <c r="C444" s="122" t="s">
        <v>269</v>
      </c>
      <c r="D444" s="122" t="s">
        <v>968</v>
      </c>
      <c r="E444" s="122">
        <v>2018</v>
      </c>
      <c r="F444" s="122">
        <v>2022</v>
      </c>
      <c r="G444" s="129" t="s">
        <v>20</v>
      </c>
      <c r="H444" s="130" t="s">
        <v>20</v>
      </c>
      <c r="I444" s="131"/>
      <c r="J444" s="90" t="s">
        <v>820</v>
      </c>
      <c r="N444" s="90" t="s">
        <v>20</v>
      </c>
    </row>
    <row r="445" spans="2:14" ht="19.649999999999999" customHeight="1">
      <c r="B445" s="121"/>
      <c r="C445" s="122" t="s">
        <v>269</v>
      </c>
      <c r="D445" s="122" t="s">
        <v>969</v>
      </c>
      <c r="E445" s="122">
        <v>2020</v>
      </c>
      <c r="F445" s="122">
        <v>2022</v>
      </c>
      <c r="G445" s="129" t="s">
        <v>20</v>
      </c>
      <c r="H445" s="130" t="s">
        <v>20</v>
      </c>
      <c r="I445" s="131"/>
      <c r="J445" s="90" t="s">
        <v>820</v>
      </c>
      <c r="N445" s="90" t="s">
        <v>20</v>
      </c>
    </row>
    <row r="446" spans="2:14" ht="19.649999999999999" customHeight="1">
      <c r="B446" s="121"/>
      <c r="C446" s="122" t="s">
        <v>269</v>
      </c>
      <c r="D446" s="122" t="s">
        <v>970</v>
      </c>
      <c r="E446" s="122">
        <v>2022</v>
      </c>
      <c r="F446" s="122">
        <v>2022</v>
      </c>
      <c r="G446" s="129" t="s">
        <v>20</v>
      </c>
      <c r="H446" s="130" t="s">
        <v>20</v>
      </c>
      <c r="I446" s="131"/>
      <c r="J446" s="90" t="s">
        <v>820</v>
      </c>
      <c r="N446" s="90" t="s">
        <v>20</v>
      </c>
    </row>
    <row r="447" spans="2:14" ht="19.649999999999999" customHeight="1">
      <c r="B447" s="121">
        <f>ROW()-9</f>
        <v>438</v>
      </c>
      <c r="C447" s="122" t="s">
        <v>269</v>
      </c>
      <c r="D447" s="122" t="s">
        <v>287</v>
      </c>
      <c r="E447" s="122">
        <v>2012</v>
      </c>
      <c r="F447" s="122">
        <v>2019</v>
      </c>
      <c r="G447" s="129" t="s">
        <v>20</v>
      </c>
      <c r="H447" s="130" t="s">
        <v>20</v>
      </c>
      <c r="I447" s="131"/>
    </row>
    <row r="448" spans="2:14" ht="19.649999999999999" customHeight="1">
      <c r="B448" s="121">
        <f>ROW()-9</f>
        <v>439</v>
      </c>
      <c r="C448" s="122" t="s">
        <v>269</v>
      </c>
      <c r="D448" s="122" t="s">
        <v>287</v>
      </c>
      <c r="E448" s="122">
        <v>2019</v>
      </c>
      <c r="F448" s="122" t="s">
        <v>19</v>
      </c>
      <c r="G448" s="129" t="s">
        <v>20</v>
      </c>
      <c r="H448" s="130" t="s">
        <v>20</v>
      </c>
      <c r="I448" s="131"/>
    </row>
    <row r="449" spans="2:14" ht="19.649999999999999" customHeight="1">
      <c r="B449" s="121"/>
      <c r="C449" s="122" t="s">
        <v>269</v>
      </c>
      <c r="D449" s="122" t="s">
        <v>971</v>
      </c>
      <c r="E449" s="122">
        <v>2013</v>
      </c>
      <c r="F449" s="122">
        <v>2018</v>
      </c>
      <c r="G449" s="129" t="s">
        <v>20</v>
      </c>
      <c r="H449" s="130" t="s">
        <v>20</v>
      </c>
      <c r="I449" s="131"/>
      <c r="J449" s="90" t="s">
        <v>820</v>
      </c>
      <c r="N449" s="90" t="s">
        <v>20</v>
      </c>
    </row>
    <row r="450" spans="2:14" ht="19.649999999999999" customHeight="1">
      <c r="B450" s="121"/>
      <c r="C450" s="122" t="s">
        <v>269</v>
      </c>
      <c r="D450" s="122" t="s">
        <v>972</v>
      </c>
      <c r="E450" s="122">
        <v>2019</v>
      </c>
      <c r="F450" s="122">
        <v>2019</v>
      </c>
      <c r="G450" s="129" t="s">
        <v>20</v>
      </c>
      <c r="H450" s="130" t="s">
        <v>20</v>
      </c>
      <c r="I450" s="131"/>
      <c r="J450" s="90" t="s">
        <v>820</v>
      </c>
      <c r="N450" s="90" t="s">
        <v>20</v>
      </c>
    </row>
    <row r="451" spans="2:14" ht="19.649999999999999" customHeight="1">
      <c r="B451" s="121"/>
      <c r="C451" s="122" t="s">
        <v>269</v>
      </c>
      <c r="D451" s="122" t="s">
        <v>973</v>
      </c>
      <c r="E451" s="122">
        <v>2011</v>
      </c>
      <c r="F451" s="122">
        <v>2013</v>
      </c>
      <c r="G451" s="129" t="s">
        <v>20</v>
      </c>
      <c r="H451" s="130" t="s">
        <v>20</v>
      </c>
      <c r="I451" s="131"/>
      <c r="J451" s="90" t="s">
        <v>820</v>
      </c>
      <c r="K451" s="90">
        <v>6</v>
      </c>
      <c r="N451" s="90" t="s">
        <v>20</v>
      </c>
    </row>
    <row r="452" spans="2:14" ht="19.649999999999999" customHeight="1">
      <c r="B452" s="121"/>
      <c r="C452" s="122" t="s">
        <v>269</v>
      </c>
      <c r="D452" s="122" t="s">
        <v>973</v>
      </c>
      <c r="E452" s="122">
        <v>2014</v>
      </c>
      <c r="F452" s="122">
        <v>2018</v>
      </c>
      <c r="G452" s="129" t="s">
        <v>20</v>
      </c>
      <c r="H452" s="130" t="s">
        <v>20</v>
      </c>
      <c r="I452" s="131"/>
      <c r="J452" s="90" t="s">
        <v>820</v>
      </c>
      <c r="K452" s="90">
        <v>7</v>
      </c>
      <c r="N452" s="90" t="s">
        <v>20</v>
      </c>
    </row>
    <row r="453" spans="2:14" ht="19.649999999999999" customHeight="1">
      <c r="B453" s="121"/>
      <c r="C453" s="122" t="s">
        <v>269</v>
      </c>
      <c r="D453" s="122" t="s">
        <v>973</v>
      </c>
      <c r="E453" s="122">
        <v>2019</v>
      </c>
      <c r="F453" s="122">
        <v>2022</v>
      </c>
      <c r="G453" s="129" t="s">
        <v>20</v>
      </c>
      <c r="H453" s="130" t="s">
        <v>20</v>
      </c>
      <c r="I453" s="131"/>
      <c r="J453" s="90" t="s">
        <v>820</v>
      </c>
      <c r="K453" s="90">
        <v>8</v>
      </c>
      <c r="N453" s="90" t="s">
        <v>20</v>
      </c>
    </row>
    <row r="454" spans="2:14" ht="19.649999999999999" customHeight="1">
      <c r="B454" s="121"/>
      <c r="C454" s="122" t="s">
        <v>269</v>
      </c>
      <c r="D454" s="122" t="s">
        <v>722</v>
      </c>
      <c r="E454" s="122">
        <v>2011</v>
      </c>
      <c r="F454" s="122">
        <v>2015</v>
      </c>
      <c r="G454" s="129" t="s">
        <v>20</v>
      </c>
      <c r="H454" s="130" t="s">
        <v>20</v>
      </c>
      <c r="I454" s="131"/>
      <c r="J454" s="90" t="s">
        <v>820</v>
      </c>
      <c r="K454" s="90">
        <v>2</v>
      </c>
      <c r="N454" s="90" t="s">
        <v>20</v>
      </c>
    </row>
    <row r="455" spans="2:14" ht="19.649999999999999" customHeight="1">
      <c r="B455" s="121">
        <f>ROW()-9</f>
        <v>446</v>
      </c>
      <c r="C455" s="122" t="s">
        <v>269</v>
      </c>
      <c r="D455" s="122" t="s">
        <v>722</v>
      </c>
      <c r="E455" s="122">
        <v>2015</v>
      </c>
      <c r="F455" s="122">
        <v>2020</v>
      </c>
      <c r="G455" s="129" t="s">
        <v>20</v>
      </c>
      <c r="H455" s="130" t="s">
        <v>20</v>
      </c>
      <c r="I455" s="131"/>
      <c r="K455" s="90">
        <v>3</v>
      </c>
    </row>
    <row r="456" spans="2:14" ht="19.649999999999999" customHeight="1">
      <c r="B456" s="121">
        <f>ROW()-9</f>
        <v>447</v>
      </c>
      <c r="C456" s="122" t="s">
        <v>269</v>
      </c>
      <c r="D456" s="122" t="s">
        <v>722</v>
      </c>
      <c r="E456" s="122">
        <v>2021</v>
      </c>
      <c r="F456" s="122" t="s">
        <v>19</v>
      </c>
      <c r="G456" s="129" t="s">
        <v>20</v>
      </c>
      <c r="H456" s="130" t="s">
        <v>20</v>
      </c>
      <c r="I456" s="131"/>
      <c r="K456" s="90">
        <v>4</v>
      </c>
    </row>
    <row r="457" spans="2:14" ht="19.649999999999999" customHeight="1">
      <c r="B457" s="121"/>
      <c r="C457" s="122" t="s">
        <v>269</v>
      </c>
      <c r="D457" s="122" t="s">
        <v>974</v>
      </c>
      <c r="E457" s="122">
        <v>2012</v>
      </c>
      <c r="F457" s="122">
        <v>2017</v>
      </c>
      <c r="G457" s="129" t="s">
        <v>20</v>
      </c>
      <c r="H457" s="130" t="s">
        <v>20</v>
      </c>
      <c r="I457" s="131"/>
      <c r="J457" s="90" t="s">
        <v>820</v>
      </c>
      <c r="K457" s="90">
        <v>1</v>
      </c>
      <c r="N457" s="90" t="s">
        <v>20</v>
      </c>
    </row>
    <row r="458" spans="2:14" ht="19.649999999999999" customHeight="1">
      <c r="B458" s="121"/>
      <c r="C458" s="122" t="s">
        <v>269</v>
      </c>
      <c r="D458" s="122" t="s">
        <v>974</v>
      </c>
      <c r="E458" s="122">
        <v>2018</v>
      </c>
      <c r="F458" s="122">
        <v>2021</v>
      </c>
      <c r="G458" s="129" t="s">
        <v>20</v>
      </c>
      <c r="H458" s="130" t="s">
        <v>20</v>
      </c>
      <c r="I458" s="131"/>
      <c r="J458" s="90" t="s">
        <v>820</v>
      </c>
      <c r="K458" s="90">
        <v>2</v>
      </c>
      <c r="N458" s="90" t="s">
        <v>20</v>
      </c>
    </row>
    <row r="459" spans="2:14" ht="19.649999999999999" customHeight="1">
      <c r="B459" s="121"/>
      <c r="C459" s="122" t="s">
        <v>269</v>
      </c>
      <c r="D459" s="122" t="s">
        <v>975</v>
      </c>
      <c r="E459" s="122">
        <v>2020</v>
      </c>
      <c r="F459" s="122">
        <v>2021</v>
      </c>
      <c r="G459" s="129" t="s">
        <v>20</v>
      </c>
      <c r="H459" s="130" t="s">
        <v>20</v>
      </c>
      <c r="I459" s="131"/>
      <c r="J459" s="90" t="s">
        <v>820</v>
      </c>
      <c r="N459" s="90" t="s">
        <v>20</v>
      </c>
    </row>
    <row r="460" spans="2:14" ht="19.649999999999999" customHeight="1" thickBot="1">
      <c r="B460" s="124"/>
      <c r="C460" s="125" t="s">
        <v>269</v>
      </c>
      <c r="D460" s="125" t="s">
        <v>976</v>
      </c>
      <c r="E460" s="125">
        <v>2020</v>
      </c>
      <c r="F460" s="125">
        <v>2022</v>
      </c>
      <c r="G460" s="132" t="s">
        <v>20</v>
      </c>
      <c r="H460" s="133" t="s">
        <v>20</v>
      </c>
      <c r="I460" s="134"/>
      <c r="J460" s="90" t="s">
        <v>820</v>
      </c>
      <c r="N460" s="90" t="s">
        <v>20</v>
      </c>
    </row>
    <row r="461" spans="2:14" ht="19.649999999999999" hidden="1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 t="s">
        <v>1144</v>
      </c>
    </row>
    <row r="462" spans="2:14" ht="19.649999999999999" customHeight="1">
      <c r="B462" s="121"/>
      <c r="C462" s="122" t="s">
        <v>269</v>
      </c>
      <c r="D462" s="122" t="s">
        <v>977</v>
      </c>
      <c r="E462" s="122">
        <v>2012</v>
      </c>
      <c r="F462" s="122">
        <v>2012</v>
      </c>
      <c r="G462" s="129" t="s">
        <v>20</v>
      </c>
      <c r="H462" s="130" t="s">
        <v>20</v>
      </c>
      <c r="I462" s="131"/>
      <c r="J462" s="90" t="s">
        <v>820</v>
      </c>
      <c r="N462" s="90" t="s">
        <v>20</v>
      </c>
    </row>
    <row r="463" spans="2:14" ht="19.649999999999999" customHeight="1">
      <c r="B463" s="121">
        <f>ROW()-9</f>
        <v>454</v>
      </c>
      <c r="C463" s="122" t="s">
        <v>293</v>
      </c>
      <c r="D463" s="122" t="s">
        <v>978</v>
      </c>
      <c r="E463" s="122">
        <v>2007</v>
      </c>
      <c r="F463" s="122">
        <v>2013</v>
      </c>
      <c r="G463" s="129" t="s">
        <v>20</v>
      </c>
      <c r="H463" s="130" t="s">
        <v>20</v>
      </c>
      <c r="I463" s="131"/>
    </row>
    <row r="464" spans="2:14" ht="19.649999999999999" customHeight="1">
      <c r="B464" s="121">
        <f>ROW()-9</f>
        <v>455</v>
      </c>
      <c r="C464" s="122" t="s">
        <v>293</v>
      </c>
      <c r="D464" s="122" t="s">
        <v>979</v>
      </c>
      <c r="E464" s="122">
        <v>2007</v>
      </c>
      <c r="F464" s="122">
        <v>2013</v>
      </c>
      <c r="G464" s="129" t="s">
        <v>20</v>
      </c>
      <c r="H464" s="130" t="s">
        <v>20</v>
      </c>
      <c r="I464" s="131"/>
    </row>
    <row r="465" spans="2:14" ht="19.649999999999999" customHeight="1">
      <c r="B465" s="121">
        <f>ROW()-9</f>
        <v>456</v>
      </c>
      <c r="C465" s="122" t="s">
        <v>293</v>
      </c>
      <c r="D465" s="122" t="s">
        <v>1187</v>
      </c>
      <c r="E465" s="122">
        <v>2007</v>
      </c>
      <c r="F465" s="122">
        <v>2013</v>
      </c>
      <c r="G465" s="129" t="s">
        <v>20</v>
      </c>
      <c r="H465" s="130" t="s">
        <v>20</v>
      </c>
      <c r="I465" s="131"/>
    </row>
    <row r="466" spans="2:14" ht="19.649999999999999" customHeight="1">
      <c r="B466" s="121"/>
      <c r="C466" s="122" t="s">
        <v>293</v>
      </c>
      <c r="D466" s="122" t="s">
        <v>305</v>
      </c>
      <c r="E466" s="122">
        <v>2014</v>
      </c>
      <c r="F466" s="122">
        <v>2015</v>
      </c>
      <c r="G466" s="129" t="s">
        <v>20</v>
      </c>
      <c r="H466" s="130" t="s">
        <v>20</v>
      </c>
      <c r="I466" s="131"/>
      <c r="J466" s="90" t="s">
        <v>820</v>
      </c>
      <c r="N466" s="90" t="s">
        <v>20</v>
      </c>
    </row>
    <row r="467" spans="2:14" ht="19.649999999999999" customHeight="1">
      <c r="B467" s="121">
        <f t="shared" ref="B467:B472" si="10">ROW()-9</f>
        <v>458</v>
      </c>
      <c r="C467" s="122" t="s">
        <v>293</v>
      </c>
      <c r="D467" s="122" t="s">
        <v>980</v>
      </c>
      <c r="E467" s="122">
        <v>2009</v>
      </c>
      <c r="F467" s="122">
        <v>2017</v>
      </c>
      <c r="G467" s="129" t="s">
        <v>20</v>
      </c>
      <c r="H467" s="130" t="s">
        <v>20</v>
      </c>
      <c r="I467" s="131"/>
    </row>
    <row r="468" spans="2:14" ht="19.649999999999999" customHeight="1">
      <c r="B468" s="121">
        <f t="shared" si="10"/>
        <v>459</v>
      </c>
      <c r="C468" s="122" t="s">
        <v>293</v>
      </c>
      <c r="D468" s="122" t="s">
        <v>981</v>
      </c>
      <c r="E468" s="122">
        <v>2009</v>
      </c>
      <c r="F468" s="122">
        <v>2017</v>
      </c>
      <c r="G468" s="129" t="s">
        <v>20</v>
      </c>
      <c r="H468" s="130" t="s">
        <v>20</v>
      </c>
      <c r="I468" s="131"/>
    </row>
    <row r="469" spans="2:14" ht="19.649999999999999" customHeight="1">
      <c r="B469" s="121">
        <f t="shared" si="10"/>
        <v>460</v>
      </c>
      <c r="C469" s="122" t="s">
        <v>293</v>
      </c>
      <c r="D469" s="122" t="s">
        <v>1188</v>
      </c>
      <c r="E469" s="122">
        <v>2009</v>
      </c>
      <c r="F469" s="122">
        <v>2017</v>
      </c>
      <c r="G469" s="129" t="s">
        <v>20</v>
      </c>
      <c r="H469" s="130" t="s">
        <v>20</v>
      </c>
      <c r="I469" s="131"/>
    </row>
    <row r="470" spans="2:14" ht="19.649999999999999" customHeight="1">
      <c r="B470" s="121">
        <f t="shared" si="10"/>
        <v>461</v>
      </c>
      <c r="C470" s="122" t="s">
        <v>293</v>
      </c>
      <c r="D470" s="122" t="s">
        <v>982</v>
      </c>
      <c r="E470" s="122">
        <v>2007</v>
      </c>
      <c r="F470" s="122">
        <v>2015</v>
      </c>
      <c r="G470" s="129" t="s">
        <v>20</v>
      </c>
      <c r="H470" s="130" t="s">
        <v>20</v>
      </c>
      <c r="I470" s="131"/>
    </row>
    <row r="471" spans="2:14" ht="19.649999999999999" customHeight="1">
      <c r="B471" s="121">
        <f t="shared" si="10"/>
        <v>462</v>
      </c>
      <c r="C471" s="122" t="s">
        <v>293</v>
      </c>
      <c r="D471" s="122" t="s">
        <v>1189</v>
      </c>
      <c r="E471" s="122">
        <v>2007</v>
      </c>
      <c r="F471" s="122">
        <v>2015</v>
      </c>
      <c r="G471" s="129" t="s">
        <v>20</v>
      </c>
      <c r="H471" s="130" t="s">
        <v>20</v>
      </c>
      <c r="I471" s="131"/>
    </row>
    <row r="472" spans="2:14" ht="19.649999999999999" customHeight="1">
      <c r="B472" s="121">
        <f t="shared" si="10"/>
        <v>463</v>
      </c>
      <c r="C472" s="122" t="s">
        <v>293</v>
      </c>
      <c r="D472" s="122" t="s">
        <v>983</v>
      </c>
      <c r="E472" s="122">
        <v>2007</v>
      </c>
      <c r="F472" s="122">
        <v>2015</v>
      </c>
      <c r="G472" s="129" t="s">
        <v>20</v>
      </c>
      <c r="H472" s="130" t="s">
        <v>20</v>
      </c>
      <c r="I472" s="131"/>
    </row>
    <row r="473" spans="2:14" ht="19.649999999999999" customHeight="1">
      <c r="B473" s="121"/>
      <c r="C473" s="122" t="s">
        <v>293</v>
      </c>
      <c r="D473" s="122" t="s">
        <v>984</v>
      </c>
      <c r="E473" s="122">
        <v>2012</v>
      </c>
      <c r="F473" s="122">
        <v>2013</v>
      </c>
      <c r="G473" s="129" t="s">
        <v>20</v>
      </c>
      <c r="H473" s="130" t="s">
        <v>20</v>
      </c>
      <c r="I473" s="131"/>
      <c r="J473" s="90" t="s">
        <v>820</v>
      </c>
      <c r="N473" s="90" t="s">
        <v>20</v>
      </c>
    </row>
    <row r="474" spans="2:14" ht="19.649999999999999" customHeight="1">
      <c r="B474" s="121">
        <f>ROW()-9</f>
        <v>465</v>
      </c>
      <c r="C474" s="122" t="s">
        <v>293</v>
      </c>
      <c r="D474" s="122" t="s">
        <v>294</v>
      </c>
      <c r="E474" s="122">
        <v>2012</v>
      </c>
      <c r="F474" s="122">
        <v>2013</v>
      </c>
      <c r="G474" s="129" t="s">
        <v>20</v>
      </c>
      <c r="H474" s="130" t="s">
        <v>20</v>
      </c>
      <c r="I474" s="131"/>
    </row>
    <row r="475" spans="2:14" ht="19.649999999999999" customHeight="1">
      <c r="B475" s="121">
        <f>ROW()-9</f>
        <v>466</v>
      </c>
      <c r="C475" s="122" t="s">
        <v>293</v>
      </c>
      <c r="D475" s="122" t="s">
        <v>1190</v>
      </c>
      <c r="E475" s="122">
        <v>2012</v>
      </c>
      <c r="F475" s="122">
        <v>2013</v>
      </c>
      <c r="G475" s="129" t="s">
        <v>20</v>
      </c>
      <c r="H475" s="130" t="s">
        <v>20</v>
      </c>
      <c r="I475" s="131"/>
    </row>
    <row r="476" spans="2:14" ht="19.649999999999999" customHeight="1">
      <c r="B476" s="121"/>
      <c r="C476" s="122" t="s">
        <v>293</v>
      </c>
      <c r="D476" s="122" t="s">
        <v>985</v>
      </c>
      <c r="E476" s="122">
        <v>2012</v>
      </c>
      <c r="F476" s="122">
        <v>2013</v>
      </c>
      <c r="G476" s="129" t="s">
        <v>20</v>
      </c>
      <c r="H476" s="130" t="s">
        <v>20</v>
      </c>
      <c r="I476" s="131"/>
      <c r="J476" s="90" t="s">
        <v>820</v>
      </c>
      <c r="N476" s="90" t="s">
        <v>20</v>
      </c>
    </row>
    <row r="477" spans="2:14" ht="19.649999999999999" customHeight="1">
      <c r="B477" s="121"/>
      <c r="C477" s="122" t="s">
        <v>293</v>
      </c>
      <c r="D477" s="122" t="s">
        <v>986</v>
      </c>
      <c r="E477" s="122">
        <v>2012</v>
      </c>
      <c r="F477" s="122">
        <v>2013</v>
      </c>
      <c r="G477" s="129" t="s">
        <v>20</v>
      </c>
      <c r="H477" s="130" t="s">
        <v>20</v>
      </c>
      <c r="I477" s="131"/>
      <c r="J477" s="90" t="s">
        <v>820</v>
      </c>
      <c r="N477" s="90" t="s">
        <v>20</v>
      </c>
    </row>
    <row r="478" spans="2:14" ht="19.649999999999999" customHeight="1">
      <c r="B478" s="121"/>
      <c r="C478" s="122" t="s">
        <v>293</v>
      </c>
      <c r="D478" s="122" t="s">
        <v>987</v>
      </c>
      <c r="E478" s="122">
        <v>2012</v>
      </c>
      <c r="F478" s="122">
        <v>2013</v>
      </c>
      <c r="G478" s="129" t="s">
        <v>20</v>
      </c>
      <c r="H478" s="130" t="s">
        <v>20</v>
      </c>
      <c r="I478" s="131"/>
      <c r="J478" s="90" t="s">
        <v>820</v>
      </c>
      <c r="N478" s="90" t="s">
        <v>20</v>
      </c>
    </row>
    <row r="479" spans="2:14" ht="19.649999999999999" customHeight="1">
      <c r="B479" s="121">
        <f>ROW()-9</f>
        <v>470</v>
      </c>
      <c r="C479" s="122" t="s">
        <v>293</v>
      </c>
      <c r="D479" s="122" t="s">
        <v>1191</v>
      </c>
      <c r="E479" s="122">
        <v>2015</v>
      </c>
      <c r="F479" s="122">
        <v>2019</v>
      </c>
      <c r="G479" s="129" t="s">
        <v>20</v>
      </c>
      <c r="H479" s="130" t="s">
        <v>20</v>
      </c>
      <c r="I479" s="131"/>
    </row>
    <row r="480" spans="2:14" ht="19.649999999999999" customHeight="1">
      <c r="B480" s="121"/>
      <c r="C480" s="122" t="s">
        <v>293</v>
      </c>
      <c r="D480" s="122" t="s">
        <v>988</v>
      </c>
      <c r="E480" s="122">
        <v>2015</v>
      </c>
      <c r="F480" s="122">
        <v>2015</v>
      </c>
      <c r="G480" s="129" t="s">
        <v>20</v>
      </c>
      <c r="H480" s="130" t="s">
        <v>20</v>
      </c>
      <c r="I480" s="131"/>
      <c r="J480" s="90" t="s">
        <v>820</v>
      </c>
      <c r="N480" s="90" t="s">
        <v>20</v>
      </c>
    </row>
    <row r="481" spans="2:14" ht="19.649999999999999" customHeight="1">
      <c r="B481" s="121">
        <f>ROW()-10</f>
        <v>471</v>
      </c>
      <c r="C481" s="122" t="s">
        <v>293</v>
      </c>
      <c r="D481" s="122" t="s">
        <v>989</v>
      </c>
      <c r="E481" s="122">
        <v>2014</v>
      </c>
      <c r="F481" s="122" t="s">
        <v>19</v>
      </c>
      <c r="G481" s="129" t="s">
        <v>20</v>
      </c>
      <c r="H481" s="130" t="s">
        <v>20</v>
      </c>
      <c r="I481" s="131"/>
    </row>
    <row r="482" spans="2:14" ht="19.649999999999999" customHeight="1">
      <c r="B482" s="121"/>
      <c r="C482" s="122" t="s">
        <v>293</v>
      </c>
      <c r="D482" s="122" t="s">
        <v>990</v>
      </c>
      <c r="E482" s="122">
        <v>2014</v>
      </c>
      <c r="F482" s="122">
        <v>2021</v>
      </c>
      <c r="G482" s="129" t="s">
        <v>20</v>
      </c>
      <c r="H482" s="130" t="s">
        <v>20</v>
      </c>
      <c r="I482" s="131"/>
      <c r="J482" s="90" t="s">
        <v>820</v>
      </c>
      <c r="N482" s="90" t="s">
        <v>20</v>
      </c>
    </row>
    <row r="483" spans="2:14" ht="19.649999999999999" customHeight="1">
      <c r="B483" s="121"/>
      <c r="C483" s="122" t="s">
        <v>293</v>
      </c>
      <c r="D483" s="122" t="s">
        <v>991</v>
      </c>
      <c r="E483" s="122">
        <v>2014</v>
      </c>
      <c r="F483" s="122">
        <v>2019</v>
      </c>
      <c r="G483" s="129" t="s">
        <v>20</v>
      </c>
      <c r="H483" s="130" t="s">
        <v>20</v>
      </c>
      <c r="I483" s="131"/>
      <c r="J483" s="90" t="s">
        <v>820</v>
      </c>
      <c r="N483" s="90" t="s">
        <v>20</v>
      </c>
    </row>
    <row r="484" spans="2:14" ht="19.649999999999999" customHeight="1">
      <c r="B484" s="121">
        <f>ROW()-10</f>
        <v>474</v>
      </c>
      <c r="C484" s="122" t="s">
        <v>293</v>
      </c>
      <c r="D484" s="122" t="s">
        <v>992</v>
      </c>
      <c r="E484" s="122">
        <v>2016</v>
      </c>
      <c r="F484" s="122">
        <v>2019</v>
      </c>
      <c r="G484" s="129" t="s">
        <v>20</v>
      </c>
      <c r="H484" s="130" t="s">
        <v>20</v>
      </c>
      <c r="I484" s="131"/>
    </row>
    <row r="485" spans="2:14" ht="19.649999999999999" customHeight="1">
      <c r="B485" s="121">
        <f>ROW()-10</f>
        <v>475</v>
      </c>
      <c r="C485" s="122" t="s">
        <v>293</v>
      </c>
      <c r="D485" s="122" t="s">
        <v>1192</v>
      </c>
      <c r="E485" s="122">
        <v>2013</v>
      </c>
      <c r="F485" s="122">
        <v>2017</v>
      </c>
      <c r="G485" s="129" t="s">
        <v>20</v>
      </c>
      <c r="H485" s="130" t="s">
        <v>20</v>
      </c>
      <c r="I485" s="131"/>
    </row>
    <row r="486" spans="2:14" ht="19.649999999999999" customHeight="1">
      <c r="B486" s="121">
        <f>ROW()-10</f>
        <v>476</v>
      </c>
      <c r="C486" s="122" t="s">
        <v>293</v>
      </c>
      <c r="D486" s="122" t="s">
        <v>994</v>
      </c>
      <c r="E486" s="122">
        <v>2010</v>
      </c>
      <c r="F486" s="122">
        <v>2014</v>
      </c>
      <c r="G486" s="129" t="s">
        <v>20</v>
      </c>
      <c r="H486" s="130" t="s">
        <v>20</v>
      </c>
      <c r="I486" s="131"/>
    </row>
    <row r="487" spans="2:14" ht="19.649999999999999" customHeight="1">
      <c r="B487" s="121">
        <f>ROW()-10</f>
        <v>477</v>
      </c>
      <c r="C487" s="122" t="s">
        <v>293</v>
      </c>
      <c r="D487" s="122" t="s">
        <v>1948</v>
      </c>
      <c r="E487" s="122">
        <v>2013</v>
      </c>
      <c r="F487" s="122">
        <v>2020</v>
      </c>
      <c r="G487" s="129" t="s">
        <v>20</v>
      </c>
      <c r="H487" s="130" t="s">
        <v>20</v>
      </c>
      <c r="I487" s="131"/>
    </row>
    <row r="488" spans="2:14" ht="19.649999999999999" customHeight="1">
      <c r="B488" s="121"/>
      <c r="C488" s="122" t="s">
        <v>293</v>
      </c>
      <c r="D488" s="122" t="s">
        <v>295</v>
      </c>
      <c r="E488" s="122">
        <v>2014</v>
      </c>
      <c r="F488" s="122">
        <v>2020</v>
      </c>
      <c r="G488" s="129" t="s">
        <v>20</v>
      </c>
      <c r="H488" s="130" t="s">
        <v>20</v>
      </c>
      <c r="I488" s="131"/>
      <c r="J488" s="90" t="s">
        <v>820</v>
      </c>
      <c r="N488" s="90" t="s">
        <v>20</v>
      </c>
    </row>
    <row r="489" spans="2:14" ht="19.649999999999999" customHeight="1">
      <c r="B489" s="121"/>
      <c r="C489" s="122" t="s">
        <v>293</v>
      </c>
      <c r="D489" s="122" t="s">
        <v>995</v>
      </c>
      <c r="E489" s="122">
        <v>2014</v>
      </c>
      <c r="F489" s="122">
        <v>2017</v>
      </c>
      <c r="G489" s="129" t="s">
        <v>20</v>
      </c>
      <c r="H489" s="130" t="s">
        <v>20</v>
      </c>
      <c r="I489" s="131"/>
      <c r="J489" s="90" t="s">
        <v>820</v>
      </c>
      <c r="N489" s="90" t="s">
        <v>20</v>
      </c>
    </row>
    <row r="490" spans="2:14" ht="19.649999999999999" customHeight="1">
      <c r="B490" s="121">
        <f>ROW()-10</f>
        <v>480</v>
      </c>
      <c r="C490" s="122" t="s">
        <v>293</v>
      </c>
      <c r="D490" s="122" t="s">
        <v>996</v>
      </c>
      <c r="E490" s="122">
        <v>2014</v>
      </c>
      <c r="F490" s="122" t="s">
        <v>19</v>
      </c>
      <c r="G490" s="129" t="s">
        <v>20</v>
      </c>
      <c r="H490" s="130" t="s">
        <v>20</v>
      </c>
      <c r="I490" s="131"/>
    </row>
    <row r="491" spans="2:14" ht="19.649999999999999" customHeight="1">
      <c r="B491" s="121"/>
      <c r="C491" s="122" t="s">
        <v>293</v>
      </c>
      <c r="D491" s="122" t="s">
        <v>311</v>
      </c>
      <c r="E491" s="122">
        <v>2011</v>
      </c>
      <c r="F491" s="122">
        <v>2015</v>
      </c>
      <c r="G491" s="129" t="s">
        <v>20</v>
      </c>
      <c r="H491" s="130" t="s">
        <v>20</v>
      </c>
      <c r="I491" s="131"/>
      <c r="J491" s="90" t="s">
        <v>820</v>
      </c>
      <c r="N491" s="90" t="s">
        <v>20</v>
      </c>
    </row>
    <row r="492" spans="2:14" ht="19.649999999999999" customHeight="1">
      <c r="B492" s="121"/>
      <c r="C492" s="122" t="s">
        <v>293</v>
      </c>
      <c r="D492" s="122" t="s">
        <v>313</v>
      </c>
      <c r="E492" s="122">
        <v>2013</v>
      </c>
      <c r="F492" s="122">
        <v>2016</v>
      </c>
      <c r="G492" s="129" t="s">
        <v>20</v>
      </c>
      <c r="H492" s="130" t="s">
        <v>20</v>
      </c>
      <c r="I492" s="131"/>
      <c r="J492" s="90" t="s">
        <v>820</v>
      </c>
      <c r="N492" s="90" t="s">
        <v>20</v>
      </c>
    </row>
    <row r="493" spans="2:14" ht="19.649999999999999" customHeight="1">
      <c r="B493" s="121"/>
      <c r="C493" s="122" t="s">
        <v>293</v>
      </c>
      <c r="D493" s="122" t="s">
        <v>997</v>
      </c>
      <c r="E493" s="122">
        <v>2013</v>
      </c>
      <c r="F493" s="122">
        <v>2013</v>
      </c>
      <c r="G493" s="129" t="s">
        <v>20</v>
      </c>
      <c r="H493" s="130" t="s">
        <v>20</v>
      </c>
      <c r="I493" s="131"/>
      <c r="J493" s="90" t="s">
        <v>820</v>
      </c>
      <c r="N493" s="90" t="s">
        <v>20</v>
      </c>
    </row>
    <row r="494" spans="2:14" ht="19.649999999999999" customHeight="1">
      <c r="B494" s="121">
        <f t="shared" ref="B494:B502" si="11">ROW()-10</f>
        <v>484</v>
      </c>
      <c r="C494" s="122" t="s">
        <v>296</v>
      </c>
      <c r="D494" s="122" t="s">
        <v>1949</v>
      </c>
      <c r="E494" s="122">
        <v>2015</v>
      </c>
      <c r="F494" s="122" t="s">
        <v>19</v>
      </c>
      <c r="G494" s="129"/>
      <c r="H494" s="130"/>
      <c r="I494" s="131" t="s">
        <v>20</v>
      </c>
    </row>
    <row r="495" spans="2:14" ht="19.649999999999999" customHeight="1">
      <c r="B495" s="121">
        <f t="shared" si="11"/>
        <v>485</v>
      </c>
      <c r="C495" s="122" t="s">
        <v>301</v>
      </c>
      <c r="D495" s="122" t="s">
        <v>302</v>
      </c>
      <c r="E495" s="122">
        <v>2017</v>
      </c>
      <c r="F495" s="122" t="s">
        <v>19</v>
      </c>
      <c r="G495" s="129" t="s">
        <v>20</v>
      </c>
      <c r="H495" s="130"/>
      <c r="I495" s="131"/>
    </row>
    <row r="496" spans="2:14" ht="19.649999999999999" customHeight="1">
      <c r="B496" s="121">
        <f t="shared" si="11"/>
        <v>486</v>
      </c>
      <c r="C496" s="122" t="s">
        <v>301</v>
      </c>
      <c r="D496" s="122" t="s">
        <v>318</v>
      </c>
      <c r="E496" s="122">
        <v>2016</v>
      </c>
      <c r="F496" s="122" t="s">
        <v>19</v>
      </c>
      <c r="G496" s="129" t="s">
        <v>20</v>
      </c>
      <c r="H496" s="130"/>
      <c r="I496" s="131"/>
    </row>
    <row r="497" spans="2:14" ht="19.649999999999999" customHeight="1">
      <c r="B497" s="121">
        <f t="shared" si="11"/>
        <v>487</v>
      </c>
      <c r="C497" s="122" t="s">
        <v>301</v>
      </c>
      <c r="D497" s="122" t="s">
        <v>305</v>
      </c>
      <c r="E497" s="122">
        <v>2013</v>
      </c>
      <c r="F497" s="122" t="s">
        <v>19</v>
      </c>
      <c r="G497" s="129" t="s">
        <v>20</v>
      </c>
      <c r="H497" s="130"/>
      <c r="I497" s="131"/>
    </row>
    <row r="498" spans="2:14" ht="19.649999999999999" customHeight="1">
      <c r="B498" s="121">
        <f t="shared" si="11"/>
        <v>488</v>
      </c>
      <c r="C498" s="122" t="s">
        <v>301</v>
      </c>
      <c r="D498" s="122" t="s">
        <v>1457</v>
      </c>
      <c r="E498" s="122">
        <v>1999</v>
      </c>
      <c r="F498" s="122">
        <v>2008</v>
      </c>
      <c r="G498" s="129" t="s">
        <v>20</v>
      </c>
      <c r="H498" s="130"/>
      <c r="I498" s="131"/>
    </row>
    <row r="499" spans="2:14" ht="19.649999999999999" customHeight="1">
      <c r="B499" s="121">
        <f t="shared" si="11"/>
        <v>489</v>
      </c>
      <c r="C499" s="122" t="s">
        <v>301</v>
      </c>
      <c r="D499" s="122" t="s">
        <v>308</v>
      </c>
      <c r="E499" s="122">
        <v>2015</v>
      </c>
      <c r="F499" s="122" t="s">
        <v>19</v>
      </c>
      <c r="G499" s="129" t="s">
        <v>20</v>
      </c>
      <c r="H499" s="130"/>
      <c r="I499" s="131"/>
    </row>
    <row r="500" spans="2:14" ht="19.649999999999999" customHeight="1">
      <c r="B500" s="121">
        <f t="shared" si="11"/>
        <v>490</v>
      </c>
      <c r="C500" s="122" t="s">
        <v>301</v>
      </c>
      <c r="D500" s="122" t="s">
        <v>311</v>
      </c>
      <c r="E500" s="122">
        <v>2008</v>
      </c>
      <c r="F500" s="122">
        <v>2015</v>
      </c>
      <c r="G500" s="129" t="s">
        <v>20</v>
      </c>
      <c r="H500" s="130"/>
      <c r="I500" s="131"/>
    </row>
    <row r="501" spans="2:14" ht="19.649999999999999" customHeight="1">
      <c r="B501" s="121">
        <f t="shared" si="11"/>
        <v>491</v>
      </c>
      <c r="C501" s="122" t="s">
        <v>301</v>
      </c>
      <c r="D501" s="122" t="s">
        <v>311</v>
      </c>
      <c r="E501" s="122">
        <v>2015</v>
      </c>
      <c r="F501" s="122" t="s">
        <v>19</v>
      </c>
      <c r="G501" s="129" t="s">
        <v>20</v>
      </c>
      <c r="H501" s="130"/>
      <c r="I501" s="131"/>
    </row>
    <row r="502" spans="2:14" ht="19.649999999999999" customHeight="1" thickBot="1">
      <c r="B502" s="124">
        <f t="shared" si="11"/>
        <v>492</v>
      </c>
      <c r="C502" s="125" t="s">
        <v>301</v>
      </c>
      <c r="D502" s="125" t="s">
        <v>313</v>
      </c>
      <c r="E502" s="125">
        <v>2010</v>
      </c>
      <c r="F502" s="125">
        <v>2019</v>
      </c>
      <c r="G502" s="132" t="s">
        <v>20</v>
      </c>
      <c r="H502" s="133"/>
      <c r="I502" s="134"/>
    </row>
    <row r="503" spans="2:14" ht="19.649999999999999" hidden="1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 t="s">
        <v>1144</v>
      </c>
    </row>
    <row r="504" spans="2:14" ht="19.649999999999999" customHeight="1">
      <c r="B504" s="121">
        <f>ROW()-10</f>
        <v>494</v>
      </c>
      <c r="C504" s="122" t="s">
        <v>301</v>
      </c>
      <c r="D504" s="122" t="s">
        <v>997</v>
      </c>
      <c r="E504" s="122">
        <v>2007</v>
      </c>
      <c r="F504" s="122">
        <v>2014</v>
      </c>
      <c r="G504" s="129" t="s">
        <v>20</v>
      </c>
      <c r="H504" s="130"/>
      <c r="I504" s="131"/>
    </row>
    <row r="505" spans="2:14" ht="19.649999999999999" customHeight="1">
      <c r="B505" s="121">
        <f>ROW()-10</f>
        <v>495</v>
      </c>
      <c r="C505" s="122" t="s">
        <v>301</v>
      </c>
      <c r="D505" s="122" t="s">
        <v>1196</v>
      </c>
      <c r="E505" s="122">
        <v>2007</v>
      </c>
      <c r="F505" s="122">
        <v>2014</v>
      </c>
      <c r="G505" s="129" t="s">
        <v>20</v>
      </c>
      <c r="H505" s="130"/>
      <c r="I505" s="131"/>
    </row>
    <row r="506" spans="2:14" ht="19.649999999999999" customHeight="1">
      <c r="B506" s="121"/>
      <c r="C506" s="122" t="s">
        <v>320</v>
      </c>
      <c r="D506" s="122" t="s">
        <v>998</v>
      </c>
      <c r="E506" s="122">
        <v>2014</v>
      </c>
      <c r="F506" s="122">
        <v>2021</v>
      </c>
      <c r="G506" s="129" t="s">
        <v>20</v>
      </c>
      <c r="H506" s="130" t="s">
        <v>20</v>
      </c>
      <c r="I506" s="131"/>
      <c r="J506" s="90" t="s">
        <v>820</v>
      </c>
      <c r="N506" s="90" t="s">
        <v>20</v>
      </c>
    </row>
    <row r="507" spans="2:14" ht="19.649999999999999" customHeight="1">
      <c r="B507" s="121"/>
      <c r="C507" s="122" t="s">
        <v>320</v>
      </c>
      <c r="D507" s="122" t="s">
        <v>999</v>
      </c>
      <c r="E507" s="122">
        <v>2007</v>
      </c>
      <c r="F507" s="122">
        <v>2010</v>
      </c>
      <c r="G507" s="129" t="s">
        <v>20</v>
      </c>
      <c r="H507" s="130" t="s">
        <v>20</v>
      </c>
      <c r="I507" s="131"/>
      <c r="J507" s="90" t="s">
        <v>820</v>
      </c>
      <c r="N507" s="90" t="s">
        <v>20</v>
      </c>
    </row>
    <row r="508" spans="2:14" ht="19.649999999999999" customHeight="1">
      <c r="B508" s="121"/>
      <c r="C508" s="122" t="s">
        <v>320</v>
      </c>
      <c r="D508" s="122" t="s">
        <v>321</v>
      </c>
      <c r="E508" s="122">
        <v>2007</v>
      </c>
      <c r="F508" s="122">
        <v>2016</v>
      </c>
      <c r="G508" s="129" t="s">
        <v>20</v>
      </c>
      <c r="H508" s="130" t="s">
        <v>20</v>
      </c>
      <c r="I508" s="131"/>
      <c r="J508" s="90" t="s">
        <v>820</v>
      </c>
      <c r="N508" s="90" t="s">
        <v>20</v>
      </c>
    </row>
    <row r="509" spans="2:14" ht="19.649999999999999" customHeight="1">
      <c r="B509" s="121">
        <f>ROW()-10</f>
        <v>499</v>
      </c>
      <c r="C509" s="122" t="s">
        <v>320</v>
      </c>
      <c r="D509" s="122" t="s">
        <v>321</v>
      </c>
      <c r="E509" s="122">
        <v>2016</v>
      </c>
      <c r="F509" s="122" t="s">
        <v>19</v>
      </c>
      <c r="G509" s="129" t="s">
        <v>20</v>
      </c>
      <c r="H509" s="130"/>
      <c r="I509" s="131" t="s">
        <v>20</v>
      </c>
    </row>
    <row r="510" spans="2:14" ht="19.649999999999999" customHeight="1">
      <c r="B510" s="121"/>
      <c r="C510" s="122" t="s">
        <v>320</v>
      </c>
      <c r="D510" s="122" t="s">
        <v>1000</v>
      </c>
      <c r="E510" s="122">
        <v>2020</v>
      </c>
      <c r="F510" s="122">
        <v>2022</v>
      </c>
      <c r="G510" s="129" t="s">
        <v>20</v>
      </c>
      <c r="H510" s="130" t="s">
        <v>20</v>
      </c>
      <c r="I510" s="131"/>
      <c r="J510" s="90" t="s">
        <v>820</v>
      </c>
      <c r="N510" s="90" t="s">
        <v>20</v>
      </c>
    </row>
    <row r="511" spans="2:14" ht="19.649999999999999" customHeight="1">
      <c r="B511" s="121"/>
      <c r="C511" s="122" t="s">
        <v>320</v>
      </c>
      <c r="D511" s="122" t="s">
        <v>1001</v>
      </c>
      <c r="E511" s="122">
        <v>2007</v>
      </c>
      <c r="F511" s="122">
        <v>2010</v>
      </c>
      <c r="G511" s="129" t="s">
        <v>20</v>
      </c>
      <c r="H511" s="130"/>
      <c r="I511" s="131"/>
      <c r="J511" s="90" t="s">
        <v>820</v>
      </c>
      <c r="K511" s="90">
        <v>3</v>
      </c>
      <c r="N511" s="90" t="s">
        <v>20</v>
      </c>
    </row>
    <row r="512" spans="2:14" ht="19.649999999999999" customHeight="1">
      <c r="B512" s="121"/>
      <c r="C512" s="122" t="s">
        <v>320</v>
      </c>
      <c r="D512" s="122" t="s">
        <v>1001</v>
      </c>
      <c r="E512" s="122">
        <v>2011</v>
      </c>
      <c r="F512" s="122">
        <v>2020</v>
      </c>
      <c r="G512" s="129" t="s">
        <v>20</v>
      </c>
      <c r="H512" s="130"/>
      <c r="I512" s="131"/>
      <c r="J512" s="90" t="s">
        <v>820</v>
      </c>
      <c r="K512" s="90">
        <v>4</v>
      </c>
      <c r="N512" s="90" t="s">
        <v>20</v>
      </c>
    </row>
    <row r="513" spans="2:14" ht="19.649999999999999" customHeight="1">
      <c r="B513" s="121"/>
      <c r="C513" s="122" t="s">
        <v>320</v>
      </c>
      <c r="D513" s="122" t="s">
        <v>1001</v>
      </c>
      <c r="E513" s="122">
        <v>2021</v>
      </c>
      <c r="F513" s="122">
        <v>2022</v>
      </c>
      <c r="G513" s="129" t="s">
        <v>20</v>
      </c>
      <c r="H513" s="130"/>
      <c r="I513" s="131"/>
      <c r="J513" s="90" t="s">
        <v>820</v>
      </c>
      <c r="K513" s="90">
        <v>5</v>
      </c>
      <c r="N513" s="90" t="s">
        <v>20</v>
      </c>
    </row>
    <row r="514" spans="2:14" ht="19.649999999999999" customHeight="1">
      <c r="B514" s="121"/>
      <c r="C514" s="122" t="s">
        <v>320</v>
      </c>
      <c r="D514" s="122" t="s">
        <v>1002</v>
      </c>
      <c r="E514" s="122">
        <v>2008</v>
      </c>
      <c r="F514" s="122">
        <v>2012</v>
      </c>
      <c r="G514" s="129" t="s">
        <v>20</v>
      </c>
      <c r="H514" s="130" t="s">
        <v>20</v>
      </c>
      <c r="I514" s="131"/>
      <c r="J514" s="90" t="s">
        <v>820</v>
      </c>
      <c r="N514" s="90" t="s">
        <v>20</v>
      </c>
    </row>
    <row r="515" spans="2:14" ht="19.649999999999999" customHeight="1">
      <c r="B515" s="121"/>
      <c r="C515" s="122" t="s">
        <v>320</v>
      </c>
      <c r="D515" s="122" t="s">
        <v>1003</v>
      </c>
      <c r="E515" s="122">
        <v>2007</v>
      </c>
      <c r="F515" s="122">
        <v>2017</v>
      </c>
      <c r="G515" s="129" t="s">
        <v>20</v>
      </c>
      <c r="H515" s="130" t="s">
        <v>20</v>
      </c>
      <c r="I515" s="131"/>
      <c r="J515" s="90" t="s">
        <v>820</v>
      </c>
      <c r="N515" s="90" t="s">
        <v>20</v>
      </c>
    </row>
    <row r="516" spans="2:14" ht="19.649999999999999" customHeight="1">
      <c r="B516" s="121">
        <f>ROW()-10</f>
        <v>506</v>
      </c>
      <c r="C516" s="122" t="s">
        <v>320</v>
      </c>
      <c r="D516" s="122" t="s">
        <v>322</v>
      </c>
      <c r="E516" s="122">
        <v>2015</v>
      </c>
      <c r="F516" s="122" t="s">
        <v>19</v>
      </c>
      <c r="G516" s="129" t="s">
        <v>20</v>
      </c>
      <c r="H516" s="130"/>
      <c r="I516" s="131" t="s">
        <v>20</v>
      </c>
    </row>
    <row r="517" spans="2:14" ht="19.649999999999999" customHeight="1">
      <c r="B517" s="121"/>
      <c r="C517" s="122" t="s">
        <v>320</v>
      </c>
      <c r="D517" s="122" t="s">
        <v>1004</v>
      </c>
      <c r="E517" s="122">
        <v>2022</v>
      </c>
      <c r="F517" s="122">
        <v>2022</v>
      </c>
      <c r="G517" s="129" t="s">
        <v>20</v>
      </c>
      <c r="H517" s="130" t="s">
        <v>20</v>
      </c>
      <c r="I517" s="131"/>
      <c r="J517" s="90" t="s">
        <v>820</v>
      </c>
      <c r="N517" s="90" t="s">
        <v>20</v>
      </c>
    </row>
    <row r="518" spans="2:14" ht="19.649999999999999" customHeight="1">
      <c r="B518" s="121"/>
      <c r="C518" s="122" t="s">
        <v>320</v>
      </c>
      <c r="D518" s="122" t="s">
        <v>1005</v>
      </c>
      <c r="E518" s="122">
        <v>2007</v>
      </c>
      <c r="F518" s="122">
        <v>2021</v>
      </c>
      <c r="G518" s="129" t="s">
        <v>20</v>
      </c>
      <c r="H518" s="130" t="s">
        <v>20</v>
      </c>
      <c r="I518" s="131"/>
      <c r="J518" s="90" t="s">
        <v>820</v>
      </c>
      <c r="N518" s="90" t="s">
        <v>20</v>
      </c>
    </row>
    <row r="519" spans="2:14" ht="19.649999999999999" customHeight="1">
      <c r="B519" s="121"/>
      <c r="C519" s="122" t="s">
        <v>323</v>
      </c>
      <c r="D519" s="122" t="s">
        <v>1006</v>
      </c>
      <c r="E519" s="122">
        <v>2014</v>
      </c>
      <c r="F519" s="122">
        <v>2015</v>
      </c>
      <c r="G519" s="129" t="s">
        <v>20</v>
      </c>
      <c r="H519" s="130" t="s">
        <v>20</v>
      </c>
      <c r="I519" s="131"/>
      <c r="J519" s="90" t="s">
        <v>820</v>
      </c>
      <c r="K519" s="90">
        <v>1</v>
      </c>
      <c r="N519" s="90" t="s">
        <v>20</v>
      </c>
    </row>
    <row r="520" spans="2:14" ht="19.649999999999999" customHeight="1">
      <c r="B520" s="121"/>
      <c r="C520" s="122" t="s">
        <v>323</v>
      </c>
      <c r="D520" s="122" t="s">
        <v>1006</v>
      </c>
      <c r="E520" s="122">
        <v>2016</v>
      </c>
      <c r="F520" s="122">
        <v>2022</v>
      </c>
      <c r="G520" s="129" t="s">
        <v>20</v>
      </c>
      <c r="H520" s="130" t="s">
        <v>20</v>
      </c>
      <c r="I520" s="131"/>
      <c r="J520" s="90" t="s">
        <v>820</v>
      </c>
      <c r="K520" s="90">
        <v>2</v>
      </c>
      <c r="N520" s="90" t="s">
        <v>20</v>
      </c>
    </row>
    <row r="521" spans="2:14" ht="19.649999999999999" customHeight="1">
      <c r="B521" s="121">
        <f>ROW()-10</f>
        <v>511</v>
      </c>
      <c r="C521" s="122" t="s">
        <v>323</v>
      </c>
      <c r="D521" s="122" t="s">
        <v>1462</v>
      </c>
      <c r="E521" s="122">
        <v>2018</v>
      </c>
      <c r="F521" s="122" t="s">
        <v>19</v>
      </c>
      <c r="G521" s="129" t="s">
        <v>20</v>
      </c>
      <c r="H521" s="130" t="s">
        <v>20</v>
      </c>
      <c r="I521" s="131"/>
    </row>
    <row r="522" spans="2:14" ht="19.649999999999999" customHeight="1">
      <c r="B522" s="121"/>
      <c r="C522" s="122" t="s">
        <v>323</v>
      </c>
      <c r="D522" s="122" t="s">
        <v>1007</v>
      </c>
      <c r="E522" s="122">
        <v>2022</v>
      </c>
      <c r="F522" s="122">
        <v>2022</v>
      </c>
      <c r="G522" s="129" t="s">
        <v>20</v>
      </c>
      <c r="H522" s="130"/>
      <c r="I522" s="131"/>
      <c r="J522" s="90" t="s">
        <v>820</v>
      </c>
      <c r="L522" s="90" t="s">
        <v>157</v>
      </c>
      <c r="N522" s="90" t="s">
        <v>20</v>
      </c>
    </row>
    <row r="523" spans="2:14" ht="19.649999999999999" customHeight="1">
      <c r="B523" s="121"/>
      <c r="C523" s="122" t="s">
        <v>323</v>
      </c>
      <c r="D523" s="122" t="s">
        <v>1008</v>
      </c>
      <c r="E523" s="122">
        <v>2014</v>
      </c>
      <c r="F523" s="122">
        <v>2022</v>
      </c>
      <c r="G523" s="129" t="s">
        <v>20</v>
      </c>
      <c r="H523" s="130" t="s">
        <v>20</v>
      </c>
      <c r="I523" s="131"/>
      <c r="J523" s="90" t="s">
        <v>820</v>
      </c>
      <c r="N523" s="90" t="s">
        <v>20</v>
      </c>
    </row>
    <row r="524" spans="2:14" ht="19.649999999999999" customHeight="1">
      <c r="B524" s="121"/>
      <c r="C524" s="122" t="s">
        <v>323</v>
      </c>
      <c r="D524" s="122" t="s">
        <v>1009</v>
      </c>
      <c r="E524" s="122">
        <v>2014</v>
      </c>
      <c r="F524" s="122">
        <v>2016</v>
      </c>
      <c r="G524" s="129" t="s">
        <v>20</v>
      </c>
      <c r="H524" s="130" t="s">
        <v>20</v>
      </c>
      <c r="I524" s="131"/>
      <c r="J524" s="90" t="s">
        <v>820</v>
      </c>
      <c r="N524" s="90" t="s">
        <v>20</v>
      </c>
    </row>
    <row r="525" spans="2:14" ht="19.649999999999999" customHeight="1">
      <c r="B525" s="121"/>
      <c r="C525" s="122" t="s">
        <v>323</v>
      </c>
      <c r="D525" s="122" t="s">
        <v>1013</v>
      </c>
      <c r="E525" s="122">
        <v>2021</v>
      </c>
      <c r="F525" s="122">
        <v>2022</v>
      </c>
      <c r="G525" s="129" t="s">
        <v>20</v>
      </c>
      <c r="H525" s="130" t="s">
        <v>20</v>
      </c>
      <c r="I525" s="131"/>
      <c r="J525" s="90" t="s">
        <v>820</v>
      </c>
      <c r="N525" s="90" t="s">
        <v>20</v>
      </c>
    </row>
    <row r="526" spans="2:14" ht="19.649999999999999" customHeight="1">
      <c r="B526" s="121"/>
      <c r="C526" s="122" t="s">
        <v>323</v>
      </c>
      <c r="D526" s="122" t="s">
        <v>1010</v>
      </c>
      <c r="E526" s="122">
        <v>2015</v>
      </c>
      <c r="F526" s="122">
        <v>2015</v>
      </c>
      <c r="G526" s="129" t="s">
        <v>20</v>
      </c>
      <c r="H526" s="130" t="s">
        <v>20</v>
      </c>
      <c r="I526" s="131"/>
      <c r="J526" s="90" t="s">
        <v>820</v>
      </c>
      <c r="N526" s="90" t="s">
        <v>20</v>
      </c>
    </row>
    <row r="527" spans="2:14" ht="19.649999999999999" customHeight="1">
      <c r="B527" s="121">
        <f>ROW()-10</f>
        <v>517</v>
      </c>
      <c r="C527" s="122" t="s">
        <v>323</v>
      </c>
      <c r="D527" s="122" t="s">
        <v>331</v>
      </c>
      <c r="E527" s="122">
        <v>2017</v>
      </c>
      <c r="F527" s="122" t="s">
        <v>19</v>
      </c>
      <c r="G527" s="129" t="s">
        <v>20</v>
      </c>
      <c r="H527" s="130" t="s">
        <v>20</v>
      </c>
      <c r="I527" s="131"/>
    </row>
    <row r="528" spans="2:14" ht="19.649999999999999" customHeight="1">
      <c r="B528" s="121"/>
      <c r="C528" s="122" t="s">
        <v>323</v>
      </c>
      <c r="D528" s="122" t="s">
        <v>332</v>
      </c>
      <c r="E528" s="122">
        <v>2011</v>
      </c>
      <c r="F528" s="122">
        <v>2022</v>
      </c>
      <c r="G528" s="129" t="s">
        <v>20</v>
      </c>
      <c r="H528" s="130" t="s">
        <v>20</v>
      </c>
      <c r="I528" s="131"/>
      <c r="J528" s="90" t="s">
        <v>820</v>
      </c>
      <c r="N528" s="90" t="s">
        <v>20</v>
      </c>
    </row>
    <row r="529" spans="2:14" ht="19.649999999999999" customHeight="1">
      <c r="B529" s="121">
        <f>ROW()-10</f>
        <v>519</v>
      </c>
      <c r="C529" s="122" t="s">
        <v>323</v>
      </c>
      <c r="D529" s="122" t="s">
        <v>332</v>
      </c>
      <c r="E529" s="122">
        <v>2015</v>
      </c>
      <c r="F529" s="122">
        <v>2020</v>
      </c>
      <c r="G529" s="129" t="s">
        <v>20</v>
      </c>
      <c r="H529" s="130" t="s">
        <v>20</v>
      </c>
      <c r="I529" s="131"/>
    </row>
    <row r="530" spans="2:14" ht="19.649999999999999" customHeight="1">
      <c r="B530" s="121">
        <f>ROW()-10</f>
        <v>520</v>
      </c>
      <c r="C530" s="122" t="s">
        <v>323</v>
      </c>
      <c r="D530" s="122" t="s">
        <v>726</v>
      </c>
      <c r="E530" s="122">
        <v>2017</v>
      </c>
      <c r="F530" s="122" t="s">
        <v>19</v>
      </c>
      <c r="G530" s="129" t="s">
        <v>20</v>
      </c>
      <c r="H530" s="130" t="s">
        <v>20</v>
      </c>
      <c r="I530" s="131"/>
    </row>
    <row r="531" spans="2:14" ht="19.649999999999999" customHeight="1">
      <c r="B531" s="121">
        <f>ROW()-10</f>
        <v>521</v>
      </c>
      <c r="C531" s="122" t="s">
        <v>323</v>
      </c>
      <c r="D531" s="122" t="s">
        <v>1461</v>
      </c>
      <c r="E531" s="122">
        <v>2018</v>
      </c>
      <c r="F531" s="122" t="s">
        <v>19</v>
      </c>
      <c r="G531" s="129" t="s">
        <v>20</v>
      </c>
      <c r="H531" s="130" t="s">
        <v>20</v>
      </c>
      <c r="I531" s="131"/>
    </row>
    <row r="532" spans="2:14" ht="19.649999999999999" customHeight="1">
      <c r="B532" s="121"/>
      <c r="C532" s="122" t="s">
        <v>323</v>
      </c>
      <c r="D532" s="122" t="s">
        <v>334</v>
      </c>
      <c r="E532" s="122">
        <v>2013</v>
      </c>
      <c r="F532" s="122">
        <v>2015</v>
      </c>
      <c r="G532" s="129" t="s">
        <v>20</v>
      </c>
      <c r="H532" s="130" t="s">
        <v>20</v>
      </c>
      <c r="I532" s="131"/>
      <c r="J532" s="90" t="s">
        <v>820</v>
      </c>
      <c r="K532" s="90">
        <v>2</v>
      </c>
      <c r="N532" s="90" t="s">
        <v>20</v>
      </c>
    </row>
    <row r="533" spans="2:14" ht="19.649999999999999" customHeight="1">
      <c r="B533" s="121"/>
      <c r="C533" s="122" t="s">
        <v>323</v>
      </c>
      <c r="D533" s="122" t="s">
        <v>334</v>
      </c>
      <c r="E533" s="122">
        <v>2016</v>
      </c>
      <c r="F533" s="122">
        <v>2022</v>
      </c>
      <c r="G533" s="129" t="s">
        <v>20</v>
      </c>
      <c r="H533" s="130" t="s">
        <v>20</v>
      </c>
      <c r="I533" s="131"/>
      <c r="J533" s="90" t="s">
        <v>820</v>
      </c>
      <c r="K533" s="90">
        <v>3</v>
      </c>
      <c r="N533" s="90" t="s">
        <v>20</v>
      </c>
    </row>
    <row r="534" spans="2:14" ht="19.649999999999999" customHeight="1">
      <c r="B534" s="121"/>
      <c r="C534" s="122" t="s">
        <v>323</v>
      </c>
      <c r="D534" s="122" t="s">
        <v>1011</v>
      </c>
      <c r="E534" s="122">
        <v>2015</v>
      </c>
      <c r="F534" s="122">
        <v>2021</v>
      </c>
      <c r="G534" s="129" t="s">
        <v>20</v>
      </c>
      <c r="H534" s="130" t="s">
        <v>20</v>
      </c>
      <c r="I534" s="131"/>
      <c r="J534" s="90" t="s">
        <v>820</v>
      </c>
      <c r="N534" s="90" t="s">
        <v>20</v>
      </c>
    </row>
    <row r="535" spans="2:14" ht="19.649999999999999" customHeight="1">
      <c r="B535" s="121">
        <f>ROW()-10</f>
        <v>525</v>
      </c>
      <c r="C535" s="122" t="s">
        <v>323</v>
      </c>
      <c r="D535" s="122" t="s">
        <v>1012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14" ht="19.649999999999999" customHeight="1">
      <c r="B536" s="121">
        <f>ROW()-10</f>
        <v>526</v>
      </c>
      <c r="C536" s="122" t="s">
        <v>323</v>
      </c>
      <c r="D536" s="122" t="s">
        <v>736</v>
      </c>
      <c r="E536" s="122">
        <v>2020</v>
      </c>
      <c r="F536" s="122" t="s">
        <v>19</v>
      </c>
      <c r="G536" s="129" t="s">
        <v>20</v>
      </c>
      <c r="H536" s="130" t="s">
        <v>20</v>
      </c>
      <c r="I536" s="131"/>
    </row>
    <row r="537" spans="2:14" ht="19.649999999999999" customHeight="1">
      <c r="B537" s="121"/>
      <c r="C537" s="122" t="s">
        <v>323</v>
      </c>
      <c r="D537" s="122" t="s">
        <v>723</v>
      </c>
      <c r="E537" s="122">
        <v>2012</v>
      </c>
      <c r="F537" s="122">
        <v>2013</v>
      </c>
      <c r="G537" s="129" t="s">
        <v>20</v>
      </c>
      <c r="H537" s="130" t="s">
        <v>20</v>
      </c>
      <c r="I537" s="131"/>
      <c r="J537" s="90" t="s">
        <v>820</v>
      </c>
      <c r="K537" s="90">
        <v>2</v>
      </c>
      <c r="N537" s="90" t="s">
        <v>20</v>
      </c>
    </row>
    <row r="538" spans="2:14" ht="19.649999999999999" customHeight="1">
      <c r="B538" s="121"/>
      <c r="C538" s="122" t="s">
        <v>323</v>
      </c>
      <c r="D538" s="122" t="s">
        <v>723</v>
      </c>
      <c r="E538" s="122">
        <v>2014</v>
      </c>
      <c r="F538" s="122">
        <v>2019</v>
      </c>
      <c r="G538" s="129" t="s">
        <v>20</v>
      </c>
      <c r="H538" s="130" t="s">
        <v>20</v>
      </c>
      <c r="I538" s="131"/>
      <c r="J538" s="90" t="s">
        <v>820</v>
      </c>
      <c r="K538" s="90">
        <v>3</v>
      </c>
      <c r="N538" s="90" t="s">
        <v>20</v>
      </c>
    </row>
    <row r="539" spans="2:14" ht="19.649999999999999" customHeight="1">
      <c r="B539" s="121"/>
      <c r="C539" s="122" t="s">
        <v>323</v>
      </c>
      <c r="D539" s="122" t="s">
        <v>723</v>
      </c>
      <c r="E539" s="122">
        <v>2020</v>
      </c>
      <c r="F539" s="122">
        <v>2021</v>
      </c>
      <c r="G539" s="129" t="s">
        <v>20</v>
      </c>
      <c r="H539" s="130" t="s">
        <v>20</v>
      </c>
      <c r="I539" s="131"/>
      <c r="J539" s="90" t="s">
        <v>820</v>
      </c>
      <c r="K539" s="90">
        <v>4</v>
      </c>
      <c r="N539" s="90" t="s">
        <v>20</v>
      </c>
    </row>
    <row r="540" spans="2:14" ht="19.649999999999999" customHeight="1">
      <c r="B540" s="121">
        <f>ROW()-10</f>
        <v>530</v>
      </c>
      <c r="C540" s="122" t="s">
        <v>323</v>
      </c>
      <c r="D540" s="122" t="s">
        <v>723</v>
      </c>
      <c r="E540" s="122">
        <v>2021</v>
      </c>
      <c r="F540" s="122" t="s">
        <v>19</v>
      </c>
      <c r="G540" s="129" t="s">
        <v>20</v>
      </c>
      <c r="H540" s="130" t="s">
        <v>20</v>
      </c>
      <c r="I540" s="131"/>
    </row>
    <row r="541" spans="2:14" ht="19.649999999999999" customHeight="1">
      <c r="B541" s="121">
        <f>ROW()-10</f>
        <v>531</v>
      </c>
      <c r="C541" s="122" t="s">
        <v>323</v>
      </c>
      <c r="D541" s="122" t="s">
        <v>755</v>
      </c>
      <c r="E541" s="122">
        <v>2014</v>
      </c>
      <c r="F541" s="122">
        <v>2019</v>
      </c>
      <c r="G541" s="129" t="s">
        <v>20</v>
      </c>
      <c r="H541" s="130" t="s">
        <v>20</v>
      </c>
      <c r="I541" s="131"/>
    </row>
    <row r="542" spans="2:14" ht="19.649999999999999" customHeight="1">
      <c r="B542" s="121"/>
      <c r="C542" s="122" t="s">
        <v>323</v>
      </c>
      <c r="D542" s="122" t="s">
        <v>755</v>
      </c>
      <c r="E542" s="122">
        <v>2019</v>
      </c>
      <c r="F542" s="122">
        <v>2022</v>
      </c>
      <c r="G542" s="129" t="s">
        <v>20</v>
      </c>
      <c r="H542" s="130" t="s">
        <v>20</v>
      </c>
      <c r="I542" s="131"/>
      <c r="J542" s="90" t="s">
        <v>820</v>
      </c>
      <c r="N542" s="90" t="s">
        <v>20</v>
      </c>
    </row>
    <row r="543" spans="2:14" ht="19.649999999999999" customHeight="1">
      <c r="B543" s="121">
        <f>ROW()-10</f>
        <v>533</v>
      </c>
      <c r="C543" s="122" t="s">
        <v>323</v>
      </c>
      <c r="D543" s="122" t="s">
        <v>337</v>
      </c>
      <c r="E543" s="122">
        <v>2010</v>
      </c>
      <c r="F543" s="122">
        <v>2015</v>
      </c>
      <c r="G543" s="129" t="s">
        <v>20</v>
      </c>
      <c r="H543" s="130"/>
      <c r="I543" s="131" t="s">
        <v>20</v>
      </c>
    </row>
    <row r="544" spans="2:14" ht="19.649999999999999" customHeight="1" thickBot="1">
      <c r="B544" s="124">
        <f>ROW()-10</f>
        <v>534</v>
      </c>
      <c r="C544" s="125" t="s">
        <v>323</v>
      </c>
      <c r="D544" s="125" t="s">
        <v>337</v>
      </c>
      <c r="E544" s="125">
        <v>2015</v>
      </c>
      <c r="F544" s="125">
        <v>2022</v>
      </c>
      <c r="G544" s="132" t="s">
        <v>20</v>
      </c>
      <c r="H544" s="133" t="s">
        <v>20</v>
      </c>
      <c r="I544" s="134"/>
    </row>
    <row r="545" spans="2:14" ht="19.649999999999999" hidden="1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 t="s">
        <v>1144</v>
      </c>
    </row>
    <row r="546" spans="2:14" ht="19.649999999999999" customHeight="1">
      <c r="B546" s="121">
        <f>ROW()-10</f>
        <v>536</v>
      </c>
      <c r="C546" s="122" t="s">
        <v>323</v>
      </c>
      <c r="D546" s="122" t="s">
        <v>337</v>
      </c>
      <c r="E546" s="122">
        <v>2022</v>
      </c>
      <c r="F546" s="122" t="s">
        <v>19</v>
      </c>
      <c r="G546" s="129" t="s">
        <v>20</v>
      </c>
      <c r="H546" s="130" t="s">
        <v>20</v>
      </c>
      <c r="I546" s="131"/>
    </row>
    <row r="547" spans="2:14" ht="19.649999999999999" customHeight="1">
      <c r="B547" s="121">
        <f>ROW()-10</f>
        <v>537</v>
      </c>
      <c r="C547" s="122" t="s">
        <v>323</v>
      </c>
      <c r="D547" s="122" t="s">
        <v>724</v>
      </c>
      <c r="E547" s="122">
        <v>2018</v>
      </c>
      <c r="F547" s="122" t="s">
        <v>19</v>
      </c>
      <c r="G547" s="129" t="s">
        <v>20</v>
      </c>
      <c r="H547" s="130" t="s">
        <v>20</v>
      </c>
      <c r="I547" s="131"/>
    </row>
    <row r="548" spans="2:14" ht="19.649999999999999" customHeight="1">
      <c r="B548" s="121"/>
      <c r="C548" s="122" t="s">
        <v>323</v>
      </c>
      <c r="D548" s="122" t="s">
        <v>1014</v>
      </c>
      <c r="E548" s="122">
        <v>2020</v>
      </c>
      <c r="F548" s="122">
        <v>2021</v>
      </c>
      <c r="G548" s="129" t="s">
        <v>20</v>
      </c>
      <c r="H548" s="130" t="s">
        <v>20</v>
      </c>
      <c r="I548" s="131"/>
      <c r="J548" s="90" t="s">
        <v>820</v>
      </c>
      <c r="N548" s="90" t="s">
        <v>20</v>
      </c>
    </row>
    <row r="549" spans="2:14" ht="19.649999999999999" customHeight="1">
      <c r="B549" s="121">
        <f t="shared" ref="B549:B557" si="12">ROW()-10</f>
        <v>539</v>
      </c>
      <c r="C549" s="122" t="s">
        <v>323</v>
      </c>
      <c r="D549" s="122" t="s">
        <v>1745</v>
      </c>
      <c r="E549" s="122">
        <v>2018</v>
      </c>
      <c r="F549" s="122" t="s">
        <v>19</v>
      </c>
      <c r="G549" s="129" t="s">
        <v>20</v>
      </c>
      <c r="H549" s="130" t="s">
        <v>20</v>
      </c>
      <c r="I549" s="131"/>
    </row>
    <row r="550" spans="2:14" ht="19.649999999999999" customHeight="1">
      <c r="B550" s="121">
        <f t="shared" si="12"/>
        <v>540</v>
      </c>
      <c r="C550" s="122" t="s">
        <v>340</v>
      </c>
      <c r="D550" s="122" t="s">
        <v>324</v>
      </c>
      <c r="E550" s="122">
        <v>2013</v>
      </c>
      <c r="F550" s="122">
        <v>2019</v>
      </c>
      <c r="G550" s="129" t="s">
        <v>20</v>
      </c>
      <c r="H550" s="130" t="s">
        <v>20</v>
      </c>
      <c r="I550" s="131"/>
    </row>
    <row r="551" spans="2:14" ht="19.649999999999999" customHeight="1">
      <c r="B551" s="121">
        <f t="shared" si="12"/>
        <v>541</v>
      </c>
      <c r="C551" s="122" t="s">
        <v>340</v>
      </c>
      <c r="D551" s="122" t="s">
        <v>1462</v>
      </c>
      <c r="E551" s="122">
        <v>2006</v>
      </c>
      <c r="F551" s="122">
        <v>2013</v>
      </c>
      <c r="G551" s="129" t="s">
        <v>20</v>
      </c>
      <c r="H551" s="130"/>
      <c r="I551" s="131"/>
    </row>
    <row r="552" spans="2:14" ht="19.649999999999999" customHeight="1">
      <c r="B552" s="121">
        <f t="shared" si="12"/>
        <v>542</v>
      </c>
      <c r="C552" s="122" t="s">
        <v>340</v>
      </c>
      <c r="D552" s="122" t="s">
        <v>1462</v>
      </c>
      <c r="E552" s="122">
        <v>2012</v>
      </c>
      <c r="F552" s="122">
        <v>2018</v>
      </c>
      <c r="G552" s="129" t="s">
        <v>20</v>
      </c>
      <c r="H552" s="130" t="s">
        <v>20</v>
      </c>
      <c r="I552" s="131"/>
    </row>
    <row r="553" spans="2:14" ht="19.649999999999999" customHeight="1">
      <c r="B553" s="121">
        <f t="shared" si="12"/>
        <v>543</v>
      </c>
      <c r="C553" s="122" t="s">
        <v>340</v>
      </c>
      <c r="D553" s="122" t="s">
        <v>334</v>
      </c>
      <c r="E553" s="122">
        <v>2011</v>
      </c>
      <c r="F553" s="122">
        <v>2017</v>
      </c>
      <c r="G553" s="129" t="s">
        <v>20</v>
      </c>
      <c r="H553" s="130" t="s">
        <v>20</v>
      </c>
      <c r="I553" s="131"/>
    </row>
    <row r="554" spans="2:14" ht="19.649999999999999" customHeight="1">
      <c r="B554" s="121">
        <f t="shared" si="12"/>
        <v>544</v>
      </c>
      <c r="C554" s="122" t="s">
        <v>340</v>
      </c>
      <c r="D554" s="122" t="s">
        <v>334</v>
      </c>
      <c r="E554" s="122">
        <v>2017</v>
      </c>
      <c r="F554" s="122" t="s">
        <v>19</v>
      </c>
      <c r="G554" s="129" t="s">
        <v>20</v>
      </c>
      <c r="H554" s="130" t="s">
        <v>20</v>
      </c>
      <c r="I554" s="131"/>
    </row>
    <row r="555" spans="2:14" ht="19.649999999999999" customHeight="1">
      <c r="B555" s="121">
        <f t="shared" si="12"/>
        <v>545</v>
      </c>
      <c r="C555" s="122" t="s">
        <v>340</v>
      </c>
      <c r="D555" s="122" t="s">
        <v>336</v>
      </c>
      <c r="E555" s="122">
        <v>2013</v>
      </c>
      <c r="F555" s="122">
        <v>2019</v>
      </c>
      <c r="G555" s="129" t="s">
        <v>20</v>
      </c>
      <c r="H555" s="130" t="s">
        <v>20</v>
      </c>
      <c r="I555" s="131"/>
    </row>
    <row r="556" spans="2:14" ht="19.649999999999999" customHeight="1">
      <c r="B556" s="121">
        <f t="shared" si="12"/>
        <v>546</v>
      </c>
      <c r="C556" s="122" t="s">
        <v>340</v>
      </c>
      <c r="D556" s="122" t="s">
        <v>341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14" ht="19.649999999999999" customHeight="1">
      <c r="B557" s="121">
        <f t="shared" si="12"/>
        <v>547</v>
      </c>
      <c r="C557" s="122" t="s">
        <v>1199</v>
      </c>
      <c r="D557" s="122" t="s">
        <v>740</v>
      </c>
      <c r="E557" s="122">
        <v>2015</v>
      </c>
      <c r="F557" s="122" t="s">
        <v>19</v>
      </c>
      <c r="G557" s="129" t="s">
        <v>20</v>
      </c>
      <c r="H557" s="130" t="s">
        <v>20</v>
      </c>
      <c r="I557" s="131"/>
    </row>
    <row r="558" spans="2:14" ht="19.649999999999999" customHeight="1">
      <c r="B558" s="121">
        <f t="shared" ref="B558:B569" si="13">ROW()-11</f>
        <v>547</v>
      </c>
      <c r="C558" s="122" t="s">
        <v>1199</v>
      </c>
      <c r="D558" s="122" t="s">
        <v>739</v>
      </c>
      <c r="E558" s="122">
        <v>2015</v>
      </c>
      <c r="F558" s="122" t="s">
        <v>19</v>
      </c>
      <c r="G558" s="129" t="s">
        <v>20</v>
      </c>
      <c r="H558" s="130" t="s">
        <v>20</v>
      </c>
      <c r="I558" s="131"/>
    </row>
    <row r="559" spans="2:14" ht="19.649999999999999" customHeight="1">
      <c r="B559" s="121">
        <f t="shared" si="13"/>
        <v>548</v>
      </c>
      <c r="C559" s="122" t="s">
        <v>342</v>
      </c>
      <c r="D559" s="122" t="s">
        <v>343</v>
      </c>
      <c r="E559" s="122">
        <v>2011</v>
      </c>
      <c r="F559" s="122" t="s">
        <v>19</v>
      </c>
      <c r="G559" s="129" t="s">
        <v>20</v>
      </c>
      <c r="H559" s="130" t="s">
        <v>20</v>
      </c>
      <c r="I559" s="131"/>
    </row>
    <row r="560" spans="2:14" ht="19.649999999999999" customHeight="1">
      <c r="B560" s="121">
        <f t="shared" si="13"/>
        <v>549</v>
      </c>
      <c r="C560" s="122" t="s">
        <v>342</v>
      </c>
      <c r="D560" s="122" t="s">
        <v>344</v>
      </c>
      <c r="E560" s="122">
        <v>2014</v>
      </c>
      <c r="F560" s="122" t="s">
        <v>19</v>
      </c>
      <c r="G560" s="129" t="s">
        <v>20</v>
      </c>
      <c r="H560" s="130" t="s">
        <v>20</v>
      </c>
      <c r="I560" s="131"/>
    </row>
    <row r="561" spans="2:14" ht="19.649999999999999" customHeight="1">
      <c r="B561" s="121">
        <f t="shared" si="13"/>
        <v>550</v>
      </c>
      <c r="C561" s="122" t="s">
        <v>342</v>
      </c>
      <c r="D561" s="122" t="s">
        <v>345</v>
      </c>
      <c r="E561" s="122">
        <v>2018</v>
      </c>
      <c r="F561" s="122" t="s">
        <v>19</v>
      </c>
      <c r="G561" s="129" t="s">
        <v>20</v>
      </c>
      <c r="H561" s="130" t="s">
        <v>20</v>
      </c>
      <c r="I561" s="131"/>
    </row>
    <row r="562" spans="2:14" ht="19.649999999999999" customHeight="1">
      <c r="B562" s="121">
        <f t="shared" si="13"/>
        <v>551</v>
      </c>
      <c r="C562" s="122" t="s">
        <v>346</v>
      </c>
      <c r="D562" s="122" t="s">
        <v>347</v>
      </c>
      <c r="E562" s="122">
        <v>2004</v>
      </c>
      <c r="F562" s="122">
        <v>2012</v>
      </c>
      <c r="G562" s="129" t="s">
        <v>20</v>
      </c>
      <c r="H562" s="130"/>
      <c r="I562" s="131" t="s">
        <v>20</v>
      </c>
    </row>
    <row r="563" spans="2:14" ht="19.649999999999999" customHeight="1">
      <c r="B563" s="121">
        <f t="shared" si="13"/>
        <v>552</v>
      </c>
      <c r="C563" s="122" t="s">
        <v>346</v>
      </c>
      <c r="D563" s="122" t="s">
        <v>348</v>
      </c>
      <c r="E563" s="122">
        <v>2011</v>
      </c>
      <c r="F563" s="122">
        <v>2014</v>
      </c>
      <c r="G563" s="129" t="s">
        <v>20</v>
      </c>
      <c r="H563" s="130"/>
      <c r="I563" s="131"/>
    </row>
    <row r="564" spans="2:14" ht="19.649999999999999" customHeight="1">
      <c r="B564" s="121">
        <f t="shared" si="13"/>
        <v>553</v>
      </c>
      <c r="C564" s="122" t="s">
        <v>346</v>
      </c>
      <c r="D564" s="122" t="s">
        <v>349</v>
      </c>
      <c r="E564" s="122">
        <v>2001</v>
      </c>
      <c r="F564" s="122">
        <v>2009</v>
      </c>
      <c r="G564" s="129" t="s">
        <v>20</v>
      </c>
      <c r="H564" s="130"/>
      <c r="I564" s="131" t="s">
        <v>20</v>
      </c>
    </row>
    <row r="565" spans="2:14" ht="19.649999999999999" customHeight="1">
      <c r="B565" s="121">
        <f t="shared" si="13"/>
        <v>554</v>
      </c>
      <c r="C565" s="122" t="s">
        <v>346</v>
      </c>
      <c r="D565" s="122" t="s">
        <v>1201</v>
      </c>
      <c r="E565" s="122">
        <v>2011</v>
      </c>
      <c r="F565" s="122"/>
      <c r="G565" s="129" t="s">
        <v>20</v>
      </c>
      <c r="H565" s="130"/>
      <c r="I565" s="131" t="s">
        <v>20</v>
      </c>
    </row>
    <row r="566" spans="2:14" ht="19.649999999999999" customHeight="1">
      <c r="B566" s="121">
        <f t="shared" si="13"/>
        <v>555</v>
      </c>
      <c r="C566" s="122" t="s">
        <v>350</v>
      </c>
      <c r="D566" s="122" t="s">
        <v>351</v>
      </c>
      <c r="E566" s="122">
        <v>2020</v>
      </c>
      <c r="F566" s="122" t="s">
        <v>19</v>
      </c>
      <c r="G566" s="129" t="s">
        <v>20</v>
      </c>
      <c r="H566" s="130"/>
      <c r="I566" s="131"/>
    </row>
    <row r="567" spans="2:14" ht="19.649999999999999" customHeight="1">
      <c r="B567" s="121">
        <f t="shared" si="13"/>
        <v>556</v>
      </c>
      <c r="C567" s="122" t="s">
        <v>350</v>
      </c>
      <c r="D567" s="122" t="s">
        <v>1202</v>
      </c>
      <c r="E567" s="122">
        <v>2017</v>
      </c>
      <c r="F567" s="122" t="s">
        <v>19</v>
      </c>
      <c r="G567" s="129" t="s">
        <v>20</v>
      </c>
      <c r="H567" s="130"/>
      <c r="I567" s="131"/>
    </row>
    <row r="568" spans="2:14" ht="19.649999999999999" customHeight="1">
      <c r="B568" s="121">
        <f t="shared" si="13"/>
        <v>557</v>
      </c>
      <c r="C568" s="122" t="s">
        <v>350</v>
      </c>
      <c r="D568" s="122" t="s">
        <v>352</v>
      </c>
      <c r="E568" s="122">
        <v>2014</v>
      </c>
      <c r="F568" s="122">
        <v>2019</v>
      </c>
      <c r="G568" s="129" t="s">
        <v>20</v>
      </c>
      <c r="H568" s="130"/>
      <c r="I568" s="131"/>
    </row>
    <row r="569" spans="2:14" ht="19.649999999999999" customHeight="1">
      <c r="B569" s="121">
        <f t="shared" si="13"/>
        <v>558</v>
      </c>
      <c r="C569" s="122" t="s">
        <v>350</v>
      </c>
      <c r="D569" s="122" t="s">
        <v>353</v>
      </c>
      <c r="E569" s="122">
        <v>2006</v>
      </c>
      <c r="F569" s="122">
        <v>2014</v>
      </c>
      <c r="G569" s="129" t="s">
        <v>20</v>
      </c>
      <c r="H569" s="130"/>
      <c r="I569" s="131"/>
    </row>
    <row r="570" spans="2:14" ht="19.649999999999999" customHeight="1">
      <c r="B570" s="121"/>
      <c r="C570" s="122" t="s">
        <v>350</v>
      </c>
      <c r="D570" s="122" t="s">
        <v>1015</v>
      </c>
      <c r="E570" s="122">
        <v>2011</v>
      </c>
      <c r="F570" s="122">
        <v>2015</v>
      </c>
      <c r="G570" s="129" t="s">
        <v>20</v>
      </c>
      <c r="H570" s="130" t="s">
        <v>20</v>
      </c>
      <c r="I570" s="131"/>
      <c r="J570" s="90" t="s">
        <v>820</v>
      </c>
      <c r="N570" s="90" t="s">
        <v>20</v>
      </c>
    </row>
    <row r="571" spans="2:14" ht="19.649999999999999" customHeight="1">
      <c r="B571" s="121">
        <f>ROW()-11</f>
        <v>560</v>
      </c>
      <c r="C571" s="122" t="s">
        <v>350</v>
      </c>
      <c r="D571" s="122" t="s">
        <v>354</v>
      </c>
      <c r="E571" s="122">
        <v>2012</v>
      </c>
      <c r="F571" s="122" t="s">
        <v>19</v>
      </c>
      <c r="G571" s="129" t="s">
        <v>20</v>
      </c>
      <c r="H571" s="130"/>
      <c r="I571" s="131" t="s">
        <v>20</v>
      </c>
    </row>
    <row r="572" spans="2:14" ht="19.649999999999999" customHeight="1">
      <c r="B572" s="121">
        <f>ROW()-11</f>
        <v>561</v>
      </c>
      <c r="C572" s="122" t="s">
        <v>350</v>
      </c>
      <c r="D572" s="122" t="s">
        <v>356</v>
      </c>
      <c r="E572" s="122">
        <v>2011</v>
      </c>
      <c r="F572" s="122">
        <v>2018</v>
      </c>
      <c r="G572" s="129" t="s">
        <v>20</v>
      </c>
      <c r="H572" s="130"/>
      <c r="I572" s="131"/>
    </row>
    <row r="573" spans="2:14" ht="19.649999999999999" customHeight="1">
      <c r="B573" s="121">
        <f>ROW()-11</f>
        <v>562</v>
      </c>
      <c r="C573" s="122" t="s">
        <v>350</v>
      </c>
      <c r="D573" s="122" t="s">
        <v>356</v>
      </c>
      <c r="E573" s="122">
        <v>2018</v>
      </c>
      <c r="F573" s="122" t="s">
        <v>19</v>
      </c>
      <c r="G573" s="129" t="s">
        <v>20</v>
      </c>
      <c r="H573" s="130"/>
      <c r="I573" s="131"/>
    </row>
    <row r="574" spans="2:14" ht="19.649999999999999" customHeight="1">
      <c r="B574" s="121"/>
      <c r="C574" s="122" t="s">
        <v>350</v>
      </c>
      <c r="D574" s="122" t="s">
        <v>357</v>
      </c>
      <c r="E574" s="122">
        <v>2010</v>
      </c>
      <c r="F574" s="122">
        <v>2013</v>
      </c>
      <c r="G574" s="129" t="s">
        <v>20</v>
      </c>
      <c r="H574" s="130" t="s">
        <v>20</v>
      </c>
      <c r="I574" s="131"/>
      <c r="J574" s="90" t="s">
        <v>820</v>
      </c>
      <c r="N574" s="90" t="s">
        <v>20</v>
      </c>
    </row>
    <row r="575" spans="2:14" ht="19.649999999999999" customHeight="1">
      <c r="B575" s="121">
        <f t="shared" ref="B575:B580" si="14">ROW()-11</f>
        <v>564</v>
      </c>
      <c r="C575" s="122" t="s">
        <v>350</v>
      </c>
      <c r="D575" s="122" t="s">
        <v>357</v>
      </c>
      <c r="E575" s="122">
        <v>2013</v>
      </c>
      <c r="F575" s="122" t="s">
        <v>19</v>
      </c>
      <c r="G575" s="129" t="s">
        <v>20</v>
      </c>
      <c r="H575" s="130"/>
      <c r="I575" s="131"/>
    </row>
    <row r="576" spans="2:14" ht="19.649999999999999" customHeight="1">
      <c r="B576" s="121">
        <f t="shared" si="14"/>
        <v>565</v>
      </c>
      <c r="C576" s="122" t="s">
        <v>350</v>
      </c>
      <c r="D576" s="122" t="s">
        <v>359</v>
      </c>
      <c r="E576" s="122">
        <v>2017</v>
      </c>
      <c r="F576" s="122" t="s">
        <v>19</v>
      </c>
      <c r="G576" s="129" t="s">
        <v>20</v>
      </c>
      <c r="H576" s="130"/>
      <c r="I576" s="131"/>
    </row>
    <row r="577" spans="2:14" ht="19.649999999999999" customHeight="1">
      <c r="B577" s="121">
        <f t="shared" si="14"/>
        <v>566</v>
      </c>
      <c r="C577" s="122" t="s">
        <v>360</v>
      </c>
      <c r="D577" s="122" t="s">
        <v>1016</v>
      </c>
      <c r="E577" s="122">
        <v>2011</v>
      </c>
      <c r="F577" s="122">
        <v>2017</v>
      </c>
      <c r="G577" s="129" t="s">
        <v>20</v>
      </c>
      <c r="H577" s="130" t="s">
        <v>20</v>
      </c>
      <c r="I577" s="131"/>
    </row>
    <row r="578" spans="2:14" ht="19.649999999999999" customHeight="1">
      <c r="B578" s="121">
        <f t="shared" si="14"/>
        <v>567</v>
      </c>
      <c r="C578" s="122" t="s">
        <v>360</v>
      </c>
      <c r="D578" s="122" t="s">
        <v>754</v>
      </c>
      <c r="E578" s="122">
        <v>2007</v>
      </c>
      <c r="F578" s="122">
        <v>2013</v>
      </c>
      <c r="G578" s="129" t="s">
        <v>20</v>
      </c>
      <c r="H578" s="130" t="s">
        <v>20</v>
      </c>
      <c r="I578" s="131"/>
    </row>
    <row r="579" spans="2:14" ht="19.649999999999999" customHeight="1">
      <c r="B579" s="121">
        <f t="shared" si="14"/>
        <v>568</v>
      </c>
      <c r="C579" s="122" t="s">
        <v>360</v>
      </c>
      <c r="D579" s="122" t="s">
        <v>754</v>
      </c>
      <c r="E579" s="122">
        <v>2013</v>
      </c>
      <c r="F579" s="122">
        <v>2018</v>
      </c>
      <c r="G579" s="129" t="s">
        <v>20</v>
      </c>
      <c r="H579" s="130" t="s">
        <v>20</v>
      </c>
      <c r="I579" s="131"/>
    </row>
    <row r="580" spans="2:14" ht="19.649999999999999" customHeight="1">
      <c r="B580" s="121">
        <f t="shared" si="14"/>
        <v>569</v>
      </c>
      <c r="C580" s="122" t="s">
        <v>360</v>
      </c>
      <c r="D580" s="122" t="s">
        <v>754</v>
      </c>
      <c r="E580" s="122">
        <v>2018</v>
      </c>
      <c r="F580" s="122" t="s">
        <v>19</v>
      </c>
      <c r="G580" s="129" t="s">
        <v>20</v>
      </c>
      <c r="H580" s="130" t="s">
        <v>20</v>
      </c>
      <c r="I580" s="131"/>
    </row>
    <row r="581" spans="2:14" ht="19.649999999999999" customHeight="1">
      <c r="B581" s="121"/>
      <c r="C581" s="122" t="s">
        <v>360</v>
      </c>
      <c r="D581" s="122" t="s">
        <v>1017</v>
      </c>
      <c r="E581" s="122">
        <v>2007</v>
      </c>
      <c r="F581" s="122">
        <v>2010</v>
      </c>
      <c r="G581" s="129" t="s">
        <v>20</v>
      </c>
      <c r="H581" s="130" t="s">
        <v>20</v>
      </c>
      <c r="I581" s="131"/>
      <c r="J581" s="90" t="s">
        <v>820</v>
      </c>
      <c r="N581" s="90" t="s">
        <v>20</v>
      </c>
    </row>
    <row r="582" spans="2:14" ht="19.649999999999999" customHeight="1">
      <c r="B582" s="121">
        <f>ROW()-11</f>
        <v>571</v>
      </c>
      <c r="C582" s="122" t="s">
        <v>360</v>
      </c>
      <c r="D582" s="122" t="s">
        <v>1017</v>
      </c>
      <c r="E582" s="122">
        <v>2012</v>
      </c>
      <c r="F582" s="122">
        <v>2020</v>
      </c>
      <c r="G582" s="129" t="s">
        <v>20</v>
      </c>
      <c r="H582" s="130" t="s">
        <v>20</v>
      </c>
      <c r="I582" s="131"/>
    </row>
    <row r="583" spans="2:14" ht="19.649999999999999" customHeight="1">
      <c r="B583" s="121">
        <f>ROW()-11</f>
        <v>572</v>
      </c>
      <c r="C583" s="122" t="s">
        <v>360</v>
      </c>
      <c r="D583" s="122" t="s">
        <v>1018</v>
      </c>
      <c r="E583" s="122">
        <v>2010</v>
      </c>
      <c r="F583" s="122"/>
      <c r="G583" s="129" t="s">
        <v>20</v>
      </c>
      <c r="H583" s="130" t="s">
        <v>20</v>
      </c>
      <c r="I583" s="131"/>
    </row>
    <row r="584" spans="2:14" ht="19.649999999999999" customHeight="1">
      <c r="B584" s="121"/>
      <c r="C584" s="122" t="s">
        <v>360</v>
      </c>
      <c r="D584" s="122" t="s">
        <v>1018</v>
      </c>
      <c r="E584" s="122">
        <v>2012</v>
      </c>
      <c r="F584" s="122">
        <v>2021</v>
      </c>
      <c r="G584" s="129" t="s">
        <v>20</v>
      </c>
      <c r="H584" s="130" t="s">
        <v>20</v>
      </c>
      <c r="I584" s="131"/>
      <c r="J584" s="90" t="s">
        <v>820</v>
      </c>
      <c r="N584" s="90" t="s">
        <v>20</v>
      </c>
    </row>
    <row r="585" spans="2:14" ht="19.649999999999999" customHeight="1">
      <c r="B585" s="121"/>
      <c r="C585" s="122" t="s">
        <v>360</v>
      </c>
      <c r="D585" s="122" t="s">
        <v>1019</v>
      </c>
      <c r="E585" s="122">
        <v>2012</v>
      </c>
      <c r="F585" s="122">
        <v>2017</v>
      </c>
      <c r="G585" s="129" t="s">
        <v>20</v>
      </c>
      <c r="H585" s="130" t="s">
        <v>20</v>
      </c>
      <c r="I585" s="131"/>
      <c r="J585" s="90" t="s">
        <v>820</v>
      </c>
      <c r="N585" s="90" t="s">
        <v>20</v>
      </c>
    </row>
    <row r="586" spans="2:14" ht="19.649999999999999" customHeight="1" thickBot="1">
      <c r="B586" s="124">
        <f>ROW()-11</f>
        <v>575</v>
      </c>
      <c r="C586" s="125" t="s">
        <v>360</v>
      </c>
      <c r="D586" s="125" t="s">
        <v>1020</v>
      </c>
      <c r="E586" s="125">
        <v>2006</v>
      </c>
      <c r="F586" s="125">
        <v>2011</v>
      </c>
      <c r="G586" s="132" t="s">
        <v>20</v>
      </c>
      <c r="H586" s="133"/>
      <c r="I586" s="134"/>
    </row>
    <row r="587" spans="2:14" ht="19.649999999999999" hidden="1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 t="s">
        <v>1144</v>
      </c>
    </row>
    <row r="588" spans="2:14" ht="19.649999999999999" customHeight="1">
      <c r="B588" s="121"/>
      <c r="C588" s="122" t="s">
        <v>360</v>
      </c>
      <c r="D588" s="122" t="s">
        <v>1020</v>
      </c>
      <c r="E588" s="122">
        <v>2011</v>
      </c>
      <c r="F588" s="122">
        <v>2016</v>
      </c>
      <c r="G588" s="129" t="s">
        <v>20</v>
      </c>
      <c r="H588" s="130" t="s">
        <v>20</v>
      </c>
      <c r="I588" s="131"/>
      <c r="J588" s="90" t="s">
        <v>820</v>
      </c>
      <c r="K588" s="90">
        <v>4</v>
      </c>
      <c r="N588" s="90" t="s">
        <v>20</v>
      </c>
    </row>
    <row r="589" spans="2:14" ht="19.649999999999999" customHeight="1">
      <c r="B589" s="121"/>
      <c r="C589" s="122" t="s">
        <v>360</v>
      </c>
      <c r="D589" s="122" t="s">
        <v>1020</v>
      </c>
      <c r="E589" s="122">
        <v>2017</v>
      </c>
      <c r="F589" s="122">
        <v>2021</v>
      </c>
      <c r="G589" s="129" t="s">
        <v>20</v>
      </c>
      <c r="H589" s="130" t="s">
        <v>20</v>
      </c>
      <c r="I589" s="131"/>
      <c r="J589" s="90" t="s">
        <v>820</v>
      </c>
      <c r="K589" s="90">
        <v>5</v>
      </c>
      <c r="N589" s="90" t="s">
        <v>20</v>
      </c>
    </row>
    <row r="590" spans="2:14" ht="19.649999999999999" customHeight="1">
      <c r="B590" s="121">
        <f>ROW()-11</f>
        <v>579</v>
      </c>
      <c r="C590" s="122" t="s">
        <v>360</v>
      </c>
      <c r="D590" s="122" t="s">
        <v>1021</v>
      </c>
      <c r="E590" s="122">
        <v>2008</v>
      </c>
      <c r="F590" s="122">
        <v>2021</v>
      </c>
      <c r="G590" s="129" t="s">
        <v>20</v>
      </c>
      <c r="H590" s="130" t="s">
        <v>20</v>
      </c>
      <c r="I590" s="131"/>
    </row>
    <row r="591" spans="2:14" ht="19.649999999999999" customHeight="1">
      <c r="B591" s="121">
        <f>ROW()-11</f>
        <v>580</v>
      </c>
      <c r="C591" s="122" t="s">
        <v>360</v>
      </c>
      <c r="D591" s="122" t="s">
        <v>1022</v>
      </c>
      <c r="E591" s="122">
        <v>2014</v>
      </c>
      <c r="F591" s="122" t="s">
        <v>19</v>
      </c>
      <c r="G591" s="129" t="s">
        <v>20</v>
      </c>
      <c r="H591" s="130" t="s">
        <v>20</v>
      </c>
      <c r="I591" s="131"/>
    </row>
    <row r="592" spans="2:14" ht="19.649999999999999" customHeight="1">
      <c r="B592" s="121">
        <f>ROW()-11</f>
        <v>581</v>
      </c>
      <c r="C592" s="122" t="s">
        <v>360</v>
      </c>
      <c r="D592" s="122" t="s">
        <v>1204</v>
      </c>
      <c r="E592" s="122">
        <v>2015</v>
      </c>
      <c r="F592" s="122"/>
      <c r="G592" s="129" t="s">
        <v>20</v>
      </c>
      <c r="H592" s="130" t="s">
        <v>20</v>
      </c>
      <c r="I592" s="131"/>
    </row>
    <row r="593" spans="2:14" ht="19.649999999999999" customHeight="1">
      <c r="B593" s="121"/>
      <c r="C593" s="122" t="s">
        <v>360</v>
      </c>
      <c r="D593" s="122" t="s">
        <v>1023</v>
      </c>
      <c r="E593" s="122">
        <v>2010</v>
      </c>
      <c r="F593" s="122">
        <v>2014</v>
      </c>
      <c r="G593" s="129" t="s">
        <v>20</v>
      </c>
      <c r="H593" s="130" t="s">
        <v>20</v>
      </c>
      <c r="I593" s="131"/>
      <c r="J593" s="90" t="s">
        <v>820</v>
      </c>
      <c r="K593" s="90">
        <v>3</v>
      </c>
      <c r="N593" s="90" t="s">
        <v>20</v>
      </c>
    </row>
    <row r="594" spans="2:14" ht="19.649999999999999" customHeight="1">
      <c r="B594" s="121"/>
      <c r="C594" s="122" t="s">
        <v>360</v>
      </c>
      <c r="D594" s="122" t="s">
        <v>1023</v>
      </c>
      <c r="E594" s="122">
        <v>2015</v>
      </c>
      <c r="F594" s="122">
        <v>2021</v>
      </c>
      <c r="G594" s="129" t="s">
        <v>20</v>
      </c>
      <c r="H594" s="130" t="s">
        <v>20</v>
      </c>
      <c r="I594" s="131"/>
      <c r="J594" s="90" t="s">
        <v>820</v>
      </c>
      <c r="K594" s="90">
        <v>4</v>
      </c>
      <c r="N594" s="90" t="s">
        <v>20</v>
      </c>
    </row>
    <row r="595" spans="2:14" ht="19.649999999999999" customHeight="1">
      <c r="B595" s="121">
        <f>ROW()-11</f>
        <v>584</v>
      </c>
      <c r="C595" s="122" t="s">
        <v>360</v>
      </c>
      <c r="D595" s="122" t="s">
        <v>1950</v>
      </c>
      <c r="E595" s="122">
        <v>2016</v>
      </c>
      <c r="F595" s="122" t="s">
        <v>19</v>
      </c>
      <c r="G595" s="129" t="s">
        <v>20</v>
      </c>
      <c r="H595" s="130" t="s">
        <v>20</v>
      </c>
      <c r="I595" s="131"/>
    </row>
    <row r="596" spans="2:14" ht="19.649999999999999" customHeight="1">
      <c r="B596" s="121">
        <f>ROW()-11</f>
        <v>585</v>
      </c>
      <c r="C596" s="122" t="s">
        <v>360</v>
      </c>
      <c r="D596" s="122" t="s">
        <v>1951</v>
      </c>
      <c r="E596" s="122">
        <v>2008</v>
      </c>
      <c r="F596" s="122">
        <v>2015</v>
      </c>
      <c r="G596" s="129" t="s">
        <v>20</v>
      </c>
      <c r="H596" s="130" t="s">
        <v>20</v>
      </c>
      <c r="I596" s="131"/>
    </row>
    <row r="597" spans="2:14" ht="19.649999999999999" customHeight="1">
      <c r="B597" s="121">
        <f>ROW()-11</f>
        <v>586</v>
      </c>
      <c r="C597" s="122" t="s">
        <v>360</v>
      </c>
      <c r="D597" s="122" t="s">
        <v>1952</v>
      </c>
      <c r="E597" s="122">
        <v>2016</v>
      </c>
      <c r="F597" s="122" t="s">
        <v>19</v>
      </c>
      <c r="G597" s="129" t="s">
        <v>20</v>
      </c>
      <c r="H597" s="130" t="s">
        <v>20</v>
      </c>
      <c r="I597" s="131"/>
    </row>
    <row r="598" spans="2:14" ht="19.649999999999999" customHeight="1">
      <c r="B598" s="121"/>
      <c r="C598" s="122" t="s">
        <v>364</v>
      </c>
      <c r="D598" s="122" t="s">
        <v>1024</v>
      </c>
      <c r="E598" s="122">
        <v>2020</v>
      </c>
      <c r="F598" s="122">
        <v>2022</v>
      </c>
      <c r="G598" s="129" t="s">
        <v>20</v>
      </c>
      <c r="H598" s="130" t="s">
        <v>20</v>
      </c>
      <c r="I598" s="131"/>
      <c r="J598" s="90" t="s">
        <v>820</v>
      </c>
      <c r="N598" s="90" t="s">
        <v>20</v>
      </c>
    </row>
    <row r="599" spans="2:14" ht="19.649999999999999" customHeight="1">
      <c r="B599" s="121"/>
      <c r="C599" s="122" t="s">
        <v>364</v>
      </c>
      <c r="D599" s="122" t="s">
        <v>99</v>
      </c>
      <c r="E599" s="122">
        <v>2017</v>
      </c>
      <c r="F599" s="122">
        <v>2020</v>
      </c>
      <c r="G599" s="129" t="s">
        <v>20</v>
      </c>
      <c r="H599" s="130" t="s">
        <v>20</v>
      </c>
      <c r="I599" s="131"/>
      <c r="J599" s="90" t="s">
        <v>820</v>
      </c>
      <c r="N599" s="90" t="s">
        <v>20</v>
      </c>
    </row>
    <row r="600" spans="2:14" ht="19.649999999999999" customHeight="1">
      <c r="B600" s="121"/>
      <c r="C600" s="122" t="s">
        <v>364</v>
      </c>
      <c r="D600" s="122" t="s">
        <v>1025</v>
      </c>
      <c r="E600" s="122">
        <v>2020</v>
      </c>
      <c r="F600" s="122">
        <v>2022</v>
      </c>
      <c r="G600" s="129" t="s">
        <v>20</v>
      </c>
      <c r="H600" s="130" t="s">
        <v>20</v>
      </c>
      <c r="I600" s="131"/>
      <c r="J600" s="90" t="s">
        <v>820</v>
      </c>
      <c r="N600" s="90" t="s">
        <v>20</v>
      </c>
    </row>
    <row r="601" spans="2:14" ht="19.649999999999999" customHeight="1">
      <c r="B601" s="121"/>
      <c r="C601" s="122" t="s">
        <v>364</v>
      </c>
      <c r="D601" s="122" t="s">
        <v>1026</v>
      </c>
      <c r="E601" s="122">
        <v>2015</v>
      </c>
      <c r="F601" s="122">
        <v>2019</v>
      </c>
      <c r="G601" s="129" t="s">
        <v>20</v>
      </c>
      <c r="H601" s="130" t="s">
        <v>20</v>
      </c>
      <c r="I601" s="131"/>
      <c r="J601" s="90" t="s">
        <v>820</v>
      </c>
      <c r="N601" s="90" t="s">
        <v>20</v>
      </c>
    </row>
    <row r="602" spans="2:14" ht="19.649999999999999" customHeight="1">
      <c r="B602" s="121"/>
      <c r="C602" s="122" t="s">
        <v>364</v>
      </c>
      <c r="D602" s="122" t="s">
        <v>1027</v>
      </c>
      <c r="E602" s="122">
        <v>2011</v>
      </c>
      <c r="F602" s="122">
        <v>2016</v>
      </c>
      <c r="G602" s="129" t="s">
        <v>20</v>
      </c>
      <c r="H602" s="130" t="s">
        <v>20</v>
      </c>
      <c r="I602" s="131"/>
      <c r="J602" s="90" t="s">
        <v>820</v>
      </c>
      <c r="N602" s="90" t="s">
        <v>20</v>
      </c>
    </row>
    <row r="603" spans="2:14" ht="19.649999999999999" customHeight="1">
      <c r="B603" s="121"/>
      <c r="C603" s="122" t="s">
        <v>364</v>
      </c>
      <c r="D603" s="122" t="s">
        <v>1028</v>
      </c>
      <c r="E603" s="122">
        <v>2012</v>
      </c>
      <c r="F603" s="122">
        <v>2019</v>
      </c>
      <c r="G603" s="129" t="s">
        <v>20</v>
      </c>
      <c r="H603" s="130" t="s">
        <v>20</v>
      </c>
      <c r="I603" s="131"/>
      <c r="J603" s="90" t="s">
        <v>820</v>
      </c>
      <c r="N603" s="90" t="s">
        <v>20</v>
      </c>
    </row>
    <row r="604" spans="2:14" ht="19.649999999999999" customHeight="1">
      <c r="B604" s="121"/>
      <c r="C604" s="122" t="s">
        <v>364</v>
      </c>
      <c r="D604" s="122" t="s">
        <v>1029</v>
      </c>
      <c r="E604" s="122">
        <v>2010</v>
      </c>
      <c r="F604" s="122">
        <v>2018</v>
      </c>
      <c r="G604" s="129" t="s">
        <v>20</v>
      </c>
      <c r="H604" s="130" t="s">
        <v>20</v>
      </c>
      <c r="I604" s="131"/>
      <c r="J604" s="90" t="s">
        <v>820</v>
      </c>
      <c r="N604" s="90" t="s">
        <v>20</v>
      </c>
    </row>
    <row r="605" spans="2:14" ht="19.649999999999999" customHeight="1">
      <c r="B605" s="121"/>
      <c r="C605" s="122" t="s">
        <v>364</v>
      </c>
      <c r="D605" s="122" t="s">
        <v>366</v>
      </c>
      <c r="E605" s="122">
        <v>2009</v>
      </c>
      <c r="F605" s="122">
        <v>2012</v>
      </c>
      <c r="G605" s="129" t="s">
        <v>20</v>
      </c>
      <c r="H605" s="130" t="s">
        <v>20</v>
      </c>
      <c r="I605" s="131"/>
      <c r="J605" s="90" t="s">
        <v>820</v>
      </c>
      <c r="K605" s="90">
        <v>1</v>
      </c>
      <c r="N605" s="90" t="s">
        <v>20</v>
      </c>
    </row>
    <row r="606" spans="2:14" ht="19.649999999999999" customHeight="1">
      <c r="B606" s="121"/>
      <c r="C606" s="122" t="s">
        <v>364</v>
      </c>
      <c r="D606" s="122" t="s">
        <v>366</v>
      </c>
      <c r="E606" s="122">
        <v>2013</v>
      </c>
      <c r="F606" s="122">
        <v>2020</v>
      </c>
      <c r="G606" s="129" t="s">
        <v>20</v>
      </c>
      <c r="H606" s="130" t="s">
        <v>20</v>
      </c>
      <c r="I606" s="131"/>
      <c r="J606" s="90" t="s">
        <v>820</v>
      </c>
      <c r="K606" s="90">
        <v>2</v>
      </c>
      <c r="N606" s="90" t="s">
        <v>20</v>
      </c>
    </row>
    <row r="607" spans="2:14" ht="19.649999999999999" customHeight="1">
      <c r="B607" s="121"/>
      <c r="C607" s="122" t="s">
        <v>364</v>
      </c>
      <c r="D607" s="122" t="s">
        <v>1030</v>
      </c>
      <c r="E607" s="122">
        <v>2019</v>
      </c>
      <c r="F607" s="122">
        <v>2022</v>
      </c>
      <c r="G607" s="129" t="s">
        <v>20</v>
      </c>
      <c r="H607" s="130" t="s">
        <v>20</v>
      </c>
      <c r="I607" s="131"/>
      <c r="J607" s="90" t="s">
        <v>820</v>
      </c>
      <c r="N607" s="90" t="s">
        <v>20</v>
      </c>
    </row>
    <row r="608" spans="2:14" ht="19.649999999999999" customHeight="1">
      <c r="B608" s="121"/>
      <c r="C608" s="122" t="s">
        <v>364</v>
      </c>
      <c r="D608" s="122" t="s">
        <v>1031</v>
      </c>
      <c r="E608" s="122">
        <v>2007</v>
      </c>
      <c r="F608" s="122">
        <v>2017</v>
      </c>
      <c r="G608" s="129" t="s">
        <v>20</v>
      </c>
      <c r="H608" s="130" t="s">
        <v>20</v>
      </c>
      <c r="I608" s="131"/>
      <c r="J608" s="90" t="s">
        <v>820</v>
      </c>
      <c r="K608" s="90">
        <v>3</v>
      </c>
      <c r="N608" s="90" t="s">
        <v>20</v>
      </c>
    </row>
    <row r="609" spans="2:14" ht="19.5" customHeight="1">
      <c r="B609" s="121"/>
      <c r="C609" s="122" t="s">
        <v>364</v>
      </c>
      <c r="D609" s="122" t="s">
        <v>1031</v>
      </c>
      <c r="E609" s="122">
        <v>2018</v>
      </c>
      <c r="F609" s="122">
        <v>2022</v>
      </c>
      <c r="G609" s="129" t="s">
        <v>20</v>
      </c>
      <c r="H609" s="130" t="s">
        <v>20</v>
      </c>
      <c r="I609" s="131"/>
      <c r="J609" s="90" t="s">
        <v>820</v>
      </c>
      <c r="K609" s="90">
        <v>4</v>
      </c>
      <c r="N609" s="90" t="s">
        <v>20</v>
      </c>
    </row>
    <row r="610" spans="2:14" ht="19.5" customHeight="1">
      <c r="B610" s="121"/>
      <c r="C610" s="122" t="s">
        <v>364</v>
      </c>
      <c r="D610" s="122" t="s">
        <v>1032</v>
      </c>
      <c r="E610" s="122">
        <v>2008</v>
      </c>
      <c r="F610" s="122">
        <v>2011</v>
      </c>
      <c r="G610" s="129" t="s">
        <v>20</v>
      </c>
      <c r="H610" s="130" t="s">
        <v>20</v>
      </c>
      <c r="I610" s="131"/>
      <c r="J610" s="90" t="s">
        <v>820</v>
      </c>
      <c r="N610" s="90" t="s">
        <v>20</v>
      </c>
    </row>
    <row r="611" spans="2:14" ht="19.5" customHeight="1">
      <c r="B611" s="121">
        <f t="shared" ref="B611:B620" si="15">ROW()-11</f>
        <v>600</v>
      </c>
      <c r="C611" s="122" t="s">
        <v>1208</v>
      </c>
      <c r="D611" s="122" t="s">
        <v>1625</v>
      </c>
      <c r="E611" s="122">
        <v>2017</v>
      </c>
      <c r="F611" s="122" t="s">
        <v>19</v>
      </c>
      <c r="G611" s="129" t="s">
        <v>20</v>
      </c>
      <c r="H611" s="129" t="s">
        <v>20</v>
      </c>
      <c r="I611" s="131"/>
    </row>
    <row r="612" spans="2:14" ht="19.5" customHeight="1">
      <c r="B612" s="121">
        <f t="shared" si="15"/>
        <v>601</v>
      </c>
      <c r="C612" s="122" t="s">
        <v>1208</v>
      </c>
      <c r="D612" s="122" t="s">
        <v>1484</v>
      </c>
      <c r="E612" s="122">
        <v>2018</v>
      </c>
      <c r="F612" s="122" t="s">
        <v>19</v>
      </c>
      <c r="G612" s="129" t="s">
        <v>20</v>
      </c>
      <c r="H612" s="130" t="s">
        <v>20</v>
      </c>
      <c r="I612" s="131"/>
    </row>
    <row r="613" spans="2:14" ht="19.5" customHeight="1">
      <c r="B613" s="121">
        <f t="shared" si="15"/>
        <v>602</v>
      </c>
      <c r="C613" s="122" t="s">
        <v>1208</v>
      </c>
      <c r="D613" s="122" t="s">
        <v>1483</v>
      </c>
      <c r="E613" s="122">
        <v>2018</v>
      </c>
      <c r="F613" s="122" t="s">
        <v>19</v>
      </c>
      <c r="G613" s="129" t="s">
        <v>20</v>
      </c>
      <c r="H613" s="130" t="s">
        <v>20</v>
      </c>
      <c r="I613" s="131"/>
    </row>
    <row r="614" spans="2:14" ht="19.5" customHeight="1">
      <c r="B614" s="121">
        <f t="shared" si="15"/>
        <v>603</v>
      </c>
      <c r="C614" s="122" t="s">
        <v>1208</v>
      </c>
      <c r="D614" s="122" t="s">
        <v>1953</v>
      </c>
      <c r="E614" s="122">
        <v>2019</v>
      </c>
      <c r="F614" s="122" t="s">
        <v>19</v>
      </c>
      <c r="G614" s="129" t="s">
        <v>20</v>
      </c>
      <c r="H614" s="130" t="s">
        <v>20</v>
      </c>
      <c r="I614" s="131"/>
    </row>
    <row r="615" spans="2:14" ht="19.5" customHeight="1">
      <c r="B615" s="121">
        <f t="shared" si="15"/>
        <v>604</v>
      </c>
      <c r="C615" s="122" t="s">
        <v>729</v>
      </c>
      <c r="D615" s="122" t="s">
        <v>730</v>
      </c>
      <c r="E615" s="122">
        <v>2000</v>
      </c>
      <c r="F615" s="122" t="s">
        <v>19</v>
      </c>
      <c r="G615" s="129" t="s">
        <v>20</v>
      </c>
      <c r="H615" s="130"/>
      <c r="I615" s="131"/>
    </row>
    <row r="616" spans="2:14" ht="19.5" customHeight="1">
      <c r="B616" s="121">
        <f t="shared" si="15"/>
        <v>605</v>
      </c>
      <c r="C616" s="122" t="s">
        <v>367</v>
      </c>
      <c r="D616" s="122" t="s">
        <v>368</v>
      </c>
      <c r="E616" s="122">
        <v>2017</v>
      </c>
      <c r="F616" s="122" t="s">
        <v>19</v>
      </c>
      <c r="G616" s="129" t="s">
        <v>20</v>
      </c>
      <c r="H616" s="130" t="s">
        <v>20</v>
      </c>
      <c r="I616" s="131" t="s">
        <v>20</v>
      </c>
    </row>
    <row r="617" spans="2:14" ht="19.5" customHeight="1">
      <c r="B617" s="121">
        <f t="shared" si="15"/>
        <v>606</v>
      </c>
      <c r="C617" s="122" t="s">
        <v>727</v>
      </c>
      <c r="D617" s="122" t="s">
        <v>725</v>
      </c>
      <c r="E617" s="122">
        <v>2015</v>
      </c>
      <c r="F617" s="122" t="s">
        <v>19</v>
      </c>
      <c r="G617" s="129"/>
      <c r="H617" s="130"/>
      <c r="I617" s="131" t="s">
        <v>20</v>
      </c>
    </row>
    <row r="618" spans="2:14" ht="19.5" customHeight="1">
      <c r="B618" s="121">
        <f t="shared" si="15"/>
        <v>607</v>
      </c>
      <c r="C618" s="122" t="s">
        <v>727</v>
      </c>
      <c r="D618" s="122" t="s">
        <v>750</v>
      </c>
      <c r="E618" s="122">
        <v>2014</v>
      </c>
      <c r="F618" s="122" t="s">
        <v>19</v>
      </c>
      <c r="G618" s="129" t="s">
        <v>20</v>
      </c>
      <c r="H618" s="130"/>
      <c r="I618" s="131" t="s">
        <v>20</v>
      </c>
    </row>
    <row r="619" spans="2:14" ht="19.5" customHeight="1">
      <c r="B619" s="121">
        <f t="shared" si="15"/>
        <v>608</v>
      </c>
      <c r="C619" s="122" t="s">
        <v>727</v>
      </c>
      <c r="D619" s="122" t="s">
        <v>728</v>
      </c>
      <c r="E619" s="122">
        <v>2018</v>
      </c>
      <c r="F619" s="122" t="s">
        <v>19</v>
      </c>
      <c r="G619" s="129" t="s">
        <v>20</v>
      </c>
      <c r="H619" s="130"/>
      <c r="I619" s="131" t="s">
        <v>20</v>
      </c>
    </row>
    <row r="620" spans="2:14" ht="19.5" customHeight="1">
      <c r="B620" s="121">
        <f t="shared" si="15"/>
        <v>609</v>
      </c>
      <c r="C620" s="122" t="s">
        <v>727</v>
      </c>
      <c r="D620" s="122" t="s">
        <v>763</v>
      </c>
      <c r="E620" s="122">
        <v>2012</v>
      </c>
      <c r="F620" s="122" t="s">
        <v>19</v>
      </c>
      <c r="G620" s="129" t="s">
        <v>20</v>
      </c>
      <c r="H620" s="130"/>
      <c r="I620" s="131" t="s">
        <v>20</v>
      </c>
    </row>
    <row r="621" spans="2:14" ht="19.5" customHeight="1">
      <c r="B621" s="121"/>
      <c r="C621" s="122" t="s">
        <v>1033</v>
      </c>
      <c r="D621" s="122" t="s">
        <v>1034</v>
      </c>
      <c r="E621" s="122">
        <v>2014</v>
      </c>
      <c r="F621" s="122">
        <v>2016</v>
      </c>
      <c r="G621" s="129" t="s">
        <v>20</v>
      </c>
      <c r="H621" s="130"/>
      <c r="I621" s="131"/>
      <c r="J621" s="90" t="s">
        <v>820</v>
      </c>
      <c r="N621" s="90" t="s">
        <v>20</v>
      </c>
    </row>
    <row r="622" spans="2:14" ht="19.5" customHeight="1">
      <c r="B622" s="121"/>
      <c r="C622" s="122" t="s">
        <v>1033</v>
      </c>
      <c r="D622" s="122" t="s">
        <v>1035</v>
      </c>
      <c r="E622" s="122">
        <v>2020</v>
      </c>
      <c r="F622" s="122">
        <v>2020</v>
      </c>
      <c r="G622" s="129" t="s">
        <v>20</v>
      </c>
      <c r="H622" s="130" t="s">
        <v>20</v>
      </c>
      <c r="I622" s="131"/>
      <c r="J622" s="90" t="s">
        <v>820</v>
      </c>
      <c r="N622" s="90" t="s">
        <v>20</v>
      </c>
    </row>
    <row r="623" spans="2:14" ht="19.5" customHeight="1">
      <c r="B623" s="121"/>
      <c r="C623" s="122" t="s">
        <v>1033</v>
      </c>
      <c r="D623" s="122" t="s">
        <v>1036</v>
      </c>
      <c r="E623" s="122">
        <v>2016</v>
      </c>
      <c r="F623" s="122">
        <v>2016</v>
      </c>
      <c r="G623" s="129" t="s">
        <v>20</v>
      </c>
      <c r="H623" s="130"/>
      <c r="I623" s="131"/>
      <c r="J623" s="90" t="s">
        <v>820</v>
      </c>
      <c r="N623" s="90" t="s">
        <v>20</v>
      </c>
    </row>
    <row r="624" spans="2:14" ht="19.5" customHeight="1">
      <c r="B624" s="121">
        <f>ROW()-11</f>
        <v>613</v>
      </c>
      <c r="C624" s="122" t="s">
        <v>371</v>
      </c>
      <c r="D624" s="122" t="s">
        <v>1484</v>
      </c>
      <c r="E624" s="122">
        <v>2022</v>
      </c>
      <c r="F624" s="122" t="s">
        <v>19</v>
      </c>
      <c r="G624" s="129" t="s">
        <v>20</v>
      </c>
      <c r="H624" s="130" t="s">
        <v>20</v>
      </c>
      <c r="I624" s="131"/>
    </row>
    <row r="625" spans="2:14" ht="19.5" customHeight="1">
      <c r="B625" s="121">
        <f>ROW()-12</f>
        <v>613</v>
      </c>
      <c r="C625" s="122" t="s">
        <v>371</v>
      </c>
      <c r="D625" s="122" t="s">
        <v>1483</v>
      </c>
      <c r="E625" s="122">
        <v>2014</v>
      </c>
      <c r="F625" s="122">
        <v>2018</v>
      </c>
      <c r="G625" s="129" t="s">
        <v>20</v>
      </c>
      <c r="H625" s="130" t="s">
        <v>20</v>
      </c>
      <c r="I625" s="131"/>
    </row>
    <row r="626" spans="2:14" ht="19.5" customHeight="1">
      <c r="B626" s="121">
        <f>ROW()-12</f>
        <v>614</v>
      </c>
      <c r="C626" s="122" t="s">
        <v>371</v>
      </c>
      <c r="D626" s="122">
        <v>5</v>
      </c>
      <c r="E626" s="122">
        <v>2010</v>
      </c>
      <c r="F626" s="122">
        <v>2015</v>
      </c>
      <c r="G626" s="129" t="s">
        <v>20</v>
      </c>
      <c r="H626" s="130" t="s">
        <v>20</v>
      </c>
      <c r="I626" s="131"/>
    </row>
    <row r="627" spans="2:14" ht="19.5" customHeight="1">
      <c r="B627" s="121">
        <f>ROW()-12</f>
        <v>615</v>
      </c>
      <c r="C627" s="122" t="s">
        <v>371</v>
      </c>
      <c r="D627" s="122">
        <v>6</v>
      </c>
      <c r="E627" s="122">
        <v>2012</v>
      </c>
      <c r="F627" s="122" t="s">
        <v>19</v>
      </c>
      <c r="G627" s="129" t="s">
        <v>20</v>
      </c>
      <c r="H627" s="130" t="s">
        <v>20</v>
      </c>
      <c r="I627" s="131"/>
    </row>
    <row r="628" spans="2:14" ht="19.5" customHeight="1" thickBot="1">
      <c r="B628" s="124"/>
      <c r="C628" s="125" t="s">
        <v>371</v>
      </c>
      <c r="D628" s="125" t="s">
        <v>1037</v>
      </c>
      <c r="E628" s="125">
        <v>2016</v>
      </c>
      <c r="F628" s="125">
        <v>2019</v>
      </c>
      <c r="G628" s="132" t="s">
        <v>20</v>
      </c>
      <c r="H628" s="133" t="s">
        <v>20</v>
      </c>
      <c r="I628" s="134"/>
      <c r="J628" s="90" t="s">
        <v>820</v>
      </c>
      <c r="N628" s="90" t="s">
        <v>20</v>
      </c>
    </row>
    <row r="629" spans="2:14" ht="19.5" hidden="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 t="s">
        <v>1144</v>
      </c>
    </row>
    <row r="630" spans="2:14" ht="19.5" customHeight="1">
      <c r="B630" s="121">
        <f>ROW()-12</f>
        <v>618</v>
      </c>
      <c r="C630" s="122" t="s">
        <v>371</v>
      </c>
      <c r="D630" s="122" t="s">
        <v>1038</v>
      </c>
      <c r="E630" s="122">
        <v>2012</v>
      </c>
      <c r="F630" s="122">
        <v>2019</v>
      </c>
      <c r="G630" s="129" t="s">
        <v>20</v>
      </c>
      <c r="H630" s="130" t="s">
        <v>20</v>
      </c>
      <c r="I630" s="131"/>
    </row>
    <row r="631" spans="2:14" ht="19.5" customHeight="1">
      <c r="B631" s="121"/>
      <c r="C631" s="122" t="s">
        <v>371</v>
      </c>
      <c r="D631" s="122" t="s">
        <v>1039</v>
      </c>
      <c r="E631" s="122">
        <v>2016</v>
      </c>
      <c r="F631" s="122">
        <v>2020</v>
      </c>
      <c r="G631" s="129" t="s">
        <v>20</v>
      </c>
      <c r="H631" s="130" t="s">
        <v>20</v>
      </c>
      <c r="I631" s="131"/>
      <c r="J631" s="90" t="s">
        <v>820</v>
      </c>
      <c r="N631" s="90" t="s">
        <v>20</v>
      </c>
    </row>
    <row r="632" spans="2:14" ht="19.5" customHeight="1">
      <c r="B632" s="121"/>
      <c r="C632" s="122" t="s">
        <v>371</v>
      </c>
      <c r="D632" s="122" t="s">
        <v>1040</v>
      </c>
      <c r="E632" s="122">
        <v>2011</v>
      </c>
      <c r="F632" s="122">
        <v>2014</v>
      </c>
      <c r="G632" s="129" t="s">
        <v>20</v>
      </c>
      <c r="H632" s="130" t="s">
        <v>20</v>
      </c>
      <c r="I632" s="131"/>
      <c r="J632" s="90" t="s">
        <v>820</v>
      </c>
      <c r="N632" s="90" t="s">
        <v>20</v>
      </c>
    </row>
    <row r="633" spans="2:14" ht="19.5" customHeight="1">
      <c r="B633" s="121"/>
      <c r="C633" s="122" t="s">
        <v>371</v>
      </c>
      <c r="D633" s="122" t="s">
        <v>1041</v>
      </c>
      <c r="E633" s="122">
        <v>2011</v>
      </c>
      <c r="F633" s="122">
        <v>2019</v>
      </c>
      <c r="G633" s="129" t="s">
        <v>20</v>
      </c>
      <c r="H633" s="130" t="s">
        <v>20</v>
      </c>
      <c r="I633" s="131"/>
      <c r="J633" s="90" t="s">
        <v>820</v>
      </c>
      <c r="N633" s="90" t="s">
        <v>20</v>
      </c>
    </row>
    <row r="634" spans="2:14" ht="19.5" customHeight="1">
      <c r="B634" s="121"/>
      <c r="C634" s="122" t="s">
        <v>371</v>
      </c>
      <c r="D634" s="122" t="s">
        <v>1042</v>
      </c>
      <c r="E634" s="122">
        <v>2012</v>
      </c>
      <c r="F634" s="122">
        <v>2015</v>
      </c>
      <c r="G634" s="129" t="s">
        <v>20</v>
      </c>
      <c r="H634" s="130" t="s">
        <v>20</v>
      </c>
      <c r="I634" s="131"/>
      <c r="J634" s="90" t="s">
        <v>820</v>
      </c>
      <c r="N634" s="90" t="s">
        <v>20</v>
      </c>
    </row>
    <row r="635" spans="2:14" ht="19.5" customHeight="1">
      <c r="B635" s="121"/>
      <c r="C635" s="122" t="s">
        <v>371</v>
      </c>
      <c r="D635" s="122" t="s">
        <v>1043</v>
      </c>
      <c r="E635" s="122">
        <v>2014</v>
      </c>
      <c r="F635" s="122">
        <v>2019</v>
      </c>
      <c r="G635" s="129" t="s">
        <v>20</v>
      </c>
      <c r="H635" s="130" t="s">
        <v>20</v>
      </c>
      <c r="I635" s="131"/>
      <c r="J635" s="90" t="s">
        <v>820</v>
      </c>
      <c r="N635" s="90" t="s">
        <v>20</v>
      </c>
    </row>
    <row r="636" spans="2:14" ht="19.5" customHeight="1">
      <c r="B636" s="121"/>
      <c r="C636" s="122" t="s">
        <v>371</v>
      </c>
      <c r="D636" s="122" t="s">
        <v>1044</v>
      </c>
      <c r="E636" s="122">
        <v>2012</v>
      </c>
      <c r="F636" s="122">
        <v>2020</v>
      </c>
      <c r="G636" s="129" t="s">
        <v>20</v>
      </c>
      <c r="H636" s="130" t="s">
        <v>20</v>
      </c>
      <c r="I636" s="131"/>
      <c r="J636" s="90" t="s">
        <v>820</v>
      </c>
      <c r="N636" s="90" t="s">
        <v>20</v>
      </c>
    </row>
    <row r="637" spans="2:14" ht="19.5" customHeight="1">
      <c r="B637" s="121"/>
      <c r="C637" s="122" t="s">
        <v>1045</v>
      </c>
      <c r="D637" s="122" t="s">
        <v>935</v>
      </c>
      <c r="E637" s="122">
        <v>2010</v>
      </c>
      <c r="F637" s="122">
        <v>2019</v>
      </c>
      <c r="G637" s="129" t="s">
        <v>20</v>
      </c>
      <c r="H637" s="130" t="s">
        <v>20</v>
      </c>
      <c r="I637" s="131"/>
      <c r="J637" s="90" t="s">
        <v>820</v>
      </c>
      <c r="N637" s="90" t="s">
        <v>20</v>
      </c>
    </row>
    <row r="638" spans="2:14" ht="19.5" customHeight="1">
      <c r="B638" s="121"/>
      <c r="C638" s="122" t="s">
        <v>1045</v>
      </c>
      <c r="D638" s="122" t="s">
        <v>936</v>
      </c>
      <c r="E638" s="122">
        <v>2012</v>
      </c>
      <c r="F638" s="122">
        <v>2019</v>
      </c>
      <c r="G638" s="129" t="s">
        <v>20</v>
      </c>
      <c r="H638" s="130" t="s">
        <v>20</v>
      </c>
      <c r="I638" s="131"/>
      <c r="J638" s="90" t="s">
        <v>820</v>
      </c>
      <c r="N638" s="90" t="s">
        <v>20</v>
      </c>
    </row>
    <row r="639" spans="2:14" ht="19.5" customHeight="1">
      <c r="B639" s="121"/>
      <c r="C639" s="122" t="s">
        <v>1045</v>
      </c>
      <c r="D639" s="122" t="s">
        <v>1061</v>
      </c>
      <c r="E639" s="122">
        <v>2018</v>
      </c>
      <c r="F639" s="122">
        <v>2018</v>
      </c>
      <c r="G639" s="129" t="s">
        <v>20</v>
      </c>
      <c r="H639" s="130" t="s">
        <v>20</v>
      </c>
      <c r="I639" s="131"/>
      <c r="J639" s="90" t="s">
        <v>820</v>
      </c>
      <c r="N639" s="90" t="s">
        <v>20</v>
      </c>
    </row>
    <row r="640" spans="2:14" ht="19.5" customHeight="1">
      <c r="B640" s="121"/>
      <c r="C640" s="122" t="s">
        <v>1045</v>
      </c>
      <c r="D640" s="122" t="s">
        <v>1064</v>
      </c>
      <c r="E640" s="122">
        <v>2019</v>
      </c>
      <c r="F640" s="122">
        <v>2019</v>
      </c>
      <c r="G640" s="129" t="s">
        <v>20</v>
      </c>
      <c r="H640" s="130" t="s">
        <v>20</v>
      </c>
      <c r="I640" s="131"/>
      <c r="J640" s="90" t="s">
        <v>820</v>
      </c>
      <c r="N640" s="90" t="s">
        <v>20</v>
      </c>
    </row>
    <row r="641" spans="2:14" ht="19.5" customHeight="1">
      <c r="B641" s="121"/>
      <c r="C641" s="122" t="s">
        <v>1045</v>
      </c>
      <c r="D641" s="122" t="s">
        <v>1062</v>
      </c>
      <c r="E641" s="122">
        <v>2016</v>
      </c>
      <c r="F641" s="122">
        <v>2016</v>
      </c>
      <c r="G641" s="129" t="s">
        <v>20</v>
      </c>
      <c r="H641" s="130" t="s">
        <v>20</v>
      </c>
      <c r="I641" s="131"/>
      <c r="J641" s="90" t="s">
        <v>820</v>
      </c>
      <c r="N641" s="90" t="s">
        <v>20</v>
      </c>
    </row>
    <row r="642" spans="2:14" ht="19.5" customHeight="1">
      <c r="B642" s="121">
        <f t="shared" ref="B642:B671" si="16">ROW()-12</f>
        <v>630</v>
      </c>
      <c r="C642" s="122" t="s">
        <v>1209</v>
      </c>
      <c r="D642" s="122" t="s">
        <v>1210</v>
      </c>
      <c r="E642" s="122">
        <v>2012</v>
      </c>
      <c r="F642" s="122">
        <v>2018</v>
      </c>
      <c r="G642" s="129" t="s">
        <v>20</v>
      </c>
      <c r="H642" s="130" t="s">
        <v>20</v>
      </c>
      <c r="I642" s="131"/>
    </row>
    <row r="643" spans="2:14" ht="19.5" customHeight="1">
      <c r="B643" s="121">
        <f t="shared" si="16"/>
        <v>631</v>
      </c>
      <c r="C643" s="122" t="s">
        <v>1209</v>
      </c>
      <c r="D643" s="122" t="s">
        <v>1211</v>
      </c>
      <c r="E643" s="122">
        <v>2004</v>
      </c>
      <c r="F643" s="122">
        <v>2012</v>
      </c>
      <c r="G643" s="129" t="s">
        <v>20</v>
      </c>
      <c r="H643" s="130" t="s">
        <v>20</v>
      </c>
      <c r="I643" s="131"/>
    </row>
    <row r="644" spans="2:14" ht="19.5" customHeight="1">
      <c r="B644" s="121">
        <f t="shared" si="16"/>
        <v>632</v>
      </c>
      <c r="C644" s="122" t="s">
        <v>1209</v>
      </c>
      <c r="D644" s="122" t="s">
        <v>802</v>
      </c>
      <c r="E644" s="122">
        <v>2004</v>
      </c>
      <c r="F644" s="122">
        <v>2012</v>
      </c>
      <c r="G644" s="129" t="s">
        <v>20</v>
      </c>
      <c r="H644" s="130" t="s">
        <v>20</v>
      </c>
      <c r="I644" s="131"/>
    </row>
    <row r="645" spans="2:14" ht="19.5" customHeight="1">
      <c r="B645" s="121">
        <f t="shared" si="16"/>
        <v>633</v>
      </c>
      <c r="C645" s="122" t="s">
        <v>1209</v>
      </c>
      <c r="D645" s="122" t="s">
        <v>802</v>
      </c>
      <c r="E645" s="122">
        <v>2012</v>
      </c>
      <c r="F645" s="122">
        <v>2018</v>
      </c>
      <c r="G645" s="129" t="s">
        <v>20</v>
      </c>
      <c r="H645" s="130" t="s">
        <v>20</v>
      </c>
      <c r="I645" s="131"/>
    </row>
    <row r="646" spans="2:14" ht="19.5" customHeight="1">
      <c r="B646" s="121">
        <f t="shared" si="16"/>
        <v>634</v>
      </c>
      <c r="C646" s="122" t="s">
        <v>1209</v>
      </c>
      <c r="D646" s="122" t="s">
        <v>1954</v>
      </c>
      <c r="E646" s="122">
        <v>2014</v>
      </c>
      <c r="F646" s="122" t="s">
        <v>19</v>
      </c>
      <c r="G646" s="129" t="s">
        <v>20</v>
      </c>
      <c r="H646" s="130" t="s">
        <v>20</v>
      </c>
      <c r="I646" s="131"/>
    </row>
    <row r="647" spans="2:14" ht="19.5" customHeight="1">
      <c r="B647" s="121">
        <f t="shared" si="16"/>
        <v>635</v>
      </c>
      <c r="C647" s="122" t="s">
        <v>1209</v>
      </c>
      <c r="D647" s="122" t="s">
        <v>1508</v>
      </c>
      <c r="E647" s="122">
        <v>2011</v>
      </c>
      <c r="F647" s="122">
        <v>2019</v>
      </c>
      <c r="G647" s="129" t="s">
        <v>20</v>
      </c>
      <c r="H647" s="130" t="s">
        <v>20</v>
      </c>
      <c r="I647" s="131"/>
    </row>
    <row r="648" spans="2:14" ht="19.5" customHeight="1">
      <c r="B648" s="121">
        <f t="shared" si="16"/>
        <v>636</v>
      </c>
      <c r="C648" s="122" t="s">
        <v>1209</v>
      </c>
      <c r="D648" s="122" t="s">
        <v>1214</v>
      </c>
      <c r="E648" s="122">
        <v>2014</v>
      </c>
      <c r="F648" s="122" t="s">
        <v>19</v>
      </c>
      <c r="G648" s="129" t="s">
        <v>20</v>
      </c>
      <c r="H648" s="130" t="s">
        <v>20</v>
      </c>
      <c r="I648" s="131"/>
    </row>
    <row r="649" spans="2:14" ht="19.5" customHeight="1">
      <c r="B649" s="121">
        <f t="shared" si="16"/>
        <v>637</v>
      </c>
      <c r="C649" s="122" t="s">
        <v>1209</v>
      </c>
      <c r="D649" s="122" t="s">
        <v>385</v>
      </c>
      <c r="E649" s="122">
        <v>2007</v>
      </c>
      <c r="F649" s="122">
        <v>2015</v>
      </c>
      <c r="G649" s="129" t="s">
        <v>20</v>
      </c>
      <c r="H649" s="130" t="s">
        <v>20</v>
      </c>
      <c r="I649" s="131"/>
    </row>
    <row r="650" spans="2:14" ht="19.5" customHeight="1">
      <c r="B650" s="121">
        <f t="shared" si="16"/>
        <v>638</v>
      </c>
      <c r="C650" s="122" t="s">
        <v>1209</v>
      </c>
      <c r="D650" s="122" t="s">
        <v>385</v>
      </c>
      <c r="E650" s="122">
        <v>2014</v>
      </c>
      <c r="F650" s="122" t="s">
        <v>19</v>
      </c>
      <c r="G650" s="129" t="s">
        <v>20</v>
      </c>
      <c r="H650" s="130" t="s">
        <v>20</v>
      </c>
      <c r="I650" s="131"/>
    </row>
    <row r="651" spans="2:14" ht="19.5" customHeight="1">
      <c r="B651" s="121">
        <f t="shared" si="16"/>
        <v>639</v>
      </c>
      <c r="C651" s="122" t="s">
        <v>1209</v>
      </c>
      <c r="D651" s="122" t="s">
        <v>387</v>
      </c>
      <c r="E651" s="122">
        <v>2012</v>
      </c>
      <c r="F651" s="122">
        <v>2021</v>
      </c>
      <c r="G651" s="129" t="s">
        <v>20</v>
      </c>
      <c r="H651" s="130" t="s">
        <v>20</v>
      </c>
      <c r="I651" s="131"/>
    </row>
    <row r="652" spans="2:14" ht="19.5" customHeight="1">
      <c r="B652" s="121">
        <f t="shared" si="16"/>
        <v>640</v>
      </c>
      <c r="C652" s="122" t="s">
        <v>1209</v>
      </c>
      <c r="D652" s="122" t="s">
        <v>1503</v>
      </c>
      <c r="E652" s="122">
        <v>2010</v>
      </c>
      <c r="F652" s="122">
        <v>2018</v>
      </c>
      <c r="G652" s="129" t="s">
        <v>20</v>
      </c>
      <c r="H652" s="130" t="s">
        <v>20</v>
      </c>
      <c r="I652" s="131"/>
    </row>
    <row r="653" spans="2:14" ht="19.5" customHeight="1">
      <c r="B653" s="121">
        <f t="shared" si="16"/>
        <v>641</v>
      </c>
      <c r="C653" s="122" t="s">
        <v>1209</v>
      </c>
      <c r="D653" s="122" t="s">
        <v>390</v>
      </c>
      <c r="E653" s="122">
        <v>1996</v>
      </c>
      <c r="F653" s="122">
        <v>2003</v>
      </c>
      <c r="G653" s="129" t="s">
        <v>20</v>
      </c>
      <c r="H653" s="130" t="s">
        <v>20</v>
      </c>
      <c r="I653" s="131"/>
    </row>
    <row r="654" spans="2:14" ht="19.5" customHeight="1">
      <c r="B654" s="121">
        <f t="shared" si="16"/>
        <v>642</v>
      </c>
      <c r="C654" s="122" t="s">
        <v>1209</v>
      </c>
      <c r="D654" s="122" t="s">
        <v>390</v>
      </c>
      <c r="E654" s="122">
        <v>2003</v>
      </c>
      <c r="F654" s="122">
        <v>2009</v>
      </c>
      <c r="G654" s="129" t="s">
        <v>20</v>
      </c>
      <c r="H654" s="130" t="s">
        <v>20</v>
      </c>
      <c r="I654" s="131"/>
    </row>
    <row r="655" spans="2:14" ht="19.5" customHeight="1">
      <c r="B655" s="121">
        <f t="shared" si="16"/>
        <v>643</v>
      </c>
      <c r="C655" s="122" t="s">
        <v>1209</v>
      </c>
      <c r="D655" s="122" t="s">
        <v>390</v>
      </c>
      <c r="E655" s="122">
        <v>2009</v>
      </c>
      <c r="F655" s="122">
        <v>2016</v>
      </c>
      <c r="G655" s="129" t="s">
        <v>20</v>
      </c>
      <c r="H655" s="130" t="s">
        <v>20</v>
      </c>
      <c r="I655" s="131"/>
    </row>
    <row r="656" spans="2:14" ht="19.5" customHeight="1">
      <c r="B656" s="121">
        <f t="shared" si="16"/>
        <v>644</v>
      </c>
      <c r="C656" s="122" t="s">
        <v>1209</v>
      </c>
      <c r="D656" s="122" t="s">
        <v>390</v>
      </c>
      <c r="E656" s="122">
        <v>2017</v>
      </c>
      <c r="F656" s="122" t="s">
        <v>19</v>
      </c>
      <c r="G656" s="129" t="s">
        <v>20</v>
      </c>
      <c r="H656" s="130" t="s">
        <v>20</v>
      </c>
      <c r="I656" s="131"/>
    </row>
    <row r="657" spans="2:10" ht="19.5" customHeight="1">
      <c r="B657" s="121">
        <f t="shared" si="16"/>
        <v>645</v>
      </c>
      <c r="C657" s="122" t="s">
        <v>1209</v>
      </c>
      <c r="D657" s="122" t="s">
        <v>1955</v>
      </c>
      <c r="E657" s="122">
        <v>2012</v>
      </c>
      <c r="F657" s="122">
        <v>2019</v>
      </c>
      <c r="G657" s="129" t="s">
        <v>20</v>
      </c>
      <c r="H657" s="130" t="s">
        <v>20</v>
      </c>
      <c r="I657" s="131"/>
    </row>
    <row r="658" spans="2:10" ht="19.5" customHeight="1">
      <c r="B658" s="121">
        <f t="shared" si="16"/>
        <v>646</v>
      </c>
      <c r="C658" s="122" t="s">
        <v>1209</v>
      </c>
      <c r="D658" s="122" t="s">
        <v>1956</v>
      </c>
      <c r="E658" s="122">
        <v>2015</v>
      </c>
      <c r="F658" s="122" t="s">
        <v>19</v>
      </c>
      <c r="G658" s="129" t="s">
        <v>20</v>
      </c>
      <c r="H658" s="130" t="s">
        <v>20</v>
      </c>
      <c r="I658" s="131"/>
    </row>
    <row r="659" spans="2:10" ht="19.5" customHeight="1">
      <c r="B659" s="121">
        <f t="shared" si="16"/>
        <v>647</v>
      </c>
      <c r="C659" s="122" t="s">
        <v>1209</v>
      </c>
      <c r="D659" s="122" t="s">
        <v>809</v>
      </c>
      <c r="E659" s="122">
        <v>2012</v>
      </c>
      <c r="F659" s="122">
        <v>2019</v>
      </c>
      <c r="G659" s="129" t="s">
        <v>20</v>
      </c>
      <c r="H659" s="130" t="s">
        <v>20</v>
      </c>
      <c r="I659" s="131"/>
    </row>
    <row r="660" spans="2:10" ht="19.5" customHeight="1">
      <c r="B660" s="121">
        <f t="shared" si="16"/>
        <v>648</v>
      </c>
      <c r="C660" s="122" t="s">
        <v>1209</v>
      </c>
      <c r="D660" s="122" t="s">
        <v>1502</v>
      </c>
      <c r="E660" s="122">
        <v>2007</v>
      </c>
      <c r="F660" s="122">
        <v>2015</v>
      </c>
      <c r="G660" s="129" t="s">
        <v>20</v>
      </c>
      <c r="H660" s="130" t="s">
        <v>20</v>
      </c>
      <c r="I660" s="131"/>
    </row>
    <row r="661" spans="2:10" ht="19.5" customHeight="1">
      <c r="B661" s="121">
        <f t="shared" si="16"/>
        <v>649</v>
      </c>
      <c r="C661" s="122" t="s">
        <v>1209</v>
      </c>
      <c r="D661" s="122" t="s">
        <v>1494</v>
      </c>
      <c r="E661" s="122">
        <v>2012</v>
      </c>
      <c r="F661" s="122">
        <v>2019</v>
      </c>
      <c r="G661" s="129" t="s">
        <v>20</v>
      </c>
      <c r="H661" s="130" t="s">
        <v>20</v>
      </c>
      <c r="I661" s="131"/>
    </row>
    <row r="662" spans="2:10" ht="19.5" customHeight="1">
      <c r="B662" s="121">
        <f t="shared" si="16"/>
        <v>650</v>
      </c>
      <c r="C662" s="122" t="s">
        <v>1209</v>
      </c>
      <c r="D662" s="122" t="s">
        <v>1224</v>
      </c>
      <c r="E662" s="122">
        <v>2014</v>
      </c>
      <c r="F662" s="122" t="s">
        <v>19</v>
      </c>
      <c r="G662" s="129" t="s">
        <v>20</v>
      </c>
      <c r="H662" s="130" t="s">
        <v>20</v>
      </c>
      <c r="I662" s="131"/>
    </row>
    <row r="663" spans="2:10" ht="19.5" customHeight="1">
      <c r="B663" s="121">
        <f t="shared" si="16"/>
        <v>651</v>
      </c>
      <c r="C663" s="122" t="s">
        <v>1209</v>
      </c>
      <c r="D663" s="122" t="s">
        <v>1957</v>
      </c>
      <c r="E663" s="122">
        <v>2012</v>
      </c>
      <c r="F663" s="122">
        <v>2019</v>
      </c>
      <c r="G663" s="129" t="s">
        <v>20</v>
      </c>
      <c r="H663" s="130" t="s">
        <v>20</v>
      </c>
      <c r="I663" s="131"/>
    </row>
    <row r="664" spans="2:10" ht="19.5" customHeight="1">
      <c r="B664" s="121">
        <f t="shared" si="16"/>
        <v>652</v>
      </c>
      <c r="C664" s="122" t="s">
        <v>1209</v>
      </c>
      <c r="D664" s="122" t="s">
        <v>1509</v>
      </c>
      <c r="E664" s="122">
        <v>2014</v>
      </c>
      <c r="F664" s="122">
        <v>2020</v>
      </c>
      <c r="G664" s="129" t="s">
        <v>20</v>
      </c>
      <c r="H664" s="130" t="s">
        <v>20</v>
      </c>
      <c r="I664" s="131"/>
    </row>
    <row r="665" spans="2:10" ht="19.5" customHeight="1">
      <c r="B665" s="121">
        <f t="shared" si="16"/>
        <v>653</v>
      </c>
      <c r="C665" s="122" t="s">
        <v>1209</v>
      </c>
      <c r="D665" s="122" t="s">
        <v>1506</v>
      </c>
      <c r="E665" s="122">
        <v>2011</v>
      </c>
      <c r="F665" s="122">
        <v>2020</v>
      </c>
      <c r="G665" s="129" t="s">
        <v>20</v>
      </c>
      <c r="H665" s="130" t="s">
        <v>20</v>
      </c>
      <c r="I665" s="131"/>
    </row>
    <row r="666" spans="2:10" ht="19.5" customHeight="1">
      <c r="B666" s="121">
        <f t="shared" si="16"/>
        <v>654</v>
      </c>
      <c r="C666" s="122" t="s">
        <v>1209</v>
      </c>
      <c r="D666" s="122" t="s">
        <v>1507</v>
      </c>
      <c r="E666" s="122">
        <v>2013</v>
      </c>
      <c r="F666" s="122" t="s">
        <v>19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16"/>
        <v>655</v>
      </c>
      <c r="C667" s="122" t="s">
        <v>1209</v>
      </c>
      <c r="D667" s="122" t="s">
        <v>1504</v>
      </c>
      <c r="E667" s="122">
        <v>2011</v>
      </c>
      <c r="F667" s="122">
        <v>2020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16"/>
        <v>656</v>
      </c>
      <c r="C668" s="122" t="s">
        <v>1209</v>
      </c>
      <c r="D668" s="122" t="s">
        <v>1958</v>
      </c>
      <c r="E668" s="122">
        <v>2010</v>
      </c>
      <c r="F668" s="122">
        <v>2015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16"/>
        <v>657</v>
      </c>
      <c r="C669" s="122" t="s">
        <v>1209</v>
      </c>
      <c r="D669" s="122" t="s">
        <v>257</v>
      </c>
      <c r="E669" s="122">
        <v>2006</v>
      </c>
      <c r="F669" s="122">
        <v>2018</v>
      </c>
      <c r="G669" s="129" t="s">
        <v>20</v>
      </c>
      <c r="H669" s="130" t="s">
        <v>20</v>
      </c>
      <c r="I669" s="131"/>
    </row>
    <row r="670" spans="2:10" ht="19.5" customHeight="1">
      <c r="B670" s="247">
        <f t="shared" si="16"/>
        <v>658</v>
      </c>
      <c r="C670" s="248" t="s">
        <v>1209</v>
      </c>
      <c r="D670" s="248" t="s">
        <v>1959</v>
      </c>
      <c r="E670" s="248">
        <v>2018</v>
      </c>
      <c r="F670" s="248" t="s">
        <v>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16"/>
        <v>659</v>
      </c>
      <c r="C671" s="125" t="s">
        <v>1209</v>
      </c>
      <c r="D671" s="125" t="s">
        <v>1230</v>
      </c>
      <c r="E671" s="125">
        <v>2014</v>
      </c>
      <c r="F671" s="125" t="s">
        <v>19</v>
      </c>
      <c r="G671" s="132" t="s">
        <v>20</v>
      </c>
      <c r="H671" s="133" t="s">
        <v>20</v>
      </c>
      <c r="I671" s="134"/>
    </row>
    <row r="672" spans="2:10" ht="19.5" hidden="1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 t="s">
        <v>1144</v>
      </c>
    </row>
    <row r="673" spans="2:14" ht="19.5" customHeight="1">
      <c r="B673" s="121">
        <f t="shared" ref="B673:B678" si="17">ROW()-12</f>
        <v>661</v>
      </c>
      <c r="C673" s="122" t="s">
        <v>1209</v>
      </c>
      <c r="D673" s="122" t="s">
        <v>1496</v>
      </c>
      <c r="E673" s="122">
        <v>2003</v>
      </c>
      <c r="F673" s="122">
        <v>2014</v>
      </c>
      <c r="G673" s="129" t="s">
        <v>20</v>
      </c>
      <c r="H673" s="130" t="s">
        <v>20</v>
      </c>
      <c r="I673" s="131"/>
    </row>
    <row r="674" spans="2:14" ht="19.5" customHeight="1">
      <c r="B674" s="121">
        <f t="shared" si="17"/>
        <v>662</v>
      </c>
      <c r="C674" s="122" t="s">
        <v>1209</v>
      </c>
      <c r="D674" s="122" t="s">
        <v>402</v>
      </c>
      <c r="E674" s="122">
        <v>2003</v>
      </c>
      <c r="F674" s="122">
        <v>2014</v>
      </c>
      <c r="G674" s="129" t="s">
        <v>20</v>
      </c>
      <c r="H674" s="130" t="s">
        <v>20</v>
      </c>
      <c r="I674" s="131"/>
    </row>
    <row r="675" spans="2:14" ht="19.5" customHeight="1">
      <c r="B675" s="121">
        <f t="shared" si="17"/>
        <v>663</v>
      </c>
      <c r="C675" s="122" t="s">
        <v>1209</v>
      </c>
      <c r="D675" s="122" t="s">
        <v>403</v>
      </c>
      <c r="E675" s="122">
        <v>2003</v>
      </c>
      <c r="F675" s="122">
        <v>2014</v>
      </c>
      <c r="G675" s="129" t="s">
        <v>20</v>
      </c>
      <c r="H675" s="130" t="s">
        <v>20</v>
      </c>
      <c r="I675" s="131"/>
    </row>
    <row r="676" spans="2:14" ht="19.5" customHeight="1">
      <c r="B676" s="121">
        <f t="shared" si="17"/>
        <v>664</v>
      </c>
      <c r="C676" s="122" t="s">
        <v>1209</v>
      </c>
      <c r="D676" s="122" t="s">
        <v>403</v>
      </c>
      <c r="E676" s="122">
        <v>2014</v>
      </c>
      <c r="F676" s="122" t="s">
        <v>19</v>
      </c>
      <c r="G676" s="129" t="s">
        <v>20</v>
      </c>
      <c r="H676" s="130" t="s">
        <v>20</v>
      </c>
      <c r="I676" s="131"/>
    </row>
    <row r="677" spans="2:14" ht="19.5" customHeight="1">
      <c r="B677" s="121">
        <f t="shared" si="17"/>
        <v>665</v>
      </c>
      <c r="C677" s="122" t="s">
        <v>1209</v>
      </c>
      <c r="D677" s="122" t="s">
        <v>403</v>
      </c>
      <c r="E677" s="122">
        <v>2014</v>
      </c>
      <c r="F677" s="122" t="s">
        <v>19</v>
      </c>
      <c r="G677" s="129" t="s">
        <v>20</v>
      </c>
      <c r="H677" s="130" t="s">
        <v>20</v>
      </c>
      <c r="I677" s="131"/>
    </row>
    <row r="678" spans="2:14" ht="19.5" customHeight="1">
      <c r="B678" s="121">
        <f t="shared" si="17"/>
        <v>666</v>
      </c>
      <c r="C678" s="122" t="s">
        <v>1209</v>
      </c>
      <c r="D678" s="122" t="s">
        <v>404</v>
      </c>
      <c r="E678" s="122">
        <v>2017</v>
      </c>
      <c r="F678" s="122">
        <v>2020</v>
      </c>
      <c r="G678" s="129" t="s">
        <v>20</v>
      </c>
      <c r="H678" s="130" t="s">
        <v>20</v>
      </c>
      <c r="I678" s="131"/>
    </row>
    <row r="679" spans="2:14" ht="19.5" customHeight="1">
      <c r="B679" s="121"/>
      <c r="C679" s="122" t="s">
        <v>1065</v>
      </c>
      <c r="D679" s="122" t="s">
        <v>1066</v>
      </c>
      <c r="E679" s="122">
        <v>2008</v>
      </c>
      <c r="F679" s="122">
        <v>2011</v>
      </c>
      <c r="G679" s="129" t="s">
        <v>20</v>
      </c>
      <c r="H679" s="130" t="s">
        <v>20</v>
      </c>
      <c r="I679" s="131"/>
      <c r="J679" s="90" t="s">
        <v>820</v>
      </c>
      <c r="N679" s="90" t="s">
        <v>20</v>
      </c>
    </row>
    <row r="680" spans="2:14" ht="19.5" customHeight="1">
      <c r="B680" s="121"/>
      <c r="C680" s="122" t="s">
        <v>1065</v>
      </c>
      <c r="D680" s="122" t="s">
        <v>1067</v>
      </c>
      <c r="E680" s="122">
        <v>2007</v>
      </c>
      <c r="F680" s="122">
        <v>2011</v>
      </c>
      <c r="G680" s="129" t="s">
        <v>20</v>
      </c>
      <c r="H680" s="130" t="s">
        <v>20</v>
      </c>
      <c r="I680" s="131"/>
      <c r="J680" s="90" t="s">
        <v>820</v>
      </c>
      <c r="N680" s="90" t="s">
        <v>20</v>
      </c>
    </row>
    <row r="681" spans="2:14" ht="19.5" customHeight="1">
      <c r="B681" s="121"/>
      <c r="C681" s="122" t="s">
        <v>1065</v>
      </c>
      <c r="D681" s="122" t="s">
        <v>1068</v>
      </c>
      <c r="E681" s="122">
        <v>2007</v>
      </c>
      <c r="F681" s="122">
        <v>2010</v>
      </c>
      <c r="G681" s="129" t="s">
        <v>20</v>
      </c>
      <c r="H681" s="130" t="s">
        <v>20</v>
      </c>
      <c r="I681" s="131"/>
      <c r="J681" s="90" t="s">
        <v>820</v>
      </c>
      <c r="N681" s="90" t="s">
        <v>20</v>
      </c>
    </row>
    <row r="682" spans="2:14" ht="19.5" customHeight="1">
      <c r="B682" s="121">
        <f>ROW()-12</f>
        <v>670</v>
      </c>
      <c r="C682" s="122" t="s">
        <v>417</v>
      </c>
      <c r="D682" s="122" t="s">
        <v>418</v>
      </c>
      <c r="E682" s="122">
        <v>2006</v>
      </c>
      <c r="F682" s="122">
        <v>2015</v>
      </c>
      <c r="G682" s="129" t="s">
        <v>20</v>
      </c>
      <c r="H682" s="130" t="s">
        <v>20</v>
      </c>
      <c r="I682" s="131"/>
    </row>
    <row r="683" spans="2:14" ht="19.5" customHeight="1">
      <c r="B683" s="121">
        <f>ROW()-13</f>
        <v>670</v>
      </c>
      <c r="C683" s="122" t="s">
        <v>417</v>
      </c>
      <c r="D683" s="122" t="s">
        <v>418</v>
      </c>
      <c r="E683" s="122">
        <v>2015</v>
      </c>
      <c r="F683" s="122" t="s">
        <v>19</v>
      </c>
      <c r="G683" s="129" t="s">
        <v>20</v>
      </c>
      <c r="H683" s="130" t="s">
        <v>20</v>
      </c>
      <c r="I683" s="131"/>
    </row>
    <row r="684" spans="2:14" ht="19.5" customHeight="1">
      <c r="B684" s="121">
        <f>ROW()-13</f>
        <v>671</v>
      </c>
      <c r="C684" s="122" t="s">
        <v>417</v>
      </c>
      <c r="D684" s="122" t="s">
        <v>419</v>
      </c>
      <c r="E684" s="122">
        <v>2007</v>
      </c>
      <c r="F684" s="122">
        <v>2015</v>
      </c>
      <c r="G684" s="129" t="s">
        <v>20</v>
      </c>
      <c r="H684" s="130" t="s">
        <v>20</v>
      </c>
      <c r="I684" s="131"/>
    </row>
    <row r="685" spans="2:14" ht="19.5" customHeight="1">
      <c r="B685" s="121">
        <f>ROW()-13</f>
        <v>672</v>
      </c>
      <c r="C685" s="122" t="s">
        <v>417</v>
      </c>
      <c r="D685" s="122" t="s">
        <v>420</v>
      </c>
      <c r="E685" s="122">
        <v>2006</v>
      </c>
      <c r="F685" s="122">
        <v>2013</v>
      </c>
      <c r="G685" s="129" t="s">
        <v>20</v>
      </c>
      <c r="H685" s="130" t="s">
        <v>20</v>
      </c>
      <c r="I685" s="131"/>
    </row>
    <row r="686" spans="2:14" ht="19.5" customHeight="1">
      <c r="B686" s="121">
        <f>ROW()-13</f>
        <v>673</v>
      </c>
      <c r="C686" s="122" t="s">
        <v>417</v>
      </c>
      <c r="D686" s="122" t="s">
        <v>420</v>
      </c>
      <c r="E686" s="122">
        <v>2014</v>
      </c>
      <c r="F686" s="122" t="s">
        <v>19</v>
      </c>
      <c r="G686" s="129" t="s">
        <v>20</v>
      </c>
      <c r="H686" s="130" t="s">
        <v>20</v>
      </c>
      <c r="I686" s="131"/>
    </row>
    <row r="687" spans="2:14" ht="19.5" customHeight="1">
      <c r="B687" s="121"/>
      <c r="C687" s="122" t="s">
        <v>417</v>
      </c>
      <c r="D687" s="122" t="s">
        <v>1070</v>
      </c>
      <c r="E687" s="122">
        <v>2010</v>
      </c>
      <c r="F687" s="122">
        <v>2010</v>
      </c>
      <c r="G687" s="129" t="s">
        <v>20</v>
      </c>
      <c r="H687" s="130" t="s">
        <v>20</v>
      </c>
      <c r="I687" s="131"/>
      <c r="J687" s="90" t="s">
        <v>820</v>
      </c>
      <c r="N687" s="90" t="s">
        <v>20</v>
      </c>
    </row>
    <row r="688" spans="2:14" ht="19.5" customHeight="1">
      <c r="B688" s="121">
        <f t="shared" ref="B688:B694" si="18">ROW()-13</f>
        <v>675</v>
      </c>
      <c r="C688" s="122" t="s">
        <v>417</v>
      </c>
      <c r="D688" s="122" t="s">
        <v>421</v>
      </c>
      <c r="E688" s="122">
        <v>2010</v>
      </c>
      <c r="F688" s="122">
        <v>2016</v>
      </c>
      <c r="G688" s="129" t="s">
        <v>20</v>
      </c>
      <c r="H688" s="130" t="s">
        <v>20</v>
      </c>
      <c r="I688" s="131"/>
    </row>
    <row r="689" spans="2:14" ht="19.5" customHeight="1">
      <c r="B689" s="121">
        <f t="shared" si="18"/>
        <v>676</v>
      </c>
      <c r="C689" s="122" t="s">
        <v>417</v>
      </c>
      <c r="D689" s="122" t="s">
        <v>421</v>
      </c>
      <c r="E689" s="122">
        <v>2016</v>
      </c>
      <c r="F689" s="122" t="s">
        <v>19</v>
      </c>
      <c r="G689" s="129" t="s">
        <v>20</v>
      </c>
      <c r="H689" s="130" t="s">
        <v>20</v>
      </c>
      <c r="I689" s="131"/>
    </row>
    <row r="690" spans="2:14" ht="19.5" customHeight="1">
      <c r="B690" s="121">
        <f t="shared" si="18"/>
        <v>677</v>
      </c>
      <c r="C690" s="122" t="s">
        <v>417</v>
      </c>
      <c r="D690" s="122" t="s">
        <v>422</v>
      </c>
      <c r="E690" s="122">
        <v>2010</v>
      </c>
      <c r="F690" s="122">
        <v>2015</v>
      </c>
      <c r="G690" s="129" t="s">
        <v>20</v>
      </c>
      <c r="H690" s="129" t="s">
        <v>20</v>
      </c>
      <c r="I690" s="182"/>
    </row>
    <row r="691" spans="2:14" ht="19.5" customHeight="1">
      <c r="B691" s="121">
        <f t="shared" si="18"/>
        <v>678</v>
      </c>
      <c r="C691" s="122" t="s">
        <v>417</v>
      </c>
      <c r="D691" s="122" t="s">
        <v>423</v>
      </c>
      <c r="E691" s="122">
        <v>2013</v>
      </c>
      <c r="F691" s="122" t="s">
        <v>19</v>
      </c>
      <c r="G691" s="129" t="s">
        <v>20</v>
      </c>
      <c r="H691" s="130" t="s">
        <v>20</v>
      </c>
      <c r="I691" s="131"/>
    </row>
    <row r="692" spans="2:14" ht="19.5" customHeight="1">
      <c r="B692" s="121">
        <f t="shared" si="18"/>
        <v>679</v>
      </c>
      <c r="C692" s="122" t="s">
        <v>417</v>
      </c>
      <c r="D692" s="122" t="s">
        <v>424</v>
      </c>
      <c r="E692" s="122">
        <v>2012</v>
      </c>
      <c r="F692" s="122">
        <v>2016</v>
      </c>
      <c r="G692" s="129" t="s">
        <v>20</v>
      </c>
      <c r="H692" s="130" t="s">
        <v>20</v>
      </c>
      <c r="I692" s="131"/>
    </row>
    <row r="693" spans="2:14" ht="19.5" customHeight="1">
      <c r="B693" s="121">
        <f t="shared" si="18"/>
        <v>680</v>
      </c>
      <c r="C693" s="122" t="s">
        <v>417</v>
      </c>
      <c r="D693" s="122" t="s">
        <v>425</v>
      </c>
      <c r="E693" s="122">
        <v>2011</v>
      </c>
      <c r="F693" s="122">
        <v>2015</v>
      </c>
      <c r="G693" s="129" t="s">
        <v>20</v>
      </c>
      <c r="H693" s="130" t="s">
        <v>20</v>
      </c>
      <c r="I693" s="131"/>
    </row>
    <row r="694" spans="2:14" ht="19.5" customHeight="1">
      <c r="B694" s="121">
        <f t="shared" si="18"/>
        <v>681</v>
      </c>
      <c r="C694" s="122" t="s">
        <v>427</v>
      </c>
      <c r="D694" s="122" t="s">
        <v>428</v>
      </c>
      <c r="E694" s="122">
        <v>2017</v>
      </c>
      <c r="F694" s="122" t="s">
        <v>19</v>
      </c>
      <c r="G694" s="129" t="s">
        <v>20</v>
      </c>
      <c r="H694" s="130"/>
      <c r="I694" s="131" t="s">
        <v>20</v>
      </c>
    </row>
    <row r="695" spans="2:14" ht="19.5" customHeight="1">
      <c r="B695" s="121"/>
      <c r="C695" s="122" t="s">
        <v>427</v>
      </c>
      <c r="D695" s="122" t="s">
        <v>1071</v>
      </c>
      <c r="E695" s="122">
        <v>2012</v>
      </c>
      <c r="F695" s="122">
        <v>2012</v>
      </c>
      <c r="G695" s="129" t="s">
        <v>20</v>
      </c>
      <c r="H695" s="130" t="s">
        <v>20</v>
      </c>
      <c r="I695" s="131"/>
      <c r="J695" s="90" t="s">
        <v>820</v>
      </c>
      <c r="N695" s="90" t="s">
        <v>20</v>
      </c>
    </row>
    <row r="696" spans="2:14" ht="19.5" customHeight="1">
      <c r="B696" s="121">
        <f>ROW()-13</f>
        <v>683</v>
      </c>
      <c r="C696" s="122" t="s">
        <v>427</v>
      </c>
      <c r="D696" s="122" t="s">
        <v>429</v>
      </c>
      <c r="E696" s="122">
        <v>2003</v>
      </c>
      <c r="F696" s="122">
        <v>2010</v>
      </c>
      <c r="G696" s="129" t="s">
        <v>20</v>
      </c>
      <c r="H696" s="130" t="s">
        <v>20</v>
      </c>
      <c r="I696" s="131"/>
    </row>
    <row r="697" spans="2:14" ht="19.5" customHeight="1">
      <c r="B697" s="121">
        <f>ROW()-13</f>
        <v>684</v>
      </c>
      <c r="C697" s="122" t="s">
        <v>427</v>
      </c>
      <c r="D697" s="122" t="s">
        <v>735</v>
      </c>
      <c r="E697" s="122">
        <v>2014</v>
      </c>
      <c r="F697" s="122" t="s">
        <v>19</v>
      </c>
      <c r="G697" s="129" t="s">
        <v>20</v>
      </c>
      <c r="H697" s="130"/>
      <c r="I697" s="131" t="s">
        <v>20</v>
      </c>
    </row>
    <row r="698" spans="2:14" ht="19.5" customHeight="1">
      <c r="B698" s="121"/>
      <c r="C698" s="122" t="s">
        <v>427</v>
      </c>
      <c r="D698" s="122" t="s">
        <v>1072</v>
      </c>
      <c r="E698" s="122">
        <v>2010</v>
      </c>
      <c r="F698" s="122">
        <v>2017</v>
      </c>
      <c r="G698" s="129" t="s">
        <v>20</v>
      </c>
      <c r="H698" s="130" t="s">
        <v>20</v>
      </c>
      <c r="I698" s="131"/>
      <c r="J698" s="90" t="s">
        <v>820</v>
      </c>
      <c r="N698" s="90" t="s">
        <v>20</v>
      </c>
    </row>
    <row r="699" spans="2:14" ht="19.5" customHeight="1">
      <c r="B699" s="121">
        <f>ROW()-13</f>
        <v>686</v>
      </c>
      <c r="C699" s="122" t="s">
        <v>427</v>
      </c>
      <c r="D699" s="122" t="s">
        <v>1073</v>
      </c>
      <c r="E699" s="122">
        <v>2012</v>
      </c>
      <c r="F699" s="122" t="s">
        <v>19</v>
      </c>
      <c r="G699" s="129" t="s">
        <v>20</v>
      </c>
      <c r="H699" s="130"/>
      <c r="I699" s="131" t="s">
        <v>20</v>
      </c>
    </row>
    <row r="700" spans="2:14" ht="19.5" customHeight="1">
      <c r="B700" s="121"/>
      <c r="C700" s="122" t="s">
        <v>427</v>
      </c>
      <c r="D700" s="122" t="s">
        <v>1074</v>
      </c>
      <c r="E700" s="122">
        <v>2017</v>
      </c>
      <c r="F700" s="122">
        <v>2020</v>
      </c>
      <c r="G700" s="129" t="s">
        <v>20</v>
      </c>
      <c r="H700" s="130" t="s">
        <v>20</v>
      </c>
      <c r="I700" s="131"/>
      <c r="J700" s="90" t="s">
        <v>820</v>
      </c>
      <c r="N700" s="90" t="s">
        <v>20</v>
      </c>
    </row>
    <row r="701" spans="2:14" ht="19.5" customHeight="1">
      <c r="B701" s="121">
        <f>ROW()-13</f>
        <v>688</v>
      </c>
      <c r="C701" s="122" t="s">
        <v>427</v>
      </c>
      <c r="D701" s="122" t="s">
        <v>431</v>
      </c>
      <c r="E701" s="122">
        <v>2012</v>
      </c>
      <c r="F701" s="122" t="s">
        <v>19</v>
      </c>
      <c r="G701" s="129" t="s">
        <v>20</v>
      </c>
      <c r="H701" s="130"/>
      <c r="I701" s="131" t="s">
        <v>20</v>
      </c>
    </row>
    <row r="702" spans="2:14" ht="19.5" customHeight="1">
      <c r="B702" s="121"/>
      <c r="C702" s="122" t="s">
        <v>427</v>
      </c>
      <c r="D702" s="122" t="s">
        <v>1075</v>
      </c>
      <c r="E702" s="122">
        <v>2012</v>
      </c>
      <c r="F702" s="122">
        <v>2020</v>
      </c>
      <c r="G702" s="129" t="s">
        <v>20</v>
      </c>
      <c r="H702" s="130" t="s">
        <v>20</v>
      </c>
      <c r="I702" s="131"/>
      <c r="J702" s="90" t="s">
        <v>820</v>
      </c>
      <c r="N702" s="90" t="s">
        <v>20</v>
      </c>
    </row>
    <row r="703" spans="2:14" ht="19.5" customHeight="1">
      <c r="B703" s="121">
        <f>ROW()-13</f>
        <v>690</v>
      </c>
      <c r="C703" s="122" t="s">
        <v>427</v>
      </c>
      <c r="D703" s="122" t="s">
        <v>752</v>
      </c>
      <c r="E703" s="122">
        <v>2006</v>
      </c>
      <c r="F703" s="122">
        <v>2021</v>
      </c>
      <c r="G703" s="129" t="s">
        <v>20</v>
      </c>
      <c r="H703" s="130"/>
      <c r="I703" s="131" t="s">
        <v>20</v>
      </c>
    </row>
    <row r="704" spans="2:14" ht="19.5" customHeight="1">
      <c r="B704" s="121">
        <f>ROW()-13</f>
        <v>691</v>
      </c>
      <c r="C704" s="122" t="s">
        <v>427</v>
      </c>
      <c r="D704" s="122" t="s">
        <v>1233</v>
      </c>
      <c r="E704" s="122">
        <v>2014</v>
      </c>
      <c r="F704" s="122"/>
      <c r="G704" s="129" t="s">
        <v>20</v>
      </c>
      <c r="H704" s="130"/>
      <c r="I704" s="131" t="s">
        <v>20</v>
      </c>
    </row>
    <row r="705" spans="2:14" ht="19.5" customHeight="1">
      <c r="B705" s="121">
        <f>ROW()-13</f>
        <v>692</v>
      </c>
      <c r="C705" s="122" t="s">
        <v>427</v>
      </c>
      <c r="D705" s="122" t="s">
        <v>1234</v>
      </c>
      <c r="E705" s="122">
        <v>2017</v>
      </c>
      <c r="F705" s="122"/>
      <c r="G705" s="129" t="s">
        <v>20</v>
      </c>
      <c r="H705" s="130"/>
      <c r="I705" s="131" t="s">
        <v>20</v>
      </c>
    </row>
    <row r="706" spans="2:14" ht="19.5" customHeight="1">
      <c r="B706" s="121">
        <f>ROW()-13</f>
        <v>693</v>
      </c>
      <c r="C706" s="122" t="s">
        <v>764</v>
      </c>
      <c r="D706" s="122" t="s">
        <v>765</v>
      </c>
      <c r="E706" s="122">
        <v>2020</v>
      </c>
      <c r="F706" s="122" t="s">
        <v>19</v>
      </c>
      <c r="G706" s="129" t="s">
        <v>20</v>
      </c>
      <c r="H706" s="130" t="s">
        <v>20</v>
      </c>
      <c r="I706" s="131"/>
    </row>
    <row r="707" spans="2:14" ht="19.5" customHeight="1">
      <c r="B707" s="121">
        <f>ROW()-13</f>
        <v>694</v>
      </c>
      <c r="C707" s="122" t="s">
        <v>433</v>
      </c>
      <c r="D707" s="122" t="s">
        <v>1235</v>
      </c>
      <c r="E707" s="122">
        <v>2006</v>
      </c>
      <c r="F707" s="122">
        <v>2009</v>
      </c>
      <c r="G707" s="129" t="s">
        <v>20</v>
      </c>
      <c r="H707" s="130" t="s">
        <v>20</v>
      </c>
      <c r="I707" s="131"/>
    </row>
    <row r="708" spans="2:14" ht="19.5" customHeight="1">
      <c r="B708" s="121"/>
      <c r="C708" s="122" t="s">
        <v>433</v>
      </c>
      <c r="D708" s="122" t="s">
        <v>1076</v>
      </c>
      <c r="E708" s="122">
        <v>2012</v>
      </c>
      <c r="F708" s="122">
        <v>2021</v>
      </c>
      <c r="G708" s="129" t="s">
        <v>20</v>
      </c>
      <c r="H708" s="130" t="s">
        <v>20</v>
      </c>
      <c r="I708" s="131"/>
      <c r="J708" s="90" t="s">
        <v>820</v>
      </c>
      <c r="N708" s="90" t="s">
        <v>20</v>
      </c>
    </row>
    <row r="709" spans="2:14" ht="19.5" customHeight="1">
      <c r="B709" s="121">
        <f>ROW()-13</f>
        <v>696</v>
      </c>
      <c r="C709" s="122" t="s">
        <v>433</v>
      </c>
      <c r="D709" s="122" t="s">
        <v>745</v>
      </c>
      <c r="E709" s="122">
        <v>2011</v>
      </c>
      <c r="F709" s="122" t="s">
        <v>19</v>
      </c>
      <c r="G709" s="129" t="s">
        <v>20</v>
      </c>
      <c r="H709" s="130" t="s">
        <v>20</v>
      </c>
      <c r="I709" s="131"/>
    </row>
    <row r="710" spans="2:14" ht="19.5" customHeight="1">
      <c r="B710" s="121">
        <f>ROW()-13</f>
        <v>697</v>
      </c>
      <c r="C710" s="122" t="s">
        <v>433</v>
      </c>
      <c r="D710" s="122" t="s">
        <v>1077</v>
      </c>
      <c r="E710" s="122">
        <v>2007</v>
      </c>
      <c r="F710" s="122">
        <v>2013</v>
      </c>
      <c r="G710" s="129" t="s">
        <v>20</v>
      </c>
      <c r="H710" s="130" t="s">
        <v>20</v>
      </c>
      <c r="I710" s="131"/>
    </row>
    <row r="711" spans="2:14" ht="19.5" customHeight="1">
      <c r="B711" s="121"/>
      <c r="C711" s="122" t="s">
        <v>433</v>
      </c>
      <c r="D711" s="122" t="s">
        <v>1077</v>
      </c>
      <c r="E711" s="122">
        <v>2012</v>
      </c>
      <c r="F711" s="122">
        <v>2012</v>
      </c>
      <c r="G711" s="129" t="s">
        <v>20</v>
      </c>
      <c r="H711" s="130" t="s">
        <v>20</v>
      </c>
      <c r="I711" s="131"/>
      <c r="J711" s="90" t="s">
        <v>820</v>
      </c>
      <c r="K711" s="90">
        <v>4</v>
      </c>
      <c r="N711" s="90" t="s">
        <v>20</v>
      </c>
    </row>
    <row r="712" spans="2:14" ht="19.5" customHeight="1">
      <c r="B712" s="121"/>
      <c r="C712" s="122" t="s">
        <v>433</v>
      </c>
      <c r="D712" s="122" t="s">
        <v>1077</v>
      </c>
      <c r="E712" s="122">
        <v>2013</v>
      </c>
      <c r="F712" s="122">
        <v>2018</v>
      </c>
      <c r="G712" s="129" t="s">
        <v>20</v>
      </c>
      <c r="H712" s="130" t="s">
        <v>20</v>
      </c>
      <c r="I712" s="131"/>
      <c r="J712" s="90" t="s">
        <v>820</v>
      </c>
      <c r="K712" s="90">
        <v>5</v>
      </c>
      <c r="N712" s="90" t="s">
        <v>20</v>
      </c>
    </row>
    <row r="713" spans="2:14" ht="19.5" customHeight="1">
      <c r="B713" s="121"/>
      <c r="C713" s="122" t="s">
        <v>433</v>
      </c>
      <c r="D713" s="122" t="s">
        <v>1077</v>
      </c>
      <c r="E713" s="122">
        <v>2019</v>
      </c>
      <c r="F713" s="122">
        <v>2022</v>
      </c>
      <c r="G713" s="129" t="s">
        <v>20</v>
      </c>
      <c r="H713" s="130" t="s">
        <v>20</v>
      </c>
      <c r="I713" s="131"/>
      <c r="J713" s="90" t="s">
        <v>820</v>
      </c>
      <c r="K713" s="90">
        <v>6</v>
      </c>
      <c r="N713" s="90" t="s">
        <v>20</v>
      </c>
    </row>
    <row r="714" spans="2:14" ht="19.5" customHeight="1" thickBot="1">
      <c r="B714" s="124"/>
      <c r="C714" s="125" t="s">
        <v>433</v>
      </c>
      <c r="D714" s="125" t="s">
        <v>731</v>
      </c>
      <c r="E714" s="125">
        <v>2012</v>
      </c>
      <c r="F714" s="125">
        <v>2016</v>
      </c>
      <c r="G714" s="132" t="s">
        <v>20</v>
      </c>
      <c r="H714" s="133" t="s">
        <v>20</v>
      </c>
      <c r="I714" s="134"/>
      <c r="J714" s="90" t="s">
        <v>820</v>
      </c>
      <c r="N714" s="90" t="s">
        <v>20</v>
      </c>
    </row>
    <row r="715" spans="2:14" ht="19.5" hidden="1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 t="s">
        <v>1144</v>
      </c>
    </row>
    <row r="716" spans="2:14" ht="19.5" customHeight="1">
      <c r="B716" s="121">
        <f>ROW()-13</f>
        <v>703</v>
      </c>
      <c r="C716" s="122" t="s">
        <v>433</v>
      </c>
      <c r="D716" s="122" t="s">
        <v>731</v>
      </c>
      <c r="E716" s="122">
        <v>2016</v>
      </c>
      <c r="F716" s="122" t="s">
        <v>19</v>
      </c>
      <c r="G716" s="129" t="s">
        <v>20</v>
      </c>
      <c r="H716" s="130" t="s">
        <v>20</v>
      </c>
      <c r="I716" s="131"/>
    </row>
    <row r="717" spans="2:14" ht="19.5" customHeight="1">
      <c r="B717" s="121">
        <f>ROW()-13</f>
        <v>704</v>
      </c>
      <c r="C717" s="122" t="s">
        <v>433</v>
      </c>
      <c r="D717" s="122" t="s">
        <v>1078</v>
      </c>
      <c r="E717" s="122">
        <v>2008</v>
      </c>
      <c r="F717" s="122">
        <v>2014</v>
      </c>
      <c r="G717" s="129" t="s">
        <v>20</v>
      </c>
      <c r="H717" s="130" t="s">
        <v>20</v>
      </c>
      <c r="I717" s="131"/>
    </row>
    <row r="718" spans="2:14" ht="19.5" customHeight="1">
      <c r="B718" s="121"/>
      <c r="C718" s="122" t="s">
        <v>433</v>
      </c>
      <c r="D718" s="122" t="s">
        <v>1078</v>
      </c>
      <c r="E718" s="122">
        <v>2012</v>
      </c>
      <c r="F718" s="122">
        <v>2014</v>
      </c>
      <c r="G718" s="129" t="s">
        <v>20</v>
      </c>
      <c r="H718" s="130" t="s">
        <v>20</v>
      </c>
      <c r="I718" s="131"/>
      <c r="J718" s="90" t="s">
        <v>820</v>
      </c>
      <c r="N718" s="90" t="s">
        <v>20</v>
      </c>
    </row>
    <row r="719" spans="2:14" ht="19.5" customHeight="1">
      <c r="B719" s="121"/>
      <c r="C719" s="122" t="s">
        <v>433</v>
      </c>
      <c r="D719" s="122" t="s">
        <v>1079</v>
      </c>
      <c r="E719" s="122">
        <v>2013</v>
      </c>
      <c r="F719" s="122">
        <v>2022</v>
      </c>
      <c r="G719" s="129" t="s">
        <v>20</v>
      </c>
      <c r="H719" s="130" t="s">
        <v>20</v>
      </c>
      <c r="I719" s="131"/>
      <c r="J719" s="90" t="s">
        <v>820</v>
      </c>
      <c r="N719" s="90" t="s">
        <v>20</v>
      </c>
    </row>
    <row r="720" spans="2:14" ht="19.5" customHeight="1">
      <c r="B720" s="121">
        <f>ROW()-13</f>
        <v>707</v>
      </c>
      <c r="C720" s="122" t="s">
        <v>433</v>
      </c>
      <c r="D720" s="122" t="s">
        <v>1525</v>
      </c>
      <c r="E720" s="122">
        <v>2015</v>
      </c>
      <c r="F720" s="122"/>
      <c r="G720" s="129" t="s">
        <v>20</v>
      </c>
      <c r="H720" s="130" t="s">
        <v>20</v>
      </c>
      <c r="I720" s="131"/>
    </row>
    <row r="721" spans="2:14" ht="19.5" customHeight="1">
      <c r="B721" s="121">
        <f>ROW()-13</f>
        <v>708</v>
      </c>
      <c r="C721" s="122" t="s">
        <v>433</v>
      </c>
      <c r="D721" s="122" t="s">
        <v>1237</v>
      </c>
      <c r="E721" s="122">
        <v>2010</v>
      </c>
      <c r="F721" s="122" t="s">
        <v>19</v>
      </c>
      <c r="G721" s="129" t="s">
        <v>20</v>
      </c>
      <c r="H721" s="130" t="s">
        <v>20</v>
      </c>
      <c r="I721" s="131"/>
    </row>
    <row r="722" spans="2:14" ht="19.5" customHeight="1">
      <c r="B722" s="121">
        <f>ROW()-13</f>
        <v>709</v>
      </c>
      <c r="C722" s="122" t="s">
        <v>433</v>
      </c>
      <c r="D722" s="122" t="s">
        <v>434</v>
      </c>
      <c r="E722" s="122">
        <v>2010</v>
      </c>
      <c r="F722" s="122">
        <v>2019</v>
      </c>
      <c r="G722" s="129" t="s">
        <v>20</v>
      </c>
      <c r="H722" s="130" t="s">
        <v>20</v>
      </c>
      <c r="I722" s="131"/>
    </row>
    <row r="723" spans="2:14" ht="19.5" customHeight="1">
      <c r="B723" s="121">
        <f>ROW()-13</f>
        <v>710</v>
      </c>
      <c r="C723" s="122" t="s">
        <v>433</v>
      </c>
      <c r="D723" s="122" t="s">
        <v>434</v>
      </c>
      <c r="E723" s="122">
        <v>2020</v>
      </c>
      <c r="F723" s="122" t="s">
        <v>19</v>
      </c>
      <c r="G723" s="129" t="s">
        <v>20</v>
      </c>
      <c r="H723" s="130" t="s">
        <v>20</v>
      </c>
      <c r="I723" s="131"/>
    </row>
    <row r="724" spans="2:14" ht="19.5" customHeight="1">
      <c r="B724" s="121"/>
      <c r="C724" s="122" t="s">
        <v>433</v>
      </c>
      <c r="D724" s="122" t="s">
        <v>1080</v>
      </c>
      <c r="E724" s="122">
        <v>2018</v>
      </c>
      <c r="F724" s="122">
        <v>2022</v>
      </c>
      <c r="G724" s="129" t="s">
        <v>20</v>
      </c>
      <c r="H724" s="130" t="s">
        <v>20</v>
      </c>
      <c r="I724" s="131"/>
      <c r="J724" s="90" t="s">
        <v>820</v>
      </c>
      <c r="N724" s="90" t="s">
        <v>20</v>
      </c>
    </row>
    <row r="725" spans="2:14" ht="19.5" customHeight="1">
      <c r="B725" s="121">
        <f>ROW()-13</f>
        <v>712</v>
      </c>
      <c r="C725" s="122" t="s">
        <v>433</v>
      </c>
      <c r="D725" s="122" t="s">
        <v>746</v>
      </c>
      <c r="E725" s="122">
        <v>2011</v>
      </c>
      <c r="F725" s="122" t="s">
        <v>19</v>
      </c>
      <c r="G725" s="129" t="s">
        <v>20</v>
      </c>
      <c r="H725" s="130" t="s">
        <v>20</v>
      </c>
      <c r="I725" s="131"/>
    </row>
    <row r="726" spans="2:14" ht="19.5" customHeight="1">
      <c r="B726" s="121">
        <f>ROW()-13</f>
        <v>713</v>
      </c>
      <c r="C726" s="122" t="s">
        <v>433</v>
      </c>
      <c r="D726" s="122" t="s">
        <v>1238</v>
      </c>
      <c r="E726" s="122">
        <v>2019</v>
      </c>
      <c r="F726" s="122"/>
      <c r="G726" s="129" t="s">
        <v>20</v>
      </c>
      <c r="H726" s="130"/>
      <c r="I726" s="131" t="s">
        <v>20</v>
      </c>
    </row>
    <row r="727" spans="2:14" ht="19.5" customHeight="1">
      <c r="B727" s="121"/>
      <c r="C727" s="122" t="s">
        <v>433</v>
      </c>
      <c r="D727" s="122" t="s">
        <v>437</v>
      </c>
      <c r="E727" s="122">
        <v>2012</v>
      </c>
      <c r="F727" s="122">
        <v>2015</v>
      </c>
      <c r="G727" s="129" t="s">
        <v>20</v>
      </c>
      <c r="H727" s="130" t="s">
        <v>20</v>
      </c>
      <c r="I727" s="131"/>
      <c r="J727" s="90" t="s">
        <v>820</v>
      </c>
      <c r="N727" s="90" t="s">
        <v>20</v>
      </c>
    </row>
    <row r="728" spans="2:14" ht="19.5" customHeight="1">
      <c r="B728" s="121">
        <f>ROW()-13</f>
        <v>715</v>
      </c>
      <c r="C728" s="122" t="s">
        <v>433</v>
      </c>
      <c r="D728" s="122" t="s">
        <v>437</v>
      </c>
      <c r="E728" s="122">
        <v>2015</v>
      </c>
      <c r="F728" s="122" t="s">
        <v>19</v>
      </c>
      <c r="G728" s="129" t="s">
        <v>20</v>
      </c>
      <c r="H728" s="130" t="s">
        <v>20</v>
      </c>
      <c r="I728" s="131"/>
    </row>
    <row r="729" spans="2:14" ht="19.5" customHeight="1">
      <c r="B729" s="121">
        <f>ROW()-13</f>
        <v>716</v>
      </c>
      <c r="C729" s="122" t="s">
        <v>433</v>
      </c>
      <c r="D729" s="122" t="s">
        <v>440</v>
      </c>
      <c r="E729" s="122">
        <v>2010</v>
      </c>
      <c r="F729" s="122"/>
      <c r="G729" s="129" t="s">
        <v>20</v>
      </c>
      <c r="H729" s="130" t="s">
        <v>20</v>
      </c>
      <c r="I729" s="131"/>
    </row>
    <row r="730" spans="2:14" ht="19.5" customHeight="1">
      <c r="B730" s="121">
        <f>ROW()-13</f>
        <v>717</v>
      </c>
      <c r="C730" s="122" t="s">
        <v>433</v>
      </c>
      <c r="D730" s="122" t="s">
        <v>440</v>
      </c>
      <c r="E730" s="122">
        <v>2017</v>
      </c>
      <c r="F730" s="122" t="s">
        <v>19</v>
      </c>
      <c r="G730" s="129" t="s">
        <v>20</v>
      </c>
      <c r="H730" s="130" t="s">
        <v>20</v>
      </c>
      <c r="I730" s="131"/>
    </row>
    <row r="731" spans="2:14" ht="19.5" customHeight="1">
      <c r="B731" s="121">
        <f>ROW()-13</f>
        <v>718</v>
      </c>
      <c r="C731" s="122" t="s">
        <v>433</v>
      </c>
      <c r="D731" s="122" t="s">
        <v>1081</v>
      </c>
      <c r="E731" s="122">
        <v>2009</v>
      </c>
      <c r="F731" s="122">
        <v>2014</v>
      </c>
      <c r="G731" s="129" t="s">
        <v>20</v>
      </c>
      <c r="H731" s="130"/>
      <c r="I731" s="131"/>
    </row>
    <row r="732" spans="2:14" ht="19.5" customHeight="1">
      <c r="B732" s="121">
        <f>ROW()-13</f>
        <v>719</v>
      </c>
      <c r="C732" s="122" t="s">
        <v>433</v>
      </c>
      <c r="D732" s="122" t="s">
        <v>1081</v>
      </c>
      <c r="E732" s="122">
        <v>2015</v>
      </c>
      <c r="F732" s="122"/>
      <c r="G732" s="129" t="s">
        <v>20</v>
      </c>
      <c r="H732" s="130" t="s">
        <v>20</v>
      </c>
      <c r="I732" s="131"/>
    </row>
    <row r="733" spans="2:14" ht="19.5" customHeight="1">
      <c r="B733" s="121"/>
      <c r="C733" s="122" t="s">
        <v>433</v>
      </c>
      <c r="D733" s="122" t="s">
        <v>1082</v>
      </c>
      <c r="E733" s="122">
        <v>2012</v>
      </c>
      <c r="F733" s="122">
        <v>2014</v>
      </c>
      <c r="G733" s="129" t="s">
        <v>20</v>
      </c>
      <c r="H733" s="130" t="s">
        <v>20</v>
      </c>
      <c r="I733" s="131"/>
      <c r="J733" s="90" t="s">
        <v>820</v>
      </c>
      <c r="N733" s="90" t="s">
        <v>20</v>
      </c>
    </row>
    <row r="734" spans="2:14" ht="19.5" customHeight="1">
      <c r="B734" s="121">
        <f>ROW()-13</f>
        <v>721</v>
      </c>
      <c r="C734" s="122" t="s">
        <v>433</v>
      </c>
      <c r="D734" s="122" t="s">
        <v>441</v>
      </c>
      <c r="E734" s="122">
        <v>2014</v>
      </c>
      <c r="F734" s="122" t="s">
        <v>19</v>
      </c>
      <c r="G734" s="129" t="s">
        <v>20</v>
      </c>
      <c r="H734" s="129" t="s">
        <v>20</v>
      </c>
      <c r="I734" s="131"/>
    </row>
    <row r="735" spans="2:14" ht="19.5" customHeight="1">
      <c r="B735" s="121">
        <f>ROW()-13</f>
        <v>722</v>
      </c>
      <c r="C735" s="122" t="s">
        <v>433</v>
      </c>
      <c r="D735" s="122" t="s">
        <v>443</v>
      </c>
      <c r="E735" s="122">
        <v>2012</v>
      </c>
      <c r="F735" s="122" t="s">
        <v>19</v>
      </c>
      <c r="G735" s="129" t="s">
        <v>20</v>
      </c>
      <c r="H735" s="130" t="s">
        <v>20</v>
      </c>
      <c r="I735" s="131"/>
    </row>
    <row r="736" spans="2:14" ht="19.5" customHeight="1">
      <c r="B736" s="121"/>
      <c r="C736" s="122" t="s">
        <v>433</v>
      </c>
      <c r="D736" s="122" t="s">
        <v>1083</v>
      </c>
      <c r="E736" s="122">
        <v>2012</v>
      </c>
      <c r="F736" s="122">
        <v>2019</v>
      </c>
      <c r="G736" s="129" t="s">
        <v>20</v>
      </c>
      <c r="H736" s="130" t="s">
        <v>20</v>
      </c>
      <c r="I736" s="131"/>
      <c r="J736" s="90" t="s">
        <v>820</v>
      </c>
      <c r="N736" s="90" t="s">
        <v>20</v>
      </c>
    </row>
    <row r="737" spans="2:14" ht="19.5" customHeight="1">
      <c r="B737" s="121"/>
      <c r="C737" s="122" t="s">
        <v>433</v>
      </c>
      <c r="D737" s="122" t="s">
        <v>1085</v>
      </c>
      <c r="E737" s="122">
        <v>2012</v>
      </c>
      <c r="F737" s="122">
        <v>2019</v>
      </c>
      <c r="G737" s="129" t="s">
        <v>20</v>
      </c>
      <c r="H737" s="130" t="s">
        <v>20</v>
      </c>
      <c r="I737" s="131"/>
      <c r="J737" s="90" t="s">
        <v>820</v>
      </c>
      <c r="N737" s="90" t="s">
        <v>20</v>
      </c>
    </row>
    <row r="738" spans="2:14" ht="19.5" customHeight="1">
      <c r="B738" s="121"/>
      <c r="C738" s="122" t="s">
        <v>433</v>
      </c>
      <c r="D738" s="122" t="s">
        <v>1086</v>
      </c>
      <c r="E738" s="122">
        <v>2012</v>
      </c>
      <c r="F738" s="122">
        <v>2019</v>
      </c>
      <c r="G738" s="129" t="s">
        <v>20</v>
      </c>
      <c r="H738" s="130" t="s">
        <v>20</v>
      </c>
      <c r="I738" s="131"/>
      <c r="J738" s="90" t="s">
        <v>820</v>
      </c>
      <c r="N738" s="90" t="s">
        <v>20</v>
      </c>
    </row>
    <row r="739" spans="2:14" ht="19.5" customHeight="1">
      <c r="B739" s="121"/>
      <c r="C739" s="122" t="s">
        <v>433</v>
      </c>
      <c r="D739" s="122" t="s">
        <v>1087</v>
      </c>
      <c r="E739" s="122">
        <v>2020</v>
      </c>
      <c r="F739" s="122">
        <v>2021</v>
      </c>
      <c r="G739" s="129" t="s">
        <v>20</v>
      </c>
      <c r="H739" s="130" t="s">
        <v>20</v>
      </c>
      <c r="I739" s="131"/>
      <c r="J739" s="90" t="s">
        <v>820</v>
      </c>
      <c r="N739" s="90" t="s">
        <v>20</v>
      </c>
    </row>
    <row r="740" spans="2:14" ht="19.5" customHeight="1">
      <c r="B740" s="121"/>
      <c r="C740" s="122" t="s">
        <v>433</v>
      </c>
      <c r="D740" s="122" t="s">
        <v>1088</v>
      </c>
      <c r="E740" s="122">
        <v>2020</v>
      </c>
      <c r="F740" s="122">
        <v>2021</v>
      </c>
      <c r="G740" s="129" t="s">
        <v>20</v>
      </c>
      <c r="H740" s="130" t="s">
        <v>20</v>
      </c>
      <c r="I740" s="131"/>
      <c r="J740" s="90" t="s">
        <v>820</v>
      </c>
      <c r="N740" s="90" t="s">
        <v>20</v>
      </c>
    </row>
    <row r="741" spans="2:14" ht="19.5" customHeight="1">
      <c r="B741" s="121">
        <f>ROW()-13</f>
        <v>728</v>
      </c>
      <c r="C741" s="122" t="s">
        <v>433</v>
      </c>
      <c r="D741" s="122" t="s">
        <v>1960</v>
      </c>
      <c r="E741" s="122">
        <v>2010</v>
      </c>
      <c r="F741" s="122" t="s">
        <v>19</v>
      </c>
      <c r="G741" s="129" t="s">
        <v>20</v>
      </c>
      <c r="H741" s="130" t="s">
        <v>20</v>
      </c>
      <c r="I741" s="131"/>
    </row>
    <row r="742" spans="2:14" ht="19.5" customHeight="1">
      <c r="B742" s="121">
        <f>ROW()-13</f>
        <v>729</v>
      </c>
      <c r="C742" s="122" t="s">
        <v>433</v>
      </c>
      <c r="D742" s="122" t="s">
        <v>1961</v>
      </c>
      <c r="E742" s="122">
        <v>2019</v>
      </c>
      <c r="F742" s="122" t="s">
        <v>19</v>
      </c>
      <c r="G742" s="129" t="s">
        <v>20</v>
      </c>
      <c r="H742" s="130" t="s">
        <v>20</v>
      </c>
      <c r="I742" s="131"/>
    </row>
    <row r="743" spans="2:14" ht="19.5" customHeight="1">
      <c r="B743" s="185">
        <f>ROW()-13</f>
        <v>730</v>
      </c>
      <c r="C743" s="179" t="s">
        <v>433</v>
      </c>
      <c r="D743" s="179" t="s">
        <v>1962</v>
      </c>
      <c r="E743" s="179">
        <v>2016</v>
      </c>
      <c r="F743" s="179" t="s">
        <v>19</v>
      </c>
      <c r="G743" s="187" t="s">
        <v>20</v>
      </c>
      <c r="H743" s="188" t="s">
        <v>20</v>
      </c>
      <c r="I743" s="189"/>
    </row>
    <row r="744" spans="2:14" ht="19.5" customHeight="1">
      <c r="B744" s="185">
        <f>ROW()-13</f>
        <v>731</v>
      </c>
      <c r="C744" s="179" t="s">
        <v>433</v>
      </c>
      <c r="D744" s="179" t="s">
        <v>1963</v>
      </c>
      <c r="E744" s="179">
        <v>2010</v>
      </c>
      <c r="F744" s="179" t="s">
        <v>19</v>
      </c>
      <c r="G744" s="187" t="s">
        <v>20</v>
      </c>
      <c r="H744" s="188" t="s">
        <v>20</v>
      </c>
      <c r="I744" s="189"/>
    </row>
    <row r="745" spans="2:14" ht="19.5" customHeight="1">
      <c r="B745" s="185">
        <f>ROW()-14</f>
        <v>731</v>
      </c>
      <c r="C745" s="179" t="s">
        <v>433</v>
      </c>
      <c r="D745" s="179" t="s">
        <v>1089</v>
      </c>
      <c r="E745" s="179">
        <v>2005</v>
      </c>
      <c r="F745" s="179">
        <v>2012</v>
      </c>
      <c r="G745" s="187" t="s">
        <v>20</v>
      </c>
      <c r="H745" s="188" t="s">
        <v>20</v>
      </c>
      <c r="I745" s="189"/>
    </row>
    <row r="746" spans="2:14" ht="19.5" customHeight="1">
      <c r="B746" s="185">
        <f>ROW()-14</f>
        <v>732</v>
      </c>
      <c r="C746" s="179" t="s">
        <v>433</v>
      </c>
      <c r="D746" s="179" t="s">
        <v>1089</v>
      </c>
      <c r="E746" s="179">
        <v>2013</v>
      </c>
      <c r="F746" s="179">
        <v>2020</v>
      </c>
      <c r="G746" s="187" t="s">
        <v>20</v>
      </c>
      <c r="H746" s="188" t="s">
        <v>20</v>
      </c>
      <c r="I746" s="189"/>
    </row>
    <row r="747" spans="2:14" ht="19.5" customHeight="1">
      <c r="B747" s="185"/>
      <c r="C747" s="179" t="s">
        <v>433</v>
      </c>
      <c r="D747" s="179" t="s">
        <v>1089</v>
      </c>
      <c r="E747" s="179">
        <v>2020</v>
      </c>
      <c r="F747" s="179">
        <v>2022</v>
      </c>
      <c r="G747" s="187" t="s">
        <v>20</v>
      </c>
      <c r="H747" s="188" t="s">
        <v>20</v>
      </c>
      <c r="I747" s="189"/>
      <c r="J747" s="90" t="s">
        <v>820</v>
      </c>
      <c r="N747" s="90" t="s">
        <v>20</v>
      </c>
    </row>
    <row r="748" spans="2:14" ht="19.5" customHeight="1">
      <c r="B748" s="185">
        <f>ROW()-14</f>
        <v>734</v>
      </c>
      <c r="C748" s="179" t="s">
        <v>433</v>
      </c>
      <c r="D748" s="179" t="s">
        <v>720</v>
      </c>
      <c r="E748" s="179">
        <v>2010</v>
      </c>
      <c r="F748" s="179" t="s">
        <v>19</v>
      </c>
      <c r="G748" s="187" t="s">
        <v>20</v>
      </c>
      <c r="H748" s="188" t="s">
        <v>20</v>
      </c>
      <c r="I748" s="189"/>
    </row>
    <row r="749" spans="2:14" ht="19.5" customHeight="1">
      <c r="B749" s="185">
        <f>ROW()-14</f>
        <v>735</v>
      </c>
      <c r="C749" s="179" t="s">
        <v>433</v>
      </c>
      <c r="D749" s="179" t="s">
        <v>455</v>
      </c>
      <c r="E749" s="179">
        <v>2001</v>
      </c>
      <c r="F749" s="179">
        <v>2014</v>
      </c>
      <c r="G749" s="187" t="s">
        <v>20</v>
      </c>
      <c r="H749" s="188"/>
      <c r="I749" s="189"/>
    </row>
    <row r="750" spans="2:14" ht="19.5" customHeight="1">
      <c r="B750" s="185">
        <f>ROW()-14</f>
        <v>736</v>
      </c>
      <c r="C750" s="179" t="s">
        <v>433</v>
      </c>
      <c r="D750" s="179" t="s">
        <v>1239</v>
      </c>
      <c r="E750" s="179">
        <v>2013</v>
      </c>
      <c r="F750" s="179" t="s">
        <v>19</v>
      </c>
      <c r="G750" s="187" t="s">
        <v>20</v>
      </c>
      <c r="H750" s="188" t="s">
        <v>20</v>
      </c>
      <c r="I750" s="189"/>
    </row>
    <row r="751" spans="2:14" ht="19.5" customHeight="1">
      <c r="B751" s="185">
        <f>ROW()-14</f>
        <v>737</v>
      </c>
      <c r="C751" s="179" t="s">
        <v>433</v>
      </c>
      <c r="D751" s="179" t="s">
        <v>1239</v>
      </c>
      <c r="E751" s="179">
        <v>2021</v>
      </c>
      <c r="F751" s="179" t="s">
        <v>19</v>
      </c>
      <c r="G751" s="187" t="s">
        <v>20</v>
      </c>
      <c r="H751" s="188" t="s">
        <v>20</v>
      </c>
      <c r="I751" s="189"/>
    </row>
    <row r="752" spans="2:14" ht="19.5" customHeight="1">
      <c r="B752" s="185"/>
      <c r="C752" s="179" t="s">
        <v>433</v>
      </c>
      <c r="D752" s="179" t="s">
        <v>1090</v>
      </c>
      <c r="E752" s="179">
        <v>2011</v>
      </c>
      <c r="F752" s="179">
        <v>2017</v>
      </c>
      <c r="G752" s="187" t="s">
        <v>20</v>
      </c>
      <c r="H752" s="188" t="s">
        <v>20</v>
      </c>
      <c r="I752" s="189"/>
      <c r="J752" s="90" t="s">
        <v>820</v>
      </c>
      <c r="N752" s="90" t="s">
        <v>20</v>
      </c>
    </row>
    <row r="753" spans="2:14" ht="19.5" customHeight="1">
      <c r="B753" s="185"/>
      <c r="C753" s="179" t="s">
        <v>433</v>
      </c>
      <c r="D753" s="179" t="s">
        <v>459</v>
      </c>
      <c r="E753" s="179">
        <v>2009</v>
      </c>
      <c r="F753" s="179">
        <v>2013</v>
      </c>
      <c r="G753" s="187" t="s">
        <v>20</v>
      </c>
      <c r="H753" s="188" t="s">
        <v>20</v>
      </c>
      <c r="I753" s="189"/>
      <c r="J753" s="90" t="s">
        <v>820</v>
      </c>
      <c r="N753" s="90" t="s">
        <v>20</v>
      </c>
    </row>
    <row r="754" spans="2:14" ht="19.5" customHeight="1">
      <c r="B754" s="185">
        <f>ROW()-14</f>
        <v>740</v>
      </c>
      <c r="C754" s="179" t="s">
        <v>433</v>
      </c>
      <c r="D754" s="179" t="s">
        <v>459</v>
      </c>
      <c r="E754" s="179">
        <v>2013</v>
      </c>
      <c r="F754" s="179" t="s">
        <v>19</v>
      </c>
      <c r="G754" s="187" t="s">
        <v>20</v>
      </c>
      <c r="H754" s="188" t="s">
        <v>20</v>
      </c>
      <c r="I754" s="189"/>
    </row>
    <row r="755" spans="2:14" ht="19.5" customHeight="1">
      <c r="B755" s="185"/>
      <c r="C755" s="179" t="s">
        <v>433</v>
      </c>
      <c r="D755" s="179" t="s">
        <v>1091</v>
      </c>
      <c r="E755" s="179">
        <v>2014</v>
      </c>
      <c r="F755" s="179">
        <v>2015</v>
      </c>
      <c r="G755" s="187" t="s">
        <v>20</v>
      </c>
      <c r="H755" s="188" t="s">
        <v>20</v>
      </c>
      <c r="I755" s="189"/>
      <c r="J755" s="90" t="s">
        <v>820</v>
      </c>
      <c r="N755" s="90" t="s">
        <v>20</v>
      </c>
    </row>
    <row r="756" spans="2:14" ht="19.5" customHeight="1">
      <c r="B756" s="185"/>
      <c r="C756" s="179" t="s">
        <v>433</v>
      </c>
      <c r="D756" s="179" t="s">
        <v>1092</v>
      </c>
      <c r="E756" s="179">
        <v>2017</v>
      </c>
      <c r="F756" s="179">
        <v>2022</v>
      </c>
      <c r="G756" s="187" t="s">
        <v>20</v>
      </c>
      <c r="H756" s="188" t="s">
        <v>20</v>
      </c>
      <c r="I756" s="189"/>
      <c r="J756" s="90" t="s">
        <v>820</v>
      </c>
      <c r="N756" s="90" t="s">
        <v>20</v>
      </c>
    </row>
    <row r="757" spans="2:14" ht="19.5" customHeight="1" thickBot="1">
      <c r="B757" s="185"/>
      <c r="C757" s="179" t="s">
        <v>433</v>
      </c>
      <c r="D757" s="179" t="s">
        <v>1093</v>
      </c>
      <c r="E757" s="179">
        <v>2009</v>
      </c>
      <c r="F757" s="179">
        <v>2011</v>
      </c>
      <c r="G757" s="187" t="s">
        <v>20</v>
      </c>
      <c r="H757" s="188" t="s">
        <v>20</v>
      </c>
      <c r="I757" s="189"/>
      <c r="J757" s="90" t="s">
        <v>820</v>
      </c>
      <c r="K757" s="90">
        <v>6</v>
      </c>
      <c r="N757" s="90" t="s">
        <v>20</v>
      </c>
    </row>
    <row r="758" spans="2:14" ht="19.5" hidden="1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 t="s">
        <v>1144</v>
      </c>
    </row>
    <row r="759" spans="2:14" ht="19.5" customHeight="1">
      <c r="B759" s="118"/>
      <c r="C759" s="119" t="s">
        <v>433</v>
      </c>
      <c r="D759" s="119" t="s">
        <v>1093</v>
      </c>
      <c r="E759" s="119">
        <v>2012</v>
      </c>
      <c r="F759" s="119">
        <v>2018</v>
      </c>
      <c r="G759" s="126" t="s">
        <v>20</v>
      </c>
      <c r="H759" s="127" t="s">
        <v>20</v>
      </c>
      <c r="I759" s="128"/>
      <c r="J759" s="90" t="s">
        <v>820</v>
      </c>
      <c r="K759" s="90">
        <v>7</v>
      </c>
      <c r="N759" s="90" t="s">
        <v>20</v>
      </c>
    </row>
    <row r="760" spans="2:14" ht="19.5" customHeight="1" thickBot="1">
      <c r="B760" s="124"/>
      <c r="C760" s="125" t="s">
        <v>433</v>
      </c>
      <c r="D760" s="125" t="s">
        <v>1093</v>
      </c>
      <c r="E760" s="125">
        <v>2019</v>
      </c>
      <c r="F760" s="125">
        <v>2022</v>
      </c>
      <c r="G760" s="132" t="s">
        <v>20</v>
      </c>
      <c r="H760" s="133" t="s">
        <v>20</v>
      </c>
      <c r="I760" s="134"/>
      <c r="J760" s="90" t="s">
        <v>820</v>
      </c>
      <c r="K760" s="90">
        <v>8</v>
      </c>
      <c r="N760" s="90" t="s">
        <v>20</v>
      </c>
    </row>
    <row r="761" spans="2:14" ht="19.5" customHeight="1">
      <c r="B761" s="118">
        <f>ROW()-14</f>
        <v>747</v>
      </c>
      <c r="C761" s="119" t="s">
        <v>433</v>
      </c>
      <c r="D761" s="119" t="s">
        <v>747</v>
      </c>
      <c r="E761" s="119">
        <v>2011</v>
      </c>
      <c r="F761" s="119" t="s">
        <v>19</v>
      </c>
      <c r="G761" s="126" t="s">
        <v>20</v>
      </c>
      <c r="H761" s="127" t="s">
        <v>20</v>
      </c>
      <c r="I761" s="128"/>
    </row>
    <row r="762" spans="2:14" ht="19.5" customHeight="1">
      <c r="B762" s="121">
        <f>ROW()-14</f>
        <v>748</v>
      </c>
      <c r="C762" s="122" t="s">
        <v>433</v>
      </c>
      <c r="D762" s="122" t="s">
        <v>1240</v>
      </c>
      <c r="E762" s="122">
        <v>2008</v>
      </c>
      <c r="F762" s="122">
        <v>2013</v>
      </c>
      <c r="G762" s="129" t="s">
        <v>20</v>
      </c>
      <c r="H762" s="130" t="s">
        <v>20</v>
      </c>
      <c r="I762" s="131"/>
    </row>
    <row r="763" spans="2:14" ht="19.5" customHeight="1">
      <c r="B763" s="121">
        <f>ROW()-14</f>
        <v>749</v>
      </c>
      <c r="C763" s="122" t="s">
        <v>433</v>
      </c>
      <c r="D763" s="122" t="s">
        <v>1240</v>
      </c>
      <c r="E763" s="122">
        <v>2013</v>
      </c>
      <c r="F763" s="122"/>
      <c r="G763" s="129" t="s">
        <v>20</v>
      </c>
      <c r="H763" s="130" t="s">
        <v>20</v>
      </c>
      <c r="I763" s="131"/>
    </row>
    <row r="764" spans="2:14" ht="19.5" customHeight="1">
      <c r="B764" s="121">
        <f>ROW()-14</f>
        <v>750</v>
      </c>
      <c r="C764" s="122" t="s">
        <v>433</v>
      </c>
      <c r="D764" s="122" t="s">
        <v>460</v>
      </c>
      <c r="E764" s="122">
        <v>2013</v>
      </c>
      <c r="F764" s="122" t="s">
        <v>19</v>
      </c>
      <c r="G764" s="129" t="s">
        <v>20</v>
      </c>
      <c r="H764" s="130" t="s">
        <v>20</v>
      </c>
      <c r="I764" s="131"/>
    </row>
    <row r="765" spans="2:14" ht="19.5" customHeight="1">
      <c r="B765" s="121">
        <f>ROW()-14</f>
        <v>751</v>
      </c>
      <c r="C765" s="122" t="s">
        <v>433</v>
      </c>
      <c r="D765" s="122" t="s">
        <v>1094</v>
      </c>
      <c r="E765" s="122">
        <v>2003</v>
      </c>
      <c r="F765" s="122">
        <v>2015</v>
      </c>
      <c r="G765" s="129" t="s">
        <v>20</v>
      </c>
      <c r="H765" s="130"/>
      <c r="I765" s="131"/>
    </row>
    <row r="766" spans="2:14" ht="19.5" customHeight="1">
      <c r="B766" s="121"/>
      <c r="C766" s="122" t="s">
        <v>433</v>
      </c>
      <c r="D766" s="122" t="s">
        <v>1094</v>
      </c>
      <c r="E766" s="122">
        <v>2013</v>
      </c>
      <c r="F766" s="122">
        <v>2015</v>
      </c>
      <c r="G766" s="129" t="s">
        <v>20</v>
      </c>
      <c r="H766" s="130" t="s">
        <v>20</v>
      </c>
      <c r="I766" s="131"/>
      <c r="J766" s="90" t="s">
        <v>820</v>
      </c>
      <c r="K766" s="90">
        <v>1</v>
      </c>
      <c r="N766" s="90" t="s">
        <v>20</v>
      </c>
    </row>
    <row r="767" spans="2:14" ht="19.5" customHeight="1">
      <c r="B767" s="121"/>
      <c r="C767" s="122" t="s">
        <v>433</v>
      </c>
      <c r="D767" s="122" t="s">
        <v>1094</v>
      </c>
      <c r="E767" s="122">
        <v>2016</v>
      </c>
      <c r="F767" s="122">
        <v>2022</v>
      </c>
      <c r="G767" s="129" t="s">
        <v>20</v>
      </c>
      <c r="H767" s="130" t="s">
        <v>20</v>
      </c>
      <c r="I767" s="131"/>
      <c r="J767" s="90" t="s">
        <v>820</v>
      </c>
      <c r="K767" s="90">
        <v>2</v>
      </c>
      <c r="N767" s="90" t="s">
        <v>20</v>
      </c>
    </row>
    <row r="768" spans="2:14" ht="19.5" customHeight="1">
      <c r="B768" s="121"/>
      <c r="C768" s="122" t="s">
        <v>433</v>
      </c>
      <c r="D768" s="122" t="s">
        <v>1095</v>
      </c>
      <c r="E768" s="122">
        <v>2016</v>
      </c>
      <c r="F768" s="122">
        <v>2022</v>
      </c>
      <c r="G768" s="129" t="s">
        <v>20</v>
      </c>
      <c r="H768" s="130" t="s">
        <v>20</v>
      </c>
      <c r="I768" s="131"/>
      <c r="J768" s="90" t="s">
        <v>820</v>
      </c>
      <c r="N768" s="90" t="s">
        <v>20</v>
      </c>
    </row>
    <row r="769" spans="2:14" ht="19.5" customHeight="1">
      <c r="B769" s="121">
        <f>ROW()-14</f>
        <v>755</v>
      </c>
      <c r="C769" s="122" t="s">
        <v>433</v>
      </c>
      <c r="D769" s="122" t="s">
        <v>1520</v>
      </c>
      <c r="E769" s="122">
        <v>2011</v>
      </c>
      <c r="F769" s="122" t="s">
        <v>19</v>
      </c>
      <c r="G769" s="129" t="s">
        <v>20</v>
      </c>
      <c r="H769" s="130" t="s">
        <v>20</v>
      </c>
      <c r="I769" s="131"/>
    </row>
    <row r="770" spans="2:14" ht="19.5" customHeight="1">
      <c r="B770" s="121">
        <f>ROW()-14</f>
        <v>756</v>
      </c>
      <c r="C770" s="122" t="s">
        <v>433</v>
      </c>
      <c r="D770" s="122" t="s">
        <v>748</v>
      </c>
      <c r="E770" s="122">
        <v>2011</v>
      </c>
      <c r="F770" s="122" t="s">
        <v>19</v>
      </c>
      <c r="G770" s="129" t="s">
        <v>20</v>
      </c>
      <c r="H770" s="130" t="s">
        <v>20</v>
      </c>
      <c r="I770" s="131"/>
    </row>
    <row r="771" spans="2:14" ht="19.5" customHeight="1">
      <c r="B771" s="121">
        <f>ROW()-14</f>
        <v>757</v>
      </c>
      <c r="C771" s="122" t="s">
        <v>433</v>
      </c>
      <c r="D771" s="122" t="s">
        <v>461</v>
      </c>
      <c r="E771" s="122">
        <v>2012</v>
      </c>
      <c r="F771" s="122">
        <v>2019</v>
      </c>
      <c r="G771" s="129" t="s">
        <v>20</v>
      </c>
      <c r="H771" s="130" t="s">
        <v>20</v>
      </c>
      <c r="I771" s="131"/>
    </row>
    <row r="772" spans="2:14" ht="19.5" customHeight="1">
      <c r="B772" s="121"/>
      <c r="C772" s="122" t="s">
        <v>433</v>
      </c>
      <c r="D772" s="122" t="s">
        <v>1096</v>
      </c>
      <c r="E772" s="122">
        <v>2013</v>
      </c>
      <c r="F772" s="122">
        <v>2015</v>
      </c>
      <c r="G772" s="129" t="s">
        <v>20</v>
      </c>
      <c r="H772" s="130" t="s">
        <v>20</v>
      </c>
      <c r="I772" s="131"/>
      <c r="J772" s="90" t="s">
        <v>820</v>
      </c>
      <c r="N772" s="90" t="s">
        <v>20</v>
      </c>
    </row>
    <row r="773" spans="2:14" ht="19.5" customHeight="1">
      <c r="B773" s="121">
        <f t="shared" ref="B773:B798" si="19">ROW()-14</f>
        <v>759</v>
      </c>
      <c r="C773" s="122" t="s">
        <v>462</v>
      </c>
      <c r="D773" s="122" t="s">
        <v>465</v>
      </c>
      <c r="E773" s="122">
        <v>2006</v>
      </c>
      <c r="F773" s="122">
        <v>2015</v>
      </c>
      <c r="G773" s="129" t="s">
        <v>20</v>
      </c>
      <c r="H773" s="130"/>
      <c r="I773" s="131"/>
    </row>
    <row r="774" spans="2:14" ht="19.5" customHeight="1">
      <c r="B774" s="121">
        <f t="shared" si="19"/>
        <v>760</v>
      </c>
      <c r="C774" s="122" t="s">
        <v>462</v>
      </c>
      <c r="D774" s="122" t="s">
        <v>466</v>
      </c>
      <c r="E774" s="122">
        <v>2015</v>
      </c>
      <c r="F774" s="122" t="s">
        <v>19</v>
      </c>
      <c r="G774" s="129" t="s">
        <v>20</v>
      </c>
      <c r="H774" s="130"/>
      <c r="I774" s="131"/>
    </row>
    <row r="775" spans="2:14" ht="19.5" customHeight="1">
      <c r="B775" s="121">
        <f t="shared" si="19"/>
        <v>761</v>
      </c>
      <c r="C775" s="122" t="s">
        <v>462</v>
      </c>
      <c r="D775" s="122" t="s">
        <v>469</v>
      </c>
      <c r="E775" s="122">
        <v>2018</v>
      </c>
      <c r="F775" s="122" t="s">
        <v>19</v>
      </c>
      <c r="G775" s="129" t="s">
        <v>20</v>
      </c>
      <c r="H775" s="130" t="s">
        <v>20</v>
      </c>
      <c r="I775" s="131" t="s">
        <v>20</v>
      </c>
    </row>
    <row r="776" spans="2:14" ht="19.5" customHeight="1">
      <c r="B776" s="121">
        <f t="shared" si="19"/>
        <v>762</v>
      </c>
      <c r="C776" s="122" t="s">
        <v>462</v>
      </c>
      <c r="D776" s="122" t="s">
        <v>1241</v>
      </c>
      <c r="E776" s="122">
        <v>2019</v>
      </c>
      <c r="F776" s="122"/>
      <c r="G776" s="129" t="s">
        <v>20</v>
      </c>
      <c r="H776" s="130" t="s">
        <v>20</v>
      </c>
      <c r="I776" s="131" t="s">
        <v>20</v>
      </c>
    </row>
    <row r="777" spans="2:14" ht="19.5" customHeight="1">
      <c r="B777" s="121">
        <f t="shared" si="19"/>
        <v>763</v>
      </c>
      <c r="C777" s="122" t="s">
        <v>462</v>
      </c>
      <c r="D777" s="122" t="s">
        <v>1242</v>
      </c>
      <c r="E777" s="122">
        <v>2017</v>
      </c>
      <c r="F777" s="122" t="s">
        <v>19</v>
      </c>
      <c r="G777" s="129" t="s">
        <v>20</v>
      </c>
      <c r="H777" s="130" t="s">
        <v>20</v>
      </c>
      <c r="I777" s="131" t="s">
        <v>20</v>
      </c>
    </row>
    <row r="778" spans="2:14" ht="19.5" customHeight="1">
      <c r="B778" s="121">
        <f t="shared" si="19"/>
        <v>764</v>
      </c>
      <c r="C778" s="122" t="s">
        <v>462</v>
      </c>
      <c r="D778" s="122" t="s">
        <v>1243</v>
      </c>
      <c r="E778" s="179">
        <v>2017</v>
      </c>
      <c r="F778" s="179" t="s">
        <v>19</v>
      </c>
      <c r="G778" s="129" t="s">
        <v>20</v>
      </c>
      <c r="H778" s="130" t="s">
        <v>20</v>
      </c>
      <c r="I778" s="131" t="s">
        <v>20</v>
      </c>
    </row>
    <row r="779" spans="2:14" ht="19.5" customHeight="1">
      <c r="B779" s="121">
        <f t="shared" si="19"/>
        <v>765</v>
      </c>
      <c r="C779" s="179" t="s">
        <v>462</v>
      </c>
      <c r="D779" s="179" t="s">
        <v>471</v>
      </c>
      <c r="E779" s="179">
        <v>2008</v>
      </c>
      <c r="F779" s="179">
        <v>2017</v>
      </c>
      <c r="G779" s="129" t="s">
        <v>20</v>
      </c>
      <c r="H779" s="130"/>
      <c r="I779" s="131"/>
    </row>
    <row r="780" spans="2:14" ht="19.5" customHeight="1">
      <c r="B780" s="121">
        <f t="shared" si="19"/>
        <v>766</v>
      </c>
      <c r="C780" s="122" t="s">
        <v>462</v>
      </c>
      <c r="D780" s="122" t="s">
        <v>473</v>
      </c>
      <c r="E780" s="122">
        <v>2020</v>
      </c>
      <c r="F780" s="122" t="s">
        <v>19</v>
      </c>
      <c r="G780" s="129" t="s">
        <v>20</v>
      </c>
      <c r="H780" s="130" t="s">
        <v>20</v>
      </c>
      <c r="I780" s="131" t="s">
        <v>20</v>
      </c>
    </row>
    <row r="781" spans="2:14" ht="19.5" customHeight="1">
      <c r="B781" s="121">
        <f t="shared" si="19"/>
        <v>767</v>
      </c>
      <c r="C781" s="122" t="s">
        <v>462</v>
      </c>
      <c r="D781" s="122" t="s">
        <v>474</v>
      </c>
      <c r="E781" s="122">
        <v>2010</v>
      </c>
      <c r="F781" s="122" t="s">
        <v>19</v>
      </c>
      <c r="G781" s="129" t="s">
        <v>20</v>
      </c>
      <c r="H781" s="130" t="s">
        <v>20</v>
      </c>
      <c r="I781" s="131"/>
    </row>
    <row r="782" spans="2:14" ht="19.5" customHeight="1">
      <c r="B782" s="121">
        <f t="shared" si="19"/>
        <v>768</v>
      </c>
      <c r="C782" s="122" t="s">
        <v>462</v>
      </c>
      <c r="D782" s="122" t="s">
        <v>474</v>
      </c>
      <c r="E782" s="122">
        <v>2021</v>
      </c>
      <c r="F782" s="122"/>
      <c r="G782" s="129" t="s">
        <v>20</v>
      </c>
      <c r="H782" s="130"/>
      <c r="I782" s="131" t="s">
        <v>20</v>
      </c>
    </row>
    <row r="783" spans="2:14" ht="19.5" customHeight="1">
      <c r="B783" s="121">
        <f t="shared" si="19"/>
        <v>769</v>
      </c>
      <c r="C783" s="122" t="s">
        <v>462</v>
      </c>
      <c r="D783" s="122" t="s">
        <v>475</v>
      </c>
      <c r="E783" s="122">
        <v>2001</v>
      </c>
      <c r="F783" s="122">
        <v>2014</v>
      </c>
      <c r="G783" s="129" t="s">
        <v>20</v>
      </c>
      <c r="H783" s="130"/>
      <c r="I783" s="131"/>
    </row>
    <row r="784" spans="2:14" ht="19.5" customHeight="1">
      <c r="B784" s="121">
        <f t="shared" si="19"/>
        <v>770</v>
      </c>
      <c r="C784" s="122" t="s">
        <v>462</v>
      </c>
      <c r="D784" s="122" t="s">
        <v>475</v>
      </c>
      <c r="E784" s="122">
        <v>2014</v>
      </c>
      <c r="F784" s="122">
        <v>2020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19"/>
        <v>771</v>
      </c>
      <c r="C785" s="122" t="s">
        <v>462</v>
      </c>
      <c r="D785" s="122" t="s">
        <v>1245</v>
      </c>
      <c r="E785" s="122">
        <v>2018</v>
      </c>
      <c r="F785" s="122" t="s">
        <v>19</v>
      </c>
      <c r="G785" s="129" t="s">
        <v>20</v>
      </c>
      <c r="H785" s="130" t="s">
        <v>20</v>
      </c>
      <c r="I785" s="131" t="s">
        <v>20</v>
      </c>
    </row>
    <row r="786" spans="2:9" ht="19.5" customHeight="1">
      <c r="B786" s="121">
        <f t="shared" si="19"/>
        <v>772</v>
      </c>
      <c r="C786" s="122" t="s">
        <v>462</v>
      </c>
      <c r="D786" s="122" t="s">
        <v>1246</v>
      </c>
      <c r="E786" s="122">
        <v>2019</v>
      </c>
      <c r="F786" s="122" t="s">
        <v>19</v>
      </c>
      <c r="G786" s="129" t="s">
        <v>20</v>
      </c>
      <c r="H786" s="130" t="s">
        <v>20</v>
      </c>
      <c r="I786" s="131" t="s">
        <v>20</v>
      </c>
    </row>
    <row r="787" spans="2:9" ht="19.5" customHeight="1">
      <c r="B787" s="121">
        <f t="shared" si="19"/>
        <v>773</v>
      </c>
      <c r="C787" s="122" t="s">
        <v>1247</v>
      </c>
      <c r="D787" s="122" t="s">
        <v>1248</v>
      </c>
      <c r="E787" s="122">
        <v>2016</v>
      </c>
      <c r="F787" s="122"/>
      <c r="G787" s="129"/>
      <c r="H787" s="130" t="s">
        <v>20</v>
      </c>
      <c r="I787" s="131"/>
    </row>
    <row r="788" spans="2:9" ht="19.5" customHeight="1">
      <c r="B788" s="121">
        <f t="shared" si="19"/>
        <v>774</v>
      </c>
      <c r="C788" s="122" t="s">
        <v>783</v>
      </c>
      <c r="D788" s="122" t="s">
        <v>1249</v>
      </c>
      <c r="E788" s="122">
        <v>2014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19"/>
        <v>775</v>
      </c>
      <c r="C789" s="122" t="s">
        <v>783</v>
      </c>
      <c r="D789" s="122" t="s">
        <v>1250</v>
      </c>
      <c r="E789" s="122">
        <v>2013</v>
      </c>
      <c r="F789" s="122">
        <v>2019</v>
      </c>
      <c r="G789" s="129" t="s">
        <v>20</v>
      </c>
      <c r="H789" s="130" t="s">
        <v>20</v>
      </c>
      <c r="I789" s="131" t="s">
        <v>20</v>
      </c>
    </row>
    <row r="790" spans="2:9" ht="19.5" customHeight="1">
      <c r="B790" s="121">
        <f t="shared" si="19"/>
        <v>776</v>
      </c>
      <c r="C790" s="122" t="s">
        <v>783</v>
      </c>
      <c r="D790" s="122" t="s">
        <v>1250</v>
      </c>
      <c r="E790" s="122">
        <v>2019</v>
      </c>
      <c r="F790" s="122" t="s">
        <v>19</v>
      </c>
      <c r="G790" s="129" t="s">
        <v>20</v>
      </c>
      <c r="H790" s="130" t="s">
        <v>20</v>
      </c>
      <c r="I790" s="131" t="s">
        <v>20</v>
      </c>
    </row>
    <row r="791" spans="2:9" ht="19.5" customHeight="1">
      <c r="B791" s="121">
        <f t="shared" si="19"/>
        <v>777</v>
      </c>
      <c r="C791" s="122" t="s">
        <v>783</v>
      </c>
      <c r="D791" s="122" t="s">
        <v>1251</v>
      </c>
      <c r="E791" s="122">
        <v>2013</v>
      </c>
      <c r="F791" s="122" t="s">
        <v>19</v>
      </c>
      <c r="G791" s="129" t="s">
        <v>20</v>
      </c>
      <c r="H791" s="130" t="s">
        <v>20</v>
      </c>
      <c r="I791" s="131" t="s">
        <v>20</v>
      </c>
    </row>
    <row r="792" spans="2:9" ht="19.5" customHeight="1">
      <c r="B792" s="121">
        <f t="shared" si="19"/>
        <v>778</v>
      </c>
      <c r="C792" s="122" t="s">
        <v>783</v>
      </c>
      <c r="D792" s="122" t="s">
        <v>1252</v>
      </c>
      <c r="E792" s="122">
        <v>2010</v>
      </c>
      <c r="F792" s="122">
        <v>2018</v>
      </c>
      <c r="G792" s="129" t="s">
        <v>20</v>
      </c>
      <c r="H792" s="130" t="s">
        <v>20</v>
      </c>
      <c r="I792" s="131" t="s">
        <v>20</v>
      </c>
    </row>
    <row r="793" spans="2:9" ht="19.5" customHeight="1">
      <c r="B793" s="121">
        <f t="shared" si="19"/>
        <v>779</v>
      </c>
      <c r="C793" s="122" t="s">
        <v>783</v>
      </c>
      <c r="D793" s="122" t="s">
        <v>1253</v>
      </c>
      <c r="E793" s="122">
        <v>2019</v>
      </c>
      <c r="F793" s="122" t="s">
        <v>19</v>
      </c>
      <c r="G793" s="129" t="s">
        <v>20</v>
      </c>
      <c r="H793" s="130" t="s">
        <v>20</v>
      </c>
      <c r="I793" s="131" t="s">
        <v>20</v>
      </c>
    </row>
    <row r="794" spans="2:9" ht="19.5" customHeight="1">
      <c r="B794" s="121">
        <f t="shared" si="19"/>
        <v>780</v>
      </c>
      <c r="C794" s="122" t="s">
        <v>783</v>
      </c>
      <c r="D794" s="122" t="s">
        <v>1254</v>
      </c>
      <c r="E794" s="122">
        <v>2017</v>
      </c>
      <c r="F794" s="122"/>
      <c r="G794" s="129" t="s">
        <v>20</v>
      </c>
      <c r="H794" s="130" t="s">
        <v>20</v>
      </c>
      <c r="I794" s="131" t="s">
        <v>20</v>
      </c>
    </row>
    <row r="795" spans="2:9" ht="19.5" customHeight="1">
      <c r="B795" s="121">
        <f t="shared" si="19"/>
        <v>781</v>
      </c>
      <c r="C795" s="122" t="s">
        <v>783</v>
      </c>
      <c r="D795" s="122" t="s">
        <v>1255</v>
      </c>
      <c r="E795" s="122">
        <v>2006</v>
      </c>
      <c r="F795" s="122" t="s">
        <v>19</v>
      </c>
      <c r="G795" s="129" t="s">
        <v>20</v>
      </c>
      <c r="H795" s="130"/>
      <c r="I795" s="131" t="s">
        <v>20</v>
      </c>
    </row>
    <row r="796" spans="2:9" ht="19.5" customHeight="1">
      <c r="B796" s="121">
        <f t="shared" si="19"/>
        <v>782</v>
      </c>
      <c r="C796" s="122" t="s">
        <v>783</v>
      </c>
      <c r="D796" s="122" t="s">
        <v>1256</v>
      </c>
      <c r="E796" s="122">
        <v>2016</v>
      </c>
      <c r="F796" s="122" t="s">
        <v>19</v>
      </c>
      <c r="G796" s="129" t="s">
        <v>20</v>
      </c>
      <c r="H796" s="130" t="s">
        <v>20</v>
      </c>
      <c r="I796" s="131" t="s">
        <v>20</v>
      </c>
    </row>
    <row r="797" spans="2:9" ht="19.5" customHeight="1">
      <c r="B797" s="121">
        <f t="shared" si="19"/>
        <v>783</v>
      </c>
      <c r="C797" s="122" t="s">
        <v>783</v>
      </c>
      <c r="D797" s="122" t="s">
        <v>1257</v>
      </c>
      <c r="E797" s="122">
        <v>2008</v>
      </c>
      <c r="F797" s="122">
        <v>2018</v>
      </c>
      <c r="G797" s="129" t="s">
        <v>20</v>
      </c>
      <c r="H797" s="130" t="s">
        <v>20</v>
      </c>
      <c r="I797" s="131" t="s">
        <v>20</v>
      </c>
    </row>
    <row r="798" spans="2:9" ht="19.5" customHeight="1">
      <c r="B798" s="121">
        <f t="shared" si="19"/>
        <v>784</v>
      </c>
      <c r="C798" s="122" t="s">
        <v>783</v>
      </c>
      <c r="D798" s="122" t="s">
        <v>1257</v>
      </c>
      <c r="E798" s="122">
        <v>2018</v>
      </c>
      <c r="F798" s="122" t="s">
        <v>19</v>
      </c>
      <c r="G798" s="129" t="s">
        <v>20</v>
      </c>
      <c r="H798" s="130" t="s">
        <v>20</v>
      </c>
      <c r="I798" s="131" t="s">
        <v>20</v>
      </c>
    </row>
    <row r="799" spans="2:9" ht="19.5" customHeight="1">
      <c r="B799" s="121">
        <f>ROW()-15</f>
        <v>784</v>
      </c>
      <c r="C799" s="122" t="s">
        <v>783</v>
      </c>
      <c r="D799" s="122" t="s">
        <v>1258</v>
      </c>
      <c r="E799" s="122">
        <v>2018</v>
      </c>
      <c r="F799" s="122" t="s">
        <v>19</v>
      </c>
      <c r="G799" s="129" t="s">
        <v>20</v>
      </c>
      <c r="H799" s="130" t="s">
        <v>20</v>
      </c>
      <c r="I799" s="131" t="s">
        <v>20</v>
      </c>
    </row>
    <row r="800" spans="2:9" ht="19.5" customHeight="1">
      <c r="B800" s="121">
        <f>ROW()-15</f>
        <v>785</v>
      </c>
      <c r="C800" s="122" t="s">
        <v>783</v>
      </c>
      <c r="D800" s="122" t="s">
        <v>1259</v>
      </c>
      <c r="E800" s="122">
        <v>2016</v>
      </c>
      <c r="F800" s="122" t="s">
        <v>19</v>
      </c>
      <c r="G800" s="129" t="s">
        <v>20</v>
      </c>
      <c r="H800" s="130" t="s">
        <v>20</v>
      </c>
      <c r="I800" s="131" t="s">
        <v>20</v>
      </c>
    </row>
    <row r="801" spans="2:14" ht="19.5" customHeight="1">
      <c r="B801" s="121">
        <f>ROW()-15</f>
        <v>786</v>
      </c>
      <c r="C801" s="122" t="s">
        <v>733</v>
      </c>
      <c r="D801" s="122">
        <v>2</v>
      </c>
      <c r="E801" s="122">
        <v>2017</v>
      </c>
      <c r="F801" s="122" t="s">
        <v>19</v>
      </c>
      <c r="G801" s="129" t="s">
        <v>20</v>
      </c>
      <c r="H801" s="130" t="s">
        <v>20</v>
      </c>
      <c r="I801" s="131"/>
    </row>
    <row r="802" spans="2:14" ht="19.5" customHeight="1">
      <c r="B802" s="121">
        <f>ROW()-15</f>
        <v>787</v>
      </c>
      <c r="C802" s="122" t="s">
        <v>733</v>
      </c>
      <c r="D802" s="122" t="s">
        <v>1260</v>
      </c>
      <c r="E802" s="122">
        <v>2017</v>
      </c>
      <c r="F802" s="122" t="s">
        <v>19</v>
      </c>
      <c r="G802" s="129" t="s">
        <v>20</v>
      </c>
      <c r="H802" s="130" t="s">
        <v>20</v>
      </c>
      <c r="I802" s="131"/>
    </row>
    <row r="803" spans="2:14" ht="19.5" customHeight="1">
      <c r="B803" s="121">
        <f>ROW()-15</f>
        <v>788</v>
      </c>
      <c r="C803" s="122" t="s">
        <v>481</v>
      </c>
      <c r="D803" s="122" t="s">
        <v>1261</v>
      </c>
      <c r="E803" s="122">
        <v>2012</v>
      </c>
      <c r="F803" s="122">
        <v>2019</v>
      </c>
      <c r="G803" s="129" t="s">
        <v>20</v>
      </c>
      <c r="H803" s="130" t="s">
        <v>20</v>
      </c>
      <c r="I803" s="131"/>
    </row>
    <row r="804" spans="2:14" ht="19.5" customHeight="1">
      <c r="B804" s="121"/>
      <c r="C804" s="122" t="s">
        <v>481</v>
      </c>
      <c r="D804" s="122" t="s">
        <v>1097</v>
      </c>
      <c r="E804" s="122">
        <v>2010</v>
      </c>
      <c r="F804" s="122">
        <v>2017</v>
      </c>
      <c r="G804" s="129" t="s">
        <v>20</v>
      </c>
      <c r="H804" s="130" t="s">
        <v>20</v>
      </c>
      <c r="I804" s="131"/>
      <c r="J804" s="90" t="s">
        <v>820</v>
      </c>
      <c r="N804" s="90" t="s">
        <v>20</v>
      </c>
    </row>
    <row r="805" spans="2:14" ht="19.5" customHeight="1">
      <c r="B805" s="121">
        <f>ROW()-15</f>
        <v>790</v>
      </c>
      <c r="C805" s="122" t="s">
        <v>481</v>
      </c>
      <c r="D805" s="122" t="s">
        <v>1098</v>
      </c>
      <c r="E805" s="122">
        <v>2014</v>
      </c>
      <c r="F805" s="122" t="s">
        <v>19</v>
      </c>
      <c r="G805" s="129" t="s">
        <v>20</v>
      </c>
      <c r="H805" s="130" t="s">
        <v>20</v>
      </c>
      <c r="I805" s="131"/>
    </row>
    <row r="806" spans="2:14" ht="19.5" customHeight="1">
      <c r="B806" s="121"/>
      <c r="C806" s="122" t="s">
        <v>481</v>
      </c>
      <c r="D806" s="122" t="s">
        <v>482</v>
      </c>
      <c r="E806" s="122">
        <v>2010</v>
      </c>
      <c r="F806" s="122">
        <v>2010</v>
      </c>
      <c r="G806" s="129" t="s">
        <v>20</v>
      </c>
      <c r="H806" s="130" t="s">
        <v>20</v>
      </c>
      <c r="I806" s="131"/>
      <c r="J806" s="90" t="s">
        <v>820</v>
      </c>
      <c r="N806" s="90" t="s">
        <v>20</v>
      </c>
    </row>
    <row r="807" spans="2:14" ht="19.5" customHeight="1">
      <c r="B807" s="121">
        <f>ROW()-15</f>
        <v>792</v>
      </c>
      <c r="C807" s="122" t="s">
        <v>481</v>
      </c>
      <c r="D807" s="122" t="s">
        <v>482</v>
      </c>
      <c r="E807" s="122">
        <v>2016</v>
      </c>
      <c r="F807" s="122" t="s">
        <v>19</v>
      </c>
      <c r="G807" s="129" t="s">
        <v>20</v>
      </c>
      <c r="H807" s="130" t="s">
        <v>20</v>
      </c>
      <c r="I807" s="131"/>
    </row>
    <row r="808" spans="2:14" ht="19.5" customHeight="1">
      <c r="B808" s="121">
        <f>ROW()-15</f>
        <v>793</v>
      </c>
      <c r="C808" s="122" t="s">
        <v>1262</v>
      </c>
      <c r="D808" s="122" t="s">
        <v>1263</v>
      </c>
      <c r="E808" s="122">
        <v>2016</v>
      </c>
      <c r="F808" s="122" t="s">
        <v>19</v>
      </c>
      <c r="G808" s="129" t="s">
        <v>20</v>
      </c>
      <c r="H808" s="130"/>
      <c r="I808" s="131" t="s">
        <v>20</v>
      </c>
    </row>
    <row r="809" spans="2:14" ht="19.5" customHeight="1">
      <c r="B809" s="121">
        <f>ROW()-15</f>
        <v>794</v>
      </c>
      <c r="C809" s="122" t="s">
        <v>1262</v>
      </c>
      <c r="D809" s="122" t="s">
        <v>1264</v>
      </c>
      <c r="E809" s="122">
        <v>2016</v>
      </c>
      <c r="F809" s="122" t="s">
        <v>19</v>
      </c>
      <c r="G809" s="129" t="s">
        <v>20</v>
      </c>
      <c r="H809" s="130"/>
      <c r="I809" s="131" t="s">
        <v>20</v>
      </c>
    </row>
    <row r="810" spans="2:14" ht="19.5" customHeight="1">
      <c r="B810" s="121"/>
      <c r="C810" s="122" t="s">
        <v>483</v>
      </c>
      <c r="D810" s="122">
        <v>1500</v>
      </c>
      <c r="E810" s="122">
        <v>2008</v>
      </c>
      <c r="F810" s="122">
        <v>2019</v>
      </c>
      <c r="G810" s="129" t="s">
        <v>20</v>
      </c>
      <c r="H810" s="130" t="s">
        <v>20</v>
      </c>
      <c r="I810" s="131"/>
      <c r="J810" s="90" t="s">
        <v>820</v>
      </c>
      <c r="K810" s="90">
        <v>4</v>
      </c>
      <c r="N810" s="90" t="s">
        <v>20</v>
      </c>
    </row>
    <row r="811" spans="2:14" ht="19.5" customHeight="1">
      <c r="B811" s="121"/>
      <c r="C811" s="122" t="s">
        <v>483</v>
      </c>
      <c r="D811" s="122">
        <v>1500</v>
      </c>
      <c r="E811" s="122">
        <v>2019</v>
      </c>
      <c r="F811" s="122">
        <v>2022</v>
      </c>
      <c r="G811" s="129" t="s">
        <v>20</v>
      </c>
      <c r="H811" s="130"/>
      <c r="I811" s="131"/>
      <c r="J811" s="90" t="s">
        <v>820</v>
      </c>
      <c r="K811" s="90">
        <v>5</v>
      </c>
      <c r="N811" s="90" t="s">
        <v>20</v>
      </c>
    </row>
    <row r="812" spans="2:14" ht="19.5" customHeight="1">
      <c r="B812" s="121"/>
      <c r="C812" s="122" t="s">
        <v>483</v>
      </c>
      <c r="D812" s="122">
        <v>2500</v>
      </c>
      <c r="E812" s="122">
        <v>2008</v>
      </c>
      <c r="F812" s="122">
        <v>2022</v>
      </c>
      <c r="G812" s="129" t="s">
        <v>20</v>
      </c>
      <c r="H812" s="130" t="s">
        <v>20</v>
      </c>
      <c r="I812" s="131"/>
      <c r="J812" s="90" t="s">
        <v>820</v>
      </c>
      <c r="N812" s="90" t="s">
        <v>20</v>
      </c>
    </row>
    <row r="813" spans="2:14" ht="19.5" customHeight="1">
      <c r="B813" s="121"/>
      <c r="C813" s="122" t="s">
        <v>483</v>
      </c>
      <c r="D813" s="122">
        <v>3500</v>
      </c>
      <c r="E813" s="122">
        <v>2008</v>
      </c>
      <c r="F813" s="122">
        <v>2022</v>
      </c>
      <c r="G813" s="129" t="s">
        <v>20</v>
      </c>
      <c r="H813" s="130" t="s">
        <v>20</v>
      </c>
      <c r="I813" s="131"/>
      <c r="J813" s="90" t="s">
        <v>820</v>
      </c>
      <c r="N813" s="90" t="s">
        <v>20</v>
      </c>
    </row>
    <row r="814" spans="2:14" ht="19.5" customHeight="1">
      <c r="B814" s="121"/>
      <c r="C814" s="122" t="s">
        <v>483</v>
      </c>
      <c r="D814" s="122">
        <v>4500</v>
      </c>
      <c r="E814" s="122">
        <v>2008</v>
      </c>
      <c r="F814" s="122">
        <v>2022</v>
      </c>
      <c r="G814" s="129" t="s">
        <v>20</v>
      </c>
      <c r="H814" s="130" t="s">
        <v>20</v>
      </c>
      <c r="I814" s="131"/>
      <c r="J814" s="90" t="s">
        <v>820</v>
      </c>
      <c r="N814" s="90" t="s">
        <v>20</v>
      </c>
    </row>
    <row r="815" spans="2:14" ht="19.5" customHeight="1">
      <c r="B815" s="121"/>
      <c r="C815" s="122" t="s">
        <v>483</v>
      </c>
      <c r="D815" s="122">
        <v>5500</v>
      </c>
      <c r="E815" s="122">
        <v>2008</v>
      </c>
      <c r="F815" s="122">
        <v>2022</v>
      </c>
      <c r="G815" s="129" t="s">
        <v>20</v>
      </c>
      <c r="H815" s="130" t="s">
        <v>20</v>
      </c>
      <c r="I815" s="131"/>
      <c r="J815" s="90" t="s">
        <v>820</v>
      </c>
      <c r="N815" s="90" t="s">
        <v>20</v>
      </c>
    </row>
    <row r="816" spans="2:14" ht="19.5" customHeight="1">
      <c r="B816" s="121"/>
      <c r="C816" s="122" t="s">
        <v>483</v>
      </c>
      <c r="D816" s="122" t="s">
        <v>1099</v>
      </c>
      <c r="E816" s="122">
        <v>2012</v>
      </c>
      <c r="F816" s="122">
        <v>2021</v>
      </c>
      <c r="G816" s="129" t="s">
        <v>20</v>
      </c>
      <c r="H816" s="130" t="s">
        <v>20</v>
      </c>
      <c r="I816" s="131"/>
      <c r="J816" s="90" t="s">
        <v>820</v>
      </c>
      <c r="N816" s="90" t="s">
        <v>20</v>
      </c>
    </row>
    <row r="817" spans="2:14" ht="19.5" customHeight="1">
      <c r="B817" s="121"/>
      <c r="C817" s="122" t="s">
        <v>483</v>
      </c>
      <c r="D817" s="122" t="s">
        <v>1100</v>
      </c>
      <c r="E817" s="122">
        <v>2021</v>
      </c>
      <c r="F817" s="122">
        <v>2022</v>
      </c>
      <c r="G817" s="129" t="s">
        <v>20</v>
      </c>
      <c r="H817" s="130" t="s">
        <v>20</v>
      </c>
      <c r="I817" s="131"/>
      <c r="J817" s="90" t="s">
        <v>820</v>
      </c>
      <c r="N817" s="90" t="s">
        <v>20</v>
      </c>
    </row>
    <row r="818" spans="2:14" ht="19.5" customHeight="1">
      <c r="B818" s="121"/>
      <c r="C818" s="122" t="s">
        <v>483</v>
      </c>
      <c r="D818" s="122" t="s">
        <v>1101</v>
      </c>
      <c r="E818" s="122">
        <v>2014</v>
      </c>
      <c r="F818" s="122">
        <v>2021</v>
      </c>
      <c r="G818" s="129" t="s">
        <v>20</v>
      </c>
      <c r="H818" s="130" t="s">
        <v>20</v>
      </c>
      <c r="I818" s="131"/>
      <c r="J818" s="90" t="s">
        <v>820</v>
      </c>
      <c r="N818" s="90" t="s">
        <v>20</v>
      </c>
    </row>
    <row r="819" spans="2:14" ht="19.5" customHeight="1">
      <c r="B819" s="121"/>
      <c r="C819" s="122" t="s">
        <v>483</v>
      </c>
      <c r="D819" s="122" t="s">
        <v>1102</v>
      </c>
      <c r="E819" s="122">
        <v>2014</v>
      </c>
      <c r="F819" s="122">
        <v>2021</v>
      </c>
      <c r="G819" s="129" t="s">
        <v>20</v>
      </c>
      <c r="H819" s="130" t="s">
        <v>20</v>
      </c>
      <c r="I819" s="131"/>
      <c r="J819" s="90" t="s">
        <v>820</v>
      </c>
      <c r="N819" s="90" t="s">
        <v>20</v>
      </c>
    </row>
    <row r="820" spans="2:14" ht="19.5" customHeight="1">
      <c r="B820" s="121"/>
      <c r="C820" s="122" t="s">
        <v>483</v>
      </c>
      <c r="D820" s="122" t="s">
        <v>1103</v>
      </c>
      <c r="E820" s="122">
        <v>2012</v>
      </c>
      <c r="F820" s="122">
        <v>2015</v>
      </c>
      <c r="G820" s="129" t="s">
        <v>20</v>
      </c>
      <c r="H820" s="130" t="s">
        <v>20</v>
      </c>
      <c r="I820" s="131"/>
      <c r="J820" s="90" t="s">
        <v>820</v>
      </c>
      <c r="N820" s="90" t="s">
        <v>20</v>
      </c>
    </row>
    <row r="821" spans="2:14" ht="19.5" customHeight="1">
      <c r="B821" s="121"/>
      <c r="C821" s="122" t="s">
        <v>483</v>
      </c>
      <c r="D821" s="122" t="s">
        <v>1104</v>
      </c>
      <c r="E821" s="122">
        <v>2015</v>
      </c>
      <c r="F821" s="122">
        <v>2021</v>
      </c>
      <c r="G821" s="129" t="s">
        <v>20</v>
      </c>
      <c r="H821" s="130" t="s">
        <v>20</v>
      </c>
      <c r="I821" s="182"/>
      <c r="J821" s="90" t="s">
        <v>820</v>
      </c>
      <c r="N821" s="90" t="s">
        <v>20</v>
      </c>
    </row>
    <row r="822" spans="2:14" ht="19.5" customHeight="1">
      <c r="B822" s="121">
        <f t="shared" ref="B822:B853" si="20">ROW()-15</f>
        <v>807</v>
      </c>
      <c r="C822" s="122" t="s">
        <v>483</v>
      </c>
      <c r="D822" s="122" t="s">
        <v>1265</v>
      </c>
      <c r="E822" s="122">
        <v>2011</v>
      </c>
      <c r="F822" s="122">
        <v>2017</v>
      </c>
      <c r="G822" s="129" t="s">
        <v>20</v>
      </c>
      <c r="H822" s="130"/>
      <c r="I822" s="131" t="s">
        <v>20</v>
      </c>
    </row>
    <row r="823" spans="2:14" ht="19.5" customHeight="1">
      <c r="B823" s="121">
        <f t="shared" si="20"/>
        <v>808</v>
      </c>
      <c r="C823" s="122" t="s">
        <v>483</v>
      </c>
      <c r="D823" s="122" t="s">
        <v>485</v>
      </c>
      <c r="E823" s="122">
        <v>2013</v>
      </c>
      <c r="F823" s="122" t="s">
        <v>19</v>
      </c>
      <c r="G823" s="129" t="s">
        <v>20</v>
      </c>
      <c r="H823" s="130"/>
      <c r="I823" s="131" t="s">
        <v>20</v>
      </c>
    </row>
    <row r="824" spans="2:14" ht="19.5" customHeight="1">
      <c r="B824" s="121">
        <f t="shared" si="20"/>
        <v>809</v>
      </c>
      <c r="C824" s="122" t="s">
        <v>486</v>
      </c>
      <c r="D824" s="122" t="s">
        <v>1266</v>
      </c>
      <c r="E824" s="122">
        <v>2017</v>
      </c>
      <c r="F824" s="122" t="s">
        <v>19</v>
      </c>
      <c r="G824" s="129" t="s">
        <v>20</v>
      </c>
      <c r="H824" s="130" t="s">
        <v>20</v>
      </c>
      <c r="I824" s="131"/>
    </row>
    <row r="825" spans="2:14" ht="19.5" customHeight="1">
      <c r="B825" s="121">
        <f t="shared" si="20"/>
        <v>810</v>
      </c>
      <c r="C825" s="122" t="s">
        <v>486</v>
      </c>
      <c r="D825" s="122" t="s">
        <v>1267</v>
      </c>
      <c r="E825" s="122">
        <v>2017</v>
      </c>
      <c r="F825" s="122" t="s">
        <v>19</v>
      </c>
      <c r="G825" s="129" t="s">
        <v>20</v>
      </c>
      <c r="H825" s="130" t="s">
        <v>20</v>
      </c>
      <c r="I825" s="131"/>
    </row>
    <row r="826" spans="2:14" ht="19.5" customHeight="1">
      <c r="B826" s="121">
        <f t="shared" si="20"/>
        <v>811</v>
      </c>
      <c r="C826" s="122" t="s">
        <v>486</v>
      </c>
      <c r="D826" s="122" t="s">
        <v>1268</v>
      </c>
      <c r="E826" s="122">
        <v>2017</v>
      </c>
      <c r="F826" s="122" t="s">
        <v>19</v>
      </c>
      <c r="G826" s="129" t="s">
        <v>20</v>
      </c>
      <c r="H826" s="130" t="s">
        <v>20</v>
      </c>
      <c r="I826" s="131"/>
    </row>
    <row r="827" spans="2:14" ht="19.5" customHeight="1">
      <c r="B827" s="121">
        <f t="shared" si="20"/>
        <v>812</v>
      </c>
      <c r="C827" s="122" t="s">
        <v>486</v>
      </c>
      <c r="D827" s="122" t="s">
        <v>489</v>
      </c>
      <c r="E827" s="122">
        <v>2019</v>
      </c>
      <c r="F827" s="122" t="s">
        <v>19</v>
      </c>
      <c r="G827" s="129" t="s">
        <v>20</v>
      </c>
      <c r="H827" s="130" t="s">
        <v>20</v>
      </c>
      <c r="I827" s="131"/>
    </row>
    <row r="828" spans="2:14" ht="19.5" customHeight="1">
      <c r="B828" s="121">
        <f t="shared" si="20"/>
        <v>813</v>
      </c>
      <c r="C828" s="122" t="s">
        <v>486</v>
      </c>
      <c r="D828" s="122" t="s">
        <v>490</v>
      </c>
      <c r="E828" s="122">
        <v>2013</v>
      </c>
      <c r="F828" s="122">
        <v>2019</v>
      </c>
      <c r="G828" s="129" t="s">
        <v>20</v>
      </c>
      <c r="H828" s="130" t="s">
        <v>20</v>
      </c>
      <c r="I828" s="131"/>
    </row>
    <row r="829" spans="2:14" ht="19.5" customHeight="1">
      <c r="B829" s="121">
        <f t="shared" si="20"/>
        <v>814</v>
      </c>
      <c r="C829" s="122" t="s">
        <v>486</v>
      </c>
      <c r="D829" s="122" t="s">
        <v>490</v>
      </c>
      <c r="E829" s="122">
        <v>2013</v>
      </c>
      <c r="F829" s="122">
        <v>2019</v>
      </c>
      <c r="G829" s="129" t="s">
        <v>20</v>
      </c>
      <c r="H829" s="130" t="s">
        <v>20</v>
      </c>
      <c r="I829" s="131"/>
    </row>
    <row r="830" spans="2:14" ht="19.5" customHeight="1">
      <c r="B830" s="121">
        <f t="shared" si="20"/>
        <v>815</v>
      </c>
      <c r="C830" s="122" t="s">
        <v>486</v>
      </c>
      <c r="D830" s="122" t="s">
        <v>490</v>
      </c>
      <c r="E830" s="122">
        <v>2019</v>
      </c>
      <c r="F830" s="122" t="s">
        <v>19</v>
      </c>
      <c r="G830" s="129" t="s">
        <v>20</v>
      </c>
      <c r="H830" s="130" t="s">
        <v>20</v>
      </c>
      <c r="I830" s="131"/>
    </row>
    <row r="831" spans="2:14" ht="19.5" customHeight="1">
      <c r="B831" s="121">
        <f t="shared" si="20"/>
        <v>816</v>
      </c>
      <c r="C831" s="122" t="s">
        <v>486</v>
      </c>
      <c r="D831" s="122" t="s">
        <v>493</v>
      </c>
      <c r="E831" s="122">
        <v>2005</v>
      </c>
      <c r="F831" s="122">
        <v>2014</v>
      </c>
      <c r="G831" s="129" t="s">
        <v>20</v>
      </c>
      <c r="H831" s="130" t="s">
        <v>20</v>
      </c>
      <c r="I831" s="131"/>
    </row>
    <row r="832" spans="2:14" ht="19.5" customHeight="1">
      <c r="B832" s="121">
        <f t="shared" si="20"/>
        <v>817</v>
      </c>
      <c r="C832" s="122" t="s">
        <v>486</v>
      </c>
      <c r="D832" s="122" t="s">
        <v>493</v>
      </c>
      <c r="E832" s="122">
        <v>2012</v>
      </c>
      <c r="F832" s="122">
        <v>2019</v>
      </c>
      <c r="G832" s="129" t="s">
        <v>20</v>
      </c>
      <c r="H832" s="130" t="s">
        <v>20</v>
      </c>
      <c r="I832" s="131"/>
    </row>
    <row r="833" spans="2:9" ht="19.5" customHeight="1">
      <c r="B833" s="121">
        <f t="shared" si="20"/>
        <v>818</v>
      </c>
      <c r="C833" s="122" t="s">
        <v>486</v>
      </c>
      <c r="D833" s="122" t="s">
        <v>493</v>
      </c>
      <c r="E833" s="122">
        <v>2019</v>
      </c>
      <c r="F833" s="122" t="s">
        <v>19</v>
      </c>
      <c r="G833" s="129" t="s">
        <v>20</v>
      </c>
      <c r="H833" s="130" t="s">
        <v>20</v>
      </c>
      <c r="I833" s="131"/>
    </row>
    <row r="834" spans="2:9" ht="19.5" customHeight="1">
      <c r="B834" s="121">
        <f t="shared" si="20"/>
        <v>819</v>
      </c>
      <c r="C834" s="122" t="s">
        <v>486</v>
      </c>
      <c r="D834" s="122" t="s">
        <v>173</v>
      </c>
      <c r="E834" s="122">
        <v>2013</v>
      </c>
      <c r="F834" s="122">
        <v>2017</v>
      </c>
      <c r="G834" s="129" t="s">
        <v>20</v>
      </c>
      <c r="H834" s="130" t="s">
        <v>20</v>
      </c>
      <c r="I834" s="131"/>
    </row>
    <row r="835" spans="2:9" ht="19.5" customHeight="1">
      <c r="B835" s="121">
        <f t="shared" si="20"/>
        <v>820</v>
      </c>
      <c r="C835" s="122" t="s">
        <v>486</v>
      </c>
      <c r="D835" s="122" t="s">
        <v>173</v>
      </c>
      <c r="E835" s="122">
        <v>2017</v>
      </c>
      <c r="F835" s="122" t="s">
        <v>19</v>
      </c>
      <c r="G835" s="129" t="s">
        <v>20</v>
      </c>
      <c r="H835" s="130" t="s">
        <v>20</v>
      </c>
      <c r="I835" s="131"/>
    </row>
    <row r="836" spans="2:9" ht="19.5" customHeight="1">
      <c r="B836" s="121">
        <f t="shared" si="20"/>
        <v>821</v>
      </c>
      <c r="C836" s="122" t="s">
        <v>486</v>
      </c>
      <c r="D836" s="122" t="s">
        <v>498</v>
      </c>
      <c r="E836" s="122">
        <v>2002</v>
      </c>
      <c r="F836" s="122">
        <v>2014</v>
      </c>
      <c r="G836" s="129" t="s">
        <v>20</v>
      </c>
      <c r="H836" s="130"/>
      <c r="I836" s="131"/>
    </row>
    <row r="837" spans="2:9" ht="19.5" customHeight="1">
      <c r="B837" s="121">
        <f t="shared" si="20"/>
        <v>822</v>
      </c>
      <c r="C837" s="122" t="s">
        <v>486</v>
      </c>
      <c r="D837" s="122" t="s">
        <v>498</v>
      </c>
      <c r="E837" s="122">
        <v>2015</v>
      </c>
      <c r="F837" s="122" t="s">
        <v>19</v>
      </c>
      <c r="G837" s="129" t="s">
        <v>20</v>
      </c>
      <c r="H837" s="130" t="s">
        <v>20</v>
      </c>
      <c r="I837" s="131"/>
    </row>
    <row r="838" spans="2:9" ht="19.5" customHeight="1">
      <c r="B838" s="121">
        <f t="shared" si="20"/>
        <v>823</v>
      </c>
      <c r="C838" s="122" t="s">
        <v>486</v>
      </c>
      <c r="D838" s="122" t="s">
        <v>498</v>
      </c>
      <c r="E838" s="122">
        <v>2020</v>
      </c>
      <c r="F838" s="122" t="s">
        <v>19</v>
      </c>
      <c r="G838" s="129" t="s">
        <v>20</v>
      </c>
      <c r="H838" s="130" t="s">
        <v>20</v>
      </c>
      <c r="I838" s="131"/>
    </row>
    <row r="839" spans="2:9" ht="19.5" customHeight="1">
      <c r="B839" s="121">
        <f t="shared" si="20"/>
        <v>824</v>
      </c>
      <c r="C839" s="122" t="s">
        <v>486</v>
      </c>
      <c r="D839" s="122" t="s">
        <v>1269</v>
      </c>
      <c r="E839" s="122">
        <v>2005</v>
      </c>
      <c r="F839" s="122">
        <v>2014</v>
      </c>
      <c r="G839" s="129" t="s">
        <v>20</v>
      </c>
      <c r="H839" s="130" t="s">
        <v>20</v>
      </c>
      <c r="I839" s="131"/>
    </row>
    <row r="840" spans="2:9" ht="19.5" customHeight="1">
      <c r="B840" s="121">
        <f t="shared" si="20"/>
        <v>825</v>
      </c>
      <c r="C840" s="122" t="s">
        <v>486</v>
      </c>
      <c r="D840" s="122" t="s">
        <v>499</v>
      </c>
      <c r="E840" s="122">
        <v>2021</v>
      </c>
      <c r="F840" s="122" t="s">
        <v>19</v>
      </c>
      <c r="G840" s="129" t="s">
        <v>20</v>
      </c>
      <c r="H840" s="130" t="s">
        <v>20</v>
      </c>
      <c r="I840" s="131"/>
    </row>
    <row r="841" spans="2:9" ht="19.5" customHeight="1">
      <c r="B841" s="121">
        <f t="shared" si="20"/>
        <v>826</v>
      </c>
      <c r="C841" s="122" t="s">
        <v>486</v>
      </c>
      <c r="D841" s="122" t="s">
        <v>1270</v>
      </c>
      <c r="E841" s="122">
        <v>2021</v>
      </c>
      <c r="F841" s="122" t="s">
        <v>19</v>
      </c>
      <c r="G841" s="129" t="s">
        <v>20</v>
      </c>
      <c r="H841" s="130" t="s">
        <v>20</v>
      </c>
      <c r="I841" s="131"/>
    </row>
    <row r="842" spans="2:9" ht="19.5" customHeight="1">
      <c r="B842" s="121">
        <f t="shared" si="20"/>
        <v>827</v>
      </c>
      <c r="C842" s="122" t="s">
        <v>486</v>
      </c>
      <c r="D842" s="122" t="s">
        <v>500</v>
      </c>
      <c r="E842" s="122">
        <v>2009</v>
      </c>
      <c r="F842" s="122">
        <v>2016</v>
      </c>
      <c r="G842" s="129" t="s">
        <v>20</v>
      </c>
      <c r="H842" s="130" t="s">
        <v>20</v>
      </c>
      <c r="I842" s="131"/>
    </row>
    <row r="843" spans="2:9" ht="19.5" customHeight="1">
      <c r="B843" s="121">
        <f t="shared" si="20"/>
        <v>828</v>
      </c>
      <c r="C843" s="122" t="s">
        <v>486</v>
      </c>
      <c r="D843" s="122" t="s">
        <v>1271</v>
      </c>
      <c r="E843" s="122">
        <v>2004</v>
      </c>
      <c r="F843" s="122">
        <v>2012</v>
      </c>
      <c r="G843" s="129" t="s">
        <v>20</v>
      </c>
      <c r="H843" s="130" t="s">
        <v>20</v>
      </c>
      <c r="I843" s="131"/>
    </row>
    <row r="844" spans="2:9" ht="19.5" customHeight="1">
      <c r="B844" s="121">
        <f t="shared" si="20"/>
        <v>829</v>
      </c>
      <c r="C844" s="122" t="s">
        <v>486</v>
      </c>
      <c r="D844" s="122" t="s">
        <v>502</v>
      </c>
      <c r="E844" s="122">
        <v>2015</v>
      </c>
      <c r="F844" s="122" t="s">
        <v>19</v>
      </c>
      <c r="G844" s="129" t="s">
        <v>20</v>
      </c>
      <c r="H844" s="130" t="s">
        <v>20</v>
      </c>
      <c r="I844" s="131"/>
    </row>
    <row r="845" spans="2:9" ht="19.5" customHeight="1">
      <c r="B845" s="121">
        <f t="shared" si="20"/>
        <v>830</v>
      </c>
      <c r="C845" s="122" t="s">
        <v>486</v>
      </c>
      <c r="D845" s="122" t="s">
        <v>503</v>
      </c>
      <c r="E845" s="122">
        <v>2007</v>
      </c>
      <c r="F845" s="122">
        <v>2021</v>
      </c>
      <c r="G845" s="129" t="s">
        <v>20</v>
      </c>
      <c r="H845" s="130" t="s">
        <v>20</v>
      </c>
      <c r="I845" s="131"/>
    </row>
    <row r="846" spans="2:9" ht="19.5" customHeight="1">
      <c r="B846" s="121">
        <f t="shared" si="20"/>
        <v>831</v>
      </c>
      <c r="C846" s="122" t="s">
        <v>486</v>
      </c>
      <c r="D846" s="122" t="s">
        <v>503</v>
      </c>
      <c r="E846" s="122">
        <v>2011</v>
      </c>
      <c r="F846" s="122">
        <v>2022</v>
      </c>
      <c r="G846" s="129" t="s">
        <v>20</v>
      </c>
      <c r="H846" s="130"/>
      <c r="I846" s="131"/>
    </row>
    <row r="847" spans="2:9" ht="19.5" customHeight="1">
      <c r="B847" s="121">
        <f t="shared" si="20"/>
        <v>832</v>
      </c>
      <c r="C847" s="122" t="s">
        <v>486</v>
      </c>
      <c r="D847" s="122" t="s">
        <v>503</v>
      </c>
      <c r="E847" s="122">
        <v>2012</v>
      </c>
      <c r="F847" s="122" t="s">
        <v>19</v>
      </c>
      <c r="G847" s="129" t="s">
        <v>20</v>
      </c>
      <c r="H847" s="130" t="s">
        <v>20</v>
      </c>
      <c r="I847" s="131"/>
    </row>
    <row r="848" spans="2:9" ht="19.5" customHeight="1">
      <c r="B848" s="121">
        <f t="shared" si="20"/>
        <v>833</v>
      </c>
      <c r="C848" s="122" t="s">
        <v>486</v>
      </c>
      <c r="D848" s="122" t="s">
        <v>503</v>
      </c>
      <c r="E848" s="122">
        <v>2021</v>
      </c>
      <c r="F848" s="122" t="s">
        <v>19</v>
      </c>
      <c r="G848" s="129" t="s">
        <v>20</v>
      </c>
      <c r="H848" s="130" t="s">
        <v>20</v>
      </c>
      <c r="I848" s="131"/>
    </row>
    <row r="849" spans="2:9" ht="19.5" customHeight="1">
      <c r="B849" s="121">
        <f t="shared" si="20"/>
        <v>834</v>
      </c>
      <c r="C849" s="122" t="s">
        <v>486</v>
      </c>
      <c r="D849" s="122" t="s">
        <v>504</v>
      </c>
      <c r="E849" s="122">
        <v>2019</v>
      </c>
      <c r="F849" s="122" t="s">
        <v>19</v>
      </c>
      <c r="G849" s="129" t="s">
        <v>20</v>
      </c>
      <c r="H849" s="130" t="s">
        <v>20</v>
      </c>
      <c r="I849" s="131"/>
    </row>
    <row r="850" spans="2:9" ht="19.5" customHeight="1">
      <c r="B850" s="121">
        <f t="shared" si="20"/>
        <v>835</v>
      </c>
      <c r="C850" s="122" t="s">
        <v>486</v>
      </c>
      <c r="D850" s="122" t="s">
        <v>504</v>
      </c>
      <c r="E850" s="122">
        <v>2021</v>
      </c>
      <c r="F850" s="122" t="s">
        <v>19</v>
      </c>
      <c r="G850" s="129" t="s">
        <v>20</v>
      </c>
      <c r="H850" s="130" t="s">
        <v>20</v>
      </c>
      <c r="I850" s="131"/>
    </row>
    <row r="851" spans="2:9" ht="19.5" customHeight="1">
      <c r="B851" s="121">
        <f t="shared" si="20"/>
        <v>836</v>
      </c>
      <c r="C851" s="122" t="s">
        <v>486</v>
      </c>
      <c r="D851" s="122" t="s">
        <v>506</v>
      </c>
      <c r="E851" s="122">
        <v>2006</v>
      </c>
      <c r="F851" s="122">
        <v>2015</v>
      </c>
      <c r="G851" s="129" t="s">
        <v>20</v>
      </c>
      <c r="H851" s="130" t="s">
        <v>20</v>
      </c>
      <c r="I851" s="131"/>
    </row>
    <row r="852" spans="2:9" ht="19.5" customHeight="1">
      <c r="B852" s="121">
        <f t="shared" si="20"/>
        <v>837</v>
      </c>
      <c r="C852" s="122" t="s">
        <v>486</v>
      </c>
      <c r="D852" s="122" t="s">
        <v>506</v>
      </c>
      <c r="E852" s="122">
        <v>2008</v>
      </c>
      <c r="F852" s="122">
        <v>2017</v>
      </c>
      <c r="G852" s="129" t="s">
        <v>20</v>
      </c>
      <c r="H852" s="130" t="s">
        <v>20</v>
      </c>
      <c r="I852" s="131"/>
    </row>
    <row r="853" spans="2:9" ht="19.5" customHeight="1">
      <c r="B853" s="121">
        <f t="shared" si="20"/>
        <v>838</v>
      </c>
      <c r="C853" s="122" t="s">
        <v>486</v>
      </c>
      <c r="D853" s="122" t="s">
        <v>506</v>
      </c>
      <c r="E853" s="122">
        <v>2016</v>
      </c>
      <c r="F853" s="122" t="s">
        <v>19</v>
      </c>
      <c r="G853" s="129" t="s">
        <v>20</v>
      </c>
      <c r="H853" s="130" t="s">
        <v>20</v>
      </c>
      <c r="I853" s="131"/>
    </row>
    <row r="854" spans="2:9" ht="19.5" customHeight="1">
      <c r="B854" s="121">
        <f t="shared" ref="B854:B894" si="21">ROW()-16</f>
        <v>838</v>
      </c>
      <c r="C854" s="122" t="s">
        <v>486</v>
      </c>
      <c r="D854" s="122" t="s">
        <v>508</v>
      </c>
      <c r="E854" s="122">
        <v>2015</v>
      </c>
      <c r="F854" s="122" t="s">
        <v>19</v>
      </c>
      <c r="G854" s="129" t="s">
        <v>20</v>
      </c>
      <c r="H854" s="130" t="s">
        <v>20</v>
      </c>
      <c r="I854" s="131"/>
    </row>
    <row r="855" spans="2:9" ht="19.5" customHeight="1" thickBot="1">
      <c r="B855" s="121">
        <f t="shared" si="21"/>
        <v>839</v>
      </c>
      <c r="C855" s="125" t="s">
        <v>486</v>
      </c>
      <c r="D855" s="125" t="s">
        <v>509</v>
      </c>
      <c r="E855" s="125">
        <v>2001</v>
      </c>
      <c r="F855" s="125">
        <v>2007</v>
      </c>
      <c r="G855" s="132" t="s">
        <v>20</v>
      </c>
      <c r="H855" s="133"/>
      <c r="I855" s="134"/>
    </row>
    <row r="856" spans="2:9" ht="19.5" customHeight="1">
      <c r="B856" s="121">
        <f t="shared" si="21"/>
        <v>840</v>
      </c>
      <c r="C856" s="122" t="s">
        <v>486</v>
      </c>
      <c r="D856" s="122" t="s">
        <v>509</v>
      </c>
      <c r="E856" s="122">
        <v>2007</v>
      </c>
      <c r="F856" s="122">
        <v>2015</v>
      </c>
      <c r="G856" s="129" t="s">
        <v>20</v>
      </c>
      <c r="H856" s="130" t="s">
        <v>20</v>
      </c>
      <c r="I856" s="131"/>
    </row>
    <row r="857" spans="2:9" ht="19.5" customHeight="1">
      <c r="B857" s="121">
        <f t="shared" si="21"/>
        <v>841</v>
      </c>
      <c r="C857" s="122" t="s">
        <v>486</v>
      </c>
      <c r="D857" s="122" t="s">
        <v>509</v>
      </c>
      <c r="E857" s="122">
        <v>2008</v>
      </c>
      <c r="F857" s="122">
        <v>2015</v>
      </c>
      <c r="G857" s="129" t="s">
        <v>20</v>
      </c>
      <c r="H857" s="130" t="s">
        <v>20</v>
      </c>
      <c r="I857" s="131"/>
    </row>
    <row r="858" spans="2:9" ht="19.5" customHeight="1">
      <c r="B858" s="121">
        <f t="shared" si="21"/>
        <v>842</v>
      </c>
      <c r="C858" s="122" t="s">
        <v>486</v>
      </c>
      <c r="D858" s="122" t="s">
        <v>512</v>
      </c>
      <c r="E858" s="122">
        <v>2010</v>
      </c>
      <c r="F858" s="122">
        <v>2015</v>
      </c>
      <c r="G858" s="129" t="s">
        <v>20</v>
      </c>
      <c r="H858" s="130" t="s">
        <v>20</v>
      </c>
      <c r="I858" s="131"/>
    </row>
    <row r="859" spans="2:9" ht="19.5" customHeight="1">
      <c r="B859" s="121">
        <f t="shared" si="21"/>
        <v>843</v>
      </c>
      <c r="C859" s="122" t="s">
        <v>486</v>
      </c>
      <c r="D859" s="122" t="s">
        <v>175</v>
      </c>
      <c r="E859" s="122">
        <v>2012</v>
      </c>
      <c r="F859" s="122" t="s">
        <v>19</v>
      </c>
      <c r="G859" s="129" t="s">
        <v>20</v>
      </c>
      <c r="H859" s="130" t="s">
        <v>20</v>
      </c>
      <c r="I859" s="131"/>
    </row>
    <row r="860" spans="2:9" ht="19.5" customHeight="1">
      <c r="B860" s="121">
        <f t="shared" si="21"/>
        <v>844</v>
      </c>
      <c r="C860" s="122" t="s">
        <v>486</v>
      </c>
      <c r="D860" s="122" t="s">
        <v>177</v>
      </c>
      <c r="E860" s="122">
        <v>2012</v>
      </c>
      <c r="F860" s="122" t="s">
        <v>19</v>
      </c>
      <c r="G860" s="129" t="s">
        <v>20</v>
      </c>
      <c r="H860" s="130" t="s">
        <v>20</v>
      </c>
      <c r="I860" s="131"/>
    </row>
    <row r="861" spans="2:9" ht="19.5" customHeight="1">
      <c r="B861" s="121">
        <f t="shared" si="21"/>
        <v>845</v>
      </c>
      <c r="C861" s="122" t="s">
        <v>486</v>
      </c>
      <c r="D861" s="122" t="s">
        <v>514</v>
      </c>
      <c r="E861" s="122">
        <v>2005</v>
      </c>
      <c r="F861" s="122">
        <v>2014</v>
      </c>
      <c r="G861" s="129" t="s">
        <v>20</v>
      </c>
      <c r="H861" s="130" t="s">
        <v>20</v>
      </c>
      <c r="I861" s="131"/>
    </row>
    <row r="862" spans="2:9" ht="19.5" customHeight="1">
      <c r="B862" s="121">
        <f t="shared" si="21"/>
        <v>846</v>
      </c>
      <c r="C862" s="122" t="s">
        <v>486</v>
      </c>
      <c r="D862" s="122" t="s">
        <v>514</v>
      </c>
      <c r="E862" s="122">
        <v>2012</v>
      </c>
      <c r="F862" s="122">
        <v>2019</v>
      </c>
      <c r="G862" s="129" t="s">
        <v>20</v>
      </c>
      <c r="H862" s="130" t="s">
        <v>20</v>
      </c>
      <c r="I862" s="131"/>
    </row>
    <row r="863" spans="2:9" ht="19.5" customHeight="1">
      <c r="B863" s="121">
        <f t="shared" si="21"/>
        <v>847</v>
      </c>
      <c r="C863" s="122" t="s">
        <v>486</v>
      </c>
      <c r="D863" s="122" t="s">
        <v>514</v>
      </c>
      <c r="E863" s="122">
        <v>2019</v>
      </c>
      <c r="F863" s="122" t="s">
        <v>19</v>
      </c>
      <c r="G863" s="129" t="s">
        <v>20</v>
      </c>
      <c r="H863" s="130" t="s">
        <v>20</v>
      </c>
      <c r="I863" s="131"/>
    </row>
    <row r="864" spans="2:9" ht="19.5" customHeight="1">
      <c r="B864" s="121">
        <f t="shared" si="21"/>
        <v>848</v>
      </c>
      <c r="C864" s="122" t="s">
        <v>486</v>
      </c>
      <c r="D864" s="122" t="s">
        <v>515</v>
      </c>
      <c r="E864" s="122">
        <v>2010</v>
      </c>
      <c r="F864" s="122" t="s">
        <v>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1"/>
        <v>849</v>
      </c>
      <c r="C865" s="122" t="s">
        <v>486</v>
      </c>
      <c r="D865" s="122" t="s">
        <v>517</v>
      </c>
      <c r="E865" s="122">
        <v>2009</v>
      </c>
      <c r="F865" s="122">
        <v>2016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1"/>
        <v>850</v>
      </c>
      <c r="C866" s="122" t="s">
        <v>486</v>
      </c>
      <c r="D866" s="122" t="s">
        <v>517</v>
      </c>
      <c r="E866" s="122">
        <v>2020</v>
      </c>
      <c r="F866" s="122" t="s">
        <v>19</v>
      </c>
      <c r="G866" s="129" t="s">
        <v>20</v>
      </c>
      <c r="H866" s="130" t="s">
        <v>20</v>
      </c>
      <c r="I866" s="131"/>
    </row>
    <row r="867" spans="2:9" ht="19.5" customHeight="1">
      <c r="B867" s="121">
        <f t="shared" si="21"/>
        <v>851</v>
      </c>
      <c r="C867" s="122" t="s">
        <v>486</v>
      </c>
      <c r="D867" s="122" t="s">
        <v>1272</v>
      </c>
      <c r="E867" s="122">
        <v>2001</v>
      </c>
      <c r="F867" s="122">
        <v>2009</v>
      </c>
      <c r="G867" s="129" t="s">
        <v>20</v>
      </c>
      <c r="H867" s="130" t="s">
        <v>20</v>
      </c>
      <c r="I867" s="131"/>
    </row>
    <row r="868" spans="2:9" ht="19.5" customHeight="1">
      <c r="B868" s="121">
        <f t="shared" si="21"/>
        <v>852</v>
      </c>
      <c r="C868" s="122" t="s">
        <v>486</v>
      </c>
      <c r="D868" s="122" t="s">
        <v>1272</v>
      </c>
      <c r="E868" s="122">
        <v>2008</v>
      </c>
      <c r="F868" s="122">
        <v>2016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1"/>
        <v>853</v>
      </c>
      <c r="C869" s="122" t="s">
        <v>486</v>
      </c>
      <c r="D869" s="122" t="s">
        <v>1272</v>
      </c>
      <c r="E869" s="122">
        <v>2016</v>
      </c>
      <c r="F869" s="122" t="s">
        <v>19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21"/>
        <v>854</v>
      </c>
      <c r="C870" s="122" t="s">
        <v>486</v>
      </c>
      <c r="D870" s="122" t="s">
        <v>1273</v>
      </c>
      <c r="E870" s="122">
        <v>2016</v>
      </c>
      <c r="F870" s="122" t="s">
        <v>19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1"/>
        <v>855</v>
      </c>
      <c r="C871" s="122" t="s">
        <v>486</v>
      </c>
      <c r="D871" s="122" t="s">
        <v>518</v>
      </c>
      <c r="E871" s="122">
        <v>2004</v>
      </c>
      <c r="F871" s="122">
        <v>2012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21"/>
        <v>856</v>
      </c>
      <c r="C872" s="122" t="s">
        <v>486</v>
      </c>
      <c r="D872" s="122" t="s">
        <v>178</v>
      </c>
      <c r="E872" s="122">
        <v>2014</v>
      </c>
      <c r="F872" s="122" t="s">
        <v>19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21"/>
        <v>857</v>
      </c>
      <c r="C873" s="122" t="s">
        <v>486</v>
      </c>
      <c r="D873" s="122" t="s">
        <v>519</v>
      </c>
      <c r="E873" s="122">
        <v>2010</v>
      </c>
      <c r="F873" s="122">
        <v>2012</v>
      </c>
      <c r="G873" s="129" t="s">
        <v>20</v>
      </c>
      <c r="H873" s="130" t="s">
        <v>20</v>
      </c>
      <c r="I873" s="131"/>
    </row>
    <row r="874" spans="2:9" ht="19.5" customHeight="1">
      <c r="B874" s="121">
        <f t="shared" si="21"/>
        <v>858</v>
      </c>
      <c r="C874" s="122" t="s">
        <v>486</v>
      </c>
      <c r="D874" s="122" t="s">
        <v>519</v>
      </c>
      <c r="E874" s="122">
        <v>2012</v>
      </c>
      <c r="F874" s="122">
        <v>2017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21"/>
        <v>859</v>
      </c>
      <c r="C875" s="122" t="s">
        <v>486</v>
      </c>
      <c r="D875" s="122" t="s">
        <v>520</v>
      </c>
      <c r="E875" s="122">
        <v>2003</v>
      </c>
      <c r="F875" s="122">
        <v>2008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1"/>
        <v>860</v>
      </c>
      <c r="C876" s="122" t="s">
        <v>486</v>
      </c>
      <c r="D876" s="122" t="s">
        <v>520</v>
      </c>
      <c r="E876" s="122">
        <v>2009</v>
      </c>
      <c r="F876" s="122">
        <v>2015</v>
      </c>
      <c r="G876" s="129" t="s">
        <v>20</v>
      </c>
      <c r="H876" s="130" t="s">
        <v>20</v>
      </c>
      <c r="I876" s="131"/>
    </row>
    <row r="877" spans="2:9" ht="19.5" customHeight="1">
      <c r="B877" s="121">
        <f t="shared" si="21"/>
        <v>861</v>
      </c>
      <c r="C877" s="122" t="s">
        <v>486</v>
      </c>
      <c r="D877" s="122" t="s">
        <v>520</v>
      </c>
      <c r="E877" s="122">
        <v>2016</v>
      </c>
      <c r="F877" s="122" t="s">
        <v>19</v>
      </c>
      <c r="G877" s="129" t="s">
        <v>20</v>
      </c>
      <c r="H877" s="130" t="s">
        <v>20</v>
      </c>
      <c r="I877" s="131"/>
    </row>
    <row r="878" spans="2:9" ht="19.5" customHeight="1" thickBot="1">
      <c r="B878" s="124">
        <f t="shared" si="21"/>
        <v>862</v>
      </c>
      <c r="C878" s="125" t="s">
        <v>486</v>
      </c>
      <c r="D878" s="125" t="s">
        <v>1964</v>
      </c>
      <c r="E878" s="125">
        <v>2009</v>
      </c>
      <c r="F878" s="125">
        <v>2016</v>
      </c>
      <c r="G878" s="132" t="s">
        <v>20</v>
      </c>
      <c r="H878" s="133" t="s">
        <v>20</v>
      </c>
      <c r="I878" s="134"/>
    </row>
    <row r="879" spans="2:9" ht="19.5" customHeight="1">
      <c r="B879" s="121">
        <f t="shared" si="21"/>
        <v>863</v>
      </c>
      <c r="C879" s="122" t="s">
        <v>486</v>
      </c>
      <c r="D879" s="122" t="s">
        <v>1965</v>
      </c>
      <c r="E879" s="122">
        <v>2010</v>
      </c>
      <c r="F879" s="122">
        <v>2015</v>
      </c>
      <c r="G879" s="129" t="s">
        <v>20</v>
      </c>
      <c r="H879" s="130" t="s">
        <v>20</v>
      </c>
      <c r="I879" s="131"/>
    </row>
    <row r="880" spans="2:9" ht="19.5" customHeight="1">
      <c r="B880" s="121">
        <f t="shared" si="21"/>
        <v>864</v>
      </c>
      <c r="C880" s="122" t="s">
        <v>486</v>
      </c>
      <c r="D880" s="122" t="s">
        <v>1966</v>
      </c>
      <c r="E880" s="122">
        <v>2018</v>
      </c>
      <c r="F880" s="122" t="s">
        <v>19</v>
      </c>
      <c r="G880" s="129" t="s">
        <v>20</v>
      </c>
      <c r="H880" s="130" t="s">
        <v>20</v>
      </c>
      <c r="I880" s="131"/>
    </row>
    <row r="881" spans="2:9" ht="19.5" customHeight="1">
      <c r="B881" s="121">
        <f t="shared" si="21"/>
        <v>865</v>
      </c>
      <c r="C881" s="122" t="s">
        <v>486</v>
      </c>
      <c r="D881" s="122" t="s">
        <v>525</v>
      </c>
      <c r="E881" s="122">
        <v>2013</v>
      </c>
      <c r="F881" s="122" t="s">
        <v>19</v>
      </c>
      <c r="G881" s="129" t="s">
        <v>20</v>
      </c>
      <c r="H881" s="130" t="s">
        <v>20</v>
      </c>
      <c r="I881" s="131"/>
    </row>
    <row r="882" spans="2:9" ht="19.5" customHeight="1">
      <c r="B882" s="121">
        <f t="shared" si="21"/>
        <v>866</v>
      </c>
      <c r="C882" s="122" t="s">
        <v>486</v>
      </c>
      <c r="D882" s="122" t="s">
        <v>526</v>
      </c>
      <c r="E882" s="122">
        <v>2015</v>
      </c>
      <c r="F882" s="122" t="s">
        <v>19</v>
      </c>
      <c r="G882" s="129" t="s">
        <v>20</v>
      </c>
      <c r="H882" s="130" t="s">
        <v>20</v>
      </c>
      <c r="I882" s="131"/>
    </row>
    <row r="883" spans="2:9" ht="19.5" customHeight="1">
      <c r="B883" s="121">
        <f t="shared" si="21"/>
        <v>867</v>
      </c>
      <c r="C883" s="122" t="s">
        <v>486</v>
      </c>
      <c r="D883" s="122" t="s">
        <v>526</v>
      </c>
      <c r="E883" s="122">
        <v>2018</v>
      </c>
      <c r="F883" s="122" t="s">
        <v>19</v>
      </c>
      <c r="G883" s="129" t="s">
        <v>20</v>
      </c>
      <c r="H883" s="130" t="s">
        <v>20</v>
      </c>
      <c r="I883" s="131"/>
    </row>
    <row r="884" spans="2:9" ht="19.5" customHeight="1">
      <c r="B884" s="121">
        <f t="shared" si="21"/>
        <v>868</v>
      </c>
      <c r="C884" s="122" t="s">
        <v>486</v>
      </c>
      <c r="D884" s="122" t="s">
        <v>1277</v>
      </c>
      <c r="E884" s="122">
        <v>2001</v>
      </c>
      <c r="F884" s="122">
        <v>2014</v>
      </c>
      <c r="G884" s="129" t="s">
        <v>20</v>
      </c>
      <c r="H884" s="130"/>
      <c r="I884" s="131"/>
    </row>
    <row r="885" spans="2:9" ht="19.5" customHeight="1">
      <c r="B885" s="121">
        <f t="shared" si="21"/>
        <v>869</v>
      </c>
      <c r="C885" s="122" t="s">
        <v>486</v>
      </c>
      <c r="D885" s="122" t="s">
        <v>1277</v>
      </c>
      <c r="E885" s="122">
        <v>2014</v>
      </c>
      <c r="F885" s="122" t="s">
        <v>19</v>
      </c>
      <c r="G885" s="129" t="s">
        <v>20</v>
      </c>
      <c r="H885" s="130" t="s">
        <v>20</v>
      </c>
      <c r="I885" s="131"/>
    </row>
    <row r="886" spans="2:9" ht="19.5" customHeight="1">
      <c r="B886" s="121">
        <f t="shared" si="21"/>
        <v>870</v>
      </c>
      <c r="C886" s="122" t="s">
        <v>486</v>
      </c>
      <c r="D886" s="122" t="s">
        <v>528</v>
      </c>
      <c r="E886" s="122">
        <v>2019</v>
      </c>
      <c r="F886" s="122" t="s">
        <v>19</v>
      </c>
      <c r="G886" s="129" t="s">
        <v>20</v>
      </c>
      <c r="H886" s="130" t="s">
        <v>20</v>
      </c>
      <c r="I886" s="131"/>
    </row>
    <row r="887" spans="2:9" ht="19.5" customHeight="1">
      <c r="B887" s="121">
        <f t="shared" si="21"/>
        <v>871</v>
      </c>
      <c r="C887" s="122" t="s">
        <v>486</v>
      </c>
      <c r="D887" s="122" t="s">
        <v>529</v>
      </c>
      <c r="E887" s="122">
        <v>2007</v>
      </c>
      <c r="F887" s="122">
        <v>2014</v>
      </c>
      <c r="G887" s="129" t="s">
        <v>20</v>
      </c>
      <c r="H887" s="130" t="s">
        <v>20</v>
      </c>
      <c r="I887" s="131"/>
    </row>
    <row r="888" spans="2:9" ht="19.5" customHeight="1">
      <c r="B888" s="121">
        <f t="shared" si="21"/>
        <v>872</v>
      </c>
      <c r="C888" s="122" t="s">
        <v>486</v>
      </c>
      <c r="D888" s="122" t="s">
        <v>529</v>
      </c>
      <c r="E888" s="122">
        <v>2014</v>
      </c>
      <c r="F888" s="122" t="s">
        <v>19</v>
      </c>
      <c r="G888" s="129" t="s">
        <v>20</v>
      </c>
      <c r="H888" s="130" t="s">
        <v>20</v>
      </c>
      <c r="I888" s="131"/>
    </row>
    <row r="889" spans="2:9" ht="19.5" customHeight="1">
      <c r="B889" s="121">
        <f t="shared" si="21"/>
        <v>873</v>
      </c>
      <c r="C889" s="122" t="s">
        <v>486</v>
      </c>
      <c r="D889" s="122" t="s">
        <v>530</v>
      </c>
      <c r="E889" s="122">
        <v>2001</v>
      </c>
      <c r="F889" s="122">
        <v>2009</v>
      </c>
      <c r="G889" s="129" t="s">
        <v>20</v>
      </c>
      <c r="H889" s="130"/>
      <c r="I889" s="131"/>
    </row>
    <row r="890" spans="2:9" ht="19.5" customHeight="1">
      <c r="B890" s="121">
        <f t="shared" si="21"/>
        <v>874</v>
      </c>
      <c r="C890" s="122" t="s">
        <v>486</v>
      </c>
      <c r="D890" s="122" t="s">
        <v>531</v>
      </c>
      <c r="E890" s="122">
        <v>2010</v>
      </c>
      <c r="F890" s="122">
        <v>2013</v>
      </c>
      <c r="G890" s="129" t="s">
        <v>20</v>
      </c>
      <c r="H890" s="130" t="s">
        <v>20</v>
      </c>
      <c r="I890" s="131"/>
    </row>
    <row r="891" spans="2:9" ht="19.5" customHeight="1">
      <c r="B891" s="121">
        <f t="shared" si="21"/>
        <v>875</v>
      </c>
      <c r="C891" s="122" t="s">
        <v>1279</v>
      </c>
      <c r="D891" s="122" t="s">
        <v>533</v>
      </c>
      <c r="E891" s="122">
        <v>2017</v>
      </c>
      <c r="F891" s="122" t="s">
        <v>19</v>
      </c>
      <c r="G891" s="129" t="s">
        <v>20</v>
      </c>
      <c r="H891" s="130" t="s">
        <v>20</v>
      </c>
      <c r="I891" s="131"/>
    </row>
    <row r="892" spans="2:9" ht="19.5" customHeight="1">
      <c r="B892" s="121">
        <f t="shared" si="21"/>
        <v>876</v>
      </c>
      <c r="C892" s="122" t="s">
        <v>534</v>
      </c>
      <c r="D892" s="122" t="s">
        <v>535</v>
      </c>
      <c r="E892" s="122">
        <v>2007</v>
      </c>
      <c r="F892" s="122">
        <v>2015</v>
      </c>
      <c r="G892" s="129" t="s">
        <v>20</v>
      </c>
      <c r="H892" s="130" t="s">
        <v>20</v>
      </c>
      <c r="I892" s="131"/>
    </row>
    <row r="893" spans="2:9" ht="19.5" customHeight="1">
      <c r="B893" s="121">
        <f t="shared" si="21"/>
        <v>877</v>
      </c>
      <c r="C893" s="122" t="s">
        <v>534</v>
      </c>
      <c r="D893" s="122" t="s">
        <v>535</v>
      </c>
      <c r="E893" s="122">
        <v>2013</v>
      </c>
      <c r="F893" s="122">
        <v>2019</v>
      </c>
      <c r="G893" s="129" t="s">
        <v>20</v>
      </c>
      <c r="H893" s="130" t="s">
        <v>20</v>
      </c>
      <c r="I893" s="131"/>
    </row>
    <row r="894" spans="2:9" ht="19.5" customHeight="1">
      <c r="B894" s="121">
        <f t="shared" si="21"/>
        <v>878</v>
      </c>
      <c r="C894" s="122" t="s">
        <v>534</v>
      </c>
      <c r="D894" s="122" t="s">
        <v>537</v>
      </c>
      <c r="E894" s="122">
        <v>2016</v>
      </c>
      <c r="F894" s="122" t="s">
        <v>19</v>
      </c>
      <c r="G894" s="129" t="s">
        <v>20</v>
      </c>
      <c r="H894" s="130" t="s">
        <v>20</v>
      </c>
      <c r="I894" s="131"/>
    </row>
    <row r="895" spans="2:9" ht="19.5" customHeight="1">
      <c r="B895" s="121">
        <f t="shared" ref="B895:B901" si="22">ROW()-17</f>
        <v>878</v>
      </c>
      <c r="C895" s="122" t="s">
        <v>534</v>
      </c>
      <c r="D895" s="122" t="s">
        <v>521</v>
      </c>
      <c r="E895" s="122">
        <v>2009</v>
      </c>
      <c r="F895" s="122">
        <v>2019</v>
      </c>
      <c r="G895" s="129" t="s">
        <v>20</v>
      </c>
      <c r="H895" s="130" t="s">
        <v>20</v>
      </c>
      <c r="I895" s="131"/>
    </row>
    <row r="896" spans="2:9" ht="19.5" customHeight="1">
      <c r="B896" s="121">
        <f t="shared" si="22"/>
        <v>879</v>
      </c>
      <c r="C896" s="122" t="s">
        <v>534</v>
      </c>
      <c r="D896" s="122" t="s">
        <v>522</v>
      </c>
      <c r="E896" s="122">
        <v>2009</v>
      </c>
      <c r="F896" s="122">
        <v>2019</v>
      </c>
      <c r="G896" s="129" t="s">
        <v>20</v>
      </c>
      <c r="H896" s="130" t="s">
        <v>20</v>
      </c>
      <c r="I896" s="131"/>
    </row>
    <row r="897" spans="2:14" ht="19.5" customHeight="1">
      <c r="B897" s="121">
        <f t="shared" si="22"/>
        <v>880</v>
      </c>
      <c r="C897" s="122" t="s">
        <v>534</v>
      </c>
      <c r="D897" s="122" t="s">
        <v>523</v>
      </c>
      <c r="E897" s="122">
        <v>2015</v>
      </c>
      <c r="F897" s="122">
        <v>2017</v>
      </c>
      <c r="G897" s="129" t="s">
        <v>20</v>
      </c>
      <c r="H897" s="130" t="s">
        <v>20</v>
      </c>
      <c r="I897" s="131"/>
    </row>
    <row r="898" spans="2:14" ht="19.5" customHeight="1">
      <c r="B898" s="121">
        <f t="shared" si="22"/>
        <v>881</v>
      </c>
      <c r="C898" s="122" t="s">
        <v>534</v>
      </c>
      <c r="D898" s="122" t="s">
        <v>523</v>
      </c>
      <c r="E898" s="122">
        <v>2018</v>
      </c>
      <c r="F898" s="122" t="s">
        <v>19</v>
      </c>
      <c r="G898" s="129" t="s">
        <v>20</v>
      </c>
      <c r="H898" s="130" t="s">
        <v>20</v>
      </c>
      <c r="I898" s="131"/>
    </row>
    <row r="899" spans="2:14" ht="19.5" customHeight="1">
      <c r="B899" s="121">
        <f t="shared" si="22"/>
        <v>882</v>
      </c>
      <c r="C899" s="122" t="s">
        <v>534</v>
      </c>
      <c r="D899" s="122" t="s">
        <v>538</v>
      </c>
      <c r="E899" s="122">
        <v>2011</v>
      </c>
      <c r="F899" s="122">
        <v>2019</v>
      </c>
      <c r="G899" s="129" t="s">
        <v>20</v>
      </c>
      <c r="H899" s="130" t="s">
        <v>20</v>
      </c>
      <c r="I899" s="131"/>
    </row>
    <row r="900" spans="2:14" ht="19.5" customHeight="1">
      <c r="B900" s="121">
        <f t="shared" si="22"/>
        <v>883</v>
      </c>
      <c r="C900" s="122" t="s">
        <v>534</v>
      </c>
      <c r="D900" s="122" t="s">
        <v>539</v>
      </c>
      <c r="E900" s="122">
        <v>2020</v>
      </c>
      <c r="F900" s="122" t="s">
        <v>19</v>
      </c>
      <c r="G900" s="129" t="s">
        <v>20</v>
      </c>
      <c r="H900" s="129" t="s">
        <v>20</v>
      </c>
      <c r="I900" s="131"/>
    </row>
    <row r="901" spans="2:14" ht="19.5" customHeight="1">
      <c r="B901" s="121">
        <f t="shared" si="22"/>
        <v>884</v>
      </c>
      <c r="C901" s="122" t="s">
        <v>540</v>
      </c>
      <c r="D901" s="122" t="s">
        <v>541</v>
      </c>
      <c r="E901" s="122">
        <v>2008</v>
      </c>
      <c r="F901" s="122">
        <v>2010</v>
      </c>
      <c r="G901" s="129" t="s">
        <v>20</v>
      </c>
      <c r="H901" s="130"/>
      <c r="I901" s="131"/>
    </row>
    <row r="902" spans="2:14" ht="19.5" customHeight="1">
      <c r="B902" s="121"/>
      <c r="C902" s="122" t="s">
        <v>1105</v>
      </c>
      <c r="D902" s="122" t="s">
        <v>1106</v>
      </c>
      <c r="E902" s="122">
        <v>2016</v>
      </c>
      <c r="F902" s="122">
        <v>2016</v>
      </c>
      <c r="G902" s="129" t="s">
        <v>20</v>
      </c>
      <c r="H902" s="130" t="s">
        <v>20</v>
      </c>
      <c r="I902" s="131"/>
      <c r="J902" s="90" t="s">
        <v>820</v>
      </c>
      <c r="N902" s="90" t="s">
        <v>20</v>
      </c>
    </row>
    <row r="903" spans="2:14" ht="19.5" customHeight="1">
      <c r="B903" s="121"/>
      <c r="C903" s="122" t="s">
        <v>1105</v>
      </c>
      <c r="D903" s="122" t="s">
        <v>615</v>
      </c>
      <c r="E903" s="122">
        <v>2016</v>
      </c>
      <c r="F903" s="122">
        <v>2016</v>
      </c>
      <c r="G903" s="129" t="s">
        <v>20</v>
      </c>
      <c r="H903" s="130" t="s">
        <v>20</v>
      </c>
      <c r="I903" s="131"/>
      <c r="J903" s="90" t="s">
        <v>820</v>
      </c>
      <c r="N903" s="90" t="s">
        <v>20</v>
      </c>
    </row>
    <row r="904" spans="2:14" ht="19.5" customHeight="1">
      <c r="B904" s="121">
        <f>ROW()-17</f>
        <v>887</v>
      </c>
      <c r="C904" s="122" t="s">
        <v>1105</v>
      </c>
      <c r="D904" s="122" t="s">
        <v>1281</v>
      </c>
      <c r="E904" s="122">
        <v>2012</v>
      </c>
      <c r="F904" s="122">
        <v>2015</v>
      </c>
      <c r="G904" s="129" t="s">
        <v>20</v>
      </c>
      <c r="H904" s="130" t="s">
        <v>20</v>
      </c>
      <c r="I904" s="131"/>
    </row>
    <row r="905" spans="2:14" ht="19.5" customHeight="1">
      <c r="B905" s="121"/>
      <c r="C905" s="122" t="s">
        <v>1105</v>
      </c>
      <c r="D905" s="122" t="s">
        <v>1108</v>
      </c>
      <c r="E905" s="122">
        <v>2012</v>
      </c>
      <c r="F905" s="122">
        <v>2016</v>
      </c>
      <c r="G905" s="129" t="s">
        <v>20</v>
      </c>
      <c r="H905" s="130" t="s">
        <v>20</v>
      </c>
      <c r="I905" s="131"/>
      <c r="J905" s="90" t="s">
        <v>820</v>
      </c>
      <c r="N905" s="90" t="s">
        <v>20</v>
      </c>
    </row>
    <row r="906" spans="2:14" ht="19.5" customHeight="1">
      <c r="B906" s="121"/>
      <c r="C906" s="122" t="s">
        <v>1105</v>
      </c>
      <c r="D906" s="122" t="s">
        <v>1109</v>
      </c>
      <c r="E906" s="122">
        <v>2012</v>
      </c>
      <c r="F906" s="122">
        <v>2015</v>
      </c>
      <c r="G906" s="129" t="s">
        <v>20</v>
      </c>
      <c r="H906" s="130" t="s">
        <v>20</v>
      </c>
      <c r="I906" s="131"/>
      <c r="J906" s="90" t="s">
        <v>820</v>
      </c>
      <c r="N906" s="90" t="s">
        <v>20</v>
      </c>
    </row>
    <row r="907" spans="2:14" ht="19.5" customHeight="1">
      <c r="B907" s="121"/>
      <c r="C907" s="122" t="s">
        <v>1105</v>
      </c>
      <c r="D907" s="122" t="s">
        <v>628</v>
      </c>
      <c r="E907" s="122">
        <v>2012</v>
      </c>
      <c r="F907" s="122">
        <v>2014</v>
      </c>
      <c r="G907" s="129" t="s">
        <v>20</v>
      </c>
      <c r="H907" s="130" t="s">
        <v>20</v>
      </c>
      <c r="I907" s="131"/>
      <c r="J907" s="90" t="s">
        <v>820</v>
      </c>
      <c r="N907" s="90" t="s">
        <v>20</v>
      </c>
    </row>
    <row r="908" spans="2:14" ht="19.5" customHeight="1">
      <c r="B908" s="121">
        <f t="shared" ref="B908:B938" si="23">ROW()-17</f>
        <v>891</v>
      </c>
      <c r="C908" s="122" t="s">
        <v>542</v>
      </c>
      <c r="D908" s="122" t="s">
        <v>543</v>
      </c>
      <c r="E908" s="122">
        <v>1995</v>
      </c>
      <c r="F908" s="122">
        <v>2010</v>
      </c>
      <c r="G908" s="129" t="s">
        <v>20</v>
      </c>
      <c r="H908" s="130" t="s">
        <v>20</v>
      </c>
      <c r="I908" s="131" t="s">
        <v>20</v>
      </c>
    </row>
    <row r="909" spans="2:14" ht="19.5" customHeight="1">
      <c r="B909" s="121">
        <f t="shared" si="23"/>
        <v>892</v>
      </c>
      <c r="C909" s="122" t="s">
        <v>542</v>
      </c>
      <c r="D909" s="122" t="s">
        <v>543</v>
      </c>
      <c r="E909" s="122">
        <v>2010</v>
      </c>
      <c r="F909" s="122">
        <v>2020</v>
      </c>
      <c r="G909" s="129" t="s">
        <v>20</v>
      </c>
      <c r="H909" s="130" t="s">
        <v>20</v>
      </c>
      <c r="I909" s="131"/>
    </row>
    <row r="910" spans="2:14" ht="19.5" customHeight="1">
      <c r="B910" s="121">
        <f t="shared" si="23"/>
        <v>893</v>
      </c>
      <c r="C910" s="122" t="s">
        <v>542</v>
      </c>
      <c r="D910" s="122" t="s">
        <v>544</v>
      </c>
      <c r="E910" s="122">
        <v>2004</v>
      </c>
      <c r="F910" s="122">
        <v>2015</v>
      </c>
      <c r="G910" s="129" t="s">
        <v>20</v>
      </c>
      <c r="H910" s="130" t="s">
        <v>20</v>
      </c>
      <c r="I910" s="131"/>
    </row>
    <row r="911" spans="2:14" ht="19.5" customHeight="1">
      <c r="B911" s="121">
        <f t="shared" si="23"/>
        <v>894</v>
      </c>
      <c r="C911" s="122" t="s">
        <v>542</v>
      </c>
      <c r="D911" s="122" t="s">
        <v>546</v>
      </c>
      <c r="E911" s="122">
        <v>2017</v>
      </c>
      <c r="F911" s="122" t="s">
        <v>19</v>
      </c>
      <c r="G911" s="129" t="s">
        <v>20</v>
      </c>
      <c r="H911" s="130" t="s">
        <v>20</v>
      </c>
      <c r="I911" s="131"/>
    </row>
    <row r="912" spans="2:14" ht="19.5" customHeight="1">
      <c r="B912" s="121">
        <f t="shared" si="23"/>
        <v>895</v>
      </c>
      <c r="C912" s="122" t="s">
        <v>542</v>
      </c>
      <c r="D912" s="122" t="s">
        <v>548</v>
      </c>
      <c r="E912" s="122">
        <v>2016</v>
      </c>
      <c r="F912" s="122" t="s">
        <v>19</v>
      </c>
      <c r="G912" s="129" t="s">
        <v>20</v>
      </c>
      <c r="H912" s="130" t="s">
        <v>20</v>
      </c>
      <c r="I912" s="131"/>
    </row>
    <row r="913" spans="2:9" ht="19.5" customHeight="1">
      <c r="B913" s="121">
        <f t="shared" si="23"/>
        <v>896</v>
      </c>
      <c r="C913" s="122" t="s">
        <v>542</v>
      </c>
      <c r="D913" s="122" t="s">
        <v>1282</v>
      </c>
      <c r="E913" s="122">
        <v>2008</v>
      </c>
      <c r="F913" s="122">
        <v>2013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3"/>
        <v>897</v>
      </c>
      <c r="C914" s="122" t="s">
        <v>542</v>
      </c>
      <c r="D914" s="122" t="s">
        <v>549</v>
      </c>
      <c r="E914" s="122">
        <v>2001</v>
      </c>
      <c r="F914" s="122">
        <v>2009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3"/>
        <v>898</v>
      </c>
      <c r="C915" s="122" t="s">
        <v>542</v>
      </c>
      <c r="D915" s="122" t="s">
        <v>549</v>
      </c>
      <c r="E915" s="122">
        <v>2008</v>
      </c>
      <c r="F915" s="122">
        <v>2017</v>
      </c>
      <c r="G915" s="129" t="s">
        <v>20</v>
      </c>
      <c r="H915" s="130" t="s">
        <v>20</v>
      </c>
      <c r="I915" s="131" t="s">
        <v>20</v>
      </c>
    </row>
    <row r="916" spans="2:9" ht="19.5" customHeight="1">
      <c r="B916" s="121">
        <f t="shared" si="23"/>
        <v>899</v>
      </c>
      <c r="C916" s="122" t="s">
        <v>542</v>
      </c>
      <c r="D916" s="122" t="s">
        <v>549</v>
      </c>
      <c r="E916" s="122">
        <v>2017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 thickBot="1">
      <c r="B917" s="124">
        <f t="shared" si="23"/>
        <v>900</v>
      </c>
      <c r="C917" s="125" t="s">
        <v>542</v>
      </c>
      <c r="D917" s="125" t="s">
        <v>551</v>
      </c>
      <c r="E917" s="125">
        <v>2005</v>
      </c>
      <c r="F917" s="125">
        <v>2012</v>
      </c>
      <c r="G917" s="132" t="s">
        <v>20</v>
      </c>
      <c r="H917" s="133" t="s">
        <v>20</v>
      </c>
      <c r="I917" s="134"/>
    </row>
    <row r="918" spans="2:9" ht="19.5" customHeight="1">
      <c r="B918" s="121">
        <f t="shared" si="23"/>
        <v>901</v>
      </c>
      <c r="C918" s="122" t="s">
        <v>542</v>
      </c>
      <c r="D918" s="122" t="s">
        <v>551</v>
      </c>
      <c r="E918" s="122">
        <v>2013</v>
      </c>
      <c r="F918" s="122">
        <v>2020</v>
      </c>
      <c r="G918" s="129" t="s">
        <v>20</v>
      </c>
      <c r="H918" s="130" t="s">
        <v>20</v>
      </c>
      <c r="I918" s="131" t="s">
        <v>20</v>
      </c>
    </row>
    <row r="919" spans="2:9" ht="19.5" customHeight="1">
      <c r="B919" s="121">
        <f t="shared" si="23"/>
        <v>902</v>
      </c>
      <c r="C919" s="122" t="s">
        <v>542</v>
      </c>
      <c r="D919" s="122" t="s">
        <v>551</v>
      </c>
      <c r="E919" s="122">
        <v>2021</v>
      </c>
      <c r="F919" s="122" t="s">
        <v>19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23"/>
        <v>903</v>
      </c>
      <c r="C920" s="122" t="s">
        <v>542</v>
      </c>
      <c r="D920" s="122" t="s">
        <v>758</v>
      </c>
      <c r="E920" s="122">
        <v>2012</v>
      </c>
      <c r="F920" s="122" t="s">
        <v>19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23"/>
        <v>904</v>
      </c>
      <c r="C921" s="122" t="s">
        <v>542</v>
      </c>
      <c r="D921" s="122" t="s">
        <v>554</v>
      </c>
      <c r="E921" s="122">
        <v>2018</v>
      </c>
      <c r="F921" s="122" t="s">
        <v>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23"/>
        <v>905</v>
      </c>
      <c r="C922" s="122" t="s">
        <v>542</v>
      </c>
      <c r="D922" s="122" t="s">
        <v>555</v>
      </c>
      <c r="E922" s="122">
        <v>2012</v>
      </c>
      <c r="F922" s="122">
        <v>2018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23"/>
        <v>906</v>
      </c>
      <c r="C923" s="122" t="s">
        <v>1283</v>
      </c>
      <c r="D923" s="122" t="s">
        <v>558</v>
      </c>
      <c r="E923" s="122">
        <v>2012</v>
      </c>
      <c r="F923" s="122" t="s">
        <v>19</v>
      </c>
      <c r="G923" s="129" t="s">
        <v>20</v>
      </c>
      <c r="H923" s="130" t="s">
        <v>20</v>
      </c>
      <c r="I923" s="131"/>
    </row>
    <row r="924" spans="2:9" ht="19.5" customHeight="1">
      <c r="B924" s="121">
        <f t="shared" si="23"/>
        <v>907</v>
      </c>
      <c r="C924" s="122" t="s">
        <v>1283</v>
      </c>
      <c r="D924" s="122" t="s">
        <v>559</v>
      </c>
      <c r="E924" s="122">
        <v>2007</v>
      </c>
      <c r="F924" s="122">
        <v>2014</v>
      </c>
      <c r="G924" s="129" t="s">
        <v>20</v>
      </c>
      <c r="H924" s="129" t="s">
        <v>20</v>
      </c>
      <c r="I924" s="131"/>
    </row>
    <row r="925" spans="2:9" ht="19.5" customHeight="1">
      <c r="B925" s="121">
        <f t="shared" si="23"/>
        <v>908</v>
      </c>
      <c r="C925" s="122" t="s">
        <v>1283</v>
      </c>
      <c r="D925" s="122" t="s">
        <v>559</v>
      </c>
      <c r="E925" s="122">
        <v>2014</v>
      </c>
      <c r="F925" s="122" t="s">
        <v>19</v>
      </c>
      <c r="G925" s="129" t="s">
        <v>20</v>
      </c>
      <c r="H925" s="129" t="s">
        <v>20</v>
      </c>
      <c r="I925" s="131" t="s">
        <v>20</v>
      </c>
    </row>
    <row r="926" spans="2:9" ht="19.5" customHeight="1">
      <c r="B926" s="121">
        <f t="shared" si="23"/>
        <v>909</v>
      </c>
      <c r="C926" s="122" t="s">
        <v>1283</v>
      </c>
      <c r="D926" s="122" t="s">
        <v>562</v>
      </c>
      <c r="E926" s="122">
        <v>2019</v>
      </c>
      <c r="F926" s="122" t="s">
        <v>19</v>
      </c>
      <c r="G926" s="129" t="s">
        <v>20</v>
      </c>
      <c r="H926" s="129" t="s">
        <v>20</v>
      </c>
      <c r="I926" s="131"/>
    </row>
    <row r="927" spans="2:9" ht="19.5" customHeight="1">
      <c r="B927" s="121">
        <f t="shared" si="23"/>
        <v>910</v>
      </c>
      <c r="C927" s="122" t="s">
        <v>1283</v>
      </c>
      <c r="D927" s="122" t="s">
        <v>564</v>
      </c>
      <c r="E927" s="122">
        <v>2017</v>
      </c>
      <c r="F927" s="122" t="s">
        <v>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23"/>
        <v>911</v>
      </c>
      <c r="C928" s="122" t="s">
        <v>1283</v>
      </c>
      <c r="D928" s="122" t="s">
        <v>565</v>
      </c>
      <c r="E928" s="122">
        <v>2016</v>
      </c>
      <c r="F928" s="122" t="s">
        <v>19</v>
      </c>
      <c r="G928" s="129" t="s">
        <v>20</v>
      </c>
      <c r="H928" s="130" t="s">
        <v>20</v>
      </c>
      <c r="I928" s="131"/>
    </row>
    <row r="929" spans="2:14" ht="19.5" customHeight="1">
      <c r="B929" s="121">
        <f t="shared" si="23"/>
        <v>912</v>
      </c>
      <c r="C929" s="122" t="s">
        <v>1283</v>
      </c>
      <c r="D929" s="122" t="s">
        <v>566</v>
      </c>
      <c r="E929" s="122">
        <v>2004</v>
      </c>
      <c r="F929" s="122">
        <v>2013</v>
      </c>
      <c r="G929" s="129" t="s">
        <v>20</v>
      </c>
      <c r="H929" s="130" t="s">
        <v>20</v>
      </c>
      <c r="I929" s="131"/>
    </row>
    <row r="930" spans="2:14" ht="19.5" customHeight="1">
      <c r="B930" s="121">
        <f t="shared" si="23"/>
        <v>913</v>
      </c>
      <c r="C930" s="122" t="s">
        <v>1283</v>
      </c>
      <c r="D930" s="122" t="s">
        <v>566</v>
      </c>
      <c r="E930" s="122">
        <v>2013</v>
      </c>
      <c r="F930" s="122">
        <v>2020</v>
      </c>
      <c r="G930" s="129" t="s">
        <v>20</v>
      </c>
      <c r="H930" s="130" t="s">
        <v>20</v>
      </c>
      <c r="I930" s="131"/>
    </row>
    <row r="931" spans="2:14" ht="19.5" customHeight="1">
      <c r="B931" s="121">
        <f t="shared" si="23"/>
        <v>914</v>
      </c>
      <c r="C931" s="122" t="s">
        <v>1283</v>
      </c>
      <c r="D931" s="122" t="s">
        <v>566</v>
      </c>
      <c r="E931" s="122">
        <v>2021</v>
      </c>
      <c r="F931" s="122" t="s">
        <v>19</v>
      </c>
      <c r="G931" s="129" t="s">
        <v>20</v>
      </c>
      <c r="H931" s="130" t="s">
        <v>20</v>
      </c>
      <c r="I931" s="131"/>
    </row>
    <row r="932" spans="2:14" ht="19.5" customHeight="1">
      <c r="B932" s="121">
        <f t="shared" si="23"/>
        <v>915</v>
      </c>
      <c r="C932" s="122" t="s">
        <v>1283</v>
      </c>
      <c r="D932" s="122" t="s">
        <v>571</v>
      </c>
      <c r="E932" s="122">
        <v>2007</v>
      </c>
      <c r="F932" s="122">
        <v>2015</v>
      </c>
      <c r="G932" s="129" t="s">
        <v>20</v>
      </c>
      <c r="H932" s="130" t="s">
        <v>20</v>
      </c>
      <c r="I932" s="131"/>
    </row>
    <row r="933" spans="2:14" ht="19.5" customHeight="1">
      <c r="B933" s="121">
        <f t="shared" si="23"/>
        <v>916</v>
      </c>
      <c r="C933" s="122" t="s">
        <v>1283</v>
      </c>
      <c r="D933" s="122" t="s">
        <v>572</v>
      </c>
      <c r="E933" s="122">
        <v>2013</v>
      </c>
      <c r="F933" s="122" t="s">
        <v>19</v>
      </c>
      <c r="G933" s="129" t="s">
        <v>20</v>
      </c>
      <c r="H933" s="130" t="s">
        <v>20</v>
      </c>
      <c r="I933" s="131"/>
    </row>
    <row r="934" spans="2:14" ht="19.5" customHeight="1">
      <c r="B934" s="121">
        <f t="shared" si="23"/>
        <v>917</v>
      </c>
      <c r="C934" s="122" t="s">
        <v>1283</v>
      </c>
      <c r="D934" s="122" t="s">
        <v>573</v>
      </c>
      <c r="E934" s="122">
        <v>2006</v>
      </c>
      <c r="F934" s="122">
        <v>2015</v>
      </c>
      <c r="G934" s="129" t="s">
        <v>20</v>
      </c>
      <c r="H934" s="130" t="s">
        <v>20</v>
      </c>
      <c r="I934" s="131"/>
    </row>
    <row r="935" spans="2:14" ht="19.5" customHeight="1">
      <c r="B935" s="121">
        <f t="shared" si="23"/>
        <v>918</v>
      </c>
      <c r="C935" s="122" t="s">
        <v>1283</v>
      </c>
      <c r="D935" s="122" t="s">
        <v>519</v>
      </c>
      <c r="E935" s="122">
        <v>2019</v>
      </c>
      <c r="F935" s="122" t="s">
        <v>19</v>
      </c>
      <c r="G935" s="129" t="s">
        <v>20</v>
      </c>
      <c r="H935" s="130" t="s">
        <v>20</v>
      </c>
      <c r="I935" s="131"/>
    </row>
    <row r="936" spans="2:14" ht="19.5" customHeight="1">
      <c r="B936" s="121">
        <f t="shared" si="23"/>
        <v>919</v>
      </c>
      <c r="C936" s="122" t="s">
        <v>1283</v>
      </c>
      <c r="D936" s="122" t="s">
        <v>574</v>
      </c>
      <c r="E936" s="122">
        <v>2008</v>
      </c>
      <c r="F936" s="122">
        <v>2015</v>
      </c>
      <c r="G936" s="129" t="s">
        <v>20</v>
      </c>
      <c r="H936" s="130" t="s">
        <v>20</v>
      </c>
      <c r="I936" s="131"/>
    </row>
    <row r="937" spans="2:14" ht="19.5" customHeight="1">
      <c r="B937" s="121">
        <f t="shared" si="23"/>
        <v>920</v>
      </c>
      <c r="C937" s="122" t="s">
        <v>1283</v>
      </c>
      <c r="D937" s="122" t="s">
        <v>574</v>
      </c>
      <c r="E937" s="122">
        <v>2015</v>
      </c>
      <c r="F937" s="122" t="s">
        <v>19</v>
      </c>
      <c r="G937" s="129" t="s">
        <v>20</v>
      </c>
      <c r="H937" s="130" t="s">
        <v>20</v>
      </c>
      <c r="I937" s="131"/>
    </row>
    <row r="938" spans="2:14" ht="19.5" customHeight="1">
      <c r="B938" s="121">
        <f t="shared" si="23"/>
        <v>921</v>
      </c>
      <c r="C938" s="122" t="s">
        <v>1283</v>
      </c>
      <c r="D938" s="122" t="s">
        <v>575</v>
      </c>
      <c r="E938" s="122">
        <v>2009</v>
      </c>
      <c r="F938" s="122">
        <v>2017</v>
      </c>
      <c r="G938" s="129" t="s">
        <v>20</v>
      </c>
      <c r="H938" s="130" t="s">
        <v>20</v>
      </c>
      <c r="I938" s="131"/>
    </row>
    <row r="939" spans="2:14" ht="19.5" customHeight="1">
      <c r="B939" s="121"/>
      <c r="C939" s="122" t="s">
        <v>1110</v>
      </c>
      <c r="D939" s="122" t="s">
        <v>1111</v>
      </c>
      <c r="E939" s="122">
        <v>2012</v>
      </c>
      <c r="F939" s="122">
        <v>2016</v>
      </c>
      <c r="G939" s="129" t="s">
        <v>20</v>
      </c>
      <c r="H939" s="130" t="s">
        <v>20</v>
      </c>
      <c r="I939" s="131"/>
      <c r="J939" s="90" t="s">
        <v>820</v>
      </c>
      <c r="N939" s="90" t="s">
        <v>20</v>
      </c>
    </row>
    <row r="940" spans="2:14" ht="19.5" customHeight="1">
      <c r="B940" s="121"/>
      <c r="C940" s="122" t="s">
        <v>577</v>
      </c>
      <c r="D940" s="122" t="s">
        <v>1112</v>
      </c>
      <c r="E940" s="122">
        <v>2019</v>
      </c>
      <c r="F940" s="122">
        <v>2022</v>
      </c>
      <c r="G940" s="129" t="s">
        <v>20</v>
      </c>
      <c r="H940" s="130" t="s">
        <v>20</v>
      </c>
      <c r="I940" s="131"/>
      <c r="J940" s="90" t="s">
        <v>820</v>
      </c>
      <c r="N940" s="90" t="s">
        <v>20</v>
      </c>
    </row>
    <row r="941" spans="2:14" ht="19.5" customHeight="1">
      <c r="B941" s="121"/>
      <c r="C941" s="122" t="s">
        <v>577</v>
      </c>
      <c r="D941" s="122" t="s">
        <v>1113</v>
      </c>
      <c r="E941" s="122">
        <v>2016</v>
      </c>
      <c r="F941" s="122">
        <v>2022</v>
      </c>
      <c r="G941" s="129" t="s">
        <v>20</v>
      </c>
      <c r="H941" s="130" t="s">
        <v>20</v>
      </c>
      <c r="I941" s="131"/>
      <c r="J941" s="90" t="s">
        <v>820</v>
      </c>
      <c r="N941" s="90" t="s">
        <v>20</v>
      </c>
    </row>
    <row r="942" spans="2:14" ht="19.5" customHeight="1">
      <c r="B942" s="121">
        <f>ROW()-17</f>
        <v>925</v>
      </c>
      <c r="C942" s="122" t="s">
        <v>577</v>
      </c>
      <c r="D942" s="122" t="s">
        <v>578</v>
      </c>
      <c r="E942" s="122">
        <v>2008</v>
      </c>
      <c r="F942" s="122">
        <v>2012</v>
      </c>
      <c r="G942" s="129"/>
      <c r="H942" s="130"/>
      <c r="I942" s="131" t="s">
        <v>20</v>
      </c>
    </row>
    <row r="943" spans="2:14" ht="19.5" customHeight="1">
      <c r="B943" s="121">
        <f>ROW()-17</f>
        <v>926</v>
      </c>
      <c r="C943" s="122" t="s">
        <v>577</v>
      </c>
      <c r="D943" s="122" t="s">
        <v>578</v>
      </c>
      <c r="E943" s="122">
        <v>2013</v>
      </c>
      <c r="F943" s="122">
        <v>2018</v>
      </c>
      <c r="G943" s="129" t="s">
        <v>20</v>
      </c>
      <c r="H943" s="130" t="s">
        <v>20</v>
      </c>
      <c r="I943" s="131"/>
    </row>
    <row r="944" spans="2:14" ht="19.5" customHeight="1">
      <c r="B944" s="121">
        <f t="shared" ref="B944:B954" si="24">ROW()-18</f>
        <v>926</v>
      </c>
      <c r="C944" s="122" t="s">
        <v>577</v>
      </c>
      <c r="D944" s="122" t="s">
        <v>578</v>
      </c>
      <c r="E944" s="122">
        <v>2018</v>
      </c>
      <c r="F944" s="122" t="s">
        <v>19</v>
      </c>
      <c r="G944" s="129" t="s">
        <v>20</v>
      </c>
      <c r="H944" s="130" t="s">
        <v>20</v>
      </c>
      <c r="I944" s="131"/>
    </row>
    <row r="945" spans="2:14" ht="19.5" customHeight="1">
      <c r="B945" s="121">
        <f t="shared" si="24"/>
        <v>927</v>
      </c>
      <c r="C945" s="122" t="s">
        <v>577</v>
      </c>
      <c r="D945" s="122" t="s">
        <v>581</v>
      </c>
      <c r="E945" s="122">
        <v>2011</v>
      </c>
      <c r="F945" s="122">
        <v>2016</v>
      </c>
      <c r="G945" s="129" t="s">
        <v>20</v>
      </c>
      <c r="H945" s="130"/>
      <c r="I945" s="131" t="s">
        <v>20</v>
      </c>
    </row>
    <row r="946" spans="2:14" ht="19.5" customHeight="1">
      <c r="B946" s="121">
        <f t="shared" si="24"/>
        <v>928</v>
      </c>
      <c r="C946" s="122" t="s">
        <v>577</v>
      </c>
      <c r="D946" s="122" t="s">
        <v>581</v>
      </c>
      <c r="E946" s="122">
        <v>2016</v>
      </c>
      <c r="F946" s="122" t="s">
        <v>19</v>
      </c>
      <c r="G946" s="129" t="s">
        <v>20</v>
      </c>
      <c r="H946" s="130" t="s">
        <v>20</v>
      </c>
      <c r="I946" s="131"/>
    </row>
    <row r="947" spans="2:14" ht="19.5" customHeight="1">
      <c r="B947" s="121">
        <f t="shared" si="24"/>
        <v>929</v>
      </c>
      <c r="C947" s="122" t="s">
        <v>577</v>
      </c>
      <c r="D947" s="122" t="s">
        <v>582</v>
      </c>
      <c r="E947" s="122">
        <v>2014</v>
      </c>
      <c r="F947" s="122" t="s">
        <v>19</v>
      </c>
      <c r="G947" s="129" t="s">
        <v>20</v>
      </c>
      <c r="H947" s="130"/>
      <c r="I947" s="131" t="s">
        <v>20</v>
      </c>
    </row>
    <row r="948" spans="2:14" ht="19.5" customHeight="1">
      <c r="B948" s="121">
        <f t="shared" si="24"/>
        <v>930</v>
      </c>
      <c r="C948" s="122" t="s">
        <v>577</v>
      </c>
      <c r="D948" s="122" t="s">
        <v>584</v>
      </c>
      <c r="E948" s="122">
        <v>2003</v>
      </c>
      <c r="F948" s="122">
        <v>2009</v>
      </c>
      <c r="G948" s="129"/>
      <c r="H948" s="130"/>
      <c r="I948" s="131" t="s">
        <v>20</v>
      </c>
    </row>
    <row r="949" spans="2:14" ht="19.5" customHeight="1">
      <c r="B949" s="121">
        <f t="shared" si="24"/>
        <v>931</v>
      </c>
      <c r="C949" s="122" t="s">
        <v>577</v>
      </c>
      <c r="D949" s="122" t="s">
        <v>584</v>
      </c>
      <c r="E949" s="122">
        <v>2009</v>
      </c>
      <c r="F949" s="122">
        <v>2014</v>
      </c>
      <c r="G949" s="129"/>
      <c r="H949" s="130"/>
      <c r="I949" s="131" t="s">
        <v>20</v>
      </c>
    </row>
    <row r="950" spans="2:14" ht="19.5" customHeight="1">
      <c r="B950" s="121">
        <f t="shared" si="24"/>
        <v>932</v>
      </c>
      <c r="C950" s="122" t="s">
        <v>577</v>
      </c>
      <c r="D950" s="122" t="s">
        <v>584</v>
      </c>
      <c r="E950" s="122">
        <v>2015</v>
      </c>
      <c r="F950" s="122">
        <v>2019</v>
      </c>
      <c r="G950" s="129" t="s">
        <v>20</v>
      </c>
      <c r="H950" s="130" t="s">
        <v>20</v>
      </c>
      <c r="I950" s="131"/>
    </row>
    <row r="951" spans="2:14" ht="19.5" customHeight="1">
      <c r="B951" s="121">
        <f t="shared" si="24"/>
        <v>933</v>
      </c>
      <c r="C951" s="122" t="s">
        <v>577</v>
      </c>
      <c r="D951" s="122" t="s">
        <v>584</v>
      </c>
      <c r="E951" s="122">
        <v>2019</v>
      </c>
      <c r="F951" s="122" t="s">
        <v>19</v>
      </c>
      <c r="G951" s="129" t="s">
        <v>20</v>
      </c>
      <c r="H951" s="130" t="s">
        <v>20</v>
      </c>
      <c r="I951" s="131"/>
    </row>
    <row r="952" spans="2:14" ht="19.5" customHeight="1">
      <c r="B952" s="121">
        <f t="shared" si="24"/>
        <v>934</v>
      </c>
      <c r="C952" s="122" t="s">
        <v>577</v>
      </c>
      <c r="D952" s="122" t="s">
        <v>589</v>
      </c>
      <c r="E952" s="122">
        <v>2009</v>
      </c>
      <c r="F952" s="122">
        <v>2014</v>
      </c>
      <c r="G952" s="129"/>
      <c r="H952" s="130"/>
      <c r="I952" s="131" t="s">
        <v>20</v>
      </c>
    </row>
    <row r="953" spans="2:14" ht="19.5" customHeight="1">
      <c r="B953" s="121">
        <f t="shared" si="24"/>
        <v>935</v>
      </c>
      <c r="C953" s="122" t="s">
        <v>577</v>
      </c>
      <c r="D953" s="122" t="s">
        <v>589</v>
      </c>
      <c r="E953" s="122">
        <v>2015</v>
      </c>
      <c r="F953" s="122">
        <v>2019</v>
      </c>
      <c r="G953" s="129" t="s">
        <v>20</v>
      </c>
      <c r="H953" s="130" t="s">
        <v>20</v>
      </c>
      <c r="I953" s="131"/>
    </row>
    <row r="954" spans="2:14" ht="19.5" customHeight="1">
      <c r="B954" s="121">
        <f t="shared" si="24"/>
        <v>936</v>
      </c>
      <c r="C954" s="122" t="s">
        <v>577</v>
      </c>
      <c r="D954" s="122" t="s">
        <v>589</v>
      </c>
      <c r="E954" s="122">
        <v>2019</v>
      </c>
      <c r="F954" s="122" t="s">
        <v>19</v>
      </c>
      <c r="G954" s="129" t="s">
        <v>20</v>
      </c>
      <c r="H954" s="130" t="s">
        <v>20</v>
      </c>
      <c r="I954" s="131"/>
    </row>
    <row r="955" spans="2:14" ht="19.5" customHeight="1">
      <c r="B955" s="121"/>
      <c r="C955" s="122" t="s">
        <v>577</v>
      </c>
      <c r="D955" s="122" t="s">
        <v>1114</v>
      </c>
      <c r="E955" s="122">
        <v>2015</v>
      </c>
      <c r="F955" s="122">
        <v>2021</v>
      </c>
      <c r="G955" s="129" t="s">
        <v>20</v>
      </c>
      <c r="H955" s="130" t="s">
        <v>20</v>
      </c>
      <c r="I955" s="131"/>
      <c r="J955" s="90" t="s">
        <v>820</v>
      </c>
      <c r="N955" s="90" t="s">
        <v>20</v>
      </c>
    </row>
    <row r="956" spans="2:14" ht="19.5" customHeight="1">
      <c r="B956" s="121">
        <f>ROW()-18</f>
        <v>938</v>
      </c>
      <c r="C956" s="122" t="s">
        <v>577</v>
      </c>
      <c r="D956" s="122" t="s">
        <v>592</v>
      </c>
      <c r="E956" s="122">
        <v>2011</v>
      </c>
      <c r="F956" s="122">
        <v>2017</v>
      </c>
      <c r="G956" s="129"/>
      <c r="H956" s="130"/>
      <c r="I956" s="131" t="s">
        <v>20</v>
      </c>
    </row>
    <row r="957" spans="2:14" ht="19.5" customHeight="1">
      <c r="B957" s="121"/>
      <c r="C957" s="122" t="s">
        <v>577</v>
      </c>
      <c r="D957" s="122" t="s">
        <v>1115</v>
      </c>
      <c r="E957" s="122">
        <v>2015</v>
      </c>
      <c r="F957" s="122">
        <v>2015</v>
      </c>
      <c r="G957" s="129" t="s">
        <v>20</v>
      </c>
      <c r="H957" s="130" t="s">
        <v>20</v>
      </c>
      <c r="I957" s="131"/>
      <c r="J957" s="90" t="s">
        <v>820</v>
      </c>
      <c r="N957" s="90" t="s">
        <v>20</v>
      </c>
    </row>
    <row r="958" spans="2:14" ht="19.5" customHeight="1" thickBot="1">
      <c r="B958" s="124">
        <f t="shared" ref="B958:B966" si="25">ROW()-18</f>
        <v>940</v>
      </c>
      <c r="C958" s="122" t="s">
        <v>577</v>
      </c>
      <c r="D958" s="122" t="s">
        <v>1115</v>
      </c>
      <c r="E958" s="122">
        <v>2018</v>
      </c>
      <c r="F958" s="122" t="s">
        <v>19</v>
      </c>
      <c r="G958" s="129" t="s">
        <v>20</v>
      </c>
      <c r="H958" s="129" t="s">
        <v>20</v>
      </c>
      <c r="I958" s="131"/>
    </row>
    <row r="959" spans="2:14" ht="19.5" customHeight="1">
      <c r="B959" s="121">
        <f t="shared" si="25"/>
        <v>941</v>
      </c>
      <c r="C959" s="122" t="s">
        <v>594</v>
      </c>
      <c r="D959" s="122" t="s">
        <v>766</v>
      </c>
      <c r="E959" s="122">
        <v>2020</v>
      </c>
      <c r="F959" s="122" t="s">
        <v>19</v>
      </c>
      <c r="G959" s="129" t="s">
        <v>20</v>
      </c>
      <c r="H959" s="130" t="s">
        <v>20</v>
      </c>
      <c r="I959" s="131"/>
    </row>
    <row r="960" spans="2:14" ht="19.5" customHeight="1">
      <c r="B960" s="121">
        <f t="shared" si="25"/>
        <v>942</v>
      </c>
      <c r="C960" s="122" t="s">
        <v>594</v>
      </c>
      <c r="D960" s="122" t="s">
        <v>725</v>
      </c>
      <c r="E960" s="122">
        <v>2015</v>
      </c>
      <c r="F960" s="122" t="s">
        <v>19</v>
      </c>
      <c r="G960" s="129"/>
      <c r="H960" s="130"/>
      <c r="I960" s="131" t="s">
        <v>20</v>
      </c>
    </row>
    <row r="961" spans="2:14" ht="19.5" customHeight="1">
      <c r="B961" s="121">
        <f t="shared" si="25"/>
        <v>943</v>
      </c>
      <c r="C961" s="122" t="s">
        <v>594</v>
      </c>
      <c r="D961" s="122" t="s">
        <v>1286</v>
      </c>
      <c r="E961" s="122">
        <v>2017</v>
      </c>
      <c r="F961" s="122" t="s">
        <v>19</v>
      </c>
      <c r="G961" s="129" t="s">
        <v>20</v>
      </c>
      <c r="H961" s="130"/>
      <c r="I961" s="131" t="s">
        <v>20</v>
      </c>
    </row>
    <row r="962" spans="2:14" ht="19.5" customHeight="1">
      <c r="B962" s="121">
        <f t="shared" si="25"/>
        <v>944</v>
      </c>
      <c r="C962" s="122" t="s">
        <v>594</v>
      </c>
      <c r="D962" s="122" t="s">
        <v>1287</v>
      </c>
      <c r="E962" s="122">
        <v>2018</v>
      </c>
      <c r="F962" s="122"/>
      <c r="G962" s="129" t="s">
        <v>20</v>
      </c>
      <c r="H962" s="130"/>
      <c r="I962" s="131" t="s">
        <v>20</v>
      </c>
    </row>
    <row r="963" spans="2:14" ht="19.5" customHeight="1">
      <c r="B963" s="121">
        <f t="shared" si="25"/>
        <v>945</v>
      </c>
      <c r="C963" s="122" t="s">
        <v>594</v>
      </c>
      <c r="D963" s="122" t="s">
        <v>595</v>
      </c>
      <c r="E963" s="122">
        <v>2019</v>
      </c>
      <c r="F963" s="122" t="s">
        <v>19</v>
      </c>
      <c r="G963" s="129" t="s">
        <v>20</v>
      </c>
      <c r="H963" s="130" t="s">
        <v>20</v>
      </c>
      <c r="I963" s="131"/>
    </row>
    <row r="964" spans="2:14" ht="19.5" customHeight="1">
      <c r="B964" s="121">
        <f t="shared" si="25"/>
        <v>946</v>
      </c>
      <c r="C964" s="122" t="s">
        <v>594</v>
      </c>
      <c r="D964" s="122" t="s">
        <v>596</v>
      </c>
      <c r="E964" s="122">
        <v>2004</v>
      </c>
      <c r="F964" s="122">
        <v>2010</v>
      </c>
      <c r="G964" s="129"/>
      <c r="H964" s="130"/>
      <c r="I964" s="131" t="s">
        <v>20</v>
      </c>
    </row>
    <row r="965" spans="2:14" ht="19.5" customHeight="1">
      <c r="B965" s="121">
        <f t="shared" si="25"/>
        <v>947</v>
      </c>
      <c r="C965" s="122" t="s">
        <v>594</v>
      </c>
      <c r="D965" s="122" t="s">
        <v>596</v>
      </c>
      <c r="E965" s="122">
        <v>2010</v>
      </c>
      <c r="F965" s="122">
        <v>2017</v>
      </c>
      <c r="G965" s="129"/>
      <c r="H965" s="130"/>
      <c r="I965" s="131" t="s">
        <v>20</v>
      </c>
    </row>
    <row r="966" spans="2:14" ht="19.5" customHeight="1">
      <c r="B966" s="121">
        <f t="shared" si="25"/>
        <v>948</v>
      </c>
      <c r="C966" s="122" t="s">
        <v>1967</v>
      </c>
      <c r="D966" s="122" t="s">
        <v>1968</v>
      </c>
      <c r="E966" s="122">
        <v>2012</v>
      </c>
      <c r="F966" s="122" t="s">
        <v>19</v>
      </c>
      <c r="G966" s="129" t="s">
        <v>20</v>
      </c>
      <c r="H966" s="130" t="s">
        <v>20</v>
      </c>
      <c r="I966" s="131"/>
    </row>
    <row r="967" spans="2:14" ht="19.5" customHeight="1">
      <c r="B967" s="121"/>
      <c r="C967" s="122" t="s">
        <v>599</v>
      </c>
      <c r="D967" s="122" t="s">
        <v>1116</v>
      </c>
      <c r="E967" s="122">
        <v>2012</v>
      </c>
      <c r="F967" s="122">
        <v>2021</v>
      </c>
      <c r="G967" s="129" t="s">
        <v>20</v>
      </c>
      <c r="H967" s="130" t="s">
        <v>20</v>
      </c>
      <c r="I967" s="131"/>
      <c r="J967" s="90" t="s">
        <v>820</v>
      </c>
      <c r="N967" s="90" t="s">
        <v>20</v>
      </c>
    </row>
    <row r="968" spans="2:14" ht="19.5" customHeight="1">
      <c r="B968" s="121">
        <f t="shared" ref="B968:B973" si="26">ROW()-18</f>
        <v>950</v>
      </c>
      <c r="C968" s="122" t="s">
        <v>599</v>
      </c>
      <c r="D968" s="122" t="s">
        <v>1288</v>
      </c>
      <c r="E968" s="122">
        <v>2010</v>
      </c>
      <c r="F968" s="122" t="s">
        <v>19</v>
      </c>
      <c r="G968" s="129" t="s">
        <v>20</v>
      </c>
      <c r="H968" s="130" t="s">
        <v>20</v>
      </c>
      <c r="I968" s="131"/>
    </row>
    <row r="969" spans="2:14" ht="19.5" customHeight="1">
      <c r="B969" s="121">
        <f t="shared" si="26"/>
        <v>951</v>
      </c>
      <c r="C969" s="122" t="s">
        <v>599</v>
      </c>
      <c r="D969" s="122" t="s">
        <v>1289</v>
      </c>
      <c r="E969" s="122">
        <v>2012</v>
      </c>
      <c r="F969" s="122">
        <v>2015</v>
      </c>
      <c r="G969" s="129" t="s">
        <v>20</v>
      </c>
      <c r="H969" s="130" t="s">
        <v>20</v>
      </c>
      <c r="I969" s="131"/>
    </row>
    <row r="970" spans="2:14" ht="19.5" customHeight="1">
      <c r="B970" s="121">
        <f t="shared" si="26"/>
        <v>952</v>
      </c>
      <c r="C970" s="122" t="s">
        <v>599</v>
      </c>
      <c r="D970" s="122" t="s">
        <v>1289</v>
      </c>
      <c r="E970" s="122">
        <v>2015</v>
      </c>
      <c r="F970" s="122" t="s">
        <v>19</v>
      </c>
      <c r="G970" s="129" t="s">
        <v>20</v>
      </c>
      <c r="H970" s="130"/>
      <c r="I970" s="131"/>
    </row>
    <row r="971" spans="2:14" ht="19.5" customHeight="1">
      <c r="B971" s="121">
        <f t="shared" si="26"/>
        <v>953</v>
      </c>
      <c r="C971" s="122" t="s">
        <v>599</v>
      </c>
      <c r="D971" s="122" t="s">
        <v>1290</v>
      </c>
      <c r="E971" s="122">
        <v>2011</v>
      </c>
      <c r="F971" s="122">
        <v>2021</v>
      </c>
      <c r="G971" s="129" t="s">
        <v>20</v>
      </c>
      <c r="H971" s="130" t="s">
        <v>20</v>
      </c>
      <c r="I971" s="131"/>
    </row>
    <row r="972" spans="2:14" ht="19.5" customHeight="1">
      <c r="B972" s="121">
        <f t="shared" si="26"/>
        <v>954</v>
      </c>
      <c r="C972" s="122" t="s">
        <v>599</v>
      </c>
      <c r="D972" s="122" t="s">
        <v>600</v>
      </c>
      <c r="E972" s="122">
        <v>2007</v>
      </c>
      <c r="F972" s="122">
        <v>2013</v>
      </c>
      <c r="G972" s="129" t="s">
        <v>20</v>
      </c>
      <c r="H972" s="130" t="s">
        <v>20</v>
      </c>
      <c r="I972" s="131"/>
    </row>
    <row r="973" spans="2:14" ht="19.5" customHeight="1">
      <c r="B973" s="121">
        <f t="shared" si="26"/>
        <v>955</v>
      </c>
      <c r="C973" s="122" t="s">
        <v>599</v>
      </c>
      <c r="D973" s="122" t="s">
        <v>600</v>
      </c>
      <c r="E973" s="122">
        <v>2013</v>
      </c>
      <c r="F973" s="122">
        <v>2018</v>
      </c>
      <c r="G973" s="129" t="s">
        <v>20</v>
      </c>
      <c r="H973" s="130" t="s">
        <v>20</v>
      </c>
      <c r="I973" s="131"/>
    </row>
    <row r="974" spans="2:14" ht="19.5" customHeight="1">
      <c r="B974" s="121"/>
      <c r="C974" s="122" t="s">
        <v>599</v>
      </c>
      <c r="D974" s="122" t="s">
        <v>1117</v>
      </c>
      <c r="E974" s="122">
        <v>2012</v>
      </c>
      <c r="F974" s="122">
        <v>2017</v>
      </c>
      <c r="G974" s="129" t="s">
        <v>20</v>
      </c>
      <c r="H974" s="130" t="s">
        <v>20</v>
      </c>
      <c r="I974" s="131"/>
      <c r="J974" s="90" t="s">
        <v>820</v>
      </c>
      <c r="K974" s="90">
        <v>4</v>
      </c>
      <c r="N974" s="90" t="s">
        <v>20</v>
      </c>
    </row>
    <row r="975" spans="2:14" ht="19.5" customHeight="1">
      <c r="B975" s="121"/>
      <c r="C975" s="122" t="s">
        <v>599</v>
      </c>
      <c r="D975" s="122" t="s">
        <v>1117</v>
      </c>
      <c r="E975" s="122">
        <v>2018</v>
      </c>
      <c r="F975" s="122">
        <v>2021</v>
      </c>
      <c r="G975" s="129" t="s">
        <v>20</v>
      </c>
      <c r="H975" s="130" t="s">
        <v>20</v>
      </c>
      <c r="I975" s="131"/>
      <c r="J975" s="90" t="s">
        <v>820</v>
      </c>
      <c r="K975" s="90">
        <v>5</v>
      </c>
      <c r="N975" s="90" t="s">
        <v>20</v>
      </c>
    </row>
    <row r="976" spans="2:14" ht="19.5" customHeight="1">
      <c r="B976" s="121">
        <f t="shared" ref="B976:B986" si="27">ROW()-18</f>
        <v>958</v>
      </c>
      <c r="C976" s="122" t="s">
        <v>599</v>
      </c>
      <c r="D976" s="122" t="s">
        <v>1291</v>
      </c>
      <c r="E976" s="122">
        <v>2011</v>
      </c>
      <c r="F976" s="122">
        <v>2021</v>
      </c>
      <c r="G976" s="129"/>
      <c r="H976" s="130" t="s">
        <v>20</v>
      </c>
      <c r="I976" s="131"/>
    </row>
    <row r="977" spans="2:14" ht="19.5" customHeight="1">
      <c r="B977" s="121">
        <f t="shared" si="27"/>
        <v>959</v>
      </c>
      <c r="C977" s="122" t="s">
        <v>599</v>
      </c>
      <c r="D977" s="122" t="s">
        <v>1291</v>
      </c>
      <c r="E977" s="122">
        <v>2021</v>
      </c>
      <c r="F977" s="122" t="s">
        <v>19</v>
      </c>
      <c r="G977" s="129" t="s">
        <v>20</v>
      </c>
      <c r="H977" s="130" t="s">
        <v>20</v>
      </c>
      <c r="I977" s="131"/>
    </row>
    <row r="978" spans="2:14" ht="19.5" customHeight="1">
      <c r="B978" s="121">
        <f t="shared" si="27"/>
        <v>960</v>
      </c>
      <c r="C978" s="122" t="s">
        <v>599</v>
      </c>
      <c r="D978" s="122" t="s">
        <v>603</v>
      </c>
      <c r="E978" s="122">
        <v>2009</v>
      </c>
      <c r="F978" s="122">
        <v>2018</v>
      </c>
      <c r="G978" s="129" t="s">
        <v>20</v>
      </c>
      <c r="H978" s="130" t="s">
        <v>20</v>
      </c>
      <c r="I978" s="131"/>
    </row>
    <row r="979" spans="2:14" ht="19.5" customHeight="1">
      <c r="B979" s="121">
        <f t="shared" si="27"/>
        <v>961</v>
      </c>
      <c r="C979" s="122" t="s">
        <v>599</v>
      </c>
      <c r="D979" s="122" t="s">
        <v>605</v>
      </c>
      <c r="E979" s="122">
        <v>2014</v>
      </c>
      <c r="F979" s="122" t="s">
        <v>19</v>
      </c>
      <c r="G979" s="129" t="s">
        <v>20</v>
      </c>
      <c r="H979" s="130" t="s">
        <v>20</v>
      </c>
      <c r="I979" s="131"/>
    </row>
    <row r="980" spans="2:14" ht="19.5" customHeight="1">
      <c r="B980" s="121">
        <f t="shared" si="27"/>
        <v>962</v>
      </c>
      <c r="C980" s="122" t="s">
        <v>599</v>
      </c>
      <c r="D980" s="122" t="s">
        <v>753</v>
      </c>
      <c r="E980" s="122">
        <v>2006</v>
      </c>
      <c r="F980" s="122">
        <v>2013</v>
      </c>
      <c r="G980" s="129" t="s">
        <v>20</v>
      </c>
      <c r="H980" s="130"/>
      <c r="I980" s="131"/>
    </row>
    <row r="981" spans="2:14" ht="19.5" customHeight="1">
      <c r="B981" s="121">
        <f t="shared" si="27"/>
        <v>963</v>
      </c>
      <c r="C981" s="122" t="s">
        <v>599</v>
      </c>
      <c r="D981" s="122" t="s">
        <v>753</v>
      </c>
      <c r="E981" s="122">
        <v>2011</v>
      </c>
      <c r="F981" s="122">
        <v>2019</v>
      </c>
      <c r="G981" s="129" t="s">
        <v>20</v>
      </c>
      <c r="H981" s="130" t="s">
        <v>20</v>
      </c>
      <c r="I981" s="131"/>
    </row>
    <row r="982" spans="2:14" ht="19.5" customHeight="1">
      <c r="B982" s="121">
        <f t="shared" si="27"/>
        <v>964</v>
      </c>
      <c r="C982" s="122" t="s">
        <v>599</v>
      </c>
      <c r="D982" s="122" t="s">
        <v>753</v>
      </c>
      <c r="E982" s="122">
        <v>2017</v>
      </c>
      <c r="F982" s="122" t="s">
        <v>19</v>
      </c>
      <c r="G982" s="129" t="s">
        <v>20</v>
      </c>
      <c r="H982" s="130" t="s">
        <v>20</v>
      </c>
      <c r="I982" s="131"/>
    </row>
    <row r="983" spans="2:14" ht="19.5" customHeight="1">
      <c r="B983" s="121">
        <f t="shared" si="27"/>
        <v>965</v>
      </c>
      <c r="C983" s="122" t="s">
        <v>599</v>
      </c>
      <c r="D983" s="122" t="s">
        <v>606</v>
      </c>
      <c r="E983" s="122">
        <v>2017</v>
      </c>
      <c r="F983" s="122" t="s">
        <v>19</v>
      </c>
      <c r="G983" s="129" t="s">
        <v>20</v>
      </c>
      <c r="H983" s="130" t="s">
        <v>20</v>
      </c>
      <c r="I983" s="131"/>
    </row>
    <row r="984" spans="2:14" ht="19.5" customHeight="1">
      <c r="B984" s="121">
        <f t="shared" si="27"/>
        <v>966</v>
      </c>
      <c r="C984" s="122" t="s">
        <v>599</v>
      </c>
      <c r="D984" s="122" t="s">
        <v>608</v>
      </c>
      <c r="E984" s="122">
        <v>2007</v>
      </c>
      <c r="F984" s="122">
        <v>2013</v>
      </c>
      <c r="G984" s="129" t="s">
        <v>20</v>
      </c>
      <c r="H984" s="130"/>
      <c r="I984" s="131"/>
    </row>
    <row r="985" spans="2:14" ht="19.5" customHeight="1">
      <c r="B985" s="121">
        <f t="shared" si="27"/>
        <v>967</v>
      </c>
      <c r="C985" s="122" t="s">
        <v>599</v>
      </c>
      <c r="D985" s="122" t="s">
        <v>608</v>
      </c>
      <c r="E985" s="122">
        <v>2013</v>
      </c>
      <c r="F985" s="122">
        <v>2018</v>
      </c>
      <c r="G985" s="129" t="s">
        <v>20</v>
      </c>
      <c r="H985" s="130" t="s">
        <v>20</v>
      </c>
      <c r="I985" s="131"/>
    </row>
    <row r="986" spans="2:14" ht="19.5" customHeight="1">
      <c r="B986" s="121">
        <f t="shared" si="27"/>
        <v>968</v>
      </c>
      <c r="C986" s="122" t="s">
        <v>599</v>
      </c>
      <c r="D986" s="122" t="s">
        <v>608</v>
      </c>
      <c r="E986" s="122">
        <v>2017</v>
      </c>
      <c r="F986" s="122" t="s">
        <v>19</v>
      </c>
      <c r="G986" s="129" t="s">
        <v>20</v>
      </c>
      <c r="H986" s="130" t="s">
        <v>20</v>
      </c>
      <c r="I986" s="131"/>
    </row>
    <row r="987" spans="2:14" ht="19.5" customHeight="1">
      <c r="B987" s="121"/>
      <c r="C987" s="122" t="s">
        <v>599</v>
      </c>
      <c r="D987" s="122" t="s">
        <v>1118</v>
      </c>
      <c r="E987" s="122">
        <v>2019</v>
      </c>
      <c r="F987" s="122">
        <v>2019</v>
      </c>
      <c r="G987" s="129" t="s">
        <v>20</v>
      </c>
      <c r="H987" s="130" t="s">
        <v>20</v>
      </c>
      <c r="I987" s="131"/>
      <c r="J987" s="90" t="s">
        <v>820</v>
      </c>
      <c r="N987" s="90" t="s">
        <v>20</v>
      </c>
    </row>
    <row r="988" spans="2:14" ht="19.5" customHeight="1">
      <c r="B988" s="121">
        <f>ROW()-18</f>
        <v>970</v>
      </c>
      <c r="C988" s="122" t="s">
        <v>599</v>
      </c>
      <c r="D988" s="122" t="s">
        <v>1969</v>
      </c>
      <c r="E988" s="122">
        <v>2013</v>
      </c>
      <c r="F988" s="122">
        <v>2018</v>
      </c>
      <c r="G988" s="129" t="s">
        <v>20</v>
      </c>
      <c r="H988" s="129" t="s">
        <v>20</v>
      </c>
      <c r="I988" s="131"/>
    </row>
    <row r="989" spans="2:14" ht="19.5" customHeight="1">
      <c r="B989" s="121">
        <f>ROW()-18</f>
        <v>971</v>
      </c>
      <c r="C989" s="122" t="s">
        <v>599</v>
      </c>
      <c r="D989" s="122" t="s">
        <v>1293</v>
      </c>
      <c r="E989" s="122">
        <v>2002</v>
      </c>
      <c r="F989" s="122">
        <v>2009</v>
      </c>
      <c r="G989" s="129" t="s">
        <v>20</v>
      </c>
      <c r="H989" s="130"/>
      <c r="I989" s="131"/>
    </row>
    <row r="990" spans="2:14" ht="19.5" customHeight="1">
      <c r="B990" s="121"/>
      <c r="C990" s="122" t="s">
        <v>599</v>
      </c>
      <c r="D990" s="122" t="s">
        <v>1119</v>
      </c>
      <c r="E990" s="122">
        <v>2012</v>
      </c>
      <c r="F990" s="122">
        <v>2014</v>
      </c>
      <c r="G990" s="129"/>
      <c r="H990" s="130" t="s">
        <v>20</v>
      </c>
      <c r="I990" s="131"/>
      <c r="J990" s="90" t="s">
        <v>820</v>
      </c>
      <c r="N990" s="90" t="s">
        <v>20</v>
      </c>
    </row>
    <row r="991" spans="2:14" ht="19.5" customHeight="1">
      <c r="B991" s="121">
        <f>ROW()-18</f>
        <v>973</v>
      </c>
      <c r="C991" s="122" t="s">
        <v>599</v>
      </c>
      <c r="D991" s="122" t="s">
        <v>1294</v>
      </c>
      <c r="E991" s="122">
        <v>2015</v>
      </c>
      <c r="F991" s="122"/>
      <c r="G991" s="129" t="s">
        <v>20</v>
      </c>
      <c r="H991" s="130" t="s">
        <v>20</v>
      </c>
      <c r="I991" s="131"/>
    </row>
    <row r="992" spans="2:14" ht="19.5" customHeight="1">
      <c r="B992" s="121">
        <f t="shared" ref="B992:B1003" si="28">ROW()-19</f>
        <v>973</v>
      </c>
      <c r="C992" s="122" t="s">
        <v>599</v>
      </c>
      <c r="D992" s="122" t="s">
        <v>1295</v>
      </c>
      <c r="E992" s="122">
        <v>2019</v>
      </c>
      <c r="F992" s="122" t="s">
        <v>19</v>
      </c>
      <c r="G992" s="129"/>
      <c r="H992" s="130"/>
      <c r="I992" s="131" t="s">
        <v>20</v>
      </c>
    </row>
    <row r="993" spans="2:14" ht="19.5" customHeight="1">
      <c r="B993" s="121">
        <f t="shared" si="28"/>
        <v>974</v>
      </c>
      <c r="C993" s="122" t="s">
        <v>599</v>
      </c>
      <c r="D993" s="122" t="s">
        <v>1296</v>
      </c>
      <c r="E993" s="122">
        <v>2013</v>
      </c>
      <c r="F993" s="122">
        <v>2020</v>
      </c>
      <c r="G993" s="129" t="s">
        <v>20</v>
      </c>
      <c r="H993" s="130"/>
      <c r="I993" s="131"/>
    </row>
    <row r="994" spans="2:14" ht="19.5" customHeight="1">
      <c r="B994" s="121">
        <f t="shared" si="28"/>
        <v>975</v>
      </c>
      <c r="C994" s="122" t="s">
        <v>599</v>
      </c>
      <c r="D994" s="122" t="s">
        <v>1297</v>
      </c>
      <c r="E994" s="122">
        <v>2021</v>
      </c>
      <c r="F994" s="122"/>
      <c r="G994" s="129" t="s">
        <v>20</v>
      </c>
      <c r="H994" s="130" t="s">
        <v>20</v>
      </c>
      <c r="I994" s="131"/>
    </row>
    <row r="995" spans="2:14" ht="19.5" customHeight="1">
      <c r="B995" s="121">
        <f t="shared" si="28"/>
        <v>976</v>
      </c>
      <c r="C995" s="122" t="s">
        <v>599</v>
      </c>
      <c r="D995" s="122" t="s">
        <v>1298</v>
      </c>
      <c r="E995" s="122">
        <v>2004</v>
      </c>
      <c r="F995" s="122" t="s">
        <v>19</v>
      </c>
      <c r="G995" s="129" t="s">
        <v>20</v>
      </c>
      <c r="H995" s="130" t="s">
        <v>20</v>
      </c>
      <c r="I995" s="131"/>
    </row>
    <row r="996" spans="2:14" ht="19.5" customHeight="1">
      <c r="B996" s="121">
        <f t="shared" si="28"/>
        <v>977</v>
      </c>
      <c r="C996" s="122" t="s">
        <v>599</v>
      </c>
      <c r="D996" s="122" t="s">
        <v>613</v>
      </c>
      <c r="E996" s="122">
        <v>2007</v>
      </c>
      <c r="F996" s="122">
        <v>2013</v>
      </c>
      <c r="G996" s="129" t="s">
        <v>20</v>
      </c>
      <c r="H996" s="130" t="s">
        <v>20</v>
      </c>
      <c r="I996" s="131"/>
    </row>
    <row r="997" spans="2:14" ht="19.5" customHeight="1">
      <c r="B997" s="121">
        <f t="shared" si="28"/>
        <v>978</v>
      </c>
      <c r="C997" s="122" t="s">
        <v>599</v>
      </c>
      <c r="D997" s="122" t="s">
        <v>613</v>
      </c>
      <c r="E997" s="122">
        <v>2014</v>
      </c>
      <c r="F997" s="122">
        <v>2020</v>
      </c>
      <c r="G997" s="129" t="s">
        <v>20</v>
      </c>
      <c r="H997" s="130" t="s">
        <v>20</v>
      </c>
      <c r="I997" s="131"/>
    </row>
    <row r="998" spans="2:14" ht="19.5" customHeight="1">
      <c r="B998" s="121">
        <f t="shared" si="28"/>
        <v>979</v>
      </c>
      <c r="C998" s="122" t="s">
        <v>599</v>
      </c>
      <c r="D998" s="122" t="s">
        <v>614</v>
      </c>
      <c r="E998" s="122">
        <v>2015</v>
      </c>
      <c r="F998" s="122" t="s">
        <v>19</v>
      </c>
      <c r="G998" s="129" t="s">
        <v>20</v>
      </c>
      <c r="H998" s="130" t="s">
        <v>20</v>
      </c>
      <c r="I998" s="131"/>
    </row>
    <row r="999" spans="2:14" ht="19.5" customHeight="1" thickBot="1">
      <c r="B999" s="124">
        <f t="shared" si="28"/>
        <v>980</v>
      </c>
      <c r="C999" s="122" t="s">
        <v>599</v>
      </c>
      <c r="D999" s="122" t="s">
        <v>1970</v>
      </c>
      <c r="E999" s="122">
        <v>2015</v>
      </c>
      <c r="F999" s="122">
        <v>2016</v>
      </c>
      <c r="G999" s="129" t="s">
        <v>20</v>
      </c>
      <c r="H999" s="130" t="s">
        <v>20</v>
      </c>
      <c r="I999" s="131"/>
    </row>
    <row r="1000" spans="2:14" ht="19.5" customHeight="1">
      <c r="B1000" s="121">
        <f t="shared" si="28"/>
        <v>981</v>
      </c>
      <c r="C1000" s="122" t="s">
        <v>599</v>
      </c>
      <c r="D1000" s="122" t="s">
        <v>1300</v>
      </c>
      <c r="E1000" s="122">
        <v>2015</v>
      </c>
      <c r="F1000" s="122"/>
      <c r="G1000" s="129" t="s">
        <v>20</v>
      </c>
      <c r="H1000" s="130" t="s">
        <v>20</v>
      </c>
      <c r="I1000" s="131"/>
    </row>
    <row r="1001" spans="2:14" ht="19.5" customHeight="1">
      <c r="B1001" s="121">
        <f t="shared" si="28"/>
        <v>982</v>
      </c>
      <c r="C1001" s="122" t="s">
        <v>599</v>
      </c>
      <c r="D1001" s="122" t="s">
        <v>1281</v>
      </c>
      <c r="E1001" s="122">
        <v>2009</v>
      </c>
      <c r="F1001" s="122">
        <v>2013</v>
      </c>
      <c r="G1001" s="129" t="s">
        <v>20</v>
      </c>
      <c r="H1001" s="130" t="s">
        <v>20</v>
      </c>
      <c r="I1001" s="131"/>
    </row>
    <row r="1002" spans="2:14" ht="19.5" customHeight="1">
      <c r="B1002" s="121">
        <f t="shared" si="28"/>
        <v>983</v>
      </c>
      <c r="C1002" s="122" t="s">
        <v>599</v>
      </c>
      <c r="D1002" s="122" t="s">
        <v>751</v>
      </c>
      <c r="E1002" s="122">
        <v>2007</v>
      </c>
      <c r="F1002" s="122">
        <v>2021</v>
      </c>
      <c r="G1002" s="129" t="s">
        <v>20</v>
      </c>
      <c r="H1002" s="130" t="s">
        <v>20</v>
      </c>
      <c r="I1002" s="131"/>
    </row>
    <row r="1003" spans="2:14" ht="19.5" customHeight="1">
      <c r="B1003" s="121">
        <f t="shared" si="28"/>
        <v>984</v>
      </c>
      <c r="C1003" s="122" t="s">
        <v>599</v>
      </c>
      <c r="D1003" s="122" t="s">
        <v>751</v>
      </c>
      <c r="E1003" s="122">
        <v>2021</v>
      </c>
      <c r="F1003" s="122" t="s">
        <v>19</v>
      </c>
      <c r="G1003" s="129" t="s">
        <v>20</v>
      </c>
      <c r="H1003" s="130" t="s">
        <v>20</v>
      </c>
      <c r="I1003" s="131"/>
    </row>
    <row r="1004" spans="2:14" ht="19.5" customHeight="1">
      <c r="B1004" s="121"/>
      <c r="C1004" s="122" t="s">
        <v>599</v>
      </c>
      <c r="D1004" s="122" t="s">
        <v>1120</v>
      </c>
      <c r="E1004" s="122">
        <v>2009</v>
      </c>
      <c r="F1004" s="122">
        <v>2013</v>
      </c>
      <c r="G1004" s="129" t="s">
        <v>20</v>
      </c>
      <c r="H1004" s="130" t="s">
        <v>20</v>
      </c>
      <c r="I1004" s="131"/>
      <c r="J1004" s="90" t="s">
        <v>820</v>
      </c>
      <c r="N1004" s="90" t="s">
        <v>20</v>
      </c>
    </row>
    <row r="1005" spans="2:14" ht="19.5" customHeight="1">
      <c r="B1005" s="121"/>
      <c r="C1005" s="122" t="s">
        <v>599</v>
      </c>
      <c r="D1005" s="122" t="s">
        <v>1121</v>
      </c>
      <c r="E1005" s="122">
        <v>2015</v>
      </c>
      <c r="F1005" s="122">
        <v>2017</v>
      </c>
      <c r="G1005" s="129" t="s">
        <v>20</v>
      </c>
      <c r="H1005" s="130"/>
      <c r="I1005" s="131"/>
      <c r="J1005" s="90" t="s">
        <v>820</v>
      </c>
      <c r="N1005" s="90" t="s">
        <v>20</v>
      </c>
    </row>
    <row r="1006" spans="2:14" ht="19.5" customHeight="1">
      <c r="B1006" s="121">
        <f>ROW()-19</f>
        <v>987</v>
      </c>
      <c r="C1006" s="122" t="s">
        <v>599</v>
      </c>
      <c r="D1006" s="122" t="s">
        <v>1302</v>
      </c>
      <c r="E1006" s="122">
        <v>2017</v>
      </c>
      <c r="F1006" s="122">
        <v>2021</v>
      </c>
      <c r="G1006" s="129" t="s">
        <v>20</v>
      </c>
      <c r="H1006" s="130" t="s">
        <v>20</v>
      </c>
      <c r="I1006" s="131"/>
    </row>
    <row r="1007" spans="2:14" ht="19.5" customHeight="1">
      <c r="B1007" s="121">
        <f>ROW()-19</f>
        <v>988</v>
      </c>
      <c r="C1007" s="122" t="s">
        <v>599</v>
      </c>
      <c r="D1007" s="122" t="s">
        <v>616</v>
      </c>
      <c r="E1007" s="122">
        <v>2009</v>
      </c>
      <c r="F1007" s="122">
        <v>2015</v>
      </c>
      <c r="G1007" s="129" t="s">
        <v>20</v>
      </c>
      <c r="H1007" s="130" t="s">
        <v>20</v>
      </c>
      <c r="I1007" s="131"/>
    </row>
    <row r="1008" spans="2:14" ht="19.5" customHeight="1">
      <c r="B1008" s="121"/>
      <c r="C1008" s="122" t="s">
        <v>599</v>
      </c>
      <c r="D1008" s="122" t="s">
        <v>616</v>
      </c>
      <c r="E1008" s="122">
        <v>2012</v>
      </c>
      <c r="F1008" s="122">
        <v>2021</v>
      </c>
      <c r="G1008" s="129" t="s">
        <v>20</v>
      </c>
      <c r="H1008" s="130" t="s">
        <v>20</v>
      </c>
      <c r="I1008" s="131"/>
      <c r="J1008" s="90" t="s">
        <v>820</v>
      </c>
      <c r="N1008" s="90" t="s">
        <v>20</v>
      </c>
    </row>
    <row r="1009" spans="2:14" ht="19.5" customHeight="1">
      <c r="B1009" s="121"/>
      <c r="C1009" s="122" t="s">
        <v>599</v>
      </c>
      <c r="D1009" s="122" t="s">
        <v>1122</v>
      </c>
      <c r="E1009" s="122">
        <v>2012</v>
      </c>
      <c r="F1009" s="122">
        <v>2021</v>
      </c>
      <c r="G1009" s="129" t="s">
        <v>20</v>
      </c>
      <c r="H1009" s="130" t="s">
        <v>20</v>
      </c>
      <c r="I1009" s="131"/>
      <c r="J1009" s="90" t="s">
        <v>820</v>
      </c>
      <c r="N1009" s="90" t="s">
        <v>20</v>
      </c>
    </row>
    <row r="1010" spans="2:14" ht="19.5" customHeight="1">
      <c r="B1010" s="121">
        <f>ROW()-19</f>
        <v>991</v>
      </c>
      <c r="C1010" s="122" t="s">
        <v>599</v>
      </c>
      <c r="D1010" s="122" t="s">
        <v>1123</v>
      </c>
      <c r="E1010" s="122">
        <v>2016</v>
      </c>
      <c r="F1010" s="122" t="s">
        <v>19</v>
      </c>
      <c r="G1010" s="129" t="s">
        <v>20</v>
      </c>
      <c r="H1010" s="130" t="s">
        <v>20</v>
      </c>
      <c r="I1010" s="131"/>
    </row>
    <row r="1011" spans="2:14" ht="19.5" customHeight="1">
      <c r="B1011" s="121"/>
      <c r="C1011" s="122" t="s">
        <v>599</v>
      </c>
      <c r="D1011" s="122" t="s">
        <v>1123</v>
      </c>
      <c r="E1011" s="122">
        <v>2017</v>
      </c>
      <c r="F1011" s="122">
        <v>2021</v>
      </c>
      <c r="G1011" s="129" t="s">
        <v>20</v>
      </c>
      <c r="H1011" s="130" t="s">
        <v>20</v>
      </c>
      <c r="I1011" s="131"/>
      <c r="J1011" s="90" t="s">
        <v>820</v>
      </c>
      <c r="N1011" s="90" t="s">
        <v>20</v>
      </c>
    </row>
    <row r="1012" spans="2:14" ht="19.5" customHeight="1">
      <c r="B1012" s="121"/>
      <c r="C1012" s="122" t="s">
        <v>599</v>
      </c>
      <c r="D1012" s="122" t="s">
        <v>1124</v>
      </c>
      <c r="E1012" s="122">
        <v>2010</v>
      </c>
      <c r="F1012" s="122">
        <v>2017</v>
      </c>
      <c r="G1012" s="129" t="s">
        <v>20</v>
      </c>
      <c r="H1012" s="130" t="s">
        <v>20</v>
      </c>
      <c r="I1012" s="131"/>
      <c r="J1012" s="90" t="s">
        <v>820</v>
      </c>
      <c r="N1012" s="90" t="s">
        <v>20</v>
      </c>
    </row>
    <row r="1013" spans="2:14" ht="19.5" customHeight="1">
      <c r="B1013" s="121">
        <f t="shared" ref="B1013:B1020" si="29">ROW()-19</f>
        <v>994</v>
      </c>
      <c r="C1013" s="122" t="s">
        <v>599</v>
      </c>
      <c r="D1013" s="122" t="s">
        <v>618</v>
      </c>
      <c r="E1013" s="122">
        <v>2016</v>
      </c>
      <c r="F1013" s="122" t="s">
        <v>19</v>
      </c>
      <c r="G1013" s="129" t="s">
        <v>20</v>
      </c>
      <c r="H1013" s="130" t="s">
        <v>20</v>
      </c>
      <c r="I1013" s="131" t="s">
        <v>20</v>
      </c>
    </row>
    <row r="1014" spans="2:14" ht="19.5" customHeight="1">
      <c r="B1014" s="121">
        <f t="shared" si="29"/>
        <v>995</v>
      </c>
      <c r="C1014" s="122" t="s">
        <v>599</v>
      </c>
      <c r="D1014" s="122" t="s">
        <v>1303</v>
      </c>
      <c r="E1014" s="122">
        <v>2016</v>
      </c>
      <c r="F1014" s="122" t="s">
        <v>19</v>
      </c>
      <c r="G1014" s="129" t="s">
        <v>20</v>
      </c>
      <c r="H1014" s="130" t="s">
        <v>20</v>
      </c>
      <c r="I1014" s="131" t="s">
        <v>20</v>
      </c>
    </row>
    <row r="1015" spans="2:14" ht="19.5" customHeight="1">
      <c r="B1015" s="121">
        <f t="shared" si="29"/>
        <v>996</v>
      </c>
      <c r="C1015" s="122" t="s">
        <v>599</v>
      </c>
      <c r="D1015" s="122" t="s">
        <v>1971</v>
      </c>
      <c r="E1015" s="122">
        <v>2005</v>
      </c>
      <c r="F1015" s="122">
        <v>2013</v>
      </c>
      <c r="G1015" s="129" t="s">
        <v>20</v>
      </c>
      <c r="H1015" s="129" t="s">
        <v>20</v>
      </c>
      <c r="I1015" s="182"/>
    </row>
    <row r="1016" spans="2:14" ht="19.5" customHeight="1">
      <c r="B1016" s="121">
        <f t="shared" si="29"/>
        <v>997</v>
      </c>
      <c r="C1016" s="122" t="s">
        <v>599</v>
      </c>
      <c r="D1016" s="122" t="s">
        <v>1971</v>
      </c>
      <c r="E1016" s="122">
        <v>2013</v>
      </c>
      <c r="F1016" s="122">
        <v>2018</v>
      </c>
      <c r="G1016" s="129" t="s">
        <v>20</v>
      </c>
      <c r="H1016" s="130" t="s">
        <v>20</v>
      </c>
      <c r="I1016" s="131"/>
    </row>
    <row r="1017" spans="2:14" ht="19.5" customHeight="1">
      <c r="B1017" s="121">
        <f t="shared" si="29"/>
        <v>998</v>
      </c>
      <c r="C1017" s="122" t="s">
        <v>599</v>
      </c>
      <c r="D1017" s="122" t="s">
        <v>1971</v>
      </c>
      <c r="E1017" s="122">
        <v>2019</v>
      </c>
      <c r="F1017" s="122" t="s">
        <v>19</v>
      </c>
      <c r="G1017" s="129" t="s">
        <v>20</v>
      </c>
      <c r="H1017" s="130" t="s">
        <v>20</v>
      </c>
      <c r="I1017" s="131"/>
    </row>
    <row r="1018" spans="2:14" ht="19.5" customHeight="1">
      <c r="B1018" s="121">
        <f t="shared" si="29"/>
        <v>999</v>
      </c>
      <c r="C1018" s="122" t="s">
        <v>599</v>
      </c>
      <c r="D1018" s="122" t="s">
        <v>1125</v>
      </c>
      <c r="E1018" s="122">
        <v>2008</v>
      </c>
      <c r="F1018" s="122">
        <v>2022</v>
      </c>
      <c r="G1018" s="129" t="s">
        <v>20</v>
      </c>
      <c r="H1018" s="130" t="s">
        <v>20</v>
      </c>
      <c r="I1018" s="131"/>
    </row>
    <row r="1019" spans="2:14" ht="19.5" customHeight="1">
      <c r="B1019" s="121">
        <f t="shared" si="29"/>
        <v>1000</v>
      </c>
      <c r="C1019" s="122" t="s">
        <v>599</v>
      </c>
      <c r="D1019" s="122" t="s">
        <v>1126</v>
      </c>
      <c r="E1019" s="122">
        <v>2011</v>
      </c>
      <c r="F1019" s="122">
        <v>2020</v>
      </c>
      <c r="G1019" s="129" t="s">
        <v>20</v>
      </c>
      <c r="H1019" s="130" t="s">
        <v>20</v>
      </c>
      <c r="I1019" s="131"/>
    </row>
    <row r="1020" spans="2:14" ht="19.5" customHeight="1">
      <c r="B1020" s="121">
        <f t="shared" si="29"/>
        <v>1001</v>
      </c>
      <c r="C1020" s="122" t="s">
        <v>599</v>
      </c>
      <c r="D1020" s="122" t="s">
        <v>623</v>
      </c>
      <c r="E1020" s="122">
        <v>2019</v>
      </c>
      <c r="F1020" s="122" t="s">
        <v>19</v>
      </c>
      <c r="G1020" s="129" t="s">
        <v>20</v>
      </c>
      <c r="H1020" s="130" t="s">
        <v>20</v>
      </c>
      <c r="I1020" s="131"/>
    </row>
    <row r="1021" spans="2:14" ht="19.5" customHeight="1">
      <c r="B1021" s="121"/>
      <c r="C1021" s="122" t="s">
        <v>599</v>
      </c>
      <c r="D1021" s="122" t="s">
        <v>1127</v>
      </c>
      <c r="E1021" s="122">
        <v>2012</v>
      </c>
      <c r="F1021" s="122">
        <v>2015</v>
      </c>
      <c r="G1021" s="129"/>
      <c r="H1021" s="130" t="s">
        <v>20</v>
      </c>
      <c r="I1021" s="131"/>
      <c r="J1021" s="90" t="s">
        <v>820</v>
      </c>
      <c r="K1021" s="90">
        <v>2</v>
      </c>
      <c r="N1021" s="90" t="s">
        <v>20</v>
      </c>
    </row>
    <row r="1022" spans="2:14" ht="19.5" customHeight="1">
      <c r="B1022" s="121"/>
      <c r="C1022" s="122" t="s">
        <v>599</v>
      </c>
      <c r="D1022" s="122" t="s">
        <v>1127</v>
      </c>
      <c r="E1022" s="122">
        <v>2015</v>
      </c>
      <c r="F1022" s="122">
        <v>2021</v>
      </c>
      <c r="G1022" s="129"/>
      <c r="H1022" s="130" t="s">
        <v>20</v>
      </c>
      <c r="I1022" s="131"/>
      <c r="J1022" s="90" t="s">
        <v>820</v>
      </c>
      <c r="K1022" s="90">
        <v>3</v>
      </c>
      <c r="N1022" s="90" t="s">
        <v>20</v>
      </c>
    </row>
    <row r="1023" spans="2:14" ht="19.5" customHeight="1">
      <c r="B1023" s="121">
        <f>ROW()-19</f>
        <v>1004</v>
      </c>
      <c r="C1023" s="122" t="s">
        <v>599</v>
      </c>
      <c r="D1023" s="122" t="s">
        <v>1128</v>
      </c>
      <c r="E1023" s="122">
        <v>2007</v>
      </c>
      <c r="F1023" s="122">
        <v>2021</v>
      </c>
      <c r="G1023" s="129" t="s">
        <v>20</v>
      </c>
      <c r="H1023" s="130" t="s">
        <v>20</v>
      </c>
      <c r="I1023" s="131"/>
    </row>
    <row r="1024" spans="2:14" ht="19.5" customHeight="1">
      <c r="B1024" s="121">
        <f>ROW()-19</f>
        <v>1005</v>
      </c>
      <c r="C1024" s="122" t="s">
        <v>599</v>
      </c>
      <c r="D1024" s="122" t="s">
        <v>624</v>
      </c>
      <c r="E1024" s="122">
        <v>2009</v>
      </c>
      <c r="F1024" s="122">
        <v>2014</v>
      </c>
      <c r="G1024" s="129" t="s">
        <v>20</v>
      </c>
      <c r="H1024" s="130" t="s">
        <v>20</v>
      </c>
      <c r="I1024" s="131"/>
    </row>
    <row r="1025" spans="2:14" ht="19.5" customHeight="1">
      <c r="B1025" s="121">
        <f>ROW()-19</f>
        <v>1006</v>
      </c>
      <c r="C1025" s="122" t="s">
        <v>599</v>
      </c>
      <c r="D1025" s="122" t="s">
        <v>1304</v>
      </c>
      <c r="E1025" s="122">
        <v>2020</v>
      </c>
      <c r="F1025" s="122" t="s">
        <v>19</v>
      </c>
      <c r="G1025" s="129"/>
      <c r="H1025" s="130"/>
      <c r="I1025" s="131" t="s">
        <v>20</v>
      </c>
    </row>
    <row r="1026" spans="2:14" ht="19.5" customHeight="1">
      <c r="B1026" s="121">
        <f>ROW()-19</f>
        <v>1007</v>
      </c>
      <c r="C1026" s="122" t="s">
        <v>599</v>
      </c>
      <c r="D1026" s="122" t="s">
        <v>1129</v>
      </c>
      <c r="E1026" s="122">
        <v>2008</v>
      </c>
      <c r="F1026" s="122">
        <v>2017</v>
      </c>
      <c r="G1026" s="129" t="s">
        <v>20</v>
      </c>
      <c r="H1026" s="130" t="s">
        <v>20</v>
      </c>
      <c r="I1026" s="131"/>
    </row>
    <row r="1027" spans="2:14" ht="19.5" customHeight="1">
      <c r="B1027" s="121"/>
      <c r="C1027" s="122" t="s">
        <v>599</v>
      </c>
      <c r="D1027" s="122" t="s">
        <v>1129</v>
      </c>
      <c r="E1027" s="122">
        <v>2017</v>
      </c>
      <c r="F1027" s="122">
        <v>2021</v>
      </c>
      <c r="G1027" s="129" t="s">
        <v>20</v>
      </c>
      <c r="H1027" s="130" t="s">
        <v>20</v>
      </c>
      <c r="I1027" s="131"/>
      <c r="J1027" s="90" t="s">
        <v>820</v>
      </c>
      <c r="N1027" s="90" t="s">
        <v>20</v>
      </c>
    </row>
    <row r="1028" spans="2:14" ht="19.5" customHeight="1">
      <c r="B1028" s="121">
        <f t="shared" ref="B1028:B1042" si="30">ROW()-19</f>
        <v>1009</v>
      </c>
      <c r="C1028" s="122" t="s">
        <v>599</v>
      </c>
      <c r="D1028" s="122" t="s">
        <v>626</v>
      </c>
      <c r="E1028" s="122">
        <v>2009</v>
      </c>
      <c r="F1028" s="122">
        <v>2018</v>
      </c>
      <c r="G1028" s="129" t="s">
        <v>20</v>
      </c>
      <c r="H1028" s="130" t="s">
        <v>20</v>
      </c>
      <c r="I1028" s="131"/>
    </row>
    <row r="1029" spans="2:14" ht="19.5" customHeight="1">
      <c r="B1029" s="121">
        <f t="shared" si="30"/>
        <v>1010</v>
      </c>
      <c r="C1029" s="122" t="s">
        <v>599</v>
      </c>
      <c r="D1029" s="122" t="s">
        <v>1305</v>
      </c>
      <c r="E1029" s="122">
        <v>2013</v>
      </c>
      <c r="F1029" s="122" t="s">
        <v>19</v>
      </c>
      <c r="G1029" s="129" t="s">
        <v>20</v>
      </c>
      <c r="H1029" s="130" t="s">
        <v>20</v>
      </c>
      <c r="I1029" s="131"/>
    </row>
    <row r="1030" spans="2:14" ht="19.5" customHeight="1">
      <c r="B1030" s="121">
        <f t="shared" si="30"/>
        <v>1011</v>
      </c>
      <c r="C1030" s="122" t="s">
        <v>599</v>
      </c>
      <c r="D1030" s="122" t="s">
        <v>1306</v>
      </c>
      <c r="E1030" s="122">
        <v>2017</v>
      </c>
      <c r="F1030" s="122">
        <v>2021</v>
      </c>
      <c r="G1030" s="129" t="s">
        <v>20</v>
      </c>
      <c r="H1030" s="130" t="s">
        <v>20</v>
      </c>
      <c r="I1030" s="131"/>
    </row>
    <row r="1031" spans="2:14" ht="19.5" customHeight="1">
      <c r="B1031" s="121">
        <f t="shared" si="30"/>
        <v>1012</v>
      </c>
      <c r="C1031" s="122" t="s">
        <v>599</v>
      </c>
      <c r="D1031" s="122" t="s">
        <v>1972</v>
      </c>
      <c r="E1031" s="122">
        <v>2008</v>
      </c>
      <c r="F1031" s="122">
        <v>2014</v>
      </c>
      <c r="G1031" s="129" t="s">
        <v>20</v>
      </c>
      <c r="H1031" s="129" t="s">
        <v>20</v>
      </c>
      <c r="I1031" s="182"/>
    </row>
    <row r="1032" spans="2:14" ht="19.5" customHeight="1">
      <c r="B1032" s="121">
        <f t="shared" si="30"/>
        <v>1013</v>
      </c>
      <c r="C1032" s="122" t="s">
        <v>599</v>
      </c>
      <c r="D1032" s="122" t="s">
        <v>629</v>
      </c>
      <c r="E1032" s="122">
        <v>2006</v>
      </c>
      <c r="F1032" s="122">
        <v>2013</v>
      </c>
      <c r="G1032" s="129" t="s">
        <v>20</v>
      </c>
      <c r="H1032" s="130"/>
      <c r="I1032" s="131"/>
    </row>
    <row r="1033" spans="2:14" ht="19.5" customHeight="1">
      <c r="B1033" s="121">
        <f t="shared" si="30"/>
        <v>1014</v>
      </c>
      <c r="C1033" s="122" t="s">
        <v>599</v>
      </c>
      <c r="D1033" s="122" t="s">
        <v>629</v>
      </c>
      <c r="E1033" s="122">
        <v>2011</v>
      </c>
      <c r="F1033" s="122">
        <v>2019</v>
      </c>
      <c r="G1033" s="129" t="s">
        <v>20</v>
      </c>
      <c r="H1033" s="130" t="s">
        <v>20</v>
      </c>
      <c r="I1033" s="131"/>
    </row>
    <row r="1034" spans="2:14" ht="19.5" customHeight="1">
      <c r="B1034" s="121">
        <f t="shared" si="30"/>
        <v>1015</v>
      </c>
      <c r="C1034" s="122" t="s">
        <v>599</v>
      </c>
      <c r="D1034" s="122" t="s">
        <v>629</v>
      </c>
      <c r="E1034" s="122">
        <v>2020</v>
      </c>
      <c r="F1034" s="122" t="s">
        <v>19</v>
      </c>
      <c r="G1034" s="129" t="s">
        <v>20</v>
      </c>
      <c r="H1034" s="130" t="s">
        <v>20</v>
      </c>
      <c r="I1034" s="131"/>
    </row>
    <row r="1035" spans="2:14" ht="19.5" customHeight="1">
      <c r="B1035" s="121">
        <f t="shared" si="30"/>
        <v>1016</v>
      </c>
      <c r="C1035" s="122" t="s">
        <v>599</v>
      </c>
      <c r="D1035" s="122" t="s">
        <v>742</v>
      </c>
      <c r="E1035" s="122">
        <v>2020</v>
      </c>
      <c r="F1035" s="122" t="s">
        <v>19</v>
      </c>
      <c r="G1035" s="129" t="s">
        <v>20</v>
      </c>
      <c r="H1035" s="130" t="s">
        <v>20</v>
      </c>
      <c r="I1035" s="131"/>
    </row>
    <row r="1036" spans="2:14" ht="19.5" customHeight="1">
      <c r="B1036" s="121">
        <f t="shared" si="30"/>
        <v>1017</v>
      </c>
      <c r="C1036" s="122" t="s">
        <v>1308</v>
      </c>
      <c r="D1036" s="122" t="s">
        <v>474</v>
      </c>
      <c r="E1036" s="122">
        <v>2010</v>
      </c>
      <c r="F1036" s="122" t="s">
        <v>19</v>
      </c>
      <c r="G1036" s="129" t="s">
        <v>20</v>
      </c>
      <c r="H1036" s="130" t="s">
        <v>20</v>
      </c>
      <c r="I1036" s="131"/>
    </row>
    <row r="1037" spans="2:14" ht="19.5" customHeight="1">
      <c r="B1037" s="121">
        <f t="shared" si="30"/>
        <v>1018</v>
      </c>
      <c r="C1037" s="122" t="s">
        <v>1308</v>
      </c>
      <c r="D1037" s="122" t="s">
        <v>475</v>
      </c>
      <c r="E1037" s="122">
        <v>2001</v>
      </c>
      <c r="F1037" s="122">
        <v>2014</v>
      </c>
      <c r="G1037" s="129" t="s">
        <v>20</v>
      </c>
      <c r="H1037" s="130"/>
      <c r="I1037" s="131"/>
    </row>
    <row r="1038" spans="2:14" ht="19.5" customHeight="1">
      <c r="B1038" s="121">
        <f t="shared" si="30"/>
        <v>1019</v>
      </c>
      <c r="C1038" s="122" t="s">
        <v>632</v>
      </c>
      <c r="D1038" s="122" t="s">
        <v>633</v>
      </c>
      <c r="E1038" s="122">
        <v>2010</v>
      </c>
      <c r="F1038" s="122" t="s">
        <v>19</v>
      </c>
      <c r="G1038" s="129" t="s">
        <v>20</v>
      </c>
      <c r="H1038" s="130" t="s">
        <v>20</v>
      </c>
      <c r="I1038" s="131"/>
    </row>
    <row r="1039" spans="2:14" ht="19.5" customHeight="1">
      <c r="B1039" s="121">
        <f t="shared" si="30"/>
        <v>1020</v>
      </c>
      <c r="C1039" s="122" t="s">
        <v>632</v>
      </c>
      <c r="D1039" s="122" t="s">
        <v>634</v>
      </c>
      <c r="E1039" s="122">
        <v>2017</v>
      </c>
      <c r="F1039" s="122" t="s">
        <v>19</v>
      </c>
      <c r="G1039" s="129" t="s">
        <v>20</v>
      </c>
      <c r="H1039" s="130" t="s">
        <v>20</v>
      </c>
      <c r="I1039" s="131" t="s">
        <v>20</v>
      </c>
    </row>
    <row r="1040" spans="2:14" ht="19.5" customHeight="1" thickBot="1">
      <c r="B1040" s="124">
        <f t="shared" si="30"/>
        <v>1021</v>
      </c>
      <c r="C1040" s="122" t="s">
        <v>632</v>
      </c>
      <c r="D1040" s="122" t="s">
        <v>635</v>
      </c>
      <c r="E1040" s="122">
        <v>2018</v>
      </c>
      <c r="F1040" s="122" t="s">
        <v>19</v>
      </c>
      <c r="G1040" s="129" t="s">
        <v>20</v>
      </c>
      <c r="H1040" s="130" t="s">
        <v>20</v>
      </c>
      <c r="I1040" s="131" t="s">
        <v>20</v>
      </c>
    </row>
    <row r="1041" spans="2:9" ht="19.5" customHeight="1">
      <c r="B1041" s="121">
        <f t="shared" si="30"/>
        <v>1022</v>
      </c>
      <c r="C1041" s="122" t="s">
        <v>632</v>
      </c>
      <c r="D1041" s="122" t="s">
        <v>637</v>
      </c>
      <c r="E1041" s="122">
        <v>2011</v>
      </c>
      <c r="F1041" s="122">
        <v>2019</v>
      </c>
      <c r="G1041" s="129" t="s">
        <v>20</v>
      </c>
      <c r="H1041" s="130" t="s">
        <v>20</v>
      </c>
      <c r="I1041" s="131" t="s">
        <v>20</v>
      </c>
    </row>
    <row r="1042" spans="2:9" ht="19.5" customHeight="1" thickBot="1">
      <c r="B1042" s="121">
        <f t="shared" si="30"/>
        <v>1023</v>
      </c>
      <c r="C1042" s="125" t="s">
        <v>632</v>
      </c>
      <c r="D1042" s="125" t="s">
        <v>639</v>
      </c>
      <c r="E1042" s="125">
        <v>2004</v>
      </c>
      <c r="F1042" s="125">
        <v>2020</v>
      </c>
      <c r="G1042" s="132" t="s">
        <v>20</v>
      </c>
      <c r="H1042" s="133" t="s">
        <v>20</v>
      </c>
      <c r="I1042" s="134"/>
    </row>
    <row r="1043" spans="2:9" ht="19.5" customHeight="1">
      <c r="B1043" s="121">
        <f t="shared" ref="B1043:B1058" si="31">ROW()-20</f>
        <v>1023</v>
      </c>
      <c r="C1043" s="122" t="s">
        <v>632</v>
      </c>
      <c r="D1043" s="122" t="s">
        <v>639</v>
      </c>
      <c r="E1043" s="122">
        <v>2021</v>
      </c>
      <c r="F1043" s="122" t="s">
        <v>19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31"/>
        <v>1024</v>
      </c>
      <c r="C1044" s="122" t="s">
        <v>632</v>
      </c>
      <c r="D1044" s="122" t="s">
        <v>641</v>
      </c>
      <c r="E1044" s="122">
        <v>2003</v>
      </c>
      <c r="F1044" s="122">
        <v>2015</v>
      </c>
      <c r="G1044" s="129" t="s">
        <v>20</v>
      </c>
      <c r="H1044" s="130" t="s">
        <v>20</v>
      </c>
      <c r="I1044" s="131" t="s">
        <v>20</v>
      </c>
    </row>
    <row r="1045" spans="2:9" ht="19.5" customHeight="1">
      <c r="B1045" s="121">
        <f t="shared" si="31"/>
        <v>1025</v>
      </c>
      <c r="C1045" s="122" t="s">
        <v>632</v>
      </c>
      <c r="D1045" s="122" t="s">
        <v>643</v>
      </c>
      <c r="E1045" s="122">
        <v>2003</v>
      </c>
      <c r="F1045" s="122">
        <v>2015</v>
      </c>
      <c r="G1045" s="129" t="s">
        <v>20</v>
      </c>
      <c r="H1045" s="130" t="s">
        <v>20</v>
      </c>
      <c r="I1045" s="131" t="s">
        <v>20</v>
      </c>
    </row>
    <row r="1046" spans="2:9" ht="19.5" customHeight="1">
      <c r="B1046" s="121">
        <f t="shared" si="31"/>
        <v>1026</v>
      </c>
      <c r="C1046" s="122" t="s">
        <v>632</v>
      </c>
      <c r="D1046" s="122" t="s">
        <v>1973</v>
      </c>
      <c r="E1046" s="122">
        <v>2012</v>
      </c>
      <c r="F1046" s="122">
        <v>2017</v>
      </c>
      <c r="G1046" s="129" t="s">
        <v>20</v>
      </c>
      <c r="H1046" s="130" t="s">
        <v>20</v>
      </c>
      <c r="I1046" s="131"/>
    </row>
    <row r="1047" spans="2:9" ht="19.5" customHeight="1">
      <c r="B1047" s="121">
        <f t="shared" si="31"/>
        <v>1027</v>
      </c>
      <c r="C1047" s="122" t="s">
        <v>632</v>
      </c>
      <c r="D1047" s="122" t="s">
        <v>648</v>
      </c>
      <c r="E1047" s="122">
        <v>2006</v>
      </c>
      <c r="F1047" s="122">
        <v>2017</v>
      </c>
      <c r="G1047" s="129" t="s">
        <v>20</v>
      </c>
      <c r="H1047" s="130" t="s">
        <v>20</v>
      </c>
      <c r="I1047" s="131"/>
    </row>
    <row r="1048" spans="2:9" ht="19.5" customHeight="1">
      <c r="B1048" s="121">
        <f t="shared" si="31"/>
        <v>1028</v>
      </c>
      <c r="C1048" s="122" t="s">
        <v>632</v>
      </c>
      <c r="D1048" s="122" t="s">
        <v>648</v>
      </c>
      <c r="E1048" s="122">
        <v>2017</v>
      </c>
      <c r="F1048" s="122" t="s">
        <v>19</v>
      </c>
      <c r="G1048" s="129" t="s">
        <v>20</v>
      </c>
      <c r="H1048" s="130" t="s">
        <v>20</v>
      </c>
      <c r="I1048" s="131" t="s">
        <v>20</v>
      </c>
    </row>
    <row r="1049" spans="2:9" ht="19.5" customHeight="1">
      <c r="B1049" s="121">
        <f t="shared" si="31"/>
        <v>1029</v>
      </c>
      <c r="C1049" s="122" t="s">
        <v>632</v>
      </c>
      <c r="D1049" s="122" t="s">
        <v>711</v>
      </c>
      <c r="E1049" s="122">
        <v>2003</v>
      </c>
      <c r="F1049" s="122">
        <v>2020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31"/>
        <v>1030</v>
      </c>
      <c r="C1050" s="122" t="s">
        <v>632</v>
      </c>
      <c r="D1050" s="122" t="s">
        <v>1309</v>
      </c>
      <c r="E1050" s="122">
        <v>2003</v>
      </c>
      <c r="F1050" s="122">
        <v>2015</v>
      </c>
      <c r="G1050" s="129" t="s">
        <v>20</v>
      </c>
      <c r="H1050" s="129" t="s">
        <v>20</v>
      </c>
      <c r="I1050" s="182" t="s">
        <v>20</v>
      </c>
    </row>
    <row r="1051" spans="2:9" ht="19.5" customHeight="1">
      <c r="B1051" s="121">
        <f t="shared" si="31"/>
        <v>1031</v>
      </c>
      <c r="C1051" s="122" t="s">
        <v>632</v>
      </c>
      <c r="D1051" s="122" t="s">
        <v>651</v>
      </c>
      <c r="E1051" s="122">
        <v>2006</v>
      </c>
      <c r="F1051" s="122">
        <v>2015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31"/>
        <v>1032</v>
      </c>
      <c r="C1052" s="122" t="s">
        <v>632</v>
      </c>
      <c r="D1052" s="122" t="s">
        <v>708</v>
      </c>
      <c r="E1052" s="122">
        <v>2003</v>
      </c>
      <c r="F1052" s="122">
        <v>2020</v>
      </c>
      <c r="G1052" s="129" t="s">
        <v>20</v>
      </c>
      <c r="H1052" s="130" t="s">
        <v>20</v>
      </c>
      <c r="I1052" s="131"/>
    </row>
    <row r="1053" spans="2:9" ht="19.5" customHeight="1">
      <c r="B1053" s="121">
        <f t="shared" si="31"/>
        <v>1033</v>
      </c>
      <c r="C1053" s="122" t="s">
        <v>632</v>
      </c>
      <c r="D1053" s="122" t="s">
        <v>652</v>
      </c>
      <c r="E1053" s="122">
        <v>1999</v>
      </c>
      <c r="F1053" s="122">
        <v>2006</v>
      </c>
      <c r="G1053" s="129" t="s">
        <v>20</v>
      </c>
      <c r="H1053" s="130" t="s">
        <v>20</v>
      </c>
      <c r="I1053" s="131"/>
    </row>
    <row r="1054" spans="2:9" ht="19.5" customHeight="1">
      <c r="B1054" s="121">
        <f t="shared" si="31"/>
        <v>1034</v>
      </c>
      <c r="C1054" s="122" t="s">
        <v>632</v>
      </c>
      <c r="D1054" s="122" t="s">
        <v>652</v>
      </c>
      <c r="E1054" s="122">
        <v>2003</v>
      </c>
      <c r="F1054" s="122">
        <v>2009</v>
      </c>
      <c r="G1054" s="129" t="s">
        <v>20</v>
      </c>
      <c r="H1054" s="130" t="s">
        <v>20</v>
      </c>
      <c r="I1054" s="131"/>
    </row>
    <row r="1055" spans="2:9" ht="19.5" customHeight="1">
      <c r="B1055" s="121">
        <f t="shared" si="31"/>
        <v>1035</v>
      </c>
      <c r="C1055" s="122" t="s">
        <v>632</v>
      </c>
      <c r="D1055" s="122" t="s">
        <v>652</v>
      </c>
      <c r="E1055" s="122">
        <v>2008</v>
      </c>
      <c r="F1055" s="122" t="s">
        <v>19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31"/>
        <v>1036</v>
      </c>
      <c r="C1056" s="122" t="s">
        <v>632</v>
      </c>
      <c r="D1056" s="122" t="s">
        <v>652</v>
      </c>
      <c r="E1056" s="122">
        <v>2009</v>
      </c>
      <c r="F1056" s="122">
        <v>2012</v>
      </c>
      <c r="G1056" s="129" t="s">
        <v>20</v>
      </c>
      <c r="H1056" s="130" t="s">
        <v>20</v>
      </c>
      <c r="I1056" s="131"/>
    </row>
    <row r="1057" spans="2:14" ht="19.5" customHeight="1">
      <c r="B1057" s="121">
        <f t="shared" si="31"/>
        <v>1037</v>
      </c>
      <c r="C1057" s="122" t="s">
        <v>632</v>
      </c>
      <c r="D1057" s="122" t="s">
        <v>652</v>
      </c>
      <c r="E1057" s="122">
        <v>2012</v>
      </c>
      <c r="F1057" s="122">
        <v>2020</v>
      </c>
      <c r="G1057" s="129" t="s">
        <v>20</v>
      </c>
      <c r="H1057" s="130" t="s">
        <v>20</v>
      </c>
      <c r="I1057" s="131" t="s">
        <v>20</v>
      </c>
    </row>
    <row r="1058" spans="2:14" ht="19.5" customHeight="1">
      <c r="B1058" s="121">
        <f t="shared" si="31"/>
        <v>1038</v>
      </c>
      <c r="C1058" s="122" t="s">
        <v>632</v>
      </c>
      <c r="D1058" s="122" t="s">
        <v>652</v>
      </c>
      <c r="E1058" s="122">
        <v>2020</v>
      </c>
      <c r="F1058" s="122" t="s">
        <v>19</v>
      </c>
      <c r="G1058" s="129" t="s">
        <v>20</v>
      </c>
      <c r="H1058" s="130" t="s">
        <v>20</v>
      </c>
      <c r="I1058" s="131"/>
    </row>
    <row r="1059" spans="2:14" ht="19.5" customHeight="1">
      <c r="B1059" s="121"/>
      <c r="C1059" s="122" t="s">
        <v>632</v>
      </c>
      <c r="D1059" s="122" t="s">
        <v>1130</v>
      </c>
      <c r="E1059" s="122">
        <v>2016</v>
      </c>
      <c r="F1059" s="122">
        <v>2016</v>
      </c>
      <c r="G1059" s="129" t="s">
        <v>20</v>
      </c>
      <c r="H1059" s="130" t="s">
        <v>20</v>
      </c>
      <c r="I1059" s="131"/>
      <c r="J1059" s="90" t="s">
        <v>820</v>
      </c>
      <c r="N1059" s="90" t="s">
        <v>20</v>
      </c>
    </row>
    <row r="1060" spans="2:14" ht="19.5" customHeight="1">
      <c r="B1060" s="121">
        <f>ROW()-20</f>
        <v>1040</v>
      </c>
      <c r="C1060" s="122" t="s">
        <v>632</v>
      </c>
      <c r="D1060" s="122" t="s">
        <v>1311</v>
      </c>
      <c r="E1060" s="122">
        <v>2017</v>
      </c>
      <c r="F1060" s="122" t="s">
        <v>19</v>
      </c>
      <c r="G1060" s="129" t="s">
        <v>20</v>
      </c>
      <c r="H1060" s="129" t="s">
        <v>20</v>
      </c>
      <c r="I1060" s="182" t="s">
        <v>20</v>
      </c>
    </row>
    <row r="1061" spans="2:14" ht="19.5" customHeight="1">
      <c r="B1061" s="121"/>
      <c r="C1061" s="122" t="s">
        <v>632</v>
      </c>
      <c r="D1061" s="122" t="s">
        <v>1131</v>
      </c>
      <c r="E1061" s="122">
        <v>2012</v>
      </c>
      <c r="F1061" s="122">
        <v>2018</v>
      </c>
      <c r="G1061" s="129" t="s">
        <v>20</v>
      </c>
      <c r="H1061" s="130" t="s">
        <v>20</v>
      </c>
      <c r="I1061" s="131"/>
      <c r="J1061" s="90" t="s">
        <v>820</v>
      </c>
      <c r="N1061" s="90" t="s">
        <v>20</v>
      </c>
    </row>
    <row r="1062" spans="2:14" ht="19.5" customHeight="1">
      <c r="B1062" s="121">
        <f>ROW()-20</f>
        <v>1042</v>
      </c>
      <c r="C1062" s="122" t="s">
        <v>632</v>
      </c>
      <c r="D1062" s="122" t="s">
        <v>656</v>
      </c>
      <c r="E1062" s="122">
        <v>2010</v>
      </c>
      <c r="F1062" s="122">
        <v>2018</v>
      </c>
      <c r="G1062" s="129" t="s">
        <v>20</v>
      </c>
      <c r="H1062" s="130" t="s">
        <v>20</v>
      </c>
      <c r="I1062" s="131"/>
    </row>
    <row r="1063" spans="2:14" ht="19.5" customHeight="1">
      <c r="B1063" s="121">
        <f>ROW()-20</f>
        <v>1043</v>
      </c>
      <c r="C1063" s="122" t="s">
        <v>632</v>
      </c>
      <c r="D1063" s="122" t="s">
        <v>656</v>
      </c>
      <c r="E1063" s="122">
        <v>2019</v>
      </c>
      <c r="F1063" s="122" t="s">
        <v>19</v>
      </c>
      <c r="G1063" s="129" t="s">
        <v>20</v>
      </c>
      <c r="H1063" s="130" t="s">
        <v>20</v>
      </c>
      <c r="I1063" s="131" t="s">
        <v>20</v>
      </c>
    </row>
    <row r="1064" spans="2:14" ht="19.5" customHeight="1">
      <c r="B1064" s="121"/>
      <c r="C1064" s="122" t="s">
        <v>632</v>
      </c>
      <c r="D1064" s="122" t="s">
        <v>1132</v>
      </c>
      <c r="E1064" s="122">
        <v>2019</v>
      </c>
      <c r="F1064" s="122">
        <v>2021</v>
      </c>
      <c r="G1064" s="129" t="s">
        <v>20</v>
      </c>
      <c r="H1064" s="130" t="s">
        <v>20</v>
      </c>
      <c r="I1064" s="131"/>
      <c r="J1064" s="90" t="s">
        <v>820</v>
      </c>
      <c r="N1064" s="90" t="s">
        <v>20</v>
      </c>
    </row>
    <row r="1065" spans="2:14" ht="19.5" customHeight="1">
      <c r="B1065" s="121">
        <f t="shared" ref="B1065:B1087" si="32">ROW()-20</f>
        <v>1045</v>
      </c>
      <c r="C1065" s="122" t="s">
        <v>632</v>
      </c>
      <c r="D1065" s="122" t="s">
        <v>1974</v>
      </c>
      <c r="E1065" s="122">
        <v>2005</v>
      </c>
      <c r="F1065" s="122">
        <v>2011</v>
      </c>
      <c r="G1065" s="129" t="s">
        <v>20</v>
      </c>
      <c r="H1065" s="130" t="s">
        <v>20</v>
      </c>
      <c r="I1065" s="131"/>
    </row>
    <row r="1066" spans="2:14" ht="19.5" customHeight="1">
      <c r="B1066" s="121">
        <f t="shared" si="32"/>
        <v>1046</v>
      </c>
      <c r="C1066" s="122" t="s">
        <v>632</v>
      </c>
      <c r="D1066" s="122" t="s">
        <v>659</v>
      </c>
      <c r="E1066" s="122">
        <v>2003</v>
      </c>
      <c r="F1066" s="122">
        <v>2015</v>
      </c>
      <c r="G1066" s="129" t="s">
        <v>20</v>
      </c>
      <c r="H1066" s="130" t="s">
        <v>20</v>
      </c>
      <c r="I1066" s="131" t="s">
        <v>20</v>
      </c>
    </row>
    <row r="1067" spans="2:14" ht="19.5" customHeight="1">
      <c r="B1067" s="121">
        <f t="shared" si="32"/>
        <v>1047</v>
      </c>
      <c r="C1067" s="122" t="s">
        <v>632</v>
      </c>
      <c r="D1067" s="122" t="s">
        <v>706</v>
      </c>
      <c r="E1067" s="122">
        <v>2012</v>
      </c>
      <c r="F1067" s="122" t="s">
        <v>19</v>
      </c>
      <c r="G1067" s="129" t="s">
        <v>20</v>
      </c>
      <c r="H1067" s="130" t="s">
        <v>20</v>
      </c>
      <c r="I1067" s="131"/>
    </row>
    <row r="1068" spans="2:14" ht="19.5" customHeight="1">
      <c r="B1068" s="121">
        <f t="shared" si="32"/>
        <v>1048</v>
      </c>
      <c r="C1068" s="122" t="s">
        <v>632</v>
      </c>
      <c r="D1068" s="122" t="s">
        <v>660</v>
      </c>
      <c r="E1068" s="122">
        <v>2003</v>
      </c>
      <c r="F1068" s="122">
        <v>2015</v>
      </c>
      <c r="G1068" s="129" t="s">
        <v>20</v>
      </c>
      <c r="H1068" s="130" t="s">
        <v>20</v>
      </c>
      <c r="I1068" s="131" t="s">
        <v>20</v>
      </c>
    </row>
    <row r="1069" spans="2:14" ht="19.5" customHeight="1">
      <c r="B1069" s="121">
        <f t="shared" si="32"/>
        <v>1049</v>
      </c>
      <c r="C1069" s="179" t="s">
        <v>632</v>
      </c>
      <c r="D1069" s="179" t="s">
        <v>660</v>
      </c>
      <c r="E1069" s="179">
        <v>2020</v>
      </c>
      <c r="F1069" s="179" t="s">
        <v>19</v>
      </c>
      <c r="G1069" s="187" t="s">
        <v>20</v>
      </c>
      <c r="H1069" s="188" t="s">
        <v>20</v>
      </c>
      <c r="I1069" s="189"/>
    </row>
    <row r="1070" spans="2:14" ht="19.5" customHeight="1">
      <c r="B1070" s="121">
        <f t="shared" si="32"/>
        <v>1050</v>
      </c>
      <c r="C1070" s="179" t="s">
        <v>632</v>
      </c>
      <c r="D1070" s="179" t="s">
        <v>1312</v>
      </c>
      <c r="E1070" s="179">
        <v>2011</v>
      </c>
      <c r="F1070" s="179">
        <v>2019</v>
      </c>
      <c r="G1070" s="187" t="s">
        <v>20</v>
      </c>
      <c r="H1070" s="188" t="s">
        <v>20</v>
      </c>
      <c r="I1070" s="189" t="s">
        <v>20</v>
      </c>
    </row>
    <row r="1071" spans="2:14" ht="19.5" customHeight="1">
      <c r="B1071" s="121">
        <f t="shared" si="32"/>
        <v>1051</v>
      </c>
      <c r="C1071" s="179" t="s">
        <v>632</v>
      </c>
      <c r="D1071" s="179" t="s">
        <v>1313</v>
      </c>
      <c r="E1071" s="179">
        <v>2020</v>
      </c>
      <c r="F1071" s="179" t="s">
        <v>19</v>
      </c>
      <c r="G1071" s="187" t="s">
        <v>20</v>
      </c>
      <c r="H1071" s="188" t="s">
        <v>20</v>
      </c>
      <c r="I1071" s="189"/>
    </row>
    <row r="1072" spans="2:14" ht="19.5" customHeight="1">
      <c r="B1072" s="121">
        <f t="shared" si="32"/>
        <v>1052</v>
      </c>
      <c r="C1072" s="179" t="s">
        <v>632</v>
      </c>
      <c r="D1072" s="179" t="s">
        <v>1313</v>
      </c>
      <c r="E1072" s="179">
        <v>2020</v>
      </c>
      <c r="F1072" s="179" t="s">
        <v>19</v>
      </c>
      <c r="G1072" s="187" t="s">
        <v>20</v>
      </c>
      <c r="H1072" s="188" t="s">
        <v>20</v>
      </c>
      <c r="I1072" s="189"/>
    </row>
    <row r="1073" spans="2:9" ht="19.5" customHeight="1">
      <c r="B1073" s="121">
        <f t="shared" si="32"/>
        <v>1053</v>
      </c>
      <c r="C1073" s="122" t="s">
        <v>632</v>
      </c>
      <c r="D1073" s="122" t="s">
        <v>661</v>
      </c>
      <c r="E1073" s="122">
        <v>1996</v>
      </c>
      <c r="F1073" s="122">
        <v>2002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32"/>
        <v>1054</v>
      </c>
      <c r="C1074" s="122" t="s">
        <v>632</v>
      </c>
      <c r="D1074" s="122" t="s">
        <v>661</v>
      </c>
      <c r="E1074" s="122">
        <v>2005</v>
      </c>
      <c r="F1074" s="122">
        <v>2015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32"/>
        <v>1055</v>
      </c>
      <c r="C1075" s="122" t="s">
        <v>632</v>
      </c>
      <c r="D1075" s="122" t="s">
        <v>661</v>
      </c>
      <c r="E1075" s="122">
        <v>2015</v>
      </c>
      <c r="F1075" s="122" t="s">
        <v>19</v>
      </c>
      <c r="G1075" s="129" t="s">
        <v>20</v>
      </c>
      <c r="H1075" s="130" t="s">
        <v>20</v>
      </c>
      <c r="I1075" s="131" t="s">
        <v>20</v>
      </c>
    </row>
    <row r="1076" spans="2:9" ht="19.5" customHeight="1">
      <c r="B1076" s="121">
        <f t="shared" si="32"/>
        <v>1056</v>
      </c>
      <c r="C1076" s="122" t="s">
        <v>632</v>
      </c>
      <c r="D1076" s="122" t="s">
        <v>1975</v>
      </c>
      <c r="E1076" s="122">
        <v>2008</v>
      </c>
      <c r="F1076" s="122">
        <v>2011</v>
      </c>
      <c r="G1076" s="129" t="s">
        <v>20</v>
      </c>
      <c r="H1076" s="130" t="s">
        <v>20</v>
      </c>
      <c r="I1076" s="131"/>
    </row>
    <row r="1077" spans="2:9" ht="19.5" customHeight="1">
      <c r="B1077" s="121">
        <f t="shared" si="32"/>
        <v>1057</v>
      </c>
      <c r="C1077" s="122" t="s">
        <v>632</v>
      </c>
      <c r="D1077" s="122" t="s">
        <v>665</v>
      </c>
      <c r="E1077" s="122">
        <v>2003</v>
      </c>
      <c r="F1077" s="122">
        <v>2016</v>
      </c>
      <c r="G1077" s="129" t="s">
        <v>20</v>
      </c>
      <c r="H1077" s="130" t="s">
        <v>20</v>
      </c>
      <c r="I1077" s="131"/>
    </row>
    <row r="1078" spans="2:9" ht="19.5" customHeight="1">
      <c r="B1078" s="121">
        <f t="shared" si="32"/>
        <v>1058</v>
      </c>
      <c r="C1078" s="122" t="s">
        <v>632</v>
      </c>
      <c r="D1078" s="122" t="s">
        <v>666</v>
      </c>
      <c r="E1078" s="122">
        <v>1994</v>
      </c>
      <c r="F1078" s="122">
        <v>2003</v>
      </c>
      <c r="G1078" s="129" t="s">
        <v>20</v>
      </c>
      <c r="H1078" s="130" t="s">
        <v>20</v>
      </c>
      <c r="I1078" s="131"/>
    </row>
    <row r="1079" spans="2:9" ht="19.5" customHeight="1">
      <c r="B1079" s="121">
        <f t="shared" si="32"/>
        <v>1059</v>
      </c>
      <c r="C1079" s="122" t="s">
        <v>632</v>
      </c>
      <c r="D1079" s="122" t="s">
        <v>666</v>
      </c>
      <c r="E1079" s="122">
        <v>2004</v>
      </c>
      <c r="F1079" s="122">
        <v>2009</v>
      </c>
      <c r="G1079" s="129" t="s">
        <v>20</v>
      </c>
      <c r="H1079" s="130" t="s">
        <v>20</v>
      </c>
      <c r="I1079" s="131"/>
    </row>
    <row r="1080" spans="2:9" ht="19.5" customHeight="1">
      <c r="B1080" s="121">
        <f t="shared" si="32"/>
        <v>1060</v>
      </c>
      <c r="C1080" s="122" t="s">
        <v>632</v>
      </c>
      <c r="D1080" s="122" t="s">
        <v>666</v>
      </c>
      <c r="E1080" s="122">
        <v>2009</v>
      </c>
      <c r="F1080" s="122">
        <v>2017</v>
      </c>
      <c r="G1080" s="129" t="s">
        <v>20</v>
      </c>
      <c r="H1080" s="130" t="s">
        <v>20</v>
      </c>
      <c r="I1080" s="131" t="s">
        <v>20</v>
      </c>
    </row>
    <row r="1081" spans="2:9" ht="19.5" customHeight="1">
      <c r="B1081" s="121">
        <f t="shared" si="32"/>
        <v>1061</v>
      </c>
      <c r="C1081" s="122" t="s">
        <v>632</v>
      </c>
      <c r="D1081" s="122" t="s">
        <v>666</v>
      </c>
      <c r="E1081" s="122">
        <v>2018</v>
      </c>
      <c r="F1081" s="122" t="s">
        <v>19</v>
      </c>
      <c r="G1081" s="129" t="s">
        <v>20</v>
      </c>
      <c r="H1081" s="129" t="s">
        <v>20</v>
      </c>
      <c r="I1081" s="131"/>
    </row>
    <row r="1082" spans="2:9" ht="19.5" customHeight="1">
      <c r="B1082" s="121">
        <f t="shared" si="32"/>
        <v>1062</v>
      </c>
      <c r="C1082" s="122" t="s">
        <v>632</v>
      </c>
      <c r="D1082" s="122" t="s">
        <v>1976</v>
      </c>
      <c r="E1082" s="122">
        <v>2009</v>
      </c>
      <c r="F1082" s="122">
        <v>2017</v>
      </c>
      <c r="G1082" s="129" t="s">
        <v>20</v>
      </c>
      <c r="H1082" s="129" t="s">
        <v>20</v>
      </c>
      <c r="I1082" s="182" t="s">
        <v>20</v>
      </c>
    </row>
    <row r="1083" spans="2:9" ht="19.5" customHeight="1" thickBot="1">
      <c r="B1083" s="124">
        <f t="shared" si="32"/>
        <v>1063</v>
      </c>
      <c r="C1083" s="122" t="s">
        <v>632</v>
      </c>
      <c r="D1083" s="122" t="s">
        <v>1315</v>
      </c>
      <c r="E1083" s="122">
        <v>2010</v>
      </c>
      <c r="F1083" s="122">
        <v>2018</v>
      </c>
      <c r="G1083" s="129" t="s">
        <v>20</v>
      </c>
      <c r="H1083" s="130" t="s">
        <v>20</v>
      </c>
      <c r="I1083" s="131"/>
    </row>
    <row r="1084" spans="2:9" ht="19.5" customHeight="1">
      <c r="B1084" s="121">
        <f t="shared" si="32"/>
        <v>1064</v>
      </c>
      <c r="C1084" s="122" t="s">
        <v>632</v>
      </c>
      <c r="D1084" s="122" t="s">
        <v>710</v>
      </c>
      <c r="E1084" s="122">
        <v>2008</v>
      </c>
      <c r="F1084" s="122" t="s">
        <v>19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32"/>
        <v>1065</v>
      </c>
      <c r="C1085" s="122" t="s">
        <v>632</v>
      </c>
      <c r="D1085" s="122" t="s">
        <v>669</v>
      </c>
      <c r="E1085" s="122">
        <v>2008</v>
      </c>
      <c r="F1085" s="122">
        <v>2017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32"/>
        <v>1066</v>
      </c>
      <c r="C1086" s="122" t="s">
        <v>632</v>
      </c>
      <c r="D1086" s="122" t="s">
        <v>671</v>
      </c>
      <c r="E1086" s="122">
        <v>1995</v>
      </c>
      <c r="F1086" s="122">
        <v>2010</v>
      </c>
      <c r="G1086" s="129" t="s">
        <v>20</v>
      </c>
      <c r="H1086" s="130" t="s">
        <v>20</v>
      </c>
      <c r="I1086" s="131" t="s">
        <v>20</v>
      </c>
    </row>
    <row r="1087" spans="2:9" ht="19.5" customHeight="1">
      <c r="B1087" s="121">
        <f t="shared" si="32"/>
        <v>1067</v>
      </c>
      <c r="C1087" s="122" t="s">
        <v>632</v>
      </c>
      <c r="D1087" s="122" t="s">
        <v>671</v>
      </c>
      <c r="E1087" s="122">
        <v>2010</v>
      </c>
      <c r="F1087" s="122">
        <v>2020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ref="B1088:B1119" si="33">ROW()-21</f>
        <v>1067</v>
      </c>
      <c r="C1088" s="122" t="s">
        <v>632</v>
      </c>
      <c r="D1088" s="122" t="s">
        <v>714</v>
      </c>
      <c r="E1088" s="122">
        <v>2003</v>
      </c>
      <c r="F1088" s="122">
        <v>2020</v>
      </c>
      <c r="G1088" s="129" t="s">
        <v>20</v>
      </c>
      <c r="H1088" s="130" t="s">
        <v>20</v>
      </c>
      <c r="I1088" s="131"/>
    </row>
    <row r="1089" spans="2:9" ht="19.5" customHeight="1">
      <c r="B1089" s="121">
        <f t="shared" si="33"/>
        <v>1068</v>
      </c>
      <c r="C1089" s="122" t="s">
        <v>632</v>
      </c>
      <c r="D1089" s="122" t="s">
        <v>712</v>
      </c>
      <c r="E1089" s="122">
        <v>2003</v>
      </c>
      <c r="F1089" s="122">
        <v>2020</v>
      </c>
      <c r="G1089" s="129" t="s">
        <v>20</v>
      </c>
      <c r="H1089" s="130" t="s">
        <v>20</v>
      </c>
      <c r="I1089" s="131"/>
    </row>
    <row r="1090" spans="2:9" ht="19.5" customHeight="1">
      <c r="B1090" s="121">
        <f t="shared" si="33"/>
        <v>1069</v>
      </c>
      <c r="C1090" s="122" t="s">
        <v>632</v>
      </c>
      <c r="D1090" s="122" t="s">
        <v>1316</v>
      </c>
      <c r="E1090" s="122">
        <v>2003</v>
      </c>
      <c r="F1090" s="122">
        <v>2020</v>
      </c>
      <c r="G1090" s="129" t="s">
        <v>20</v>
      </c>
      <c r="H1090" s="129" t="s">
        <v>20</v>
      </c>
      <c r="I1090" s="131"/>
    </row>
    <row r="1091" spans="2:9" ht="19.5" customHeight="1">
      <c r="B1091" s="121">
        <f t="shared" si="33"/>
        <v>1070</v>
      </c>
      <c r="C1091" s="122" t="s">
        <v>632</v>
      </c>
      <c r="D1091" s="122" t="s">
        <v>713</v>
      </c>
      <c r="E1091" s="122">
        <v>2003</v>
      </c>
      <c r="F1091" s="122">
        <v>2020</v>
      </c>
      <c r="G1091" s="129" t="s">
        <v>20</v>
      </c>
      <c r="H1091" s="130" t="s">
        <v>20</v>
      </c>
      <c r="I1091" s="131"/>
    </row>
    <row r="1092" spans="2:9" ht="19.5" customHeight="1">
      <c r="B1092" s="121">
        <f t="shared" si="33"/>
        <v>1071</v>
      </c>
      <c r="C1092" s="122" t="s">
        <v>632</v>
      </c>
      <c r="D1092" s="122" t="s">
        <v>1317</v>
      </c>
      <c r="E1092" s="122">
        <v>2003</v>
      </c>
      <c r="F1092" s="122">
        <v>2015</v>
      </c>
      <c r="G1092" s="129" t="s">
        <v>20</v>
      </c>
      <c r="H1092" s="130" t="s">
        <v>20</v>
      </c>
      <c r="I1092" s="131" t="s">
        <v>20</v>
      </c>
    </row>
    <row r="1093" spans="2:9" ht="19.5" customHeight="1">
      <c r="B1093" s="121">
        <f t="shared" si="33"/>
        <v>1072</v>
      </c>
      <c r="C1093" s="122" t="s">
        <v>632</v>
      </c>
      <c r="D1093" s="122" t="s">
        <v>1318</v>
      </c>
      <c r="E1093" s="122">
        <v>2016</v>
      </c>
      <c r="F1093" s="122">
        <v>2019</v>
      </c>
      <c r="G1093" s="129" t="s">
        <v>20</v>
      </c>
      <c r="H1093" s="130" t="s">
        <v>20</v>
      </c>
      <c r="I1093" s="131"/>
    </row>
    <row r="1094" spans="2:9" ht="19.5" customHeight="1">
      <c r="B1094" s="121">
        <f t="shared" si="33"/>
        <v>1073</v>
      </c>
      <c r="C1094" s="122" t="s">
        <v>632</v>
      </c>
      <c r="D1094" s="122" t="s">
        <v>1319</v>
      </c>
      <c r="E1094" s="122">
        <v>2020</v>
      </c>
      <c r="F1094" s="122" t="s">
        <v>19</v>
      </c>
      <c r="G1094" s="129" t="s">
        <v>20</v>
      </c>
      <c r="H1094" s="130" t="s">
        <v>20</v>
      </c>
      <c r="I1094" s="131"/>
    </row>
    <row r="1095" spans="2:9" ht="19.5" customHeight="1">
      <c r="B1095" s="121">
        <f t="shared" si="33"/>
        <v>1074</v>
      </c>
      <c r="C1095" s="122" t="s">
        <v>632</v>
      </c>
      <c r="D1095" s="122" t="s">
        <v>674</v>
      </c>
      <c r="E1095" s="122">
        <v>2021</v>
      </c>
      <c r="F1095" s="122" t="s">
        <v>19</v>
      </c>
      <c r="G1095" s="129" t="s">
        <v>20</v>
      </c>
      <c r="H1095" s="130" t="s">
        <v>20</v>
      </c>
      <c r="I1095" s="131"/>
    </row>
    <row r="1096" spans="2:9" ht="19.5" customHeight="1">
      <c r="B1096" s="121">
        <f t="shared" si="33"/>
        <v>1075</v>
      </c>
      <c r="C1096" s="122" t="s">
        <v>632</v>
      </c>
      <c r="D1096" s="122" t="s">
        <v>674</v>
      </c>
      <c r="E1096" s="122">
        <v>2021</v>
      </c>
      <c r="F1096" s="122" t="s">
        <v>19</v>
      </c>
      <c r="G1096" s="129" t="s">
        <v>20</v>
      </c>
      <c r="H1096" s="130" t="s">
        <v>20</v>
      </c>
      <c r="I1096" s="131"/>
    </row>
    <row r="1097" spans="2:9" ht="19.5" customHeight="1">
      <c r="B1097" s="121">
        <f t="shared" si="33"/>
        <v>1076</v>
      </c>
      <c r="C1097" s="122" t="s">
        <v>632</v>
      </c>
      <c r="D1097" s="122" t="s">
        <v>1320</v>
      </c>
      <c r="E1097" s="122">
        <v>2019</v>
      </c>
      <c r="F1097" s="122" t="s">
        <v>19</v>
      </c>
      <c r="G1097" s="129" t="s">
        <v>20</v>
      </c>
      <c r="H1097" s="130" t="s">
        <v>20</v>
      </c>
      <c r="I1097" s="131"/>
    </row>
    <row r="1098" spans="2:9" ht="19.5" customHeight="1">
      <c r="B1098" s="121">
        <f t="shared" si="33"/>
        <v>1077</v>
      </c>
      <c r="C1098" s="122" t="s">
        <v>632</v>
      </c>
      <c r="D1098" s="122" t="s">
        <v>677</v>
      </c>
      <c r="E1098" s="122">
        <v>2018</v>
      </c>
      <c r="F1098" s="122" t="s">
        <v>19</v>
      </c>
      <c r="G1098" s="129" t="s">
        <v>20</v>
      </c>
      <c r="H1098" s="130" t="s">
        <v>20</v>
      </c>
      <c r="I1098" s="131" t="s">
        <v>20</v>
      </c>
    </row>
    <row r="1099" spans="2:9" ht="19.5" customHeight="1">
      <c r="B1099" s="121">
        <f t="shared" si="33"/>
        <v>1078</v>
      </c>
      <c r="C1099" s="122" t="s">
        <v>632</v>
      </c>
      <c r="D1099" s="122" t="s">
        <v>1321</v>
      </c>
      <c r="E1099" s="122">
        <v>2021</v>
      </c>
      <c r="F1099" s="122" t="s">
        <v>19</v>
      </c>
      <c r="G1099" s="129" t="s">
        <v>20</v>
      </c>
      <c r="H1099" s="129" t="s">
        <v>20</v>
      </c>
      <c r="I1099" s="182"/>
    </row>
    <row r="1100" spans="2:9" ht="19.5" customHeight="1">
      <c r="B1100" s="121">
        <f t="shared" si="33"/>
        <v>1079</v>
      </c>
      <c r="C1100" s="122" t="s">
        <v>632</v>
      </c>
      <c r="D1100" s="122" t="s">
        <v>678</v>
      </c>
      <c r="E1100" s="122">
        <v>2007</v>
      </c>
      <c r="F1100" s="122">
        <v>2016</v>
      </c>
      <c r="G1100" s="129" t="s">
        <v>20</v>
      </c>
      <c r="H1100" s="130" t="s">
        <v>20</v>
      </c>
      <c r="I1100" s="131"/>
    </row>
    <row r="1101" spans="2:9" ht="19.5" customHeight="1">
      <c r="B1101" s="121">
        <f t="shared" si="33"/>
        <v>1080</v>
      </c>
      <c r="C1101" s="122" t="s">
        <v>632</v>
      </c>
      <c r="D1101" s="122" t="s">
        <v>678</v>
      </c>
      <c r="E1101" s="122">
        <v>2016</v>
      </c>
      <c r="F1101" s="122" t="s">
        <v>19</v>
      </c>
      <c r="G1101" s="129" t="s">
        <v>20</v>
      </c>
      <c r="H1101" s="130" t="s">
        <v>20</v>
      </c>
      <c r="I1101" s="131" t="s">
        <v>20</v>
      </c>
    </row>
    <row r="1102" spans="2:9" ht="19.5" customHeight="1">
      <c r="B1102" s="121">
        <f t="shared" si="33"/>
        <v>1081</v>
      </c>
      <c r="C1102" s="122" t="s">
        <v>632</v>
      </c>
      <c r="D1102" s="122" t="s">
        <v>681</v>
      </c>
      <c r="E1102" s="122">
        <v>2010</v>
      </c>
      <c r="F1102" s="122">
        <v>2017</v>
      </c>
      <c r="G1102" s="129" t="s">
        <v>20</v>
      </c>
      <c r="H1102" s="130" t="s">
        <v>20</v>
      </c>
      <c r="I1102" s="131"/>
    </row>
    <row r="1103" spans="2:9" ht="19.5" customHeight="1">
      <c r="B1103" s="121">
        <f t="shared" si="33"/>
        <v>1082</v>
      </c>
      <c r="C1103" s="122" t="s">
        <v>632</v>
      </c>
      <c r="D1103" s="122" t="s">
        <v>681</v>
      </c>
      <c r="E1103" s="122">
        <v>2018</v>
      </c>
      <c r="F1103" s="122" t="s">
        <v>19</v>
      </c>
      <c r="G1103" s="129" t="s">
        <v>20</v>
      </c>
      <c r="H1103" s="130" t="s">
        <v>20</v>
      </c>
      <c r="I1103" s="131"/>
    </row>
    <row r="1104" spans="2:9" ht="19.5" customHeight="1">
      <c r="B1104" s="121">
        <f t="shared" si="33"/>
        <v>1083</v>
      </c>
      <c r="C1104" s="122" t="s">
        <v>632</v>
      </c>
      <c r="D1104" s="122" t="s">
        <v>684</v>
      </c>
      <c r="E1104" s="122">
        <v>2003</v>
      </c>
      <c r="F1104" s="122">
        <v>2015</v>
      </c>
      <c r="G1104" s="129" t="s">
        <v>20</v>
      </c>
      <c r="H1104" s="130" t="s">
        <v>20</v>
      </c>
      <c r="I1104" s="131"/>
    </row>
    <row r="1105" spans="2:14" ht="19.5" customHeight="1">
      <c r="B1105" s="121">
        <f t="shared" si="33"/>
        <v>1084</v>
      </c>
      <c r="C1105" s="122" t="s">
        <v>632</v>
      </c>
      <c r="D1105" s="122" t="s">
        <v>684</v>
      </c>
      <c r="E1105" s="122">
        <v>2015</v>
      </c>
      <c r="F1105" s="122" t="s">
        <v>19</v>
      </c>
      <c r="G1105" s="129" t="s">
        <v>20</v>
      </c>
      <c r="H1105" s="130" t="s">
        <v>20</v>
      </c>
      <c r="I1105" s="131"/>
    </row>
    <row r="1106" spans="2:14" ht="19.5" customHeight="1">
      <c r="B1106" s="121">
        <f t="shared" si="33"/>
        <v>1085</v>
      </c>
      <c r="C1106" s="122" t="s">
        <v>632</v>
      </c>
      <c r="D1106" s="122" t="s">
        <v>1322</v>
      </c>
      <c r="E1106" s="122">
        <v>2003</v>
      </c>
      <c r="F1106" s="122">
        <v>2015</v>
      </c>
      <c r="G1106" s="129" t="s">
        <v>20</v>
      </c>
      <c r="H1106" s="130" t="s">
        <v>20</v>
      </c>
      <c r="I1106" s="131" t="s">
        <v>20</v>
      </c>
    </row>
    <row r="1107" spans="2:14" ht="19.5" customHeight="1">
      <c r="B1107" s="121">
        <f t="shared" si="33"/>
        <v>1086</v>
      </c>
      <c r="C1107" s="122" t="s">
        <v>632</v>
      </c>
      <c r="D1107" s="122" t="s">
        <v>686</v>
      </c>
      <c r="E1107" s="122">
        <v>2003</v>
      </c>
      <c r="F1107" s="122">
        <v>2015</v>
      </c>
      <c r="G1107" s="129" t="s">
        <v>20</v>
      </c>
      <c r="H1107" s="130" t="s">
        <v>20</v>
      </c>
      <c r="I1107" s="131" t="s">
        <v>20</v>
      </c>
    </row>
    <row r="1108" spans="2:14" ht="19.5" customHeight="1">
      <c r="B1108" s="121">
        <f t="shared" si="33"/>
        <v>1087</v>
      </c>
      <c r="C1108" s="122" t="s">
        <v>632</v>
      </c>
      <c r="D1108" s="122" t="s">
        <v>686</v>
      </c>
      <c r="E1108" s="122">
        <v>2016</v>
      </c>
      <c r="F1108" s="122">
        <v>2019</v>
      </c>
      <c r="G1108" s="129" t="s">
        <v>20</v>
      </c>
      <c r="H1108" s="130" t="s">
        <v>20</v>
      </c>
      <c r="I1108" s="131"/>
    </row>
    <row r="1109" spans="2:14" ht="19.5" customHeight="1">
      <c r="B1109" s="121">
        <f t="shared" si="33"/>
        <v>1088</v>
      </c>
      <c r="C1109" s="122" t="s">
        <v>632</v>
      </c>
      <c r="D1109" s="122" t="s">
        <v>686</v>
      </c>
      <c r="E1109" s="122">
        <v>2020</v>
      </c>
      <c r="F1109" s="122" t="s">
        <v>19</v>
      </c>
      <c r="G1109" s="129" t="s">
        <v>20</v>
      </c>
      <c r="H1109" s="130" t="s">
        <v>20</v>
      </c>
      <c r="I1109" s="131"/>
    </row>
    <row r="1110" spans="2:14" ht="19.5" customHeight="1">
      <c r="B1110" s="121">
        <f t="shared" si="33"/>
        <v>1089</v>
      </c>
      <c r="C1110" s="122" t="s">
        <v>632</v>
      </c>
      <c r="D1110" s="122" t="s">
        <v>687</v>
      </c>
      <c r="E1110" s="122">
        <v>2017</v>
      </c>
      <c r="F1110" s="122" t="s">
        <v>19</v>
      </c>
      <c r="G1110" s="129" t="s">
        <v>20</v>
      </c>
      <c r="H1110" s="130" t="s">
        <v>20</v>
      </c>
      <c r="I1110" s="131"/>
    </row>
    <row r="1111" spans="2:14" ht="19.5" customHeight="1">
      <c r="B1111" s="121">
        <f t="shared" si="33"/>
        <v>1090</v>
      </c>
      <c r="C1111" s="122" t="s">
        <v>632</v>
      </c>
      <c r="D1111" s="122" t="s">
        <v>1323</v>
      </c>
      <c r="E1111" s="122">
        <v>2012</v>
      </c>
      <c r="F1111" s="122" t="s">
        <v>19</v>
      </c>
      <c r="G1111" s="129" t="s">
        <v>20</v>
      </c>
      <c r="H1111" s="130" t="s">
        <v>20</v>
      </c>
      <c r="I1111" s="131"/>
    </row>
    <row r="1112" spans="2:14" ht="19.5" customHeight="1">
      <c r="B1112" s="121">
        <f t="shared" si="33"/>
        <v>1091</v>
      </c>
      <c r="C1112" s="122" t="s">
        <v>632</v>
      </c>
      <c r="D1112" s="122" t="s">
        <v>1324</v>
      </c>
      <c r="E1112" s="122">
        <v>2003</v>
      </c>
      <c r="F1112" s="122">
        <v>2020</v>
      </c>
      <c r="G1112" s="129" t="s">
        <v>20</v>
      </c>
      <c r="H1112" s="130" t="s">
        <v>20</v>
      </c>
      <c r="I1112" s="131"/>
    </row>
    <row r="1113" spans="2:14" ht="19.5" customHeight="1">
      <c r="B1113" s="121">
        <f t="shared" si="33"/>
        <v>1092</v>
      </c>
      <c r="C1113" s="122" t="s">
        <v>632</v>
      </c>
      <c r="D1113" s="122" t="s">
        <v>689</v>
      </c>
      <c r="E1113" s="122">
        <v>2011</v>
      </c>
      <c r="F1113" s="122">
        <v>2018</v>
      </c>
      <c r="G1113" s="129" t="s">
        <v>20</v>
      </c>
      <c r="H1113" s="130" t="s">
        <v>20</v>
      </c>
      <c r="I1113" s="131"/>
    </row>
    <row r="1114" spans="2:14" ht="19.5" customHeight="1">
      <c r="B1114" s="121">
        <f t="shared" si="33"/>
        <v>1093</v>
      </c>
      <c r="C1114" s="122" t="s">
        <v>632</v>
      </c>
      <c r="D1114" s="122" t="s">
        <v>690</v>
      </c>
      <c r="E1114" s="122">
        <v>2018</v>
      </c>
      <c r="F1114" s="122" t="s">
        <v>19</v>
      </c>
      <c r="G1114" s="129" t="s">
        <v>20</v>
      </c>
      <c r="H1114" s="130" t="s">
        <v>20</v>
      </c>
      <c r="I1114" s="131"/>
    </row>
    <row r="1115" spans="2:14" ht="19.5" customHeight="1">
      <c r="B1115" s="121">
        <f t="shared" si="33"/>
        <v>1094</v>
      </c>
      <c r="C1115" s="122" t="s">
        <v>632</v>
      </c>
      <c r="D1115" s="122" t="s">
        <v>707</v>
      </c>
      <c r="E1115" s="122">
        <v>2008</v>
      </c>
      <c r="F1115" s="122" t="s">
        <v>19</v>
      </c>
      <c r="G1115" s="129" t="s">
        <v>20</v>
      </c>
      <c r="H1115" s="130" t="s">
        <v>20</v>
      </c>
      <c r="I1115" s="131"/>
    </row>
    <row r="1116" spans="2:14" ht="19.5" customHeight="1">
      <c r="B1116" s="121">
        <f t="shared" si="33"/>
        <v>1095</v>
      </c>
      <c r="C1116" s="122" t="s">
        <v>632</v>
      </c>
      <c r="D1116" s="122" t="s">
        <v>691</v>
      </c>
      <c r="E1116" s="122">
        <v>2003</v>
      </c>
      <c r="F1116" s="122">
        <v>2015</v>
      </c>
      <c r="G1116" s="129" t="s">
        <v>20</v>
      </c>
      <c r="H1116" s="130" t="s">
        <v>20</v>
      </c>
      <c r="I1116" s="131" t="s">
        <v>20</v>
      </c>
    </row>
    <row r="1117" spans="2:14" ht="19.5" customHeight="1">
      <c r="B1117" s="121">
        <f t="shared" si="33"/>
        <v>1096</v>
      </c>
      <c r="C1117" s="122" t="s">
        <v>692</v>
      </c>
      <c r="D1117" s="122" t="s">
        <v>1325</v>
      </c>
      <c r="E1117" s="122">
        <v>2017</v>
      </c>
      <c r="F1117" s="122" t="s">
        <v>19</v>
      </c>
      <c r="G1117" s="129" t="s">
        <v>20</v>
      </c>
      <c r="H1117" s="130" t="s">
        <v>20</v>
      </c>
      <c r="I1117" s="131"/>
    </row>
    <row r="1118" spans="2:14" ht="19.5" customHeight="1">
      <c r="B1118" s="121">
        <f t="shared" si="33"/>
        <v>1097</v>
      </c>
      <c r="C1118" s="122" t="s">
        <v>692</v>
      </c>
      <c r="D1118" s="122" t="s">
        <v>693</v>
      </c>
      <c r="E1118" s="122">
        <v>2011</v>
      </c>
      <c r="F1118" s="122">
        <v>2018</v>
      </c>
      <c r="G1118" s="129" t="s">
        <v>20</v>
      </c>
      <c r="H1118" s="130" t="s">
        <v>20</v>
      </c>
      <c r="I1118" s="131"/>
    </row>
    <row r="1119" spans="2:14" ht="19.5" customHeight="1">
      <c r="B1119" s="121">
        <f t="shared" si="33"/>
        <v>1098</v>
      </c>
      <c r="C1119" s="122" t="s">
        <v>692</v>
      </c>
      <c r="D1119" s="122" t="s">
        <v>693</v>
      </c>
      <c r="E1119" s="122">
        <v>2019</v>
      </c>
      <c r="F1119" s="122" t="s">
        <v>19</v>
      </c>
      <c r="G1119" s="129" t="s">
        <v>20</v>
      </c>
      <c r="H1119" s="130" t="s">
        <v>20</v>
      </c>
      <c r="I1119" s="131"/>
    </row>
    <row r="1120" spans="2:14" ht="19.5" customHeight="1">
      <c r="B1120" s="121"/>
      <c r="C1120" s="122" t="s">
        <v>692</v>
      </c>
      <c r="D1120" s="122" t="s">
        <v>1133</v>
      </c>
      <c r="E1120" s="122">
        <v>2012</v>
      </c>
      <c r="F1120" s="122">
        <v>2012</v>
      </c>
      <c r="G1120" s="129" t="s">
        <v>20</v>
      </c>
      <c r="H1120" s="130" t="s">
        <v>20</v>
      </c>
      <c r="I1120" s="131"/>
      <c r="J1120" s="90" t="s">
        <v>820</v>
      </c>
      <c r="N1120" s="90" t="s">
        <v>20</v>
      </c>
    </row>
    <row r="1121" spans="2:14" ht="19.5" customHeight="1">
      <c r="B1121" s="121">
        <f t="shared" ref="B1121:B1131" si="34">ROW()-21</f>
        <v>1100</v>
      </c>
      <c r="C1121" s="122" t="s">
        <v>692</v>
      </c>
      <c r="D1121" s="122" t="s">
        <v>695</v>
      </c>
      <c r="E1121" s="122">
        <v>2017</v>
      </c>
      <c r="F1121" s="122" t="s">
        <v>19</v>
      </c>
      <c r="G1121" s="129" t="s">
        <v>20</v>
      </c>
      <c r="H1121" s="130" t="s">
        <v>20</v>
      </c>
      <c r="I1121" s="131"/>
    </row>
    <row r="1122" spans="2:14" ht="19.5" customHeight="1">
      <c r="B1122" s="121">
        <f t="shared" si="34"/>
        <v>1101</v>
      </c>
      <c r="C1122" s="122" t="s">
        <v>692</v>
      </c>
      <c r="D1122" s="122" t="s">
        <v>1326</v>
      </c>
      <c r="E1122" s="122">
        <v>2012</v>
      </c>
      <c r="F1122" s="122">
        <v>2019</v>
      </c>
      <c r="G1122" s="129" t="s">
        <v>20</v>
      </c>
      <c r="H1122" s="130" t="s">
        <v>20</v>
      </c>
      <c r="I1122" s="131"/>
    </row>
    <row r="1123" spans="2:14" ht="19.5" customHeight="1">
      <c r="B1123" s="121">
        <f t="shared" si="34"/>
        <v>1102</v>
      </c>
      <c r="C1123" s="122" t="s">
        <v>692</v>
      </c>
      <c r="D1123" s="122" t="s">
        <v>698</v>
      </c>
      <c r="E1123" s="122">
        <v>2010</v>
      </c>
      <c r="F1123" s="122">
        <v>2018</v>
      </c>
      <c r="G1123" s="129" t="s">
        <v>20</v>
      </c>
      <c r="H1123" s="130"/>
      <c r="I1123" s="131"/>
    </row>
    <row r="1124" spans="2:14" ht="19.5" customHeight="1" thickBot="1">
      <c r="B1124" s="124">
        <f t="shared" si="34"/>
        <v>1103</v>
      </c>
      <c r="C1124" s="122" t="s">
        <v>692</v>
      </c>
      <c r="D1124" s="122" t="s">
        <v>698</v>
      </c>
      <c r="E1124" s="122">
        <v>2018</v>
      </c>
      <c r="F1124" s="122" t="s">
        <v>19</v>
      </c>
      <c r="G1124" s="129" t="s">
        <v>20</v>
      </c>
      <c r="H1124" s="130" t="s">
        <v>20</v>
      </c>
      <c r="I1124" s="131"/>
    </row>
    <row r="1125" spans="2:14" ht="19.5" customHeight="1">
      <c r="B1125" s="121">
        <f t="shared" si="34"/>
        <v>1104</v>
      </c>
      <c r="C1125" s="122" t="s">
        <v>692</v>
      </c>
      <c r="D1125" s="122" t="s">
        <v>762</v>
      </c>
      <c r="E1125" s="122">
        <v>2018</v>
      </c>
      <c r="F1125" s="122" t="s">
        <v>19</v>
      </c>
      <c r="G1125" s="129" t="s">
        <v>20</v>
      </c>
      <c r="H1125" s="130" t="s">
        <v>20</v>
      </c>
      <c r="I1125" s="131"/>
    </row>
    <row r="1126" spans="2:14" ht="19.5" customHeight="1">
      <c r="B1126" s="121">
        <f t="shared" si="34"/>
        <v>1105</v>
      </c>
      <c r="C1126" s="122" t="s">
        <v>692</v>
      </c>
      <c r="D1126" s="122" t="s">
        <v>700</v>
      </c>
      <c r="E1126" s="122">
        <v>2017</v>
      </c>
      <c r="F1126" s="122" t="s">
        <v>19</v>
      </c>
      <c r="G1126" s="129" t="s">
        <v>20</v>
      </c>
      <c r="H1126" s="130" t="s">
        <v>20</v>
      </c>
      <c r="I1126" s="131"/>
    </row>
    <row r="1127" spans="2:14" ht="19.5" customHeight="1">
      <c r="B1127" s="121">
        <f t="shared" si="34"/>
        <v>1106</v>
      </c>
      <c r="C1127" s="122" t="s">
        <v>692</v>
      </c>
      <c r="D1127" s="122" t="s">
        <v>1327</v>
      </c>
      <c r="E1127" s="122">
        <v>2017</v>
      </c>
      <c r="F1127" s="122" t="s">
        <v>19</v>
      </c>
      <c r="G1127" s="129" t="s">
        <v>20</v>
      </c>
      <c r="H1127" s="130" t="s">
        <v>20</v>
      </c>
      <c r="I1127" s="131"/>
    </row>
    <row r="1128" spans="2:14" ht="19.5" customHeight="1">
      <c r="B1128" s="121">
        <f t="shared" si="34"/>
        <v>1107</v>
      </c>
      <c r="C1128" s="122" t="s">
        <v>692</v>
      </c>
      <c r="D1128" s="122" t="s">
        <v>1328</v>
      </c>
      <c r="E1128" s="122">
        <v>2017</v>
      </c>
      <c r="F1128" s="122" t="s">
        <v>19</v>
      </c>
      <c r="G1128" s="129" t="s">
        <v>20</v>
      </c>
      <c r="H1128" s="130" t="s">
        <v>20</v>
      </c>
      <c r="I1128" s="131"/>
    </row>
    <row r="1129" spans="2:14" ht="19.5" customHeight="1">
      <c r="B1129" s="121">
        <f t="shared" si="34"/>
        <v>1108</v>
      </c>
      <c r="C1129" s="122" t="s">
        <v>692</v>
      </c>
      <c r="D1129" s="122" t="s">
        <v>1329</v>
      </c>
      <c r="E1129" s="122">
        <v>2009</v>
      </c>
      <c r="F1129" s="122">
        <v>2018</v>
      </c>
      <c r="G1129" s="129" t="s">
        <v>20</v>
      </c>
      <c r="H1129" s="130"/>
      <c r="I1129" s="131"/>
    </row>
    <row r="1130" spans="2:14" ht="19.5" customHeight="1">
      <c r="B1130" s="121">
        <f t="shared" si="34"/>
        <v>1109</v>
      </c>
      <c r="C1130" s="122" t="s">
        <v>692</v>
      </c>
      <c r="D1130" s="122" t="s">
        <v>1329</v>
      </c>
      <c r="E1130" s="122">
        <v>2018</v>
      </c>
      <c r="F1130" s="122" t="s">
        <v>19</v>
      </c>
      <c r="G1130" s="129" t="s">
        <v>20</v>
      </c>
      <c r="H1130" s="130" t="s">
        <v>20</v>
      </c>
      <c r="I1130" s="131"/>
    </row>
    <row r="1131" spans="2:14" ht="19.5" customHeight="1">
      <c r="B1131" s="121">
        <f t="shared" si="34"/>
        <v>1110</v>
      </c>
      <c r="C1131" s="122" t="s">
        <v>692</v>
      </c>
      <c r="D1131" s="122" t="s">
        <v>703</v>
      </c>
      <c r="E1131" s="122">
        <v>2007</v>
      </c>
      <c r="F1131" s="122">
        <v>2016</v>
      </c>
      <c r="G1131" s="129" t="s">
        <v>20</v>
      </c>
      <c r="H1131" s="130"/>
      <c r="I1131" s="131"/>
    </row>
    <row r="1132" spans="2:14" ht="19.5" customHeight="1">
      <c r="B1132" s="121"/>
      <c r="C1132" s="122" t="s">
        <v>692</v>
      </c>
      <c r="D1132" s="122" t="s">
        <v>704</v>
      </c>
      <c r="E1132" s="122">
        <v>2005</v>
      </c>
      <c r="F1132" s="122">
        <v>2014</v>
      </c>
      <c r="G1132" s="129" t="s">
        <v>20</v>
      </c>
      <c r="H1132" s="130" t="s">
        <v>20</v>
      </c>
      <c r="I1132" s="131"/>
      <c r="J1132" s="90" t="s">
        <v>820</v>
      </c>
      <c r="K1132" s="90">
        <v>1</v>
      </c>
      <c r="N1132" s="90" t="s">
        <v>20</v>
      </c>
    </row>
    <row r="1133" spans="2:14" ht="19.5" customHeight="1">
      <c r="B1133" s="121"/>
      <c r="C1133" s="122" t="s">
        <v>692</v>
      </c>
      <c r="D1133" s="122" t="s">
        <v>704</v>
      </c>
      <c r="E1133" s="122">
        <v>2015</v>
      </c>
      <c r="F1133" s="122">
        <v>2017</v>
      </c>
      <c r="G1133" s="129" t="s">
        <v>20</v>
      </c>
      <c r="H1133" s="130" t="s">
        <v>20</v>
      </c>
      <c r="I1133" s="131"/>
      <c r="J1133" s="90" t="s">
        <v>820</v>
      </c>
      <c r="K1133" s="90">
        <v>2</v>
      </c>
      <c r="N1133" s="90" t="s">
        <v>20</v>
      </c>
    </row>
    <row r="1134" spans="2:14" ht="19.5" customHeight="1">
      <c r="B1134" s="121">
        <f>ROW()-21</f>
        <v>1113</v>
      </c>
      <c r="C1134" s="122" t="s">
        <v>692</v>
      </c>
      <c r="D1134" s="122" t="s">
        <v>1977</v>
      </c>
      <c r="E1134" s="122">
        <v>2016</v>
      </c>
      <c r="F1134" s="122" t="s">
        <v>19</v>
      </c>
      <c r="G1134" s="129" t="s">
        <v>20</v>
      </c>
      <c r="H1134" s="130" t="s">
        <v>20</v>
      </c>
      <c r="I1134" s="131"/>
    </row>
  </sheetData>
  <autoFilter ref="A4:J1134" xr:uid="{880EAFCA-D5F8-4BE5-B39C-6963C0D9F477}">
    <filterColumn colId="9">
      <filters blank="1"/>
    </filterColumn>
  </autoFilter>
  <mergeCells count="4">
    <mergeCell ref="B1:I1"/>
    <mergeCell ref="B2:G2"/>
    <mergeCell ref="H2:I2"/>
    <mergeCell ref="B3:I3"/>
  </mergeCells>
  <conditionalFormatting sqref="G4:I1134">
    <cfRule type="cellIs" dxfId="57" priority="1" operator="equal">
      <formula>0</formula>
    </cfRule>
    <cfRule type="cellIs" dxfId="5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0BFC1-7057-4361-9289-0312F963BDD2}">
  <dimension ref="A1:J796"/>
  <sheetViews>
    <sheetView view="pageLayout" zoomScaleNormal="100" workbookViewId="0">
      <selection activeCell="K14" sqref="K14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>
      <c r="B1" s="408"/>
      <c r="C1" s="409"/>
      <c r="D1" s="409"/>
      <c r="E1" s="409"/>
      <c r="F1" s="409"/>
      <c r="G1" s="409"/>
      <c r="H1" s="409"/>
      <c r="I1" s="409"/>
    </row>
    <row r="2" spans="1:10" ht="22.5" customHeight="1">
      <c r="B2" s="411" t="s">
        <v>815</v>
      </c>
      <c r="C2" s="412"/>
      <c r="D2" s="412"/>
      <c r="E2" s="412"/>
      <c r="F2" s="412"/>
      <c r="G2" s="413"/>
      <c r="H2" s="414">
        <v>44896</v>
      </c>
      <c r="I2" s="415"/>
    </row>
    <row r="3" spans="1:10" ht="30.75" customHeight="1">
      <c r="A3" s="304" t="s">
        <v>816</v>
      </c>
      <c r="B3" s="417" t="s">
        <v>1934</v>
      </c>
      <c r="C3" s="417"/>
      <c r="D3" s="417"/>
      <c r="E3" s="417"/>
      <c r="F3" s="417"/>
      <c r="G3" s="417"/>
      <c r="H3" s="417"/>
      <c r="I3" s="417"/>
      <c r="J3" s="30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1336</v>
      </c>
      <c r="E6" s="122">
        <v>2003</v>
      </c>
      <c r="F6" s="122">
        <v>2010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1338</v>
      </c>
      <c r="E7" s="122">
        <v>2005</v>
      </c>
      <c r="F7" s="122">
        <v>2011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1935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31</v>
      </c>
      <c r="E11" s="122">
        <v>2005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32</v>
      </c>
      <c r="E12" s="122">
        <v>2017</v>
      </c>
      <c r="F12" s="122" t="s">
        <v>19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1136</v>
      </c>
      <c r="E13" s="122">
        <v>2013</v>
      </c>
      <c r="F13" s="122">
        <v>2019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1137</v>
      </c>
      <c r="E14" s="122">
        <v>2014</v>
      </c>
      <c r="F14" s="122" t="s">
        <v>19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1138</v>
      </c>
      <c r="E15" s="122">
        <v>2011</v>
      </c>
      <c r="F15" s="122">
        <v>2016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1138</v>
      </c>
      <c r="E16" s="122">
        <v>2017</v>
      </c>
      <c r="F16" s="122" t="s">
        <v>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37</v>
      </c>
      <c r="E17" s="122">
        <v>2011</v>
      </c>
      <c r="F17" s="122">
        <v>2019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38</v>
      </c>
      <c r="E18" s="122">
        <v>2009</v>
      </c>
      <c r="F18" s="122">
        <v>2015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1139</v>
      </c>
      <c r="E19" s="122">
        <v>2013</v>
      </c>
      <c r="F19" s="122">
        <v>2019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1140</v>
      </c>
      <c r="E20" s="122">
        <v>2014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1141</v>
      </c>
      <c r="E21" s="122">
        <v>2011</v>
      </c>
      <c r="F21" s="122">
        <v>2016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1141</v>
      </c>
      <c r="E22" s="122">
        <v>2017</v>
      </c>
      <c r="F22" s="122" t="s">
        <v>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1142</v>
      </c>
      <c r="D23" s="122" t="s">
        <v>1143</v>
      </c>
      <c r="E23" s="122">
        <v>2009</v>
      </c>
      <c r="F23" s="122">
        <v>2013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40</v>
      </c>
      <c r="E24" s="122">
        <v>2010</v>
      </c>
      <c r="F24" s="122">
        <v>2017</v>
      </c>
      <c r="G24" s="129" t="s">
        <v>20</v>
      </c>
      <c r="H24" s="130" t="s">
        <v>20</v>
      </c>
      <c r="I24" s="131"/>
    </row>
    <row r="25" spans="2:9" ht="19.649999999999999" customHeight="1">
      <c r="B25" s="121">
        <f t="shared" si="0"/>
        <v>21</v>
      </c>
      <c r="C25" s="122" t="s">
        <v>39</v>
      </c>
      <c r="D25" s="122" t="s">
        <v>40</v>
      </c>
      <c r="E25" s="122">
        <v>2018</v>
      </c>
      <c r="F25" s="122" t="s">
        <v>19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2004</v>
      </c>
      <c r="F26" s="122">
        <v>2012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43</v>
      </c>
      <c r="E27" s="122">
        <v>2012</v>
      </c>
      <c r="F27" s="122" t="s">
        <v>19</v>
      </c>
      <c r="G27" s="129" t="s">
        <v>20</v>
      </c>
      <c r="H27" s="130" t="s">
        <v>20</v>
      </c>
      <c r="I27" s="131" t="s">
        <v>20</v>
      </c>
    </row>
    <row r="28" spans="2:9" ht="19.649999999999999" customHeight="1">
      <c r="B28" s="121">
        <f t="shared" si="0"/>
        <v>24</v>
      </c>
      <c r="C28" s="122" t="s">
        <v>39</v>
      </c>
      <c r="D28" s="122" t="s">
        <v>43</v>
      </c>
      <c r="E28" s="122">
        <v>2020</v>
      </c>
      <c r="F28" s="122" t="s">
        <v>19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47</v>
      </c>
      <c r="E29" s="122">
        <v>2005</v>
      </c>
      <c r="F29" s="122">
        <v>2008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47</v>
      </c>
      <c r="E30" s="122">
        <v>2008</v>
      </c>
      <c r="F30" s="122">
        <v>2016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47</v>
      </c>
      <c r="E31" s="122">
        <v>2016</v>
      </c>
      <c r="F31" s="122" t="s">
        <v>19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49</v>
      </c>
      <c r="E32" s="122">
        <v>2007</v>
      </c>
      <c r="F32" s="122">
        <v>2016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49</v>
      </c>
      <c r="E33" s="122">
        <v>2016</v>
      </c>
      <c r="F33" s="122" t="s">
        <v>19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52</v>
      </c>
      <c r="E34" s="122">
        <v>1997</v>
      </c>
      <c r="F34" s="122">
        <v>2004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52</v>
      </c>
      <c r="E35" s="122">
        <v>2004</v>
      </c>
      <c r="F35" s="122">
        <v>2011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52</v>
      </c>
      <c r="E36" s="122">
        <v>2010</v>
      </c>
      <c r="F36" s="122">
        <v>2017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52</v>
      </c>
      <c r="E37" s="122">
        <v>2018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58</v>
      </c>
      <c r="E38" s="122">
        <v>2010</v>
      </c>
      <c r="F38" s="122">
        <v>2017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58</v>
      </c>
      <c r="E39" s="122">
        <v>2018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61</v>
      </c>
      <c r="E40" s="125">
        <v>2010</v>
      </c>
      <c r="F40" s="125">
        <v>2017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61</v>
      </c>
      <c r="E42" s="122">
        <v>2018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64</v>
      </c>
      <c r="E43" s="122">
        <v>2017</v>
      </c>
      <c r="F43" s="122" t="s">
        <v>19</v>
      </c>
      <c r="G43" s="129" t="s">
        <v>20</v>
      </c>
      <c r="H43" s="130" t="s">
        <v>20</v>
      </c>
      <c r="I43" s="131" t="s">
        <v>20</v>
      </c>
    </row>
    <row r="44" spans="2:9" ht="19.649999999999999" customHeight="1">
      <c r="B44" s="121">
        <f t="shared" si="1"/>
        <v>39</v>
      </c>
      <c r="C44" s="122" t="s">
        <v>39</v>
      </c>
      <c r="D44" s="122" t="s">
        <v>67</v>
      </c>
      <c r="E44" s="122">
        <v>2011</v>
      </c>
      <c r="F44" s="122">
        <v>2018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67</v>
      </c>
      <c r="E45" s="122">
        <v>2019</v>
      </c>
      <c r="F45" s="122" t="s">
        <v>19</v>
      </c>
      <c r="G45" s="129" t="s">
        <v>20</v>
      </c>
      <c r="H45" s="130" t="s">
        <v>20</v>
      </c>
      <c r="I45" s="131" t="s">
        <v>20</v>
      </c>
    </row>
    <row r="46" spans="2:9" ht="19.649999999999999" customHeight="1">
      <c r="B46" s="121">
        <f t="shared" si="1"/>
        <v>41</v>
      </c>
      <c r="C46" s="122" t="s">
        <v>39</v>
      </c>
      <c r="D46" s="122" t="s">
        <v>72</v>
      </c>
      <c r="E46" s="122">
        <v>2008</v>
      </c>
      <c r="F46" s="122">
        <v>2017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72</v>
      </c>
      <c r="E47" s="122">
        <v>2017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75</v>
      </c>
      <c r="E48" s="122">
        <v>2006</v>
      </c>
      <c r="F48" s="122">
        <v>2015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75</v>
      </c>
      <c r="E49" s="122">
        <v>2015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1145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79</v>
      </c>
      <c r="E51" s="122">
        <v>2006</v>
      </c>
      <c r="F51" s="122">
        <v>2015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79</v>
      </c>
      <c r="E52" s="122">
        <v>2015</v>
      </c>
      <c r="F52" s="122" t="s">
        <v>19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1146</v>
      </c>
      <c r="E53" s="122">
        <v>2020</v>
      </c>
      <c r="F53" s="122" t="s">
        <v>19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81</v>
      </c>
      <c r="E54" s="122">
        <v>2008</v>
      </c>
      <c r="F54" s="122">
        <v>2016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82</v>
      </c>
      <c r="E55" s="122">
        <v>2007</v>
      </c>
      <c r="F55" s="122">
        <v>2016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83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1147</v>
      </c>
      <c r="E57" s="122">
        <v>2018</v>
      </c>
      <c r="F57" s="122" t="s">
        <v>19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85</v>
      </c>
      <c r="E58" s="122">
        <v>2008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85</v>
      </c>
      <c r="E59" s="122">
        <v>2016</v>
      </c>
      <c r="F59" s="122" t="s">
        <v>19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86</v>
      </c>
      <c r="E60" s="122">
        <v>2007</v>
      </c>
      <c r="F60" s="122">
        <v>2016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86</v>
      </c>
      <c r="E61" s="122">
        <v>2016</v>
      </c>
      <c r="F61" s="122" t="s">
        <v>19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88</v>
      </c>
      <c r="E62" s="122">
        <v>2004</v>
      </c>
      <c r="F62" s="122">
        <v>2011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90</v>
      </c>
      <c r="E63" s="122">
        <v>2017</v>
      </c>
      <c r="F63" s="122" t="s">
        <v>19</v>
      </c>
      <c r="G63" s="129" t="s">
        <v>20</v>
      </c>
      <c r="H63" s="130" t="s">
        <v>20</v>
      </c>
      <c r="I63" s="131" t="s">
        <v>20</v>
      </c>
    </row>
    <row r="64" spans="2:9" ht="19.649999999999999" customHeight="1">
      <c r="B64" s="121">
        <f t="shared" si="1"/>
        <v>59</v>
      </c>
      <c r="C64" s="122" t="s">
        <v>39</v>
      </c>
      <c r="D64" s="122" t="s">
        <v>831</v>
      </c>
      <c r="E64" s="122">
        <v>2017</v>
      </c>
      <c r="F64" s="122" t="s">
        <v>19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1148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1149</v>
      </c>
      <c r="E66" s="122">
        <v>2018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39</v>
      </c>
      <c r="D67" s="122" t="s">
        <v>1936</v>
      </c>
      <c r="E67" s="122">
        <v>2008</v>
      </c>
      <c r="F67" s="122">
        <v>2013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92</v>
      </c>
      <c r="E68" s="122">
        <v>2014</v>
      </c>
      <c r="F68" s="122" t="s">
        <v>19</v>
      </c>
      <c r="G68" s="129" t="s">
        <v>20</v>
      </c>
      <c r="H68" s="130" t="s">
        <v>20</v>
      </c>
      <c r="I68" s="131" t="s">
        <v>20</v>
      </c>
    </row>
    <row r="69" spans="2:9" ht="19.649999999999999" customHeight="1">
      <c r="B69" s="121">
        <f t="shared" si="1"/>
        <v>64</v>
      </c>
      <c r="C69" s="122" t="s">
        <v>39</v>
      </c>
      <c r="D69" s="122" t="s">
        <v>95</v>
      </c>
      <c r="E69" s="122">
        <v>2014</v>
      </c>
      <c r="F69" s="122" t="s">
        <v>19</v>
      </c>
      <c r="G69" s="129" t="s">
        <v>20</v>
      </c>
      <c r="H69" s="130" t="s">
        <v>20</v>
      </c>
      <c r="I69" s="131" t="s">
        <v>20</v>
      </c>
    </row>
    <row r="70" spans="2:9" ht="19.649999999999999" customHeight="1">
      <c r="B70" s="121">
        <f t="shared" si="1"/>
        <v>65</v>
      </c>
      <c r="C70" s="122" t="s">
        <v>39</v>
      </c>
      <c r="D70" s="122" t="s">
        <v>96</v>
      </c>
      <c r="E70" s="122">
        <v>2014</v>
      </c>
      <c r="F70" s="122" t="s">
        <v>19</v>
      </c>
      <c r="G70" s="129" t="s">
        <v>20</v>
      </c>
      <c r="H70" s="130" t="s">
        <v>20</v>
      </c>
      <c r="I70" s="131" t="s">
        <v>20</v>
      </c>
    </row>
    <row r="71" spans="2:9" ht="19.649999999999999" customHeight="1">
      <c r="B71" s="121">
        <f t="shared" si="1"/>
        <v>66</v>
      </c>
      <c r="C71" s="122" t="s">
        <v>97</v>
      </c>
      <c r="D71" s="122" t="s">
        <v>98</v>
      </c>
      <c r="E71" s="122">
        <v>2015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97</v>
      </c>
      <c r="D72" s="122" t="s">
        <v>99</v>
      </c>
      <c r="E72" s="122">
        <v>2003</v>
      </c>
      <c r="F72" s="122" t="s">
        <v>19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97</v>
      </c>
      <c r="D73" s="122" t="s">
        <v>101</v>
      </c>
      <c r="E73" s="122">
        <v>2010</v>
      </c>
      <c r="F73" s="122">
        <v>2020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103</v>
      </c>
      <c r="E74" s="122">
        <v>2004</v>
      </c>
      <c r="F74" s="122">
        <v>2011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103</v>
      </c>
      <c r="E76" s="122">
        <v>2019</v>
      </c>
      <c r="F76" s="122" t="s">
        <v>19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832</v>
      </c>
      <c r="E77" s="122">
        <v>2014</v>
      </c>
      <c r="F77" s="122" t="s">
        <v>19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2019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111</v>
      </c>
      <c r="E79" s="122">
        <v>2005</v>
      </c>
      <c r="F79" s="122">
        <v>2013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2011</v>
      </c>
      <c r="F80" s="122">
        <v>2019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111</v>
      </c>
      <c r="E81" s="122">
        <v>2019</v>
      </c>
      <c r="F81" s="122" t="s">
        <v>19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1937</v>
      </c>
      <c r="E82" s="125">
        <v>2016</v>
      </c>
      <c r="F82" s="125">
        <v>2024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834</v>
      </c>
      <c r="E84" s="122">
        <v>2013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834</v>
      </c>
      <c r="E85" s="122">
        <v>2020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114</v>
      </c>
      <c r="E86" s="122">
        <v>2003</v>
      </c>
      <c r="F86" s="122">
        <v>2010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114</v>
      </c>
      <c r="E87" s="122">
        <v>2010</v>
      </c>
      <c r="F87" s="122">
        <v>2016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1938</v>
      </c>
      <c r="E88" s="122">
        <v>2016</v>
      </c>
      <c r="F88" s="122">
        <v>2024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835</v>
      </c>
      <c r="E89" s="122">
        <v>2003</v>
      </c>
      <c r="F89" s="122">
        <v>2010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835</v>
      </c>
      <c r="E90" s="122">
        <v>2011</v>
      </c>
      <c r="F90" s="122">
        <v>2018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835</v>
      </c>
      <c r="E91" s="122">
        <v>2017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836</v>
      </c>
      <c r="E92" s="122">
        <v>2001</v>
      </c>
      <c r="F92" s="122">
        <v>2008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836</v>
      </c>
      <c r="E93" s="122">
        <v>2008</v>
      </c>
      <c r="F93" s="122">
        <v>2015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836</v>
      </c>
      <c r="E94" s="122">
        <v>2015</v>
      </c>
      <c r="F94" s="122" t="s">
        <v>19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1386</v>
      </c>
      <c r="E95" s="122">
        <v>2018</v>
      </c>
      <c r="F95" s="122" t="s">
        <v>19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1592</v>
      </c>
      <c r="E96" s="122">
        <v>2014</v>
      </c>
      <c r="F96" s="122">
        <v>2020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1939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1940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123</v>
      </c>
      <c r="E99" s="122">
        <v>2016</v>
      </c>
      <c r="F99" s="122">
        <v>2020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124</v>
      </c>
      <c r="E100" s="122">
        <v>2007</v>
      </c>
      <c r="F100" s="122">
        <v>2013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124</v>
      </c>
      <c r="E101" s="122">
        <v>2014</v>
      </c>
      <c r="F101" s="122">
        <v>2018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124</v>
      </c>
      <c r="E102" s="179">
        <v>2021</v>
      </c>
      <c r="F102" s="179" t="s">
        <v>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127</v>
      </c>
      <c r="E103" s="179">
        <v>2014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127</v>
      </c>
      <c r="E104" s="179">
        <v>2021</v>
      </c>
      <c r="F104" s="179" t="s">
        <v>19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128</v>
      </c>
      <c r="E105" s="179">
        <v>2011</v>
      </c>
      <c r="F105" s="179">
        <v>2016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128</v>
      </c>
      <c r="E106" s="179">
        <v>2017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129</v>
      </c>
      <c r="E107" s="179">
        <v>2012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130</v>
      </c>
      <c r="E108" s="179">
        <v>2019</v>
      </c>
      <c r="F108" s="179" t="s">
        <v>19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131</v>
      </c>
      <c r="E109" s="179">
        <v>2015</v>
      </c>
      <c r="F109" s="179" t="s">
        <v>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1380</v>
      </c>
      <c r="E110" s="179">
        <v>2009</v>
      </c>
      <c r="F110" s="179">
        <v>2015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133</v>
      </c>
      <c r="E111" s="179">
        <v>2018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134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134</v>
      </c>
      <c r="E113" s="179">
        <v>2010</v>
      </c>
      <c r="F113" s="179">
        <v>2017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134</v>
      </c>
      <c r="E114" s="179">
        <v>2017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1712</v>
      </c>
      <c r="E115" s="179">
        <v>2019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137</v>
      </c>
      <c r="E116" s="179">
        <v>2014</v>
      </c>
      <c r="F116" s="179">
        <v>2018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137</v>
      </c>
      <c r="E117" s="179">
        <v>2018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1713</v>
      </c>
      <c r="E118" s="179">
        <v>2019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139</v>
      </c>
      <c r="E119" s="179">
        <v>2006</v>
      </c>
      <c r="F119" s="179">
        <v>2013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139</v>
      </c>
      <c r="E120" s="179">
        <v>2015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139</v>
      </c>
      <c r="E121" s="179">
        <v>2018</v>
      </c>
      <c r="F121" s="179" t="s">
        <v>19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1378</v>
      </c>
      <c r="E122" s="122">
        <v>2009</v>
      </c>
      <c r="F122" s="122" t="s">
        <v>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141</v>
      </c>
      <c r="E123" s="122">
        <v>2008</v>
      </c>
      <c r="F123" s="122">
        <v>2014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141</v>
      </c>
      <c r="E124" s="125">
        <v>2015</v>
      </c>
      <c r="F124" s="125">
        <v>2019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1589</v>
      </c>
      <c r="D126" s="122" t="s">
        <v>142</v>
      </c>
      <c r="E126" s="122">
        <v>2019</v>
      </c>
      <c r="F126" s="122" t="s">
        <v>19</v>
      </c>
      <c r="G126" s="129" t="s">
        <v>20</v>
      </c>
      <c r="H126" s="130" t="s">
        <v>20</v>
      </c>
      <c r="I126" s="131"/>
    </row>
    <row r="127" spans="2:9" ht="19.649999999999999" customHeight="1">
      <c r="B127" s="121">
        <f t="shared" ref="B127:B166" si="3">ROW()-7</f>
        <v>120</v>
      </c>
      <c r="C127" s="122" t="s">
        <v>1589</v>
      </c>
      <c r="D127" s="122" t="s">
        <v>143</v>
      </c>
      <c r="E127" s="122">
        <v>2002</v>
      </c>
      <c r="F127" s="122">
        <v>2008</v>
      </c>
      <c r="G127" s="129" t="s">
        <v>20</v>
      </c>
      <c r="H127" s="130" t="s">
        <v>20</v>
      </c>
      <c r="I127" s="131"/>
    </row>
    <row r="128" spans="2:9" ht="19.649999999999999" customHeight="1">
      <c r="B128" s="121">
        <f t="shared" si="3"/>
        <v>121</v>
      </c>
      <c r="C128" s="122" t="s">
        <v>1589</v>
      </c>
      <c r="D128" s="122" t="s">
        <v>143</v>
      </c>
      <c r="E128" s="122">
        <v>2009</v>
      </c>
      <c r="F128" s="122">
        <v>2016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1589</v>
      </c>
      <c r="D129" s="122" t="s">
        <v>143</v>
      </c>
      <c r="E129" s="122">
        <v>2018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145</v>
      </c>
      <c r="D130" s="122" t="s">
        <v>149</v>
      </c>
      <c r="E130" s="122">
        <v>2014</v>
      </c>
      <c r="F130" s="122" t="s">
        <v>19</v>
      </c>
      <c r="G130" s="129" t="s">
        <v>20</v>
      </c>
      <c r="H130" s="130"/>
      <c r="I130" s="131"/>
    </row>
    <row r="131" spans="2:9" ht="19.649999999999999" customHeight="1">
      <c r="B131" s="121">
        <f t="shared" si="3"/>
        <v>124</v>
      </c>
      <c r="C131" s="122" t="s">
        <v>145</v>
      </c>
      <c r="D131" s="122" t="s">
        <v>150</v>
      </c>
      <c r="E131" s="122">
        <v>2008</v>
      </c>
      <c r="F131" s="122">
        <v>2017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153</v>
      </c>
      <c r="E132" s="122">
        <v>2006</v>
      </c>
      <c r="F132" s="122">
        <v>2019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152</v>
      </c>
      <c r="D133" s="122" t="s">
        <v>154</v>
      </c>
      <c r="E133" s="122">
        <v>2014</v>
      </c>
      <c r="F133" s="122">
        <v>2018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152</v>
      </c>
      <c r="D134" s="122" t="s">
        <v>1406</v>
      </c>
      <c r="E134" s="122">
        <v>2012</v>
      </c>
      <c r="F134" s="122">
        <v>2020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152</v>
      </c>
      <c r="D135" s="122" t="s">
        <v>155</v>
      </c>
      <c r="E135" s="122">
        <v>2008</v>
      </c>
      <c r="F135" s="122">
        <v>2016</v>
      </c>
      <c r="G135" s="129" t="s">
        <v>20</v>
      </c>
      <c r="H135" s="130"/>
      <c r="I135" s="131" t="s">
        <v>20</v>
      </c>
    </row>
    <row r="136" spans="2:9" ht="19.649999999999999" customHeight="1">
      <c r="B136" s="121">
        <f t="shared" si="3"/>
        <v>129</v>
      </c>
      <c r="C136" s="122" t="s">
        <v>152</v>
      </c>
      <c r="D136" s="122" t="s">
        <v>1159</v>
      </c>
      <c r="E136" s="122">
        <v>2012</v>
      </c>
      <c r="F136" s="122" t="s">
        <v>19</v>
      </c>
      <c r="G136" s="129" t="s">
        <v>20</v>
      </c>
      <c r="H136" s="130"/>
      <c r="I136" s="131" t="s">
        <v>20</v>
      </c>
    </row>
    <row r="137" spans="2:9" ht="19.649999999999999" customHeight="1">
      <c r="B137" s="121">
        <f t="shared" si="3"/>
        <v>130</v>
      </c>
      <c r="C137" s="122" t="s">
        <v>152</v>
      </c>
      <c r="D137" s="122" t="s">
        <v>709</v>
      </c>
      <c r="E137" s="122">
        <v>2013</v>
      </c>
      <c r="F137" s="122">
        <v>2019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152</v>
      </c>
      <c r="D138" s="122" t="s">
        <v>156</v>
      </c>
      <c r="E138" s="122">
        <v>2016</v>
      </c>
      <c r="F138" s="122">
        <v>2019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1941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159</v>
      </c>
      <c r="D140" s="122" t="s">
        <v>1941</v>
      </c>
      <c r="E140" s="122">
        <v>2011</v>
      </c>
      <c r="F140" s="122" t="s">
        <v>19</v>
      </c>
      <c r="G140" s="129" t="s">
        <v>20</v>
      </c>
      <c r="H140" s="130"/>
      <c r="I140" s="131"/>
    </row>
    <row r="141" spans="2:9" ht="19.649999999999999" customHeight="1">
      <c r="B141" s="121">
        <f t="shared" si="3"/>
        <v>134</v>
      </c>
      <c r="C141" s="122" t="s">
        <v>159</v>
      </c>
      <c r="D141" s="122" t="s">
        <v>1411</v>
      </c>
      <c r="E141" s="122">
        <v>2005</v>
      </c>
      <c r="F141" s="122">
        <v>2010</v>
      </c>
      <c r="G141" s="129" t="s">
        <v>20</v>
      </c>
      <c r="H141" s="130"/>
      <c r="I141" s="131"/>
    </row>
    <row r="142" spans="2:9" ht="19.649999999999999" customHeight="1">
      <c r="B142" s="121">
        <f t="shared" si="3"/>
        <v>135</v>
      </c>
      <c r="C142" s="122" t="s">
        <v>159</v>
      </c>
      <c r="D142" s="122" t="s">
        <v>1411</v>
      </c>
      <c r="E142" s="122">
        <v>2011</v>
      </c>
      <c r="F142" s="122" t="s">
        <v>19</v>
      </c>
      <c r="G142" s="129" t="s">
        <v>20</v>
      </c>
      <c r="H142" s="130"/>
      <c r="I142" s="131"/>
    </row>
    <row r="143" spans="2:9" ht="19.649999999999999" customHeight="1">
      <c r="B143" s="121">
        <f t="shared" si="3"/>
        <v>136</v>
      </c>
      <c r="C143" s="122" t="s">
        <v>159</v>
      </c>
      <c r="D143" s="122" t="s">
        <v>896</v>
      </c>
      <c r="E143" s="122">
        <v>2019</v>
      </c>
      <c r="F143" s="122" t="s">
        <v>19</v>
      </c>
      <c r="G143" s="129" t="s">
        <v>20</v>
      </c>
      <c r="H143" s="130"/>
      <c r="I143" s="131"/>
    </row>
    <row r="144" spans="2:9" ht="19.649999999999999" customHeight="1">
      <c r="B144" s="121">
        <f t="shared" si="3"/>
        <v>137</v>
      </c>
      <c r="C144" s="122" t="s">
        <v>159</v>
      </c>
      <c r="D144" s="122" t="s">
        <v>886</v>
      </c>
      <c r="E144" s="122">
        <v>2016</v>
      </c>
      <c r="F144" s="122" t="s">
        <v>19</v>
      </c>
      <c r="G144" s="129" t="s">
        <v>20</v>
      </c>
      <c r="H144" s="130"/>
      <c r="I144" s="131"/>
    </row>
    <row r="145" spans="2:9" ht="19.649999999999999" customHeight="1">
      <c r="B145" s="121">
        <f t="shared" si="3"/>
        <v>138</v>
      </c>
      <c r="C145" s="122" t="s">
        <v>159</v>
      </c>
      <c r="D145" s="122" t="s">
        <v>890</v>
      </c>
      <c r="E145" s="122">
        <v>2019</v>
      </c>
      <c r="F145" s="122" t="s">
        <v>19</v>
      </c>
      <c r="G145" s="129" t="s">
        <v>20</v>
      </c>
      <c r="H145" s="130"/>
      <c r="I145" s="131"/>
    </row>
    <row r="146" spans="2:9" ht="19.649999999999999" customHeight="1">
      <c r="B146" s="121">
        <f t="shared" si="3"/>
        <v>139</v>
      </c>
      <c r="C146" s="122" t="s">
        <v>781</v>
      </c>
      <c r="D146" s="122" t="s">
        <v>1414</v>
      </c>
      <c r="E146" s="122">
        <v>2018</v>
      </c>
      <c r="F146" s="122" t="s">
        <v>19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773</v>
      </c>
      <c r="E147" s="122">
        <v>2014</v>
      </c>
      <c r="F147" s="122" t="s">
        <v>19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781</v>
      </c>
      <c r="D148" s="122" t="s">
        <v>1162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777</v>
      </c>
      <c r="E149" s="122">
        <v>2010</v>
      </c>
      <c r="F149" s="122">
        <v>2018</v>
      </c>
      <c r="G149" s="129" t="s">
        <v>20</v>
      </c>
      <c r="H149" s="130" t="s">
        <v>20</v>
      </c>
      <c r="I149" s="131" t="s">
        <v>20</v>
      </c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778</v>
      </c>
      <c r="E150" s="122">
        <v>2012</v>
      </c>
      <c r="F150" s="122">
        <v>2017</v>
      </c>
      <c r="G150" s="129" t="s">
        <v>20</v>
      </c>
      <c r="H150" s="130" t="s">
        <v>20</v>
      </c>
      <c r="I150" s="131" t="s">
        <v>20</v>
      </c>
    </row>
    <row r="151" spans="2:9" ht="19.649999999999999" customHeight="1">
      <c r="B151" s="121">
        <f t="shared" si="3"/>
        <v>144</v>
      </c>
      <c r="C151" s="122" t="s">
        <v>781</v>
      </c>
      <c r="D151" s="122" t="s">
        <v>779</v>
      </c>
      <c r="E151" s="122">
        <v>2014</v>
      </c>
      <c r="F151" s="122">
        <v>2020</v>
      </c>
      <c r="G151" s="129" t="s">
        <v>20</v>
      </c>
      <c r="H151" s="130" t="s">
        <v>20</v>
      </c>
      <c r="I151" s="131" t="s">
        <v>20</v>
      </c>
    </row>
    <row r="152" spans="2:9" ht="19.649999999999999" customHeight="1">
      <c r="B152" s="121">
        <f t="shared" si="3"/>
        <v>145</v>
      </c>
      <c r="C152" s="122" t="s">
        <v>781</v>
      </c>
      <c r="D152" s="122" t="s">
        <v>780</v>
      </c>
      <c r="E152" s="122">
        <v>2013</v>
      </c>
      <c r="F152" s="122" t="s">
        <v>19</v>
      </c>
      <c r="G152" s="129" t="s">
        <v>20</v>
      </c>
      <c r="H152" s="130" t="s">
        <v>20</v>
      </c>
      <c r="I152" s="131" t="s">
        <v>20</v>
      </c>
    </row>
    <row r="153" spans="2:9" ht="19.649999999999999" customHeight="1">
      <c r="B153" s="121">
        <f t="shared" si="3"/>
        <v>146</v>
      </c>
      <c r="C153" s="122" t="s">
        <v>781</v>
      </c>
      <c r="D153" s="122" t="s">
        <v>774</v>
      </c>
      <c r="E153" s="122">
        <v>2016</v>
      </c>
      <c r="F153" s="122" t="s">
        <v>19</v>
      </c>
      <c r="G153" s="129" t="s">
        <v>20</v>
      </c>
      <c r="H153" s="130" t="s">
        <v>20</v>
      </c>
      <c r="I153" s="182" t="s">
        <v>20</v>
      </c>
    </row>
    <row r="154" spans="2:9" ht="19.649999999999999" customHeight="1">
      <c r="B154" s="121">
        <f t="shared" si="3"/>
        <v>147</v>
      </c>
      <c r="C154" s="122" t="s">
        <v>781</v>
      </c>
      <c r="D154" s="122" t="s">
        <v>1163</v>
      </c>
      <c r="E154" s="122">
        <v>2018</v>
      </c>
      <c r="F154" s="122"/>
      <c r="G154" s="129" t="s">
        <v>20</v>
      </c>
      <c r="H154" s="130" t="s">
        <v>20</v>
      </c>
      <c r="I154" s="131" t="s">
        <v>20</v>
      </c>
    </row>
    <row r="155" spans="2:9" ht="19.649999999999999" customHeight="1">
      <c r="B155" s="121">
        <f t="shared" si="3"/>
        <v>148</v>
      </c>
      <c r="C155" s="122" t="s">
        <v>781</v>
      </c>
      <c r="D155" s="122" t="s">
        <v>1164</v>
      </c>
      <c r="E155" s="122">
        <v>2016</v>
      </c>
      <c r="F155" s="122" t="s">
        <v>19</v>
      </c>
      <c r="G155" s="129" t="s">
        <v>20</v>
      </c>
      <c r="H155" s="130" t="s">
        <v>20</v>
      </c>
      <c r="I155" s="131" t="s">
        <v>20</v>
      </c>
    </row>
    <row r="156" spans="2:9" ht="19.649999999999999" customHeight="1">
      <c r="B156" s="121">
        <f t="shared" si="3"/>
        <v>149</v>
      </c>
      <c r="C156" s="122" t="s">
        <v>781</v>
      </c>
      <c r="D156" s="122" t="s">
        <v>165</v>
      </c>
      <c r="E156" s="122">
        <v>2006</v>
      </c>
      <c r="F156" s="122" t="s">
        <v>19</v>
      </c>
      <c r="G156" s="129" t="s">
        <v>20</v>
      </c>
      <c r="H156" s="130"/>
      <c r="I156" s="131" t="s">
        <v>20</v>
      </c>
    </row>
    <row r="157" spans="2:9" ht="19.649999999999999" customHeight="1">
      <c r="B157" s="121">
        <f t="shared" si="3"/>
        <v>150</v>
      </c>
      <c r="C157" s="122" t="s">
        <v>781</v>
      </c>
      <c r="D157" s="122" t="s">
        <v>775</v>
      </c>
      <c r="E157" s="122">
        <v>2016</v>
      </c>
      <c r="F157" s="122" t="s">
        <v>19</v>
      </c>
      <c r="G157" s="129" t="s">
        <v>20</v>
      </c>
      <c r="H157" s="130" t="s">
        <v>20</v>
      </c>
      <c r="I157" s="131" t="s">
        <v>20</v>
      </c>
    </row>
    <row r="158" spans="2:9" ht="19.649999999999999" customHeight="1">
      <c r="B158" s="121">
        <f t="shared" si="3"/>
        <v>151</v>
      </c>
      <c r="C158" s="122" t="s">
        <v>169</v>
      </c>
      <c r="D158" s="122" t="s">
        <v>170</v>
      </c>
      <c r="E158" s="122">
        <v>2020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172</v>
      </c>
      <c r="E159" s="122">
        <v>2012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171</v>
      </c>
      <c r="D160" s="122" t="s">
        <v>173</v>
      </c>
      <c r="E160" s="122">
        <v>2013</v>
      </c>
      <c r="F160" s="122">
        <v>2017</v>
      </c>
      <c r="G160" s="129" t="s">
        <v>20</v>
      </c>
      <c r="H160" s="130" t="s">
        <v>20</v>
      </c>
      <c r="I160" s="131"/>
    </row>
    <row r="161" spans="2:9" ht="19.649999999999999" customHeight="1">
      <c r="B161" s="121">
        <f t="shared" si="3"/>
        <v>154</v>
      </c>
      <c r="C161" s="122" t="s">
        <v>171</v>
      </c>
      <c r="D161" s="122" t="s">
        <v>173</v>
      </c>
      <c r="E161" s="122">
        <v>2017</v>
      </c>
      <c r="F161" s="122" t="s">
        <v>19</v>
      </c>
      <c r="G161" s="129" t="s">
        <v>20</v>
      </c>
      <c r="H161" s="130" t="s">
        <v>20</v>
      </c>
      <c r="I161" s="131"/>
    </row>
    <row r="162" spans="2:9" ht="19.649999999999999" customHeight="1">
      <c r="B162" s="121">
        <f t="shared" si="3"/>
        <v>155</v>
      </c>
      <c r="C162" s="122" t="s">
        <v>171</v>
      </c>
      <c r="D162" s="122" t="s">
        <v>175</v>
      </c>
      <c r="E162" s="122">
        <v>2012</v>
      </c>
      <c r="F162" s="122" t="s">
        <v>19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171</v>
      </c>
      <c r="D163" s="122" t="s">
        <v>177</v>
      </c>
      <c r="E163" s="122">
        <v>2012</v>
      </c>
      <c r="F163" s="122" t="s">
        <v>19</v>
      </c>
      <c r="G163" s="129" t="s">
        <v>20</v>
      </c>
      <c r="H163" s="130" t="s">
        <v>20</v>
      </c>
      <c r="I163" s="131"/>
    </row>
    <row r="164" spans="2:9" ht="19.649999999999999" customHeight="1">
      <c r="B164" s="121">
        <f t="shared" si="3"/>
        <v>157</v>
      </c>
      <c r="C164" s="122" t="s">
        <v>171</v>
      </c>
      <c r="D164" s="122" t="s">
        <v>177</v>
      </c>
      <c r="E164" s="122">
        <v>2020</v>
      </c>
      <c r="F164" s="122" t="s">
        <v>19</v>
      </c>
      <c r="G164" s="129" t="s">
        <v>20</v>
      </c>
      <c r="H164" s="130" t="s">
        <v>20</v>
      </c>
      <c r="I164" s="131"/>
    </row>
    <row r="165" spans="2:9" ht="19.649999999999999" customHeight="1">
      <c r="B165" s="121">
        <f t="shared" si="3"/>
        <v>158</v>
      </c>
      <c r="C165" s="122" t="s">
        <v>171</v>
      </c>
      <c r="D165" s="122" t="s">
        <v>178</v>
      </c>
      <c r="E165" s="122">
        <v>2012</v>
      </c>
      <c r="F165" s="122" t="s">
        <v>19</v>
      </c>
      <c r="G165" s="129" t="s">
        <v>20</v>
      </c>
      <c r="H165" s="130" t="s">
        <v>20</v>
      </c>
      <c r="I165" s="131"/>
    </row>
    <row r="166" spans="2:9" ht="19.649999999999999" customHeight="1" thickBot="1">
      <c r="B166" s="124">
        <f t="shared" si="3"/>
        <v>159</v>
      </c>
      <c r="C166" s="125" t="s">
        <v>171</v>
      </c>
      <c r="D166" s="125" t="s">
        <v>178</v>
      </c>
      <c r="E166" s="125">
        <v>2020</v>
      </c>
      <c r="F166" s="125" t="s">
        <v>19</v>
      </c>
      <c r="G166" s="132" t="s">
        <v>20</v>
      </c>
      <c r="H166" s="133" t="s">
        <v>20</v>
      </c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1170</v>
      </c>
      <c r="D168" s="122" t="s">
        <v>1171</v>
      </c>
      <c r="E168" s="122">
        <v>2011</v>
      </c>
      <c r="F168" s="122">
        <v>2021</v>
      </c>
      <c r="G168" s="129"/>
      <c r="H168" s="130" t="s">
        <v>20</v>
      </c>
      <c r="I168" s="131"/>
    </row>
    <row r="169" spans="2:9" ht="19.649999999999999" customHeight="1">
      <c r="B169" s="121">
        <f t="shared" ref="B169:B208" si="4">ROW()-8</f>
        <v>161</v>
      </c>
      <c r="C169" s="122" t="s">
        <v>1170</v>
      </c>
      <c r="D169" s="122" t="s">
        <v>1171</v>
      </c>
      <c r="E169" s="122">
        <v>2021</v>
      </c>
      <c r="F169" s="122" t="s">
        <v>19</v>
      </c>
      <c r="G169" s="129" t="s">
        <v>20</v>
      </c>
      <c r="H169" s="130" t="s">
        <v>20</v>
      </c>
      <c r="I169" s="131"/>
    </row>
    <row r="170" spans="2:9" ht="19.649999999999999" customHeight="1">
      <c r="B170" s="121">
        <f t="shared" si="4"/>
        <v>162</v>
      </c>
      <c r="C170" s="122" t="s">
        <v>179</v>
      </c>
      <c r="D170" s="122" t="s">
        <v>180</v>
      </c>
      <c r="E170" s="122">
        <v>2011</v>
      </c>
      <c r="F170" s="122">
        <v>2016</v>
      </c>
      <c r="G170" s="129" t="s">
        <v>20</v>
      </c>
      <c r="H170" s="130"/>
      <c r="I170" s="131"/>
    </row>
    <row r="171" spans="2:9" ht="19.649999999999999" customHeight="1">
      <c r="B171" s="121">
        <f t="shared" si="4"/>
        <v>163</v>
      </c>
      <c r="C171" s="122" t="s">
        <v>179</v>
      </c>
      <c r="D171" s="122" t="s">
        <v>182</v>
      </c>
      <c r="E171" s="122">
        <v>2006</v>
      </c>
      <c r="F171" s="122" t="s">
        <v>19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179</v>
      </c>
      <c r="D172" s="122" t="s">
        <v>182</v>
      </c>
      <c r="E172" s="122">
        <v>2011</v>
      </c>
      <c r="F172" s="122" t="s">
        <v>19</v>
      </c>
      <c r="G172" s="129" t="s">
        <v>20</v>
      </c>
      <c r="H172" s="130"/>
      <c r="I172" s="131"/>
    </row>
    <row r="173" spans="2:9" ht="19.649999999999999" customHeight="1">
      <c r="B173" s="121">
        <f t="shared" si="4"/>
        <v>165</v>
      </c>
      <c r="C173" s="122" t="s">
        <v>179</v>
      </c>
      <c r="D173" s="122" t="s">
        <v>183</v>
      </c>
      <c r="E173" s="122">
        <v>2011</v>
      </c>
      <c r="F173" s="122">
        <v>2016</v>
      </c>
      <c r="G173" s="129" t="s">
        <v>20</v>
      </c>
      <c r="H173" s="130"/>
      <c r="I173" s="131"/>
    </row>
    <row r="174" spans="2:9" ht="19.649999999999999" customHeight="1">
      <c r="B174" s="121">
        <f t="shared" si="4"/>
        <v>166</v>
      </c>
      <c r="C174" s="122" t="s">
        <v>179</v>
      </c>
      <c r="D174" s="122" t="s">
        <v>185</v>
      </c>
      <c r="E174" s="122">
        <v>2005</v>
      </c>
      <c r="F174" s="122">
        <v>2008</v>
      </c>
      <c r="G174" s="129" t="s">
        <v>20</v>
      </c>
      <c r="H174" s="130"/>
      <c r="I174" s="131"/>
    </row>
    <row r="175" spans="2:9" ht="19.649999999999999" customHeight="1">
      <c r="B175" s="121">
        <f t="shared" si="4"/>
        <v>167</v>
      </c>
      <c r="C175" s="122" t="s">
        <v>179</v>
      </c>
      <c r="D175" s="122" t="s">
        <v>186</v>
      </c>
      <c r="E175" s="122">
        <v>2016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179</v>
      </c>
      <c r="D176" s="122" t="s">
        <v>257</v>
      </c>
      <c r="E176" s="122">
        <v>2007</v>
      </c>
      <c r="F176" s="122">
        <v>2009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179</v>
      </c>
      <c r="D177" s="122" t="s">
        <v>187</v>
      </c>
      <c r="E177" s="122">
        <v>2015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1172</v>
      </c>
      <c r="E178" s="122">
        <v>2020</v>
      </c>
      <c r="F178" s="122" t="s">
        <v>19</v>
      </c>
      <c r="G178" s="129" t="s">
        <v>20</v>
      </c>
      <c r="H178" s="130"/>
      <c r="I178" s="131"/>
    </row>
    <row r="179" spans="2:9" ht="19.649999999999999" customHeight="1">
      <c r="B179" s="121">
        <f t="shared" si="4"/>
        <v>171</v>
      </c>
      <c r="C179" s="122" t="s">
        <v>188</v>
      </c>
      <c r="D179" s="122" t="s">
        <v>191</v>
      </c>
      <c r="E179" s="122">
        <v>2016</v>
      </c>
      <c r="F179" s="122" t="s">
        <v>19</v>
      </c>
      <c r="G179" s="129" t="s">
        <v>20</v>
      </c>
      <c r="H179" s="130"/>
      <c r="I179" s="182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192</v>
      </c>
      <c r="E180" s="122">
        <v>2002</v>
      </c>
      <c r="F180" s="122">
        <v>2014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193</v>
      </c>
      <c r="E181" s="122">
        <v>2007</v>
      </c>
      <c r="F181" s="122">
        <v>2016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194</v>
      </c>
      <c r="E182" s="122">
        <v>2005</v>
      </c>
      <c r="F182" s="122">
        <v>2010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195</v>
      </c>
      <c r="E183" s="122">
        <v>2018</v>
      </c>
      <c r="F183" s="122" t="s">
        <v>19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197</v>
      </c>
      <c r="E185" s="122">
        <v>2010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18</v>
      </c>
      <c r="E186" s="122">
        <v>2006</v>
      </c>
      <c r="F186" s="122" t="s">
        <v>19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1174</v>
      </c>
      <c r="E187" s="122">
        <v>2015</v>
      </c>
      <c r="F187" s="122" t="s">
        <v>19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202</v>
      </c>
      <c r="E188" s="122">
        <v>2008</v>
      </c>
      <c r="F188" s="122">
        <v>2015</v>
      </c>
      <c r="G188" s="129" t="s">
        <v>20</v>
      </c>
      <c r="H188" s="130"/>
      <c r="I188" s="131"/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203</v>
      </c>
      <c r="E189" s="122">
        <v>2011</v>
      </c>
      <c r="F189" s="122">
        <v>2016</v>
      </c>
      <c r="G189" s="129" t="s">
        <v>20</v>
      </c>
      <c r="H189" s="130"/>
      <c r="I189" s="131"/>
    </row>
    <row r="190" spans="2:9" ht="19.649999999999999" customHeight="1">
      <c r="B190" s="121">
        <f t="shared" si="4"/>
        <v>182</v>
      </c>
      <c r="C190" s="122" t="s">
        <v>188</v>
      </c>
      <c r="D190" s="122" t="s">
        <v>1176</v>
      </c>
      <c r="E190" s="122">
        <v>2016</v>
      </c>
      <c r="F190" s="122">
        <v>2019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205</v>
      </c>
      <c r="E191" s="122">
        <v>2003</v>
      </c>
      <c r="F191" s="122">
        <v>2018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188</v>
      </c>
      <c r="D192" s="122" t="s">
        <v>206</v>
      </c>
      <c r="E192" s="122">
        <v>2007</v>
      </c>
      <c r="F192" s="122">
        <v>2018</v>
      </c>
      <c r="G192" s="129" t="s">
        <v>20</v>
      </c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188</v>
      </c>
      <c r="D193" s="122" t="s">
        <v>207</v>
      </c>
      <c r="E193" s="122">
        <v>2016</v>
      </c>
      <c r="F193" s="122" t="s">
        <v>19</v>
      </c>
      <c r="G193" s="129" t="s">
        <v>20</v>
      </c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188</v>
      </c>
      <c r="D194" s="122" t="s">
        <v>208</v>
      </c>
      <c r="E194" s="122">
        <v>2007</v>
      </c>
      <c r="F194" s="122">
        <v>2016</v>
      </c>
      <c r="G194" s="129" t="s">
        <v>20</v>
      </c>
      <c r="H194" s="130"/>
      <c r="I194" s="131" t="s">
        <v>20</v>
      </c>
    </row>
    <row r="195" spans="2:9" ht="19.649999999999999" customHeight="1">
      <c r="B195" s="121">
        <f t="shared" si="4"/>
        <v>187</v>
      </c>
      <c r="C195" s="122" t="s">
        <v>188</v>
      </c>
      <c r="D195" s="122" t="s">
        <v>210</v>
      </c>
      <c r="E195" s="122">
        <v>2011</v>
      </c>
      <c r="F195" s="122" t="s">
        <v>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188</v>
      </c>
      <c r="D196" s="122" t="s">
        <v>1177</v>
      </c>
      <c r="E196" s="122">
        <v>2021</v>
      </c>
      <c r="F196" s="122"/>
      <c r="G196" s="129" t="s">
        <v>20</v>
      </c>
      <c r="H196" s="130" t="s">
        <v>20</v>
      </c>
      <c r="I196" s="131" t="s">
        <v>20</v>
      </c>
    </row>
    <row r="197" spans="2:9" ht="19.649999999999999" customHeight="1">
      <c r="B197" s="121">
        <f t="shared" si="4"/>
        <v>189</v>
      </c>
      <c r="C197" s="122" t="s">
        <v>188</v>
      </c>
      <c r="D197" s="122" t="s">
        <v>212</v>
      </c>
      <c r="E197" s="122">
        <v>2012</v>
      </c>
      <c r="F197" s="122" t="s">
        <v>19</v>
      </c>
      <c r="G197" s="129" t="s">
        <v>20</v>
      </c>
      <c r="H197" s="130"/>
      <c r="I197" s="131" t="s">
        <v>20</v>
      </c>
    </row>
    <row r="198" spans="2:9" ht="19.649999999999999" customHeight="1">
      <c r="B198" s="121">
        <f t="shared" si="4"/>
        <v>190</v>
      </c>
      <c r="C198" s="122" t="s">
        <v>188</v>
      </c>
      <c r="D198" s="122" t="s">
        <v>214</v>
      </c>
      <c r="E198" s="122">
        <v>2001</v>
      </c>
      <c r="F198" s="122">
        <v>2010</v>
      </c>
      <c r="G198" s="129" t="s">
        <v>20</v>
      </c>
      <c r="H198" s="130"/>
      <c r="I198" s="131" t="s">
        <v>20</v>
      </c>
    </row>
    <row r="199" spans="2:9" ht="19.649999999999999" customHeight="1">
      <c r="B199" s="121">
        <f t="shared" si="4"/>
        <v>191</v>
      </c>
      <c r="C199" s="122" t="s">
        <v>188</v>
      </c>
      <c r="D199" s="122" t="s">
        <v>215</v>
      </c>
      <c r="E199" s="122">
        <v>2009</v>
      </c>
      <c r="F199" s="122">
        <v>2020</v>
      </c>
      <c r="G199" s="129" t="s">
        <v>20</v>
      </c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188</v>
      </c>
      <c r="D200" s="122" t="s">
        <v>217</v>
      </c>
      <c r="E200" s="122">
        <v>2016</v>
      </c>
      <c r="F200" s="122" t="s">
        <v>19</v>
      </c>
      <c r="G200" s="129" t="s">
        <v>20</v>
      </c>
      <c r="H200" s="130" t="s">
        <v>20</v>
      </c>
      <c r="I200" s="182"/>
    </row>
    <row r="201" spans="2:9" ht="19.649999999999999" customHeight="1">
      <c r="B201" s="121">
        <f t="shared" si="4"/>
        <v>193</v>
      </c>
      <c r="C201" s="122" t="s">
        <v>188</v>
      </c>
      <c r="D201" s="122" t="s">
        <v>1178</v>
      </c>
      <c r="E201" s="122">
        <v>2015</v>
      </c>
      <c r="F201" s="122" t="s">
        <v>19</v>
      </c>
      <c r="G201" s="129" t="s">
        <v>20</v>
      </c>
      <c r="H201" s="130"/>
      <c r="I201" s="131" t="s">
        <v>20</v>
      </c>
    </row>
    <row r="202" spans="2:9" ht="19.649999999999999" customHeight="1">
      <c r="B202" s="121">
        <f t="shared" si="4"/>
        <v>194</v>
      </c>
      <c r="C202" s="122" t="s">
        <v>188</v>
      </c>
      <c r="D202" s="122" t="s">
        <v>220</v>
      </c>
      <c r="E202" s="122">
        <v>2016</v>
      </c>
      <c r="F202" s="122" t="s">
        <v>19</v>
      </c>
      <c r="G202" s="129" t="s">
        <v>20</v>
      </c>
      <c r="H202" s="130"/>
      <c r="I202" s="131" t="s">
        <v>20</v>
      </c>
    </row>
    <row r="203" spans="2:9" ht="19.649999999999999" customHeight="1">
      <c r="B203" s="121">
        <f t="shared" si="4"/>
        <v>195</v>
      </c>
      <c r="C203" s="122" t="s">
        <v>188</v>
      </c>
      <c r="D203" s="122" t="s">
        <v>1179</v>
      </c>
      <c r="E203" s="122">
        <v>2021</v>
      </c>
      <c r="F203" s="122"/>
      <c r="G203" s="129" t="s">
        <v>20</v>
      </c>
      <c r="H203" s="130" t="s">
        <v>20</v>
      </c>
      <c r="I203" s="131" t="s">
        <v>20</v>
      </c>
    </row>
    <row r="204" spans="2:9" ht="19.649999999999999" customHeight="1">
      <c r="B204" s="121">
        <f t="shared" si="4"/>
        <v>196</v>
      </c>
      <c r="C204" s="122" t="s">
        <v>188</v>
      </c>
      <c r="D204" s="122" t="s">
        <v>222</v>
      </c>
      <c r="E204" s="122">
        <v>2016</v>
      </c>
      <c r="F204" s="122" t="s">
        <v>19</v>
      </c>
      <c r="G204" s="129" t="s">
        <v>20</v>
      </c>
      <c r="H204" s="130"/>
      <c r="I204" s="131" t="s">
        <v>20</v>
      </c>
    </row>
    <row r="205" spans="2:9" ht="19.649999999999999" customHeight="1">
      <c r="B205" s="121">
        <f t="shared" si="4"/>
        <v>197</v>
      </c>
      <c r="C205" s="122" t="s">
        <v>223</v>
      </c>
      <c r="D205" s="122" t="s">
        <v>224</v>
      </c>
      <c r="E205" s="122">
        <v>2010</v>
      </c>
      <c r="F205" s="122">
        <v>2019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223</v>
      </c>
      <c r="D206" s="122" t="s">
        <v>234</v>
      </c>
      <c r="E206" s="122">
        <v>2009</v>
      </c>
      <c r="F206" s="122">
        <v>2019</v>
      </c>
      <c r="G206" s="129" t="s">
        <v>20</v>
      </c>
      <c r="H206" s="130"/>
      <c r="I206" s="131" t="s">
        <v>20</v>
      </c>
    </row>
    <row r="207" spans="2:9" ht="19.649999999999999" customHeight="1">
      <c r="B207" s="121">
        <f t="shared" si="4"/>
        <v>199</v>
      </c>
      <c r="C207" s="122" t="s">
        <v>223</v>
      </c>
      <c r="D207" s="122" t="s">
        <v>234</v>
      </c>
      <c r="E207" s="122">
        <v>2017</v>
      </c>
      <c r="F207" s="122" t="s">
        <v>19</v>
      </c>
      <c r="G207" s="129" t="s">
        <v>20</v>
      </c>
      <c r="H207" s="130"/>
      <c r="I207" s="131"/>
    </row>
    <row r="208" spans="2:9" ht="19.649999999999999" customHeight="1" thickBot="1">
      <c r="B208" s="124">
        <f t="shared" si="4"/>
        <v>200</v>
      </c>
      <c r="C208" s="125" t="s">
        <v>223</v>
      </c>
      <c r="D208" s="125" t="s">
        <v>925</v>
      </c>
      <c r="E208" s="125">
        <v>2019</v>
      </c>
      <c r="F208" s="125" t="s">
        <v>19</v>
      </c>
      <c r="G208" s="132" t="s">
        <v>20</v>
      </c>
      <c r="H208" s="133"/>
      <c r="I208" s="134" t="s">
        <v>20</v>
      </c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223</v>
      </c>
      <c r="D210" s="122" t="s">
        <v>241</v>
      </c>
      <c r="E210" s="122">
        <v>1995</v>
      </c>
      <c r="F210" s="122">
        <v>2010</v>
      </c>
      <c r="G210" s="129" t="s">
        <v>20</v>
      </c>
      <c r="H210" s="130" t="s">
        <v>20</v>
      </c>
      <c r="I210" s="131" t="s">
        <v>20</v>
      </c>
    </row>
    <row r="211" spans="2:9" ht="19.649999999999999" customHeight="1">
      <c r="B211" s="121">
        <f t="shared" ref="B211:B250" si="5">ROW()-9</f>
        <v>202</v>
      </c>
      <c r="C211" s="122" t="s">
        <v>223</v>
      </c>
      <c r="D211" s="122" t="s">
        <v>243</v>
      </c>
      <c r="E211" s="122">
        <v>2012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223</v>
      </c>
      <c r="D212" s="122" t="s">
        <v>1435</v>
      </c>
      <c r="E212" s="122">
        <v>2006</v>
      </c>
      <c r="F212" s="122">
        <v>2013</v>
      </c>
      <c r="G212" s="129"/>
      <c r="H212" s="130"/>
      <c r="I212" s="131" t="s">
        <v>20</v>
      </c>
    </row>
    <row r="213" spans="2:9" ht="19.649999999999999" customHeight="1">
      <c r="B213" s="121">
        <f t="shared" si="5"/>
        <v>204</v>
      </c>
      <c r="C213" s="122" t="s">
        <v>223</v>
      </c>
      <c r="D213" s="122" t="s">
        <v>255</v>
      </c>
      <c r="E213" s="122">
        <v>2006</v>
      </c>
      <c r="F213" s="122">
        <v>2013</v>
      </c>
      <c r="G213" s="129"/>
      <c r="H213" s="130"/>
      <c r="I213" s="131" t="s">
        <v>20</v>
      </c>
    </row>
    <row r="214" spans="2:9" ht="19.649999999999999" customHeight="1">
      <c r="B214" s="121">
        <f t="shared" si="5"/>
        <v>205</v>
      </c>
      <c r="C214" s="122" t="s">
        <v>223</v>
      </c>
      <c r="D214" s="122" t="s">
        <v>761</v>
      </c>
      <c r="E214" s="122">
        <v>2014</v>
      </c>
      <c r="F214" s="122" t="s">
        <v>19</v>
      </c>
      <c r="G214" s="129"/>
      <c r="H214" s="130"/>
      <c r="I214" s="131" t="s">
        <v>20</v>
      </c>
    </row>
    <row r="215" spans="2:9" ht="19.649999999999999" customHeight="1">
      <c r="B215" s="121">
        <f t="shared" si="5"/>
        <v>206</v>
      </c>
      <c r="C215" s="122" t="s">
        <v>256</v>
      </c>
      <c r="D215" s="122" t="s">
        <v>257</v>
      </c>
      <c r="E215" s="122">
        <v>2019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258</v>
      </c>
      <c r="D216" s="122" t="s">
        <v>1184</v>
      </c>
      <c r="E216" s="122">
        <v>2016</v>
      </c>
      <c r="F216" s="122">
        <v>2021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258</v>
      </c>
      <c r="D217" s="122" t="s">
        <v>259</v>
      </c>
      <c r="E217" s="122">
        <v>2006</v>
      </c>
      <c r="F217" s="122">
        <v>2011</v>
      </c>
      <c r="G217" s="129" t="s">
        <v>20</v>
      </c>
      <c r="H217" s="130"/>
      <c r="I217" s="131"/>
    </row>
    <row r="218" spans="2:9" ht="19.649999999999999" customHeight="1">
      <c r="B218" s="121">
        <f t="shared" si="5"/>
        <v>209</v>
      </c>
      <c r="C218" s="122" t="s">
        <v>258</v>
      </c>
      <c r="D218" s="122" t="s">
        <v>259</v>
      </c>
      <c r="E218" s="122">
        <v>2015</v>
      </c>
      <c r="F218" s="122">
        <v>2021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258</v>
      </c>
      <c r="D219" s="122" t="s">
        <v>2056</v>
      </c>
      <c r="E219" s="122">
        <v>2012</v>
      </c>
      <c r="F219" s="122">
        <v>2016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258</v>
      </c>
      <c r="D220" s="122" t="s">
        <v>264</v>
      </c>
      <c r="E220" s="122">
        <v>2007</v>
      </c>
      <c r="F220" s="122">
        <v>2013</v>
      </c>
      <c r="G220" s="129" t="s">
        <v>20</v>
      </c>
      <c r="H220" s="130"/>
      <c r="I220" s="131"/>
    </row>
    <row r="221" spans="2:9" ht="19.649999999999999" customHeight="1">
      <c r="B221" s="121">
        <f t="shared" si="5"/>
        <v>212</v>
      </c>
      <c r="C221" s="122" t="s">
        <v>258</v>
      </c>
      <c r="D221" s="122" t="s">
        <v>1942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258</v>
      </c>
      <c r="D222" s="122" t="s">
        <v>268</v>
      </c>
      <c r="E222" s="122">
        <v>2007</v>
      </c>
      <c r="F222" s="122">
        <v>2013</v>
      </c>
      <c r="G222" s="129" t="s">
        <v>20</v>
      </c>
      <c r="H222" s="130"/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705</v>
      </c>
      <c r="E223" s="122">
        <v>2021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269</v>
      </c>
      <c r="D224" s="122" t="s">
        <v>270</v>
      </c>
      <c r="E224" s="122">
        <v>2012</v>
      </c>
      <c r="F224" s="122">
        <v>2019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269</v>
      </c>
      <c r="D225" s="122" t="s">
        <v>1943</v>
      </c>
      <c r="E225" s="122">
        <v>2019</v>
      </c>
      <c r="F225" s="122" t="s">
        <v>19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269</v>
      </c>
      <c r="D226" s="122" t="s">
        <v>1944</v>
      </c>
      <c r="E226" s="122">
        <v>2008</v>
      </c>
      <c r="F226" s="122">
        <v>2013</v>
      </c>
      <c r="G226" s="129" t="s">
        <v>20</v>
      </c>
      <c r="H226" s="130"/>
      <c r="I226" s="131"/>
    </row>
    <row r="227" spans="2:9" ht="19.649999999999999" customHeight="1">
      <c r="B227" s="121">
        <f t="shared" si="5"/>
        <v>218</v>
      </c>
      <c r="C227" s="122" t="s">
        <v>269</v>
      </c>
      <c r="D227" s="122" t="s">
        <v>1944</v>
      </c>
      <c r="E227" s="122">
        <v>2014</v>
      </c>
      <c r="F227" s="122">
        <v>2020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269</v>
      </c>
      <c r="D228" s="122" t="s">
        <v>1944</v>
      </c>
      <c r="E228" s="122">
        <v>2021</v>
      </c>
      <c r="F228" s="122" t="s">
        <v>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269</v>
      </c>
      <c r="D229" s="122" t="s">
        <v>1945</v>
      </c>
      <c r="E229" s="122">
        <v>2011</v>
      </c>
      <c r="F229" s="122">
        <v>2017</v>
      </c>
      <c r="G229" s="129" t="s">
        <v>20</v>
      </c>
      <c r="H229" s="130"/>
      <c r="I229" s="131"/>
    </row>
    <row r="230" spans="2:9" ht="19.649999999999999" customHeight="1">
      <c r="B230" s="121">
        <f t="shared" si="5"/>
        <v>221</v>
      </c>
      <c r="C230" s="122" t="s">
        <v>269</v>
      </c>
      <c r="D230" s="122" t="s">
        <v>1945</v>
      </c>
      <c r="E230" s="122">
        <v>2016</v>
      </c>
      <c r="F230" s="122" t="s">
        <v>19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5"/>
        <v>222</v>
      </c>
      <c r="C231" s="122" t="s">
        <v>269</v>
      </c>
      <c r="D231" s="122" t="s">
        <v>1946</v>
      </c>
      <c r="E231" s="122">
        <v>2011</v>
      </c>
      <c r="F231" s="122" t="s">
        <v>19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5"/>
        <v>223</v>
      </c>
      <c r="C232" s="122" t="s">
        <v>269</v>
      </c>
      <c r="D232" s="122" t="s">
        <v>283</v>
      </c>
      <c r="E232" s="122">
        <v>2017</v>
      </c>
      <c r="F232" s="122" t="s">
        <v>19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5"/>
        <v>224</v>
      </c>
      <c r="C233" s="122" t="s">
        <v>269</v>
      </c>
      <c r="D233" s="122" t="s">
        <v>1947</v>
      </c>
      <c r="E233" s="122">
        <v>2010</v>
      </c>
      <c r="F233" s="122">
        <v>2019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269</v>
      </c>
      <c r="D234" s="122" t="s">
        <v>968</v>
      </c>
      <c r="E234" s="122">
        <v>2017</v>
      </c>
      <c r="F234" s="122" t="s">
        <v>19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5"/>
        <v>226</v>
      </c>
      <c r="C235" s="122" t="s">
        <v>269</v>
      </c>
      <c r="D235" s="122" t="s">
        <v>287</v>
      </c>
      <c r="E235" s="122">
        <v>2012</v>
      </c>
      <c r="F235" s="122">
        <v>2019</v>
      </c>
      <c r="G235" s="129" t="s">
        <v>20</v>
      </c>
      <c r="H235" s="130" t="s">
        <v>20</v>
      </c>
      <c r="I235" s="131"/>
    </row>
    <row r="236" spans="2:9" ht="19.649999999999999" customHeight="1">
      <c r="B236" s="121">
        <f t="shared" si="5"/>
        <v>227</v>
      </c>
      <c r="C236" s="122" t="s">
        <v>269</v>
      </c>
      <c r="D236" s="122" t="s">
        <v>287</v>
      </c>
      <c r="E236" s="122">
        <v>2019</v>
      </c>
      <c r="F236" s="122" t="s">
        <v>19</v>
      </c>
      <c r="G236" s="129" t="s">
        <v>20</v>
      </c>
      <c r="H236" s="130" t="s">
        <v>20</v>
      </c>
      <c r="I236" s="131"/>
    </row>
    <row r="237" spans="2:9" ht="19.649999999999999" customHeight="1">
      <c r="B237" s="121">
        <f t="shared" si="5"/>
        <v>228</v>
      </c>
      <c r="C237" s="122" t="s">
        <v>269</v>
      </c>
      <c r="D237" s="122" t="s">
        <v>722</v>
      </c>
      <c r="E237" s="122">
        <v>2015</v>
      </c>
      <c r="F237" s="122">
        <v>2020</v>
      </c>
      <c r="G237" s="129" t="s">
        <v>20</v>
      </c>
      <c r="H237" s="130" t="s">
        <v>20</v>
      </c>
      <c r="I237" s="131"/>
    </row>
    <row r="238" spans="2:9" ht="19.649999999999999" customHeight="1">
      <c r="B238" s="121">
        <f t="shared" si="5"/>
        <v>229</v>
      </c>
      <c r="C238" s="122" t="s">
        <v>269</v>
      </c>
      <c r="D238" s="122" t="s">
        <v>722</v>
      </c>
      <c r="E238" s="122">
        <v>2021</v>
      </c>
      <c r="F238" s="122" t="s">
        <v>19</v>
      </c>
      <c r="G238" s="129" t="s">
        <v>20</v>
      </c>
      <c r="H238" s="130" t="s">
        <v>20</v>
      </c>
      <c r="I238" s="131"/>
    </row>
    <row r="239" spans="2:9" ht="19.649999999999999" customHeight="1">
      <c r="B239" s="121">
        <f t="shared" si="5"/>
        <v>230</v>
      </c>
      <c r="C239" s="122" t="s">
        <v>293</v>
      </c>
      <c r="D239" s="122" t="s">
        <v>978</v>
      </c>
      <c r="E239" s="122">
        <v>2007</v>
      </c>
      <c r="F239" s="122">
        <v>2013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5"/>
        <v>231</v>
      </c>
      <c r="C240" s="122" t="s">
        <v>293</v>
      </c>
      <c r="D240" s="122" t="s">
        <v>979</v>
      </c>
      <c r="E240" s="122">
        <v>2007</v>
      </c>
      <c r="F240" s="122">
        <v>2013</v>
      </c>
      <c r="G240" s="129" t="s">
        <v>20</v>
      </c>
      <c r="H240" s="130" t="s">
        <v>20</v>
      </c>
      <c r="I240" s="131"/>
    </row>
    <row r="241" spans="2:9" ht="19.649999999999999" customHeight="1">
      <c r="B241" s="121">
        <f t="shared" si="5"/>
        <v>232</v>
      </c>
      <c r="C241" s="122" t="s">
        <v>293</v>
      </c>
      <c r="D241" s="122" t="s">
        <v>1187</v>
      </c>
      <c r="E241" s="122">
        <v>2007</v>
      </c>
      <c r="F241" s="122">
        <v>2013</v>
      </c>
      <c r="G241" s="129" t="s">
        <v>20</v>
      </c>
      <c r="H241" s="130" t="s">
        <v>20</v>
      </c>
      <c r="I241" s="131"/>
    </row>
    <row r="242" spans="2:9" ht="19.649999999999999" customHeight="1">
      <c r="B242" s="121">
        <f t="shared" si="5"/>
        <v>233</v>
      </c>
      <c r="C242" s="122" t="s">
        <v>293</v>
      </c>
      <c r="D242" s="122" t="s">
        <v>980</v>
      </c>
      <c r="E242" s="122">
        <v>2009</v>
      </c>
      <c r="F242" s="122">
        <v>2017</v>
      </c>
      <c r="G242" s="129" t="s">
        <v>20</v>
      </c>
      <c r="H242" s="130" t="s">
        <v>20</v>
      </c>
      <c r="I242" s="131"/>
    </row>
    <row r="243" spans="2:9" ht="19.649999999999999" customHeight="1">
      <c r="B243" s="121">
        <f t="shared" si="5"/>
        <v>234</v>
      </c>
      <c r="C243" s="122" t="s">
        <v>293</v>
      </c>
      <c r="D243" s="122" t="s">
        <v>981</v>
      </c>
      <c r="E243" s="122">
        <v>2009</v>
      </c>
      <c r="F243" s="122">
        <v>2017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293</v>
      </c>
      <c r="D244" s="122" t="s">
        <v>1188</v>
      </c>
      <c r="E244" s="122">
        <v>2009</v>
      </c>
      <c r="F244" s="122">
        <v>2017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293</v>
      </c>
      <c r="D245" s="122" t="s">
        <v>982</v>
      </c>
      <c r="E245" s="122">
        <v>2007</v>
      </c>
      <c r="F245" s="122">
        <v>2015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293</v>
      </c>
      <c r="D246" s="122" t="s">
        <v>1189</v>
      </c>
      <c r="E246" s="122">
        <v>2007</v>
      </c>
      <c r="F246" s="122">
        <v>2015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293</v>
      </c>
      <c r="D247" s="122" t="s">
        <v>983</v>
      </c>
      <c r="E247" s="122">
        <v>2007</v>
      </c>
      <c r="F247" s="122">
        <v>2015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293</v>
      </c>
      <c r="D248" s="122" t="s">
        <v>294</v>
      </c>
      <c r="E248" s="122">
        <v>2012</v>
      </c>
      <c r="F248" s="122">
        <v>2013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293</v>
      </c>
      <c r="D249" s="122" t="s">
        <v>1190</v>
      </c>
      <c r="E249" s="122">
        <v>2012</v>
      </c>
      <c r="F249" s="122">
        <v>2013</v>
      </c>
      <c r="G249" s="129" t="s">
        <v>20</v>
      </c>
      <c r="H249" s="130" t="s">
        <v>20</v>
      </c>
      <c r="I249" s="131"/>
    </row>
    <row r="250" spans="2:9" ht="19.649999999999999" customHeight="1" thickBot="1">
      <c r="B250" s="124">
        <f t="shared" si="5"/>
        <v>241</v>
      </c>
      <c r="C250" s="125" t="s">
        <v>293</v>
      </c>
      <c r="D250" s="125" t="s">
        <v>1191</v>
      </c>
      <c r="E250" s="125">
        <v>2015</v>
      </c>
      <c r="F250" s="125">
        <v>2019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293</v>
      </c>
      <c r="D252" s="122" t="s">
        <v>989</v>
      </c>
      <c r="E252" s="122">
        <v>2014</v>
      </c>
      <c r="F252" s="122"/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293</v>
      </c>
      <c r="D253" s="122" t="s">
        <v>992</v>
      </c>
      <c r="E253" s="122">
        <v>2016</v>
      </c>
      <c r="F253" s="122">
        <v>2019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293</v>
      </c>
      <c r="D254" s="122" t="s">
        <v>1192</v>
      </c>
      <c r="E254" s="122">
        <v>2013</v>
      </c>
      <c r="F254" s="122">
        <v>2017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293</v>
      </c>
      <c r="D255" s="122" t="s">
        <v>994</v>
      </c>
      <c r="E255" s="122">
        <v>2010</v>
      </c>
      <c r="F255" s="122">
        <v>2014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293</v>
      </c>
      <c r="D256" s="122" t="s">
        <v>1948</v>
      </c>
      <c r="E256" s="122">
        <v>2013</v>
      </c>
      <c r="F256" s="122">
        <v>2020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293</v>
      </c>
      <c r="D257" s="122" t="s">
        <v>996</v>
      </c>
      <c r="E257" s="122">
        <v>2014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296</v>
      </c>
      <c r="D258" s="122" t="s">
        <v>1949</v>
      </c>
      <c r="E258" s="122">
        <v>2015</v>
      </c>
      <c r="F258" s="122" t="s">
        <v>19</v>
      </c>
      <c r="G258" s="129"/>
      <c r="H258" s="130"/>
      <c r="I258" s="131" t="s">
        <v>20</v>
      </c>
    </row>
    <row r="259" spans="2:9" ht="19.649999999999999" customHeight="1">
      <c r="B259" s="121">
        <f t="shared" si="6"/>
        <v>249</v>
      </c>
      <c r="C259" s="122" t="s">
        <v>301</v>
      </c>
      <c r="D259" s="122" t="s">
        <v>302</v>
      </c>
      <c r="E259" s="122">
        <v>2017</v>
      </c>
      <c r="F259" s="122" t="s">
        <v>19</v>
      </c>
      <c r="G259" s="129" t="s">
        <v>20</v>
      </c>
      <c r="H259" s="130"/>
      <c r="I259" s="131"/>
    </row>
    <row r="260" spans="2:9" ht="19.649999999999999" customHeight="1">
      <c r="B260" s="121">
        <f t="shared" si="6"/>
        <v>250</v>
      </c>
      <c r="C260" s="122" t="s">
        <v>301</v>
      </c>
      <c r="D260" s="122" t="s">
        <v>318</v>
      </c>
      <c r="E260" s="122">
        <v>2016</v>
      </c>
      <c r="F260" s="122" t="s">
        <v>19</v>
      </c>
      <c r="G260" s="129" t="s">
        <v>20</v>
      </c>
      <c r="H260" s="130"/>
      <c r="I260" s="131"/>
    </row>
    <row r="261" spans="2:9" ht="19.649999999999999" customHeight="1">
      <c r="B261" s="121">
        <f t="shared" si="6"/>
        <v>251</v>
      </c>
      <c r="C261" s="122" t="s">
        <v>301</v>
      </c>
      <c r="D261" s="122" t="s">
        <v>305</v>
      </c>
      <c r="E261" s="122">
        <v>2013</v>
      </c>
      <c r="F261" s="122" t="s">
        <v>19</v>
      </c>
      <c r="G261" s="129" t="s">
        <v>20</v>
      </c>
      <c r="H261" s="130"/>
      <c r="I261" s="131"/>
    </row>
    <row r="262" spans="2:9" ht="19.649999999999999" customHeight="1">
      <c r="B262" s="121">
        <f t="shared" si="6"/>
        <v>252</v>
      </c>
      <c r="C262" s="122" t="s">
        <v>301</v>
      </c>
      <c r="D262" s="122" t="s">
        <v>1457</v>
      </c>
      <c r="E262" s="122">
        <v>1999</v>
      </c>
      <c r="F262" s="122">
        <v>2008</v>
      </c>
      <c r="G262" s="129" t="s">
        <v>20</v>
      </c>
      <c r="H262" s="130"/>
      <c r="I262" s="131"/>
    </row>
    <row r="263" spans="2:9" ht="19.649999999999999" customHeight="1">
      <c r="B263" s="121">
        <f t="shared" si="6"/>
        <v>253</v>
      </c>
      <c r="C263" s="122" t="s">
        <v>301</v>
      </c>
      <c r="D263" s="122" t="s">
        <v>308</v>
      </c>
      <c r="E263" s="122">
        <v>2015</v>
      </c>
      <c r="F263" s="122" t="s">
        <v>19</v>
      </c>
      <c r="G263" s="129" t="s">
        <v>20</v>
      </c>
      <c r="H263" s="130"/>
      <c r="I263" s="131"/>
    </row>
    <row r="264" spans="2:9" ht="19.649999999999999" customHeight="1">
      <c r="B264" s="121">
        <f t="shared" si="6"/>
        <v>254</v>
      </c>
      <c r="C264" s="122" t="s">
        <v>301</v>
      </c>
      <c r="D264" s="122" t="s">
        <v>311</v>
      </c>
      <c r="E264" s="122">
        <v>2008</v>
      </c>
      <c r="F264" s="122">
        <v>2015</v>
      </c>
      <c r="G264" s="129" t="s">
        <v>20</v>
      </c>
      <c r="H264" s="130"/>
      <c r="I264" s="131"/>
    </row>
    <row r="265" spans="2:9" ht="19.649999999999999" customHeight="1">
      <c r="B265" s="121">
        <f t="shared" si="6"/>
        <v>255</v>
      </c>
      <c r="C265" s="122" t="s">
        <v>301</v>
      </c>
      <c r="D265" s="122" t="s">
        <v>311</v>
      </c>
      <c r="E265" s="122">
        <v>2015</v>
      </c>
      <c r="F265" s="122" t="s">
        <v>19</v>
      </c>
      <c r="G265" s="129" t="s">
        <v>20</v>
      </c>
      <c r="H265" s="130"/>
      <c r="I265" s="131"/>
    </row>
    <row r="266" spans="2:9" ht="19.649999999999999" customHeight="1">
      <c r="B266" s="121">
        <f t="shared" si="6"/>
        <v>256</v>
      </c>
      <c r="C266" s="122" t="s">
        <v>301</v>
      </c>
      <c r="D266" s="122" t="s">
        <v>313</v>
      </c>
      <c r="E266" s="122">
        <v>2010</v>
      </c>
      <c r="F266" s="122">
        <v>2019</v>
      </c>
      <c r="G266" s="129" t="s">
        <v>20</v>
      </c>
      <c r="H266" s="130"/>
      <c r="I266" s="131"/>
    </row>
    <row r="267" spans="2:9" ht="19.649999999999999" customHeight="1">
      <c r="B267" s="121">
        <f t="shared" si="6"/>
        <v>257</v>
      </c>
      <c r="C267" s="122" t="s">
        <v>301</v>
      </c>
      <c r="D267" s="122" t="s">
        <v>997</v>
      </c>
      <c r="E267" s="122">
        <v>2007</v>
      </c>
      <c r="F267" s="122">
        <v>2014</v>
      </c>
      <c r="G267" s="129" t="s">
        <v>20</v>
      </c>
      <c r="H267" s="130"/>
      <c r="I267" s="131"/>
    </row>
    <row r="268" spans="2:9" ht="19.649999999999999" customHeight="1">
      <c r="B268" s="121">
        <f t="shared" si="6"/>
        <v>258</v>
      </c>
      <c r="C268" s="122" t="s">
        <v>301</v>
      </c>
      <c r="D268" s="122" t="s">
        <v>1196</v>
      </c>
      <c r="E268" s="122">
        <v>2007</v>
      </c>
      <c r="F268" s="122">
        <v>2014</v>
      </c>
      <c r="G268" s="129" t="s">
        <v>20</v>
      </c>
      <c r="H268" s="130"/>
      <c r="I268" s="131"/>
    </row>
    <row r="269" spans="2:9" ht="19.649999999999999" customHeight="1">
      <c r="B269" s="121">
        <f t="shared" si="6"/>
        <v>259</v>
      </c>
      <c r="C269" s="122" t="s">
        <v>320</v>
      </c>
      <c r="D269" s="122" t="s">
        <v>321</v>
      </c>
      <c r="E269" s="122">
        <v>2016</v>
      </c>
      <c r="F269" s="122" t="s">
        <v>19</v>
      </c>
      <c r="G269" s="129" t="s">
        <v>20</v>
      </c>
      <c r="H269" s="130"/>
      <c r="I269" s="131" t="s">
        <v>20</v>
      </c>
    </row>
    <row r="270" spans="2:9" ht="19.649999999999999" customHeight="1">
      <c r="B270" s="121">
        <f t="shared" si="6"/>
        <v>260</v>
      </c>
      <c r="C270" s="122" t="s">
        <v>320</v>
      </c>
      <c r="D270" s="122" t="s">
        <v>322</v>
      </c>
      <c r="E270" s="122">
        <v>2015</v>
      </c>
      <c r="F270" s="122" t="s">
        <v>19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323</v>
      </c>
      <c r="D271" s="122" t="s">
        <v>1462</v>
      </c>
      <c r="E271" s="122">
        <v>2018</v>
      </c>
      <c r="F271" s="122" t="s">
        <v>19</v>
      </c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323</v>
      </c>
      <c r="D272" s="122" t="s">
        <v>331</v>
      </c>
      <c r="E272" s="122">
        <v>2017</v>
      </c>
      <c r="F272" s="122" t="s">
        <v>19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6"/>
        <v>263</v>
      </c>
      <c r="C273" s="122" t="s">
        <v>323</v>
      </c>
      <c r="D273" s="122" t="s">
        <v>332</v>
      </c>
      <c r="E273" s="122">
        <v>2015</v>
      </c>
      <c r="F273" s="122">
        <v>2020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6"/>
        <v>264</v>
      </c>
      <c r="C274" s="122" t="s">
        <v>323</v>
      </c>
      <c r="D274" s="122" t="s">
        <v>726</v>
      </c>
      <c r="E274" s="122">
        <v>2017</v>
      </c>
      <c r="F274" s="122" t="s">
        <v>19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6"/>
        <v>265</v>
      </c>
      <c r="C275" s="122" t="s">
        <v>323</v>
      </c>
      <c r="D275" s="122" t="s">
        <v>1461</v>
      </c>
      <c r="E275" s="122">
        <v>2018</v>
      </c>
      <c r="F275" s="122" t="s">
        <v>19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6"/>
        <v>266</v>
      </c>
      <c r="C276" s="122" t="s">
        <v>323</v>
      </c>
      <c r="D276" s="122" t="s">
        <v>1012</v>
      </c>
      <c r="E276" s="122">
        <v>2019</v>
      </c>
      <c r="F276" s="122" t="s">
        <v>19</v>
      </c>
      <c r="G276" s="129" t="s">
        <v>20</v>
      </c>
      <c r="H276" s="130" t="s">
        <v>20</v>
      </c>
      <c r="I276" s="131"/>
    </row>
    <row r="277" spans="2:9" ht="19.649999999999999" customHeight="1">
      <c r="B277" s="121">
        <f t="shared" si="6"/>
        <v>267</v>
      </c>
      <c r="C277" s="122" t="s">
        <v>323</v>
      </c>
      <c r="D277" s="122" t="s">
        <v>736</v>
      </c>
      <c r="E277" s="122">
        <v>2020</v>
      </c>
      <c r="F277" s="122" t="s">
        <v>19</v>
      </c>
      <c r="G277" s="129" t="s">
        <v>20</v>
      </c>
      <c r="H277" s="130" t="s">
        <v>20</v>
      </c>
      <c r="I277" s="131"/>
    </row>
    <row r="278" spans="2:9" ht="19.649999999999999" customHeight="1">
      <c r="B278" s="121">
        <f t="shared" si="6"/>
        <v>268</v>
      </c>
      <c r="C278" s="122" t="s">
        <v>323</v>
      </c>
      <c r="D278" s="122" t="s">
        <v>723</v>
      </c>
      <c r="E278" s="122">
        <v>2021</v>
      </c>
      <c r="F278" s="122" t="s">
        <v>19</v>
      </c>
      <c r="G278" s="129" t="s">
        <v>20</v>
      </c>
      <c r="H278" s="130" t="s">
        <v>20</v>
      </c>
      <c r="I278" s="131"/>
    </row>
    <row r="279" spans="2:9" ht="19.649999999999999" customHeight="1">
      <c r="B279" s="121">
        <f t="shared" si="6"/>
        <v>269</v>
      </c>
      <c r="C279" s="122" t="s">
        <v>323</v>
      </c>
      <c r="D279" s="122" t="s">
        <v>755</v>
      </c>
      <c r="E279" s="122">
        <v>2014</v>
      </c>
      <c r="F279" s="122">
        <v>2019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6"/>
        <v>270</v>
      </c>
      <c r="C280" s="122" t="s">
        <v>323</v>
      </c>
      <c r="D280" s="122" t="s">
        <v>337</v>
      </c>
      <c r="E280" s="122">
        <v>2010</v>
      </c>
      <c r="F280" s="122">
        <v>2015</v>
      </c>
      <c r="G280" s="129" t="s">
        <v>20</v>
      </c>
      <c r="H280" s="130"/>
      <c r="I280" s="131" t="s">
        <v>20</v>
      </c>
    </row>
    <row r="281" spans="2:9" ht="19.649999999999999" customHeight="1">
      <c r="B281" s="121">
        <f t="shared" si="6"/>
        <v>271</v>
      </c>
      <c r="C281" s="122" t="s">
        <v>323</v>
      </c>
      <c r="D281" s="122" t="s">
        <v>337</v>
      </c>
      <c r="E281" s="122">
        <v>2015</v>
      </c>
      <c r="F281" s="122">
        <v>2022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6"/>
        <v>272</v>
      </c>
      <c r="C282" s="122" t="s">
        <v>323</v>
      </c>
      <c r="D282" s="122" t="s">
        <v>337</v>
      </c>
      <c r="E282" s="122">
        <v>2022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323</v>
      </c>
      <c r="D283" s="122" t="s">
        <v>724</v>
      </c>
      <c r="E283" s="122">
        <v>2018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323</v>
      </c>
      <c r="D284" s="122" t="s">
        <v>1745</v>
      </c>
      <c r="E284" s="122">
        <v>2018</v>
      </c>
      <c r="F284" s="122" t="s">
        <v>19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340</v>
      </c>
      <c r="D285" s="122" t="s">
        <v>324</v>
      </c>
      <c r="E285" s="122">
        <v>2013</v>
      </c>
      <c r="F285" s="122">
        <v>2019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340</v>
      </c>
      <c r="D286" s="122" t="s">
        <v>1462</v>
      </c>
      <c r="E286" s="122">
        <v>2006</v>
      </c>
      <c r="F286" s="122">
        <v>2013</v>
      </c>
      <c r="G286" s="129" t="s">
        <v>20</v>
      </c>
      <c r="H286" s="130"/>
      <c r="I286" s="131"/>
    </row>
    <row r="287" spans="2:9" ht="19.649999999999999" customHeight="1">
      <c r="B287" s="121">
        <f t="shared" si="6"/>
        <v>277</v>
      </c>
      <c r="C287" s="122" t="s">
        <v>340</v>
      </c>
      <c r="D287" s="122" t="s">
        <v>1462</v>
      </c>
      <c r="E287" s="122">
        <v>2012</v>
      </c>
      <c r="F287" s="122">
        <v>2018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340</v>
      </c>
      <c r="D288" s="122" t="s">
        <v>334</v>
      </c>
      <c r="E288" s="122">
        <v>2011</v>
      </c>
      <c r="F288" s="122">
        <v>2017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340</v>
      </c>
      <c r="D289" s="122" t="s">
        <v>334</v>
      </c>
      <c r="E289" s="122">
        <v>2017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340</v>
      </c>
      <c r="D290" s="122" t="s">
        <v>336</v>
      </c>
      <c r="E290" s="122">
        <v>2013</v>
      </c>
      <c r="F290" s="122">
        <v>2019</v>
      </c>
      <c r="G290" s="129" t="s">
        <v>20</v>
      </c>
      <c r="H290" s="130" t="s">
        <v>20</v>
      </c>
      <c r="I290" s="131"/>
    </row>
    <row r="291" spans="2:9" ht="19.649999999999999" customHeight="1">
      <c r="B291" s="121">
        <f t="shared" si="6"/>
        <v>281</v>
      </c>
      <c r="C291" s="122" t="s">
        <v>340</v>
      </c>
      <c r="D291" s="122" t="s">
        <v>341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/>
    </row>
    <row r="292" spans="2:9" ht="19.649999999999999" customHeight="1" thickBot="1">
      <c r="B292" s="124">
        <f t="shared" si="6"/>
        <v>282</v>
      </c>
      <c r="C292" s="125" t="s">
        <v>1199</v>
      </c>
      <c r="D292" s="125" t="s">
        <v>740</v>
      </c>
      <c r="E292" s="125">
        <v>2015</v>
      </c>
      <c r="F292" s="125" t="s">
        <v>19</v>
      </c>
      <c r="G292" s="132" t="s">
        <v>20</v>
      </c>
      <c r="H292" s="133" t="s">
        <v>20</v>
      </c>
      <c r="I292" s="134"/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1199</v>
      </c>
      <c r="D294" s="122" t="s">
        <v>739</v>
      </c>
      <c r="E294" s="122">
        <v>2015</v>
      </c>
      <c r="F294" s="122" t="s">
        <v>19</v>
      </c>
      <c r="G294" s="129" t="s">
        <v>20</v>
      </c>
      <c r="H294" s="130" t="s">
        <v>20</v>
      </c>
      <c r="I294" s="131"/>
    </row>
    <row r="295" spans="2:9" ht="19.649999999999999" customHeight="1">
      <c r="B295" s="121">
        <f t="shared" ref="B295:B334" si="7">ROW()-11</f>
        <v>284</v>
      </c>
      <c r="C295" s="122" t="s">
        <v>342</v>
      </c>
      <c r="D295" s="122" t="s">
        <v>343</v>
      </c>
      <c r="E295" s="122">
        <v>2011</v>
      </c>
      <c r="F295" s="122" t="s">
        <v>19</v>
      </c>
      <c r="G295" s="129" t="s">
        <v>20</v>
      </c>
      <c r="H295" s="130" t="s">
        <v>20</v>
      </c>
      <c r="I295" s="131"/>
    </row>
    <row r="296" spans="2:9" ht="19.649999999999999" customHeight="1">
      <c r="B296" s="121">
        <f t="shared" si="7"/>
        <v>285</v>
      </c>
      <c r="C296" s="122" t="s">
        <v>342</v>
      </c>
      <c r="D296" s="122" t="s">
        <v>344</v>
      </c>
      <c r="E296" s="122">
        <v>2014</v>
      </c>
      <c r="F296" s="122" t="s">
        <v>19</v>
      </c>
      <c r="G296" s="129" t="s">
        <v>20</v>
      </c>
      <c r="H296" s="130" t="s">
        <v>20</v>
      </c>
      <c r="I296" s="131"/>
    </row>
    <row r="297" spans="2:9" ht="19.649999999999999" customHeight="1">
      <c r="B297" s="121">
        <f t="shared" si="7"/>
        <v>286</v>
      </c>
      <c r="C297" s="122" t="s">
        <v>342</v>
      </c>
      <c r="D297" s="122" t="s">
        <v>345</v>
      </c>
      <c r="E297" s="122">
        <v>2018</v>
      </c>
      <c r="F297" s="122" t="s">
        <v>19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346</v>
      </c>
      <c r="D298" s="122" t="s">
        <v>347</v>
      </c>
      <c r="E298" s="122">
        <v>2004</v>
      </c>
      <c r="F298" s="122">
        <v>2012</v>
      </c>
      <c r="G298" s="129" t="s">
        <v>20</v>
      </c>
      <c r="H298" s="130"/>
      <c r="I298" s="131" t="s">
        <v>20</v>
      </c>
    </row>
    <row r="299" spans="2:9" ht="19.649999999999999" customHeight="1">
      <c r="B299" s="121">
        <f t="shared" si="7"/>
        <v>288</v>
      </c>
      <c r="C299" s="122" t="s">
        <v>346</v>
      </c>
      <c r="D299" s="122" t="s">
        <v>348</v>
      </c>
      <c r="E299" s="122">
        <v>2011</v>
      </c>
      <c r="F299" s="122">
        <v>2014</v>
      </c>
      <c r="G299" s="129" t="s">
        <v>20</v>
      </c>
      <c r="H299" s="130"/>
      <c r="I299" s="131"/>
    </row>
    <row r="300" spans="2:9" ht="19.649999999999999" customHeight="1">
      <c r="B300" s="121">
        <f t="shared" si="7"/>
        <v>289</v>
      </c>
      <c r="C300" s="122" t="s">
        <v>346</v>
      </c>
      <c r="D300" s="122" t="s">
        <v>349</v>
      </c>
      <c r="E300" s="122">
        <v>2001</v>
      </c>
      <c r="F300" s="122">
        <v>2009</v>
      </c>
      <c r="G300" s="129" t="s">
        <v>20</v>
      </c>
      <c r="H300" s="130"/>
      <c r="I300" s="131" t="s">
        <v>20</v>
      </c>
    </row>
    <row r="301" spans="2:9" ht="19.649999999999999" customHeight="1">
      <c r="B301" s="121">
        <f t="shared" si="7"/>
        <v>290</v>
      </c>
      <c r="C301" s="122" t="s">
        <v>346</v>
      </c>
      <c r="D301" s="122" t="s">
        <v>1201</v>
      </c>
      <c r="E301" s="122">
        <v>2011</v>
      </c>
      <c r="F301" s="122"/>
      <c r="G301" s="129" t="s">
        <v>20</v>
      </c>
      <c r="H301" s="130"/>
      <c r="I301" s="131" t="s">
        <v>20</v>
      </c>
    </row>
    <row r="302" spans="2:9" ht="19.649999999999999" customHeight="1">
      <c r="B302" s="121">
        <f t="shared" si="7"/>
        <v>291</v>
      </c>
      <c r="C302" s="122" t="s">
        <v>350</v>
      </c>
      <c r="D302" s="122" t="s">
        <v>351</v>
      </c>
      <c r="E302" s="122">
        <v>2020</v>
      </c>
      <c r="F302" s="122" t="s">
        <v>19</v>
      </c>
      <c r="G302" s="129" t="s">
        <v>20</v>
      </c>
      <c r="H302" s="130"/>
      <c r="I302" s="131"/>
    </row>
    <row r="303" spans="2:9" ht="19.649999999999999" customHeight="1">
      <c r="B303" s="121">
        <f t="shared" si="7"/>
        <v>292</v>
      </c>
      <c r="C303" s="122" t="s">
        <v>350</v>
      </c>
      <c r="D303" s="122" t="s">
        <v>1202</v>
      </c>
      <c r="E303" s="122">
        <v>2017</v>
      </c>
      <c r="F303" s="122" t="s">
        <v>19</v>
      </c>
      <c r="G303" s="129" t="s">
        <v>20</v>
      </c>
      <c r="H303" s="130"/>
      <c r="I303" s="131"/>
    </row>
    <row r="304" spans="2:9" ht="19.649999999999999" customHeight="1">
      <c r="B304" s="121">
        <f t="shared" si="7"/>
        <v>293</v>
      </c>
      <c r="C304" s="122" t="s">
        <v>350</v>
      </c>
      <c r="D304" s="122" t="s">
        <v>352</v>
      </c>
      <c r="E304" s="122">
        <v>2014</v>
      </c>
      <c r="F304" s="122">
        <v>2019</v>
      </c>
      <c r="G304" s="129" t="s">
        <v>20</v>
      </c>
      <c r="H304" s="130"/>
      <c r="I304" s="131"/>
    </row>
    <row r="305" spans="2:9" ht="19.649999999999999" customHeight="1">
      <c r="B305" s="121">
        <f t="shared" si="7"/>
        <v>294</v>
      </c>
      <c r="C305" s="122" t="s">
        <v>350</v>
      </c>
      <c r="D305" s="122" t="s">
        <v>353</v>
      </c>
      <c r="E305" s="122">
        <v>2006</v>
      </c>
      <c r="F305" s="122">
        <v>2014</v>
      </c>
      <c r="G305" s="129" t="s">
        <v>20</v>
      </c>
      <c r="H305" s="130"/>
      <c r="I305" s="131"/>
    </row>
    <row r="306" spans="2:9" ht="19.649999999999999" customHeight="1">
      <c r="B306" s="121">
        <f t="shared" si="7"/>
        <v>295</v>
      </c>
      <c r="C306" s="122" t="s">
        <v>350</v>
      </c>
      <c r="D306" s="122" t="s">
        <v>354</v>
      </c>
      <c r="E306" s="122">
        <v>2012</v>
      </c>
      <c r="F306" s="122" t="s">
        <v>19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7"/>
        <v>296</v>
      </c>
      <c r="C307" s="122" t="s">
        <v>350</v>
      </c>
      <c r="D307" s="122" t="s">
        <v>356</v>
      </c>
      <c r="E307" s="122">
        <v>2011</v>
      </c>
      <c r="F307" s="122">
        <v>2018</v>
      </c>
      <c r="G307" s="129" t="s">
        <v>20</v>
      </c>
      <c r="H307" s="130"/>
      <c r="I307" s="131"/>
    </row>
    <row r="308" spans="2:9" ht="19.649999999999999" customHeight="1">
      <c r="B308" s="121">
        <f t="shared" si="7"/>
        <v>297</v>
      </c>
      <c r="C308" s="122" t="s">
        <v>350</v>
      </c>
      <c r="D308" s="122" t="s">
        <v>356</v>
      </c>
      <c r="E308" s="122">
        <v>2018</v>
      </c>
      <c r="F308" s="122" t="s">
        <v>19</v>
      </c>
      <c r="G308" s="129" t="s">
        <v>20</v>
      </c>
      <c r="H308" s="130"/>
      <c r="I308" s="131"/>
    </row>
    <row r="309" spans="2:9" ht="19.649999999999999" customHeight="1">
      <c r="B309" s="121">
        <f t="shared" si="7"/>
        <v>298</v>
      </c>
      <c r="C309" s="122" t="s">
        <v>350</v>
      </c>
      <c r="D309" s="122" t="s">
        <v>357</v>
      </c>
      <c r="E309" s="122">
        <v>2013</v>
      </c>
      <c r="F309" s="122" t="s">
        <v>19</v>
      </c>
      <c r="G309" s="129" t="s">
        <v>20</v>
      </c>
      <c r="H309" s="130"/>
      <c r="I309" s="131"/>
    </row>
    <row r="310" spans="2:9" ht="19.649999999999999" customHeight="1">
      <c r="B310" s="121">
        <f t="shared" si="7"/>
        <v>299</v>
      </c>
      <c r="C310" s="122" t="s">
        <v>350</v>
      </c>
      <c r="D310" s="122" t="s">
        <v>359</v>
      </c>
      <c r="E310" s="122">
        <v>2017</v>
      </c>
      <c r="F310" s="122" t="s">
        <v>19</v>
      </c>
      <c r="G310" s="129" t="s">
        <v>20</v>
      </c>
      <c r="H310" s="130"/>
      <c r="I310" s="131"/>
    </row>
    <row r="311" spans="2:9" ht="19.649999999999999" customHeight="1">
      <c r="B311" s="121">
        <f t="shared" si="7"/>
        <v>300</v>
      </c>
      <c r="C311" s="122" t="s">
        <v>360</v>
      </c>
      <c r="D311" s="122" t="s">
        <v>1016</v>
      </c>
      <c r="E311" s="122">
        <v>2011</v>
      </c>
      <c r="F311" s="122">
        <v>2017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360</v>
      </c>
      <c r="D312" s="122" t="s">
        <v>754</v>
      </c>
      <c r="E312" s="122">
        <v>2007</v>
      </c>
      <c r="F312" s="122">
        <v>2013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360</v>
      </c>
      <c r="D313" s="122" t="s">
        <v>754</v>
      </c>
      <c r="E313" s="122">
        <v>2013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360</v>
      </c>
      <c r="D314" s="122" t="s">
        <v>754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360</v>
      </c>
      <c r="D315" s="122" t="s">
        <v>1017</v>
      </c>
      <c r="E315" s="122">
        <v>2012</v>
      </c>
      <c r="F315" s="122">
        <v>2020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360</v>
      </c>
      <c r="D316" s="122" t="s">
        <v>1018</v>
      </c>
      <c r="E316" s="122">
        <v>2010</v>
      </c>
      <c r="F316" s="122"/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360</v>
      </c>
      <c r="D317" s="122" t="s">
        <v>1020</v>
      </c>
      <c r="E317" s="122">
        <v>2006</v>
      </c>
      <c r="F317" s="122">
        <v>2017</v>
      </c>
      <c r="G317" s="129" t="s">
        <v>20</v>
      </c>
      <c r="H317" s="130"/>
      <c r="I317" s="131"/>
    </row>
    <row r="318" spans="2:9" ht="19.649999999999999" customHeight="1">
      <c r="B318" s="121">
        <f t="shared" si="7"/>
        <v>307</v>
      </c>
      <c r="C318" s="122" t="s">
        <v>360</v>
      </c>
      <c r="D318" s="122" t="s">
        <v>1021</v>
      </c>
      <c r="E318" s="122">
        <v>2008</v>
      </c>
      <c r="F318" s="122">
        <v>2021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360</v>
      </c>
      <c r="D319" s="122" t="s">
        <v>1203</v>
      </c>
      <c r="E319" s="122">
        <v>2014</v>
      </c>
      <c r="F319" s="122" t="s">
        <v>19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360</v>
      </c>
      <c r="D320" s="122" t="s">
        <v>1204</v>
      </c>
      <c r="E320" s="122">
        <v>2015</v>
      </c>
      <c r="F320" s="122"/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360</v>
      </c>
      <c r="D321" s="122" t="s">
        <v>1950</v>
      </c>
      <c r="E321" s="122">
        <v>2016</v>
      </c>
      <c r="F321" s="122" t="s">
        <v>19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360</v>
      </c>
      <c r="D322" s="122" t="s">
        <v>1951</v>
      </c>
      <c r="E322" s="122">
        <v>2008</v>
      </c>
      <c r="F322" s="122">
        <v>2015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360</v>
      </c>
      <c r="D323" s="122" t="s">
        <v>1952</v>
      </c>
      <c r="E323" s="122">
        <v>2016</v>
      </c>
      <c r="F323" s="122" t="s">
        <v>19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1208</v>
      </c>
      <c r="D324" s="122" t="s">
        <v>1625</v>
      </c>
      <c r="E324" s="122">
        <v>2017</v>
      </c>
      <c r="F324" s="122" t="s">
        <v>19</v>
      </c>
      <c r="G324" s="129" t="s">
        <v>20</v>
      </c>
      <c r="H324" s="129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1208</v>
      </c>
      <c r="D325" s="122" t="s">
        <v>1484</v>
      </c>
      <c r="E325" s="122">
        <v>2018</v>
      </c>
      <c r="F325" s="122" t="s">
        <v>19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1208</v>
      </c>
      <c r="D326" s="122" t="s">
        <v>1483</v>
      </c>
      <c r="E326" s="122">
        <v>2018</v>
      </c>
      <c r="F326" s="122" t="s">
        <v>19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1208</v>
      </c>
      <c r="D327" s="122" t="s">
        <v>1953</v>
      </c>
      <c r="E327" s="122">
        <v>2019</v>
      </c>
      <c r="F327" s="122" t="s">
        <v>19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729</v>
      </c>
      <c r="D328" s="122" t="s">
        <v>730</v>
      </c>
      <c r="E328" s="122">
        <v>2000</v>
      </c>
      <c r="F328" s="122" t="s">
        <v>19</v>
      </c>
      <c r="G328" s="129" t="s">
        <v>20</v>
      </c>
      <c r="H328" s="130"/>
      <c r="I328" s="131"/>
    </row>
    <row r="329" spans="2:9" ht="19.649999999999999" customHeight="1">
      <c r="B329" s="121">
        <f t="shared" si="7"/>
        <v>318</v>
      </c>
      <c r="C329" s="122" t="s">
        <v>367</v>
      </c>
      <c r="D329" s="122" t="s">
        <v>368</v>
      </c>
      <c r="E329" s="122">
        <v>2017</v>
      </c>
      <c r="F329" s="122" t="s">
        <v>19</v>
      </c>
      <c r="G329" s="129" t="s">
        <v>20</v>
      </c>
      <c r="H329" s="130" t="s">
        <v>20</v>
      </c>
      <c r="I329" s="131" t="s">
        <v>20</v>
      </c>
    </row>
    <row r="330" spans="2:9" ht="19.649999999999999" customHeight="1">
      <c r="B330" s="121">
        <f t="shared" si="7"/>
        <v>319</v>
      </c>
      <c r="C330" s="122" t="s">
        <v>727</v>
      </c>
      <c r="D330" s="122" t="s">
        <v>725</v>
      </c>
      <c r="E330" s="122">
        <v>2015</v>
      </c>
      <c r="F330" s="122" t="s">
        <v>19</v>
      </c>
      <c r="G330" s="129"/>
      <c r="H330" s="130"/>
      <c r="I330" s="131" t="s">
        <v>20</v>
      </c>
    </row>
    <row r="331" spans="2:9" ht="19.649999999999999" customHeight="1">
      <c r="B331" s="121">
        <f t="shared" si="7"/>
        <v>320</v>
      </c>
      <c r="C331" s="122" t="s">
        <v>727</v>
      </c>
      <c r="D331" s="122" t="s">
        <v>750</v>
      </c>
      <c r="E331" s="122">
        <v>2014</v>
      </c>
      <c r="F331" s="122" t="s">
        <v>19</v>
      </c>
      <c r="G331" s="129" t="s">
        <v>20</v>
      </c>
      <c r="H331" s="130"/>
      <c r="I331" s="131" t="s">
        <v>20</v>
      </c>
    </row>
    <row r="332" spans="2:9" ht="19.649999999999999" customHeight="1">
      <c r="B332" s="121">
        <f t="shared" si="7"/>
        <v>321</v>
      </c>
      <c r="C332" s="122" t="s">
        <v>727</v>
      </c>
      <c r="D332" s="122" t="s">
        <v>728</v>
      </c>
      <c r="E332" s="122">
        <v>2018</v>
      </c>
      <c r="F332" s="122" t="s">
        <v>19</v>
      </c>
      <c r="G332" s="129" t="s">
        <v>20</v>
      </c>
      <c r="H332" s="130"/>
      <c r="I332" s="131" t="s">
        <v>20</v>
      </c>
    </row>
    <row r="333" spans="2:9" ht="19.649999999999999" customHeight="1">
      <c r="B333" s="121">
        <f t="shared" si="7"/>
        <v>322</v>
      </c>
      <c r="C333" s="122" t="s">
        <v>727</v>
      </c>
      <c r="D333" s="122" t="s">
        <v>763</v>
      </c>
      <c r="E333" s="122">
        <v>2012</v>
      </c>
      <c r="F333" s="122" t="s">
        <v>19</v>
      </c>
      <c r="G333" s="129" t="s">
        <v>20</v>
      </c>
      <c r="H333" s="130"/>
      <c r="I333" s="131" t="s">
        <v>20</v>
      </c>
    </row>
    <row r="334" spans="2:9" ht="19.649999999999999" customHeight="1" thickBot="1">
      <c r="B334" s="124">
        <f t="shared" si="7"/>
        <v>323</v>
      </c>
      <c r="C334" s="125" t="s">
        <v>371</v>
      </c>
      <c r="D334" s="125" t="s">
        <v>1484</v>
      </c>
      <c r="E334" s="125">
        <v>2022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371</v>
      </c>
      <c r="D336" s="122" t="s">
        <v>1483</v>
      </c>
      <c r="E336" s="122">
        <v>2014</v>
      </c>
      <c r="F336" s="122">
        <v>2018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371</v>
      </c>
      <c r="D337" s="122">
        <v>5</v>
      </c>
      <c r="E337" s="122">
        <v>2010</v>
      </c>
      <c r="F337" s="122">
        <v>2015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371</v>
      </c>
      <c r="D338" s="122">
        <v>6</v>
      </c>
      <c r="E338" s="122">
        <v>2012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371</v>
      </c>
      <c r="D339" s="122" t="s">
        <v>1038</v>
      </c>
      <c r="E339" s="122">
        <v>2012</v>
      </c>
      <c r="F339" s="122">
        <v>2019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1209</v>
      </c>
      <c r="D340" s="122" t="s">
        <v>1210</v>
      </c>
      <c r="E340" s="122">
        <v>2012</v>
      </c>
      <c r="F340" s="122">
        <v>2018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1209</v>
      </c>
      <c r="D341" s="122" t="s">
        <v>1211</v>
      </c>
      <c r="E341" s="122">
        <v>2004</v>
      </c>
      <c r="F341" s="122">
        <v>2012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1209</v>
      </c>
      <c r="D342" s="122" t="s">
        <v>802</v>
      </c>
      <c r="E342" s="122">
        <v>2004</v>
      </c>
      <c r="F342" s="122">
        <v>2012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1209</v>
      </c>
      <c r="D343" s="122" t="s">
        <v>802</v>
      </c>
      <c r="E343" s="122">
        <v>2012</v>
      </c>
      <c r="F343" s="122">
        <v>2018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8"/>
        <v>332</v>
      </c>
      <c r="C344" s="122" t="s">
        <v>1209</v>
      </c>
      <c r="D344" s="122" t="s">
        <v>1954</v>
      </c>
      <c r="E344" s="122">
        <v>2014</v>
      </c>
      <c r="F344" s="122" t="s">
        <v>19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1209</v>
      </c>
      <c r="D345" s="122" t="s">
        <v>1508</v>
      </c>
      <c r="E345" s="122">
        <v>2011</v>
      </c>
      <c r="F345" s="122">
        <v>2019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1209</v>
      </c>
      <c r="D346" s="122" t="s">
        <v>1214</v>
      </c>
      <c r="E346" s="122">
        <v>2014</v>
      </c>
      <c r="F346" s="122" t="s">
        <v>19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1209</v>
      </c>
      <c r="D347" s="122" t="s">
        <v>385</v>
      </c>
      <c r="E347" s="122">
        <v>2007</v>
      </c>
      <c r="F347" s="122">
        <v>2015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1209</v>
      </c>
      <c r="D348" s="122" t="s">
        <v>385</v>
      </c>
      <c r="E348" s="122">
        <v>2014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1209</v>
      </c>
      <c r="D349" s="122" t="s">
        <v>387</v>
      </c>
      <c r="E349" s="122">
        <v>2012</v>
      </c>
      <c r="F349" s="122">
        <v>2021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1209</v>
      </c>
      <c r="D350" s="122" t="s">
        <v>1503</v>
      </c>
      <c r="E350" s="122">
        <v>2010</v>
      </c>
      <c r="F350" s="122">
        <v>2018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8"/>
        <v>339</v>
      </c>
      <c r="C351" s="122" t="s">
        <v>1209</v>
      </c>
      <c r="D351" s="122" t="s">
        <v>390</v>
      </c>
      <c r="E351" s="122">
        <v>1996</v>
      </c>
      <c r="F351" s="122">
        <v>2003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1209</v>
      </c>
      <c r="D352" s="122" t="s">
        <v>390</v>
      </c>
      <c r="E352" s="122">
        <v>2003</v>
      </c>
      <c r="F352" s="122">
        <v>2009</v>
      </c>
      <c r="G352" s="129" t="s">
        <v>20</v>
      </c>
      <c r="H352" s="130" t="s">
        <v>20</v>
      </c>
      <c r="I352" s="131"/>
    </row>
    <row r="353" spans="2:9" ht="19.649999999999999" customHeight="1">
      <c r="B353" s="121">
        <f t="shared" si="8"/>
        <v>341</v>
      </c>
      <c r="C353" s="122" t="s">
        <v>1209</v>
      </c>
      <c r="D353" s="122" t="s">
        <v>390</v>
      </c>
      <c r="E353" s="122">
        <v>2009</v>
      </c>
      <c r="F353" s="122">
        <v>2016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8"/>
        <v>342</v>
      </c>
      <c r="C354" s="122" t="s">
        <v>1209</v>
      </c>
      <c r="D354" s="122" t="s">
        <v>390</v>
      </c>
      <c r="E354" s="122">
        <v>2017</v>
      </c>
      <c r="F354" s="122" t="s">
        <v>19</v>
      </c>
      <c r="G354" s="129" t="s">
        <v>20</v>
      </c>
      <c r="H354" s="130" t="s">
        <v>20</v>
      </c>
      <c r="I354" s="131"/>
    </row>
    <row r="355" spans="2:9" ht="19.649999999999999" customHeight="1">
      <c r="B355" s="121">
        <f t="shared" si="8"/>
        <v>343</v>
      </c>
      <c r="C355" s="122" t="s">
        <v>1209</v>
      </c>
      <c r="D355" s="122" t="s">
        <v>1955</v>
      </c>
      <c r="E355" s="122">
        <v>2012</v>
      </c>
      <c r="F355" s="122">
        <v>2019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1209</v>
      </c>
      <c r="D356" s="122" t="s">
        <v>1956</v>
      </c>
      <c r="E356" s="122">
        <v>2015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1209</v>
      </c>
      <c r="D357" s="122" t="s">
        <v>809</v>
      </c>
      <c r="E357" s="122">
        <v>2012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1209</v>
      </c>
      <c r="D358" s="122" t="s">
        <v>1502</v>
      </c>
      <c r="E358" s="122">
        <v>2007</v>
      </c>
      <c r="F358" s="122">
        <v>2015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1209</v>
      </c>
      <c r="D359" s="122" t="s">
        <v>1494</v>
      </c>
      <c r="E359" s="122">
        <v>2012</v>
      </c>
      <c r="F359" s="122">
        <v>2019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1209</v>
      </c>
      <c r="D360" s="122" t="s">
        <v>1224</v>
      </c>
      <c r="E360" s="122">
        <v>2014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1209</v>
      </c>
      <c r="D361" s="122" t="s">
        <v>1957</v>
      </c>
      <c r="E361" s="122">
        <v>2012</v>
      </c>
      <c r="F361" s="122">
        <v>2019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1209</v>
      </c>
      <c r="D362" s="122" t="s">
        <v>1509</v>
      </c>
      <c r="E362" s="122">
        <v>2014</v>
      </c>
      <c r="F362" s="122">
        <v>2020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8"/>
        <v>351</v>
      </c>
      <c r="C363" s="122" t="s">
        <v>1209</v>
      </c>
      <c r="D363" s="122" t="s">
        <v>1506</v>
      </c>
      <c r="E363" s="122">
        <v>2011</v>
      </c>
      <c r="F363" s="122">
        <v>2020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1209</v>
      </c>
      <c r="D364" s="122" t="s">
        <v>1507</v>
      </c>
      <c r="E364" s="122">
        <v>2013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1209</v>
      </c>
      <c r="D365" s="122" t="s">
        <v>1504</v>
      </c>
      <c r="E365" s="122">
        <v>2011</v>
      </c>
      <c r="F365" s="122">
        <v>2020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1209</v>
      </c>
      <c r="D366" s="122" t="s">
        <v>1958</v>
      </c>
      <c r="E366" s="122">
        <v>2010</v>
      </c>
      <c r="F366" s="122">
        <v>2015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1209</v>
      </c>
      <c r="D367" s="122" t="s">
        <v>257</v>
      </c>
      <c r="E367" s="122">
        <v>2006</v>
      </c>
      <c r="F367" s="122">
        <v>2018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1209</v>
      </c>
      <c r="D368" s="122" t="s">
        <v>1959</v>
      </c>
      <c r="E368" s="122">
        <v>2018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1209</v>
      </c>
      <c r="D369" s="122" t="s">
        <v>1230</v>
      </c>
      <c r="E369" s="122">
        <v>2014</v>
      </c>
      <c r="F369" s="122" t="s">
        <v>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1209</v>
      </c>
      <c r="D370" s="122" t="s">
        <v>1496</v>
      </c>
      <c r="E370" s="122">
        <v>2003</v>
      </c>
      <c r="F370" s="122">
        <v>2014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1209</v>
      </c>
      <c r="D371" s="122" t="s">
        <v>402</v>
      </c>
      <c r="E371" s="122">
        <v>2003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1209</v>
      </c>
      <c r="D372" s="122" t="s">
        <v>403</v>
      </c>
      <c r="E372" s="122">
        <v>2003</v>
      </c>
      <c r="F372" s="122">
        <v>2014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1209</v>
      </c>
      <c r="D373" s="122" t="s">
        <v>403</v>
      </c>
      <c r="E373" s="122">
        <v>2014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1209</v>
      </c>
      <c r="D374" s="122" t="s">
        <v>403</v>
      </c>
      <c r="E374" s="122">
        <v>2014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1209</v>
      </c>
      <c r="D375" s="122" t="s">
        <v>404</v>
      </c>
      <c r="E375" s="122">
        <v>2017</v>
      </c>
      <c r="F375" s="122">
        <v>2020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417</v>
      </c>
      <c r="D376" s="125" t="s">
        <v>418</v>
      </c>
      <c r="E376" s="125">
        <v>2006</v>
      </c>
      <c r="F376" s="125">
        <v>2015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417</v>
      </c>
      <c r="D378" s="122" t="s">
        <v>418</v>
      </c>
      <c r="E378" s="122">
        <v>2015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417</v>
      </c>
      <c r="D379" s="122" t="s">
        <v>419</v>
      </c>
      <c r="E379" s="122">
        <v>2007</v>
      </c>
      <c r="F379" s="122">
        <v>2015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417</v>
      </c>
      <c r="D380" s="122" t="s">
        <v>420</v>
      </c>
      <c r="E380" s="122">
        <v>2006</v>
      </c>
      <c r="F380" s="122">
        <v>2013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417</v>
      </c>
      <c r="D381" s="122" t="s">
        <v>420</v>
      </c>
      <c r="E381" s="122">
        <v>2014</v>
      </c>
      <c r="F381" s="122" t="s">
        <v>19</v>
      </c>
      <c r="G381" s="129" t="s">
        <v>20</v>
      </c>
      <c r="H381" s="130" t="s">
        <v>20</v>
      </c>
      <c r="I381" s="131"/>
    </row>
    <row r="382" spans="2:9" ht="19.649999999999999" customHeight="1">
      <c r="B382" s="121">
        <f t="shared" si="9"/>
        <v>369</v>
      </c>
      <c r="C382" s="122" t="s">
        <v>417</v>
      </c>
      <c r="D382" s="122" t="s">
        <v>421</v>
      </c>
      <c r="E382" s="122">
        <v>2010</v>
      </c>
      <c r="F382" s="122">
        <v>2016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417</v>
      </c>
      <c r="D383" s="122" t="s">
        <v>421</v>
      </c>
      <c r="E383" s="122">
        <v>2016</v>
      </c>
      <c r="F383" s="122" t="s">
        <v>19</v>
      </c>
      <c r="G383" s="129" t="s">
        <v>20</v>
      </c>
      <c r="H383" s="130" t="s">
        <v>20</v>
      </c>
      <c r="I383" s="131"/>
    </row>
    <row r="384" spans="2:9" ht="19.649999999999999" customHeight="1">
      <c r="B384" s="121">
        <f t="shared" si="9"/>
        <v>371</v>
      </c>
      <c r="C384" s="122" t="s">
        <v>417</v>
      </c>
      <c r="D384" s="122" t="s">
        <v>422</v>
      </c>
      <c r="E384" s="122">
        <v>2010</v>
      </c>
      <c r="F384" s="122">
        <v>2015</v>
      </c>
      <c r="G384" s="129" t="s">
        <v>20</v>
      </c>
      <c r="H384" s="129" t="s">
        <v>20</v>
      </c>
      <c r="I384" s="182"/>
    </row>
    <row r="385" spans="2:9" ht="19.649999999999999" customHeight="1">
      <c r="B385" s="121">
        <f t="shared" si="9"/>
        <v>372</v>
      </c>
      <c r="C385" s="122" t="s">
        <v>417</v>
      </c>
      <c r="D385" s="122" t="s">
        <v>423</v>
      </c>
      <c r="E385" s="122">
        <v>2013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417</v>
      </c>
      <c r="D386" s="122" t="s">
        <v>424</v>
      </c>
      <c r="E386" s="122">
        <v>2012</v>
      </c>
      <c r="F386" s="122">
        <v>2016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9"/>
        <v>374</v>
      </c>
      <c r="C387" s="122" t="s">
        <v>417</v>
      </c>
      <c r="D387" s="122" t="s">
        <v>425</v>
      </c>
      <c r="E387" s="122">
        <v>2011</v>
      </c>
      <c r="F387" s="122">
        <v>2015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 t="shared" si="9"/>
        <v>375</v>
      </c>
      <c r="C388" s="122" t="s">
        <v>427</v>
      </c>
      <c r="D388" s="122" t="s">
        <v>428</v>
      </c>
      <c r="E388" s="122">
        <v>2017</v>
      </c>
      <c r="F388" s="122" t="s">
        <v>19</v>
      </c>
      <c r="G388" s="129" t="s">
        <v>20</v>
      </c>
      <c r="H388" s="130"/>
      <c r="I388" s="131" t="s">
        <v>20</v>
      </c>
    </row>
    <row r="389" spans="2:9" ht="19.649999999999999" customHeight="1">
      <c r="B389" s="121">
        <f t="shared" si="9"/>
        <v>376</v>
      </c>
      <c r="C389" s="122" t="s">
        <v>427</v>
      </c>
      <c r="D389" s="122" t="s">
        <v>429</v>
      </c>
      <c r="E389" s="122">
        <v>2003</v>
      </c>
      <c r="F389" s="122">
        <v>2010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9"/>
        <v>377</v>
      </c>
      <c r="C390" s="122" t="s">
        <v>427</v>
      </c>
      <c r="D390" s="122" t="s">
        <v>735</v>
      </c>
      <c r="E390" s="122">
        <v>2014</v>
      </c>
      <c r="F390" s="122" t="s">
        <v>19</v>
      </c>
      <c r="G390" s="129" t="s">
        <v>20</v>
      </c>
      <c r="H390" s="130"/>
      <c r="I390" s="131" t="s">
        <v>20</v>
      </c>
    </row>
    <row r="391" spans="2:9" ht="19.649999999999999" customHeight="1">
      <c r="B391" s="121">
        <f t="shared" si="9"/>
        <v>378</v>
      </c>
      <c r="C391" s="122" t="s">
        <v>427</v>
      </c>
      <c r="D391" s="122" t="s">
        <v>1073</v>
      </c>
      <c r="E391" s="122">
        <v>2012</v>
      </c>
      <c r="F391" s="122"/>
      <c r="G391" s="129" t="s">
        <v>20</v>
      </c>
      <c r="H391" s="130"/>
      <c r="I391" s="131" t="s">
        <v>20</v>
      </c>
    </row>
    <row r="392" spans="2:9" ht="19.649999999999999" customHeight="1">
      <c r="B392" s="121">
        <f t="shared" si="9"/>
        <v>379</v>
      </c>
      <c r="C392" s="122" t="s">
        <v>427</v>
      </c>
      <c r="D392" s="122" t="s">
        <v>431</v>
      </c>
      <c r="E392" s="122">
        <v>2012</v>
      </c>
      <c r="F392" s="122" t="s">
        <v>19</v>
      </c>
      <c r="G392" s="129" t="s">
        <v>20</v>
      </c>
      <c r="H392" s="130"/>
      <c r="I392" s="131" t="s">
        <v>20</v>
      </c>
    </row>
    <row r="393" spans="2:9" ht="19.649999999999999" customHeight="1">
      <c r="B393" s="121">
        <f t="shared" si="9"/>
        <v>380</v>
      </c>
      <c r="C393" s="122" t="s">
        <v>427</v>
      </c>
      <c r="D393" s="122" t="s">
        <v>752</v>
      </c>
      <c r="E393" s="122">
        <v>2006</v>
      </c>
      <c r="F393" s="122">
        <v>2021</v>
      </c>
      <c r="G393" s="129" t="s">
        <v>20</v>
      </c>
      <c r="H393" s="130"/>
      <c r="I393" s="131" t="s">
        <v>20</v>
      </c>
    </row>
    <row r="394" spans="2:9" ht="19.649999999999999" customHeight="1">
      <c r="B394" s="121">
        <f t="shared" si="9"/>
        <v>381</v>
      </c>
      <c r="C394" s="122" t="s">
        <v>427</v>
      </c>
      <c r="D394" s="122" t="s">
        <v>1233</v>
      </c>
      <c r="E394" s="122">
        <v>2014</v>
      </c>
      <c r="F394" s="122"/>
      <c r="G394" s="129" t="s">
        <v>20</v>
      </c>
      <c r="H394" s="130"/>
      <c r="I394" s="131" t="s">
        <v>20</v>
      </c>
    </row>
    <row r="395" spans="2:9" ht="19.649999999999999" customHeight="1">
      <c r="B395" s="121">
        <f t="shared" si="9"/>
        <v>382</v>
      </c>
      <c r="C395" s="122" t="s">
        <v>427</v>
      </c>
      <c r="D395" s="122" t="s">
        <v>1234</v>
      </c>
      <c r="E395" s="122">
        <v>2017</v>
      </c>
      <c r="F395" s="122"/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764</v>
      </c>
      <c r="D396" s="122" t="s">
        <v>765</v>
      </c>
      <c r="E396" s="122">
        <v>2020</v>
      </c>
      <c r="F396" s="122" t="s">
        <v>19</v>
      </c>
      <c r="G396" s="129" t="s">
        <v>20</v>
      </c>
      <c r="H396" s="130" t="s">
        <v>20</v>
      </c>
      <c r="I396" s="131"/>
    </row>
    <row r="397" spans="2:9" ht="19.649999999999999" customHeight="1">
      <c r="B397" s="121">
        <f t="shared" si="9"/>
        <v>384</v>
      </c>
      <c r="C397" s="122" t="s">
        <v>433</v>
      </c>
      <c r="D397" s="122" t="s">
        <v>1235</v>
      </c>
      <c r="E397" s="122">
        <v>2006</v>
      </c>
      <c r="F397" s="122">
        <v>2009</v>
      </c>
      <c r="G397" s="129" t="s">
        <v>20</v>
      </c>
      <c r="H397" s="130" t="s">
        <v>20</v>
      </c>
      <c r="I397" s="131"/>
    </row>
    <row r="398" spans="2:9" ht="19.649999999999999" customHeight="1">
      <c r="B398" s="121">
        <f t="shared" si="9"/>
        <v>385</v>
      </c>
      <c r="C398" s="122" t="s">
        <v>433</v>
      </c>
      <c r="D398" s="122" t="s">
        <v>745</v>
      </c>
      <c r="E398" s="122">
        <v>2011</v>
      </c>
      <c r="F398" s="122" t="s">
        <v>19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9"/>
        <v>386</v>
      </c>
      <c r="C399" s="122" t="s">
        <v>433</v>
      </c>
      <c r="D399" s="122" t="s">
        <v>1077</v>
      </c>
      <c r="E399" s="122">
        <v>2007</v>
      </c>
      <c r="F399" s="122">
        <v>2013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433</v>
      </c>
      <c r="D400" s="122" t="s">
        <v>731</v>
      </c>
      <c r="E400" s="122">
        <v>2016</v>
      </c>
      <c r="F400" s="122" t="s">
        <v>19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9"/>
        <v>388</v>
      </c>
      <c r="C401" s="122" t="s">
        <v>433</v>
      </c>
      <c r="D401" s="122" t="s">
        <v>1078</v>
      </c>
      <c r="E401" s="122">
        <v>2008</v>
      </c>
      <c r="F401" s="122">
        <v>2014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9"/>
        <v>389</v>
      </c>
      <c r="C402" s="122" t="s">
        <v>433</v>
      </c>
      <c r="D402" s="122" t="s">
        <v>1525</v>
      </c>
      <c r="E402" s="122">
        <v>2015</v>
      </c>
      <c r="F402" s="122"/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9"/>
        <v>390</v>
      </c>
      <c r="C403" s="122" t="s">
        <v>433</v>
      </c>
      <c r="D403" s="122" t="s">
        <v>1237</v>
      </c>
      <c r="E403" s="122">
        <v>2010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433</v>
      </c>
      <c r="D404" s="122" t="s">
        <v>434</v>
      </c>
      <c r="E404" s="122">
        <v>2010</v>
      </c>
      <c r="F404" s="122">
        <v>2019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433</v>
      </c>
      <c r="D405" s="122" t="s">
        <v>434</v>
      </c>
      <c r="E405" s="122">
        <v>2020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433</v>
      </c>
      <c r="D406" s="122" t="s">
        <v>746</v>
      </c>
      <c r="E406" s="122">
        <v>2011</v>
      </c>
      <c r="F406" s="122" t="s">
        <v>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433</v>
      </c>
      <c r="D407" s="122" t="s">
        <v>1238</v>
      </c>
      <c r="E407" s="122">
        <v>2019</v>
      </c>
      <c r="F407" s="122"/>
      <c r="G407" s="129" t="s">
        <v>20</v>
      </c>
      <c r="H407" s="130"/>
      <c r="I407" s="131" t="s">
        <v>20</v>
      </c>
    </row>
    <row r="408" spans="2:9" ht="19.649999999999999" customHeight="1">
      <c r="B408" s="121">
        <f t="shared" si="9"/>
        <v>395</v>
      </c>
      <c r="C408" s="122" t="s">
        <v>433</v>
      </c>
      <c r="D408" s="122" t="s">
        <v>437</v>
      </c>
      <c r="E408" s="122">
        <v>2015</v>
      </c>
      <c r="F408" s="122" t="s">
        <v>19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9"/>
        <v>396</v>
      </c>
      <c r="C409" s="122" t="s">
        <v>433</v>
      </c>
      <c r="D409" s="122" t="s">
        <v>440</v>
      </c>
      <c r="E409" s="122">
        <v>2010</v>
      </c>
      <c r="F409" s="122"/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9"/>
        <v>397</v>
      </c>
      <c r="C410" s="122" t="s">
        <v>433</v>
      </c>
      <c r="D410" s="122" t="s">
        <v>440</v>
      </c>
      <c r="E410" s="122">
        <v>2017</v>
      </c>
      <c r="F410" s="122" t="s">
        <v>19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9"/>
        <v>398</v>
      </c>
      <c r="C411" s="122" t="s">
        <v>433</v>
      </c>
      <c r="D411" s="122" t="s">
        <v>1081</v>
      </c>
      <c r="E411" s="122">
        <v>2009</v>
      </c>
      <c r="F411" s="122">
        <v>2014</v>
      </c>
      <c r="G411" s="129" t="s">
        <v>20</v>
      </c>
      <c r="H411" s="130"/>
      <c r="I411" s="131"/>
    </row>
    <row r="412" spans="2:9" ht="19.649999999999999" customHeight="1">
      <c r="B412" s="121">
        <f t="shared" si="9"/>
        <v>399</v>
      </c>
      <c r="C412" s="122" t="s">
        <v>433</v>
      </c>
      <c r="D412" s="122" t="s">
        <v>1081</v>
      </c>
      <c r="E412" s="122">
        <v>2015</v>
      </c>
      <c r="F412" s="122"/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433</v>
      </c>
      <c r="D413" s="122" t="s">
        <v>441</v>
      </c>
      <c r="E413" s="122">
        <v>2014</v>
      </c>
      <c r="F413" s="122" t="s">
        <v>19</v>
      </c>
      <c r="G413" s="129" t="s">
        <v>20</v>
      </c>
      <c r="H413" s="129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433</v>
      </c>
      <c r="D414" s="122" t="s">
        <v>443</v>
      </c>
      <c r="E414" s="122">
        <v>2012</v>
      </c>
      <c r="F414" s="122" t="s">
        <v>19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433</v>
      </c>
      <c r="D415" s="122" t="s">
        <v>1960</v>
      </c>
      <c r="E415" s="122">
        <v>2010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433</v>
      </c>
      <c r="D416" s="122" t="s">
        <v>1961</v>
      </c>
      <c r="E416" s="122">
        <v>2019</v>
      </c>
      <c r="F416" s="122" t="s">
        <v>19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433</v>
      </c>
      <c r="D417" s="122" t="s">
        <v>1962</v>
      </c>
      <c r="E417" s="122">
        <v>2016</v>
      </c>
      <c r="F417" s="122" t="s">
        <v>19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433</v>
      </c>
      <c r="D418" s="125" t="s">
        <v>1963</v>
      </c>
      <c r="E418" s="125">
        <v>2010</v>
      </c>
      <c r="F418" s="125" t="s">
        <v>19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433</v>
      </c>
      <c r="D420" s="122" t="s">
        <v>1089</v>
      </c>
      <c r="E420" s="122">
        <v>2005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433</v>
      </c>
      <c r="D421" s="122" t="s">
        <v>1089</v>
      </c>
      <c r="E421" s="122">
        <v>2013</v>
      </c>
      <c r="F421" s="122">
        <v>2020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433</v>
      </c>
      <c r="D422" s="122" t="s">
        <v>720</v>
      </c>
      <c r="E422" s="122">
        <v>2010</v>
      </c>
      <c r="F422" s="122" t="s">
        <v>19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433</v>
      </c>
      <c r="D423" s="122" t="s">
        <v>455</v>
      </c>
      <c r="E423" s="122">
        <v>2001</v>
      </c>
      <c r="F423" s="122">
        <v>2014</v>
      </c>
      <c r="G423" s="129" t="s">
        <v>20</v>
      </c>
      <c r="H423" s="130"/>
      <c r="I423" s="131"/>
    </row>
    <row r="424" spans="2:9" ht="19.649999999999999" customHeight="1">
      <c r="B424" s="121">
        <f t="shared" si="10"/>
        <v>410</v>
      </c>
      <c r="C424" s="122" t="s">
        <v>433</v>
      </c>
      <c r="D424" s="122" t="s">
        <v>1239</v>
      </c>
      <c r="E424" s="122">
        <v>2013</v>
      </c>
      <c r="F424" s="122" t="s">
        <v>19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433</v>
      </c>
      <c r="D425" s="122" t="s">
        <v>1239</v>
      </c>
      <c r="E425" s="122">
        <v>2021</v>
      </c>
      <c r="F425" s="122" t="s">
        <v>19</v>
      </c>
      <c r="G425" s="129" t="s">
        <v>20</v>
      </c>
      <c r="H425" s="130" t="s">
        <v>20</v>
      </c>
      <c r="I425" s="131"/>
    </row>
    <row r="426" spans="2:9" ht="19.649999999999999" customHeight="1">
      <c r="B426" s="121">
        <f t="shared" si="10"/>
        <v>412</v>
      </c>
      <c r="C426" s="122" t="s">
        <v>433</v>
      </c>
      <c r="D426" s="122" t="s">
        <v>459</v>
      </c>
      <c r="E426" s="122">
        <v>2013</v>
      </c>
      <c r="F426" s="122" t="s">
        <v>19</v>
      </c>
      <c r="G426" s="129" t="s">
        <v>20</v>
      </c>
      <c r="H426" s="130" t="s">
        <v>20</v>
      </c>
      <c r="I426" s="131"/>
    </row>
    <row r="427" spans="2:9" ht="19.649999999999999" customHeight="1">
      <c r="B427" s="121">
        <f t="shared" si="10"/>
        <v>413</v>
      </c>
      <c r="C427" s="122" t="s">
        <v>433</v>
      </c>
      <c r="D427" s="122" t="s">
        <v>747</v>
      </c>
      <c r="E427" s="122">
        <v>2011</v>
      </c>
      <c r="F427" s="122" t="s">
        <v>19</v>
      </c>
      <c r="G427" s="129" t="s">
        <v>20</v>
      </c>
      <c r="H427" s="130" t="s">
        <v>20</v>
      </c>
      <c r="I427" s="131"/>
    </row>
    <row r="428" spans="2:9" ht="19.649999999999999" customHeight="1">
      <c r="B428" s="121">
        <f t="shared" si="10"/>
        <v>414</v>
      </c>
      <c r="C428" s="122" t="s">
        <v>433</v>
      </c>
      <c r="D428" s="122" t="s">
        <v>1240</v>
      </c>
      <c r="E428" s="122">
        <v>2008</v>
      </c>
      <c r="F428" s="122">
        <v>2013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433</v>
      </c>
      <c r="D429" s="122" t="s">
        <v>1240</v>
      </c>
      <c r="E429" s="122">
        <v>2013</v>
      </c>
      <c r="F429" s="122"/>
      <c r="G429" s="129" t="s">
        <v>20</v>
      </c>
      <c r="H429" s="130" t="s">
        <v>20</v>
      </c>
      <c r="I429" s="131"/>
    </row>
    <row r="430" spans="2:9" ht="19.649999999999999" customHeight="1">
      <c r="B430" s="121">
        <f t="shared" si="10"/>
        <v>416</v>
      </c>
      <c r="C430" s="122" t="s">
        <v>433</v>
      </c>
      <c r="D430" s="122" t="s">
        <v>460</v>
      </c>
      <c r="E430" s="122">
        <v>2013</v>
      </c>
      <c r="F430" s="122" t="s">
        <v>19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433</v>
      </c>
      <c r="D431" s="122" t="s">
        <v>1094</v>
      </c>
      <c r="E431" s="122">
        <v>2003</v>
      </c>
      <c r="F431" s="122">
        <v>2015</v>
      </c>
      <c r="G431" s="129" t="s">
        <v>20</v>
      </c>
      <c r="H431" s="130"/>
      <c r="I431" s="131"/>
    </row>
    <row r="432" spans="2:9" ht="19.649999999999999" customHeight="1">
      <c r="B432" s="121">
        <f t="shared" si="10"/>
        <v>418</v>
      </c>
      <c r="C432" s="122" t="s">
        <v>433</v>
      </c>
      <c r="D432" s="122" t="s">
        <v>1520</v>
      </c>
      <c r="E432" s="122">
        <v>2011</v>
      </c>
      <c r="F432" s="122" t="s">
        <v>19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433</v>
      </c>
      <c r="D433" s="122" t="s">
        <v>748</v>
      </c>
      <c r="E433" s="122">
        <v>2011</v>
      </c>
      <c r="F433" s="122" t="s">
        <v>19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433</v>
      </c>
      <c r="D434" s="122" t="s">
        <v>461</v>
      </c>
      <c r="E434" s="122">
        <v>2012</v>
      </c>
      <c r="F434" s="122">
        <v>2019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462</v>
      </c>
      <c r="D435" s="122" t="s">
        <v>465</v>
      </c>
      <c r="E435" s="122">
        <v>2006</v>
      </c>
      <c r="F435" s="122">
        <v>2015</v>
      </c>
      <c r="G435" s="129" t="s">
        <v>20</v>
      </c>
      <c r="H435" s="130"/>
      <c r="I435" s="131"/>
    </row>
    <row r="436" spans="2:9" ht="19.649999999999999" customHeight="1">
      <c r="B436" s="121">
        <f t="shared" si="10"/>
        <v>422</v>
      </c>
      <c r="C436" s="122" t="s">
        <v>462</v>
      </c>
      <c r="D436" s="122" t="s">
        <v>466</v>
      </c>
      <c r="E436" s="122">
        <v>2015</v>
      </c>
      <c r="F436" s="122" t="s">
        <v>19</v>
      </c>
      <c r="G436" s="129" t="s">
        <v>20</v>
      </c>
      <c r="H436" s="130"/>
      <c r="I436" s="131"/>
    </row>
    <row r="437" spans="2:9" ht="19.649999999999999" customHeight="1">
      <c r="B437" s="121">
        <f t="shared" si="10"/>
        <v>423</v>
      </c>
      <c r="C437" s="122" t="s">
        <v>462</v>
      </c>
      <c r="D437" s="122" t="s">
        <v>469</v>
      </c>
      <c r="E437" s="122">
        <v>2018</v>
      </c>
      <c r="F437" s="122" t="s">
        <v>19</v>
      </c>
      <c r="G437" s="129" t="s">
        <v>20</v>
      </c>
      <c r="H437" s="130" t="s">
        <v>20</v>
      </c>
      <c r="I437" s="131" t="s">
        <v>20</v>
      </c>
    </row>
    <row r="438" spans="2:9" ht="19.649999999999999" customHeight="1">
      <c r="B438" s="121">
        <f t="shared" si="10"/>
        <v>424</v>
      </c>
      <c r="C438" s="122" t="s">
        <v>462</v>
      </c>
      <c r="D438" s="122" t="s">
        <v>1241</v>
      </c>
      <c r="E438" s="122">
        <v>2019</v>
      </c>
      <c r="F438" s="122"/>
      <c r="G438" s="129" t="s">
        <v>20</v>
      </c>
      <c r="H438" s="130" t="s">
        <v>20</v>
      </c>
      <c r="I438" s="131" t="s">
        <v>20</v>
      </c>
    </row>
    <row r="439" spans="2:9" ht="19.649999999999999" customHeight="1">
      <c r="B439" s="121">
        <f t="shared" si="10"/>
        <v>425</v>
      </c>
      <c r="C439" s="122" t="s">
        <v>462</v>
      </c>
      <c r="D439" s="122" t="s">
        <v>1242</v>
      </c>
      <c r="E439" s="122">
        <v>2017</v>
      </c>
      <c r="F439" s="122" t="s">
        <v>19</v>
      </c>
      <c r="G439" s="129" t="s">
        <v>20</v>
      </c>
      <c r="H439" s="130" t="s">
        <v>20</v>
      </c>
      <c r="I439" s="131" t="s">
        <v>20</v>
      </c>
    </row>
    <row r="440" spans="2:9" ht="19.649999999999999" customHeight="1">
      <c r="B440" s="121">
        <f t="shared" si="10"/>
        <v>426</v>
      </c>
      <c r="C440" s="122" t="s">
        <v>462</v>
      </c>
      <c r="D440" s="122" t="s">
        <v>1243</v>
      </c>
      <c r="E440" s="122">
        <v>2017</v>
      </c>
      <c r="F440" s="122" t="s">
        <v>19</v>
      </c>
      <c r="G440" s="129" t="s">
        <v>20</v>
      </c>
      <c r="H440" s="130" t="s">
        <v>20</v>
      </c>
      <c r="I440" s="131" t="s">
        <v>20</v>
      </c>
    </row>
    <row r="441" spans="2:9" ht="19.649999999999999" customHeight="1">
      <c r="B441" s="121">
        <f t="shared" si="10"/>
        <v>427</v>
      </c>
      <c r="C441" s="122" t="s">
        <v>462</v>
      </c>
      <c r="D441" s="122" t="s">
        <v>471</v>
      </c>
      <c r="E441" s="122">
        <v>2008</v>
      </c>
      <c r="F441" s="122">
        <v>2017</v>
      </c>
      <c r="G441" s="129" t="s">
        <v>20</v>
      </c>
      <c r="H441" s="130"/>
      <c r="I441" s="131"/>
    </row>
    <row r="442" spans="2:9" ht="19.649999999999999" customHeight="1">
      <c r="B442" s="121">
        <f t="shared" si="10"/>
        <v>428</v>
      </c>
      <c r="C442" s="122" t="s">
        <v>462</v>
      </c>
      <c r="D442" s="122" t="s">
        <v>473</v>
      </c>
      <c r="E442" s="122">
        <v>2020</v>
      </c>
      <c r="F442" s="122" t="s">
        <v>19</v>
      </c>
      <c r="G442" s="129" t="s">
        <v>20</v>
      </c>
      <c r="H442" s="130" t="s">
        <v>20</v>
      </c>
      <c r="I442" s="131" t="s">
        <v>20</v>
      </c>
    </row>
    <row r="443" spans="2:9" ht="19.649999999999999" customHeight="1">
      <c r="B443" s="121">
        <f t="shared" si="10"/>
        <v>429</v>
      </c>
      <c r="C443" s="122" t="s">
        <v>462</v>
      </c>
      <c r="D443" s="122" t="s">
        <v>474</v>
      </c>
      <c r="E443" s="122">
        <v>2010</v>
      </c>
      <c r="F443" s="122" t="s">
        <v>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462</v>
      </c>
      <c r="D444" s="122" t="s">
        <v>474</v>
      </c>
      <c r="E444" s="122">
        <v>2021</v>
      </c>
      <c r="F444" s="122"/>
      <c r="G444" s="129" t="s">
        <v>20</v>
      </c>
      <c r="H444" s="130"/>
      <c r="I444" s="131" t="s">
        <v>20</v>
      </c>
    </row>
    <row r="445" spans="2:9" ht="19.649999999999999" customHeight="1">
      <c r="B445" s="121">
        <f t="shared" si="10"/>
        <v>431</v>
      </c>
      <c r="C445" s="122" t="s">
        <v>462</v>
      </c>
      <c r="D445" s="122" t="s">
        <v>475</v>
      </c>
      <c r="E445" s="122">
        <v>2001</v>
      </c>
      <c r="F445" s="122">
        <v>2014</v>
      </c>
      <c r="G445" s="129" t="s">
        <v>20</v>
      </c>
      <c r="H445" s="130"/>
      <c r="I445" s="131"/>
    </row>
    <row r="446" spans="2:9" ht="19.649999999999999" customHeight="1">
      <c r="B446" s="121">
        <f t="shared" si="10"/>
        <v>432</v>
      </c>
      <c r="C446" s="122" t="s">
        <v>462</v>
      </c>
      <c r="D446" s="122" t="s">
        <v>475</v>
      </c>
      <c r="E446" s="122">
        <v>2014</v>
      </c>
      <c r="F446" s="122">
        <v>2020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462</v>
      </c>
      <c r="D447" s="122" t="s">
        <v>1245</v>
      </c>
      <c r="E447" s="122">
        <v>2018</v>
      </c>
      <c r="F447" s="122" t="s">
        <v>19</v>
      </c>
      <c r="G447" s="129" t="s">
        <v>20</v>
      </c>
      <c r="H447" s="130" t="s">
        <v>20</v>
      </c>
      <c r="I447" s="131" t="s">
        <v>20</v>
      </c>
    </row>
    <row r="448" spans="2:9" ht="19.649999999999999" customHeight="1">
      <c r="B448" s="121">
        <f t="shared" si="10"/>
        <v>434</v>
      </c>
      <c r="C448" s="122" t="s">
        <v>462</v>
      </c>
      <c r="D448" s="122" t="s">
        <v>1246</v>
      </c>
      <c r="E448" s="122">
        <v>2019</v>
      </c>
      <c r="F448" s="122" t="s">
        <v>19</v>
      </c>
      <c r="G448" s="129" t="s">
        <v>20</v>
      </c>
      <c r="H448" s="130" t="s">
        <v>20</v>
      </c>
      <c r="I448" s="131" t="s">
        <v>20</v>
      </c>
    </row>
    <row r="449" spans="2:9" ht="19.649999999999999" customHeight="1">
      <c r="B449" s="121">
        <f t="shared" si="10"/>
        <v>435</v>
      </c>
      <c r="C449" s="122" t="s">
        <v>1247</v>
      </c>
      <c r="D449" s="122" t="s">
        <v>1248</v>
      </c>
      <c r="E449" s="122">
        <v>2016</v>
      </c>
      <c r="F449" s="122"/>
      <c r="G449" s="129"/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783</v>
      </c>
      <c r="D450" s="122" t="s">
        <v>1249</v>
      </c>
      <c r="E450" s="122">
        <v>2014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783</v>
      </c>
      <c r="D451" s="122" t="s">
        <v>1250</v>
      </c>
      <c r="E451" s="122">
        <v>2013</v>
      </c>
      <c r="F451" s="122">
        <v>2019</v>
      </c>
      <c r="G451" s="129" t="s">
        <v>20</v>
      </c>
      <c r="H451" s="130" t="s">
        <v>20</v>
      </c>
      <c r="I451" s="131" t="s">
        <v>20</v>
      </c>
    </row>
    <row r="452" spans="2:9" ht="19.649999999999999" customHeight="1">
      <c r="B452" s="121">
        <f t="shared" si="10"/>
        <v>438</v>
      </c>
      <c r="C452" s="122" t="s">
        <v>783</v>
      </c>
      <c r="D452" s="122" t="s">
        <v>1250</v>
      </c>
      <c r="E452" s="122">
        <v>2019</v>
      </c>
      <c r="F452" s="122" t="s">
        <v>19</v>
      </c>
      <c r="G452" s="129" t="s">
        <v>20</v>
      </c>
      <c r="H452" s="130" t="s">
        <v>20</v>
      </c>
      <c r="I452" s="131" t="s">
        <v>20</v>
      </c>
    </row>
    <row r="453" spans="2:9" ht="19.649999999999999" customHeight="1">
      <c r="B453" s="121">
        <f t="shared" si="10"/>
        <v>439</v>
      </c>
      <c r="C453" s="122" t="s">
        <v>783</v>
      </c>
      <c r="D453" s="122" t="s">
        <v>1251</v>
      </c>
      <c r="E453" s="122">
        <v>2013</v>
      </c>
      <c r="F453" s="122" t="s">
        <v>19</v>
      </c>
      <c r="G453" s="129" t="s">
        <v>20</v>
      </c>
      <c r="H453" s="130" t="s">
        <v>20</v>
      </c>
      <c r="I453" s="131" t="s">
        <v>20</v>
      </c>
    </row>
    <row r="454" spans="2:9" ht="19.649999999999999" customHeight="1">
      <c r="B454" s="121">
        <f t="shared" si="10"/>
        <v>440</v>
      </c>
      <c r="C454" s="122" t="s">
        <v>783</v>
      </c>
      <c r="D454" s="122" t="s">
        <v>1252</v>
      </c>
      <c r="E454" s="122">
        <v>2010</v>
      </c>
      <c r="F454" s="122">
        <v>2018</v>
      </c>
      <c r="G454" s="129" t="s">
        <v>20</v>
      </c>
      <c r="H454" s="130" t="s">
        <v>20</v>
      </c>
      <c r="I454" s="131" t="s">
        <v>20</v>
      </c>
    </row>
    <row r="455" spans="2:9" ht="19.649999999999999" customHeight="1">
      <c r="B455" s="121">
        <f t="shared" si="10"/>
        <v>441</v>
      </c>
      <c r="C455" s="122" t="s">
        <v>783</v>
      </c>
      <c r="D455" s="122" t="s">
        <v>1253</v>
      </c>
      <c r="E455" s="122">
        <v>2019</v>
      </c>
      <c r="F455" s="122" t="s">
        <v>19</v>
      </c>
      <c r="G455" s="129" t="s">
        <v>20</v>
      </c>
      <c r="H455" s="130" t="s">
        <v>20</v>
      </c>
      <c r="I455" s="131" t="s">
        <v>20</v>
      </c>
    </row>
    <row r="456" spans="2:9" ht="19.649999999999999" customHeight="1">
      <c r="B456" s="121">
        <f t="shared" si="10"/>
        <v>442</v>
      </c>
      <c r="C456" s="122" t="s">
        <v>783</v>
      </c>
      <c r="D456" s="122" t="s">
        <v>1254</v>
      </c>
      <c r="E456" s="122">
        <v>2017</v>
      </c>
      <c r="F456" s="122"/>
      <c r="G456" s="129" t="s">
        <v>20</v>
      </c>
      <c r="H456" s="130" t="s">
        <v>20</v>
      </c>
      <c r="I456" s="131" t="s">
        <v>20</v>
      </c>
    </row>
    <row r="457" spans="2:9" ht="19.649999999999999" customHeight="1">
      <c r="B457" s="121">
        <f t="shared" si="10"/>
        <v>443</v>
      </c>
      <c r="C457" s="122" t="s">
        <v>783</v>
      </c>
      <c r="D457" s="122" t="s">
        <v>1255</v>
      </c>
      <c r="E457" s="122">
        <v>2006</v>
      </c>
      <c r="F457" s="122" t="s">
        <v>19</v>
      </c>
      <c r="G457" s="129" t="s">
        <v>20</v>
      </c>
      <c r="H457" s="130"/>
      <c r="I457" s="131" t="s">
        <v>20</v>
      </c>
    </row>
    <row r="458" spans="2:9" ht="19.649999999999999" customHeight="1">
      <c r="B458" s="121">
        <f t="shared" si="10"/>
        <v>444</v>
      </c>
      <c r="C458" s="122" t="s">
        <v>783</v>
      </c>
      <c r="D458" s="122" t="s">
        <v>1256</v>
      </c>
      <c r="E458" s="122">
        <v>2016</v>
      </c>
      <c r="F458" s="122" t="s">
        <v>19</v>
      </c>
      <c r="G458" s="129" t="s">
        <v>20</v>
      </c>
      <c r="H458" s="130" t="s">
        <v>20</v>
      </c>
      <c r="I458" s="131" t="s">
        <v>20</v>
      </c>
    </row>
    <row r="459" spans="2:9" ht="19.649999999999999" customHeight="1">
      <c r="B459" s="121">
        <f t="shared" si="10"/>
        <v>445</v>
      </c>
      <c r="C459" s="122" t="s">
        <v>783</v>
      </c>
      <c r="D459" s="122" t="s">
        <v>1257</v>
      </c>
      <c r="E459" s="122">
        <v>2008</v>
      </c>
      <c r="F459" s="122">
        <v>2018</v>
      </c>
      <c r="G459" s="129" t="s">
        <v>20</v>
      </c>
      <c r="H459" s="130" t="s">
        <v>20</v>
      </c>
      <c r="I459" s="131" t="s">
        <v>20</v>
      </c>
    </row>
    <row r="460" spans="2:9" ht="19.649999999999999" customHeight="1" thickBot="1">
      <c r="B460" s="124">
        <f t="shared" si="10"/>
        <v>446</v>
      </c>
      <c r="C460" s="125" t="s">
        <v>783</v>
      </c>
      <c r="D460" s="125" t="s">
        <v>1257</v>
      </c>
      <c r="E460" s="125">
        <v>2018</v>
      </c>
      <c r="F460" s="125" t="s">
        <v>19</v>
      </c>
      <c r="G460" s="132" t="s">
        <v>20</v>
      </c>
      <c r="H460" s="133" t="s">
        <v>20</v>
      </c>
      <c r="I460" s="134" t="s">
        <v>20</v>
      </c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783</v>
      </c>
      <c r="D462" s="122" t="s">
        <v>1258</v>
      </c>
      <c r="E462" s="122">
        <v>2018</v>
      </c>
      <c r="F462" s="122" t="s">
        <v>19</v>
      </c>
      <c r="G462" s="129" t="s">
        <v>20</v>
      </c>
      <c r="H462" s="130" t="s">
        <v>20</v>
      </c>
      <c r="I462" s="131" t="s">
        <v>20</v>
      </c>
    </row>
    <row r="463" spans="2:9" ht="19.649999999999999" customHeight="1">
      <c r="B463" s="121">
        <f t="shared" ref="B463:B502" si="11">ROW()-15</f>
        <v>448</v>
      </c>
      <c r="C463" s="122" t="s">
        <v>783</v>
      </c>
      <c r="D463" s="122" t="s">
        <v>1259</v>
      </c>
      <c r="E463" s="122">
        <v>2016</v>
      </c>
      <c r="F463" s="122" t="s">
        <v>19</v>
      </c>
      <c r="G463" s="129" t="s">
        <v>20</v>
      </c>
      <c r="H463" s="130" t="s">
        <v>20</v>
      </c>
      <c r="I463" s="131" t="s">
        <v>20</v>
      </c>
    </row>
    <row r="464" spans="2:9" ht="19.649999999999999" customHeight="1">
      <c r="B464" s="121">
        <f t="shared" si="11"/>
        <v>449</v>
      </c>
      <c r="C464" s="122" t="s">
        <v>733</v>
      </c>
      <c r="D464" s="122">
        <v>2</v>
      </c>
      <c r="E464" s="122">
        <v>2017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733</v>
      </c>
      <c r="D465" s="122" t="s">
        <v>1260</v>
      </c>
      <c r="E465" s="122">
        <v>2017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481</v>
      </c>
      <c r="D466" s="122" t="s">
        <v>1261</v>
      </c>
      <c r="E466" s="122">
        <v>2012</v>
      </c>
      <c r="F466" s="122">
        <v>2019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481</v>
      </c>
      <c r="D467" s="122" t="s">
        <v>1098</v>
      </c>
      <c r="E467" s="122">
        <v>2014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481</v>
      </c>
      <c r="D468" s="122" t="s">
        <v>482</v>
      </c>
      <c r="E468" s="122">
        <v>2016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1262</v>
      </c>
      <c r="D469" s="122" t="s">
        <v>1263</v>
      </c>
      <c r="E469" s="122">
        <v>2016</v>
      </c>
      <c r="F469" s="122" t="s">
        <v>19</v>
      </c>
      <c r="G469" s="129" t="s">
        <v>20</v>
      </c>
      <c r="H469" s="130"/>
      <c r="I469" s="131" t="s">
        <v>20</v>
      </c>
    </row>
    <row r="470" spans="2:9" ht="19.649999999999999" customHeight="1">
      <c r="B470" s="121">
        <f t="shared" si="11"/>
        <v>455</v>
      </c>
      <c r="C470" s="122" t="s">
        <v>1262</v>
      </c>
      <c r="D470" s="122" t="s">
        <v>1264</v>
      </c>
      <c r="E470" s="122">
        <v>2016</v>
      </c>
      <c r="F470" s="122" t="s">
        <v>19</v>
      </c>
      <c r="G470" s="129" t="s">
        <v>20</v>
      </c>
      <c r="H470" s="130"/>
      <c r="I470" s="131" t="s">
        <v>20</v>
      </c>
    </row>
    <row r="471" spans="2:9" ht="19.649999999999999" customHeight="1">
      <c r="B471" s="121">
        <f t="shared" si="11"/>
        <v>456</v>
      </c>
      <c r="C471" s="122" t="s">
        <v>483</v>
      </c>
      <c r="D471" s="122" t="s">
        <v>1265</v>
      </c>
      <c r="E471" s="122">
        <v>2011</v>
      </c>
      <c r="F471" s="122">
        <v>2017</v>
      </c>
      <c r="G471" s="129" t="s">
        <v>20</v>
      </c>
      <c r="H471" s="130"/>
      <c r="I471" s="131" t="s">
        <v>20</v>
      </c>
    </row>
    <row r="472" spans="2:9" ht="19.649999999999999" customHeight="1">
      <c r="B472" s="121">
        <f t="shared" si="11"/>
        <v>457</v>
      </c>
      <c r="C472" s="122" t="s">
        <v>483</v>
      </c>
      <c r="D472" s="122" t="s">
        <v>485</v>
      </c>
      <c r="E472" s="122">
        <v>2013</v>
      </c>
      <c r="F472" s="122" t="s">
        <v>19</v>
      </c>
      <c r="G472" s="129" t="s">
        <v>20</v>
      </c>
      <c r="H472" s="130"/>
      <c r="I472" s="131" t="s">
        <v>20</v>
      </c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1266</v>
      </c>
      <c r="E473" s="122">
        <v>2017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1267</v>
      </c>
      <c r="E474" s="122">
        <v>2017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1268</v>
      </c>
      <c r="E475" s="122">
        <v>2017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489</v>
      </c>
      <c r="E476" s="122">
        <v>2019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490</v>
      </c>
      <c r="E477" s="122">
        <v>2013</v>
      </c>
      <c r="F477" s="122">
        <v>2019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490</v>
      </c>
      <c r="E478" s="122">
        <v>2013</v>
      </c>
      <c r="F478" s="122">
        <v>2019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490</v>
      </c>
      <c r="E479" s="122">
        <v>2019</v>
      </c>
      <c r="F479" s="122" t="s">
        <v>19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493</v>
      </c>
      <c r="E480" s="122">
        <v>2005</v>
      </c>
      <c r="F480" s="122">
        <v>2014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486</v>
      </c>
      <c r="D481" s="122" t="s">
        <v>493</v>
      </c>
      <c r="E481" s="122">
        <v>2012</v>
      </c>
      <c r="F481" s="122">
        <v>2019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486</v>
      </c>
      <c r="D482" s="122" t="s">
        <v>493</v>
      </c>
      <c r="E482" s="122">
        <v>2019</v>
      </c>
      <c r="F482" s="122" t="s">
        <v>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486</v>
      </c>
      <c r="D483" s="122" t="s">
        <v>173</v>
      </c>
      <c r="E483" s="122">
        <v>2013</v>
      </c>
      <c r="F483" s="122">
        <v>2017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486</v>
      </c>
      <c r="D484" s="122" t="s">
        <v>173</v>
      </c>
      <c r="E484" s="122">
        <v>2017</v>
      </c>
      <c r="F484" s="122" t="s">
        <v>19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486</v>
      </c>
      <c r="D485" s="122" t="s">
        <v>498</v>
      </c>
      <c r="E485" s="122">
        <v>2002</v>
      </c>
      <c r="F485" s="122">
        <v>2014</v>
      </c>
      <c r="G485" s="129" t="s">
        <v>20</v>
      </c>
      <c r="H485" s="130"/>
      <c r="I485" s="131"/>
    </row>
    <row r="486" spans="2:9" ht="19.649999999999999" customHeight="1">
      <c r="B486" s="121">
        <f t="shared" si="11"/>
        <v>471</v>
      </c>
      <c r="C486" s="122" t="s">
        <v>486</v>
      </c>
      <c r="D486" s="122" t="s">
        <v>498</v>
      </c>
      <c r="E486" s="122">
        <v>2015</v>
      </c>
      <c r="F486" s="122" t="s">
        <v>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486</v>
      </c>
      <c r="D487" s="122" t="s">
        <v>498</v>
      </c>
      <c r="E487" s="122">
        <v>2020</v>
      </c>
      <c r="F487" s="122" t="s">
        <v>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486</v>
      </c>
      <c r="D488" s="122" t="s">
        <v>1269</v>
      </c>
      <c r="E488" s="122">
        <v>2005</v>
      </c>
      <c r="F488" s="122">
        <v>2014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486</v>
      </c>
      <c r="D489" s="122" t="s">
        <v>499</v>
      </c>
      <c r="E489" s="122">
        <v>2021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486</v>
      </c>
      <c r="D490" s="122" t="s">
        <v>1270</v>
      </c>
      <c r="E490" s="122">
        <v>2021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486</v>
      </c>
      <c r="D491" s="122" t="s">
        <v>500</v>
      </c>
      <c r="E491" s="122">
        <v>2009</v>
      </c>
      <c r="F491" s="122">
        <v>2016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1"/>
        <v>477</v>
      </c>
      <c r="C492" s="122" t="s">
        <v>486</v>
      </c>
      <c r="D492" s="122" t="s">
        <v>1271</v>
      </c>
      <c r="E492" s="122">
        <v>2004</v>
      </c>
      <c r="F492" s="122">
        <v>2012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486</v>
      </c>
      <c r="D493" s="122" t="s">
        <v>502</v>
      </c>
      <c r="E493" s="122">
        <v>2015</v>
      </c>
      <c r="F493" s="122" t="s">
        <v>19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486</v>
      </c>
      <c r="D494" s="122" t="s">
        <v>503</v>
      </c>
      <c r="E494" s="122">
        <v>2007</v>
      </c>
      <c r="F494" s="122">
        <v>2021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486</v>
      </c>
      <c r="D495" s="122" t="s">
        <v>503</v>
      </c>
      <c r="E495" s="122">
        <v>2011</v>
      </c>
      <c r="F495" s="122">
        <v>2022</v>
      </c>
      <c r="G495" s="129" t="s">
        <v>20</v>
      </c>
      <c r="H495" s="130"/>
      <c r="I495" s="131"/>
    </row>
    <row r="496" spans="2:9" ht="19.649999999999999" customHeight="1">
      <c r="B496" s="121">
        <f t="shared" si="11"/>
        <v>481</v>
      </c>
      <c r="C496" s="122" t="s">
        <v>486</v>
      </c>
      <c r="D496" s="122" t="s">
        <v>503</v>
      </c>
      <c r="E496" s="122">
        <v>2012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486</v>
      </c>
      <c r="D497" s="122" t="s">
        <v>503</v>
      </c>
      <c r="E497" s="122">
        <v>2021</v>
      </c>
      <c r="F497" s="122" t="s">
        <v>19</v>
      </c>
      <c r="G497" s="129" t="s">
        <v>20</v>
      </c>
      <c r="H497" s="130" t="s">
        <v>20</v>
      </c>
      <c r="I497" s="131"/>
    </row>
    <row r="498" spans="2:9" ht="19.649999999999999" customHeight="1">
      <c r="B498" s="121">
        <f t="shared" si="11"/>
        <v>483</v>
      </c>
      <c r="C498" s="122" t="s">
        <v>486</v>
      </c>
      <c r="D498" s="122" t="s">
        <v>504</v>
      </c>
      <c r="E498" s="122">
        <v>2019</v>
      </c>
      <c r="F498" s="122" t="s">
        <v>19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486</v>
      </c>
      <c r="D499" s="122" t="s">
        <v>504</v>
      </c>
      <c r="E499" s="122">
        <v>2021</v>
      </c>
      <c r="F499" s="122" t="s">
        <v>19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486</v>
      </c>
      <c r="D500" s="122" t="s">
        <v>506</v>
      </c>
      <c r="E500" s="122">
        <v>2006</v>
      </c>
      <c r="F500" s="122">
        <v>2015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486</v>
      </c>
      <c r="D501" s="122" t="s">
        <v>506</v>
      </c>
      <c r="E501" s="122">
        <v>2008</v>
      </c>
      <c r="F501" s="122">
        <v>2017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486</v>
      </c>
      <c r="D502" s="125" t="s">
        <v>506</v>
      </c>
      <c r="E502" s="125">
        <v>2016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486</v>
      </c>
      <c r="D504" s="122" t="s">
        <v>508</v>
      </c>
      <c r="E504" s="122">
        <v>2015</v>
      </c>
      <c r="F504" s="122" t="s">
        <v>19</v>
      </c>
      <c r="G504" s="129" t="s">
        <v>20</v>
      </c>
      <c r="H504" s="130" t="s">
        <v>20</v>
      </c>
      <c r="I504" s="131"/>
    </row>
    <row r="505" spans="2:9" ht="19.649999999999999" customHeight="1">
      <c r="B505" s="121">
        <f t="shared" ref="B505:B544" si="12">ROW()-16</f>
        <v>489</v>
      </c>
      <c r="C505" s="122" t="s">
        <v>486</v>
      </c>
      <c r="D505" s="122" t="s">
        <v>509</v>
      </c>
      <c r="E505" s="122">
        <v>2001</v>
      </c>
      <c r="F505" s="122">
        <v>2007</v>
      </c>
      <c r="G505" s="129" t="s">
        <v>20</v>
      </c>
      <c r="H505" s="130"/>
      <c r="I505" s="131"/>
    </row>
    <row r="506" spans="2:9" ht="19.649999999999999" customHeight="1">
      <c r="B506" s="121">
        <f t="shared" si="12"/>
        <v>490</v>
      </c>
      <c r="C506" s="122" t="s">
        <v>486</v>
      </c>
      <c r="D506" s="122" t="s">
        <v>509</v>
      </c>
      <c r="E506" s="122">
        <v>2007</v>
      </c>
      <c r="F506" s="122">
        <v>2015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486</v>
      </c>
      <c r="D507" s="122" t="s">
        <v>509</v>
      </c>
      <c r="E507" s="122">
        <v>2008</v>
      </c>
      <c r="F507" s="122">
        <v>2015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486</v>
      </c>
      <c r="D508" s="122" t="s">
        <v>512</v>
      </c>
      <c r="E508" s="122">
        <v>2010</v>
      </c>
      <c r="F508" s="122">
        <v>2015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486</v>
      </c>
      <c r="D509" s="122" t="s">
        <v>175</v>
      </c>
      <c r="E509" s="122">
        <v>2012</v>
      </c>
      <c r="F509" s="122" t="s">
        <v>19</v>
      </c>
      <c r="G509" s="129" t="s">
        <v>20</v>
      </c>
      <c r="H509" s="130" t="s">
        <v>20</v>
      </c>
      <c r="I509" s="131"/>
    </row>
    <row r="510" spans="2:9" ht="19.649999999999999" customHeight="1">
      <c r="B510" s="121">
        <f t="shared" si="12"/>
        <v>494</v>
      </c>
      <c r="C510" s="122" t="s">
        <v>486</v>
      </c>
      <c r="D510" s="122" t="s">
        <v>177</v>
      </c>
      <c r="E510" s="122">
        <v>2012</v>
      </c>
      <c r="F510" s="122" t="s">
        <v>19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486</v>
      </c>
      <c r="D511" s="122" t="s">
        <v>514</v>
      </c>
      <c r="E511" s="122">
        <v>2005</v>
      </c>
      <c r="F511" s="122">
        <v>2014</v>
      </c>
      <c r="G511" s="129" t="s">
        <v>20</v>
      </c>
      <c r="H511" s="130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486</v>
      </c>
      <c r="D512" s="122" t="s">
        <v>514</v>
      </c>
      <c r="E512" s="122">
        <v>2012</v>
      </c>
      <c r="F512" s="122">
        <v>2019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486</v>
      </c>
      <c r="D513" s="122" t="s">
        <v>514</v>
      </c>
      <c r="E513" s="122">
        <v>2019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486</v>
      </c>
      <c r="D514" s="122" t="s">
        <v>515</v>
      </c>
      <c r="E514" s="122">
        <v>2010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486</v>
      </c>
      <c r="D515" s="122" t="s">
        <v>517</v>
      </c>
      <c r="E515" s="122">
        <v>2009</v>
      </c>
      <c r="F515" s="122">
        <v>2016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486</v>
      </c>
      <c r="D516" s="122" t="s">
        <v>517</v>
      </c>
      <c r="E516" s="122">
        <v>2020</v>
      </c>
      <c r="F516" s="122" t="s">
        <v>19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486</v>
      </c>
      <c r="D517" s="122" t="s">
        <v>1272</v>
      </c>
      <c r="E517" s="122">
        <v>2001</v>
      </c>
      <c r="F517" s="122">
        <v>2009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486</v>
      </c>
      <c r="D518" s="122" t="s">
        <v>1272</v>
      </c>
      <c r="E518" s="122">
        <v>2008</v>
      </c>
      <c r="F518" s="122">
        <v>2016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486</v>
      </c>
      <c r="D519" s="122" t="s">
        <v>1272</v>
      </c>
      <c r="E519" s="122">
        <v>2016</v>
      </c>
      <c r="F519" s="122" t="s">
        <v>19</v>
      </c>
      <c r="G519" s="129" t="s">
        <v>20</v>
      </c>
      <c r="H519" s="130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486</v>
      </c>
      <c r="D520" s="122" t="s">
        <v>1273</v>
      </c>
      <c r="E520" s="122">
        <v>2016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486</v>
      </c>
      <c r="D521" s="122" t="s">
        <v>518</v>
      </c>
      <c r="E521" s="122">
        <v>2004</v>
      </c>
      <c r="F521" s="122">
        <v>2012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486</v>
      </c>
      <c r="D522" s="122" t="s">
        <v>178</v>
      </c>
      <c r="E522" s="122">
        <v>2014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486</v>
      </c>
      <c r="D523" s="122" t="s">
        <v>519</v>
      </c>
      <c r="E523" s="122">
        <v>2010</v>
      </c>
      <c r="F523" s="122">
        <v>2012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2"/>
        <v>508</v>
      </c>
      <c r="C524" s="122" t="s">
        <v>486</v>
      </c>
      <c r="D524" s="122" t="s">
        <v>519</v>
      </c>
      <c r="E524" s="122">
        <v>2012</v>
      </c>
      <c r="F524" s="122">
        <v>2017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2"/>
        <v>509</v>
      </c>
      <c r="C525" s="122" t="s">
        <v>486</v>
      </c>
      <c r="D525" s="122" t="s">
        <v>520</v>
      </c>
      <c r="E525" s="122">
        <v>2003</v>
      </c>
      <c r="F525" s="122">
        <v>2008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2"/>
        <v>510</v>
      </c>
      <c r="C526" s="122" t="s">
        <v>486</v>
      </c>
      <c r="D526" s="122" t="s">
        <v>520</v>
      </c>
      <c r="E526" s="122">
        <v>2009</v>
      </c>
      <c r="F526" s="122">
        <v>2015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486</v>
      </c>
      <c r="D527" s="122" t="s">
        <v>520</v>
      </c>
      <c r="E527" s="122">
        <v>2016</v>
      </c>
      <c r="F527" s="122" t="s">
        <v>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486</v>
      </c>
      <c r="D528" s="122" t="s">
        <v>1964</v>
      </c>
      <c r="E528" s="122">
        <v>2009</v>
      </c>
      <c r="F528" s="122">
        <v>2016</v>
      </c>
      <c r="G528" s="129" t="s">
        <v>20</v>
      </c>
      <c r="H528" s="130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486</v>
      </c>
      <c r="D529" s="122" t="s">
        <v>1965</v>
      </c>
      <c r="E529" s="122">
        <v>2010</v>
      </c>
      <c r="F529" s="122">
        <v>2015</v>
      </c>
      <c r="G529" s="129" t="s">
        <v>20</v>
      </c>
      <c r="H529" s="130" t="s">
        <v>20</v>
      </c>
      <c r="I529" s="131"/>
    </row>
    <row r="530" spans="2:9" ht="19.649999999999999" customHeight="1">
      <c r="B530" s="121">
        <f t="shared" si="12"/>
        <v>514</v>
      </c>
      <c r="C530" s="122" t="s">
        <v>486</v>
      </c>
      <c r="D530" s="122" t="s">
        <v>1966</v>
      </c>
      <c r="E530" s="122">
        <v>2018</v>
      </c>
      <c r="F530" s="122" t="s">
        <v>19</v>
      </c>
      <c r="G530" s="129" t="s">
        <v>20</v>
      </c>
      <c r="H530" s="130" t="s">
        <v>20</v>
      </c>
      <c r="I530" s="131"/>
    </row>
    <row r="531" spans="2:9" ht="19.649999999999999" customHeight="1">
      <c r="B531" s="121">
        <f t="shared" si="12"/>
        <v>515</v>
      </c>
      <c r="C531" s="122" t="s">
        <v>486</v>
      </c>
      <c r="D531" s="122" t="s">
        <v>525</v>
      </c>
      <c r="E531" s="122">
        <v>2013</v>
      </c>
      <c r="F531" s="122" t="s">
        <v>19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486</v>
      </c>
      <c r="D532" s="122" t="s">
        <v>526</v>
      </c>
      <c r="E532" s="122">
        <v>2015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486</v>
      </c>
      <c r="D533" s="122" t="s">
        <v>526</v>
      </c>
      <c r="E533" s="122">
        <v>2018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486</v>
      </c>
      <c r="D534" s="122" t="s">
        <v>1277</v>
      </c>
      <c r="E534" s="122">
        <v>2001</v>
      </c>
      <c r="F534" s="122">
        <v>2014</v>
      </c>
      <c r="G534" s="129" t="s">
        <v>20</v>
      </c>
      <c r="H534" s="130"/>
      <c r="I534" s="131"/>
    </row>
    <row r="535" spans="2:9" ht="19.649999999999999" customHeight="1">
      <c r="B535" s="121">
        <f t="shared" si="12"/>
        <v>519</v>
      </c>
      <c r="C535" s="122" t="s">
        <v>486</v>
      </c>
      <c r="D535" s="122" t="s">
        <v>1277</v>
      </c>
      <c r="E535" s="122">
        <v>2014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486</v>
      </c>
      <c r="D536" s="122" t="s">
        <v>528</v>
      </c>
      <c r="E536" s="122">
        <v>2019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486</v>
      </c>
      <c r="D537" s="122" t="s">
        <v>529</v>
      </c>
      <c r="E537" s="122">
        <v>2007</v>
      </c>
      <c r="F537" s="122">
        <v>2014</v>
      </c>
      <c r="G537" s="129" t="s">
        <v>20</v>
      </c>
      <c r="H537" s="130" t="s">
        <v>20</v>
      </c>
      <c r="I537" s="131"/>
    </row>
    <row r="538" spans="2:9" ht="19.649999999999999" customHeight="1">
      <c r="B538" s="121">
        <f t="shared" si="12"/>
        <v>522</v>
      </c>
      <c r="C538" s="122" t="s">
        <v>486</v>
      </c>
      <c r="D538" s="122" t="s">
        <v>529</v>
      </c>
      <c r="E538" s="122">
        <v>2014</v>
      </c>
      <c r="F538" s="122" t="s">
        <v>19</v>
      </c>
      <c r="G538" s="129" t="s">
        <v>20</v>
      </c>
      <c r="H538" s="130" t="s">
        <v>20</v>
      </c>
      <c r="I538" s="131"/>
    </row>
    <row r="539" spans="2:9" ht="19.649999999999999" customHeight="1">
      <c r="B539" s="121">
        <f t="shared" si="12"/>
        <v>523</v>
      </c>
      <c r="C539" s="122" t="s">
        <v>486</v>
      </c>
      <c r="D539" s="122" t="s">
        <v>530</v>
      </c>
      <c r="E539" s="122">
        <v>2001</v>
      </c>
      <c r="F539" s="122">
        <v>2009</v>
      </c>
      <c r="G539" s="129" t="s">
        <v>20</v>
      </c>
      <c r="H539" s="130"/>
      <c r="I539" s="131"/>
    </row>
    <row r="540" spans="2:9" ht="19.649999999999999" customHeight="1">
      <c r="B540" s="121">
        <f t="shared" si="12"/>
        <v>524</v>
      </c>
      <c r="C540" s="122" t="s">
        <v>486</v>
      </c>
      <c r="D540" s="122" t="s">
        <v>531</v>
      </c>
      <c r="E540" s="122">
        <v>2010</v>
      </c>
      <c r="F540" s="122">
        <v>2013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1279</v>
      </c>
      <c r="D541" s="122" t="s">
        <v>533</v>
      </c>
      <c r="E541" s="122">
        <v>2017</v>
      </c>
      <c r="F541" s="122" t="s">
        <v>19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2"/>
        <v>526</v>
      </c>
      <c r="C542" s="122" t="s">
        <v>534</v>
      </c>
      <c r="D542" s="122" t="s">
        <v>535</v>
      </c>
      <c r="E542" s="122">
        <v>2007</v>
      </c>
      <c r="F542" s="122">
        <v>2015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534</v>
      </c>
      <c r="D543" s="122" t="s">
        <v>535</v>
      </c>
      <c r="E543" s="122">
        <v>2013</v>
      </c>
      <c r="F543" s="122">
        <v>2019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534</v>
      </c>
      <c r="D544" s="125" t="s">
        <v>537</v>
      </c>
      <c r="E544" s="125">
        <v>2016</v>
      </c>
      <c r="F544" s="125" t="s">
        <v>19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534</v>
      </c>
      <c r="D546" s="122" t="s">
        <v>521</v>
      </c>
      <c r="E546" s="122">
        <v>2009</v>
      </c>
      <c r="F546" s="122">
        <v>2019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534</v>
      </c>
      <c r="D547" s="122" t="s">
        <v>522</v>
      </c>
      <c r="E547" s="122">
        <v>2009</v>
      </c>
      <c r="F547" s="122">
        <v>2019</v>
      </c>
      <c r="G547" s="129" t="s">
        <v>20</v>
      </c>
      <c r="H547" s="130" t="s">
        <v>20</v>
      </c>
      <c r="I547" s="131"/>
    </row>
    <row r="548" spans="2:9" ht="19.649999999999999" customHeight="1">
      <c r="B548" s="121">
        <f t="shared" si="13"/>
        <v>531</v>
      </c>
      <c r="C548" s="122" t="s">
        <v>534</v>
      </c>
      <c r="D548" s="122" t="s">
        <v>523</v>
      </c>
      <c r="E548" s="122">
        <v>2015</v>
      </c>
      <c r="F548" s="122">
        <v>2017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534</v>
      </c>
      <c r="D549" s="122" t="s">
        <v>523</v>
      </c>
      <c r="E549" s="122">
        <v>2018</v>
      </c>
      <c r="F549" s="122" t="s">
        <v>19</v>
      </c>
      <c r="G549" s="129" t="s">
        <v>20</v>
      </c>
      <c r="H549" s="130" t="s">
        <v>20</v>
      </c>
      <c r="I549" s="131"/>
    </row>
    <row r="550" spans="2:9" ht="19.649999999999999" customHeight="1">
      <c r="B550" s="121">
        <f t="shared" si="13"/>
        <v>533</v>
      </c>
      <c r="C550" s="122" t="s">
        <v>534</v>
      </c>
      <c r="D550" s="122" t="s">
        <v>538</v>
      </c>
      <c r="E550" s="122">
        <v>2011</v>
      </c>
      <c r="F550" s="122">
        <v>2019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534</v>
      </c>
      <c r="D551" s="122" t="s">
        <v>539</v>
      </c>
      <c r="E551" s="122">
        <v>2020</v>
      </c>
      <c r="F551" s="122" t="s">
        <v>19</v>
      </c>
      <c r="G551" s="129" t="s">
        <v>20</v>
      </c>
      <c r="H551" s="129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540</v>
      </c>
      <c r="D552" s="122" t="s">
        <v>541</v>
      </c>
      <c r="E552" s="122">
        <v>2008</v>
      </c>
      <c r="F552" s="122">
        <v>2010</v>
      </c>
      <c r="G552" s="129" t="s">
        <v>20</v>
      </c>
      <c r="H552" s="130"/>
      <c r="I552" s="131"/>
    </row>
    <row r="553" spans="2:9" ht="19.649999999999999" customHeight="1">
      <c r="B553" s="121">
        <f t="shared" si="13"/>
        <v>536</v>
      </c>
      <c r="C553" s="122" t="s">
        <v>1105</v>
      </c>
      <c r="D553" s="122" t="s">
        <v>1281</v>
      </c>
      <c r="E553" s="122">
        <v>2012</v>
      </c>
      <c r="F553" s="122">
        <v>2015</v>
      </c>
      <c r="G553" s="129" t="s">
        <v>20</v>
      </c>
      <c r="H553" s="130" t="s">
        <v>20</v>
      </c>
      <c r="I553" s="131"/>
    </row>
    <row r="554" spans="2:9" ht="19.649999999999999" customHeight="1">
      <c r="B554" s="121">
        <f t="shared" si="13"/>
        <v>537</v>
      </c>
      <c r="C554" s="122" t="s">
        <v>542</v>
      </c>
      <c r="D554" s="122" t="s">
        <v>543</v>
      </c>
      <c r="E554" s="122">
        <v>1995</v>
      </c>
      <c r="F554" s="122">
        <v>2010</v>
      </c>
      <c r="G554" s="129" t="s">
        <v>20</v>
      </c>
      <c r="H554" s="130" t="s">
        <v>20</v>
      </c>
      <c r="I554" s="131" t="s">
        <v>20</v>
      </c>
    </row>
    <row r="555" spans="2:9" ht="19.649999999999999" customHeight="1">
      <c r="B555" s="121">
        <f t="shared" si="13"/>
        <v>538</v>
      </c>
      <c r="C555" s="122" t="s">
        <v>542</v>
      </c>
      <c r="D555" s="122" t="s">
        <v>543</v>
      </c>
      <c r="E555" s="122">
        <v>2010</v>
      </c>
      <c r="F555" s="122">
        <v>2020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542</v>
      </c>
      <c r="D556" s="122" t="s">
        <v>544</v>
      </c>
      <c r="E556" s="122">
        <v>2004</v>
      </c>
      <c r="F556" s="122">
        <v>2015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542</v>
      </c>
      <c r="D557" s="122" t="s">
        <v>546</v>
      </c>
      <c r="E557" s="122">
        <v>2017</v>
      </c>
      <c r="F557" s="122" t="s">
        <v>19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542</v>
      </c>
      <c r="D558" s="122" t="s">
        <v>548</v>
      </c>
      <c r="E558" s="122">
        <v>2016</v>
      </c>
      <c r="F558" s="122" t="s">
        <v>19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542</v>
      </c>
      <c r="D559" s="122" t="s">
        <v>1282</v>
      </c>
      <c r="E559" s="122">
        <v>2008</v>
      </c>
      <c r="F559" s="122">
        <v>2013</v>
      </c>
      <c r="G559" s="129" t="s">
        <v>20</v>
      </c>
      <c r="H559" s="130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542</v>
      </c>
      <c r="D560" s="122" t="s">
        <v>549</v>
      </c>
      <c r="E560" s="122">
        <v>2001</v>
      </c>
      <c r="F560" s="122">
        <v>2009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3"/>
        <v>544</v>
      </c>
      <c r="C561" s="122" t="s">
        <v>542</v>
      </c>
      <c r="D561" s="122" t="s">
        <v>549</v>
      </c>
      <c r="E561" s="122">
        <v>2008</v>
      </c>
      <c r="F561" s="122">
        <v>2017</v>
      </c>
      <c r="G561" s="129" t="s">
        <v>20</v>
      </c>
      <c r="H561" s="130" t="s">
        <v>20</v>
      </c>
      <c r="I561" s="131" t="s">
        <v>20</v>
      </c>
    </row>
    <row r="562" spans="2:9" ht="19.649999999999999" customHeight="1">
      <c r="B562" s="121">
        <f t="shared" si="13"/>
        <v>545</v>
      </c>
      <c r="C562" s="122" t="s">
        <v>542</v>
      </c>
      <c r="D562" s="122" t="s">
        <v>549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542</v>
      </c>
      <c r="D563" s="122" t="s">
        <v>551</v>
      </c>
      <c r="E563" s="122">
        <v>2005</v>
      </c>
      <c r="F563" s="122">
        <v>2012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542</v>
      </c>
      <c r="D564" s="122" t="s">
        <v>551</v>
      </c>
      <c r="E564" s="122">
        <v>2013</v>
      </c>
      <c r="F564" s="122">
        <v>2020</v>
      </c>
      <c r="G564" s="129" t="s">
        <v>20</v>
      </c>
      <c r="H564" s="130" t="s">
        <v>20</v>
      </c>
      <c r="I564" s="131" t="s">
        <v>20</v>
      </c>
    </row>
    <row r="565" spans="2:9" ht="19.649999999999999" customHeight="1">
      <c r="B565" s="121">
        <f t="shared" si="13"/>
        <v>548</v>
      </c>
      <c r="C565" s="122" t="s">
        <v>542</v>
      </c>
      <c r="D565" s="122" t="s">
        <v>551</v>
      </c>
      <c r="E565" s="122">
        <v>2021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542</v>
      </c>
      <c r="D566" s="122" t="s">
        <v>758</v>
      </c>
      <c r="E566" s="122">
        <v>2012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542</v>
      </c>
      <c r="D567" s="122" t="s">
        <v>554</v>
      </c>
      <c r="E567" s="122">
        <v>2018</v>
      </c>
      <c r="F567" s="122" t="s">
        <v>19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3"/>
        <v>551</v>
      </c>
      <c r="C568" s="122" t="s">
        <v>542</v>
      </c>
      <c r="D568" s="122" t="s">
        <v>555</v>
      </c>
      <c r="E568" s="122">
        <v>2012</v>
      </c>
      <c r="F568" s="122">
        <v>2018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1283</v>
      </c>
      <c r="D569" s="122" t="s">
        <v>558</v>
      </c>
      <c r="E569" s="122">
        <v>2012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1283</v>
      </c>
      <c r="D570" s="122" t="s">
        <v>559</v>
      </c>
      <c r="E570" s="122">
        <v>2007</v>
      </c>
      <c r="F570" s="122">
        <v>2014</v>
      </c>
      <c r="G570" s="129" t="s">
        <v>20</v>
      </c>
      <c r="H570" s="129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1283</v>
      </c>
      <c r="D571" s="122" t="s">
        <v>559</v>
      </c>
      <c r="E571" s="122">
        <v>2014</v>
      </c>
      <c r="F571" s="122" t="s">
        <v>19</v>
      </c>
      <c r="G571" s="129" t="s">
        <v>20</v>
      </c>
      <c r="H571" s="129" t="s">
        <v>20</v>
      </c>
      <c r="I571" s="131" t="s">
        <v>20</v>
      </c>
    </row>
    <row r="572" spans="2:9" ht="19.649999999999999" customHeight="1">
      <c r="B572" s="121">
        <f t="shared" si="13"/>
        <v>555</v>
      </c>
      <c r="C572" s="122" t="s">
        <v>1283</v>
      </c>
      <c r="D572" s="122" t="s">
        <v>562</v>
      </c>
      <c r="E572" s="122">
        <v>2019</v>
      </c>
      <c r="F572" s="122" t="s">
        <v>19</v>
      </c>
      <c r="G572" s="129" t="s">
        <v>20</v>
      </c>
      <c r="H572" s="129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1283</v>
      </c>
      <c r="D573" s="122" t="s">
        <v>564</v>
      </c>
      <c r="E573" s="122">
        <v>2017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1283</v>
      </c>
      <c r="D574" s="122" t="s">
        <v>565</v>
      </c>
      <c r="E574" s="122">
        <v>2016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1283</v>
      </c>
      <c r="D575" s="122" t="s">
        <v>566</v>
      </c>
      <c r="E575" s="122">
        <v>2004</v>
      </c>
      <c r="F575" s="122">
        <v>2013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1283</v>
      </c>
      <c r="D576" s="122" t="s">
        <v>566</v>
      </c>
      <c r="E576" s="122">
        <v>2013</v>
      </c>
      <c r="F576" s="122">
        <v>2020</v>
      </c>
      <c r="G576" s="129" t="s">
        <v>20</v>
      </c>
      <c r="H576" s="130" t="s">
        <v>20</v>
      </c>
      <c r="I576" s="131"/>
    </row>
    <row r="577" spans="2:9" ht="19.649999999999999" customHeight="1">
      <c r="B577" s="121">
        <f t="shared" si="13"/>
        <v>560</v>
      </c>
      <c r="C577" s="122" t="s">
        <v>1283</v>
      </c>
      <c r="D577" s="122" t="s">
        <v>566</v>
      </c>
      <c r="E577" s="122">
        <v>2021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1283</v>
      </c>
      <c r="D578" s="122" t="s">
        <v>571</v>
      </c>
      <c r="E578" s="122">
        <v>2007</v>
      </c>
      <c r="F578" s="122">
        <v>2015</v>
      </c>
      <c r="G578" s="129" t="s">
        <v>20</v>
      </c>
      <c r="H578" s="130" t="s">
        <v>20</v>
      </c>
      <c r="I578" s="131"/>
    </row>
    <row r="579" spans="2:9" ht="19.649999999999999" customHeight="1">
      <c r="B579" s="121">
        <f t="shared" si="13"/>
        <v>562</v>
      </c>
      <c r="C579" s="122" t="s">
        <v>1283</v>
      </c>
      <c r="D579" s="122" t="s">
        <v>572</v>
      </c>
      <c r="E579" s="122">
        <v>2013</v>
      </c>
      <c r="F579" s="122" t="s">
        <v>19</v>
      </c>
      <c r="G579" s="129" t="s">
        <v>20</v>
      </c>
      <c r="H579" s="130" t="s">
        <v>20</v>
      </c>
      <c r="I579" s="131"/>
    </row>
    <row r="580" spans="2:9" ht="19.649999999999999" customHeight="1">
      <c r="B580" s="121">
        <f t="shared" si="13"/>
        <v>563</v>
      </c>
      <c r="C580" s="122" t="s">
        <v>1283</v>
      </c>
      <c r="D580" s="122" t="s">
        <v>573</v>
      </c>
      <c r="E580" s="122">
        <v>2006</v>
      </c>
      <c r="F580" s="122">
        <v>2015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1283</v>
      </c>
      <c r="D581" s="122" t="s">
        <v>519</v>
      </c>
      <c r="E581" s="122">
        <v>2019</v>
      </c>
      <c r="F581" s="122" t="s">
        <v>19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1283</v>
      </c>
      <c r="D582" s="122" t="s">
        <v>574</v>
      </c>
      <c r="E582" s="122">
        <v>2008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1283</v>
      </c>
      <c r="D583" s="122" t="s">
        <v>574</v>
      </c>
      <c r="E583" s="122">
        <v>2015</v>
      </c>
      <c r="F583" s="122" t="s">
        <v>19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1283</v>
      </c>
      <c r="D584" s="122" t="s">
        <v>575</v>
      </c>
      <c r="E584" s="122">
        <v>2009</v>
      </c>
      <c r="F584" s="122">
        <v>2017</v>
      </c>
      <c r="G584" s="129" t="s">
        <v>20</v>
      </c>
      <c r="H584" s="130" t="s">
        <v>20</v>
      </c>
      <c r="I584" s="131"/>
    </row>
    <row r="585" spans="2:9" ht="19.649999999999999" customHeight="1">
      <c r="B585" s="121">
        <f t="shared" si="13"/>
        <v>568</v>
      </c>
      <c r="C585" s="122" t="s">
        <v>577</v>
      </c>
      <c r="D585" s="122" t="s">
        <v>578</v>
      </c>
      <c r="E585" s="122">
        <v>2008</v>
      </c>
      <c r="F585" s="122">
        <v>2012</v>
      </c>
      <c r="G585" s="129"/>
      <c r="H585" s="130"/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577</v>
      </c>
      <c r="D586" s="125" t="s">
        <v>578</v>
      </c>
      <c r="E586" s="125">
        <v>2013</v>
      </c>
      <c r="F586" s="125">
        <v>2018</v>
      </c>
      <c r="G586" s="132" t="s">
        <v>20</v>
      </c>
      <c r="H586" s="133" t="s">
        <v>20</v>
      </c>
      <c r="I586" s="134"/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577</v>
      </c>
      <c r="D588" s="122" t="s">
        <v>578</v>
      </c>
      <c r="E588" s="122">
        <v>2018</v>
      </c>
      <c r="F588" s="122" t="s">
        <v>19</v>
      </c>
      <c r="G588" s="129" t="s">
        <v>20</v>
      </c>
      <c r="H588" s="130" t="s">
        <v>20</v>
      </c>
      <c r="I588" s="131"/>
    </row>
    <row r="589" spans="2:9" ht="19.649999999999999" customHeight="1">
      <c r="B589" s="121">
        <f>ROW()-18</f>
        <v>571</v>
      </c>
      <c r="C589" s="122" t="s">
        <v>577</v>
      </c>
      <c r="D589" s="122" t="s">
        <v>581</v>
      </c>
      <c r="E589" s="122">
        <v>2011</v>
      </c>
      <c r="F589" s="122">
        <v>2016</v>
      </c>
      <c r="G589" s="129" t="s">
        <v>20</v>
      </c>
      <c r="H589" s="130"/>
      <c r="I589" s="131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577</v>
      </c>
      <c r="D590" s="122" t="s">
        <v>581</v>
      </c>
      <c r="E590" s="122">
        <v>2016</v>
      </c>
      <c r="F590" s="122" t="s">
        <v>19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577</v>
      </c>
      <c r="D591" s="122" t="s">
        <v>582</v>
      </c>
      <c r="E591" s="122">
        <v>2014</v>
      </c>
      <c r="F591" s="122" t="s">
        <v>19</v>
      </c>
      <c r="G591" s="129" t="s">
        <v>20</v>
      </c>
      <c r="H591" s="130"/>
      <c r="I591" s="131" t="s">
        <v>20</v>
      </c>
    </row>
    <row r="592" spans="2:9" ht="19.649999999999999" customHeight="1">
      <c r="B592" s="121">
        <f t="shared" si="14"/>
        <v>574</v>
      </c>
      <c r="C592" s="122" t="s">
        <v>577</v>
      </c>
      <c r="D592" s="122" t="s">
        <v>584</v>
      </c>
      <c r="E592" s="122">
        <v>2003</v>
      </c>
      <c r="F592" s="122">
        <v>2009</v>
      </c>
      <c r="G592" s="129"/>
      <c r="H592" s="130"/>
      <c r="I592" s="131" t="s">
        <v>20</v>
      </c>
    </row>
    <row r="593" spans="2:9" ht="19.649999999999999" customHeight="1">
      <c r="B593" s="121">
        <f t="shared" si="14"/>
        <v>575</v>
      </c>
      <c r="C593" s="122" t="s">
        <v>577</v>
      </c>
      <c r="D593" s="122" t="s">
        <v>584</v>
      </c>
      <c r="E593" s="122">
        <v>2009</v>
      </c>
      <c r="F593" s="122">
        <v>2014</v>
      </c>
      <c r="G593" s="129"/>
      <c r="H593" s="130"/>
      <c r="I593" s="131" t="s">
        <v>20</v>
      </c>
    </row>
    <row r="594" spans="2:9" ht="19.649999999999999" customHeight="1">
      <c r="B594" s="121">
        <f t="shared" si="14"/>
        <v>576</v>
      </c>
      <c r="C594" s="122" t="s">
        <v>577</v>
      </c>
      <c r="D594" s="122" t="s">
        <v>584</v>
      </c>
      <c r="E594" s="122">
        <v>2015</v>
      </c>
      <c r="F594" s="122">
        <v>2019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577</v>
      </c>
      <c r="D595" s="122" t="s">
        <v>584</v>
      </c>
      <c r="E595" s="122">
        <v>2019</v>
      </c>
      <c r="F595" s="122" t="s">
        <v>19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4"/>
        <v>578</v>
      </c>
      <c r="C596" s="122" t="s">
        <v>577</v>
      </c>
      <c r="D596" s="122" t="s">
        <v>589</v>
      </c>
      <c r="E596" s="122">
        <v>2009</v>
      </c>
      <c r="F596" s="122">
        <v>2014</v>
      </c>
      <c r="G596" s="129"/>
      <c r="H596" s="130"/>
      <c r="I596" s="131" t="s">
        <v>20</v>
      </c>
    </row>
    <row r="597" spans="2:9" ht="19.649999999999999" customHeight="1">
      <c r="B597" s="121">
        <f t="shared" si="14"/>
        <v>579</v>
      </c>
      <c r="C597" s="122" t="s">
        <v>577</v>
      </c>
      <c r="D597" s="122" t="s">
        <v>589</v>
      </c>
      <c r="E597" s="122">
        <v>2015</v>
      </c>
      <c r="F597" s="122">
        <v>2019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577</v>
      </c>
      <c r="D598" s="122" t="s">
        <v>589</v>
      </c>
      <c r="E598" s="122">
        <v>2019</v>
      </c>
      <c r="F598" s="122" t="s">
        <v>19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577</v>
      </c>
      <c r="D599" s="122" t="s">
        <v>592</v>
      </c>
      <c r="E599" s="122">
        <v>2011</v>
      </c>
      <c r="F599" s="122">
        <v>2017</v>
      </c>
      <c r="G599" s="129"/>
      <c r="H599" s="130"/>
      <c r="I599" s="131" t="s">
        <v>20</v>
      </c>
    </row>
    <row r="600" spans="2:9" ht="19.649999999999999" customHeight="1">
      <c r="B600" s="121">
        <f t="shared" si="14"/>
        <v>582</v>
      </c>
      <c r="C600" s="122" t="s">
        <v>577</v>
      </c>
      <c r="D600" s="122" t="s">
        <v>1115</v>
      </c>
      <c r="E600" s="122">
        <v>2018</v>
      </c>
      <c r="F600" s="122" t="s">
        <v>19</v>
      </c>
      <c r="G600" s="129" t="s">
        <v>20</v>
      </c>
      <c r="H600" s="129" t="s">
        <v>20</v>
      </c>
      <c r="I600" s="131"/>
    </row>
    <row r="601" spans="2:9" ht="19.649999999999999" customHeight="1">
      <c r="B601" s="121">
        <f t="shared" si="14"/>
        <v>583</v>
      </c>
      <c r="C601" s="122" t="s">
        <v>594</v>
      </c>
      <c r="D601" s="122" t="s">
        <v>766</v>
      </c>
      <c r="E601" s="122">
        <v>2020</v>
      </c>
      <c r="F601" s="122" t="s">
        <v>19</v>
      </c>
      <c r="G601" s="129" t="s">
        <v>20</v>
      </c>
      <c r="H601" s="130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594</v>
      </c>
      <c r="D602" s="122" t="s">
        <v>725</v>
      </c>
      <c r="E602" s="122">
        <v>2015</v>
      </c>
      <c r="F602" s="122" t="s">
        <v>19</v>
      </c>
      <c r="G602" s="129"/>
      <c r="H602" s="130"/>
      <c r="I602" s="131" t="s">
        <v>20</v>
      </c>
    </row>
    <row r="603" spans="2:9" ht="19.649999999999999" customHeight="1">
      <c r="B603" s="121">
        <f t="shared" si="14"/>
        <v>585</v>
      </c>
      <c r="C603" s="122" t="s">
        <v>594</v>
      </c>
      <c r="D603" s="122" t="s">
        <v>1286</v>
      </c>
      <c r="E603" s="122">
        <v>2017</v>
      </c>
      <c r="F603" s="122" t="s">
        <v>19</v>
      </c>
      <c r="G603" s="129" t="s">
        <v>20</v>
      </c>
      <c r="H603" s="130"/>
      <c r="I603" s="131" t="s">
        <v>20</v>
      </c>
    </row>
    <row r="604" spans="2:9" ht="19.649999999999999" customHeight="1">
      <c r="B604" s="121">
        <f t="shared" si="14"/>
        <v>586</v>
      </c>
      <c r="C604" s="122" t="s">
        <v>594</v>
      </c>
      <c r="D604" s="122" t="s">
        <v>1287</v>
      </c>
      <c r="E604" s="122">
        <v>2018</v>
      </c>
      <c r="F604" s="122"/>
      <c r="G604" s="129" t="s">
        <v>20</v>
      </c>
      <c r="H604" s="130"/>
      <c r="I604" s="131" t="s">
        <v>20</v>
      </c>
    </row>
    <row r="605" spans="2:9" ht="19.649999999999999" customHeight="1">
      <c r="B605" s="121">
        <f t="shared" si="14"/>
        <v>587</v>
      </c>
      <c r="C605" s="122" t="s">
        <v>594</v>
      </c>
      <c r="D605" s="122" t="s">
        <v>595</v>
      </c>
      <c r="E605" s="122">
        <v>2019</v>
      </c>
      <c r="F605" s="122" t="s">
        <v>19</v>
      </c>
      <c r="G605" s="129" t="s">
        <v>20</v>
      </c>
      <c r="H605" s="130" t="s">
        <v>20</v>
      </c>
      <c r="I605" s="131"/>
    </row>
    <row r="606" spans="2:9" ht="19.649999999999999" customHeight="1">
      <c r="B606" s="121">
        <f t="shared" si="14"/>
        <v>588</v>
      </c>
      <c r="C606" s="122" t="s">
        <v>594</v>
      </c>
      <c r="D606" s="122" t="s">
        <v>596</v>
      </c>
      <c r="E606" s="122">
        <v>2004</v>
      </c>
      <c r="F606" s="122">
        <v>2010</v>
      </c>
      <c r="G606" s="129"/>
      <c r="H606" s="130"/>
      <c r="I606" s="131" t="s">
        <v>20</v>
      </c>
    </row>
    <row r="607" spans="2:9" ht="19.649999999999999" customHeight="1">
      <c r="B607" s="121">
        <f t="shared" si="14"/>
        <v>589</v>
      </c>
      <c r="C607" s="122" t="s">
        <v>594</v>
      </c>
      <c r="D607" s="122" t="s">
        <v>596</v>
      </c>
      <c r="E607" s="122">
        <v>2010</v>
      </c>
      <c r="F607" s="122">
        <v>2017</v>
      </c>
      <c r="G607" s="129"/>
      <c r="H607" s="130"/>
      <c r="I607" s="131" t="s">
        <v>20</v>
      </c>
    </row>
    <row r="608" spans="2:9" ht="19.649999999999999" customHeight="1">
      <c r="B608" s="121">
        <f t="shared" si="14"/>
        <v>590</v>
      </c>
      <c r="C608" s="122" t="s">
        <v>1967</v>
      </c>
      <c r="D608" s="122" t="s">
        <v>1968</v>
      </c>
      <c r="E608" s="122">
        <v>2012</v>
      </c>
      <c r="F608" s="122" t="s">
        <v>19</v>
      </c>
      <c r="G608" s="129" t="s">
        <v>20</v>
      </c>
      <c r="H608" s="130" t="s">
        <v>20</v>
      </c>
      <c r="I608" s="131"/>
    </row>
    <row r="609" spans="2:9" ht="19.5" customHeight="1">
      <c r="B609" s="121">
        <f t="shared" si="14"/>
        <v>591</v>
      </c>
      <c r="C609" s="122" t="s">
        <v>599</v>
      </c>
      <c r="D609" s="122" t="s">
        <v>1288</v>
      </c>
      <c r="E609" s="122">
        <v>2010</v>
      </c>
      <c r="F609" s="122"/>
      <c r="G609" s="129" t="s">
        <v>20</v>
      </c>
      <c r="H609" s="130" t="s">
        <v>20</v>
      </c>
      <c r="I609" s="131"/>
    </row>
    <row r="610" spans="2:9" ht="19.5" customHeight="1">
      <c r="B610" s="121">
        <f t="shared" si="14"/>
        <v>592</v>
      </c>
      <c r="C610" s="122" t="s">
        <v>599</v>
      </c>
      <c r="D610" s="122" t="s">
        <v>1289</v>
      </c>
      <c r="E610" s="122">
        <v>2012</v>
      </c>
      <c r="F610" s="122">
        <v>2015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599</v>
      </c>
      <c r="D611" s="122" t="s">
        <v>1289</v>
      </c>
      <c r="E611" s="122">
        <v>2015</v>
      </c>
      <c r="F611" s="122"/>
      <c r="G611" s="129" t="s">
        <v>20</v>
      </c>
      <c r="H611" s="130"/>
      <c r="I611" s="131"/>
    </row>
    <row r="612" spans="2:9" ht="19.5" customHeight="1">
      <c r="B612" s="121">
        <f t="shared" si="14"/>
        <v>594</v>
      </c>
      <c r="C612" s="122" t="s">
        <v>599</v>
      </c>
      <c r="D612" s="122" t="s">
        <v>1290</v>
      </c>
      <c r="E612" s="122">
        <v>2011</v>
      </c>
      <c r="F612" s="122">
        <v>2021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599</v>
      </c>
      <c r="D613" s="122" t="s">
        <v>600</v>
      </c>
      <c r="E613" s="122">
        <v>2007</v>
      </c>
      <c r="F613" s="122">
        <v>2013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599</v>
      </c>
      <c r="D614" s="122" t="s">
        <v>600</v>
      </c>
      <c r="E614" s="122">
        <v>2013</v>
      </c>
      <c r="F614" s="122">
        <v>2018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4"/>
        <v>597</v>
      </c>
      <c r="C615" s="122" t="s">
        <v>599</v>
      </c>
      <c r="D615" s="122" t="s">
        <v>1291</v>
      </c>
      <c r="E615" s="122">
        <v>2011</v>
      </c>
      <c r="F615" s="122">
        <v>2021</v>
      </c>
      <c r="G615" s="129"/>
      <c r="H615" s="130" t="s">
        <v>20</v>
      </c>
      <c r="I615" s="131"/>
    </row>
    <row r="616" spans="2:9" ht="19.5" customHeight="1">
      <c r="B616" s="121">
        <f t="shared" si="14"/>
        <v>598</v>
      </c>
      <c r="C616" s="122" t="s">
        <v>599</v>
      </c>
      <c r="D616" s="122" t="s">
        <v>1291</v>
      </c>
      <c r="E616" s="122">
        <v>2021</v>
      </c>
      <c r="F616" s="122" t="s">
        <v>19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4"/>
        <v>599</v>
      </c>
      <c r="C617" s="122" t="s">
        <v>599</v>
      </c>
      <c r="D617" s="122" t="s">
        <v>603</v>
      </c>
      <c r="E617" s="122">
        <v>2009</v>
      </c>
      <c r="F617" s="122">
        <v>2018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599</v>
      </c>
      <c r="D618" s="122" t="s">
        <v>605</v>
      </c>
      <c r="E618" s="122">
        <v>2014</v>
      </c>
      <c r="F618" s="122" t="s">
        <v>19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599</v>
      </c>
      <c r="D619" s="122" t="s">
        <v>753</v>
      </c>
      <c r="E619" s="122">
        <v>2006</v>
      </c>
      <c r="F619" s="122">
        <v>2013</v>
      </c>
      <c r="G619" s="129" t="s">
        <v>20</v>
      </c>
      <c r="H619" s="130"/>
      <c r="I619" s="131"/>
    </row>
    <row r="620" spans="2:9" ht="19.5" customHeight="1">
      <c r="B620" s="121">
        <f t="shared" si="14"/>
        <v>602</v>
      </c>
      <c r="C620" s="122" t="s">
        <v>599</v>
      </c>
      <c r="D620" s="122" t="s">
        <v>753</v>
      </c>
      <c r="E620" s="122">
        <v>2011</v>
      </c>
      <c r="F620" s="122">
        <v>2019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4"/>
        <v>603</v>
      </c>
      <c r="C621" s="122" t="s">
        <v>599</v>
      </c>
      <c r="D621" s="122" t="s">
        <v>753</v>
      </c>
      <c r="E621" s="122">
        <v>2017</v>
      </c>
      <c r="F621" s="122" t="s">
        <v>19</v>
      </c>
      <c r="G621" s="129" t="s">
        <v>20</v>
      </c>
      <c r="H621" s="130" t="s">
        <v>20</v>
      </c>
      <c r="I621" s="131"/>
    </row>
    <row r="622" spans="2:9" ht="19.5" customHeight="1">
      <c r="B622" s="121">
        <f t="shared" si="14"/>
        <v>604</v>
      </c>
      <c r="C622" s="122" t="s">
        <v>599</v>
      </c>
      <c r="D622" s="122" t="s">
        <v>606</v>
      </c>
      <c r="E622" s="122">
        <v>2017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599</v>
      </c>
      <c r="D623" s="122" t="s">
        <v>608</v>
      </c>
      <c r="E623" s="122">
        <v>2007</v>
      </c>
      <c r="F623" s="122">
        <v>2013</v>
      </c>
      <c r="G623" s="129" t="s">
        <v>20</v>
      </c>
      <c r="H623" s="130"/>
      <c r="I623" s="131"/>
    </row>
    <row r="624" spans="2:9" ht="19.5" customHeight="1">
      <c r="B624" s="121">
        <f t="shared" si="14"/>
        <v>606</v>
      </c>
      <c r="C624" s="122" t="s">
        <v>599</v>
      </c>
      <c r="D624" s="122" t="s">
        <v>608</v>
      </c>
      <c r="E624" s="122">
        <v>2013</v>
      </c>
      <c r="F624" s="122">
        <v>2018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599</v>
      </c>
      <c r="D625" s="122" t="s">
        <v>608</v>
      </c>
      <c r="E625" s="122">
        <v>2017</v>
      </c>
      <c r="F625" s="122" t="s">
        <v>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599</v>
      </c>
      <c r="D626" s="122" t="s">
        <v>1969</v>
      </c>
      <c r="E626" s="122">
        <v>2013</v>
      </c>
      <c r="F626" s="122">
        <v>2018</v>
      </c>
      <c r="G626" s="129" t="s">
        <v>20</v>
      </c>
      <c r="H626" s="129" t="s">
        <v>20</v>
      </c>
      <c r="I626" s="131"/>
    </row>
    <row r="627" spans="2:9" ht="19.5" customHeight="1">
      <c r="B627" s="121">
        <f t="shared" si="14"/>
        <v>609</v>
      </c>
      <c r="C627" s="122" t="s">
        <v>599</v>
      </c>
      <c r="D627" s="122" t="s">
        <v>1293</v>
      </c>
      <c r="E627" s="122">
        <v>2002</v>
      </c>
      <c r="F627" s="122">
        <v>2009</v>
      </c>
      <c r="G627" s="129" t="s">
        <v>20</v>
      </c>
      <c r="H627" s="130"/>
      <c r="I627" s="131"/>
    </row>
    <row r="628" spans="2:9" ht="19.5" customHeight="1" thickBot="1">
      <c r="B628" s="124">
        <f>ROW()-18</f>
        <v>610</v>
      </c>
      <c r="C628" s="125" t="s">
        <v>599</v>
      </c>
      <c r="D628" s="125" t="s">
        <v>1294</v>
      </c>
      <c r="E628" s="125">
        <v>2015</v>
      </c>
      <c r="F628" s="125"/>
      <c r="G628" s="132" t="s">
        <v>20</v>
      </c>
      <c r="H628" s="133" t="s">
        <v>20</v>
      </c>
      <c r="I628" s="134"/>
    </row>
    <row r="629" spans="2:9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599</v>
      </c>
      <c r="D630" s="122" t="s">
        <v>1295</v>
      </c>
      <c r="E630" s="122">
        <v>2019</v>
      </c>
      <c r="F630" s="122" t="s">
        <v>19</v>
      </c>
      <c r="G630" s="129"/>
      <c r="H630" s="130"/>
      <c r="I630" s="131" t="s">
        <v>20</v>
      </c>
    </row>
    <row r="631" spans="2:9" ht="19.5" customHeight="1">
      <c r="B631" s="121">
        <f>ROW()-19</f>
        <v>612</v>
      </c>
      <c r="C631" s="122" t="s">
        <v>599</v>
      </c>
      <c r="D631" s="122" t="s">
        <v>1296</v>
      </c>
      <c r="E631" s="122">
        <v>2013</v>
      </c>
      <c r="F631" s="122">
        <v>2020</v>
      </c>
      <c r="G631" s="129" t="s">
        <v>20</v>
      </c>
      <c r="H631" s="130"/>
      <c r="I631" s="131"/>
    </row>
    <row r="632" spans="2:9" ht="19.5" customHeight="1">
      <c r="B632" s="121">
        <f t="shared" ref="B632:B669" si="15">ROW()-19</f>
        <v>613</v>
      </c>
      <c r="C632" s="122" t="s">
        <v>599</v>
      </c>
      <c r="D632" s="122" t="s">
        <v>1297</v>
      </c>
      <c r="E632" s="122">
        <v>2021</v>
      </c>
      <c r="F632" s="122"/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599</v>
      </c>
      <c r="D633" s="122" t="s">
        <v>1298</v>
      </c>
      <c r="E633" s="122">
        <v>2004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599</v>
      </c>
      <c r="D634" s="122" t="s">
        <v>613</v>
      </c>
      <c r="E634" s="122">
        <v>2007</v>
      </c>
      <c r="F634" s="122">
        <v>2013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599</v>
      </c>
      <c r="D635" s="122" t="s">
        <v>613</v>
      </c>
      <c r="E635" s="122">
        <v>2014</v>
      </c>
      <c r="F635" s="122">
        <v>2020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599</v>
      </c>
      <c r="D636" s="122" t="s">
        <v>614</v>
      </c>
      <c r="E636" s="122">
        <v>2015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599</v>
      </c>
      <c r="D637" s="122" t="s">
        <v>1970</v>
      </c>
      <c r="E637" s="122">
        <v>2015</v>
      </c>
      <c r="F637" s="122">
        <v>2016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599</v>
      </c>
      <c r="D638" s="122" t="s">
        <v>1300</v>
      </c>
      <c r="E638" s="122">
        <v>2015</v>
      </c>
      <c r="F638" s="122"/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599</v>
      </c>
      <c r="D639" s="122" t="s">
        <v>1281</v>
      </c>
      <c r="E639" s="122">
        <v>2009</v>
      </c>
      <c r="F639" s="122">
        <v>2013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599</v>
      </c>
      <c r="D640" s="122" t="s">
        <v>751</v>
      </c>
      <c r="E640" s="122">
        <v>2007</v>
      </c>
      <c r="F640" s="122">
        <v>2021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599</v>
      </c>
      <c r="D641" s="122" t="s">
        <v>751</v>
      </c>
      <c r="E641" s="122">
        <v>2021</v>
      </c>
      <c r="F641" s="122" t="s">
        <v>19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599</v>
      </c>
      <c r="D642" s="122" t="s">
        <v>1302</v>
      </c>
      <c r="E642" s="122">
        <v>2017</v>
      </c>
      <c r="F642" s="122">
        <v>2021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599</v>
      </c>
      <c r="D643" s="122" t="s">
        <v>616</v>
      </c>
      <c r="E643" s="122">
        <v>2009</v>
      </c>
      <c r="F643" s="122">
        <v>2015</v>
      </c>
      <c r="G643" s="129" t="s">
        <v>20</v>
      </c>
      <c r="H643" s="130" t="s">
        <v>20</v>
      </c>
      <c r="I643" s="131"/>
    </row>
    <row r="644" spans="2:9" ht="19.5" customHeight="1">
      <c r="B644" s="121">
        <f t="shared" si="15"/>
        <v>625</v>
      </c>
      <c r="C644" s="122" t="s">
        <v>599</v>
      </c>
      <c r="D644" s="122" t="s">
        <v>1123</v>
      </c>
      <c r="E644" s="122">
        <v>2016</v>
      </c>
      <c r="F644" s="122" t="s">
        <v>19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599</v>
      </c>
      <c r="D645" s="122" t="s">
        <v>618</v>
      </c>
      <c r="E645" s="122">
        <v>2016</v>
      </c>
      <c r="F645" s="122" t="s">
        <v>19</v>
      </c>
      <c r="G645" s="129" t="s">
        <v>20</v>
      </c>
      <c r="H645" s="130" t="s">
        <v>20</v>
      </c>
      <c r="I645" s="131" t="s">
        <v>20</v>
      </c>
    </row>
    <row r="646" spans="2:9" ht="19.5" customHeight="1">
      <c r="B646" s="121">
        <f t="shared" si="15"/>
        <v>627</v>
      </c>
      <c r="C646" s="122" t="s">
        <v>599</v>
      </c>
      <c r="D646" s="122" t="s">
        <v>1303</v>
      </c>
      <c r="E646" s="122">
        <v>2016</v>
      </c>
      <c r="F646" s="122" t="s">
        <v>19</v>
      </c>
      <c r="G646" s="129" t="s">
        <v>20</v>
      </c>
      <c r="H646" s="130" t="s">
        <v>20</v>
      </c>
      <c r="I646" s="131" t="s">
        <v>20</v>
      </c>
    </row>
    <row r="647" spans="2:9" ht="19.5" customHeight="1">
      <c r="B647" s="121">
        <f t="shared" si="15"/>
        <v>628</v>
      </c>
      <c r="C647" s="122" t="s">
        <v>599</v>
      </c>
      <c r="D647" s="122" t="s">
        <v>1971</v>
      </c>
      <c r="E647" s="122">
        <v>2005</v>
      </c>
      <c r="F647" s="122">
        <v>2013</v>
      </c>
      <c r="G647" s="129" t="s">
        <v>20</v>
      </c>
      <c r="H647" s="129" t="s">
        <v>20</v>
      </c>
      <c r="I647" s="182"/>
    </row>
    <row r="648" spans="2:9" ht="19.5" customHeight="1">
      <c r="B648" s="121">
        <f t="shared" si="15"/>
        <v>629</v>
      </c>
      <c r="C648" s="122" t="s">
        <v>599</v>
      </c>
      <c r="D648" s="122" t="s">
        <v>1971</v>
      </c>
      <c r="E648" s="122">
        <v>2013</v>
      </c>
      <c r="F648" s="122">
        <v>2018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599</v>
      </c>
      <c r="D649" s="122" t="s">
        <v>1971</v>
      </c>
      <c r="E649" s="122">
        <v>2019</v>
      </c>
      <c r="F649" s="122" t="s">
        <v>19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15"/>
        <v>631</v>
      </c>
      <c r="C650" s="122" t="s">
        <v>599</v>
      </c>
      <c r="D650" s="122" t="s">
        <v>1125</v>
      </c>
      <c r="E650" s="122">
        <v>2008</v>
      </c>
      <c r="F650" s="122">
        <v>2022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15"/>
        <v>632</v>
      </c>
      <c r="C651" s="122" t="s">
        <v>599</v>
      </c>
      <c r="D651" s="122" t="s">
        <v>1126</v>
      </c>
      <c r="E651" s="122">
        <v>2011</v>
      </c>
      <c r="F651" s="122">
        <v>2020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15"/>
        <v>633</v>
      </c>
      <c r="C652" s="122" t="s">
        <v>599</v>
      </c>
      <c r="D652" s="122" t="s">
        <v>623</v>
      </c>
      <c r="E652" s="122">
        <v>2019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599</v>
      </c>
      <c r="D653" s="122" t="s">
        <v>1128</v>
      </c>
      <c r="E653" s="122">
        <v>2007</v>
      </c>
      <c r="F653" s="122">
        <v>2021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599</v>
      </c>
      <c r="D654" s="122" t="s">
        <v>624</v>
      </c>
      <c r="E654" s="122">
        <v>2009</v>
      </c>
      <c r="F654" s="122">
        <v>2014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15"/>
        <v>636</v>
      </c>
      <c r="C655" s="122" t="s">
        <v>599</v>
      </c>
      <c r="D655" s="122" t="s">
        <v>1304</v>
      </c>
      <c r="E655" s="122">
        <v>2020</v>
      </c>
      <c r="F655" s="122" t="s">
        <v>19</v>
      </c>
      <c r="G655" s="129"/>
      <c r="H655" s="130"/>
      <c r="I655" s="131" t="s">
        <v>20</v>
      </c>
    </row>
    <row r="656" spans="2:9" ht="19.5" customHeight="1">
      <c r="B656" s="121">
        <f t="shared" si="15"/>
        <v>637</v>
      </c>
      <c r="C656" s="122" t="s">
        <v>599</v>
      </c>
      <c r="D656" s="122" t="s">
        <v>1129</v>
      </c>
      <c r="E656" s="122">
        <v>2008</v>
      </c>
      <c r="F656" s="122">
        <v>2017</v>
      </c>
      <c r="G656" s="129" t="s">
        <v>20</v>
      </c>
      <c r="H656" s="130" t="s">
        <v>20</v>
      </c>
      <c r="I656" s="131"/>
    </row>
    <row r="657" spans="2:9" ht="19.5" customHeight="1">
      <c r="B657" s="121">
        <f t="shared" si="15"/>
        <v>638</v>
      </c>
      <c r="C657" s="122" t="s">
        <v>599</v>
      </c>
      <c r="D657" s="122" t="s">
        <v>626</v>
      </c>
      <c r="E657" s="122">
        <v>2009</v>
      </c>
      <c r="F657" s="122">
        <v>2018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599</v>
      </c>
      <c r="D658" s="122" t="s">
        <v>1305</v>
      </c>
      <c r="E658" s="122">
        <v>2013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599</v>
      </c>
      <c r="D659" s="122" t="s">
        <v>1306</v>
      </c>
      <c r="E659" s="122">
        <v>2017</v>
      </c>
      <c r="F659" s="122">
        <v>2021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599</v>
      </c>
      <c r="D660" s="122" t="s">
        <v>1972</v>
      </c>
      <c r="E660" s="122">
        <v>2008</v>
      </c>
      <c r="F660" s="122">
        <v>2014</v>
      </c>
      <c r="G660" s="129" t="s">
        <v>20</v>
      </c>
      <c r="H660" s="129" t="s">
        <v>20</v>
      </c>
      <c r="I660" s="182"/>
    </row>
    <row r="661" spans="2:9" ht="19.5" customHeight="1">
      <c r="B661" s="121">
        <f t="shared" si="15"/>
        <v>642</v>
      </c>
      <c r="C661" s="122" t="s">
        <v>599</v>
      </c>
      <c r="D661" s="122" t="s">
        <v>629</v>
      </c>
      <c r="E661" s="122">
        <v>2006</v>
      </c>
      <c r="F661" s="122">
        <v>2013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599</v>
      </c>
      <c r="D662" s="122" t="s">
        <v>629</v>
      </c>
      <c r="E662" s="122">
        <v>2011</v>
      </c>
      <c r="F662" s="122">
        <v>2019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599</v>
      </c>
      <c r="D663" s="122" t="s">
        <v>629</v>
      </c>
      <c r="E663" s="122">
        <v>2020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599</v>
      </c>
      <c r="D664" s="122" t="s">
        <v>742</v>
      </c>
      <c r="E664" s="122">
        <v>2020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1308</v>
      </c>
      <c r="D665" s="122" t="s">
        <v>474</v>
      </c>
      <c r="E665" s="122">
        <v>2010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1308</v>
      </c>
      <c r="D666" s="122" t="s">
        <v>475</v>
      </c>
      <c r="E666" s="122">
        <v>2001</v>
      </c>
      <c r="F666" s="122">
        <v>2014</v>
      </c>
      <c r="G666" s="129" t="s">
        <v>20</v>
      </c>
      <c r="H666" s="130"/>
      <c r="I666" s="131"/>
    </row>
    <row r="667" spans="2:9" ht="19.5" customHeight="1">
      <c r="B667" s="121">
        <f t="shared" si="15"/>
        <v>648</v>
      </c>
      <c r="C667" s="122" t="s">
        <v>632</v>
      </c>
      <c r="D667" s="122" t="s">
        <v>633</v>
      </c>
      <c r="E667" s="122">
        <v>2010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632</v>
      </c>
      <c r="D668" s="122" t="s">
        <v>634</v>
      </c>
      <c r="E668" s="122">
        <v>2017</v>
      </c>
      <c r="F668" s="122" t="s">
        <v>19</v>
      </c>
      <c r="G668" s="129" t="s">
        <v>20</v>
      </c>
      <c r="H668" s="130" t="s">
        <v>20</v>
      </c>
      <c r="I668" s="131" t="s">
        <v>20</v>
      </c>
    </row>
    <row r="669" spans="2:9" ht="19.5" customHeight="1">
      <c r="B669" s="121">
        <f t="shared" si="15"/>
        <v>650</v>
      </c>
      <c r="C669" s="122" t="s">
        <v>632</v>
      </c>
      <c r="D669" s="122" t="s">
        <v>635</v>
      </c>
      <c r="E669" s="122">
        <v>2018</v>
      </c>
      <c r="F669" s="122" t="s">
        <v>19</v>
      </c>
      <c r="G669" s="129" t="s">
        <v>20</v>
      </c>
      <c r="H669" s="130" t="s">
        <v>20</v>
      </c>
      <c r="I669" s="131" t="s">
        <v>20</v>
      </c>
    </row>
    <row r="670" spans="2:9" ht="19.5" customHeight="1">
      <c r="B670" s="247">
        <f>ROW()-19</f>
        <v>651</v>
      </c>
      <c r="C670" s="248" t="s">
        <v>632</v>
      </c>
      <c r="D670" s="248" t="s">
        <v>637</v>
      </c>
      <c r="E670" s="248">
        <v>2011</v>
      </c>
      <c r="F670" s="248">
        <v>2019</v>
      </c>
      <c r="G670" s="250" t="s">
        <v>20</v>
      </c>
      <c r="H670" s="251" t="s">
        <v>20</v>
      </c>
      <c r="I670" s="252" t="s">
        <v>20</v>
      </c>
    </row>
    <row r="671" spans="2:9" ht="19.5" customHeight="1" thickBot="1">
      <c r="B671" s="124">
        <f>ROW()-19</f>
        <v>652</v>
      </c>
      <c r="C671" s="125" t="s">
        <v>632</v>
      </c>
      <c r="D671" s="125" t="s">
        <v>639</v>
      </c>
      <c r="E671" s="125">
        <v>2004</v>
      </c>
      <c r="F671" s="125">
        <v>2020</v>
      </c>
      <c r="G671" s="132" t="s">
        <v>20</v>
      </c>
      <c r="H671" s="133" t="s">
        <v>20</v>
      </c>
      <c r="I671" s="134"/>
    </row>
    <row r="672" spans="2:9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</row>
    <row r="673" spans="2:9" ht="19.5" customHeight="1">
      <c r="B673" s="121">
        <f>ROW()-20</f>
        <v>653</v>
      </c>
      <c r="C673" s="122" t="s">
        <v>632</v>
      </c>
      <c r="D673" s="122" t="s">
        <v>639</v>
      </c>
      <c r="E673" s="122">
        <v>2021</v>
      </c>
      <c r="F673" s="122" t="s">
        <v>19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ref="B674:B714" si="16">ROW()-20</f>
        <v>654</v>
      </c>
      <c r="C674" s="122" t="s">
        <v>632</v>
      </c>
      <c r="D674" s="122" t="s">
        <v>641</v>
      </c>
      <c r="E674" s="122">
        <v>2003</v>
      </c>
      <c r="F674" s="122">
        <v>2015</v>
      </c>
      <c r="G674" s="129" t="s">
        <v>20</v>
      </c>
      <c r="H674" s="130" t="s">
        <v>20</v>
      </c>
      <c r="I674" s="131" t="s">
        <v>20</v>
      </c>
    </row>
    <row r="675" spans="2:9" ht="19.5" customHeight="1">
      <c r="B675" s="121">
        <f t="shared" si="16"/>
        <v>655</v>
      </c>
      <c r="C675" s="122" t="s">
        <v>632</v>
      </c>
      <c r="D675" s="122" t="s">
        <v>643</v>
      </c>
      <c r="E675" s="122">
        <v>2003</v>
      </c>
      <c r="F675" s="122">
        <v>2015</v>
      </c>
      <c r="G675" s="129" t="s">
        <v>20</v>
      </c>
      <c r="H675" s="130" t="s">
        <v>20</v>
      </c>
      <c r="I675" s="131" t="s">
        <v>20</v>
      </c>
    </row>
    <row r="676" spans="2:9" ht="19.5" customHeight="1">
      <c r="B676" s="121">
        <f t="shared" si="16"/>
        <v>656</v>
      </c>
      <c r="C676" s="122" t="s">
        <v>632</v>
      </c>
      <c r="D676" s="122" t="s">
        <v>1973</v>
      </c>
      <c r="E676" s="122">
        <v>2012</v>
      </c>
      <c r="F676" s="122">
        <v>2017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632</v>
      </c>
      <c r="D677" s="122" t="s">
        <v>648</v>
      </c>
      <c r="E677" s="122">
        <v>2006</v>
      </c>
      <c r="F677" s="122">
        <v>2017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632</v>
      </c>
      <c r="D678" s="122" t="s">
        <v>648</v>
      </c>
      <c r="E678" s="122">
        <v>2017</v>
      </c>
      <c r="F678" s="122" t="s">
        <v>19</v>
      </c>
      <c r="G678" s="129" t="s">
        <v>20</v>
      </c>
      <c r="H678" s="130" t="s">
        <v>20</v>
      </c>
      <c r="I678" s="131" t="s">
        <v>20</v>
      </c>
    </row>
    <row r="679" spans="2:9" ht="19.5" customHeight="1">
      <c r="B679" s="121">
        <f t="shared" si="16"/>
        <v>659</v>
      </c>
      <c r="C679" s="122" t="s">
        <v>632</v>
      </c>
      <c r="D679" s="122" t="s">
        <v>711</v>
      </c>
      <c r="E679" s="122">
        <v>2003</v>
      </c>
      <c r="F679" s="122">
        <v>2020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632</v>
      </c>
      <c r="D680" s="122" t="s">
        <v>1309</v>
      </c>
      <c r="E680" s="122">
        <v>2003</v>
      </c>
      <c r="F680" s="122">
        <v>2015</v>
      </c>
      <c r="G680" s="129" t="s">
        <v>20</v>
      </c>
      <c r="H680" s="129" t="s">
        <v>20</v>
      </c>
      <c r="I680" s="182" t="s">
        <v>20</v>
      </c>
    </row>
    <row r="681" spans="2:9" ht="19.5" customHeight="1">
      <c r="B681" s="121">
        <f t="shared" si="16"/>
        <v>661</v>
      </c>
      <c r="C681" s="122" t="s">
        <v>632</v>
      </c>
      <c r="D681" s="122" t="s">
        <v>651</v>
      </c>
      <c r="E681" s="122">
        <v>2006</v>
      </c>
      <c r="F681" s="122">
        <v>2015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632</v>
      </c>
      <c r="D682" s="122" t="s">
        <v>708</v>
      </c>
      <c r="E682" s="122">
        <v>2003</v>
      </c>
      <c r="F682" s="122">
        <v>2020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632</v>
      </c>
      <c r="D683" s="122" t="s">
        <v>652</v>
      </c>
      <c r="E683" s="122">
        <v>1999</v>
      </c>
      <c r="F683" s="122">
        <v>2006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632</v>
      </c>
      <c r="D684" s="122" t="s">
        <v>652</v>
      </c>
      <c r="E684" s="122">
        <v>2003</v>
      </c>
      <c r="F684" s="122">
        <v>2009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632</v>
      </c>
      <c r="D685" s="122" t="s">
        <v>652</v>
      </c>
      <c r="E685" s="122">
        <v>2008</v>
      </c>
      <c r="F685" s="122" t="s">
        <v>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632</v>
      </c>
      <c r="D686" s="122" t="s">
        <v>652</v>
      </c>
      <c r="E686" s="122">
        <v>2009</v>
      </c>
      <c r="F686" s="122">
        <v>2012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632</v>
      </c>
      <c r="D687" s="122" t="s">
        <v>652</v>
      </c>
      <c r="E687" s="122">
        <v>2012</v>
      </c>
      <c r="F687" s="122">
        <v>2020</v>
      </c>
      <c r="G687" s="129" t="s">
        <v>20</v>
      </c>
      <c r="H687" s="130" t="s">
        <v>20</v>
      </c>
      <c r="I687" s="131" t="s">
        <v>20</v>
      </c>
    </row>
    <row r="688" spans="2:9" ht="19.5" customHeight="1">
      <c r="B688" s="121">
        <f t="shared" si="16"/>
        <v>668</v>
      </c>
      <c r="C688" s="122" t="s">
        <v>632</v>
      </c>
      <c r="D688" s="122" t="s">
        <v>652</v>
      </c>
      <c r="E688" s="122">
        <v>2020</v>
      </c>
      <c r="F688" s="122" t="s">
        <v>19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632</v>
      </c>
      <c r="D689" s="122" t="s">
        <v>1311</v>
      </c>
      <c r="E689" s="122">
        <v>2017</v>
      </c>
      <c r="F689" s="122" t="s">
        <v>19</v>
      </c>
      <c r="G689" s="129" t="s">
        <v>20</v>
      </c>
      <c r="H689" s="129" t="s">
        <v>20</v>
      </c>
      <c r="I689" s="182" t="s">
        <v>20</v>
      </c>
    </row>
    <row r="690" spans="2:9" ht="19.5" customHeight="1">
      <c r="B690" s="121">
        <f t="shared" si="16"/>
        <v>670</v>
      </c>
      <c r="C690" s="122" t="s">
        <v>632</v>
      </c>
      <c r="D690" s="122" t="s">
        <v>656</v>
      </c>
      <c r="E690" s="122">
        <v>2010</v>
      </c>
      <c r="F690" s="122">
        <v>2018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632</v>
      </c>
      <c r="D691" s="122" t="s">
        <v>656</v>
      </c>
      <c r="E691" s="122">
        <v>2019</v>
      </c>
      <c r="F691" s="122" t="s">
        <v>19</v>
      </c>
      <c r="G691" s="129" t="s">
        <v>20</v>
      </c>
      <c r="H691" s="130" t="s">
        <v>20</v>
      </c>
      <c r="I691" s="131" t="s">
        <v>20</v>
      </c>
    </row>
    <row r="692" spans="2:9" ht="19.5" customHeight="1">
      <c r="B692" s="121">
        <f t="shared" si="16"/>
        <v>672</v>
      </c>
      <c r="C692" s="122" t="s">
        <v>632</v>
      </c>
      <c r="D692" s="122" t="s">
        <v>1974</v>
      </c>
      <c r="E692" s="122">
        <v>2005</v>
      </c>
      <c r="F692" s="122">
        <v>2011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632</v>
      </c>
      <c r="D693" s="122" t="s">
        <v>659</v>
      </c>
      <c r="E693" s="122">
        <v>2003</v>
      </c>
      <c r="F693" s="122">
        <v>2015</v>
      </c>
      <c r="G693" s="129" t="s">
        <v>20</v>
      </c>
      <c r="H693" s="130" t="s">
        <v>20</v>
      </c>
      <c r="I693" s="131" t="s">
        <v>20</v>
      </c>
    </row>
    <row r="694" spans="2:9" ht="19.5" customHeight="1">
      <c r="B694" s="121">
        <f t="shared" si="16"/>
        <v>674</v>
      </c>
      <c r="C694" s="122" t="s">
        <v>632</v>
      </c>
      <c r="D694" s="122" t="s">
        <v>706</v>
      </c>
      <c r="E694" s="122">
        <v>2012</v>
      </c>
      <c r="F694" s="122" t="s">
        <v>19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632</v>
      </c>
      <c r="D695" s="122" t="s">
        <v>660</v>
      </c>
      <c r="E695" s="122">
        <v>2003</v>
      </c>
      <c r="F695" s="122">
        <v>2015</v>
      </c>
      <c r="G695" s="129" t="s">
        <v>20</v>
      </c>
      <c r="H695" s="130" t="s">
        <v>20</v>
      </c>
      <c r="I695" s="131" t="s">
        <v>20</v>
      </c>
    </row>
    <row r="696" spans="2:9" ht="19.5" customHeight="1">
      <c r="B696" s="121">
        <f t="shared" si="16"/>
        <v>676</v>
      </c>
      <c r="C696" s="122" t="s">
        <v>632</v>
      </c>
      <c r="D696" s="122" t="s">
        <v>660</v>
      </c>
      <c r="E696" s="122">
        <v>2020</v>
      </c>
      <c r="F696" s="122" t="s">
        <v>19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632</v>
      </c>
      <c r="D697" s="122" t="s">
        <v>1312</v>
      </c>
      <c r="E697" s="122">
        <v>2011</v>
      </c>
      <c r="F697" s="122">
        <v>2019</v>
      </c>
      <c r="G697" s="129" t="s">
        <v>20</v>
      </c>
      <c r="H697" s="130" t="s">
        <v>20</v>
      </c>
      <c r="I697" s="131" t="s">
        <v>20</v>
      </c>
    </row>
    <row r="698" spans="2:9" ht="19.5" customHeight="1">
      <c r="B698" s="121">
        <f t="shared" si="16"/>
        <v>678</v>
      </c>
      <c r="C698" s="122" t="s">
        <v>632</v>
      </c>
      <c r="D698" s="122" t="s">
        <v>1313</v>
      </c>
      <c r="E698" s="122">
        <v>2020</v>
      </c>
      <c r="F698" s="122" t="s">
        <v>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632</v>
      </c>
      <c r="D699" s="122" t="s">
        <v>1313</v>
      </c>
      <c r="E699" s="122">
        <v>2020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632</v>
      </c>
      <c r="D700" s="122" t="s">
        <v>661</v>
      </c>
      <c r="E700" s="122">
        <v>1996</v>
      </c>
      <c r="F700" s="122">
        <v>2002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632</v>
      </c>
      <c r="D701" s="122" t="s">
        <v>661</v>
      </c>
      <c r="E701" s="122">
        <v>2005</v>
      </c>
      <c r="F701" s="122">
        <v>2015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632</v>
      </c>
      <c r="D702" s="122" t="s">
        <v>661</v>
      </c>
      <c r="E702" s="122">
        <v>2015</v>
      </c>
      <c r="F702" s="122" t="s">
        <v>19</v>
      </c>
      <c r="G702" s="129" t="s">
        <v>20</v>
      </c>
      <c r="H702" s="130" t="s">
        <v>20</v>
      </c>
      <c r="I702" s="131" t="s">
        <v>20</v>
      </c>
    </row>
    <row r="703" spans="2:9" ht="19.5" customHeight="1">
      <c r="B703" s="121">
        <f t="shared" si="16"/>
        <v>683</v>
      </c>
      <c r="C703" s="122" t="s">
        <v>632</v>
      </c>
      <c r="D703" s="122" t="s">
        <v>1975</v>
      </c>
      <c r="E703" s="122">
        <v>2008</v>
      </c>
      <c r="F703" s="122">
        <v>2011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632</v>
      </c>
      <c r="D704" s="122" t="s">
        <v>665</v>
      </c>
      <c r="E704" s="122">
        <v>2003</v>
      </c>
      <c r="F704" s="122">
        <v>2016</v>
      </c>
      <c r="G704" s="129" t="s">
        <v>20</v>
      </c>
      <c r="H704" s="130" t="s">
        <v>20</v>
      </c>
      <c r="I704" s="131"/>
    </row>
    <row r="705" spans="2:9" ht="19.5" customHeight="1">
      <c r="B705" s="121">
        <f t="shared" si="16"/>
        <v>685</v>
      </c>
      <c r="C705" s="122" t="s">
        <v>632</v>
      </c>
      <c r="D705" s="122" t="s">
        <v>666</v>
      </c>
      <c r="E705" s="122">
        <v>1994</v>
      </c>
      <c r="F705" s="122">
        <v>2003</v>
      </c>
      <c r="G705" s="129" t="s">
        <v>20</v>
      </c>
      <c r="H705" s="130" t="s">
        <v>20</v>
      </c>
      <c r="I705" s="131"/>
    </row>
    <row r="706" spans="2:9" ht="19.5" customHeight="1">
      <c r="B706" s="121">
        <f t="shared" si="16"/>
        <v>686</v>
      </c>
      <c r="C706" s="122" t="s">
        <v>632</v>
      </c>
      <c r="D706" s="122" t="s">
        <v>666</v>
      </c>
      <c r="E706" s="122">
        <v>2004</v>
      </c>
      <c r="F706" s="122">
        <v>2009</v>
      </c>
      <c r="G706" s="129" t="s">
        <v>20</v>
      </c>
      <c r="H706" s="130" t="s">
        <v>20</v>
      </c>
      <c r="I706" s="131"/>
    </row>
    <row r="707" spans="2:9" ht="19.5" customHeight="1">
      <c r="B707" s="121">
        <f t="shared" si="16"/>
        <v>687</v>
      </c>
      <c r="C707" s="122" t="s">
        <v>632</v>
      </c>
      <c r="D707" s="122" t="s">
        <v>666</v>
      </c>
      <c r="E707" s="122">
        <v>2009</v>
      </c>
      <c r="F707" s="122">
        <v>2017</v>
      </c>
      <c r="G707" s="129" t="s">
        <v>20</v>
      </c>
      <c r="H707" s="130" t="s">
        <v>20</v>
      </c>
      <c r="I707" s="131" t="s">
        <v>20</v>
      </c>
    </row>
    <row r="708" spans="2:9" ht="19.5" customHeight="1">
      <c r="B708" s="121">
        <f t="shared" si="16"/>
        <v>688</v>
      </c>
      <c r="C708" s="122" t="s">
        <v>632</v>
      </c>
      <c r="D708" s="122" t="s">
        <v>666</v>
      </c>
      <c r="E708" s="122">
        <v>2018</v>
      </c>
      <c r="F708" s="122" t="s">
        <v>19</v>
      </c>
      <c r="G708" s="129" t="s">
        <v>20</v>
      </c>
      <c r="H708" s="129" t="s">
        <v>20</v>
      </c>
      <c r="I708" s="131"/>
    </row>
    <row r="709" spans="2:9" ht="19.5" customHeight="1">
      <c r="B709" s="121">
        <f t="shared" si="16"/>
        <v>689</v>
      </c>
      <c r="C709" s="122" t="s">
        <v>632</v>
      </c>
      <c r="D709" s="122" t="s">
        <v>1976</v>
      </c>
      <c r="E709" s="122">
        <v>2009</v>
      </c>
      <c r="F709" s="122">
        <v>2017</v>
      </c>
      <c r="G709" s="129" t="s">
        <v>20</v>
      </c>
      <c r="H709" s="129" t="s">
        <v>20</v>
      </c>
      <c r="I709" s="182" t="s">
        <v>20</v>
      </c>
    </row>
    <row r="710" spans="2:9" ht="19.5" customHeight="1">
      <c r="B710" s="121">
        <f t="shared" si="16"/>
        <v>690</v>
      </c>
      <c r="C710" s="122" t="s">
        <v>632</v>
      </c>
      <c r="D710" s="122" t="s">
        <v>1315</v>
      </c>
      <c r="E710" s="122">
        <v>2010</v>
      </c>
      <c r="F710" s="122">
        <v>2018</v>
      </c>
      <c r="G710" s="129" t="s">
        <v>20</v>
      </c>
      <c r="H710" s="130" t="s">
        <v>20</v>
      </c>
      <c r="I710" s="131"/>
    </row>
    <row r="711" spans="2:9" ht="19.5" customHeight="1">
      <c r="B711" s="121">
        <f t="shared" si="16"/>
        <v>691</v>
      </c>
      <c r="C711" s="122" t="s">
        <v>632</v>
      </c>
      <c r="D711" s="122" t="s">
        <v>710</v>
      </c>
      <c r="E711" s="122">
        <v>2008</v>
      </c>
      <c r="F711" s="122" t="s">
        <v>19</v>
      </c>
      <c r="G711" s="129" t="s">
        <v>20</v>
      </c>
      <c r="H711" s="130" t="s">
        <v>20</v>
      </c>
      <c r="I711" s="131"/>
    </row>
    <row r="712" spans="2:9" ht="19.5" customHeight="1">
      <c r="B712" s="121">
        <f t="shared" si="16"/>
        <v>692</v>
      </c>
      <c r="C712" s="122" t="s">
        <v>632</v>
      </c>
      <c r="D712" s="122" t="s">
        <v>669</v>
      </c>
      <c r="E712" s="122">
        <v>2008</v>
      </c>
      <c r="F712" s="122">
        <v>2017</v>
      </c>
      <c r="G712" s="129" t="s">
        <v>20</v>
      </c>
      <c r="H712" s="130" t="s">
        <v>20</v>
      </c>
      <c r="I712" s="131"/>
    </row>
    <row r="713" spans="2:9" ht="19.5" customHeight="1">
      <c r="B713" s="121">
        <f t="shared" si="16"/>
        <v>693</v>
      </c>
      <c r="C713" s="122" t="s">
        <v>632</v>
      </c>
      <c r="D713" s="122" t="s">
        <v>671</v>
      </c>
      <c r="E713" s="122">
        <v>1995</v>
      </c>
      <c r="F713" s="122">
        <v>2010</v>
      </c>
      <c r="G713" s="129" t="s">
        <v>20</v>
      </c>
      <c r="H713" s="130" t="s">
        <v>20</v>
      </c>
      <c r="I713" s="131" t="s">
        <v>20</v>
      </c>
    </row>
    <row r="714" spans="2:9" ht="19.5" customHeight="1" thickBot="1">
      <c r="B714" s="124">
        <f t="shared" si="16"/>
        <v>694</v>
      </c>
      <c r="C714" s="125" t="s">
        <v>632</v>
      </c>
      <c r="D714" s="125" t="s">
        <v>671</v>
      </c>
      <c r="E714" s="125">
        <v>2010</v>
      </c>
      <c r="F714" s="125">
        <v>2020</v>
      </c>
      <c r="G714" s="132" t="s">
        <v>20</v>
      </c>
      <c r="H714" s="133" t="s">
        <v>20</v>
      </c>
      <c r="I714" s="134"/>
    </row>
    <row r="715" spans="2:9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</row>
    <row r="716" spans="2:9" ht="19.5" customHeight="1">
      <c r="B716" s="121">
        <f>ROW()-21</f>
        <v>695</v>
      </c>
      <c r="C716" s="122" t="s">
        <v>632</v>
      </c>
      <c r="D716" s="122" t="s">
        <v>714</v>
      </c>
      <c r="E716" s="122">
        <v>2003</v>
      </c>
      <c r="F716" s="122">
        <v>2020</v>
      </c>
      <c r="G716" s="129" t="s">
        <v>20</v>
      </c>
      <c r="H716" s="130" t="s">
        <v>20</v>
      </c>
      <c r="I716" s="131"/>
    </row>
    <row r="717" spans="2:9" ht="19.5" customHeight="1">
      <c r="B717" s="121">
        <f>ROW()-21</f>
        <v>696</v>
      </c>
      <c r="C717" s="122" t="s">
        <v>632</v>
      </c>
      <c r="D717" s="122" t="s">
        <v>712</v>
      </c>
      <c r="E717" s="122">
        <v>2003</v>
      </c>
      <c r="F717" s="122">
        <v>2020</v>
      </c>
      <c r="G717" s="129" t="s">
        <v>20</v>
      </c>
      <c r="H717" s="130" t="s">
        <v>20</v>
      </c>
      <c r="I717" s="131"/>
    </row>
    <row r="718" spans="2:9" ht="19.5" customHeight="1">
      <c r="B718" s="121">
        <f t="shared" ref="B718:B742" si="17">ROW()-21</f>
        <v>697</v>
      </c>
      <c r="C718" s="122" t="s">
        <v>632</v>
      </c>
      <c r="D718" s="122" t="s">
        <v>1316</v>
      </c>
      <c r="E718" s="122">
        <v>2003</v>
      </c>
      <c r="F718" s="122">
        <v>2020</v>
      </c>
      <c r="G718" s="129" t="s">
        <v>20</v>
      </c>
      <c r="H718" s="129" t="s">
        <v>20</v>
      </c>
      <c r="I718" s="131"/>
    </row>
    <row r="719" spans="2:9" ht="19.5" customHeight="1">
      <c r="B719" s="121">
        <f t="shared" si="17"/>
        <v>698</v>
      </c>
      <c r="C719" s="122" t="s">
        <v>632</v>
      </c>
      <c r="D719" s="122" t="s">
        <v>713</v>
      </c>
      <c r="E719" s="122">
        <v>2003</v>
      </c>
      <c r="F719" s="122">
        <v>2020</v>
      </c>
      <c r="G719" s="129" t="s">
        <v>20</v>
      </c>
      <c r="H719" s="130" t="s">
        <v>20</v>
      </c>
      <c r="I719" s="131"/>
    </row>
    <row r="720" spans="2:9" ht="19.5" customHeight="1">
      <c r="B720" s="121">
        <f t="shared" si="17"/>
        <v>699</v>
      </c>
      <c r="C720" s="122" t="s">
        <v>632</v>
      </c>
      <c r="D720" s="122" t="s">
        <v>1317</v>
      </c>
      <c r="E720" s="122">
        <v>2003</v>
      </c>
      <c r="F720" s="122">
        <v>2015</v>
      </c>
      <c r="G720" s="129" t="s">
        <v>20</v>
      </c>
      <c r="H720" s="130" t="s">
        <v>20</v>
      </c>
      <c r="I720" s="131" t="s">
        <v>20</v>
      </c>
    </row>
    <row r="721" spans="2:9" ht="19.5" customHeight="1">
      <c r="B721" s="121">
        <f t="shared" si="17"/>
        <v>700</v>
      </c>
      <c r="C721" s="122" t="s">
        <v>632</v>
      </c>
      <c r="D721" s="122" t="s">
        <v>1318</v>
      </c>
      <c r="E721" s="122">
        <v>2016</v>
      </c>
      <c r="F721" s="122">
        <v>2019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632</v>
      </c>
      <c r="D722" s="122" t="s">
        <v>1319</v>
      </c>
      <c r="E722" s="122">
        <v>2020</v>
      </c>
      <c r="F722" s="122" t="s">
        <v>19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si="17"/>
        <v>702</v>
      </c>
      <c r="C723" s="122" t="s">
        <v>632</v>
      </c>
      <c r="D723" s="122" t="s">
        <v>674</v>
      </c>
      <c r="E723" s="122">
        <v>2021</v>
      </c>
      <c r="F723" s="122" t="s">
        <v>19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632</v>
      </c>
      <c r="D724" s="122" t="s">
        <v>674</v>
      </c>
      <c r="E724" s="122">
        <v>2021</v>
      </c>
      <c r="F724" s="122" t="s">
        <v>19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17"/>
        <v>704</v>
      </c>
      <c r="C725" s="122" t="s">
        <v>632</v>
      </c>
      <c r="D725" s="122" t="s">
        <v>1320</v>
      </c>
      <c r="E725" s="122">
        <v>2019</v>
      </c>
      <c r="F725" s="122" t="s">
        <v>19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632</v>
      </c>
      <c r="D726" s="122" t="s">
        <v>677</v>
      </c>
      <c r="E726" s="122">
        <v>2018</v>
      </c>
      <c r="F726" s="122" t="s">
        <v>19</v>
      </c>
      <c r="G726" s="129" t="s">
        <v>20</v>
      </c>
      <c r="H726" s="130" t="s">
        <v>20</v>
      </c>
      <c r="I726" s="131" t="s">
        <v>20</v>
      </c>
    </row>
    <row r="727" spans="2:9" ht="19.5" customHeight="1">
      <c r="B727" s="121">
        <f t="shared" si="17"/>
        <v>706</v>
      </c>
      <c r="C727" s="122" t="s">
        <v>632</v>
      </c>
      <c r="D727" s="122" t="s">
        <v>1321</v>
      </c>
      <c r="E727" s="122">
        <v>2021</v>
      </c>
      <c r="F727" s="122" t="s">
        <v>19</v>
      </c>
      <c r="G727" s="129" t="s">
        <v>20</v>
      </c>
      <c r="H727" s="129" t="s">
        <v>20</v>
      </c>
      <c r="I727" s="182"/>
    </row>
    <row r="728" spans="2:9" ht="19.5" customHeight="1">
      <c r="B728" s="121">
        <f t="shared" si="17"/>
        <v>707</v>
      </c>
      <c r="C728" s="122" t="s">
        <v>632</v>
      </c>
      <c r="D728" s="122" t="s">
        <v>678</v>
      </c>
      <c r="E728" s="122">
        <v>2007</v>
      </c>
      <c r="F728" s="122">
        <v>2016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17"/>
        <v>708</v>
      </c>
      <c r="C729" s="122" t="s">
        <v>632</v>
      </c>
      <c r="D729" s="122" t="s">
        <v>678</v>
      </c>
      <c r="E729" s="122">
        <v>2016</v>
      </c>
      <c r="F729" s="122" t="s">
        <v>19</v>
      </c>
      <c r="G729" s="129" t="s">
        <v>20</v>
      </c>
      <c r="H729" s="130" t="s">
        <v>20</v>
      </c>
      <c r="I729" s="131" t="s">
        <v>20</v>
      </c>
    </row>
    <row r="730" spans="2:9" ht="19.5" customHeight="1">
      <c r="B730" s="121">
        <f t="shared" si="17"/>
        <v>709</v>
      </c>
      <c r="C730" s="122" t="s">
        <v>632</v>
      </c>
      <c r="D730" s="122" t="s">
        <v>681</v>
      </c>
      <c r="E730" s="122">
        <v>2010</v>
      </c>
      <c r="F730" s="122">
        <v>2017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17"/>
        <v>710</v>
      </c>
      <c r="C731" s="122" t="s">
        <v>632</v>
      </c>
      <c r="D731" s="122" t="s">
        <v>681</v>
      </c>
      <c r="E731" s="122">
        <v>2018</v>
      </c>
      <c r="F731" s="122" t="s">
        <v>19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632</v>
      </c>
      <c r="D732" s="122" t="s">
        <v>684</v>
      </c>
      <c r="E732" s="122">
        <v>2003</v>
      </c>
      <c r="F732" s="122">
        <v>2015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17"/>
        <v>712</v>
      </c>
      <c r="C733" s="122" t="s">
        <v>632</v>
      </c>
      <c r="D733" s="122" t="s">
        <v>684</v>
      </c>
      <c r="E733" s="122">
        <v>2015</v>
      </c>
      <c r="F733" s="122" t="s">
        <v>19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632</v>
      </c>
      <c r="D734" s="122" t="s">
        <v>1322</v>
      </c>
      <c r="E734" s="122">
        <v>2003</v>
      </c>
      <c r="F734" s="122">
        <v>2015</v>
      </c>
      <c r="G734" s="129" t="s">
        <v>20</v>
      </c>
      <c r="H734" s="130" t="s">
        <v>20</v>
      </c>
      <c r="I734" s="131" t="s">
        <v>20</v>
      </c>
    </row>
    <row r="735" spans="2:9" ht="19.5" customHeight="1">
      <c r="B735" s="121">
        <f t="shared" si="17"/>
        <v>714</v>
      </c>
      <c r="C735" s="122" t="s">
        <v>632</v>
      </c>
      <c r="D735" s="122" t="s">
        <v>686</v>
      </c>
      <c r="E735" s="122">
        <v>2003</v>
      </c>
      <c r="F735" s="122">
        <v>2015</v>
      </c>
      <c r="G735" s="129" t="s">
        <v>20</v>
      </c>
      <c r="H735" s="130" t="s">
        <v>20</v>
      </c>
      <c r="I735" s="131" t="s">
        <v>20</v>
      </c>
    </row>
    <row r="736" spans="2:9" ht="19.5" customHeight="1">
      <c r="B736" s="121">
        <f t="shared" si="17"/>
        <v>715</v>
      </c>
      <c r="C736" s="122" t="s">
        <v>632</v>
      </c>
      <c r="D736" s="122" t="s">
        <v>686</v>
      </c>
      <c r="E736" s="122">
        <v>2016</v>
      </c>
      <c r="F736" s="122">
        <v>2019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632</v>
      </c>
      <c r="D737" s="122" t="s">
        <v>686</v>
      </c>
      <c r="E737" s="122">
        <v>2020</v>
      </c>
      <c r="F737" s="122" t="s">
        <v>19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632</v>
      </c>
      <c r="D738" s="122" t="s">
        <v>687</v>
      </c>
      <c r="E738" s="122">
        <v>2017</v>
      </c>
      <c r="F738" s="122" t="s">
        <v>19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17"/>
        <v>718</v>
      </c>
      <c r="C739" s="122" t="s">
        <v>632</v>
      </c>
      <c r="D739" s="122" t="s">
        <v>1323</v>
      </c>
      <c r="E739" s="122">
        <v>2012</v>
      </c>
      <c r="F739" s="122" t="s">
        <v>19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si="17"/>
        <v>719</v>
      </c>
      <c r="C740" s="122" t="s">
        <v>632</v>
      </c>
      <c r="D740" s="122" t="s">
        <v>1324</v>
      </c>
      <c r="E740" s="122">
        <v>2003</v>
      </c>
      <c r="F740" s="122">
        <v>2020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17"/>
        <v>720</v>
      </c>
      <c r="C741" s="122" t="s">
        <v>632</v>
      </c>
      <c r="D741" s="122" t="s">
        <v>689</v>
      </c>
      <c r="E741" s="122">
        <v>2011</v>
      </c>
      <c r="F741" s="122">
        <v>2018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17"/>
        <v>721</v>
      </c>
      <c r="C742" s="122" t="s">
        <v>632</v>
      </c>
      <c r="D742" s="122" t="s">
        <v>690</v>
      </c>
      <c r="E742" s="122">
        <v>2018</v>
      </c>
      <c r="F742" s="122" t="s">
        <v>19</v>
      </c>
      <c r="G742" s="129" t="s">
        <v>20</v>
      </c>
      <c r="H742" s="130" t="s">
        <v>20</v>
      </c>
      <c r="I742" s="131"/>
    </row>
    <row r="743" spans="2:9" ht="19.5" customHeight="1">
      <c r="B743" s="185">
        <f>ROW()-21</f>
        <v>722</v>
      </c>
      <c r="C743" s="179" t="s">
        <v>632</v>
      </c>
      <c r="D743" s="179" t="s">
        <v>707</v>
      </c>
      <c r="E743" s="179">
        <v>2008</v>
      </c>
      <c r="F743" s="179" t="s">
        <v>19</v>
      </c>
      <c r="G743" s="187" t="s">
        <v>20</v>
      </c>
      <c r="H743" s="188" t="s">
        <v>20</v>
      </c>
      <c r="I743" s="189"/>
    </row>
    <row r="744" spans="2:9" ht="19.5" customHeight="1">
      <c r="B744" s="185">
        <f t="shared" ref="B744:B760" si="18">ROW()-21</f>
        <v>723</v>
      </c>
      <c r="C744" s="179" t="s">
        <v>632</v>
      </c>
      <c r="D744" s="179" t="s">
        <v>691</v>
      </c>
      <c r="E744" s="179">
        <v>2003</v>
      </c>
      <c r="F744" s="179">
        <v>2015</v>
      </c>
      <c r="G744" s="187" t="s">
        <v>20</v>
      </c>
      <c r="H744" s="188" t="s">
        <v>20</v>
      </c>
      <c r="I744" s="189" t="s">
        <v>20</v>
      </c>
    </row>
    <row r="745" spans="2:9" ht="19.5" customHeight="1">
      <c r="B745" s="185">
        <f t="shared" si="18"/>
        <v>724</v>
      </c>
      <c r="C745" s="179" t="s">
        <v>692</v>
      </c>
      <c r="D745" s="179" t="s">
        <v>1325</v>
      </c>
      <c r="E745" s="179">
        <v>2017</v>
      </c>
      <c r="F745" s="179" t="s">
        <v>19</v>
      </c>
      <c r="G745" s="187" t="s">
        <v>20</v>
      </c>
      <c r="H745" s="188" t="s">
        <v>20</v>
      </c>
      <c r="I745" s="189"/>
    </row>
    <row r="746" spans="2:9" ht="19.5" customHeight="1">
      <c r="B746" s="185">
        <f t="shared" si="18"/>
        <v>725</v>
      </c>
      <c r="C746" s="179" t="s">
        <v>692</v>
      </c>
      <c r="D746" s="179" t="s">
        <v>693</v>
      </c>
      <c r="E746" s="179">
        <v>2011</v>
      </c>
      <c r="F746" s="179">
        <v>2018</v>
      </c>
      <c r="G746" s="187" t="s">
        <v>20</v>
      </c>
      <c r="H746" s="188" t="s">
        <v>20</v>
      </c>
      <c r="I746" s="189"/>
    </row>
    <row r="747" spans="2:9" ht="19.5" customHeight="1">
      <c r="B747" s="185">
        <f t="shared" si="18"/>
        <v>726</v>
      </c>
      <c r="C747" s="179" t="s">
        <v>692</v>
      </c>
      <c r="D747" s="179" t="s">
        <v>693</v>
      </c>
      <c r="E747" s="179">
        <v>2019</v>
      </c>
      <c r="F747" s="179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85">
        <f t="shared" si="18"/>
        <v>727</v>
      </c>
      <c r="C748" s="179" t="s">
        <v>692</v>
      </c>
      <c r="D748" s="179" t="s">
        <v>695</v>
      </c>
      <c r="E748" s="179">
        <v>2017</v>
      </c>
      <c r="F748" s="179" t="s">
        <v>19</v>
      </c>
      <c r="G748" s="187" t="s">
        <v>20</v>
      </c>
      <c r="H748" s="188" t="s">
        <v>20</v>
      </c>
      <c r="I748" s="189"/>
    </row>
    <row r="749" spans="2:9" ht="19.5" customHeight="1">
      <c r="B749" s="185">
        <f t="shared" si="18"/>
        <v>728</v>
      </c>
      <c r="C749" s="179" t="s">
        <v>692</v>
      </c>
      <c r="D749" s="179" t="s">
        <v>1326</v>
      </c>
      <c r="E749" s="179">
        <v>2012</v>
      </c>
      <c r="F749" s="179">
        <v>2019</v>
      </c>
      <c r="G749" s="187" t="s">
        <v>20</v>
      </c>
      <c r="H749" s="188" t="s">
        <v>20</v>
      </c>
      <c r="I749" s="189"/>
    </row>
    <row r="750" spans="2:9" ht="19.5" customHeight="1">
      <c r="B750" s="185">
        <f t="shared" si="18"/>
        <v>729</v>
      </c>
      <c r="C750" s="179" t="s">
        <v>692</v>
      </c>
      <c r="D750" s="179" t="s">
        <v>698</v>
      </c>
      <c r="E750" s="179">
        <v>2010</v>
      </c>
      <c r="F750" s="179">
        <v>2018</v>
      </c>
      <c r="G750" s="187" t="s">
        <v>20</v>
      </c>
      <c r="H750" s="188"/>
      <c r="I750" s="189"/>
    </row>
    <row r="751" spans="2:9" ht="19.5" customHeight="1">
      <c r="B751" s="185">
        <f t="shared" si="18"/>
        <v>730</v>
      </c>
      <c r="C751" s="179" t="s">
        <v>692</v>
      </c>
      <c r="D751" s="179" t="s">
        <v>698</v>
      </c>
      <c r="E751" s="179">
        <v>2018</v>
      </c>
      <c r="F751" s="179" t="s">
        <v>19</v>
      </c>
      <c r="G751" s="187" t="s">
        <v>20</v>
      </c>
      <c r="H751" s="188" t="s">
        <v>20</v>
      </c>
      <c r="I751" s="189"/>
    </row>
    <row r="752" spans="2:9" ht="19.5" customHeight="1">
      <c r="B752" s="185">
        <f t="shared" si="18"/>
        <v>731</v>
      </c>
      <c r="C752" s="179" t="s">
        <v>692</v>
      </c>
      <c r="D752" s="179" t="s">
        <v>762</v>
      </c>
      <c r="E752" s="179">
        <v>2018</v>
      </c>
      <c r="F752" s="179" t="s">
        <v>19</v>
      </c>
      <c r="G752" s="187" t="s">
        <v>20</v>
      </c>
      <c r="H752" s="188" t="s">
        <v>20</v>
      </c>
      <c r="I752" s="189"/>
    </row>
    <row r="753" spans="2:9" ht="19.5" customHeight="1">
      <c r="B753" s="185">
        <f t="shared" si="18"/>
        <v>732</v>
      </c>
      <c r="C753" s="179" t="s">
        <v>692</v>
      </c>
      <c r="D753" s="179" t="s">
        <v>700</v>
      </c>
      <c r="E753" s="179">
        <v>2017</v>
      </c>
      <c r="F753" s="179" t="s">
        <v>19</v>
      </c>
      <c r="G753" s="187" t="s">
        <v>20</v>
      </c>
      <c r="H753" s="188" t="s">
        <v>20</v>
      </c>
      <c r="I753" s="189"/>
    </row>
    <row r="754" spans="2:9" ht="19.5" customHeight="1">
      <c r="B754" s="185">
        <f t="shared" si="18"/>
        <v>733</v>
      </c>
      <c r="C754" s="179" t="s">
        <v>692</v>
      </c>
      <c r="D754" s="179" t="s">
        <v>1327</v>
      </c>
      <c r="E754" s="179">
        <v>2017</v>
      </c>
      <c r="F754" s="179" t="s">
        <v>19</v>
      </c>
      <c r="G754" s="187" t="s">
        <v>20</v>
      </c>
      <c r="H754" s="188" t="s">
        <v>20</v>
      </c>
      <c r="I754" s="189"/>
    </row>
    <row r="755" spans="2:9" ht="19.5" customHeight="1">
      <c r="B755" s="185">
        <f t="shared" si="18"/>
        <v>734</v>
      </c>
      <c r="C755" s="179" t="s">
        <v>692</v>
      </c>
      <c r="D755" s="179" t="s">
        <v>1328</v>
      </c>
      <c r="E755" s="179">
        <v>2017</v>
      </c>
      <c r="F755" s="179" t="s">
        <v>19</v>
      </c>
      <c r="G755" s="187" t="s">
        <v>20</v>
      </c>
      <c r="H755" s="188" t="s">
        <v>20</v>
      </c>
      <c r="I755" s="189"/>
    </row>
    <row r="756" spans="2:9" ht="19.5" customHeight="1">
      <c r="B756" s="185">
        <f t="shared" si="18"/>
        <v>735</v>
      </c>
      <c r="C756" s="179" t="s">
        <v>692</v>
      </c>
      <c r="D756" s="179" t="s">
        <v>1329</v>
      </c>
      <c r="E756" s="179">
        <v>2009</v>
      </c>
      <c r="F756" s="179">
        <v>2018</v>
      </c>
      <c r="G756" s="187" t="s">
        <v>20</v>
      </c>
      <c r="H756" s="188"/>
      <c r="I756" s="189"/>
    </row>
    <row r="757" spans="2:9" ht="19.5" customHeight="1" thickBot="1">
      <c r="B757" s="185">
        <f t="shared" si="18"/>
        <v>736</v>
      </c>
      <c r="C757" s="179" t="s">
        <v>692</v>
      </c>
      <c r="D757" s="179" t="s">
        <v>1329</v>
      </c>
      <c r="E757" s="179">
        <v>2018</v>
      </c>
      <c r="F757" s="179" t="s">
        <v>19</v>
      </c>
      <c r="G757" s="187" t="s">
        <v>20</v>
      </c>
      <c r="H757" s="188" t="s">
        <v>20</v>
      </c>
      <c r="I757" s="189"/>
    </row>
    <row r="758" spans="2:9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</row>
    <row r="759" spans="2:9" ht="19.5" customHeight="1">
      <c r="B759" s="118">
        <f t="shared" si="18"/>
        <v>738</v>
      </c>
      <c r="C759" s="119" t="s">
        <v>692</v>
      </c>
      <c r="D759" s="119" t="s">
        <v>2057</v>
      </c>
      <c r="E759" s="119">
        <v>2007</v>
      </c>
      <c r="F759" s="119">
        <v>2016</v>
      </c>
      <c r="G759" s="126" t="s">
        <v>20</v>
      </c>
      <c r="H759" s="127"/>
      <c r="I759" s="128"/>
    </row>
    <row r="760" spans="2:9" ht="19.5" customHeight="1" thickBot="1">
      <c r="B760" s="124">
        <f t="shared" si="18"/>
        <v>739</v>
      </c>
      <c r="C760" s="125" t="s">
        <v>692</v>
      </c>
      <c r="D760" s="125" t="s">
        <v>1977</v>
      </c>
      <c r="E760" s="125">
        <v>2016</v>
      </c>
      <c r="F760" s="125" t="s">
        <v>19</v>
      </c>
      <c r="G760" s="132" t="s">
        <v>20</v>
      </c>
      <c r="H760" s="133" t="s">
        <v>20</v>
      </c>
      <c r="I760" s="134"/>
    </row>
    <row r="761" spans="2:9" ht="19.5" customHeight="1"/>
    <row r="762" spans="2:9" ht="19.5" customHeight="1"/>
    <row r="763" spans="2:9" ht="19.5" customHeight="1"/>
    <row r="764" spans="2:9" ht="19.5" customHeight="1"/>
    <row r="765" spans="2:9" ht="19.5" customHeight="1"/>
    <row r="766" spans="2:9" ht="19.5" customHeight="1"/>
    <row r="767" spans="2:9" ht="19.5" customHeight="1"/>
    <row r="768" spans="2:9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sortState xmlns:xlrd2="http://schemas.microsoft.com/office/spreadsheetml/2017/richdata2" ref="C5:I760">
    <sortCondition ref="C5:C760"/>
    <sortCondition ref="D5:D760"/>
    <sortCondition ref="E5:E760"/>
  </sortState>
  <mergeCells count="4">
    <mergeCell ref="B1:I1"/>
    <mergeCell ref="B2:G2"/>
    <mergeCell ref="H2:I2"/>
    <mergeCell ref="B3:I3"/>
  </mergeCells>
  <conditionalFormatting sqref="G4:I760">
    <cfRule type="cellIs" dxfId="55" priority="1" operator="equal">
      <formula>0</formula>
    </cfRule>
    <cfRule type="cellIs" dxfId="5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515AD-A3A4-42A1-8408-204E3BE636A3}">
  <dimension ref="A1:J834"/>
  <sheetViews>
    <sheetView view="pageLayout" topLeftCell="C1" zoomScaleNormal="100" workbookViewId="0">
      <selection activeCell="C47" sqref="C4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>
      <c r="B1" s="408"/>
      <c r="C1" s="409"/>
      <c r="D1" s="409"/>
      <c r="E1" s="409"/>
      <c r="F1" s="409"/>
      <c r="G1" s="409"/>
      <c r="H1" s="409"/>
      <c r="I1" s="409"/>
      <c r="J1" s="409"/>
    </row>
    <row r="2" spans="1:10" ht="22.5" customHeight="1">
      <c r="B2" s="411" t="s">
        <v>2054</v>
      </c>
      <c r="C2" s="412"/>
      <c r="D2" s="412"/>
      <c r="E2" s="412"/>
      <c r="F2" s="412"/>
      <c r="G2" s="412"/>
      <c r="H2" s="413"/>
      <c r="I2" s="414">
        <v>44781</v>
      </c>
      <c r="J2" s="415"/>
    </row>
    <row r="3" spans="1:10" ht="30" customHeight="1">
      <c r="A3" s="434" t="s">
        <v>2055</v>
      </c>
      <c r="B3" s="434"/>
      <c r="C3" s="434"/>
      <c r="D3" s="434"/>
      <c r="E3" s="434"/>
      <c r="F3" s="434"/>
      <c r="G3" s="434"/>
      <c r="H3" s="434"/>
      <c r="I3" s="434"/>
      <c r="J3" s="43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>
        <v>147</v>
      </c>
      <c r="E7" s="122">
        <v>2003</v>
      </c>
      <c r="F7" s="122">
        <v>2010</v>
      </c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>
        <v>159</v>
      </c>
      <c r="E8" s="122">
        <v>2005</v>
      </c>
      <c r="F8" s="122">
        <v>2011</v>
      </c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23</v>
      </c>
      <c r="E10" s="122">
        <v>2005</v>
      </c>
      <c r="F10" s="122">
        <v>2010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24</v>
      </c>
      <c r="E11" s="122">
        <v>2016</v>
      </c>
      <c r="F11" s="122"/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27</v>
      </c>
      <c r="E12" s="122">
        <v>2010</v>
      </c>
      <c r="F12" s="122">
        <v>2020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28</v>
      </c>
      <c r="E13" s="122">
        <v>2003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30</v>
      </c>
      <c r="E14" s="122">
        <v>2008</v>
      </c>
      <c r="F14" s="122">
        <v>2018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31</v>
      </c>
      <c r="E15" s="122">
        <v>2005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 t="s">
        <v>32</v>
      </c>
      <c r="E16" s="122">
        <v>2017</v>
      </c>
      <c r="F16" s="122"/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1136</v>
      </c>
      <c r="E17" s="122">
        <v>2013</v>
      </c>
      <c r="F17" s="122">
        <v>2019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1137</v>
      </c>
      <c r="E18" s="122">
        <v>2014</v>
      </c>
      <c r="F18" s="122"/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2011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1138</v>
      </c>
      <c r="E20" s="122">
        <v>2017</v>
      </c>
      <c r="F20" s="122"/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37</v>
      </c>
      <c r="E21" s="122">
        <v>2011</v>
      </c>
      <c r="F21" s="122">
        <v>2019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38</v>
      </c>
      <c r="E22" s="122">
        <v>2009</v>
      </c>
      <c r="F22" s="122">
        <v>2015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1139</v>
      </c>
      <c r="E23" s="122">
        <v>2013</v>
      </c>
      <c r="F23" s="122">
        <v>2019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1140</v>
      </c>
      <c r="E24" s="122">
        <v>2014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1141</v>
      </c>
      <c r="E25" s="122">
        <v>2011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1141</v>
      </c>
      <c r="E26" s="122">
        <v>2017</v>
      </c>
      <c r="F26" s="122"/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1142</v>
      </c>
      <c r="D27" s="122" t="s">
        <v>1143</v>
      </c>
      <c r="E27" s="122">
        <v>2009</v>
      </c>
      <c r="F27" s="122">
        <v>2013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40</v>
      </c>
      <c r="E28" s="122">
        <v>2010</v>
      </c>
      <c r="F28" s="122">
        <v>2017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40</v>
      </c>
      <c r="E29" s="122">
        <v>2018</v>
      </c>
      <c r="F29" s="122"/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43</v>
      </c>
      <c r="E30" s="122">
        <v>2004</v>
      </c>
      <c r="F30" s="122">
        <v>2012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2012</v>
      </c>
      <c r="F31" s="122"/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43</v>
      </c>
      <c r="E32" s="122">
        <v>2020</v>
      </c>
      <c r="F32" s="122"/>
      <c r="G32" s="123"/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47</v>
      </c>
      <c r="E33" s="122">
        <v>2005</v>
      </c>
      <c r="F33" s="122">
        <v>2008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47</v>
      </c>
      <c r="E34" s="122">
        <v>2008</v>
      </c>
      <c r="F34" s="122">
        <v>2016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47</v>
      </c>
      <c r="E35" s="122">
        <v>2016</v>
      </c>
      <c r="F35" s="122"/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49</v>
      </c>
      <c r="E36" s="122">
        <v>2007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49</v>
      </c>
      <c r="E37" s="122">
        <v>2016</v>
      </c>
      <c r="F37" s="122"/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52</v>
      </c>
      <c r="E38" s="122">
        <v>1997</v>
      </c>
      <c r="F38" s="122">
        <v>2004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52</v>
      </c>
      <c r="E39" s="122">
        <v>2004</v>
      </c>
      <c r="F39" s="122">
        <v>2011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52</v>
      </c>
      <c r="E40" s="125">
        <v>2010</v>
      </c>
      <c r="F40" s="125">
        <v>2017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52</v>
      </c>
      <c r="E42" s="122">
        <v>2018</v>
      </c>
      <c r="F42" s="122"/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58</v>
      </c>
      <c r="E43" s="122">
        <v>2010</v>
      </c>
      <c r="F43" s="122">
        <v>2017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58</v>
      </c>
      <c r="E44" s="122">
        <v>2018</v>
      </c>
      <c r="F44" s="122"/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61</v>
      </c>
      <c r="E45" s="122">
        <v>2010</v>
      </c>
      <c r="F45" s="122">
        <v>2017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61</v>
      </c>
      <c r="E46" s="122">
        <v>2018</v>
      </c>
      <c r="F46" s="122"/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64</v>
      </c>
      <c r="E47" s="122">
        <v>2017</v>
      </c>
      <c r="F47" s="122"/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2011</v>
      </c>
      <c r="F48" s="122">
        <v>2018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67</v>
      </c>
      <c r="E49" s="122">
        <v>2019</v>
      </c>
      <c r="F49" s="122"/>
      <c r="G49" s="123"/>
      <c r="H49" s="129" t="s">
        <v>20</v>
      </c>
      <c r="I49" s="130" t="s">
        <v>20</v>
      </c>
      <c r="J49" s="131" t="s">
        <v>20</v>
      </c>
    </row>
    <row r="50" spans="2:10" ht="19.649999999999999" customHeight="1">
      <c r="B50" s="121">
        <f t="shared" si="1"/>
        <v>45</v>
      </c>
      <c r="C50" s="122" t="s">
        <v>39</v>
      </c>
      <c r="D50" s="122" t="s">
        <v>72</v>
      </c>
      <c r="E50" s="122">
        <v>2008</v>
      </c>
      <c r="F50" s="122">
        <v>2017</v>
      </c>
      <c r="G50" s="123"/>
      <c r="H50" s="129" t="s">
        <v>20</v>
      </c>
      <c r="I50" s="130" t="s">
        <v>20</v>
      </c>
      <c r="J50" s="131" t="s">
        <v>20</v>
      </c>
    </row>
    <row r="51" spans="2:10" ht="19.649999999999999" customHeight="1">
      <c r="B51" s="121">
        <f t="shared" si="1"/>
        <v>46</v>
      </c>
      <c r="C51" s="122" t="s">
        <v>39</v>
      </c>
      <c r="D51" s="122" t="s">
        <v>72</v>
      </c>
      <c r="E51" s="122">
        <v>2017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75</v>
      </c>
      <c r="E52" s="122">
        <v>2006</v>
      </c>
      <c r="F52" s="122">
        <v>2015</v>
      </c>
      <c r="G52" s="123"/>
      <c r="H52" s="129" t="s">
        <v>20</v>
      </c>
      <c r="I52" s="130" t="s">
        <v>20</v>
      </c>
      <c r="J52" s="131" t="s">
        <v>20</v>
      </c>
    </row>
    <row r="53" spans="2:10" ht="19.649999999999999" customHeight="1">
      <c r="B53" s="121">
        <f t="shared" si="1"/>
        <v>48</v>
      </c>
      <c r="C53" s="122" t="s">
        <v>39</v>
      </c>
      <c r="D53" s="122" t="s">
        <v>75</v>
      </c>
      <c r="E53" s="122">
        <v>2015</v>
      </c>
      <c r="F53" s="122"/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39</v>
      </c>
      <c r="D54" s="122" t="s">
        <v>1145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79</v>
      </c>
      <c r="E55" s="122">
        <v>2006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79</v>
      </c>
      <c r="E56" s="122">
        <v>2015</v>
      </c>
      <c r="F56" s="122"/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39</v>
      </c>
      <c r="D57" s="122" t="s">
        <v>81</v>
      </c>
      <c r="E57" s="122">
        <v>2008</v>
      </c>
      <c r="F57" s="122">
        <v>2016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39</v>
      </c>
      <c r="D58" s="122" t="s">
        <v>82</v>
      </c>
      <c r="E58" s="122">
        <v>2007</v>
      </c>
      <c r="F58" s="122">
        <v>2016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39</v>
      </c>
      <c r="D59" s="122" t="s">
        <v>83</v>
      </c>
      <c r="E59" s="122">
        <v>2010</v>
      </c>
      <c r="F59" s="122">
        <v>2017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39</v>
      </c>
      <c r="D60" s="122" t="s">
        <v>1147</v>
      </c>
      <c r="E60" s="122">
        <v>2018</v>
      </c>
      <c r="F60" s="122"/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39</v>
      </c>
      <c r="D61" s="122" t="s">
        <v>85</v>
      </c>
      <c r="E61" s="122">
        <v>2008</v>
      </c>
      <c r="F61" s="122">
        <v>2016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85</v>
      </c>
      <c r="E62" s="122">
        <v>2016</v>
      </c>
      <c r="F62" s="122"/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86</v>
      </c>
      <c r="E63" s="122">
        <v>2007</v>
      </c>
      <c r="F63" s="122">
        <v>2016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86</v>
      </c>
      <c r="E64" s="122">
        <v>2016</v>
      </c>
      <c r="F64" s="122"/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88</v>
      </c>
      <c r="E65" s="122">
        <v>2004</v>
      </c>
      <c r="F65" s="122">
        <v>2011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90</v>
      </c>
      <c r="E66" s="122">
        <v>2017</v>
      </c>
      <c r="F66" s="122"/>
      <c r="G66" s="123"/>
      <c r="H66" s="129" t="s">
        <v>20</v>
      </c>
      <c r="I66" s="130" t="s">
        <v>20</v>
      </c>
      <c r="J66" s="131" t="s">
        <v>20</v>
      </c>
    </row>
    <row r="67" spans="2:10" ht="19.649999999999999" customHeight="1">
      <c r="B67" s="121">
        <f t="shared" si="1"/>
        <v>62</v>
      </c>
      <c r="C67" s="122" t="s">
        <v>39</v>
      </c>
      <c r="D67" s="122" t="s">
        <v>831</v>
      </c>
      <c r="E67" s="122">
        <v>2017</v>
      </c>
      <c r="F67" s="122"/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39</v>
      </c>
      <c r="D68" s="122" t="s">
        <v>1148</v>
      </c>
      <c r="E68" s="122">
        <v>2015</v>
      </c>
      <c r="F68" s="122"/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1149</v>
      </c>
      <c r="E69" s="122">
        <v>2018</v>
      </c>
      <c r="F69" s="122"/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92</v>
      </c>
      <c r="E70" s="122">
        <v>2008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92</v>
      </c>
      <c r="E71" s="122">
        <v>2014</v>
      </c>
      <c r="F71" s="122"/>
      <c r="G71" s="123"/>
      <c r="H71" s="129" t="s">
        <v>20</v>
      </c>
      <c r="I71" s="130" t="s">
        <v>20</v>
      </c>
      <c r="J71" s="131" t="s">
        <v>20</v>
      </c>
    </row>
    <row r="72" spans="2:10" ht="19.649999999999999" customHeight="1">
      <c r="B72" s="121">
        <f t="shared" si="1"/>
        <v>67</v>
      </c>
      <c r="C72" s="122" t="s">
        <v>39</v>
      </c>
      <c r="D72" s="122" t="s">
        <v>95</v>
      </c>
      <c r="E72" s="122">
        <v>2014</v>
      </c>
      <c r="F72" s="122"/>
      <c r="G72" s="123"/>
      <c r="H72" s="129" t="s">
        <v>20</v>
      </c>
      <c r="I72" s="130" t="s">
        <v>20</v>
      </c>
      <c r="J72" s="131" t="s">
        <v>20</v>
      </c>
    </row>
    <row r="73" spans="2:10" ht="19.5" customHeight="1">
      <c r="B73" s="121">
        <f t="shared" si="1"/>
        <v>68</v>
      </c>
      <c r="C73" s="122" t="s">
        <v>39</v>
      </c>
      <c r="D73" s="122" t="s">
        <v>96</v>
      </c>
      <c r="E73" s="122">
        <v>2014</v>
      </c>
      <c r="F73" s="122"/>
      <c r="G73" s="123"/>
      <c r="H73" s="129" t="s">
        <v>20</v>
      </c>
      <c r="I73" s="130" t="s">
        <v>20</v>
      </c>
      <c r="J73" s="131" t="s">
        <v>20</v>
      </c>
    </row>
    <row r="74" spans="2:10" ht="19.5" customHeight="1">
      <c r="B74" s="121">
        <f t="shared" si="1"/>
        <v>69</v>
      </c>
      <c r="C74" s="122" t="s">
        <v>97</v>
      </c>
      <c r="D74" s="122" t="s">
        <v>98</v>
      </c>
      <c r="E74" s="122">
        <v>2015</v>
      </c>
      <c r="F74" s="122"/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97</v>
      </c>
      <c r="D75" s="122" t="s">
        <v>99</v>
      </c>
      <c r="E75" s="122">
        <v>2003</v>
      </c>
      <c r="F75" s="122"/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97</v>
      </c>
      <c r="D76" s="122" t="s">
        <v>101</v>
      </c>
      <c r="E76" s="122">
        <v>2010</v>
      </c>
      <c r="F76" s="122">
        <v>2020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106</v>
      </c>
      <c r="E77" s="122">
        <v>2004</v>
      </c>
      <c r="F77" s="122">
        <v>2011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106</v>
      </c>
      <c r="E78" s="122">
        <v>2011</v>
      </c>
      <c r="F78" s="122">
        <v>2019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2019</v>
      </c>
      <c r="F79" s="122"/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63</v>
      </c>
      <c r="E80" s="122">
        <v>2019</v>
      </c>
      <c r="F80" s="122"/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1150</v>
      </c>
      <c r="E81" s="122">
        <v>2014</v>
      </c>
      <c r="F81" s="122"/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108</v>
      </c>
      <c r="E82" s="125">
        <v>2005</v>
      </c>
      <c r="F82" s="125">
        <v>2013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108</v>
      </c>
      <c r="E84" s="122">
        <v>2011</v>
      </c>
      <c r="F84" s="122">
        <v>2019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108</v>
      </c>
      <c r="E85" s="122">
        <v>2019</v>
      </c>
      <c r="F85" s="122"/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1151</v>
      </c>
      <c r="E86" s="122">
        <v>2016</v>
      </c>
      <c r="F86" s="122">
        <v>2024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69</v>
      </c>
      <c r="E87" s="122">
        <v>2013</v>
      </c>
      <c r="F87" s="122"/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69</v>
      </c>
      <c r="E88" s="122">
        <v>2020</v>
      </c>
      <c r="F88" s="122"/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113</v>
      </c>
      <c r="E89" s="122">
        <v>2003</v>
      </c>
      <c r="F89" s="122">
        <v>2010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113</v>
      </c>
      <c r="E90" s="122">
        <v>2010</v>
      </c>
      <c r="F90" s="122">
        <v>2016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1152</v>
      </c>
      <c r="E91" s="122">
        <v>2016</v>
      </c>
      <c r="F91" s="122">
        <v>2024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116</v>
      </c>
      <c r="E92" s="122">
        <v>2003</v>
      </c>
      <c r="F92" s="122">
        <v>2010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116</v>
      </c>
      <c r="E93" s="122">
        <v>2011</v>
      </c>
      <c r="F93" s="122">
        <v>2018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116</v>
      </c>
      <c r="E94" s="122">
        <v>2017</v>
      </c>
      <c r="F94" s="122"/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117</v>
      </c>
      <c r="E95" s="122">
        <v>2001</v>
      </c>
      <c r="F95" s="122">
        <v>2008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117</v>
      </c>
      <c r="E97" s="122">
        <v>2015</v>
      </c>
      <c r="F97" s="122"/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119</v>
      </c>
      <c r="E98" s="122">
        <v>2018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770</v>
      </c>
      <c r="E99" s="122">
        <v>2014</v>
      </c>
      <c r="F99" s="122">
        <v>2020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121</v>
      </c>
      <c r="E100" s="122">
        <v>2011</v>
      </c>
      <c r="F100" s="122">
        <v>2019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122</v>
      </c>
      <c r="E101" s="122">
        <v>2011</v>
      </c>
      <c r="F101" s="122">
        <v>2019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1153</v>
      </c>
      <c r="E102" s="179">
        <v>2016</v>
      </c>
      <c r="F102" s="179">
        <v>2020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124</v>
      </c>
      <c r="E103" s="179">
        <v>2007</v>
      </c>
      <c r="F103" s="179">
        <v>2013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124</v>
      </c>
      <c r="E104" s="179">
        <v>2014</v>
      </c>
      <c r="F104" s="179">
        <v>2018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124</v>
      </c>
      <c r="E105" s="179">
        <v>2021</v>
      </c>
      <c r="F105" s="179"/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127</v>
      </c>
      <c r="E106" s="179">
        <v>2014</v>
      </c>
      <c r="F106" s="179">
        <v>2018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127</v>
      </c>
      <c r="E107" s="179">
        <v>2021</v>
      </c>
      <c r="F107" s="179"/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128</v>
      </c>
      <c r="E108" s="179">
        <v>2011</v>
      </c>
      <c r="F108" s="179">
        <v>2016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1154</v>
      </c>
      <c r="E109" s="179">
        <v>2017</v>
      </c>
      <c r="F109" s="179"/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129</v>
      </c>
      <c r="E110" s="179">
        <v>2012</v>
      </c>
      <c r="F110" s="179">
        <v>2018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130</v>
      </c>
      <c r="E111" s="179">
        <v>2019</v>
      </c>
      <c r="F111" s="179"/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131</v>
      </c>
      <c r="E112" s="179">
        <v>2015</v>
      </c>
      <c r="F112" s="179"/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1155</v>
      </c>
      <c r="E113" s="179">
        <v>2009</v>
      </c>
      <c r="F113" s="179">
        <v>2015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133</v>
      </c>
      <c r="E114" s="179">
        <v>2018</v>
      </c>
      <c r="F114" s="179"/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134</v>
      </c>
      <c r="E115" s="179">
        <v>2003</v>
      </c>
      <c r="F115" s="179">
        <v>2010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134</v>
      </c>
      <c r="E116" s="179">
        <v>2010</v>
      </c>
      <c r="F116" s="179">
        <v>2017</v>
      </c>
      <c r="G116" s="123"/>
      <c r="H116" s="129" t="s">
        <v>20</v>
      </c>
      <c r="I116" s="130" t="s">
        <v>20</v>
      </c>
      <c r="J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134</v>
      </c>
      <c r="E117" s="179">
        <v>2017</v>
      </c>
      <c r="F117" s="179"/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1156</v>
      </c>
      <c r="E118" s="179">
        <v>2019</v>
      </c>
      <c r="F118" s="179"/>
      <c r="G118" s="123"/>
      <c r="H118" s="129" t="s">
        <v>20</v>
      </c>
      <c r="I118" s="130" t="s">
        <v>20</v>
      </c>
      <c r="J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137</v>
      </c>
      <c r="E119" s="179">
        <v>2014</v>
      </c>
      <c r="F119" s="179">
        <v>2018</v>
      </c>
      <c r="G119" s="123"/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2018</v>
      </c>
      <c r="F120" s="179"/>
      <c r="G120" s="123"/>
      <c r="H120" s="129" t="s">
        <v>20</v>
      </c>
      <c r="I120" s="130" t="s">
        <v>20</v>
      </c>
      <c r="J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138</v>
      </c>
      <c r="E121" s="179">
        <v>2019</v>
      </c>
      <c r="F121" s="179"/>
      <c r="G121" s="123"/>
      <c r="H121" s="129" t="s">
        <v>20</v>
      </c>
      <c r="I121" s="130" t="s">
        <v>20</v>
      </c>
      <c r="J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139</v>
      </c>
      <c r="E122" s="122">
        <v>2006</v>
      </c>
      <c r="F122" s="122">
        <v>2013</v>
      </c>
      <c r="G122" s="123"/>
      <c r="H122" s="129" t="s">
        <v>20</v>
      </c>
      <c r="I122" s="130" t="s">
        <v>20</v>
      </c>
      <c r="J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139</v>
      </c>
      <c r="E123" s="122">
        <v>2015</v>
      </c>
      <c r="F123" s="122">
        <v>2018</v>
      </c>
      <c r="G123" s="123"/>
      <c r="H123" s="129" t="s">
        <v>20</v>
      </c>
      <c r="I123" s="130" t="s">
        <v>20</v>
      </c>
      <c r="J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139</v>
      </c>
      <c r="E124" s="125">
        <v>2018</v>
      </c>
      <c r="F124" s="125"/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1157</v>
      </c>
      <c r="E126" s="122">
        <v>2009</v>
      </c>
      <c r="F126" s="122"/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102</v>
      </c>
      <c r="D127" s="122" t="s">
        <v>141</v>
      </c>
      <c r="E127" s="122">
        <v>2008</v>
      </c>
      <c r="F127" s="122">
        <v>2014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1158</v>
      </c>
      <c r="E128" s="122">
        <v>2015</v>
      </c>
      <c r="F128" s="122">
        <v>2019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142</v>
      </c>
      <c r="E129" s="122">
        <v>2019</v>
      </c>
      <c r="F129" s="122"/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143</v>
      </c>
      <c r="E130" s="122">
        <v>2002</v>
      </c>
      <c r="F130" s="122">
        <v>2008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143</v>
      </c>
      <c r="E131" s="122">
        <v>2009</v>
      </c>
      <c r="F131" s="122">
        <v>2016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102</v>
      </c>
      <c r="D132" s="122" t="s">
        <v>143</v>
      </c>
      <c r="E132" s="122">
        <v>2018</v>
      </c>
      <c r="F132" s="122"/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145</v>
      </c>
      <c r="D133" s="122" t="s">
        <v>146</v>
      </c>
      <c r="E133" s="122">
        <v>2016</v>
      </c>
      <c r="F133" s="122">
        <v>2019</v>
      </c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147</v>
      </c>
      <c r="E134" s="122">
        <v>2013</v>
      </c>
      <c r="F134" s="122"/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149</v>
      </c>
      <c r="E135" s="122">
        <v>2014</v>
      </c>
      <c r="F135" s="122"/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150</v>
      </c>
      <c r="E136" s="122">
        <v>2008</v>
      </c>
      <c r="F136" s="122">
        <v>2017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145</v>
      </c>
      <c r="D137" s="122" t="s">
        <v>151</v>
      </c>
      <c r="E137" s="122">
        <v>2015</v>
      </c>
      <c r="F137" s="122"/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f t="shared" si="3"/>
        <v>131</v>
      </c>
      <c r="C138" s="122" t="s">
        <v>152</v>
      </c>
      <c r="D138" s="122" t="s">
        <v>153</v>
      </c>
      <c r="E138" s="122">
        <v>2006</v>
      </c>
      <c r="F138" s="122">
        <v>2019</v>
      </c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154</v>
      </c>
      <c r="E139" s="122">
        <v>2014</v>
      </c>
      <c r="F139" s="122">
        <v>2018</v>
      </c>
      <c r="G139" s="123"/>
      <c r="H139" s="129" t="s">
        <v>20</v>
      </c>
      <c r="I139" s="130" t="s">
        <v>20</v>
      </c>
      <c r="J139" s="131"/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155</v>
      </c>
      <c r="E140" s="122">
        <v>2008</v>
      </c>
      <c r="F140" s="122">
        <v>2016</v>
      </c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155</v>
      </c>
      <c r="E141" s="122">
        <v>2016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152</v>
      </c>
      <c r="D142" s="122" t="s">
        <v>709</v>
      </c>
      <c r="E142" s="122">
        <v>2013</v>
      </c>
      <c r="F142" s="122">
        <v>2019</v>
      </c>
      <c r="G142" s="123"/>
      <c r="H142" s="129" t="s">
        <v>20</v>
      </c>
      <c r="I142" s="130"/>
      <c r="J142" s="131"/>
    </row>
    <row r="143" spans="2:10" ht="19.649999999999999" customHeight="1">
      <c r="B143" s="121">
        <f t="shared" si="3"/>
        <v>136</v>
      </c>
      <c r="C143" s="122" t="s">
        <v>152</v>
      </c>
      <c r="D143" s="122" t="s">
        <v>156</v>
      </c>
      <c r="E143" s="122">
        <v>2016</v>
      </c>
      <c r="F143" s="122">
        <v>2019</v>
      </c>
      <c r="G143" s="123"/>
      <c r="H143" s="129" t="s">
        <v>20</v>
      </c>
      <c r="I143" s="130"/>
      <c r="J143" s="131"/>
    </row>
    <row r="144" spans="2:10" ht="19.649999999999999" customHeight="1">
      <c r="B144" s="121">
        <f t="shared" si="3"/>
        <v>137</v>
      </c>
      <c r="C144" s="122" t="s">
        <v>159</v>
      </c>
      <c r="D144" s="122">
        <v>300</v>
      </c>
      <c r="E144" s="122">
        <v>2005</v>
      </c>
      <c r="F144" s="122">
        <v>2010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159</v>
      </c>
      <c r="D145" s="122">
        <v>300</v>
      </c>
      <c r="E145" s="122">
        <v>2011</v>
      </c>
      <c r="F145" s="122"/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 t="s">
        <v>1160</v>
      </c>
      <c r="E146" s="122">
        <v>2005</v>
      </c>
      <c r="F146" s="122">
        <v>2010</v>
      </c>
      <c r="G146" s="123"/>
      <c r="H146" s="129" t="s">
        <v>20</v>
      </c>
      <c r="I146" s="130"/>
      <c r="J146" s="182"/>
    </row>
    <row r="147" spans="2:10" ht="19.649999999999999" customHeight="1">
      <c r="B147" s="121">
        <f t="shared" si="3"/>
        <v>140</v>
      </c>
      <c r="C147" s="122" t="s">
        <v>159</v>
      </c>
      <c r="D147" s="122" t="s">
        <v>1160</v>
      </c>
      <c r="E147" s="122">
        <v>2011</v>
      </c>
      <c r="F147" s="122"/>
      <c r="G147" s="123"/>
      <c r="H147" s="129" t="s">
        <v>20</v>
      </c>
      <c r="I147" s="130"/>
      <c r="J147" s="131"/>
    </row>
    <row r="148" spans="2:10" ht="19.649999999999999" customHeight="1">
      <c r="B148" s="121">
        <f t="shared" si="3"/>
        <v>141</v>
      </c>
      <c r="C148" s="122" t="s">
        <v>159</v>
      </c>
      <c r="D148" s="122" t="s">
        <v>162</v>
      </c>
      <c r="E148" s="122">
        <v>2011</v>
      </c>
      <c r="F148" s="122">
        <v>2015</v>
      </c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896</v>
      </c>
      <c r="E149" s="122">
        <v>2019</v>
      </c>
      <c r="F149" s="122"/>
      <c r="G149" s="123"/>
      <c r="H149" s="129" t="s">
        <v>20</v>
      </c>
      <c r="I149" s="130"/>
      <c r="J149" s="131"/>
    </row>
    <row r="150" spans="2:10" ht="19.649999999999999" customHeight="1">
      <c r="B150" s="121">
        <f t="shared" si="3"/>
        <v>143</v>
      </c>
      <c r="C150" s="122" t="s">
        <v>159</v>
      </c>
      <c r="D150" s="122" t="s">
        <v>886</v>
      </c>
      <c r="E150" s="122">
        <v>2016</v>
      </c>
      <c r="F150" s="122"/>
      <c r="G150" s="123"/>
      <c r="H150" s="129" t="s">
        <v>20</v>
      </c>
      <c r="I150" s="130"/>
      <c r="J150" s="131"/>
    </row>
    <row r="151" spans="2:10" ht="19.649999999999999" customHeight="1">
      <c r="B151" s="121">
        <f t="shared" si="3"/>
        <v>144</v>
      </c>
      <c r="C151" s="122" t="s">
        <v>159</v>
      </c>
      <c r="D151" s="122" t="s">
        <v>890</v>
      </c>
      <c r="E151" s="122">
        <v>2019</v>
      </c>
      <c r="F151" s="122"/>
      <c r="G151" s="123"/>
      <c r="H151" s="129" t="s">
        <v>20</v>
      </c>
      <c r="I151" s="130"/>
      <c r="J151" s="131"/>
    </row>
    <row r="152" spans="2:10" ht="19.649999999999999" customHeight="1">
      <c r="B152" s="121">
        <f t="shared" si="3"/>
        <v>145</v>
      </c>
      <c r="C152" s="122" t="s">
        <v>781</v>
      </c>
      <c r="D152" s="122" t="s">
        <v>1161</v>
      </c>
      <c r="E152" s="122">
        <v>2018</v>
      </c>
      <c r="F152" s="122"/>
      <c r="G152" s="123"/>
      <c r="H152" s="129" t="s">
        <v>20</v>
      </c>
      <c r="I152" s="130" t="s">
        <v>20</v>
      </c>
      <c r="J152" s="131" t="s">
        <v>20</v>
      </c>
    </row>
    <row r="153" spans="2:10" ht="19.649999999999999" customHeight="1">
      <c r="B153" s="121">
        <f t="shared" si="3"/>
        <v>146</v>
      </c>
      <c r="C153" s="122" t="s">
        <v>781</v>
      </c>
      <c r="D153" s="122" t="s">
        <v>773</v>
      </c>
      <c r="E153" s="122">
        <v>2014</v>
      </c>
      <c r="F153" s="122"/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1162</v>
      </c>
      <c r="E154" s="122">
        <v>2016</v>
      </c>
      <c r="F154" s="122"/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777</v>
      </c>
      <c r="E155" s="122">
        <v>2010</v>
      </c>
      <c r="F155" s="122">
        <v>2018</v>
      </c>
      <c r="G155" s="123"/>
      <c r="H155" s="129" t="s">
        <v>20</v>
      </c>
      <c r="I155" s="130" t="s">
        <v>20</v>
      </c>
      <c r="J155" s="131" t="s">
        <v>20</v>
      </c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778</v>
      </c>
      <c r="E156" s="122">
        <v>2012</v>
      </c>
      <c r="F156" s="122">
        <v>2017</v>
      </c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779</v>
      </c>
      <c r="E157" s="122">
        <v>2014</v>
      </c>
      <c r="F157" s="122">
        <v>2020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780</v>
      </c>
      <c r="E158" s="122">
        <v>2013</v>
      </c>
      <c r="F158" s="122"/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774</v>
      </c>
      <c r="E159" s="122">
        <v>2016</v>
      </c>
      <c r="F159" s="122"/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1163</v>
      </c>
      <c r="E160" s="122">
        <v>2018</v>
      </c>
      <c r="F160" s="122"/>
      <c r="G160" s="123"/>
      <c r="H160" s="129" t="s">
        <v>20</v>
      </c>
      <c r="I160" s="130" t="s">
        <v>20</v>
      </c>
      <c r="J160" s="131" t="s">
        <v>20</v>
      </c>
    </row>
    <row r="161" spans="2:10" ht="19.649999999999999" customHeight="1">
      <c r="B161" s="121">
        <f t="shared" si="3"/>
        <v>154</v>
      </c>
      <c r="C161" s="122" t="s">
        <v>781</v>
      </c>
      <c r="D161" s="122" t="s">
        <v>767</v>
      </c>
      <c r="E161" s="122">
        <v>2006</v>
      </c>
      <c r="F161" s="122"/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781</v>
      </c>
      <c r="D162" s="122" t="s">
        <v>1164</v>
      </c>
      <c r="E162" s="122">
        <v>2016</v>
      </c>
      <c r="F162" s="122"/>
      <c r="G162" s="123"/>
      <c r="H162" s="129" t="s">
        <v>20</v>
      </c>
      <c r="I162" s="130" t="s">
        <v>20</v>
      </c>
      <c r="J162" s="131" t="s">
        <v>20</v>
      </c>
    </row>
    <row r="163" spans="2:10" ht="19.649999999999999" customHeight="1">
      <c r="B163" s="121">
        <f t="shared" si="3"/>
        <v>156</v>
      </c>
      <c r="C163" s="122" t="s">
        <v>781</v>
      </c>
      <c r="D163" s="122" t="s">
        <v>165</v>
      </c>
      <c r="E163" s="122">
        <v>2006</v>
      </c>
      <c r="F163" s="122"/>
      <c r="G163" s="123"/>
      <c r="H163" s="129" t="s">
        <v>20</v>
      </c>
      <c r="I163" s="130"/>
      <c r="J163" s="131" t="s">
        <v>20</v>
      </c>
    </row>
    <row r="164" spans="2:10" ht="19.649999999999999" customHeight="1">
      <c r="B164" s="121">
        <f t="shared" si="3"/>
        <v>157</v>
      </c>
      <c r="C164" s="122" t="s">
        <v>781</v>
      </c>
      <c r="D164" s="122" t="s">
        <v>775</v>
      </c>
      <c r="E164" s="122">
        <v>2016</v>
      </c>
      <c r="F164" s="122"/>
      <c r="G164" s="123"/>
      <c r="H164" s="129" t="s">
        <v>20</v>
      </c>
      <c r="I164" s="130" t="s">
        <v>20</v>
      </c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169</v>
      </c>
      <c r="D165" s="122" t="s">
        <v>170</v>
      </c>
      <c r="E165" s="122">
        <v>2020</v>
      </c>
      <c r="F165" s="122"/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171</v>
      </c>
      <c r="D166" s="125" t="s">
        <v>172</v>
      </c>
      <c r="E166" s="125">
        <v>2012</v>
      </c>
      <c r="F166" s="125"/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171</v>
      </c>
      <c r="D168" s="122" t="s">
        <v>1165</v>
      </c>
      <c r="E168" s="122">
        <v>2013</v>
      </c>
      <c r="F168" s="122">
        <v>2017</v>
      </c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171</v>
      </c>
      <c r="D169" s="122" t="s">
        <v>1165</v>
      </c>
      <c r="E169" s="122">
        <v>2017</v>
      </c>
      <c r="F169" s="122"/>
      <c r="G169" s="123"/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171</v>
      </c>
      <c r="D170" s="122" t="s">
        <v>175</v>
      </c>
      <c r="E170" s="122">
        <v>2012</v>
      </c>
      <c r="F170" s="122"/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171</v>
      </c>
      <c r="D171" s="122" t="s">
        <v>1166</v>
      </c>
      <c r="E171" s="122">
        <v>2012</v>
      </c>
      <c r="F171" s="122"/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171</v>
      </c>
      <c r="D172" s="122" t="s">
        <v>1167</v>
      </c>
      <c r="E172" s="122">
        <v>2020</v>
      </c>
      <c r="F172" s="122"/>
      <c r="G172" s="123"/>
      <c r="H172" s="129" t="s">
        <v>20</v>
      </c>
      <c r="I172" s="130" t="s">
        <v>20</v>
      </c>
      <c r="J172" s="182"/>
    </row>
    <row r="173" spans="2:10" ht="19.649999999999999" customHeight="1">
      <c r="B173" s="121">
        <f t="shared" si="4"/>
        <v>165</v>
      </c>
      <c r="C173" s="122" t="s">
        <v>171</v>
      </c>
      <c r="D173" s="122" t="s">
        <v>1168</v>
      </c>
      <c r="E173" s="122">
        <v>2012</v>
      </c>
      <c r="F173" s="122"/>
      <c r="G173" s="123"/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171</v>
      </c>
      <c r="D174" s="122" t="s">
        <v>1169</v>
      </c>
      <c r="E174" s="122">
        <v>2020</v>
      </c>
      <c r="F174" s="122"/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179</v>
      </c>
      <c r="D175" s="122" t="s">
        <v>180</v>
      </c>
      <c r="E175" s="122">
        <v>2011</v>
      </c>
      <c r="F175" s="122">
        <v>2016</v>
      </c>
      <c r="G175" s="123"/>
      <c r="H175" s="129" t="s">
        <v>20</v>
      </c>
      <c r="I175" s="130"/>
      <c r="J175" s="131"/>
    </row>
    <row r="176" spans="2:10" ht="19.649999999999999" customHeight="1">
      <c r="B176" s="121">
        <f t="shared" si="4"/>
        <v>168</v>
      </c>
      <c r="C176" s="122" t="s">
        <v>179</v>
      </c>
      <c r="D176" s="122" t="s">
        <v>182</v>
      </c>
      <c r="E176" s="122">
        <v>2006</v>
      </c>
      <c r="F176" s="122"/>
      <c r="G176" s="123"/>
      <c r="H176" s="129" t="s">
        <v>20</v>
      </c>
      <c r="I176" s="130"/>
      <c r="J176" s="131"/>
    </row>
    <row r="177" spans="2:10" ht="19.649999999999999" customHeight="1">
      <c r="B177" s="121">
        <f t="shared" si="4"/>
        <v>169</v>
      </c>
      <c r="C177" s="122" t="s">
        <v>179</v>
      </c>
      <c r="D177" s="122" t="s">
        <v>182</v>
      </c>
      <c r="E177" s="122">
        <v>2011</v>
      </c>
      <c r="F177" s="122"/>
      <c r="G177" s="123"/>
      <c r="H177" s="129" t="s">
        <v>20</v>
      </c>
      <c r="I177" s="130"/>
      <c r="J177" s="131"/>
    </row>
    <row r="178" spans="2:10" ht="19.649999999999999" customHeight="1">
      <c r="B178" s="121">
        <f t="shared" si="4"/>
        <v>170</v>
      </c>
      <c r="C178" s="122" t="s">
        <v>179</v>
      </c>
      <c r="D178" s="122" t="s">
        <v>183</v>
      </c>
      <c r="E178" s="122">
        <v>2011</v>
      </c>
      <c r="F178" s="122">
        <v>2016</v>
      </c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185</v>
      </c>
      <c r="E179" s="122">
        <v>2005</v>
      </c>
      <c r="F179" s="122">
        <v>2008</v>
      </c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179</v>
      </c>
      <c r="D180" s="122" t="s">
        <v>186</v>
      </c>
      <c r="E180" s="122">
        <v>2016</v>
      </c>
      <c r="F180" s="122"/>
      <c r="G180" s="123"/>
      <c r="H180" s="129" t="s">
        <v>20</v>
      </c>
      <c r="I180" s="130"/>
      <c r="J180" s="182" t="s">
        <v>20</v>
      </c>
    </row>
    <row r="181" spans="2:10" ht="19.649999999999999" customHeight="1">
      <c r="B181" s="121">
        <f t="shared" si="4"/>
        <v>173</v>
      </c>
      <c r="C181" s="122" t="s">
        <v>179</v>
      </c>
      <c r="D181" s="122" t="s">
        <v>257</v>
      </c>
      <c r="E181" s="122">
        <v>2007</v>
      </c>
      <c r="F181" s="122">
        <v>2009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179</v>
      </c>
      <c r="D182" s="122" t="s">
        <v>187</v>
      </c>
      <c r="E182" s="122">
        <v>2015</v>
      </c>
      <c r="F182" s="122"/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188</v>
      </c>
      <c r="D183" s="122">
        <v>500</v>
      </c>
      <c r="E183" s="122">
        <v>2007</v>
      </c>
      <c r="F183" s="122"/>
      <c r="G183" s="123"/>
      <c r="H183" s="129" t="s">
        <v>20</v>
      </c>
      <c r="I183" s="130"/>
      <c r="J183" s="131" t="s">
        <v>20</v>
      </c>
    </row>
    <row r="184" spans="2:10" ht="19.649999999999999" customHeight="1">
      <c r="B184" s="121">
        <f t="shared" si="4"/>
        <v>176</v>
      </c>
      <c r="C184" s="122" t="s">
        <v>188</v>
      </c>
      <c r="D184" s="122" t="s">
        <v>190</v>
      </c>
      <c r="E184" s="122">
        <v>2013</v>
      </c>
      <c r="F184" s="122"/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188</v>
      </c>
      <c r="D185" s="122" t="s">
        <v>1173</v>
      </c>
      <c r="E185" s="122">
        <v>2016</v>
      </c>
      <c r="F185" s="122"/>
      <c r="G185" s="123"/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188</v>
      </c>
      <c r="D186" s="122" t="s">
        <v>192</v>
      </c>
      <c r="E186" s="122">
        <v>2002</v>
      </c>
      <c r="F186" s="122">
        <v>2014</v>
      </c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 t="s">
        <v>193</v>
      </c>
      <c r="E187" s="122">
        <v>2007</v>
      </c>
      <c r="F187" s="122">
        <v>2016</v>
      </c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194</v>
      </c>
      <c r="E188" s="122">
        <v>2005</v>
      </c>
      <c r="F188" s="122">
        <v>2010</v>
      </c>
      <c r="G188" s="123"/>
      <c r="H188" s="129" t="s">
        <v>20</v>
      </c>
      <c r="I188" s="130"/>
      <c r="J188" s="131" t="s">
        <v>20</v>
      </c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195</v>
      </c>
      <c r="E189" s="122">
        <v>2018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197</v>
      </c>
      <c r="E190" s="122">
        <v>2000</v>
      </c>
      <c r="F190" s="122">
        <v>2010</v>
      </c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197</v>
      </c>
      <c r="E191" s="122">
        <v>2010</v>
      </c>
      <c r="F191" s="122"/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18</v>
      </c>
      <c r="E192" s="122">
        <v>2006</v>
      </c>
      <c r="F192" s="122"/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1174</v>
      </c>
      <c r="E193" s="122">
        <v>2015</v>
      </c>
      <c r="F193" s="122"/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1175</v>
      </c>
      <c r="E194" s="122">
        <v>2008</v>
      </c>
      <c r="F194" s="122">
        <v>2015</v>
      </c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203</v>
      </c>
      <c r="E195" s="122">
        <v>2011</v>
      </c>
      <c r="F195" s="122">
        <v>2016</v>
      </c>
      <c r="G195" s="123"/>
      <c r="H195" s="129" t="s">
        <v>20</v>
      </c>
      <c r="I195" s="130"/>
      <c r="J195" s="131"/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1176</v>
      </c>
      <c r="E196" s="122">
        <v>2016</v>
      </c>
      <c r="F196" s="122">
        <v>2019</v>
      </c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205</v>
      </c>
      <c r="E197" s="122">
        <v>2003</v>
      </c>
      <c r="F197" s="122">
        <v>2018</v>
      </c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206</v>
      </c>
      <c r="E198" s="122">
        <v>2007</v>
      </c>
      <c r="F198" s="122">
        <v>2018</v>
      </c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207</v>
      </c>
      <c r="E199" s="122">
        <v>2016</v>
      </c>
      <c r="F199" s="122"/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208</v>
      </c>
      <c r="E200" s="122">
        <v>2007</v>
      </c>
      <c r="F200" s="122">
        <v>2016</v>
      </c>
      <c r="G200" s="123"/>
      <c r="H200" s="129" t="s">
        <v>20</v>
      </c>
      <c r="I200" s="130"/>
      <c r="J200" s="131" t="s">
        <v>20</v>
      </c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210</v>
      </c>
      <c r="E201" s="122">
        <v>2011</v>
      </c>
      <c r="F201" s="122"/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211</v>
      </c>
      <c r="E202" s="122">
        <v>2005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1177</v>
      </c>
      <c r="E203" s="122">
        <v>2021</v>
      </c>
      <c r="F203" s="122"/>
      <c r="G203" s="123"/>
      <c r="H203" s="129" t="s">
        <v>20</v>
      </c>
      <c r="I203" s="130" t="s">
        <v>20</v>
      </c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212</v>
      </c>
      <c r="E204" s="122">
        <v>2012</v>
      </c>
      <c r="F204" s="122"/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214</v>
      </c>
      <c r="E205" s="122">
        <v>2001</v>
      </c>
      <c r="F205" s="122">
        <v>2010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188</v>
      </c>
      <c r="D206" s="122" t="s">
        <v>215</v>
      </c>
      <c r="E206" s="122">
        <v>2009</v>
      </c>
      <c r="F206" s="122">
        <v>2020</v>
      </c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188</v>
      </c>
      <c r="D207" s="122" t="s">
        <v>217</v>
      </c>
      <c r="E207" s="122">
        <v>2016</v>
      </c>
      <c r="F207" s="122"/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188</v>
      </c>
      <c r="D208" s="125" t="s">
        <v>1178</v>
      </c>
      <c r="E208" s="125">
        <v>2015</v>
      </c>
      <c r="F208" s="125"/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188</v>
      </c>
      <c r="D210" s="122" t="s">
        <v>220</v>
      </c>
      <c r="E210" s="122">
        <v>2016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188</v>
      </c>
      <c r="D211" s="122" t="s">
        <v>1179</v>
      </c>
      <c r="E211" s="122">
        <v>2021</v>
      </c>
      <c r="F211" s="122"/>
      <c r="G211" s="123"/>
      <c r="H211" s="129" t="s">
        <v>20</v>
      </c>
      <c r="I211" s="130" t="s">
        <v>20</v>
      </c>
      <c r="J211" s="131" t="s">
        <v>20</v>
      </c>
    </row>
    <row r="212" spans="2:10" ht="19.649999999999999" customHeight="1">
      <c r="B212" s="121">
        <f t="shared" si="5"/>
        <v>203</v>
      </c>
      <c r="C212" s="122" t="s">
        <v>188</v>
      </c>
      <c r="D212" s="122" t="s">
        <v>222</v>
      </c>
      <c r="E212" s="122">
        <v>2016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223</v>
      </c>
      <c r="D213" s="122" t="s">
        <v>1180</v>
      </c>
      <c r="E213" s="122">
        <v>2010</v>
      </c>
      <c r="F213" s="122">
        <v>2019</v>
      </c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223</v>
      </c>
      <c r="D214" s="122" t="s">
        <v>229</v>
      </c>
      <c r="E214" s="122">
        <v>2015</v>
      </c>
      <c r="F214" s="122"/>
      <c r="G214" s="123"/>
      <c r="H214" s="129" t="s">
        <v>20</v>
      </c>
      <c r="I214" s="130"/>
      <c r="J214" s="131" t="s">
        <v>20</v>
      </c>
    </row>
    <row r="215" spans="2:10" ht="19.649999999999999" customHeight="1">
      <c r="B215" s="121">
        <f t="shared" si="5"/>
        <v>206</v>
      </c>
      <c r="C215" s="122" t="s">
        <v>223</v>
      </c>
      <c r="D215" s="122" t="s">
        <v>232</v>
      </c>
      <c r="E215" s="122">
        <v>2012</v>
      </c>
      <c r="F215" s="122">
        <v>2019</v>
      </c>
      <c r="G215" s="123"/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223</v>
      </c>
      <c r="D216" s="122" t="s">
        <v>234</v>
      </c>
      <c r="E216" s="122">
        <v>2009</v>
      </c>
      <c r="F216" s="122">
        <v>2019</v>
      </c>
      <c r="G216" s="123"/>
      <c r="H216" s="129" t="s">
        <v>20</v>
      </c>
      <c r="I216" s="130"/>
      <c r="J216" s="131" t="s">
        <v>20</v>
      </c>
    </row>
    <row r="217" spans="2:10" ht="19.649999999999999" customHeight="1">
      <c r="B217" s="121">
        <f t="shared" si="5"/>
        <v>208</v>
      </c>
      <c r="C217" s="122" t="s">
        <v>223</v>
      </c>
      <c r="D217" s="122" t="s">
        <v>234</v>
      </c>
      <c r="E217" s="122">
        <v>2017</v>
      </c>
      <c r="F217" s="122"/>
      <c r="G217" s="123"/>
      <c r="H217" s="129" t="s">
        <v>20</v>
      </c>
      <c r="I217" s="130"/>
      <c r="J217" s="131" t="s">
        <v>20</v>
      </c>
    </row>
    <row r="218" spans="2:10" ht="19.649999999999999" customHeight="1">
      <c r="B218" s="121">
        <f t="shared" si="5"/>
        <v>209</v>
      </c>
      <c r="C218" s="122" t="s">
        <v>223</v>
      </c>
      <c r="D218" s="122" t="s">
        <v>239</v>
      </c>
      <c r="E218" s="122">
        <v>2013</v>
      </c>
      <c r="F218" s="122"/>
      <c r="G218" s="123"/>
      <c r="H218" s="129" t="s">
        <v>20</v>
      </c>
      <c r="I218" s="130"/>
      <c r="J218" s="131" t="s">
        <v>20</v>
      </c>
    </row>
    <row r="219" spans="2:10" ht="19.649999999999999" customHeight="1">
      <c r="B219" s="121">
        <f t="shared" si="5"/>
        <v>210</v>
      </c>
      <c r="C219" s="122" t="s">
        <v>223</v>
      </c>
      <c r="D219" s="122" t="s">
        <v>241</v>
      </c>
      <c r="E219" s="122">
        <v>1995</v>
      </c>
      <c r="F219" s="122">
        <v>2010</v>
      </c>
      <c r="G219" s="123"/>
      <c r="H219" s="129" t="s">
        <v>20</v>
      </c>
      <c r="I219" s="130" t="s">
        <v>20</v>
      </c>
      <c r="J219" s="131" t="s">
        <v>20</v>
      </c>
    </row>
    <row r="220" spans="2:10" ht="19.649999999999999" customHeight="1">
      <c r="B220" s="121">
        <f t="shared" si="5"/>
        <v>211</v>
      </c>
      <c r="C220" s="122" t="s">
        <v>223</v>
      </c>
      <c r="D220" s="122" t="s">
        <v>241</v>
      </c>
      <c r="E220" s="122">
        <v>2016</v>
      </c>
      <c r="F220" s="122"/>
      <c r="G220" s="123"/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223</v>
      </c>
      <c r="D221" s="122" t="s">
        <v>243</v>
      </c>
      <c r="E221" s="122">
        <v>2012</v>
      </c>
      <c r="F221" s="122">
        <v>2019</v>
      </c>
      <c r="G221" s="123"/>
      <c r="H221" s="129" t="s">
        <v>20</v>
      </c>
      <c r="I221" s="130"/>
      <c r="J221" s="131"/>
    </row>
    <row r="222" spans="2:10" ht="19.649999999999999" customHeight="1">
      <c r="B222" s="121">
        <f t="shared" si="5"/>
        <v>213</v>
      </c>
      <c r="C222" s="122" t="s">
        <v>223</v>
      </c>
      <c r="D222" s="122" t="s">
        <v>245</v>
      </c>
      <c r="E222" s="122">
        <v>2013</v>
      </c>
      <c r="F222" s="122"/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223</v>
      </c>
      <c r="D223" s="122" t="s">
        <v>247</v>
      </c>
      <c r="E223" s="122">
        <v>2006</v>
      </c>
      <c r="F223" s="122">
        <v>2015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223</v>
      </c>
      <c r="D224" s="122" t="s">
        <v>251</v>
      </c>
      <c r="E224" s="122">
        <v>2016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223</v>
      </c>
      <c r="D225" s="122" t="s">
        <v>252</v>
      </c>
      <c r="E225" s="122">
        <v>2006</v>
      </c>
      <c r="F225" s="122">
        <v>2013</v>
      </c>
      <c r="G225" s="123"/>
      <c r="H225" s="129" t="s">
        <v>20</v>
      </c>
      <c r="I225" s="130"/>
      <c r="J225" s="131" t="s">
        <v>20</v>
      </c>
    </row>
    <row r="226" spans="2:10" ht="19.649999999999999" customHeight="1">
      <c r="B226" s="121">
        <f t="shared" si="5"/>
        <v>217</v>
      </c>
      <c r="C226" s="122" t="s">
        <v>223</v>
      </c>
      <c r="D226" s="122" t="s">
        <v>1181</v>
      </c>
      <c r="E226" s="122">
        <v>2013</v>
      </c>
      <c r="F226" s="122">
        <v>2018</v>
      </c>
      <c r="G226" s="123"/>
      <c r="H226" s="129" t="s">
        <v>20</v>
      </c>
      <c r="I226" s="130"/>
      <c r="J226" s="131" t="s">
        <v>20</v>
      </c>
    </row>
    <row r="227" spans="2:10" ht="19.649999999999999" customHeight="1">
      <c r="B227" s="121">
        <f t="shared" si="5"/>
        <v>218</v>
      </c>
      <c r="C227" s="122" t="s">
        <v>223</v>
      </c>
      <c r="D227" s="122" t="s">
        <v>255</v>
      </c>
      <c r="E227" s="122">
        <v>2006</v>
      </c>
      <c r="F227" s="122">
        <v>2013</v>
      </c>
      <c r="G227" s="123"/>
      <c r="H227" s="129" t="s">
        <v>20</v>
      </c>
      <c r="I227" s="130"/>
      <c r="J227" s="131" t="s">
        <v>20</v>
      </c>
    </row>
    <row r="228" spans="2:10" ht="19.649999999999999" customHeight="1">
      <c r="B228" s="121">
        <f t="shared" si="5"/>
        <v>219</v>
      </c>
      <c r="C228" s="122" t="s">
        <v>223</v>
      </c>
      <c r="D228" s="122" t="s">
        <v>1182</v>
      </c>
      <c r="E228" s="122">
        <v>2013</v>
      </c>
      <c r="F228" s="122"/>
      <c r="G228" s="123"/>
      <c r="H228" s="129" t="s">
        <v>20</v>
      </c>
      <c r="I228" s="130"/>
      <c r="J228" s="131" t="s">
        <v>20</v>
      </c>
    </row>
    <row r="229" spans="2:10" ht="19.649999999999999" customHeight="1">
      <c r="B229" s="121">
        <f t="shared" si="5"/>
        <v>220</v>
      </c>
      <c r="C229" s="122" t="s">
        <v>223</v>
      </c>
      <c r="D229" s="122" t="s">
        <v>1183</v>
      </c>
      <c r="E229" s="122">
        <v>2013</v>
      </c>
      <c r="F229" s="122">
        <v>2018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223</v>
      </c>
      <c r="D230" s="122" t="s">
        <v>761</v>
      </c>
      <c r="E230" s="122">
        <v>2014</v>
      </c>
      <c r="F230" s="122"/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256</v>
      </c>
      <c r="D231" s="122" t="s">
        <v>257</v>
      </c>
      <c r="E231" s="122">
        <v>2019</v>
      </c>
      <c r="F231" s="122"/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258</v>
      </c>
      <c r="D232" s="122" t="s">
        <v>1184</v>
      </c>
      <c r="E232" s="122">
        <v>2016</v>
      </c>
      <c r="F232" s="122">
        <v>2021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258</v>
      </c>
      <c r="D233" s="122" t="s">
        <v>259</v>
      </c>
      <c r="E233" s="122">
        <v>2006</v>
      </c>
      <c r="F233" s="122">
        <v>2011</v>
      </c>
      <c r="G233" s="123"/>
      <c r="H233" s="129" t="s">
        <v>20</v>
      </c>
      <c r="I233" s="130"/>
      <c r="J233" s="131"/>
    </row>
    <row r="234" spans="2:10" ht="19.649999999999999" customHeight="1">
      <c r="B234" s="121">
        <f t="shared" si="5"/>
        <v>225</v>
      </c>
      <c r="C234" s="122" t="s">
        <v>258</v>
      </c>
      <c r="D234" s="122" t="s">
        <v>259</v>
      </c>
      <c r="E234" s="122">
        <v>2015</v>
      </c>
      <c r="F234" s="122">
        <v>2021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258</v>
      </c>
      <c r="D235" s="122" t="s">
        <v>262</v>
      </c>
      <c r="E235" s="122">
        <v>2012</v>
      </c>
      <c r="F235" s="122">
        <v>2016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258</v>
      </c>
      <c r="D236" s="122" t="s">
        <v>264</v>
      </c>
      <c r="E236" s="122">
        <v>2007</v>
      </c>
      <c r="F236" s="122">
        <v>2013</v>
      </c>
      <c r="G236" s="123"/>
      <c r="H236" s="129" t="s">
        <v>20</v>
      </c>
      <c r="I236" s="130"/>
      <c r="J236" s="131"/>
    </row>
    <row r="237" spans="2:10" ht="19.649999999999999" customHeight="1">
      <c r="B237" s="121">
        <f t="shared" si="5"/>
        <v>228</v>
      </c>
      <c r="C237" s="122" t="s">
        <v>258</v>
      </c>
      <c r="D237" s="122" t="s">
        <v>265</v>
      </c>
      <c r="E237" s="122">
        <v>2016</v>
      </c>
      <c r="F237" s="122"/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258</v>
      </c>
      <c r="D238" s="122" t="s">
        <v>268</v>
      </c>
      <c r="E238" s="122">
        <v>2007</v>
      </c>
      <c r="F238" s="122">
        <v>2013</v>
      </c>
      <c r="G238" s="123"/>
      <c r="H238" s="129" t="s">
        <v>20</v>
      </c>
      <c r="I238" s="130"/>
      <c r="J238" s="131"/>
    </row>
    <row r="239" spans="2:10" ht="19.649999999999999" customHeight="1">
      <c r="B239" s="121">
        <f t="shared" si="5"/>
        <v>230</v>
      </c>
      <c r="C239" s="122" t="s">
        <v>269</v>
      </c>
      <c r="D239" s="122" t="s">
        <v>705</v>
      </c>
      <c r="E239" s="122">
        <v>2021</v>
      </c>
      <c r="F239" s="122"/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269</v>
      </c>
      <c r="D240" s="122" t="s">
        <v>273</v>
      </c>
      <c r="E240" s="122">
        <v>2019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269</v>
      </c>
      <c r="D241" s="122" t="s">
        <v>274</v>
      </c>
      <c r="E241" s="122">
        <v>2008</v>
      </c>
      <c r="F241" s="122">
        <v>2013</v>
      </c>
      <c r="G241" s="123"/>
      <c r="H241" s="129" t="s">
        <v>20</v>
      </c>
      <c r="I241" s="130"/>
      <c r="J241" s="131"/>
    </row>
    <row r="242" spans="2:10" ht="19.649999999999999" customHeight="1">
      <c r="B242" s="121">
        <f t="shared" si="5"/>
        <v>233</v>
      </c>
      <c r="C242" s="122" t="s">
        <v>269</v>
      </c>
      <c r="D242" s="122" t="s">
        <v>274</v>
      </c>
      <c r="E242" s="122">
        <v>2014</v>
      </c>
      <c r="F242" s="122">
        <v>2020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269</v>
      </c>
      <c r="D243" s="122" t="s">
        <v>274</v>
      </c>
      <c r="E243" s="122">
        <v>2021</v>
      </c>
      <c r="F243" s="122"/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269</v>
      </c>
      <c r="D244" s="122" t="s">
        <v>278</v>
      </c>
      <c r="E244" s="122">
        <v>2011</v>
      </c>
      <c r="F244" s="122">
        <v>2017</v>
      </c>
      <c r="G244" s="123"/>
      <c r="H244" s="129" t="s">
        <v>20</v>
      </c>
      <c r="I244" s="130"/>
      <c r="J244" s="131"/>
    </row>
    <row r="245" spans="2:10" ht="19.649999999999999" customHeight="1">
      <c r="B245" s="121">
        <f t="shared" si="5"/>
        <v>236</v>
      </c>
      <c r="C245" s="122" t="s">
        <v>269</v>
      </c>
      <c r="D245" s="122" t="s">
        <v>278</v>
      </c>
      <c r="E245" s="122">
        <v>2016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269</v>
      </c>
      <c r="D246" s="122" t="s">
        <v>280</v>
      </c>
      <c r="E246" s="122">
        <v>2011</v>
      </c>
      <c r="F246" s="122"/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269</v>
      </c>
      <c r="D247" s="122" t="s">
        <v>283</v>
      </c>
      <c r="E247" s="122">
        <v>2017</v>
      </c>
      <c r="F247" s="122"/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269</v>
      </c>
      <c r="D248" s="122" t="s">
        <v>1185</v>
      </c>
      <c r="E248" s="122">
        <v>2017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269</v>
      </c>
      <c r="D249" s="122" t="s">
        <v>285</v>
      </c>
      <c r="E249" s="122">
        <v>2010</v>
      </c>
      <c r="F249" s="122">
        <v>2019</v>
      </c>
      <c r="G249" s="123"/>
      <c r="H249" s="129" t="s">
        <v>20</v>
      </c>
      <c r="I249" s="130"/>
      <c r="J249" s="131"/>
    </row>
    <row r="250" spans="2:10" ht="19.649999999999999" customHeight="1" thickBot="1">
      <c r="B250" s="124">
        <f t="shared" si="5"/>
        <v>241</v>
      </c>
      <c r="C250" s="125" t="s">
        <v>269</v>
      </c>
      <c r="D250" s="125" t="s">
        <v>968</v>
      </c>
      <c r="E250" s="125">
        <v>2017</v>
      </c>
      <c r="F250" s="125"/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269</v>
      </c>
      <c r="D252" s="122" t="s">
        <v>1186</v>
      </c>
      <c r="E252" s="122">
        <v>2012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269</v>
      </c>
      <c r="D253" s="122" t="s">
        <v>287</v>
      </c>
      <c r="E253" s="122">
        <v>2012</v>
      </c>
      <c r="F253" s="122">
        <v>2019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269</v>
      </c>
      <c r="D254" s="122" t="s">
        <v>287</v>
      </c>
      <c r="E254" s="122">
        <v>2019</v>
      </c>
      <c r="F254" s="122"/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269</v>
      </c>
      <c r="D255" s="122" t="s">
        <v>722</v>
      </c>
      <c r="E255" s="122">
        <v>2015</v>
      </c>
      <c r="F255" s="122">
        <v>2020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269</v>
      </c>
      <c r="D256" s="122" t="s">
        <v>722</v>
      </c>
      <c r="E256" s="122">
        <v>2021</v>
      </c>
      <c r="F256" s="122"/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293</v>
      </c>
      <c r="D257" s="122" t="s">
        <v>978</v>
      </c>
      <c r="E257" s="122">
        <v>2007</v>
      </c>
      <c r="F257" s="122">
        <v>2013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293</v>
      </c>
      <c r="D258" s="122" t="s">
        <v>979</v>
      </c>
      <c r="E258" s="122">
        <v>2007</v>
      </c>
      <c r="F258" s="122">
        <v>2013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293</v>
      </c>
      <c r="D259" s="122" t="s">
        <v>1187</v>
      </c>
      <c r="E259" s="122">
        <v>2007</v>
      </c>
      <c r="F259" s="122">
        <v>2013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293</v>
      </c>
      <c r="D260" s="122" t="s">
        <v>980</v>
      </c>
      <c r="E260" s="122">
        <v>2009</v>
      </c>
      <c r="F260" s="122">
        <v>2017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293</v>
      </c>
      <c r="D261" s="122" t="s">
        <v>981</v>
      </c>
      <c r="E261" s="122">
        <v>2009</v>
      </c>
      <c r="F261" s="122">
        <v>2017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293</v>
      </c>
      <c r="D262" s="122" t="s">
        <v>1188</v>
      </c>
      <c r="E262" s="122">
        <v>2009</v>
      </c>
      <c r="F262" s="122">
        <v>2017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293</v>
      </c>
      <c r="D263" s="122" t="s">
        <v>982</v>
      </c>
      <c r="E263" s="122">
        <v>2007</v>
      </c>
      <c r="F263" s="122">
        <v>2015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293</v>
      </c>
      <c r="D264" s="122" t="s">
        <v>1189</v>
      </c>
      <c r="E264" s="122">
        <v>2007</v>
      </c>
      <c r="F264" s="122">
        <v>2015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293</v>
      </c>
      <c r="D265" s="122" t="s">
        <v>983</v>
      </c>
      <c r="E265" s="122">
        <v>2007</v>
      </c>
      <c r="F265" s="122">
        <v>2015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293</v>
      </c>
      <c r="D266" s="122" t="s">
        <v>294</v>
      </c>
      <c r="E266" s="122">
        <v>2012</v>
      </c>
      <c r="F266" s="122">
        <v>2013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293</v>
      </c>
      <c r="D267" s="122" t="s">
        <v>1190</v>
      </c>
      <c r="E267" s="122">
        <v>2012</v>
      </c>
      <c r="F267" s="122">
        <v>2013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293</v>
      </c>
      <c r="D268" s="122" t="s">
        <v>1191</v>
      </c>
      <c r="E268" s="122">
        <v>2015</v>
      </c>
      <c r="F268" s="122">
        <v>2019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293</v>
      </c>
      <c r="D269" s="122" t="s">
        <v>989</v>
      </c>
      <c r="E269" s="122">
        <v>2014</v>
      </c>
      <c r="F269" s="122"/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293</v>
      </c>
      <c r="D270" s="122" t="s">
        <v>992</v>
      </c>
      <c r="E270" s="122">
        <v>2016</v>
      </c>
      <c r="F270" s="122">
        <v>2019</v>
      </c>
      <c r="G270" s="123"/>
      <c r="H270" s="129" t="s">
        <v>20</v>
      </c>
      <c r="I270" s="129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293</v>
      </c>
      <c r="D271" s="122" t="s">
        <v>1192</v>
      </c>
      <c r="E271" s="122">
        <v>2013</v>
      </c>
      <c r="F271" s="122">
        <v>2017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293</v>
      </c>
      <c r="D272" s="122" t="s">
        <v>994</v>
      </c>
      <c r="E272" s="122">
        <v>2010</v>
      </c>
      <c r="F272" s="122">
        <v>2014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293</v>
      </c>
      <c r="D273" s="122" t="s">
        <v>295</v>
      </c>
      <c r="E273" s="122">
        <v>2013</v>
      </c>
      <c r="F273" s="122">
        <v>2020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293</v>
      </c>
      <c r="D274" s="122" t="s">
        <v>996</v>
      </c>
      <c r="E274" s="122">
        <v>2014</v>
      </c>
      <c r="F274" s="122"/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296</v>
      </c>
      <c r="D275" s="122" t="s">
        <v>297</v>
      </c>
      <c r="E275" s="122">
        <v>2015</v>
      </c>
      <c r="F275" s="122"/>
      <c r="G275" s="123"/>
      <c r="H275" s="129"/>
      <c r="I275" s="130"/>
      <c r="J275" s="131" t="s">
        <v>20</v>
      </c>
    </row>
    <row r="276" spans="2:10" ht="19.649999999999999" customHeight="1">
      <c r="B276" s="121">
        <f t="shared" si="6"/>
        <v>266</v>
      </c>
      <c r="C276" s="122" t="s">
        <v>301</v>
      </c>
      <c r="D276" s="122" t="s">
        <v>1193</v>
      </c>
      <c r="E276" s="122">
        <v>2017</v>
      </c>
      <c r="F276" s="122"/>
      <c r="G276" s="123"/>
      <c r="H276" s="129" t="s">
        <v>20</v>
      </c>
      <c r="I276" s="130"/>
      <c r="J276" s="131"/>
    </row>
    <row r="277" spans="2:10" ht="19.649999999999999" customHeight="1">
      <c r="B277" s="121">
        <f t="shared" si="6"/>
        <v>267</v>
      </c>
      <c r="C277" s="122" t="s">
        <v>301</v>
      </c>
      <c r="D277" s="122" t="s">
        <v>1194</v>
      </c>
      <c r="E277" s="122">
        <v>2016</v>
      </c>
      <c r="F277" s="122"/>
      <c r="G277" s="123"/>
      <c r="H277" s="129" t="s">
        <v>20</v>
      </c>
      <c r="I277" s="130"/>
      <c r="J277" s="131"/>
    </row>
    <row r="278" spans="2:10" ht="19.649999999999999" customHeight="1">
      <c r="B278" s="121">
        <f t="shared" si="6"/>
        <v>268</v>
      </c>
      <c r="C278" s="122" t="s">
        <v>301</v>
      </c>
      <c r="D278" s="122" t="s">
        <v>305</v>
      </c>
      <c r="E278" s="122">
        <v>2013</v>
      </c>
      <c r="F278" s="122"/>
      <c r="G278" s="123"/>
      <c r="H278" s="129" t="s">
        <v>20</v>
      </c>
      <c r="I278" s="130"/>
      <c r="J278" s="131"/>
    </row>
    <row r="279" spans="2:10" ht="19.649999999999999" customHeight="1">
      <c r="B279" s="121">
        <f t="shared" si="6"/>
        <v>269</v>
      </c>
      <c r="C279" s="122" t="s">
        <v>301</v>
      </c>
      <c r="D279" s="122" t="s">
        <v>1195</v>
      </c>
      <c r="E279" s="122">
        <v>1999</v>
      </c>
      <c r="F279" s="122">
        <v>2008</v>
      </c>
      <c r="G279" s="123"/>
      <c r="H279" s="129" t="s">
        <v>20</v>
      </c>
      <c r="I279" s="130"/>
      <c r="J279" s="131"/>
    </row>
    <row r="280" spans="2:10" ht="19.649999999999999" customHeight="1">
      <c r="B280" s="121">
        <f t="shared" si="6"/>
        <v>270</v>
      </c>
      <c r="C280" s="122" t="s">
        <v>301</v>
      </c>
      <c r="D280" s="122" t="s">
        <v>308</v>
      </c>
      <c r="E280" s="122">
        <v>2015</v>
      </c>
      <c r="F280" s="122"/>
      <c r="G280" s="123"/>
      <c r="H280" s="129" t="s">
        <v>20</v>
      </c>
      <c r="I280" s="130"/>
      <c r="J280" s="131"/>
    </row>
    <row r="281" spans="2:10" ht="19.649999999999999" customHeight="1">
      <c r="B281" s="121">
        <f t="shared" si="6"/>
        <v>271</v>
      </c>
      <c r="C281" s="122" t="s">
        <v>301</v>
      </c>
      <c r="D281" s="122" t="s">
        <v>311</v>
      </c>
      <c r="E281" s="122">
        <v>2008</v>
      </c>
      <c r="F281" s="122">
        <v>2015</v>
      </c>
      <c r="G281" s="123"/>
      <c r="H281" s="129" t="s">
        <v>20</v>
      </c>
      <c r="I281" s="130"/>
      <c r="J281" s="131"/>
    </row>
    <row r="282" spans="2:10" ht="19.649999999999999" customHeight="1">
      <c r="B282" s="121">
        <f t="shared" si="6"/>
        <v>272</v>
      </c>
      <c r="C282" s="122" t="s">
        <v>301</v>
      </c>
      <c r="D282" s="122" t="s">
        <v>311</v>
      </c>
      <c r="E282" s="122">
        <v>2015</v>
      </c>
      <c r="F282" s="122"/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301</v>
      </c>
      <c r="D283" s="122" t="s">
        <v>313</v>
      </c>
      <c r="E283" s="122">
        <v>2010</v>
      </c>
      <c r="F283" s="122">
        <v>2019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301</v>
      </c>
      <c r="D284" s="122" t="s">
        <v>997</v>
      </c>
      <c r="E284" s="122">
        <v>2007</v>
      </c>
      <c r="F284" s="122">
        <v>2014</v>
      </c>
      <c r="G284" s="123"/>
      <c r="H284" s="129" t="s">
        <v>20</v>
      </c>
      <c r="I284" s="130"/>
      <c r="J284" s="131"/>
    </row>
    <row r="285" spans="2:10" ht="19.649999999999999" customHeight="1">
      <c r="B285" s="121">
        <f t="shared" si="6"/>
        <v>275</v>
      </c>
      <c r="C285" s="122" t="s">
        <v>301</v>
      </c>
      <c r="D285" s="122" t="s">
        <v>1196</v>
      </c>
      <c r="E285" s="122">
        <v>2007</v>
      </c>
      <c r="F285" s="122">
        <v>2014</v>
      </c>
      <c r="G285" s="123"/>
      <c r="H285" s="129" t="s">
        <v>20</v>
      </c>
      <c r="I285" s="130"/>
      <c r="J285" s="131"/>
    </row>
    <row r="286" spans="2:10" ht="19.649999999999999" customHeight="1">
      <c r="B286" s="121">
        <f t="shared" si="6"/>
        <v>276</v>
      </c>
      <c r="C286" s="122" t="s">
        <v>320</v>
      </c>
      <c r="D286" s="122" t="s">
        <v>321</v>
      </c>
      <c r="E286" s="122">
        <v>2016</v>
      </c>
      <c r="F286" s="122"/>
      <c r="G286" s="123"/>
      <c r="H286" s="129" t="s">
        <v>20</v>
      </c>
      <c r="I286" s="130"/>
      <c r="J286" s="131" t="s">
        <v>20</v>
      </c>
    </row>
    <row r="287" spans="2:10" ht="19.649999999999999" customHeight="1">
      <c r="B287" s="121">
        <f t="shared" si="6"/>
        <v>277</v>
      </c>
      <c r="C287" s="122" t="s">
        <v>320</v>
      </c>
      <c r="D287" s="122" t="s">
        <v>322</v>
      </c>
      <c r="E287" s="122">
        <v>2015</v>
      </c>
      <c r="F287" s="122"/>
      <c r="G287" s="123"/>
      <c r="H287" s="129" t="s">
        <v>20</v>
      </c>
      <c r="I287" s="130"/>
      <c r="J287" s="131" t="s">
        <v>20</v>
      </c>
    </row>
    <row r="288" spans="2:10" ht="19.649999999999999" customHeight="1">
      <c r="B288" s="121">
        <f t="shared" si="6"/>
        <v>278</v>
      </c>
      <c r="C288" s="122" t="s">
        <v>323</v>
      </c>
      <c r="D288" s="122" t="s">
        <v>329</v>
      </c>
      <c r="E288" s="122">
        <v>2018</v>
      </c>
      <c r="F288" s="122"/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323</v>
      </c>
      <c r="D289" s="122" t="s">
        <v>331</v>
      </c>
      <c r="E289" s="122">
        <v>2017</v>
      </c>
      <c r="F289" s="122"/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323</v>
      </c>
      <c r="D290" s="122" t="s">
        <v>332</v>
      </c>
      <c r="E290" s="122">
        <v>2015</v>
      </c>
      <c r="F290" s="122">
        <v>2020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323</v>
      </c>
      <c r="D291" s="122" t="s">
        <v>726</v>
      </c>
      <c r="E291" s="122">
        <v>2017</v>
      </c>
      <c r="F291" s="122"/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323</v>
      </c>
      <c r="D292" s="125" t="s">
        <v>1197</v>
      </c>
      <c r="E292" s="125">
        <v>2018</v>
      </c>
      <c r="F292" s="125"/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323</v>
      </c>
      <c r="D294" s="122" t="s">
        <v>1012</v>
      </c>
      <c r="E294" s="122">
        <v>2019</v>
      </c>
      <c r="F294" s="122"/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323</v>
      </c>
      <c r="D295" s="122" t="s">
        <v>736</v>
      </c>
      <c r="E295" s="122">
        <v>2020</v>
      </c>
      <c r="F295" s="122"/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323</v>
      </c>
      <c r="D296" s="122" t="s">
        <v>723</v>
      </c>
      <c r="E296" s="122">
        <v>2021</v>
      </c>
      <c r="F296" s="122"/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323</v>
      </c>
      <c r="D297" s="122" t="s">
        <v>755</v>
      </c>
      <c r="E297" s="122">
        <v>2014</v>
      </c>
      <c r="F297" s="122">
        <v>2019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323</v>
      </c>
      <c r="D298" s="122" t="s">
        <v>337</v>
      </c>
      <c r="E298" s="122">
        <v>2010</v>
      </c>
      <c r="F298" s="122">
        <v>2015</v>
      </c>
      <c r="G298" s="123"/>
      <c r="H298" s="129" t="s">
        <v>20</v>
      </c>
      <c r="I298" s="130"/>
      <c r="J298" s="131" t="s">
        <v>20</v>
      </c>
    </row>
    <row r="299" spans="2:10" ht="19.649999999999999" customHeight="1">
      <c r="B299" s="121">
        <f t="shared" si="7"/>
        <v>288</v>
      </c>
      <c r="C299" s="122" t="s">
        <v>323</v>
      </c>
      <c r="D299" s="122" t="s">
        <v>337</v>
      </c>
      <c r="E299" s="122">
        <v>2015</v>
      </c>
      <c r="F299" s="122">
        <v>2022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323</v>
      </c>
      <c r="D300" s="122" t="s">
        <v>337</v>
      </c>
      <c r="E300" s="122">
        <v>2022</v>
      </c>
      <c r="F300" s="122"/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323</v>
      </c>
      <c r="D301" s="122" t="s">
        <v>724</v>
      </c>
      <c r="E301" s="122">
        <v>2018</v>
      </c>
      <c r="F301" s="122"/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323</v>
      </c>
      <c r="D302" s="122" t="s">
        <v>1198</v>
      </c>
      <c r="E302" s="122">
        <v>2018</v>
      </c>
      <c r="F302" s="122"/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340</v>
      </c>
      <c r="D303" s="122" t="s">
        <v>324</v>
      </c>
      <c r="E303" s="122">
        <v>2013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340</v>
      </c>
      <c r="D304" s="122" t="s">
        <v>329</v>
      </c>
      <c r="E304" s="122">
        <v>2006</v>
      </c>
      <c r="F304" s="122">
        <v>2013</v>
      </c>
      <c r="G304" s="123"/>
      <c r="H304" s="129" t="s">
        <v>20</v>
      </c>
      <c r="I304" s="130"/>
      <c r="J304" s="131"/>
    </row>
    <row r="305" spans="2:10" ht="19.649999999999999" customHeight="1">
      <c r="B305" s="121">
        <f t="shared" si="7"/>
        <v>294</v>
      </c>
      <c r="C305" s="122" t="s">
        <v>340</v>
      </c>
      <c r="D305" s="122" t="s">
        <v>329</v>
      </c>
      <c r="E305" s="122">
        <v>2012</v>
      </c>
      <c r="F305" s="122">
        <v>2018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340</v>
      </c>
      <c r="D306" s="122" t="s">
        <v>334</v>
      </c>
      <c r="E306" s="122">
        <v>2011</v>
      </c>
      <c r="F306" s="122">
        <v>2017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340</v>
      </c>
      <c r="D307" s="122" t="s">
        <v>334</v>
      </c>
      <c r="E307" s="122">
        <v>2017</v>
      </c>
      <c r="F307" s="122"/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340</v>
      </c>
      <c r="D308" s="122" t="s">
        <v>336</v>
      </c>
      <c r="E308" s="122">
        <v>2013</v>
      </c>
      <c r="F308" s="122">
        <v>2019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340</v>
      </c>
      <c r="D309" s="122" t="s">
        <v>341</v>
      </c>
      <c r="E309" s="122">
        <v>2017</v>
      </c>
      <c r="F309" s="122"/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1199</v>
      </c>
      <c r="D310" s="122" t="s">
        <v>740</v>
      </c>
      <c r="E310" s="122">
        <v>2015</v>
      </c>
      <c r="F310" s="122"/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1199</v>
      </c>
      <c r="D311" s="122" t="s">
        <v>739</v>
      </c>
      <c r="E311" s="122">
        <v>2015</v>
      </c>
      <c r="F311" s="122"/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342</v>
      </c>
      <c r="D312" s="122" t="s">
        <v>343</v>
      </c>
      <c r="E312" s="122">
        <v>2011</v>
      </c>
      <c r="F312" s="122"/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342</v>
      </c>
      <c r="D313" s="122" t="s">
        <v>1200</v>
      </c>
      <c r="E313" s="122">
        <v>2014</v>
      </c>
      <c r="F313" s="122"/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342</v>
      </c>
      <c r="D314" s="122" t="s">
        <v>345</v>
      </c>
      <c r="E314" s="122">
        <v>2018</v>
      </c>
      <c r="F314" s="122"/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346</v>
      </c>
      <c r="D315" s="122" t="s">
        <v>162</v>
      </c>
      <c r="E315" s="122">
        <v>2008</v>
      </c>
      <c r="F315" s="122">
        <v>2014</v>
      </c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346</v>
      </c>
      <c r="D316" s="122" t="s">
        <v>347</v>
      </c>
      <c r="E316" s="122">
        <v>2004</v>
      </c>
      <c r="F316" s="122">
        <v>2012</v>
      </c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346</v>
      </c>
      <c r="D317" s="122" t="s">
        <v>348</v>
      </c>
      <c r="E317" s="122">
        <v>2011</v>
      </c>
      <c r="F317" s="122">
        <v>2014</v>
      </c>
      <c r="G317" s="123"/>
      <c r="H317" s="129" t="s">
        <v>20</v>
      </c>
      <c r="I317" s="130"/>
      <c r="J317" s="131"/>
    </row>
    <row r="318" spans="2:10" ht="19.649999999999999" customHeight="1">
      <c r="B318" s="121">
        <f t="shared" si="7"/>
        <v>307</v>
      </c>
      <c r="C318" s="122" t="s">
        <v>346</v>
      </c>
      <c r="D318" s="122" t="s">
        <v>349</v>
      </c>
      <c r="E318" s="122">
        <v>2001</v>
      </c>
      <c r="F318" s="122">
        <v>2009</v>
      </c>
      <c r="G318" s="123"/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346</v>
      </c>
      <c r="D319" s="122" t="s">
        <v>1201</v>
      </c>
      <c r="E319" s="122">
        <v>2011</v>
      </c>
      <c r="F319" s="122"/>
      <c r="G319" s="123"/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350</v>
      </c>
      <c r="D320" s="122" t="s">
        <v>351</v>
      </c>
      <c r="E320" s="122">
        <v>2020</v>
      </c>
      <c r="F320" s="122"/>
      <c r="G320" s="123"/>
      <c r="H320" s="129" t="s">
        <v>20</v>
      </c>
      <c r="I320" s="130"/>
      <c r="J320" s="131"/>
    </row>
    <row r="321" spans="2:10" ht="19.649999999999999" customHeight="1">
      <c r="B321" s="121">
        <f t="shared" si="7"/>
        <v>310</v>
      </c>
      <c r="C321" s="122" t="s">
        <v>350</v>
      </c>
      <c r="D321" s="122" t="s">
        <v>1202</v>
      </c>
      <c r="E321" s="122">
        <v>2017</v>
      </c>
      <c r="F321" s="122"/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350</v>
      </c>
      <c r="D322" s="122" t="s">
        <v>352</v>
      </c>
      <c r="E322" s="122">
        <v>2014</v>
      </c>
      <c r="F322" s="122">
        <v>2019</v>
      </c>
      <c r="G322" s="123"/>
      <c r="H322" s="129" t="s">
        <v>20</v>
      </c>
      <c r="I322" s="130"/>
      <c r="J322" s="131"/>
    </row>
    <row r="323" spans="2:10" ht="19.649999999999999" customHeight="1">
      <c r="B323" s="121">
        <f t="shared" si="7"/>
        <v>312</v>
      </c>
      <c r="C323" s="122" t="s">
        <v>350</v>
      </c>
      <c r="D323" s="122" t="s">
        <v>353</v>
      </c>
      <c r="E323" s="122">
        <v>2006</v>
      </c>
      <c r="F323" s="122">
        <v>2014</v>
      </c>
      <c r="G323" s="123"/>
      <c r="H323" s="129" t="s">
        <v>20</v>
      </c>
      <c r="I323" s="130"/>
      <c r="J323" s="131"/>
    </row>
    <row r="324" spans="2:10" ht="19.649999999999999" customHeight="1">
      <c r="B324" s="121">
        <f t="shared" si="7"/>
        <v>313</v>
      </c>
      <c r="C324" s="122" t="s">
        <v>350</v>
      </c>
      <c r="D324" s="122" t="s">
        <v>354</v>
      </c>
      <c r="E324" s="122">
        <v>2012</v>
      </c>
      <c r="F324" s="122"/>
      <c r="G324" s="123"/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350</v>
      </c>
      <c r="D325" s="122" t="s">
        <v>356</v>
      </c>
      <c r="E325" s="122">
        <v>2011</v>
      </c>
      <c r="F325" s="122">
        <v>2018</v>
      </c>
      <c r="G325" s="123"/>
      <c r="H325" s="129" t="s">
        <v>20</v>
      </c>
      <c r="I325" s="129"/>
      <c r="J325" s="182"/>
    </row>
    <row r="326" spans="2:10" ht="19.649999999999999" customHeight="1">
      <c r="B326" s="121">
        <f t="shared" si="7"/>
        <v>315</v>
      </c>
      <c r="C326" s="122" t="s">
        <v>350</v>
      </c>
      <c r="D326" s="122" t="s">
        <v>356</v>
      </c>
      <c r="E326" s="122">
        <v>2018</v>
      </c>
      <c r="F326" s="122"/>
      <c r="G326" s="123"/>
      <c r="H326" s="129" t="s">
        <v>20</v>
      </c>
      <c r="I326" s="130"/>
      <c r="J326" s="131"/>
    </row>
    <row r="327" spans="2:10" ht="19.649999999999999" customHeight="1">
      <c r="B327" s="121">
        <f t="shared" si="7"/>
        <v>316</v>
      </c>
      <c r="C327" s="122" t="s">
        <v>350</v>
      </c>
      <c r="D327" s="122" t="s">
        <v>357</v>
      </c>
      <c r="E327" s="122">
        <v>2013</v>
      </c>
      <c r="F327" s="122"/>
      <c r="G327" s="123"/>
      <c r="H327" s="129" t="s">
        <v>20</v>
      </c>
      <c r="I327" s="130"/>
      <c r="J327" s="131"/>
    </row>
    <row r="328" spans="2:10" ht="19.649999999999999" customHeight="1">
      <c r="B328" s="121">
        <f t="shared" si="7"/>
        <v>317</v>
      </c>
      <c r="C328" s="122" t="s">
        <v>350</v>
      </c>
      <c r="D328" s="122" t="s">
        <v>359</v>
      </c>
      <c r="E328" s="122">
        <v>2017</v>
      </c>
      <c r="F328" s="122"/>
      <c r="G328" s="123"/>
      <c r="H328" s="129" t="s">
        <v>20</v>
      </c>
      <c r="I328" s="130"/>
      <c r="J328" s="131"/>
    </row>
    <row r="329" spans="2:10" ht="19.649999999999999" customHeight="1">
      <c r="B329" s="121">
        <f t="shared" si="7"/>
        <v>318</v>
      </c>
      <c r="C329" s="122" t="s">
        <v>360</v>
      </c>
      <c r="D329" s="122" t="s">
        <v>1016</v>
      </c>
      <c r="E329" s="122">
        <v>2011</v>
      </c>
      <c r="F329" s="122">
        <v>2017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360</v>
      </c>
      <c r="D330" s="122" t="s">
        <v>754</v>
      </c>
      <c r="E330" s="122">
        <v>2007</v>
      </c>
      <c r="F330" s="122">
        <v>2013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360</v>
      </c>
      <c r="D331" s="122" t="s">
        <v>754</v>
      </c>
      <c r="E331" s="122">
        <v>2013</v>
      </c>
      <c r="F331" s="122">
        <v>2018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360</v>
      </c>
      <c r="D332" s="122" t="s">
        <v>754</v>
      </c>
      <c r="E332" s="122">
        <v>2018</v>
      </c>
      <c r="F332" s="122"/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360</v>
      </c>
      <c r="D333" s="122" t="s">
        <v>1017</v>
      </c>
      <c r="E333" s="122">
        <v>2012</v>
      </c>
      <c r="F333" s="122">
        <v>2020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360</v>
      </c>
      <c r="D334" s="125" t="s">
        <v>1018</v>
      </c>
      <c r="E334" s="125">
        <v>2010</v>
      </c>
      <c r="F334" s="125"/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360</v>
      </c>
      <c r="D336" s="122" t="s">
        <v>1020</v>
      </c>
      <c r="E336" s="122">
        <v>2006</v>
      </c>
      <c r="F336" s="122">
        <v>2017</v>
      </c>
      <c r="G336" s="123"/>
      <c r="H336" s="129" t="s">
        <v>20</v>
      </c>
      <c r="I336" s="130"/>
      <c r="J336" s="131"/>
    </row>
    <row r="337" spans="2:10" ht="19.649999999999999" customHeight="1">
      <c r="B337" s="121">
        <f t="shared" ref="B337:B376" si="8">ROW()-12</f>
        <v>325</v>
      </c>
      <c r="C337" s="122" t="s">
        <v>360</v>
      </c>
      <c r="D337" s="122" t="s">
        <v>1021</v>
      </c>
      <c r="E337" s="122">
        <v>2008</v>
      </c>
      <c r="F337" s="122">
        <v>2021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360</v>
      </c>
      <c r="D338" s="122" t="s">
        <v>1204</v>
      </c>
      <c r="E338" s="122">
        <v>2015</v>
      </c>
      <c r="F338" s="122"/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360</v>
      </c>
      <c r="D339" s="122" t="s">
        <v>1205</v>
      </c>
      <c r="E339" s="122">
        <v>2016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360</v>
      </c>
      <c r="D340" s="122" t="s">
        <v>1206</v>
      </c>
      <c r="E340" s="122">
        <v>2008</v>
      </c>
      <c r="F340" s="122">
        <v>2015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360</v>
      </c>
      <c r="D341" s="122" t="s">
        <v>1207</v>
      </c>
      <c r="E341" s="122">
        <v>2016</v>
      </c>
      <c r="F341" s="122"/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364</v>
      </c>
      <c r="D342" s="122" t="s">
        <v>99</v>
      </c>
      <c r="E342" s="122">
        <v>2017</v>
      </c>
      <c r="F342" s="122">
        <v>2020</v>
      </c>
      <c r="G342" s="123"/>
      <c r="H342" s="129" t="s">
        <v>20</v>
      </c>
      <c r="I342" s="130"/>
      <c r="J342" s="131" t="s">
        <v>20</v>
      </c>
    </row>
    <row r="343" spans="2:10" ht="19.649999999999999" customHeight="1">
      <c r="B343" s="121">
        <f t="shared" si="8"/>
        <v>331</v>
      </c>
      <c r="C343" s="122" t="s">
        <v>364</v>
      </c>
      <c r="D343" s="122" t="s">
        <v>1029</v>
      </c>
      <c r="E343" s="122">
        <v>2015</v>
      </c>
      <c r="F343" s="122"/>
      <c r="G343" s="123"/>
      <c r="H343" s="129" t="s">
        <v>20</v>
      </c>
      <c r="I343" s="130"/>
      <c r="J343" s="131" t="s">
        <v>20</v>
      </c>
    </row>
    <row r="344" spans="2:10" ht="19.649999999999999" customHeight="1">
      <c r="B344" s="121">
        <f t="shared" si="8"/>
        <v>332</v>
      </c>
      <c r="C344" s="122" t="s">
        <v>364</v>
      </c>
      <c r="D344" s="122" t="s">
        <v>366</v>
      </c>
      <c r="E344" s="122">
        <v>2012</v>
      </c>
      <c r="F344" s="122">
        <v>2020</v>
      </c>
      <c r="G344" s="123"/>
      <c r="H344" s="129" t="s">
        <v>20</v>
      </c>
      <c r="I344" s="130"/>
      <c r="J344" s="131" t="s">
        <v>20</v>
      </c>
    </row>
    <row r="345" spans="2:10" ht="19.649999999999999" customHeight="1">
      <c r="B345" s="121">
        <f t="shared" si="8"/>
        <v>333</v>
      </c>
      <c r="C345" s="122" t="s">
        <v>364</v>
      </c>
      <c r="D345" s="122" t="s">
        <v>1030</v>
      </c>
      <c r="E345" s="122">
        <v>2015</v>
      </c>
      <c r="F345" s="122"/>
      <c r="G345" s="123"/>
      <c r="H345" s="129" t="s">
        <v>20</v>
      </c>
      <c r="I345" s="130"/>
      <c r="J345" s="131" t="s">
        <v>20</v>
      </c>
    </row>
    <row r="346" spans="2:10" ht="19.649999999999999" customHeight="1">
      <c r="B346" s="121">
        <f t="shared" si="8"/>
        <v>334</v>
      </c>
      <c r="C346" s="122" t="s">
        <v>1208</v>
      </c>
      <c r="D346" s="122">
        <v>1</v>
      </c>
      <c r="E346" s="122">
        <v>2017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1208</v>
      </c>
      <c r="D347" s="122">
        <v>2</v>
      </c>
      <c r="E347" s="122">
        <v>2018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1208</v>
      </c>
      <c r="D348" s="122">
        <v>3</v>
      </c>
      <c r="E348" s="122">
        <v>2018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1208</v>
      </c>
      <c r="D349" s="122">
        <v>5</v>
      </c>
      <c r="E349" s="122">
        <v>2019</v>
      </c>
      <c r="F349" s="122"/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729</v>
      </c>
      <c r="D350" s="122" t="s">
        <v>730</v>
      </c>
      <c r="E350" s="122">
        <v>2000</v>
      </c>
      <c r="F350" s="122"/>
      <c r="G350" s="123"/>
      <c r="H350" s="129" t="s">
        <v>20</v>
      </c>
      <c r="I350" s="130"/>
      <c r="J350" s="131"/>
    </row>
    <row r="351" spans="2:10" ht="19.649999999999999" customHeight="1">
      <c r="B351" s="121">
        <f t="shared" si="8"/>
        <v>339</v>
      </c>
      <c r="C351" s="122" t="s">
        <v>367</v>
      </c>
      <c r="D351" s="122" t="s">
        <v>368</v>
      </c>
      <c r="E351" s="122">
        <v>2017</v>
      </c>
      <c r="F351" s="122"/>
      <c r="G351" s="123"/>
      <c r="H351" s="129" t="s">
        <v>20</v>
      </c>
      <c r="I351" s="129" t="s">
        <v>20</v>
      </c>
      <c r="J351" s="131" t="s">
        <v>20</v>
      </c>
    </row>
    <row r="352" spans="2:10" ht="19.649999999999999" customHeight="1">
      <c r="B352" s="121">
        <f t="shared" si="8"/>
        <v>340</v>
      </c>
      <c r="C352" s="122" t="s">
        <v>727</v>
      </c>
      <c r="D352" s="122" t="s">
        <v>750</v>
      </c>
      <c r="E352" s="122">
        <v>2014</v>
      </c>
      <c r="F352" s="122"/>
      <c r="G352" s="123"/>
      <c r="H352" s="129" t="s">
        <v>20</v>
      </c>
      <c r="I352" s="130"/>
      <c r="J352" s="131" t="s">
        <v>20</v>
      </c>
    </row>
    <row r="353" spans="2:10" ht="19.649999999999999" customHeight="1">
      <c r="B353" s="121">
        <f t="shared" si="8"/>
        <v>341</v>
      </c>
      <c r="C353" s="122" t="s">
        <v>727</v>
      </c>
      <c r="D353" s="122" t="s">
        <v>728</v>
      </c>
      <c r="E353" s="122">
        <v>2018</v>
      </c>
      <c r="F353" s="122"/>
      <c r="G353" s="123"/>
      <c r="H353" s="129" t="s">
        <v>20</v>
      </c>
      <c r="I353" s="130"/>
      <c r="J353" s="131" t="s">
        <v>20</v>
      </c>
    </row>
    <row r="354" spans="2:10" ht="19.649999999999999" customHeight="1">
      <c r="B354" s="121">
        <f t="shared" si="8"/>
        <v>342</v>
      </c>
      <c r="C354" s="122" t="s">
        <v>727</v>
      </c>
      <c r="D354" s="122" t="s">
        <v>763</v>
      </c>
      <c r="E354" s="122">
        <v>2012</v>
      </c>
      <c r="F354" s="122"/>
      <c r="G354" s="123"/>
      <c r="H354" s="129" t="s">
        <v>20</v>
      </c>
      <c r="I354" s="130"/>
      <c r="J354" s="131" t="s">
        <v>20</v>
      </c>
    </row>
    <row r="355" spans="2:10" ht="19.649999999999999" customHeight="1">
      <c r="B355" s="121">
        <f t="shared" si="8"/>
        <v>343</v>
      </c>
      <c r="C355" s="122" t="s">
        <v>371</v>
      </c>
      <c r="D355" s="122">
        <v>2</v>
      </c>
      <c r="E355" s="122">
        <v>2022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371</v>
      </c>
      <c r="D356" s="122">
        <v>3</v>
      </c>
      <c r="E356" s="122">
        <v>2014</v>
      </c>
      <c r="F356" s="122">
        <v>2018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371</v>
      </c>
      <c r="D357" s="122">
        <v>5</v>
      </c>
      <c r="E357" s="122">
        <v>2010</v>
      </c>
      <c r="F357" s="122">
        <v>2015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371</v>
      </c>
      <c r="D358" s="122">
        <v>6</v>
      </c>
      <c r="E358" s="122">
        <v>2012</v>
      </c>
      <c r="F358" s="122"/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371</v>
      </c>
      <c r="D359" s="122" t="s">
        <v>1038</v>
      </c>
      <c r="E359" s="122">
        <v>2012</v>
      </c>
      <c r="F359" s="122">
        <v>2019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1209</v>
      </c>
      <c r="D360" s="122" t="s">
        <v>1210</v>
      </c>
      <c r="E360" s="122">
        <v>2012</v>
      </c>
      <c r="F360" s="122">
        <v>2018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1209</v>
      </c>
      <c r="D361" s="122" t="s">
        <v>1211</v>
      </c>
      <c r="E361" s="122">
        <v>2004</v>
      </c>
      <c r="F361" s="122">
        <v>2012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1209</v>
      </c>
      <c r="D362" s="122" t="s">
        <v>1212</v>
      </c>
      <c r="E362" s="122">
        <v>2004</v>
      </c>
      <c r="F362" s="122">
        <v>2012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1209</v>
      </c>
      <c r="D363" s="122" t="s">
        <v>1212</v>
      </c>
      <c r="E363" s="122">
        <v>2012</v>
      </c>
      <c r="F363" s="122">
        <v>2018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1209</v>
      </c>
      <c r="D364" s="122" t="s">
        <v>1046</v>
      </c>
      <c r="E364" s="122">
        <v>2014</v>
      </c>
      <c r="F364" s="122"/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1209</v>
      </c>
      <c r="D365" s="122" t="s">
        <v>1213</v>
      </c>
      <c r="E365" s="122">
        <v>2011</v>
      </c>
      <c r="F365" s="122">
        <v>2019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1209</v>
      </c>
      <c r="D366" s="122" t="s">
        <v>1214</v>
      </c>
      <c r="E366" s="122">
        <v>2014</v>
      </c>
      <c r="F366" s="122"/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1215</v>
      </c>
      <c r="E367" s="122">
        <v>2007</v>
      </c>
      <c r="F367" s="122">
        <v>2015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1215</v>
      </c>
      <c r="E368" s="122">
        <v>2014</v>
      </c>
      <c r="F368" s="122"/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1209</v>
      </c>
      <c r="D369" s="122" t="s">
        <v>387</v>
      </c>
      <c r="E369" s="122">
        <v>2012</v>
      </c>
      <c r="F369" s="122">
        <v>2021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1209</v>
      </c>
      <c r="D370" s="122" t="s">
        <v>1216</v>
      </c>
      <c r="E370" s="122">
        <v>2010</v>
      </c>
      <c r="F370" s="122">
        <v>2018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1209</v>
      </c>
      <c r="D371" s="122" t="s">
        <v>1217</v>
      </c>
      <c r="E371" s="122">
        <v>1996</v>
      </c>
      <c r="F371" s="122">
        <v>2003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1209</v>
      </c>
      <c r="D372" s="122" t="s">
        <v>1217</v>
      </c>
      <c r="E372" s="122">
        <v>2003</v>
      </c>
      <c r="F372" s="122">
        <v>2009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1209</v>
      </c>
      <c r="D373" s="122" t="s">
        <v>1217</v>
      </c>
      <c r="E373" s="122">
        <v>2009</v>
      </c>
      <c r="F373" s="122">
        <v>2016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1209</v>
      </c>
      <c r="D374" s="122" t="s">
        <v>1217</v>
      </c>
      <c r="E374" s="122">
        <v>2017</v>
      </c>
      <c r="F374" s="122"/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1209</v>
      </c>
      <c r="D375" s="122" t="s">
        <v>1218</v>
      </c>
      <c r="E375" s="122">
        <v>2012</v>
      </c>
      <c r="F375" s="122">
        <v>2019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1209</v>
      </c>
      <c r="D376" s="125" t="s">
        <v>1219</v>
      </c>
      <c r="E376" s="125">
        <v>2015</v>
      </c>
      <c r="F376" s="125"/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1209</v>
      </c>
      <c r="D378" s="122" t="s">
        <v>1220</v>
      </c>
      <c r="E378" s="122">
        <v>2012</v>
      </c>
      <c r="F378" s="122">
        <v>2019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1209</v>
      </c>
      <c r="D379" s="122" t="s">
        <v>1221</v>
      </c>
      <c r="E379" s="122">
        <v>2007</v>
      </c>
      <c r="F379" s="122">
        <v>2015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1209</v>
      </c>
      <c r="D380" s="122" t="s">
        <v>1222</v>
      </c>
      <c r="E380" s="122">
        <v>2012</v>
      </c>
      <c r="F380" s="122">
        <v>2019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1209</v>
      </c>
      <c r="D381" s="122" t="s">
        <v>1223</v>
      </c>
      <c r="E381" s="122">
        <v>2012</v>
      </c>
      <c r="F381" s="122">
        <v>2019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1209</v>
      </c>
      <c r="D382" s="122" t="s">
        <v>1224</v>
      </c>
      <c r="E382" s="122">
        <v>2014</v>
      </c>
      <c r="F382" s="122"/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1209</v>
      </c>
      <c r="D383" s="122" t="s">
        <v>1225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1209</v>
      </c>
      <c r="D384" s="122" t="s">
        <v>411</v>
      </c>
      <c r="E384" s="122">
        <v>2014</v>
      </c>
      <c r="F384" s="122">
        <v>2020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1209</v>
      </c>
      <c r="D385" s="122" t="s">
        <v>1226</v>
      </c>
      <c r="E385" s="122">
        <v>2011</v>
      </c>
      <c r="F385" s="122">
        <v>2020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1209</v>
      </c>
      <c r="D386" s="122" t="s">
        <v>1227</v>
      </c>
      <c r="E386" s="122">
        <v>2013</v>
      </c>
      <c r="F386" s="122"/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1209</v>
      </c>
      <c r="D387" s="122" t="s">
        <v>1228</v>
      </c>
      <c r="E387" s="122">
        <v>2011</v>
      </c>
      <c r="F387" s="122">
        <v>2020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1209</v>
      </c>
      <c r="D388" s="122" t="s">
        <v>1229</v>
      </c>
      <c r="E388" s="122">
        <v>2010</v>
      </c>
      <c r="F388" s="122">
        <v>2015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1209</v>
      </c>
      <c r="D389" s="122" t="s">
        <v>257</v>
      </c>
      <c r="E389" s="122">
        <v>2006</v>
      </c>
      <c r="F389" s="122">
        <v>2018</v>
      </c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1209</v>
      </c>
      <c r="D390" s="122" t="s">
        <v>257</v>
      </c>
      <c r="E390" s="122">
        <v>2018</v>
      </c>
      <c r="F390" s="122"/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1209</v>
      </c>
      <c r="D391" s="122" t="s">
        <v>1230</v>
      </c>
      <c r="E391" s="122">
        <v>2014</v>
      </c>
      <c r="F391" s="122"/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1209</v>
      </c>
      <c r="D392" s="122" t="s">
        <v>1231</v>
      </c>
      <c r="E392" s="122">
        <v>2003</v>
      </c>
      <c r="F392" s="122">
        <v>2014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1209</v>
      </c>
      <c r="D393" s="122" t="s">
        <v>402</v>
      </c>
      <c r="E393" s="122">
        <v>2003</v>
      </c>
      <c r="F393" s="122">
        <v>2014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1209</v>
      </c>
      <c r="D394" s="122" t="s">
        <v>403</v>
      </c>
      <c r="E394" s="122">
        <v>2003</v>
      </c>
      <c r="F394" s="122">
        <v>2014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1209</v>
      </c>
      <c r="D395" s="122" t="s">
        <v>403</v>
      </c>
      <c r="E395" s="122">
        <v>2014</v>
      </c>
      <c r="F395" s="122"/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1209</v>
      </c>
      <c r="D396" s="122" t="s">
        <v>403</v>
      </c>
      <c r="E396" s="122">
        <v>2014</v>
      </c>
      <c r="F396" s="122"/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1209</v>
      </c>
      <c r="D397" s="122" t="s">
        <v>1232</v>
      </c>
      <c r="E397" s="122">
        <v>2017</v>
      </c>
      <c r="F397" s="122">
        <v>2020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417</v>
      </c>
      <c r="D398" s="122" t="s">
        <v>418</v>
      </c>
      <c r="E398" s="122">
        <v>2006</v>
      </c>
      <c r="F398" s="122">
        <v>2015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417</v>
      </c>
      <c r="D399" s="122" t="s">
        <v>418</v>
      </c>
      <c r="E399" s="122">
        <v>2015</v>
      </c>
      <c r="F399" s="122"/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417</v>
      </c>
      <c r="D400" s="122" t="s">
        <v>419</v>
      </c>
      <c r="E400" s="122">
        <v>2007</v>
      </c>
      <c r="F400" s="122">
        <v>2015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417</v>
      </c>
      <c r="D401" s="122" t="s">
        <v>420</v>
      </c>
      <c r="E401" s="122">
        <v>2006</v>
      </c>
      <c r="F401" s="122">
        <v>2013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417</v>
      </c>
      <c r="D402" s="122" t="s">
        <v>420</v>
      </c>
      <c r="E402" s="122">
        <v>2014</v>
      </c>
      <c r="F402" s="122"/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417</v>
      </c>
      <c r="D403" s="122" t="s">
        <v>421</v>
      </c>
      <c r="E403" s="122">
        <v>2010</v>
      </c>
      <c r="F403" s="122">
        <v>2016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417</v>
      </c>
      <c r="D404" s="122" t="s">
        <v>421</v>
      </c>
      <c r="E404" s="122">
        <v>2016</v>
      </c>
      <c r="F404" s="122"/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417</v>
      </c>
      <c r="D405" s="122" t="s">
        <v>422</v>
      </c>
      <c r="E405" s="122">
        <v>2010</v>
      </c>
      <c r="F405" s="122">
        <v>2015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417</v>
      </c>
      <c r="D406" s="122" t="s">
        <v>423</v>
      </c>
      <c r="E406" s="122">
        <v>2013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417</v>
      </c>
      <c r="D407" s="122" t="s">
        <v>424</v>
      </c>
      <c r="E407" s="122">
        <v>2012</v>
      </c>
      <c r="F407" s="122">
        <v>2016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417</v>
      </c>
      <c r="D408" s="122" t="s">
        <v>425</v>
      </c>
      <c r="E408" s="122">
        <v>2011</v>
      </c>
      <c r="F408" s="122">
        <v>2015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427</v>
      </c>
      <c r="D409" s="122" t="s">
        <v>428</v>
      </c>
      <c r="E409" s="122">
        <v>2017</v>
      </c>
      <c r="F409" s="122"/>
      <c r="G409" s="123"/>
      <c r="H409" s="129" t="s">
        <v>20</v>
      </c>
      <c r="I409" s="130"/>
      <c r="J409" s="131" t="s">
        <v>20</v>
      </c>
    </row>
    <row r="410" spans="2:10" ht="19.649999999999999" customHeight="1">
      <c r="B410" s="121">
        <f t="shared" si="9"/>
        <v>397</v>
      </c>
      <c r="C410" s="122" t="s">
        <v>427</v>
      </c>
      <c r="D410" s="122" t="s">
        <v>429</v>
      </c>
      <c r="E410" s="122">
        <v>2003</v>
      </c>
      <c r="F410" s="122">
        <v>2010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427</v>
      </c>
      <c r="D411" s="122" t="s">
        <v>735</v>
      </c>
      <c r="E411" s="122">
        <v>2014</v>
      </c>
      <c r="F411" s="122"/>
      <c r="G411" s="123"/>
      <c r="H411" s="129" t="s">
        <v>20</v>
      </c>
      <c r="I411" s="130"/>
      <c r="J411" s="131" t="s">
        <v>20</v>
      </c>
    </row>
    <row r="412" spans="2:10" ht="19.649999999999999" customHeight="1">
      <c r="B412" s="121">
        <f t="shared" si="9"/>
        <v>399</v>
      </c>
      <c r="C412" s="122" t="s">
        <v>427</v>
      </c>
      <c r="D412" s="122" t="s">
        <v>1073</v>
      </c>
      <c r="E412" s="122">
        <v>2012</v>
      </c>
      <c r="F412" s="122"/>
      <c r="G412" s="123"/>
      <c r="H412" s="129" t="s">
        <v>20</v>
      </c>
      <c r="I412" s="130"/>
      <c r="J412" s="131" t="s">
        <v>20</v>
      </c>
    </row>
    <row r="413" spans="2:10" ht="19.649999999999999" customHeight="1">
      <c r="B413" s="121">
        <f t="shared" si="9"/>
        <v>400</v>
      </c>
      <c r="C413" s="122" t="s">
        <v>427</v>
      </c>
      <c r="D413" s="122" t="s">
        <v>431</v>
      </c>
      <c r="E413" s="122">
        <v>2012</v>
      </c>
      <c r="F413" s="122"/>
      <c r="G413" s="123"/>
      <c r="H413" s="129" t="s">
        <v>20</v>
      </c>
      <c r="I413" s="130"/>
      <c r="J413" s="131" t="s">
        <v>20</v>
      </c>
    </row>
    <row r="414" spans="2:10" ht="19.649999999999999" customHeight="1">
      <c r="B414" s="121">
        <f t="shared" si="9"/>
        <v>401</v>
      </c>
      <c r="C414" s="122" t="s">
        <v>427</v>
      </c>
      <c r="D414" s="122" t="s">
        <v>752</v>
      </c>
      <c r="E414" s="122">
        <v>2006</v>
      </c>
      <c r="F414" s="122">
        <v>2021</v>
      </c>
      <c r="G414" s="123"/>
      <c r="H414" s="129" t="s">
        <v>20</v>
      </c>
      <c r="I414" s="130"/>
      <c r="J414" s="131" t="s">
        <v>20</v>
      </c>
    </row>
    <row r="415" spans="2:10" ht="19.649999999999999" customHeight="1">
      <c r="B415" s="121">
        <f t="shared" si="9"/>
        <v>402</v>
      </c>
      <c r="C415" s="122" t="s">
        <v>427</v>
      </c>
      <c r="D415" s="122" t="s">
        <v>1233</v>
      </c>
      <c r="E415" s="122">
        <v>2014</v>
      </c>
      <c r="F415" s="122"/>
      <c r="G415" s="123"/>
      <c r="H415" s="129" t="s">
        <v>20</v>
      </c>
      <c r="I415" s="130"/>
      <c r="J415" s="131" t="s">
        <v>20</v>
      </c>
    </row>
    <row r="416" spans="2:10" ht="19.649999999999999" customHeight="1">
      <c r="B416" s="121">
        <f t="shared" si="9"/>
        <v>403</v>
      </c>
      <c r="C416" s="122" t="s">
        <v>427</v>
      </c>
      <c r="D416" s="122" t="s">
        <v>1234</v>
      </c>
      <c r="E416" s="122">
        <v>2017</v>
      </c>
      <c r="F416" s="122"/>
      <c r="G416" s="123"/>
      <c r="H416" s="129" t="s">
        <v>20</v>
      </c>
      <c r="I416" s="130"/>
      <c r="J416" s="131" t="s">
        <v>20</v>
      </c>
    </row>
    <row r="417" spans="2:10" ht="19.649999999999999" customHeight="1">
      <c r="B417" s="121">
        <f t="shared" si="9"/>
        <v>404</v>
      </c>
      <c r="C417" s="122" t="s">
        <v>764</v>
      </c>
      <c r="D417" s="122" t="s">
        <v>765</v>
      </c>
      <c r="E417" s="122">
        <v>2020</v>
      </c>
      <c r="F417" s="122"/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433</v>
      </c>
      <c r="D418" s="125" t="s">
        <v>1235</v>
      </c>
      <c r="E418" s="125">
        <v>2006</v>
      </c>
      <c r="F418" s="125">
        <v>2009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433</v>
      </c>
      <c r="D420" s="122" t="s">
        <v>745</v>
      </c>
      <c r="E420" s="122">
        <v>2011</v>
      </c>
      <c r="F420" s="122"/>
      <c r="G420" s="123"/>
      <c r="H420" s="129" t="s">
        <v>20</v>
      </c>
      <c r="I420" s="130" t="s">
        <v>20</v>
      </c>
      <c r="J420" s="131"/>
    </row>
    <row r="421" spans="2:10" ht="19.649999999999999" customHeight="1">
      <c r="B421" s="121">
        <f t="shared" ref="B421:B460" si="10">ROW()-14</f>
        <v>407</v>
      </c>
      <c r="C421" s="122" t="s">
        <v>433</v>
      </c>
      <c r="D421" s="122" t="s">
        <v>1077</v>
      </c>
      <c r="E421" s="122">
        <v>2007</v>
      </c>
      <c r="F421" s="122">
        <v>2013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433</v>
      </c>
      <c r="D422" s="122" t="s">
        <v>731</v>
      </c>
      <c r="E422" s="122">
        <v>2016</v>
      </c>
      <c r="F422" s="122"/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433</v>
      </c>
      <c r="D423" s="122" t="s">
        <v>1078</v>
      </c>
      <c r="E423" s="122">
        <v>2008</v>
      </c>
      <c r="F423" s="122">
        <v>2014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433</v>
      </c>
      <c r="D424" s="122" t="s">
        <v>1236</v>
      </c>
      <c r="E424" s="122">
        <v>2015</v>
      </c>
      <c r="F424" s="122"/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433</v>
      </c>
      <c r="D425" s="122" t="s">
        <v>1237</v>
      </c>
      <c r="E425" s="122">
        <v>2010</v>
      </c>
      <c r="F425" s="122"/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433</v>
      </c>
      <c r="D426" s="122" t="s">
        <v>434</v>
      </c>
      <c r="E426" s="122">
        <v>2010</v>
      </c>
      <c r="F426" s="122">
        <v>2019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433</v>
      </c>
      <c r="D427" s="122" t="s">
        <v>434</v>
      </c>
      <c r="E427" s="122">
        <v>2020</v>
      </c>
      <c r="F427" s="122"/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433</v>
      </c>
      <c r="D428" s="122" t="s">
        <v>746</v>
      </c>
      <c r="E428" s="122">
        <v>2011</v>
      </c>
      <c r="F428" s="122"/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433</v>
      </c>
      <c r="D429" s="122" t="s">
        <v>1238</v>
      </c>
      <c r="E429" s="122">
        <v>2019</v>
      </c>
      <c r="F429" s="122"/>
      <c r="G429" s="123"/>
      <c r="H429" s="129" t="s">
        <v>20</v>
      </c>
      <c r="I429" s="130"/>
      <c r="J429" s="131" t="s">
        <v>20</v>
      </c>
    </row>
    <row r="430" spans="2:10" ht="19.649999999999999" customHeight="1">
      <c r="B430" s="121">
        <f t="shared" si="10"/>
        <v>416</v>
      </c>
      <c r="C430" s="122" t="s">
        <v>433</v>
      </c>
      <c r="D430" s="122" t="s">
        <v>437</v>
      </c>
      <c r="E430" s="122">
        <v>2015</v>
      </c>
      <c r="F430" s="122"/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433</v>
      </c>
      <c r="D431" s="122" t="s">
        <v>440</v>
      </c>
      <c r="E431" s="122">
        <v>2010</v>
      </c>
      <c r="F431" s="122"/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433</v>
      </c>
      <c r="D432" s="122" t="s">
        <v>440</v>
      </c>
      <c r="E432" s="122">
        <v>2017</v>
      </c>
      <c r="F432" s="122"/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433</v>
      </c>
      <c r="D433" s="122" t="s">
        <v>1081</v>
      </c>
      <c r="E433" s="122">
        <v>2009</v>
      </c>
      <c r="F433" s="122">
        <v>2014</v>
      </c>
      <c r="G433" s="123"/>
      <c r="H433" s="129" t="s">
        <v>20</v>
      </c>
      <c r="I433" s="130"/>
      <c r="J433" s="131"/>
    </row>
    <row r="434" spans="2:10" ht="19.649999999999999" customHeight="1">
      <c r="B434" s="121">
        <f t="shared" si="10"/>
        <v>420</v>
      </c>
      <c r="C434" s="122" t="s">
        <v>433</v>
      </c>
      <c r="D434" s="122" t="s">
        <v>1081</v>
      </c>
      <c r="E434" s="122">
        <v>2015</v>
      </c>
      <c r="F434" s="122"/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433</v>
      </c>
      <c r="D435" s="122" t="s">
        <v>441</v>
      </c>
      <c r="E435" s="122">
        <v>2014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433</v>
      </c>
      <c r="D436" s="122" t="s">
        <v>443</v>
      </c>
      <c r="E436" s="122">
        <v>2012</v>
      </c>
      <c r="F436" s="122"/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433</v>
      </c>
      <c r="D437" s="122" t="s">
        <v>446</v>
      </c>
      <c r="E437" s="122">
        <v>2010</v>
      </c>
      <c r="F437" s="122"/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433</v>
      </c>
      <c r="D438" s="122" t="s">
        <v>449</v>
      </c>
      <c r="E438" s="122">
        <v>2019</v>
      </c>
      <c r="F438" s="122"/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433</v>
      </c>
      <c r="D439" s="122" t="s">
        <v>451</v>
      </c>
      <c r="E439" s="122">
        <v>2016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433</v>
      </c>
      <c r="D440" s="122" t="s">
        <v>453</v>
      </c>
      <c r="E440" s="122">
        <v>2010</v>
      </c>
      <c r="F440" s="122"/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433</v>
      </c>
      <c r="D441" s="122" t="s">
        <v>1089</v>
      </c>
      <c r="E441" s="122">
        <v>2005</v>
      </c>
      <c r="F441" s="122">
        <v>2012</v>
      </c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433</v>
      </c>
      <c r="D442" s="122" t="s">
        <v>1089</v>
      </c>
      <c r="E442" s="122">
        <v>2013</v>
      </c>
      <c r="F442" s="122">
        <v>2020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433</v>
      </c>
      <c r="D443" s="122" t="s">
        <v>720</v>
      </c>
      <c r="E443" s="122">
        <v>2010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433</v>
      </c>
      <c r="D444" s="122" t="s">
        <v>455</v>
      </c>
      <c r="E444" s="122">
        <v>2001</v>
      </c>
      <c r="F444" s="122">
        <v>2014</v>
      </c>
      <c r="G444" s="123"/>
      <c r="H444" s="129" t="s">
        <v>20</v>
      </c>
      <c r="I444" s="130"/>
      <c r="J444" s="131"/>
    </row>
    <row r="445" spans="2:10" ht="19.649999999999999" customHeight="1">
      <c r="B445" s="121">
        <f t="shared" si="10"/>
        <v>431</v>
      </c>
      <c r="C445" s="122" t="s">
        <v>433</v>
      </c>
      <c r="D445" s="122" t="s">
        <v>1239</v>
      </c>
      <c r="E445" s="122">
        <v>2013</v>
      </c>
      <c r="F445" s="122"/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433</v>
      </c>
      <c r="D446" s="122" t="s">
        <v>459</v>
      </c>
      <c r="E446" s="122">
        <v>2013</v>
      </c>
      <c r="F446" s="122"/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433</v>
      </c>
      <c r="D447" s="122" t="s">
        <v>747</v>
      </c>
      <c r="E447" s="122">
        <v>2011</v>
      </c>
      <c r="F447" s="122"/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433</v>
      </c>
      <c r="D448" s="122" t="s">
        <v>1240</v>
      </c>
      <c r="E448" s="122">
        <v>2008</v>
      </c>
      <c r="F448" s="122">
        <v>2013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433</v>
      </c>
      <c r="D449" s="122" t="s">
        <v>1240</v>
      </c>
      <c r="E449" s="122">
        <v>2013</v>
      </c>
      <c r="F449" s="122"/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433</v>
      </c>
      <c r="D450" s="122" t="s">
        <v>460</v>
      </c>
      <c r="E450" s="122">
        <v>2013</v>
      </c>
      <c r="F450" s="122"/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433</v>
      </c>
      <c r="D451" s="122" t="s">
        <v>1094</v>
      </c>
      <c r="E451" s="122">
        <v>2003</v>
      </c>
      <c r="F451" s="122">
        <v>2015</v>
      </c>
      <c r="G451" s="123"/>
      <c r="H451" s="129" t="s">
        <v>20</v>
      </c>
      <c r="I451" s="130"/>
      <c r="J451" s="131"/>
    </row>
    <row r="452" spans="2:10" ht="19.649999999999999" customHeight="1">
      <c r="B452" s="121">
        <f t="shared" si="10"/>
        <v>438</v>
      </c>
      <c r="C452" s="122" t="s">
        <v>433</v>
      </c>
      <c r="D452" s="122" t="s">
        <v>749</v>
      </c>
      <c r="E452" s="122">
        <v>2011</v>
      </c>
      <c r="F452" s="122"/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433</v>
      </c>
      <c r="D453" s="122" t="s">
        <v>748</v>
      </c>
      <c r="E453" s="122">
        <v>2011</v>
      </c>
      <c r="F453" s="122"/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433</v>
      </c>
      <c r="D454" s="122" t="s">
        <v>461</v>
      </c>
      <c r="E454" s="122">
        <v>2012</v>
      </c>
      <c r="F454" s="122">
        <v>2019</v>
      </c>
      <c r="G454" s="123"/>
      <c r="H454" s="129" t="s">
        <v>20</v>
      </c>
      <c r="I454" s="130" t="s">
        <v>20</v>
      </c>
      <c r="J454" s="131"/>
    </row>
    <row r="455" spans="2:10" ht="19.649999999999999" customHeight="1">
      <c r="B455" s="121">
        <f t="shared" si="10"/>
        <v>441</v>
      </c>
      <c r="C455" s="122" t="s">
        <v>462</v>
      </c>
      <c r="D455" s="122" t="s">
        <v>463</v>
      </c>
      <c r="E455" s="122">
        <v>2013</v>
      </c>
      <c r="F455" s="122">
        <v>2019</v>
      </c>
      <c r="G455" s="123"/>
      <c r="H455" s="129" t="s">
        <v>20</v>
      </c>
      <c r="I455" s="130"/>
      <c r="J455" s="131" t="s">
        <v>20</v>
      </c>
    </row>
    <row r="456" spans="2:10" ht="19.649999999999999" customHeight="1">
      <c r="B456" s="121">
        <f t="shared" si="10"/>
        <v>442</v>
      </c>
      <c r="C456" s="122" t="s">
        <v>462</v>
      </c>
      <c r="D456" s="122" t="s">
        <v>465</v>
      </c>
      <c r="E456" s="122">
        <v>2006</v>
      </c>
      <c r="F456" s="122">
        <v>2015</v>
      </c>
      <c r="G456" s="123"/>
      <c r="H456" s="129" t="s">
        <v>20</v>
      </c>
      <c r="I456" s="130"/>
      <c r="J456" s="131" t="s">
        <v>20</v>
      </c>
    </row>
    <row r="457" spans="2:10" ht="19.649999999999999" customHeight="1">
      <c r="B457" s="121">
        <f t="shared" si="10"/>
        <v>443</v>
      </c>
      <c r="C457" s="122" t="s">
        <v>462</v>
      </c>
      <c r="D457" s="122" t="s">
        <v>466</v>
      </c>
      <c r="E457" s="122">
        <v>2015</v>
      </c>
      <c r="F457" s="122"/>
      <c r="G457" s="123"/>
      <c r="H457" s="129" t="s">
        <v>20</v>
      </c>
      <c r="I457" s="130"/>
      <c r="J457" s="131" t="s">
        <v>20</v>
      </c>
    </row>
    <row r="458" spans="2:10" ht="19.649999999999999" customHeight="1">
      <c r="B458" s="121">
        <f t="shared" si="10"/>
        <v>444</v>
      </c>
      <c r="C458" s="122" t="s">
        <v>462</v>
      </c>
      <c r="D458" s="122" t="s">
        <v>146</v>
      </c>
      <c r="E458" s="122">
        <v>2013</v>
      </c>
      <c r="F458" s="122">
        <v>2019</v>
      </c>
      <c r="G458" s="123"/>
      <c r="H458" s="129" t="s">
        <v>20</v>
      </c>
      <c r="I458" s="130"/>
      <c r="J458" s="131" t="s">
        <v>20</v>
      </c>
    </row>
    <row r="459" spans="2:10" ht="19.649999999999999" customHeight="1">
      <c r="B459" s="121">
        <f t="shared" si="10"/>
        <v>445</v>
      </c>
      <c r="C459" s="122" t="s">
        <v>462</v>
      </c>
      <c r="D459" s="122" t="s">
        <v>469</v>
      </c>
      <c r="E459" s="122">
        <v>2011</v>
      </c>
      <c r="F459" s="122">
        <v>2017</v>
      </c>
      <c r="G459" s="123"/>
      <c r="H459" s="129" t="s">
        <v>20</v>
      </c>
      <c r="I459" s="130"/>
      <c r="J459" s="131" t="s">
        <v>20</v>
      </c>
    </row>
    <row r="460" spans="2:10" ht="19.649999999999999" customHeight="1" thickBot="1">
      <c r="B460" s="124">
        <f t="shared" si="10"/>
        <v>446</v>
      </c>
      <c r="C460" s="125" t="s">
        <v>462</v>
      </c>
      <c r="D460" s="125" t="s">
        <v>469</v>
      </c>
      <c r="E460" s="125">
        <v>2018</v>
      </c>
      <c r="F460" s="125"/>
      <c r="G460" s="164"/>
      <c r="H460" s="132" t="s">
        <v>20</v>
      </c>
      <c r="I460" s="133" t="s">
        <v>20</v>
      </c>
      <c r="J460" s="134" t="s">
        <v>20</v>
      </c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462</v>
      </c>
      <c r="D462" s="122" t="s">
        <v>1241</v>
      </c>
      <c r="E462" s="122">
        <v>2006</v>
      </c>
      <c r="F462" s="122">
        <v>2014</v>
      </c>
      <c r="G462" s="123"/>
      <c r="H462" s="129" t="s">
        <v>20</v>
      </c>
      <c r="I462" s="130"/>
      <c r="J462" s="131" t="s">
        <v>20</v>
      </c>
    </row>
    <row r="463" spans="2:10" ht="19.649999999999999" customHeight="1">
      <c r="B463" s="121">
        <f t="shared" ref="B463:B502" si="11">ROW()-15</f>
        <v>448</v>
      </c>
      <c r="C463" s="122" t="s">
        <v>462</v>
      </c>
      <c r="D463" s="122" t="s">
        <v>1241</v>
      </c>
      <c r="E463" s="122">
        <v>2019</v>
      </c>
      <c r="F463" s="122"/>
      <c r="G463" s="123"/>
      <c r="H463" s="129" t="s">
        <v>20</v>
      </c>
      <c r="I463" s="130" t="s">
        <v>20</v>
      </c>
      <c r="J463" s="131" t="s">
        <v>20</v>
      </c>
    </row>
    <row r="464" spans="2:10" ht="19.649999999999999" customHeight="1">
      <c r="B464" s="121">
        <f t="shared" si="11"/>
        <v>449</v>
      </c>
      <c r="C464" s="122" t="s">
        <v>462</v>
      </c>
      <c r="D464" s="122" t="s">
        <v>471</v>
      </c>
      <c r="E464" s="122">
        <v>2008</v>
      </c>
      <c r="F464" s="122">
        <v>2017</v>
      </c>
      <c r="G464" s="123"/>
      <c r="H464" s="129" t="s">
        <v>20</v>
      </c>
      <c r="I464" s="130"/>
      <c r="J464" s="131" t="s">
        <v>20</v>
      </c>
    </row>
    <row r="465" spans="2:10" ht="19.649999999999999" customHeight="1">
      <c r="B465" s="121">
        <f t="shared" si="11"/>
        <v>450</v>
      </c>
      <c r="C465" s="122" t="s">
        <v>462</v>
      </c>
      <c r="D465" s="122" t="s">
        <v>473</v>
      </c>
      <c r="E465" s="122">
        <v>2020</v>
      </c>
      <c r="F465" s="122"/>
      <c r="G465" s="123"/>
      <c r="H465" s="129" t="s">
        <v>20</v>
      </c>
      <c r="I465" s="130" t="s">
        <v>20</v>
      </c>
      <c r="J465" s="131" t="s">
        <v>20</v>
      </c>
    </row>
    <row r="466" spans="2:10" ht="19.649999999999999" customHeight="1">
      <c r="B466" s="121">
        <f t="shared" si="11"/>
        <v>451</v>
      </c>
      <c r="C466" s="122" t="s">
        <v>462</v>
      </c>
      <c r="D466" s="122" t="s">
        <v>1244</v>
      </c>
      <c r="E466" s="122">
        <v>2012</v>
      </c>
      <c r="F466" s="122">
        <v>2019</v>
      </c>
      <c r="G466" s="123"/>
      <c r="H466" s="129" t="s">
        <v>20</v>
      </c>
      <c r="I466" s="130"/>
      <c r="J466" s="131" t="s">
        <v>20</v>
      </c>
    </row>
    <row r="467" spans="2:10" ht="19.649999999999999" customHeight="1">
      <c r="B467" s="121">
        <f t="shared" si="11"/>
        <v>452</v>
      </c>
      <c r="C467" s="122" t="s">
        <v>462</v>
      </c>
      <c r="D467" s="122" t="s">
        <v>474</v>
      </c>
      <c r="E467" s="122">
        <v>2010</v>
      </c>
      <c r="F467" s="122"/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462</v>
      </c>
      <c r="D468" s="122" t="s">
        <v>474</v>
      </c>
      <c r="E468" s="122">
        <v>2021</v>
      </c>
      <c r="F468" s="122"/>
      <c r="G468" s="123"/>
      <c r="H468" s="129" t="s">
        <v>20</v>
      </c>
      <c r="I468" s="130"/>
      <c r="J468" s="131" t="s">
        <v>20</v>
      </c>
    </row>
    <row r="469" spans="2:10" ht="19.649999999999999" customHeight="1">
      <c r="B469" s="121">
        <f t="shared" si="11"/>
        <v>454</v>
      </c>
      <c r="C469" s="122" t="s">
        <v>462</v>
      </c>
      <c r="D469" s="122" t="s">
        <v>475</v>
      </c>
      <c r="E469" s="122">
        <v>2001</v>
      </c>
      <c r="F469" s="122">
        <v>2014</v>
      </c>
      <c r="G469" s="123"/>
      <c r="H469" s="129" t="s">
        <v>20</v>
      </c>
      <c r="I469" s="130"/>
      <c r="J469" s="131"/>
    </row>
    <row r="470" spans="2:10" ht="19.649999999999999" customHeight="1">
      <c r="B470" s="121">
        <f t="shared" si="11"/>
        <v>455</v>
      </c>
      <c r="C470" s="122" t="s">
        <v>462</v>
      </c>
      <c r="D470" s="122" t="s">
        <v>475</v>
      </c>
      <c r="E470" s="122">
        <v>2014</v>
      </c>
      <c r="F470" s="122">
        <v>2020</v>
      </c>
      <c r="G470" s="123"/>
      <c r="H470" s="129" t="s">
        <v>20</v>
      </c>
      <c r="I470" s="130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462</v>
      </c>
      <c r="D471" s="122" t="s">
        <v>1245</v>
      </c>
      <c r="E471" s="122">
        <v>2018</v>
      </c>
      <c r="F471" s="122"/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f t="shared" si="11"/>
        <v>457</v>
      </c>
      <c r="C472" s="122" t="s">
        <v>462</v>
      </c>
      <c r="D472" s="122" t="s">
        <v>478</v>
      </c>
      <c r="E472" s="122">
        <v>2012</v>
      </c>
      <c r="F472" s="122">
        <v>2014</v>
      </c>
      <c r="G472" s="123"/>
      <c r="H472" s="129" t="s">
        <v>20</v>
      </c>
      <c r="I472" s="130"/>
      <c r="J472" s="131" t="s">
        <v>20</v>
      </c>
    </row>
    <row r="473" spans="2:10" ht="19.649999999999999" customHeight="1">
      <c r="B473" s="121">
        <f t="shared" si="11"/>
        <v>458</v>
      </c>
      <c r="C473" s="122" t="s">
        <v>462</v>
      </c>
      <c r="D473" s="122" t="s">
        <v>1246</v>
      </c>
      <c r="E473" s="122">
        <v>2019</v>
      </c>
      <c r="F473" s="122"/>
      <c r="G473" s="123"/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f t="shared" si="11"/>
        <v>459</v>
      </c>
      <c r="C474" s="122" t="s">
        <v>1247</v>
      </c>
      <c r="D474" s="122" t="s">
        <v>1248</v>
      </c>
      <c r="E474" s="122">
        <v>2016</v>
      </c>
      <c r="F474" s="122"/>
      <c r="G474" s="123"/>
      <c r="H474" s="129"/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783</v>
      </c>
      <c r="D475" s="122" t="s">
        <v>1249</v>
      </c>
      <c r="E475" s="122">
        <v>2014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783</v>
      </c>
      <c r="D476" s="122" t="s">
        <v>1250</v>
      </c>
      <c r="E476" s="122">
        <v>2013</v>
      </c>
      <c r="F476" s="122">
        <v>2019</v>
      </c>
      <c r="G476" s="123"/>
      <c r="H476" s="129" t="s">
        <v>20</v>
      </c>
      <c r="I476" s="129" t="s">
        <v>20</v>
      </c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783</v>
      </c>
      <c r="D477" s="122" t="s">
        <v>1250</v>
      </c>
      <c r="E477" s="122">
        <v>2019</v>
      </c>
      <c r="F477" s="122"/>
      <c r="G477" s="123"/>
      <c r="H477" s="129" t="s">
        <v>20</v>
      </c>
      <c r="I477" s="130" t="s">
        <v>20</v>
      </c>
      <c r="J477" s="131" t="s">
        <v>20</v>
      </c>
    </row>
    <row r="478" spans="2:10" ht="19.649999999999999" customHeight="1">
      <c r="B478" s="121">
        <f t="shared" si="11"/>
        <v>463</v>
      </c>
      <c r="C478" s="122" t="s">
        <v>783</v>
      </c>
      <c r="D478" s="122" t="s">
        <v>1251</v>
      </c>
      <c r="E478" s="122">
        <v>2013</v>
      </c>
      <c r="F478" s="122"/>
      <c r="G478" s="123"/>
      <c r="H478" s="129" t="s">
        <v>20</v>
      </c>
      <c r="I478" s="130" t="s">
        <v>20</v>
      </c>
      <c r="J478" s="131" t="s">
        <v>20</v>
      </c>
    </row>
    <row r="479" spans="2:10" ht="19.649999999999999" customHeight="1">
      <c r="B479" s="121">
        <f t="shared" si="11"/>
        <v>464</v>
      </c>
      <c r="C479" s="122" t="s">
        <v>783</v>
      </c>
      <c r="D479" s="122" t="s">
        <v>1252</v>
      </c>
      <c r="E479" s="122">
        <v>2010</v>
      </c>
      <c r="F479" s="122">
        <v>2018</v>
      </c>
      <c r="G479" s="123"/>
      <c r="H479" s="129" t="s">
        <v>20</v>
      </c>
      <c r="I479" s="130" t="s">
        <v>20</v>
      </c>
      <c r="J479" s="131" t="s">
        <v>20</v>
      </c>
    </row>
    <row r="480" spans="2:10" ht="19.649999999999999" customHeight="1">
      <c r="B480" s="121">
        <f t="shared" si="11"/>
        <v>465</v>
      </c>
      <c r="C480" s="122" t="s">
        <v>783</v>
      </c>
      <c r="D480" s="122" t="s">
        <v>1253</v>
      </c>
      <c r="E480" s="122">
        <v>2019</v>
      </c>
      <c r="F480" s="122"/>
      <c r="G480" s="123"/>
      <c r="H480" s="129" t="s">
        <v>20</v>
      </c>
      <c r="I480" s="130" t="s">
        <v>20</v>
      </c>
      <c r="J480" s="131" t="s">
        <v>20</v>
      </c>
    </row>
    <row r="481" spans="2:10" ht="19.649999999999999" customHeight="1">
      <c r="B481" s="121">
        <f t="shared" si="11"/>
        <v>466</v>
      </c>
      <c r="C481" s="122" t="s">
        <v>783</v>
      </c>
      <c r="D481" s="122" t="s">
        <v>1254</v>
      </c>
      <c r="E481" s="122">
        <v>2017</v>
      </c>
      <c r="F481" s="122"/>
      <c r="G481" s="123"/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783</v>
      </c>
      <c r="D482" s="122" t="s">
        <v>1255</v>
      </c>
      <c r="E482" s="122">
        <v>2006</v>
      </c>
      <c r="F482" s="122"/>
      <c r="G482" s="123"/>
      <c r="H482" s="129" t="s">
        <v>20</v>
      </c>
      <c r="I482" s="130"/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783</v>
      </c>
      <c r="D483" s="122" t="s">
        <v>1256</v>
      </c>
      <c r="E483" s="122">
        <v>2016</v>
      </c>
      <c r="F483" s="122"/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783</v>
      </c>
      <c r="D484" s="122" t="s">
        <v>1257</v>
      </c>
      <c r="E484" s="122">
        <v>2008</v>
      </c>
      <c r="F484" s="122">
        <v>2018</v>
      </c>
      <c r="G484" s="123"/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f t="shared" si="11"/>
        <v>470</v>
      </c>
      <c r="C485" s="122" t="s">
        <v>783</v>
      </c>
      <c r="D485" s="122" t="s">
        <v>1257</v>
      </c>
      <c r="E485" s="122">
        <v>2018</v>
      </c>
      <c r="F485" s="122"/>
      <c r="G485" s="123"/>
      <c r="H485" s="129" t="s">
        <v>20</v>
      </c>
      <c r="I485" s="130" t="s">
        <v>20</v>
      </c>
      <c r="J485" s="131" t="s">
        <v>20</v>
      </c>
    </row>
    <row r="486" spans="2:10" ht="19.649999999999999" customHeight="1">
      <c r="B486" s="121">
        <f t="shared" si="11"/>
        <v>471</v>
      </c>
      <c r="C486" s="122" t="s">
        <v>783</v>
      </c>
      <c r="D486" s="122" t="s">
        <v>1258</v>
      </c>
      <c r="E486" s="122">
        <v>2018</v>
      </c>
      <c r="F486" s="122"/>
      <c r="G486" s="123"/>
      <c r="H486" s="129" t="s">
        <v>20</v>
      </c>
      <c r="I486" s="130" t="s">
        <v>20</v>
      </c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783</v>
      </c>
      <c r="D487" s="122" t="s">
        <v>1259</v>
      </c>
      <c r="E487" s="122">
        <v>2016</v>
      </c>
      <c r="F487" s="122"/>
      <c r="G487" s="123"/>
      <c r="H487" s="129" t="s">
        <v>20</v>
      </c>
      <c r="I487" s="130" t="s">
        <v>20</v>
      </c>
      <c r="J487" s="131" t="s">
        <v>20</v>
      </c>
    </row>
    <row r="488" spans="2:10" ht="19.649999999999999" customHeight="1">
      <c r="B488" s="121">
        <f t="shared" si="11"/>
        <v>473</v>
      </c>
      <c r="C488" s="122" t="s">
        <v>733</v>
      </c>
      <c r="D488" s="122">
        <v>2</v>
      </c>
      <c r="E488" s="122">
        <v>2017</v>
      </c>
      <c r="F488" s="122"/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733</v>
      </c>
      <c r="D489" s="122" t="s">
        <v>1260</v>
      </c>
      <c r="E489" s="122">
        <v>2017</v>
      </c>
      <c r="F489" s="122"/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481</v>
      </c>
      <c r="D490" s="122" t="s">
        <v>1261</v>
      </c>
      <c r="E490" s="122">
        <v>2012</v>
      </c>
      <c r="F490" s="122">
        <v>2019</v>
      </c>
      <c r="G490" s="123"/>
      <c r="H490" s="129" t="s">
        <v>20</v>
      </c>
      <c r="I490" s="130" t="s">
        <v>20</v>
      </c>
      <c r="J490" s="131"/>
    </row>
    <row r="491" spans="2:10" ht="19.649999999999999" customHeight="1">
      <c r="B491" s="121">
        <f t="shared" si="11"/>
        <v>476</v>
      </c>
      <c r="C491" s="122" t="s">
        <v>481</v>
      </c>
      <c r="D491" s="122" t="s">
        <v>1098</v>
      </c>
      <c r="E491" s="122">
        <v>2014</v>
      </c>
      <c r="F491" s="122"/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481</v>
      </c>
      <c r="D492" s="122" t="s">
        <v>482</v>
      </c>
      <c r="E492" s="122">
        <v>2016</v>
      </c>
      <c r="F492" s="122"/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1262</v>
      </c>
      <c r="D493" s="122" t="s">
        <v>1263</v>
      </c>
      <c r="E493" s="122">
        <v>2016</v>
      </c>
      <c r="F493" s="122"/>
      <c r="G493" s="123"/>
      <c r="H493" s="129" t="s">
        <v>20</v>
      </c>
      <c r="I493" s="130"/>
      <c r="J493" s="131"/>
    </row>
    <row r="494" spans="2:10" ht="19.649999999999999" customHeight="1">
      <c r="B494" s="121">
        <f t="shared" si="11"/>
        <v>479</v>
      </c>
      <c r="C494" s="122" t="s">
        <v>1262</v>
      </c>
      <c r="D494" s="122" t="s">
        <v>1264</v>
      </c>
      <c r="E494" s="122">
        <v>2016</v>
      </c>
      <c r="F494" s="122"/>
      <c r="G494" s="123"/>
      <c r="H494" s="129" t="s">
        <v>20</v>
      </c>
      <c r="I494" s="130"/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483</v>
      </c>
      <c r="D495" s="122" t="s">
        <v>1265</v>
      </c>
      <c r="E495" s="122">
        <v>2011</v>
      </c>
      <c r="F495" s="122">
        <v>2017</v>
      </c>
      <c r="G495" s="123"/>
      <c r="H495" s="129" t="s">
        <v>20</v>
      </c>
      <c r="I495" s="130"/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483</v>
      </c>
      <c r="D496" s="122" t="s">
        <v>485</v>
      </c>
      <c r="E496" s="122">
        <v>2013</v>
      </c>
      <c r="F496" s="122"/>
      <c r="G496" s="123"/>
      <c r="H496" s="129" t="s">
        <v>20</v>
      </c>
      <c r="I496" s="130"/>
      <c r="J496" s="131" t="s">
        <v>20</v>
      </c>
    </row>
    <row r="497" spans="2:10" ht="19.649999999999999" customHeight="1">
      <c r="B497" s="121">
        <f t="shared" si="11"/>
        <v>482</v>
      </c>
      <c r="C497" s="122" t="s">
        <v>486</v>
      </c>
      <c r="D497" s="122" t="s">
        <v>1266</v>
      </c>
      <c r="E497" s="122">
        <v>2017</v>
      </c>
      <c r="F497" s="122"/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486</v>
      </c>
      <c r="D498" s="122" t="s">
        <v>1267</v>
      </c>
      <c r="E498" s="122">
        <v>2017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486</v>
      </c>
      <c r="D499" s="122" t="s">
        <v>1268</v>
      </c>
      <c r="E499" s="122">
        <v>2017</v>
      </c>
      <c r="F499" s="122"/>
      <c r="G499" s="123"/>
      <c r="H499" s="129" t="s">
        <v>20</v>
      </c>
      <c r="I499" s="129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486</v>
      </c>
      <c r="D500" s="122" t="s">
        <v>489</v>
      </c>
      <c r="E500" s="122">
        <v>2019</v>
      </c>
      <c r="F500" s="122"/>
      <c r="G500" s="123"/>
      <c r="H500" s="129" t="s">
        <v>20</v>
      </c>
      <c r="I500" s="130" t="s">
        <v>20</v>
      </c>
      <c r="J500" s="131"/>
    </row>
    <row r="501" spans="2:10" ht="19.649999999999999" customHeight="1">
      <c r="B501" s="121">
        <f t="shared" si="11"/>
        <v>486</v>
      </c>
      <c r="C501" s="122" t="s">
        <v>486</v>
      </c>
      <c r="D501" s="122" t="s">
        <v>490</v>
      </c>
      <c r="E501" s="122">
        <v>2013</v>
      </c>
      <c r="F501" s="122">
        <v>2019</v>
      </c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486</v>
      </c>
      <c r="D502" s="125" t="s">
        <v>490</v>
      </c>
      <c r="E502" s="125">
        <v>2013</v>
      </c>
      <c r="F502" s="125">
        <v>2019</v>
      </c>
      <c r="G502" s="164"/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486</v>
      </c>
      <c r="D504" s="122" t="s">
        <v>490</v>
      </c>
      <c r="E504" s="122">
        <v>2019</v>
      </c>
      <c r="F504" s="122"/>
      <c r="G504" s="123"/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486</v>
      </c>
      <c r="D505" s="122" t="s">
        <v>493</v>
      </c>
      <c r="E505" s="122">
        <v>2005</v>
      </c>
      <c r="F505" s="122">
        <v>2014</v>
      </c>
      <c r="G505" s="123"/>
      <c r="H505" s="129" t="s">
        <v>20</v>
      </c>
      <c r="I505" s="129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486</v>
      </c>
      <c r="D506" s="122" t="s">
        <v>493</v>
      </c>
      <c r="E506" s="122">
        <v>2012</v>
      </c>
      <c r="F506" s="122">
        <v>2019</v>
      </c>
      <c r="G506" s="123"/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486</v>
      </c>
      <c r="D507" s="122" t="s">
        <v>493</v>
      </c>
      <c r="E507" s="122">
        <v>2019</v>
      </c>
      <c r="F507" s="122"/>
      <c r="G507" s="123"/>
      <c r="H507" s="129" t="s">
        <v>20</v>
      </c>
      <c r="I507" s="130" t="s">
        <v>20</v>
      </c>
      <c r="J507" s="131"/>
    </row>
    <row r="508" spans="2:10" ht="19.649999999999999" customHeight="1">
      <c r="B508" s="121">
        <f t="shared" si="12"/>
        <v>492</v>
      </c>
      <c r="C508" s="122" t="s">
        <v>486</v>
      </c>
      <c r="D508" s="122" t="s">
        <v>173</v>
      </c>
      <c r="E508" s="122">
        <v>2013</v>
      </c>
      <c r="F508" s="122">
        <v>2017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486</v>
      </c>
      <c r="D509" s="122" t="s">
        <v>173</v>
      </c>
      <c r="E509" s="122">
        <v>2017</v>
      </c>
      <c r="F509" s="122"/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486</v>
      </c>
      <c r="D510" s="122" t="s">
        <v>498</v>
      </c>
      <c r="E510" s="122">
        <v>2002</v>
      </c>
      <c r="F510" s="122">
        <v>2014</v>
      </c>
      <c r="G510" s="123"/>
      <c r="H510" s="129" t="s">
        <v>20</v>
      </c>
      <c r="I510" s="130"/>
      <c r="J510" s="131"/>
    </row>
    <row r="511" spans="2:10" ht="19.649999999999999" customHeight="1">
      <c r="B511" s="121">
        <f t="shared" si="12"/>
        <v>495</v>
      </c>
      <c r="C511" s="122" t="s">
        <v>486</v>
      </c>
      <c r="D511" s="122" t="s">
        <v>498</v>
      </c>
      <c r="E511" s="122">
        <v>2015</v>
      </c>
      <c r="F511" s="122"/>
      <c r="G511" s="123"/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486</v>
      </c>
      <c r="D512" s="122" t="s">
        <v>498</v>
      </c>
      <c r="E512" s="122">
        <v>2020</v>
      </c>
      <c r="F512" s="122"/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1269</v>
      </c>
      <c r="E513" s="122">
        <v>2005</v>
      </c>
      <c r="F513" s="122">
        <v>2014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499</v>
      </c>
      <c r="E514" s="122">
        <v>2021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1270</v>
      </c>
      <c r="E515" s="122">
        <v>2021</v>
      </c>
      <c r="F515" s="122"/>
      <c r="G515" s="123"/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500</v>
      </c>
      <c r="E516" s="122">
        <v>2009</v>
      </c>
      <c r="F516" s="122">
        <v>2016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486</v>
      </c>
      <c r="D517" s="122" t="s">
        <v>1271</v>
      </c>
      <c r="E517" s="122">
        <v>2004</v>
      </c>
      <c r="F517" s="122">
        <v>2012</v>
      </c>
      <c r="G517" s="123"/>
      <c r="H517" s="129" t="s">
        <v>20</v>
      </c>
      <c r="I517" s="129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486</v>
      </c>
      <c r="D518" s="122" t="s">
        <v>502</v>
      </c>
      <c r="E518" s="122">
        <v>2015</v>
      </c>
      <c r="F518" s="122"/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486</v>
      </c>
      <c r="D519" s="122" t="s">
        <v>503</v>
      </c>
      <c r="E519" s="122">
        <v>2007</v>
      </c>
      <c r="F519" s="122">
        <v>2021</v>
      </c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486</v>
      </c>
      <c r="D520" s="122" t="s">
        <v>503</v>
      </c>
      <c r="E520" s="122">
        <v>2012</v>
      </c>
      <c r="F520" s="122"/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486</v>
      </c>
      <c r="D521" s="122" t="s">
        <v>503</v>
      </c>
      <c r="E521" s="122">
        <v>2021</v>
      </c>
      <c r="F521" s="122"/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486</v>
      </c>
      <c r="D522" s="122" t="s">
        <v>504</v>
      </c>
      <c r="E522" s="122">
        <v>2019</v>
      </c>
      <c r="F522" s="122"/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486</v>
      </c>
      <c r="D523" s="122" t="s">
        <v>504</v>
      </c>
      <c r="E523" s="122">
        <v>2021</v>
      </c>
      <c r="F523" s="122"/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486</v>
      </c>
      <c r="D524" s="122" t="s">
        <v>506</v>
      </c>
      <c r="E524" s="122">
        <v>2006</v>
      </c>
      <c r="F524" s="122">
        <v>2015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486</v>
      </c>
      <c r="D525" s="122" t="s">
        <v>506</v>
      </c>
      <c r="E525" s="122">
        <v>2008</v>
      </c>
      <c r="F525" s="122">
        <v>2017</v>
      </c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486</v>
      </c>
      <c r="D526" s="122" t="s">
        <v>506</v>
      </c>
      <c r="E526" s="122">
        <v>2016</v>
      </c>
      <c r="F526" s="122"/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486</v>
      </c>
      <c r="D527" s="122" t="s">
        <v>508</v>
      </c>
      <c r="E527" s="122">
        <v>2015</v>
      </c>
      <c r="F527" s="122"/>
      <c r="G527" s="123"/>
      <c r="H527" s="129" t="s">
        <v>20</v>
      </c>
      <c r="I527" s="130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486</v>
      </c>
      <c r="D528" s="122" t="s">
        <v>509</v>
      </c>
      <c r="E528" s="122">
        <v>2001</v>
      </c>
      <c r="F528" s="122">
        <v>2007</v>
      </c>
      <c r="G528" s="123"/>
      <c r="H528" s="129" t="s">
        <v>20</v>
      </c>
      <c r="I528" s="130"/>
      <c r="J528" s="131"/>
    </row>
    <row r="529" spans="2:10" ht="19.649999999999999" customHeight="1">
      <c r="B529" s="121">
        <f t="shared" si="12"/>
        <v>513</v>
      </c>
      <c r="C529" s="122" t="s">
        <v>486</v>
      </c>
      <c r="D529" s="122" t="s">
        <v>509</v>
      </c>
      <c r="E529" s="122">
        <v>2007</v>
      </c>
      <c r="F529" s="122">
        <v>2015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486</v>
      </c>
      <c r="D530" s="122" t="s">
        <v>509</v>
      </c>
      <c r="E530" s="122">
        <v>2008</v>
      </c>
      <c r="F530" s="122">
        <v>2015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486</v>
      </c>
      <c r="D531" s="122" t="s">
        <v>512</v>
      </c>
      <c r="E531" s="122">
        <v>2010</v>
      </c>
      <c r="F531" s="122">
        <v>2015</v>
      </c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486</v>
      </c>
      <c r="D532" s="122" t="s">
        <v>175</v>
      </c>
      <c r="E532" s="122">
        <v>2012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486</v>
      </c>
      <c r="D533" s="122" t="s">
        <v>177</v>
      </c>
      <c r="E533" s="122">
        <v>2012</v>
      </c>
      <c r="F533" s="122"/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486</v>
      </c>
      <c r="D534" s="122" t="s">
        <v>514</v>
      </c>
      <c r="E534" s="122">
        <v>2005</v>
      </c>
      <c r="F534" s="122">
        <v>2014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486</v>
      </c>
      <c r="D535" s="122" t="s">
        <v>514</v>
      </c>
      <c r="E535" s="122">
        <v>2012</v>
      </c>
      <c r="F535" s="122">
        <v>2019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486</v>
      </c>
      <c r="D536" s="122" t="s">
        <v>514</v>
      </c>
      <c r="E536" s="122">
        <v>2019</v>
      </c>
      <c r="F536" s="122"/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486</v>
      </c>
      <c r="D537" s="122" t="s">
        <v>515</v>
      </c>
      <c r="E537" s="122">
        <v>2010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486</v>
      </c>
      <c r="D538" s="122" t="s">
        <v>1272</v>
      </c>
      <c r="E538" s="122">
        <v>2001</v>
      </c>
      <c r="F538" s="122">
        <v>2009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486</v>
      </c>
      <c r="D539" s="122" t="s">
        <v>1272</v>
      </c>
      <c r="E539" s="122">
        <v>2008</v>
      </c>
      <c r="F539" s="122">
        <v>2016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486</v>
      </c>
      <c r="D540" s="122" t="s">
        <v>1272</v>
      </c>
      <c r="E540" s="122">
        <v>2009</v>
      </c>
      <c r="F540" s="122">
        <v>2016</v>
      </c>
      <c r="G540" s="123"/>
      <c r="H540" s="129" t="s">
        <v>20</v>
      </c>
      <c r="I540" s="129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486</v>
      </c>
      <c r="D541" s="122" t="s">
        <v>1272</v>
      </c>
      <c r="E541" s="122">
        <v>2016</v>
      </c>
      <c r="F541" s="122"/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486</v>
      </c>
      <c r="D542" s="122" t="s">
        <v>1272</v>
      </c>
      <c r="E542" s="122">
        <v>2020</v>
      </c>
      <c r="F542" s="122"/>
      <c r="G542" s="123"/>
      <c r="H542" s="129" t="s">
        <v>20</v>
      </c>
      <c r="I542" s="129" t="s">
        <v>20</v>
      </c>
      <c r="J542" s="182"/>
    </row>
    <row r="543" spans="2:10" ht="19.649999999999999" customHeight="1">
      <c r="B543" s="121">
        <f t="shared" si="12"/>
        <v>527</v>
      </c>
      <c r="C543" s="122" t="s">
        <v>486</v>
      </c>
      <c r="D543" s="122" t="s">
        <v>1273</v>
      </c>
      <c r="E543" s="122">
        <v>2016</v>
      </c>
      <c r="F543" s="122"/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486</v>
      </c>
      <c r="D544" s="125" t="s">
        <v>1274</v>
      </c>
      <c r="E544" s="125">
        <v>2020</v>
      </c>
      <c r="F544" s="125"/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486</v>
      </c>
      <c r="D546" s="122" t="s">
        <v>518</v>
      </c>
      <c r="E546" s="122">
        <v>2004</v>
      </c>
      <c r="F546" s="122">
        <v>2012</v>
      </c>
      <c r="G546" s="123"/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86" si="13">ROW()-17</f>
        <v>530</v>
      </c>
      <c r="C547" s="122" t="s">
        <v>486</v>
      </c>
      <c r="D547" s="122" t="s">
        <v>1275</v>
      </c>
      <c r="E547" s="122">
        <v>2009</v>
      </c>
      <c r="F547" s="122">
        <v>2016</v>
      </c>
      <c r="G547" s="123"/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486</v>
      </c>
      <c r="D548" s="122" t="s">
        <v>1276</v>
      </c>
      <c r="E548" s="122">
        <v>2012</v>
      </c>
      <c r="F548" s="122"/>
      <c r="G548" s="123"/>
      <c r="H548" s="129" t="s">
        <v>20</v>
      </c>
      <c r="I548" s="130" t="s">
        <v>20</v>
      </c>
      <c r="J548" s="131"/>
    </row>
    <row r="549" spans="2:10" ht="19.649999999999999" customHeight="1">
      <c r="B549" s="121">
        <f t="shared" si="13"/>
        <v>532</v>
      </c>
      <c r="C549" s="122" t="s">
        <v>486</v>
      </c>
      <c r="D549" s="122" t="s">
        <v>178</v>
      </c>
      <c r="E549" s="122">
        <v>2014</v>
      </c>
      <c r="F549" s="122"/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486</v>
      </c>
      <c r="D550" s="122" t="s">
        <v>519</v>
      </c>
      <c r="E550" s="122">
        <v>2010</v>
      </c>
      <c r="F550" s="122">
        <v>2012</v>
      </c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486</v>
      </c>
      <c r="D551" s="122" t="s">
        <v>519</v>
      </c>
      <c r="E551" s="122">
        <v>2012</v>
      </c>
      <c r="F551" s="122">
        <v>2017</v>
      </c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486</v>
      </c>
      <c r="D552" s="122" t="s">
        <v>520</v>
      </c>
      <c r="E552" s="122">
        <v>2003</v>
      </c>
      <c r="F552" s="122">
        <v>2008</v>
      </c>
      <c r="G552" s="123"/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486</v>
      </c>
      <c r="D553" s="122" t="s">
        <v>520</v>
      </c>
      <c r="E553" s="122">
        <v>2009</v>
      </c>
      <c r="F553" s="122">
        <v>2015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486</v>
      </c>
      <c r="D554" s="122" t="s">
        <v>520</v>
      </c>
      <c r="E554" s="122">
        <v>2016</v>
      </c>
      <c r="F554" s="122"/>
      <c r="G554" s="123"/>
      <c r="H554" s="129" t="s">
        <v>20</v>
      </c>
      <c r="I554" s="129" t="s">
        <v>20</v>
      </c>
      <c r="J554" s="182"/>
    </row>
    <row r="555" spans="2:10" ht="19.649999999999999" customHeight="1">
      <c r="B555" s="121">
        <f t="shared" si="13"/>
        <v>538</v>
      </c>
      <c r="C555" s="122" t="s">
        <v>486</v>
      </c>
      <c r="D555" s="122" t="s">
        <v>522</v>
      </c>
      <c r="E555" s="122">
        <v>2010</v>
      </c>
      <c r="F555" s="122">
        <v>2015</v>
      </c>
      <c r="G555" s="123"/>
      <c r="H555" s="129" t="s">
        <v>20</v>
      </c>
      <c r="I555" s="130" t="s">
        <v>20</v>
      </c>
      <c r="J555" s="131"/>
    </row>
    <row r="556" spans="2:10" ht="19.649999999999999" customHeight="1">
      <c r="B556" s="121">
        <f t="shared" si="13"/>
        <v>539</v>
      </c>
      <c r="C556" s="122" t="s">
        <v>486</v>
      </c>
      <c r="D556" s="122" t="s">
        <v>523</v>
      </c>
      <c r="E556" s="122">
        <v>2018</v>
      </c>
      <c r="F556" s="122"/>
      <c r="G556" s="123"/>
      <c r="H556" s="129" t="s">
        <v>20</v>
      </c>
      <c r="I556" s="130" t="s">
        <v>20</v>
      </c>
      <c r="J556" s="131"/>
    </row>
    <row r="557" spans="2:10" ht="19.649999999999999" customHeight="1">
      <c r="B557" s="121">
        <f t="shared" si="13"/>
        <v>540</v>
      </c>
      <c r="C557" s="122" t="s">
        <v>486</v>
      </c>
      <c r="D557" s="122" t="s">
        <v>525</v>
      </c>
      <c r="E557" s="122">
        <v>2013</v>
      </c>
      <c r="F557" s="122"/>
      <c r="G557" s="123"/>
      <c r="H557" s="129" t="s">
        <v>20</v>
      </c>
      <c r="I557" s="130" t="s">
        <v>20</v>
      </c>
      <c r="J557" s="131"/>
    </row>
    <row r="558" spans="2:10" ht="19.649999999999999" customHeight="1">
      <c r="B558" s="121">
        <f t="shared" si="13"/>
        <v>541</v>
      </c>
      <c r="C558" s="122" t="s">
        <v>486</v>
      </c>
      <c r="D558" s="122" t="s">
        <v>526</v>
      </c>
      <c r="E558" s="122">
        <v>2015</v>
      </c>
      <c r="F558" s="122"/>
      <c r="G558" s="123"/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486</v>
      </c>
      <c r="D559" s="122" t="s">
        <v>526</v>
      </c>
      <c r="E559" s="122">
        <v>2018</v>
      </c>
      <c r="F559" s="122"/>
      <c r="G559" s="123"/>
      <c r="H559" s="129" t="s">
        <v>20</v>
      </c>
      <c r="I559" s="130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486</v>
      </c>
      <c r="D560" s="122" t="s">
        <v>1277</v>
      </c>
      <c r="E560" s="122">
        <v>2001</v>
      </c>
      <c r="F560" s="122">
        <v>2014</v>
      </c>
      <c r="G560" s="123"/>
      <c r="H560" s="129" t="s">
        <v>20</v>
      </c>
      <c r="I560" s="130"/>
      <c r="J560" s="131"/>
    </row>
    <row r="561" spans="2:10" ht="19.649999999999999" customHeight="1">
      <c r="B561" s="121">
        <f t="shared" si="13"/>
        <v>544</v>
      </c>
      <c r="C561" s="122" t="s">
        <v>486</v>
      </c>
      <c r="D561" s="122" t="s">
        <v>1277</v>
      </c>
      <c r="E561" s="122">
        <v>2014</v>
      </c>
      <c r="F561" s="122"/>
      <c r="G561" s="123"/>
      <c r="H561" s="129" t="s">
        <v>20</v>
      </c>
      <c r="I561" s="130" t="s">
        <v>20</v>
      </c>
      <c r="J561" s="131"/>
    </row>
    <row r="562" spans="2:10" ht="19.649999999999999" customHeight="1">
      <c r="B562" s="121">
        <f t="shared" si="13"/>
        <v>545</v>
      </c>
      <c r="C562" s="122" t="s">
        <v>486</v>
      </c>
      <c r="D562" s="122" t="s">
        <v>528</v>
      </c>
      <c r="E562" s="122">
        <v>2019</v>
      </c>
      <c r="F562" s="122"/>
      <c r="G562" s="123"/>
      <c r="H562" s="129" t="s">
        <v>20</v>
      </c>
      <c r="I562" s="130" t="s">
        <v>20</v>
      </c>
      <c r="J562" s="131"/>
    </row>
    <row r="563" spans="2:10" ht="19.649999999999999" customHeight="1">
      <c r="B563" s="121">
        <f t="shared" si="13"/>
        <v>546</v>
      </c>
      <c r="C563" s="122" t="s">
        <v>486</v>
      </c>
      <c r="D563" s="122" t="s">
        <v>529</v>
      </c>
      <c r="E563" s="122">
        <v>2007</v>
      </c>
      <c r="F563" s="122">
        <v>2014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486</v>
      </c>
      <c r="D564" s="122" t="s">
        <v>529</v>
      </c>
      <c r="E564" s="122">
        <v>2014</v>
      </c>
      <c r="F564" s="122"/>
      <c r="G564" s="123"/>
      <c r="H564" s="129" t="s">
        <v>20</v>
      </c>
      <c r="I564" s="130" t="s">
        <v>20</v>
      </c>
      <c r="J564" s="131"/>
    </row>
    <row r="565" spans="2:10" ht="19.649999999999999" customHeight="1">
      <c r="B565" s="121">
        <f t="shared" si="13"/>
        <v>548</v>
      </c>
      <c r="C565" s="122" t="s">
        <v>486</v>
      </c>
      <c r="D565" s="122" t="s">
        <v>1278</v>
      </c>
      <c r="E565" s="122">
        <v>2001</v>
      </c>
      <c r="F565" s="122">
        <v>2009</v>
      </c>
      <c r="G565" s="123"/>
      <c r="H565" s="129" t="s">
        <v>20</v>
      </c>
      <c r="I565" s="129"/>
      <c r="J565" s="131"/>
    </row>
    <row r="566" spans="2:10" ht="19.649999999999999" customHeight="1">
      <c r="B566" s="121">
        <f t="shared" si="13"/>
        <v>549</v>
      </c>
      <c r="C566" s="122" t="s">
        <v>486</v>
      </c>
      <c r="D566" s="122" t="s">
        <v>530</v>
      </c>
      <c r="E566" s="122">
        <v>2001</v>
      </c>
      <c r="F566" s="122">
        <v>2009</v>
      </c>
      <c r="G566" s="123"/>
      <c r="H566" s="129" t="s">
        <v>20</v>
      </c>
      <c r="I566" s="130"/>
      <c r="J566" s="131"/>
    </row>
    <row r="567" spans="2:10" ht="19.649999999999999" customHeight="1">
      <c r="B567" s="121">
        <f t="shared" si="13"/>
        <v>550</v>
      </c>
      <c r="C567" s="122" t="s">
        <v>486</v>
      </c>
      <c r="D567" s="122" t="s">
        <v>531</v>
      </c>
      <c r="E567" s="122">
        <v>2010</v>
      </c>
      <c r="F567" s="122">
        <v>2013</v>
      </c>
      <c r="G567" s="123"/>
      <c r="H567" s="129" t="s">
        <v>20</v>
      </c>
      <c r="I567" s="130" t="s">
        <v>20</v>
      </c>
      <c r="J567" s="131"/>
    </row>
    <row r="568" spans="2:10" ht="19.649999999999999" customHeight="1">
      <c r="B568" s="121">
        <f t="shared" si="13"/>
        <v>551</v>
      </c>
      <c r="C568" s="122" t="s">
        <v>1279</v>
      </c>
      <c r="D568" s="122" t="s">
        <v>533</v>
      </c>
      <c r="E568" s="122">
        <v>2017</v>
      </c>
      <c r="F568" s="122"/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534</v>
      </c>
      <c r="D569" s="122" t="s">
        <v>535</v>
      </c>
      <c r="E569" s="122">
        <v>2013</v>
      </c>
      <c r="F569" s="122">
        <v>2019</v>
      </c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534</v>
      </c>
      <c r="D570" s="122" t="s">
        <v>536</v>
      </c>
      <c r="E570" s="122">
        <v>2007</v>
      </c>
      <c r="F570" s="122">
        <v>2015</v>
      </c>
      <c r="G570" s="123"/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534</v>
      </c>
      <c r="D571" s="122" t="s">
        <v>537</v>
      </c>
      <c r="E571" s="122">
        <v>2016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534</v>
      </c>
      <c r="D572" s="122" t="s">
        <v>521</v>
      </c>
      <c r="E572" s="122">
        <v>2009</v>
      </c>
      <c r="F572" s="122">
        <v>2019</v>
      </c>
      <c r="G572" s="123"/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534</v>
      </c>
      <c r="D573" s="122" t="s">
        <v>522</v>
      </c>
      <c r="E573" s="122">
        <v>2009</v>
      </c>
      <c r="F573" s="122">
        <v>2019</v>
      </c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534</v>
      </c>
      <c r="D574" s="122" t="s">
        <v>523</v>
      </c>
      <c r="E574" s="122">
        <v>2015</v>
      </c>
      <c r="F574" s="122">
        <v>2017</v>
      </c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534</v>
      </c>
      <c r="D575" s="122" t="s">
        <v>523</v>
      </c>
      <c r="E575" s="122">
        <v>2018</v>
      </c>
      <c r="F575" s="122"/>
      <c r="G575" s="123"/>
      <c r="H575" s="129" t="s">
        <v>20</v>
      </c>
      <c r="I575" s="130" t="s">
        <v>20</v>
      </c>
      <c r="J575" s="131"/>
    </row>
    <row r="576" spans="2:10" ht="19.649999999999999" customHeight="1">
      <c r="B576" s="121">
        <f t="shared" si="13"/>
        <v>559</v>
      </c>
      <c r="C576" s="122" t="s">
        <v>534</v>
      </c>
      <c r="D576" s="122" t="s">
        <v>1280</v>
      </c>
      <c r="E576" s="122">
        <v>2011</v>
      </c>
      <c r="F576" s="122">
        <v>2019</v>
      </c>
      <c r="G576" s="123"/>
      <c r="H576" s="129" t="s">
        <v>20</v>
      </c>
      <c r="I576" s="130" t="s">
        <v>20</v>
      </c>
      <c r="J576" s="131"/>
    </row>
    <row r="577" spans="2:10" ht="19.649999999999999" customHeight="1">
      <c r="B577" s="121">
        <f t="shared" si="13"/>
        <v>560</v>
      </c>
      <c r="C577" s="122" t="s">
        <v>534</v>
      </c>
      <c r="D577" s="122" t="s">
        <v>539</v>
      </c>
      <c r="E577" s="122">
        <v>2020</v>
      </c>
      <c r="F577" s="122"/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540</v>
      </c>
      <c r="D578" s="122" t="s">
        <v>541</v>
      </c>
      <c r="E578" s="122">
        <v>2008</v>
      </c>
      <c r="F578" s="122">
        <v>2010</v>
      </c>
      <c r="G578" s="123"/>
      <c r="H578" s="129" t="s">
        <v>20</v>
      </c>
      <c r="I578" s="130"/>
      <c r="J578" s="131" t="s">
        <v>20</v>
      </c>
    </row>
    <row r="579" spans="2:10" ht="19.649999999999999" customHeight="1">
      <c r="B579" s="121">
        <f t="shared" si="13"/>
        <v>562</v>
      </c>
      <c r="C579" s="122" t="s">
        <v>1105</v>
      </c>
      <c r="D579" s="122" t="s">
        <v>1281</v>
      </c>
      <c r="E579" s="122">
        <v>2012</v>
      </c>
      <c r="F579" s="122">
        <v>2015</v>
      </c>
      <c r="G579" s="123"/>
      <c r="H579" s="129" t="s">
        <v>20</v>
      </c>
      <c r="I579" s="130" t="s">
        <v>20</v>
      </c>
      <c r="J579" s="131"/>
    </row>
    <row r="580" spans="2:10" ht="19.649999999999999" customHeight="1">
      <c r="B580" s="121">
        <f t="shared" si="13"/>
        <v>563</v>
      </c>
      <c r="C580" s="122" t="s">
        <v>542</v>
      </c>
      <c r="D580" s="122" t="s">
        <v>543</v>
      </c>
      <c r="E580" s="122">
        <v>1995</v>
      </c>
      <c r="F580" s="122">
        <v>2010</v>
      </c>
      <c r="G580" s="123"/>
      <c r="H580" s="129" t="s">
        <v>20</v>
      </c>
      <c r="I580" s="130" t="s">
        <v>20</v>
      </c>
      <c r="J580" s="131" t="s">
        <v>20</v>
      </c>
    </row>
    <row r="581" spans="2:10" ht="19.649999999999999" customHeight="1">
      <c r="B581" s="121">
        <f t="shared" si="13"/>
        <v>564</v>
      </c>
      <c r="C581" s="122" t="s">
        <v>542</v>
      </c>
      <c r="D581" s="122" t="s">
        <v>543</v>
      </c>
      <c r="E581" s="122">
        <v>2010</v>
      </c>
      <c r="F581" s="122">
        <v>2020</v>
      </c>
      <c r="G581" s="123"/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542</v>
      </c>
      <c r="D582" s="122" t="s">
        <v>544</v>
      </c>
      <c r="E582" s="122">
        <v>2004</v>
      </c>
      <c r="F582" s="122">
        <v>2015</v>
      </c>
      <c r="G582" s="123"/>
      <c r="H582" s="129" t="s">
        <v>20</v>
      </c>
      <c r="I582" s="130" t="s">
        <v>20</v>
      </c>
      <c r="J582" s="131"/>
    </row>
    <row r="583" spans="2:10" ht="19.649999999999999" customHeight="1">
      <c r="B583" s="121">
        <f t="shared" si="13"/>
        <v>566</v>
      </c>
      <c r="C583" s="122" t="s">
        <v>542</v>
      </c>
      <c r="D583" s="122" t="s">
        <v>546</v>
      </c>
      <c r="E583" s="122">
        <v>2017</v>
      </c>
      <c r="F583" s="122"/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542</v>
      </c>
      <c r="D584" s="122" t="s">
        <v>548</v>
      </c>
      <c r="E584" s="122">
        <v>2016</v>
      </c>
      <c r="F584" s="122"/>
      <c r="G584" s="123"/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542</v>
      </c>
      <c r="D585" s="122" t="s">
        <v>1282</v>
      </c>
      <c r="E585" s="122">
        <v>2008</v>
      </c>
      <c r="F585" s="122">
        <v>2013</v>
      </c>
      <c r="G585" s="123"/>
      <c r="H585" s="129" t="s">
        <v>20</v>
      </c>
      <c r="I585" s="130" t="s">
        <v>20</v>
      </c>
      <c r="J585" s="131"/>
    </row>
    <row r="586" spans="2:10" ht="19.649999999999999" customHeight="1" thickBot="1">
      <c r="B586" s="124">
        <f t="shared" si="13"/>
        <v>569</v>
      </c>
      <c r="C586" s="125" t="s">
        <v>542</v>
      </c>
      <c r="D586" s="125" t="s">
        <v>549</v>
      </c>
      <c r="E586" s="125">
        <v>2001</v>
      </c>
      <c r="F586" s="125">
        <v>2009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542</v>
      </c>
      <c r="D588" s="122" t="s">
        <v>549</v>
      </c>
      <c r="E588" s="122">
        <v>2008</v>
      </c>
      <c r="F588" s="122">
        <v>2017</v>
      </c>
      <c r="G588" s="123"/>
      <c r="H588" s="129" t="s">
        <v>20</v>
      </c>
      <c r="I588" s="130" t="s">
        <v>20</v>
      </c>
      <c r="J588" s="131" t="s">
        <v>20</v>
      </c>
    </row>
    <row r="589" spans="2:10" ht="19.649999999999999" customHeight="1">
      <c r="B589" s="121">
        <f t="shared" ref="B589:B628" si="14">ROW()-18</f>
        <v>571</v>
      </c>
      <c r="C589" s="122" t="s">
        <v>542</v>
      </c>
      <c r="D589" s="122" t="s">
        <v>549</v>
      </c>
      <c r="E589" s="122">
        <v>2017</v>
      </c>
      <c r="F589" s="122"/>
      <c r="G589" s="123"/>
      <c r="H589" s="129" t="s">
        <v>20</v>
      </c>
      <c r="I589" s="130" t="s">
        <v>20</v>
      </c>
      <c r="J589" s="131"/>
    </row>
    <row r="590" spans="2:10" ht="19.649999999999999" customHeight="1">
      <c r="B590" s="121">
        <f t="shared" si="14"/>
        <v>572</v>
      </c>
      <c r="C590" s="122" t="s">
        <v>542</v>
      </c>
      <c r="D590" s="122" t="s">
        <v>551</v>
      </c>
      <c r="E590" s="122">
        <v>2005</v>
      </c>
      <c r="F590" s="122">
        <v>2012</v>
      </c>
      <c r="G590" s="123"/>
      <c r="H590" s="129" t="s">
        <v>20</v>
      </c>
      <c r="I590" s="130" t="s">
        <v>20</v>
      </c>
      <c r="J590" s="131"/>
    </row>
    <row r="591" spans="2:10" ht="19.649999999999999" customHeight="1">
      <c r="B591" s="121">
        <f t="shared" si="14"/>
        <v>573</v>
      </c>
      <c r="C591" s="122" t="s">
        <v>542</v>
      </c>
      <c r="D591" s="122" t="s">
        <v>551</v>
      </c>
      <c r="E591" s="122">
        <v>2013</v>
      </c>
      <c r="F591" s="122">
        <v>2020</v>
      </c>
      <c r="G591" s="123"/>
      <c r="H591" s="129" t="s">
        <v>20</v>
      </c>
      <c r="I591" s="130" t="s">
        <v>20</v>
      </c>
      <c r="J591" s="131" t="s">
        <v>20</v>
      </c>
    </row>
    <row r="592" spans="2:10" ht="19.649999999999999" customHeight="1">
      <c r="B592" s="121">
        <f t="shared" si="14"/>
        <v>574</v>
      </c>
      <c r="C592" s="122" t="s">
        <v>542</v>
      </c>
      <c r="D592" s="122" t="s">
        <v>551</v>
      </c>
      <c r="E592" s="122">
        <v>2021</v>
      </c>
      <c r="F592" s="122"/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542</v>
      </c>
      <c r="D593" s="122" t="s">
        <v>758</v>
      </c>
      <c r="E593" s="122">
        <v>2012</v>
      </c>
      <c r="F593" s="122"/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542</v>
      </c>
      <c r="D594" s="122" t="s">
        <v>554</v>
      </c>
      <c r="E594" s="122">
        <v>2018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542</v>
      </c>
      <c r="D595" s="122" t="s">
        <v>555</v>
      </c>
      <c r="E595" s="122">
        <v>2012</v>
      </c>
      <c r="F595" s="122">
        <v>2018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1283</v>
      </c>
      <c r="D596" s="122" t="s">
        <v>558</v>
      </c>
      <c r="E596" s="122">
        <v>2012</v>
      </c>
      <c r="F596" s="122"/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1283</v>
      </c>
      <c r="D597" s="122" t="s">
        <v>559</v>
      </c>
      <c r="E597" s="122">
        <v>2007</v>
      </c>
      <c r="F597" s="122">
        <v>2014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1283</v>
      </c>
      <c r="D598" s="122" t="s">
        <v>559</v>
      </c>
      <c r="E598" s="122">
        <v>2014</v>
      </c>
      <c r="F598" s="122"/>
      <c r="G598" s="123"/>
      <c r="H598" s="129" t="s">
        <v>20</v>
      </c>
      <c r="I598" s="130" t="s">
        <v>20</v>
      </c>
      <c r="J598" s="131" t="s">
        <v>20</v>
      </c>
    </row>
    <row r="599" spans="2:10" ht="19.649999999999999" customHeight="1">
      <c r="B599" s="121">
        <f t="shared" si="14"/>
        <v>581</v>
      </c>
      <c r="C599" s="122" t="s">
        <v>1283</v>
      </c>
      <c r="D599" s="122" t="s">
        <v>562</v>
      </c>
      <c r="E599" s="122">
        <v>2019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1283</v>
      </c>
      <c r="D600" s="122" t="s">
        <v>564</v>
      </c>
      <c r="E600" s="122">
        <v>2017</v>
      </c>
      <c r="F600" s="122"/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1283</v>
      </c>
      <c r="D601" s="122" t="s">
        <v>565</v>
      </c>
      <c r="E601" s="122">
        <v>2016</v>
      </c>
      <c r="F601" s="122"/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1283</v>
      </c>
      <c r="D602" s="122" t="s">
        <v>566</v>
      </c>
      <c r="E602" s="122">
        <v>2004</v>
      </c>
      <c r="F602" s="122">
        <v>2013</v>
      </c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1283</v>
      </c>
      <c r="D603" s="122" t="s">
        <v>566</v>
      </c>
      <c r="E603" s="122">
        <v>2013</v>
      </c>
      <c r="F603" s="122">
        <v>2020</v>
      </c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1283</v>
      </c>
      <c r="D604" s="122" t="s">
        <v>566</v>
      </c>
      <c r="E604" s="122">
        <v>2021</v>
      </c>
      <c r="F604" s="122"/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1283</v>
      </c>
      <c r="D605" s="122" t="s">
        <v>571</v>
      </c>
      <c r="E605" s="122">
        <v>2007</v>
      </c>
      <c r="F605" s="122">
        <v>2015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1283</v>
      </c>
      <c r="D606" s="122" t="s">
        <v>572</v>
      </c>
      <c r="E606" s="122">
        <v>2013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1283</v>
      </c>
      <c r="D607" s="122" t="s">
        <v>573</v>
      </c>
      <c r="E607" s="122">
        <v>2006</v>
      </c>
      <c r="F607" s="122">
        <v>2015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1283</v>
      </c>
      <c r="D608" s="122" t="s">
        <v>519</v>
      </c>
      <c r="E608" s="122">
        <v>2019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1283</v>
      </c>
      <c r="D609" s="122" t="s">
        <v>574</v>
      </c>
      <c r="E609" s="122">
        <v>2008</v>
      </c>
      <c r="F609" s="122">
        <v>2015</v>
      </c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1283</v>
      </c>
      <c r="D610" s="122" t="s">
        <v>574</v>
      </c>
      <c r="E610" s="122">
        <v>2015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1283</v>
      </c>
      <c r="D611" s="122" t="s">
        <v>575</v>
      </c>
      <c r="E611" s="122">
        <v>2009</v>
      </c>
      <c r="F611" s="122">
        <v>2017</v>
      </c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577</v>
      </c>
      <c r="D612" s="122" t="s">
        <v>578</v>
      </c>
      <c r="E612" s="122">
        <v>2008</v>
      </c>
      <c r="F612" s="122">
        <v>2012</v>
      </c>
      <c r="G612" s="123"/>
      <c r="H612" s="129"/>
      <c r="I612" s="130"/>
      <c r="J612" s="131" t="s">
        <v>20</v>
      </c>
    </row>
    <row r="613" spans="2:10" ht="19.649999999999999" customHeight="1">
      <c r="B613" s="121">
        <f t="shared" si="14"/>
        <v>595</v>
      </c>
      <c r="C613" s="122" t="s">
        <v>577</v>
      </c>
      <c r="D613" s="122" t="s">
        <v>578</v>
      </c>
      <c r="E613" s="122">
        <v>2013</v>
      </c>
      <c r="F613" s="122">
        <v>2018</v>
      </c>
      <c r="G613" s="123"/>
      <c r="H613" s="129" t="s">
        <v>20</v>
      </c>
      <c r="I613" s="130" t="s">
        <v>20</v>
      </c>
      <c r="J613" s="131"/>
    </row>
    <row r="614" spans="2:10" ht="19.649999999999999" customHeight="1">
      <c r="B614" s="121">
        <f t="shared" si="14"/>
        <v>596</v>
      </c>
      <c r="C614" s="122" t="s">
        <v>577</v>
      </c>
      <c r="D614" s="122" t="s">
        <v>578</v>
      </c>
      <c r="E614" s="122">
        <v>2018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577</v>
      </c>
      <c r="D615" s="122" t="s">
        <v>581</v>
      </c>
      <c r="E615" s="122">
        <v>2011</v>
      </c>
      <c r="F615" s="122">
        <v>2016</v>
      </c>
      <c r="G615" s="123"/>
      <c r="H615" s="129" t="s">
        <v>20</v>
      </c>
      <c r="I615" s="130"/>
      <c r="J615" s="131" t="s">
        <v>20</v>
      </c>
    </row>
    <row r="616" spans="2:10" ht="19.649999999999999" customHeight="1">
      <c r="B616" s="121">
        <f t="shared" si="14"/>
        <v>598</v>
      </c>
      <c r="C616" s="122" t="s">
        <v>577</v>
      </c>
      <c r="D616" s="122" t="s">
        <v>581</v>
      </c>
      <c r="E616" s="122">
        <v>2016</v>
      </c>
      <c r="F616" s="122"/>
      <c r="G616" s="123"/>
      <c r="H616" s="129" t="s">
        <v>20</v>
      </c>
      <c r="I616" s="130" t="s">
        <v>20</v>
      </c>
      <c r="J616" s="131"/>
    </row>
    <row r="617" spans="2:10" ht="19.649999999999999" customHeight="1">
      <c r="B617" s="121">
        <f t="shared" si="14"/>
        <v>599</v>
      </c>
      <c r="C617" s="122" t="s">
        <v>577</v>
      </c>
      <c r="D617" s="122" t="s">
        <v>582</v>
      </c>
      <c r="E617" s="122">
        <v>2014</v>
      </c>
      <c r="F617" s="122"/>
      <c r="G617" s="123"/>
      <c r="H617" s="129" t="s">
        <v>20</v>
      </c>
      <c r="I617" s="130"/>
      <c r="J617" s="131" t="s">
        <v>20</v>
      </c>
    </row>
    <row r="618" spans="2:10" ht="19.649999999999999" customHeight="1">
      <c r="B618" s="121">
        <f t="shared" si="14"/>
        <v>600</v>
      </c>
      <c r="C618" s="122" t="s">
        <v>577</v>
      </c>
      <c r="D618" s="122" t="s">
        <v>584</v>
      </c>
      <c r="E618" s="122">
        <v>2003</v>
      </c>
      <c r="F618" s="122">
        <v>2009</v>
      </c>
      <c r="G618" s="123"/>
      <c r="H618" s="129"/>
      <c r="I618" s="130"/>
      <c r="J618" s="131" t="s">
        <v>20</v>
      </c>
    </row>
    <row r="619" spans="2:10" ht="19.649999999999999" customHeight="1">
      <c r="B619" s="121">
        <f t="shared" si="14"/>
        <v>601</v>
      </c>
      <c r="C619" s="122" t="s">
        <v>577</v>
      </c>
      <c r="D619" s="122" t="s">
        <v>584</v>
      </c>
      <c r="E619" s="122">
        <v>2009</v>
      </c>
      <c r="F619" s="122">
        <v>2014</v>
      </c>
      <c r="G619" s="123"/>
      <c r="H619" s="129"/>
      <c r="I619" s="130"/>
      <c r="J619" s="131" t="s">
        <v>20</v>
      </c>
    </row>
    <row r="620" spans="2:10" ht="19.649999999999999" customHeight="1">
      <c r="B620" s="121">
        <f t="shared" si="14"/>
        <v>602</v>
      </c>
      <c r="C620" s="122" t="s">
        <v>577</v>
      </c>
      <c r="D620" s="122" t="s">
        <v>584</v>
      </c>
      <c r="E620" s="122">
        <v>2019</v>
      </c>
      <c r="F620" s="122"/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577</v>
      </c>
      <c r="D621" s="122" t="s">
        <v>1284</v>
      </c>
      <c r="E621" s="122">
        <v>2015</v>
      </c>
      <c r="F621" s="122">
        <v>2019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577</v>
      </c>
      <c r="D622" s="122" t="s">
        <v>589</v>
      </c>
      <c r="E622" s="122">
        <v>2009</v>
      </c>
      <c r="F622" s="122">
        <v>2014</v>
      </c>
      <c r="G622" s="123"/>
      <c r="H622" s="129"/>
      <c r="I622" s="130"/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577</v>
      </c>
      <c r="D623" s="122" t="s">
        <v>589</v>
      </c>
      <c r="E623" s="122">
        <v>2015</v>
      </c>
      <c r="F623" s="122">
        <v>2019</v>
      </c>
      <c r="G623" s="123"/>
      <c r="H623" s="129" t="s">
        <v>20</v>
      </c>
      <c r="I623" s="130" t="s">
        <v>20</v>
      </c>
      <c r="J623" s="131"/>
    </row>
    <row r="624" spans="2:10" ht="19.649999999999999" customHeight="1">
      <c r="B624" s="121">
        <f t="shared" si="14"/>
        <v>606</v>
      </c>
      <c r="C624" s="122" t="s">
        <v>577</v>
      </c>
      <c r="D624" s="122" t="s">
        <v>589</v>
      </c>
      <c r="E624" s="122">
        <v>2019</v>
      </c>
      <c r="F624" s="122"/>
      <c r="G624" s="123"/>
      <c r="H624" s="129" t="s">
        <v>20</v>
      </c>
      <c r="I624" s="130" t="s">
        <v>20</v>
      </c>
      <c r="J624" s="131"/>
    </row>
    <row r="625" spans="2:10" ht="19.649999999999999" customHeight="1">
      <c r="B625" s="121">
        <f t="shared" si="14"/>
        <v>607</v>
      </c>
      <c r="C625" s="122" t="s">
        <v>577</v>
      </c>
      <c r="D625" s="122" t="s">
        <v>592</v>
      </c>
      <c r="E625" s="122">
        <v>2011</v>
      </c>
      <c r="F625" s="122">
        <v>2017</v>
      </c>
      <c r="G625" s="123"/>
      <c r="H625" s="129"/>
      <c r="I625" s="130"/>
      <c r="J625" s="131" t="s">
        <v>20</v>
      </c>
    </row>
    <row r="626" spans="2:10" ht="19.649999999999999" customHeight="1">
      <c r="B626" s="121">
        <f t="shared" si="14"/>
        <v>608</v>
      </c>
      <c r="C626" s="122" t="s">
        <v>577</v>
      </c>
      <c r="D626" s="122" t="s">
        <v>1285</v>
      </c>
      <c r="E626" s="122">
        <v>2018</v>
      </c>
      <c r="F626" s="122"/>
      <c r="G626" s="123"/>
      <c r="H626" s="129" t="s">
        <v>20</v>
      </c>
      <c r="I626" s="130" t="s">
        <v>20</v>
      </c>
      <c r="J626" s="131"/>
    </row>
    <row r="627" spans="2:10" ht="19.649999999999999" customHeight="1">
      <c r="B627" s="121">
        <f t="shared" si="14"/>
        <v>609</v>
      </c>
      <c r="C627" s="122" t="s">
        <v>594</v>
      </c>
      <c r="D627" s="122" t="s">
        <v>766</v>
      </c>
      <c r="E627" s="122">
        <v>2020</v>
      </c>
      <c r="F627" s="122"/>
      <c r="G627" s="123"/>
      <c r="H627" s="129" t="s">
        <v>20</v>
      </c>
      <c r="I627" s="130" t="s">
        <v>20</v>
      </c>
      <c r="J627" s="131"/>
    </row>
    <row r="628" spans="2:10" ht="19.649999999999999" customHeight="1" thickBot="1">
      <c r="B628" s="124">
        <f t="shared" si="14"/>
        <v>610</v>
      </c>
      <c r="C628" s="125" t="s">
        <v>594</v>
      </c>
      <c r="D628" s="125" t="s">
        <v>725</v>
      </c>
      <c r="E628" s="125">
        <v>2015</v>
      </c>
      <c r="F628" s="125"/>
      <c r="G628" s="164"/>
      <c r="H628" s="132"/>
      <c r="I628" s="133"/>
      <c r="J628" s="134" t="s">
        <v>20</v>
      </c>
    </row>
    <row r="629" spans="2:10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</row>
    <row r="630" spans="2:10" ht="19.649999999999999" customHeight="1">
      <c r="B630" s="121">
        <f>ROW()-19</f>
        <v>611</v>
      </c>
      <c r="C630" s="122" t="s">
        <v>594</v>
      </c>
      <c r="D630" s="122" t="s">
        <v>1287</v>
      </c>
      <c r="E630" s="122">
        <v>2018</v>
      </c>
      <c r="F630" s="122"/>
      <c r="G630" s="123"/>
      <c r="H630" s="129" t="s">
        <v>20</v>
      </c>
      <c r="I630" s="130"/>
      <c r="J630" s="131" t="s">
        <v>20</v>
      </c>
    </row>
    <row r="631" spans="2:10" ht="19.649999999999999" customHeight="1">
      <c r="B631" s="121">
        <f t="shared" ref="B631:B671" si="15">ROW()-19</f>
        <v>612</v>
      </c>
      <c r="C631" s="122" t="s">
        <v>594</v>
      </c>
      <c r="D631" s="122" t="s">
        <v>595</v>
      </c>
      <c r="E631" s="122">
        <v>2019</v>
      </c>
      <c r="F631" s="122"/>
      <c r="G631" s="123"/>
      <c r="H631" s="129" t="s">
        <v>20</v>
      </c>
      <c r="I631" s="130" t="s">
        <v>20</v>
      </c>
      <c r="J631" s="131"/>
    </row>
    <row r="632" spans="2:10" ht="19.649999999999999" customHeight="1">
      <c r="B632" s="121">
        <f t="shared" si="15"/>
        <v>613</v>
      </c>
      <c r="C632" s="122" t="s">
        <v>594</v>
      </c>
      <c r="D632" s="122" t="s">
        <v>596</v>
      </c>
      <c r="E632" s="122">
        <v>2004</v>
      </c>
      <c r="F632" s="122">
        <v>2010</v>
      </c>
      <c r="G632" s="123"/>
      <c r="H632" s="129"/>
      <c r="I632" s="130"/>
      <c r="J632" s="131" t="s">
        <v>20</v>
      </c>
    </row>
    <row r="633" spans="2:10" ht="19.5" customHeight="1">
      <c r="B633" s="121">
        <f t="shared" si="15"/>
        <v>614</v>
      </c>
      <c r="C633" s="122" t="s">
        <v>594</v>
      </c>
      <c r="D633" s="122" t="s">
        <v>596</v>
      </c>
      <c r="E633" s="122">
        <v>2010</v>
      </c>
      <c r="F633" s="122">
        <v>2017</v>
      </c>
      <c r="G633" s="123"/>
      <c r="H633" s="129"/>
      <c r="I633" s="130"/>
      <c r="J633" s="131" t="s">
        <v>20</v>
      </c>
    </row>
    <row r="634" spans="2:10" ht="19.5" customHeight="1">
      <c r="B634" s="121">
        <f t="shared" si="15"/>
        <v>615</v>
      </c>
      <c r="C634" s="122" t="s">
        <v>599</v>
      </c>
      <c r="D634" s="122" t="s">
        <v>1288</v>
      </c>
      <c r="E634" s="122">
        <v>2010</v>
      </c>
      <c r="F634" s="122"/>
      <c r="G634" s="123"/>
      <c r="H634" s="129" t="s">
        <v>20</v>
      </c>
      <c r="I634" s="130" t="s">
        <v>20</v>
      </c>
      <c r="J634" s="131"/>
    </row>
    <row r="635" spans="2:10" ht="19.5" customHeight="1">
      <c r="B635" s="121">
        <f t="shared" si="15"/>
        <v>616</v>
      </c>
      <c r="C635" s="122" t="s">
        <v>599</v>
      </c>
      <c r="D635" s="122" t="s">
        <v>1289</v>
      </c>
      <c r="E635" s="122">
        <v>2012</v>
      </c>
      <c r="F635" s="122">
        <v>2015</v>
      </c>
      <c r="G635" s="123"/>
      <c r="H635" s="129" t="s">
        <v>20</v>
      </c>
      <c r="I635" s="130" t="s">
        <v>20</v>
      </c>
      <c r="J635" s="131"/>
    </row>
    <row r="636" spans="2:10" ht="19.5" customHeight="1">
      <c r="B636" s="121">
        <f t="shared" si="15"/>
        <v>617</v>
      </c>
      <c r="C636" s="122" t="s">
        <v>599</v>
      </c>
      <c r="D636" s="122" t="s">
        <v>1289</v>
      </c>
      <c r="E636" s="122">
        <v>2015</v>
      </c>
      <c r="F636" s="122"/>
      <c r="G636" s="123"/>
      <c r="H636" s="129" t="s">
        <v>20</v>
      </c>
      <c r="I636" s="130"/>
      <c r="J636" s="131"/>
    </row>
    <row r="637" spans="2:10" ht="19.5" customHeight="1">
      <c r="B637" s="121">
        <f t="shared" si="15"/>
        <v>618</v>
      </c>
      <c r="C637" s="122" t="s">
        <v>599</v>
      </c>
      <c r="D637" s="122" t="s">
        <v>1290</v>
      </c>
      <c r="E637" s="122">
        <v>2011</v>
      </c>
      <c r="F637" s="122">
        <v>2021</v>
      </c>
      <c r="G637" s="123"/>
      <c r="H637" s="129" t="s">
        <v>20</v>
      </c>
      <c r="I637" s="130" t="s">
        <v>20</v>
      </c>
      <c r="J637" s="131"/>
    </row>
    <row r="638" spans="2:10" ht="19.5" customHeight="1">
      <c r="B638" s="121">
        <f t="shared" si="15"/>
        <v>619</v>
      </c>
      <c r="C638" s="122" t="s">
        <v>599</v>
      </c>
      <c r="D638" s="122" t="s">
        <v>600</v>
      </c>
      <c r="E638" s="122">
        <v>2007</v>
      </c>
      <c r="F638" s="122">
        <v>2013</v>
      </c>
      <c r="G638" s="123"/>
      <c r="H638" s="129" t="s">
        <v>20</v>
      </c>
      <c r="I638" s="130" t="s">
        <v>20</v>
      </c>
      <c r="J638" s="131"/>
    </row>
    <row r="639" spans="2:10" ht="19.5" customHeight="1">
      <c r="B639" s="121">
        <f t="shared" si="15"/>
        <v>620</v>
      </c>
      <c r="C639" s="122" t="s">
        <v>599</v>
      </c>
      <c r="D639" s="122" t="s">
        <v>600</v>
      </c>
      <c r="E639" s="122">
        <v>2013</v>
      </c>
      <c r="F639" s="122">
        <v>2018</v>
      </c>
      <c r="G639" s="123"/>
      <c r="H639" s="129" t="s">
        <v>20</v>
      </c>
      <c r="I639" s="130" t="s">
        <v>20</v>
      </c>
      <c r="J639" s="131"/>
    </row>
    <row r="640" spans="2:10" ht="19.5" customHeight="1">
      <c r="B640" s="121">
        <f t="shared" si="15"/>
        <v>621</v>
      </c>
      <c r="C640" s="122" t="s">
        <v>599</v>
      </c>
      <c r="D640" s="122" t="s">
        <v>603</v>
      </c>
      <c r="E640" s="122">
        <v>2009</v>
      </c>
      <c r="F640" s="122">
        <v>2018</v>
      </c>
      <c r="G640" s="123"/>
      <c r="H640" s="129" t="s">
        <v>20</v>
      </c>
      <c r="I640" s="130" t="s">
        <v>20</v>
      </c>
      <c r="J640" s="131"/>
    </row>
    <row r="641" spans="2:10" ht="19.5" customHeight="1">
      <c r="B641" s="121">
        <f t="shared" si="15"/>
        <v>622</v>
      </c>
      <c r="C641" s="122" t="s">
        <v>599</v>
      </c>
      <c r="D641" s="122" t="s">
        <v>605</v>
      </c>
      <c r="E641" s="122">
        <v>2014</v>
      </c>
      <c r="F641" s="122"/>
      <c r="G641" s="123"/>
      <c r="H641" s="129" t="s">
        <v>20</v>
      </c>
      <c r="I641" s="130" t="s">
        <v>20</v>
      </c>
      <c r="J641" s="131"/>
    </row>
    <row r="642" spans="2:10" ht="19.5" customHeight="1">
      <c r="B642" s="121">
        <f t="shared" si="15"/>
        <v>623</v>
      </c>
      <c r="C642" s="122" t="s">
        <v>599</v>
      </c>
      <c r="D642" s="122" t="s">
        <v>753</v>
      </c>
      <c r="E642" s="122">
        <v>2006</v>
      </c>
      <c r="F642" s="122">
        <v>2013</v>
      </c>
      <c r="G642" s="123"/>
      <c r="H642" s="129" t="s">
        <v>20</v>
      </c>
      <c r="I642" s="130"/>
      <c r="J642" s="131"/>
    </row>
    <row r="643" spans="2:10" ht="19.5" customHeight="1">
      <c r="B643" s="121">
        <f t="shared" si="15"/>
        <v>624</v>
      </c>
      <c r="C643" s="122" t="s">
        <v>599</v>
      </c>
      <c r="D643" s="122" t="s">
        <v>753</v>
      </c>
      <c r="E643" s="122">
        <v>2011</v>
      </c>
      <c r="F643" s="122">
        <v>2019</v>
      </c>
      <c r="G643" s="123"/>
      <c r="H643" s="129" t="s">
        <v>20</v>
      </c>
      <c r="I643" s="130" t="s">
        <v>20</v>
      </c>
      <c r="J643" s="131"/>
    </row>
    <row r="644" spans="2:10" ht="19.5" customHeight="1">
      <c r="B644" s="121">
        <f t="shared" si="15"/>
        <v>625</v>
      </c>
      <c r="C644" s="122" t="s">
        <v>599</v>
      </c>
      <c r="D644" s="122" t="s">
        <v>753</v>
      </c>
      <c r="E644" s="122">
        <v>2017</v>
      </c>
      <c r="F644" s="122"/>
      <c r="G644" s="123"/>
      <c r="H644" s="129" t="s">
        <v>20</v>
      </c>
      <c r="I644" s="130" t="s">
        <v>20</v>
      </c>
      <c r="J644" s="131"/>
    </row>
    <row r="645" spans="2:10" ht="19.5" customHeight="1">
      <c r="B645" s="121">
        <f t="shared" si="15"/>
        <v>626</v>
      </c>
      <c r="C645" s="122" t="s">
        <v>599</v>
      </c>
      <c r="D645" s="122" t="s">
        <v>606</v>
      </c>
      <c r="E645" s="122">
        <v>2017</v>
      </c>
      <c r="F645" s="122"/>
      <c r="G645" s="123"/>
      <c r="H645" s="129" t="s">
        <v>20</v>
      </c>
      <c r="I645" s="130" t="s">
        <v>20</v>
      </c>
      <c r="J645" s="131"/>
    </row>
    <row r="646" spans="2:10" ht="19.5" customHeight="1">
      <c r="B646" s="121">
        <f t="shared" si="15"/>
        <v>627</v>
      </c>
      <c r="C646" s="122" t="s">
        <v>599</v>
      </c>
      <c r="D646" s="122" t="s">
        <v>608</v>
      </c>
      <c r="E646" s="122">
        <v>2007</v>
      </c>
      <c r="F646" s="122">
        <v>2013</v>
      </c>
      <c r="G646" s="123"/>
      <c r="H646" s="129" t="s">
        <v>20</v>
      </c>
      <c r="I646" s="130"/>
      <c r="J646" s="131"/>
    </row>
    <row r="647" spans="2:10" ht="19.5" customHeight="1">
      <c r="B647" s="121">
        <f t="shared" si="15"/>
        <v>628</v>
      </c>
      <c r="C647" s="122" t="s">
        <v>599</v>
      </c>
      <c r="D647" s="122" t="s">
        <v>608</v>
      </c>
      <c r="E647" s="122">
        <v>2013</v>
      </c>
      <c r="F647" s="122">
        <v>2018</v>
      </c>
      <c r="G647" s="123"/>
      <c r="H647" s="129" t="s">
        <v>20</v>
      </c>
      <c r="I647" s="130" t="s">
        <v>20</v>
      </c>
      <c r="J647" s="131"/>
    </row>
    <row r="648" spans="2:10" ht="19.5" customHeight="1">
      <c r="B648" s="121">
        <f t="shared" si="15"/>
        <v>629</v>
      </c>
      <c r="C648" s="122" t="s">
        <v>599</v>
      </c>
      <c r="D648" s="122" t="s">
        <v>608</v>
      </c>
      <c r="E648" s="122">
        <v>2017</v>
      </c>
      <c r="F648" s="122"/>
      <c r="G648" s="123"/>
      <c r="H648" s="129" t="s">
        <v>20</v>
      </c>
      <c r="I648" s="130" t="s">
        <v>20</v>
      </c>
      <c r="J648" s="131"/>
    </row>
    <row r="649" spans="2:10" ht="19.5" customHeight="1">
      <c r="B649" s="121">
        <f t="shared" si="15"/>
        <v>630</v>
      </c>
      <c r="C649" s="122" t="s">
        <v>599</v>
      </c>
      <c r="D649" s="122" t="s">
        <v>1292</v>
      </c>
      <c r="E649" s="122">
        <v>2013</v>
      </c>
      <c r="F649" s="122">
        <v>2018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599</v>
      </c>
      <c r="D650" s="122" t="s">
        <v>1293</v>
      </c>
      <c r="E650" s="122">
        <v>2002</v>
      </c>
      <c r="F650" s="122">
        <v>2009</v>
      </c>
      <c r="G650" s="123"/>
      <c r="H650" s="129" t="s">
        <v>20</v>
      </c>
      <c r="I650" s="130"/>
      <c r="J650" s="131"/>
    </row>
    <row r="651" spans="2:10" ht="19.5" customHeight="1">
      <c r="B651" s="121">
        <f t="shared" si="15"/>
        <v>632</v>
      </c>
      <c r="C651" s="122" t="s">
        <v>599</v>
      </c>
      <c r="D651" s="122" t="s">
        <v>1294</v>
      </c>
      <c r="E651" s="122">
        <v>2015</v>
      </c>
      <c r="F651" s="122"/>
      <c r="G651" s="123"/>
      <c r="H651" s="129" t="s">
        <v>20</v>
      </c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599</v>
      </c>
      <c r="D652" s="122" t="s">
        <v>1296</v>
      </c>
      <c r="E652" s="122">
        <v>2013</v>
      </c>
      <c r="F652" s="122">
        <v>2020</v>
      </c>
      <c r="G652" s="123"/>
      <c r="H652" s="129" t="s">
        <v>20</v>
      </c>
      <c r="I652" s="130"/>
      <c r="J652" s="131"/>
    </row>
    <row r="653" spans="2:10" ht="19.5" customHeight="1">
      <c r="B653" s="121">
        <f t="shared" si="15"/>
        <v>634</v>
      </c>
      <c r="C653" s="122" t="s">
        <v>599</v>
      </c>
      <c r="D653" s="122" t="s">
        <v>1297</v>
      </c>
      <c r="E653" s="122">
        <v>2021</v>
      </c>
      <c r="F653" s="122"/>
      <c r="G653" s="123"/>
      <c r="H653" s="129" t="s">
        <v>20</v>
      </c>
      <c r="I653" s="130" t="s">
        <v>20</v>
      </c>
      <c r="J653" s="131"/>
    </row>
    <row r="654" spans="2:10" ht="19.5" customHeight="1">
      <c r="B654" s="121">
        <f t="shared" si="15"/>
        <v>635</v>
      </c>
      <c r="C654" s="122" t="s">
        <v>599</v>
      </c>
      <c r="D654" s="122" t="s">
        <v>1298</v>
      </c>
      <c r="E654" s="122">
        <v>2004</v>
      </c>
      <c r="F654" s="122"/>
      <c r="G654" s="123"/>
      <c r="H654" s="129" t="s">
        <v>20</v>
      </c>
      <c r="I654" s="130" t="s">
        <v>20</v>
      </c>
      <c r="J654" s="131"/>
    </row>
    <row r="655" spans="2:10" ht="19.5" customHeight="1">
      <c r="B655" s="121">
        <f t="shared" si="15"/>
        <v>636</v>
      </c>
      <c r="C655" s="122" t="s">
        <v>599</v>
      </c>
      <c r="D655" s="122" t="s">
        <v>613</v>
      </c>
      <c r="E655" s="122">
        <v>2007</v>
      </c>
      <c r="F655" s="122">
        <v>2013</v>
      </c>
      <c r="G655" s="123"/>
      <c r="H655" s="129" t="s">
        <v>20</v>
      </c>
      <c r="I655" s="130" t="s">
        <v>20</v>
      </c>
      <c r="J655" s="131"/>
    </row>
    <row r="656" spans="2:10" ht="19.5" customHeight="1">
      <c r="B656" s="121">
        <f t="shared" si="15"/>
        <v>637</v>
      </c>
      <c r="C656" s="122" t="s">
        <v>599</v>
      </c>
      <c r="D656" s="122" t="s">
        <v>613</v>
      </c>
      <c r="E656" s="122">
        <v>2014</v>
      </c>
      <c r="F656" s="122">
        <v>2020</v>
      </c>
      <c r="G656" s="123"/>
      <c r="H656" s="129" t="s">
        <v>20</v>
      </c>
      <c r="I656" s="130" t="s">
        <v>20</v>
      </c>
      <c r="J656" s="131"/>
    </row>
    <row r="657" spans="2:10" ht="19.5" customHeight="1">
      <c r="B657" s="121">
        <f t="shared" si="15"/>
        <v>638</v>
      </c>
      <c r="C657" s="122" t="s">
        <v>599</v>
      </c>
      <c r="D657" s="122" t="s">
        <v>614</v>
      </c>
      <c r="E657" s="122">
        <v>2015</v>
      </c>
      <c r="F657" s="122"/>
      <c r="G657" s="123"/>
      <c r="H657" s="129" t="s">
        <v>20</v>
      </c>
      <c r="I657" s="130" t="s">
        <v>20</v>
      </c>
      <c r="J657" s="131"/>
    </row>
    <row r="658" spans="2:10" ht="19.5" customHeight="1">
      <c r="B658" s="121">
        <f t="shared" si="15"/>
        <v>639</v>
      </c>
      <c r="C658" s="122" t="s">
        <v>599</v>
      </c>
      <c r="D658" s="122" t="s">
        <v>1299</v>
      </c>
      <c r="E658" s="122">
        <v>2015</v>
      </c>
      <c r="F658" s="122">
        <v>2016</v>
      </c>
      <c r="G658" s="123"/>
      <c r="H658" s="129" t="s">
        <v>20</v>
      </c>
      <c r="I658" s="130" t="s">
        <v>20</v>
      </c>
      <c r="J658" s="131"/>
    </row>
    <row r="659" spans="2:10" ht="19.5" customHeight="1">
      <c r="B659" s="121">
        <f t="shared" si="15"/>
        <v>640</v>
      </c>
      <c r="C659" s="122" t="s">
        <v>599</v>
      </c>
      <c r="D659" s="122" t="s">
        <v>1300</v>
      </c>
      <c r="E659" s="122">
        <v>2015</v>
      </c>
      <c r="F659" s="122"/>
      <c r="G659" s="123"/>
      <c r="H659" s="129" t="s">
        <v>20</v>
      </c>
      <c r="I659" s="130" t="s">
        <v>20</v>
      </c>
      <c r="J659" s="131"/>
    </row>
    <row r="660" spans="2:10" ht="19.5" customHeight="1">
      <c r="B660" s="121">
        <f t="shared" si="15"/>
        <v>641</v>
      </c>
      <c r="C660" s="122" t="s">
        <v>599</v>
      </c>
      <c r="D660" s="122" t="s">
        <v>1281</v>
      </c>
      <c r="E660" s="122">
        <v>2009</v>
      </c>
      <c r="F660" s="122">
        <v>2013</v>
      </c>
      <c r="G660" s="123"/>
      <c r="H660" s="129" t="s">
        <v>20</v>
      </c>
      <c r="I660" s="130" t="s">
        <v>20</v>
      </c>
      <c r="J660" s="131"/>
    </row>
    <row r="661" spans="2:10" ht="19.5" customHeight="1">
      <c r="B661" s="121">
        <f t="shared" si="15"/>
        <v>642</v>
      </c>
      <c r="C661" s="122" t="s">
        <v>599</v>
      </c>
      <c r="D661" s="122" t="s">
        <v>751</v>
      </c>
      <c r="E661" s="122">
        <v>2007</v>
      </c>
      <c r="F661" s="122">
        <v>2021</v>
      </c>
      <c r="G661" s="123"/>
      <c r="H661" s="129" t="s">
        <v>20</v>
      </c>
      <c r="I661" s="130" t="s">
        <v>20</v>
      </c>
      <c r="J661" s="131"/>
    </row>
    <row r="662" spans="2:10" ht="19.5" customHeight="1">
      <c r="B662" s="121">
        <f t="shared" si="15"/>
        <v>643</v>
      </c>
      <c r="C662" s="122" t="s">
        <v>599</v>
      </c>
      <c r="D662" s="122" t="s">
        <v>751</v>
      </c>
      <c r="E662" s="122">
        <v>2021</v>
      </c>
      <c r="F662" s="122"/>
      <c r="G662" s="123"/>
      <c r="H662" s="129" t="s">
        <v>20</v>
      </c>
      <c r="I662" s="130" t="s">
        <v>20</v>
      </c>
      <c r="J662" s="131"/>
    </row>
    <row r="663" spans="2:10" ht="19.5" customHeight="1">
      <c r="B663" s="121">
        <f t="shared" si="15"/>
        <v>644</v>
      </c>
      <c r="C663" s="122" t="s">
        <v>599</v>
      </c>
      <c r="D663" s="122" t="s">
        <v>1301</v>
      </c>
      <c r="E663" s="122">
        <v>2013</v>
      </c>
      <c r="F663" s="122"/>
      <c r="G663" s="123"/>
      <c r="H663" s="129" t="s">
        <v>20</v>
      </c>
      <c r="I663" s="130" t="s">
        <v>20</v>
      </c>
      <c r="J663" s="131"/>
    </row>
    <row r="664" spans="2:10" ht="19.5" customHeight="1">
      <c r="B664" s="121">
        <f t="shared" si="15"/>
        <v>645</v>
      </c>
      <c r="C664" s="122" t="s">
        <v>599</v>
      </c>
      <c r="D664" s="122" t="s">
        <v>1302</v>
      </c>
      <c r="E664" s="122">
        <v>2017</v>
      </c>
      <c r="F664" s="122">
        <v>2021</v>
      </c>
      <c r="G664" s="123"/>
      <c r="H664" s="129" t="s">
        <v>20</v>
      </c>
      <c r="I664" s="130" t="s">
        <v>20</v>
      </c>
      <c r="J664" s="131"/>
    </row>
    <row r="665" spans="2:10" ht="19.5" customHeight="1">
      <c r="B665" s="121">
        <f t="shared" si="15"/>
        <v>646</v>
      </c>
      <c r="C665" s="122" t="s">
        <v>599</v>
      </c>
      <c r="D665" s="122" t="s">
        <v>616</v>
      </c>
      <c r="E665" s="122">
        <v>2009</v>
      </c>
      <c r="F665" s="122">
        <v>2015</v>
      </c>
      <c r="G665" s="123"/>
      <c r="H665" s="129" t="s">
        <v>20</v>
      </c>
      <c r="I665" s="130" t="s">
        <v>20</v>
      </c>
      <c r="J665" s="131"/>
    </row>
    <row r="666" spans="2:10" ht="19.5" customHeight="1">
      <c r="B666" s="121">
        <f t="shared" si="15"/>
        <v>647</v>
      </c>
      <c r="C666" s="122" t="s">
        <v>599</v>
      </c>
      <c r="D666" s="122" t="s">
        <v>1123</v>
      </c>
      <c r="E666" s="122">
        <v>2016</v>
      </c>
      <c r="F666" s="122"/>
      <c r="G666" s="123"/>
      <c r="H666" s="129" t="s">
        <v>20</v>
      </c>
      <c r="I666" s="130" t="s">
        <v>20</v>
      </c>
      <c r="J666" s="131"/>
    </row>
    <row r="667" spans="2:10" ht="19.5" customHeight="1">
      <c r="B667" s="121">
        <f t="shared" si="15"/>
        <v>648</v>
      </c>
      <c r="C667" s="122" t="s">
        <v>599</v>
      </c>
      <c r="D667" s="122" t="s">
        <v>618</v>
      </c>
      <c r="E667" s="122">
        <v>2016</v>
      </c>
      <c r="F667" s="122"/>
      <c r="G667" s="123"/>
      <c r="H667" s="129" t="s">
        <v>20</v>
      </c>
      <c r="I667" s="130" t="s">
        <v>20</v>
      </c>
      <c r="J667" s="131" t="s">
        <v>20</v>
      </c>
    </row>
    <row r="668" spans="2:10" ht="19.5" customHeight="1">
      <c r="B668" s="121">
        <f t="shared" si="15"/>
        <v>649</v>
      </c>
      <c r="C668" s="122" t="s">
        <v>599</v>
      </c>
      <c r="D668" s="122" t="s">
        <v>1303</v>
      </c>
      <c r="E668" s="122">
        <v>2016</v>
      </c>
      <c r="F668" s="122"/>
      <c r="G668" s="123"/>
      <c r="H668" s="129" t="s">
        <v>20</v>
      </c>
      <c r="I668" s="130" t="s">
        <v>20</v>
      </c>
      <c r="J668" s="131" t="s">
        <v>20</v>
      </c>
    </row>
    <row r="669" spans="2:10" ht="19.5" customHeight="1">
      <c r="B669" s="121">
        <f t="shared" si="15"/>
        <v>650</v>
      </c>
      <c r="C669" s="122" t="s">
        <v>599</v>
      </c>
      <c r="D669" s="122" t="s">
        <v>621</v>
      </c>
      <c r="E669" s="122">
        <v>2005</v>
      </c>
      <c r="F669" s="122">
        <v>2013</v>
      </c>
      <c r="G669" s="123"/>
      <c r="H669" s="129" t="s">
        <v>20</v>
      </c>
      <c r="I669" s="130" t="s">
        <v>20</v>
      </c>
      <c r="J669" s="131"/>
    </row>
    <row r="670" spans="2:10" ht="19.5" customHeight="1">
      <c r="B670" s="121">
        <f t="shared" si="15"/>
        <v>651</v>
      </c>
      <c r="C670" s="122" t="s">
        <v>599</v>
      </c>
      <c r="D670" s="122" t="s">
        <v>621</v>
      </c>
      <c r="E670" s="122">
        <v>2013</v>
      </c>
      <c r="F670" s="122">
        <v>2018</v>
      </c>
      <c r="G670" s="123"/>
      <c r="H670" s="129" t="s">
        <v>20</v>
      </c>
      <c r="I670" s="130" t="s">
        <v>20</v>
      </c>
      <c r="J670" s="131"/>
    </row>
    <row r="671" spans="2:10" ht="19.5" customHeight="1" thickBot="1">
      <c r="B671" s="124">
        <f t="shared" si="15"/>
        <v>652</v>
      </c>
      <c r="C671" s="125" t="s">
        <v>599</v>
      </c>
      <c r="D671" s="125" t="s">
        <v>621</v>
      </c>
      <c r="E671" s="125">
        <v>2019</v>
      </c>
      <c r="F671" s="125"/>
      <c r="G671" s="164"/>
      <c r="H671" s="132" t="s">
        <v>20</v>
      </c>
      <c r="I671" s="133" t="s">
        <v>20</v>
      </c>
      <c r="J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</row>
    <row r="673" spans="2:10" ht="19.5" customHeight="1">
      <c r="B673" s="121">
        <f>ROW()-20</f>
        <v>653</v>
      </c>
      <c r="C673" s="122" t="s">
        <v>599</v>
      </c>
      <c r="D673" s="122" t="s">
        <v>1125</v>
      </c>
      <c r="E673" s="122">
        <v>2008</v>
      </c>
      <c r="F673" s="122">
        <v>2022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14" si="16">ROW()-20</f>
        <v>654</v>
      </c>
      <c r="C674" s="122" t="s">
        <v>599</v>
      </c>
      <c r="D674" s="122" t="s">
        <v>1126</v>
      </c>
      <c r="E674" s="122">
        <v>2011</v>
      </c>
      <c r="F674" s="122">
        <v>2020</v>
      </c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599</v>
      </c>
      <c r="D675" s="122" t="s">
        <v>623</v>
      </c>
      <c r="E675" s="122">
        <v>2019</v>
      </c>
      <c r="F675" s="122"/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599</v>
      </c>
      <c r="D676" s="122" t="s">
        <v>1128</v>
      </c>
      <c r="E676" s="122">
        <v>2007</v>
      </c>
      <c r="F676" s="122">
        <v>2021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599</v>
      </c>
      <c r="D677" s="122" t="s">
        <v>624</v>
      </c>
      <c r="E677" s="122">
        <v>2009</v>
      </c>
      <c r="F677" s="122">
        <v>2014</v>
      </c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599</v>
      </c>
      <c r="D678" s="122" t="s">
        <v>1129</v>
      </c>
      <c r="E678" s="122">
        <v>2008</v>
      </c>
      <c r="F678" s="122">
        <v>2017</v>
      </c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599</v>
      </c>
      <c r="D679" s="122" t="s">
        <v>626</v>
      </c>
      <c r="E679" s="122">
        <v>2009</v>
      </c>
      <c r="F679" s="122">
        <v>2018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599</v>
      </c>
      <c r="D680" s="122" t="s">
        <v>1305</v>
      </c>
      <c r="E680" s="122">
        <v>2013</v>
      </c>
      <c r="F680" s="122"/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599</v>
      </c>
      <c r="D681" s="122" t="s">
        <v>1306</v>
      </c>
      <c r="E681" s="122">
        <v>2017</v>
      </c>
      <c r="F681" s="122">
        <v>2021</v>
      </c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599</v>
      </c>
      <c r="D682" s="122" t="s">
        <v>1307</v>
      </c>
      <c r="E682" s="122">
        <v>2008</v>
      </c>
      <c r="F682" s="122">
        <v>2014</v>
      </c>
      <c r="G682" s="123"/>
      <c r="H682" s="129" t="s">
        <v>20</v>
      </c>
      <c r="I682" s="130" t="s">
        <v>20</v>
      </c>
      <c r="J682" s="131"/>
    </row>
    <row r="683" spans="2:10" ht="19.5" customHeight="1">
      <c r="B683" s="121">
        <f t="shared" si="16"/>
        <v>663</v>
      </c>
      <c r="C683" s="122" t="s">
        <v>599</v>
      </c>
      <c r="D683" s="122" t="s">
        <v>629</v>
      </c>
      <c r="E683" s="122">
        <v>2006</v>
      </c>
      <c r="F683" s="122">
        <v>2013</v>
      </c>
      <c r="G683" s="123"/>
      <c r="H683" s="129" t="s">
        <v>20</v>
      </c>
      <c r="I683" s="130"/>
      <c r="J683" s="131"/>
    </row>
    <row r="684" spans="2:10" ht="19.5" customHeight="1">
      <c r="B684" s="121">
        <f t="shared" si="16"/>
        <v>664</v>
      </c>
      <c r="C684" s="122" t="s">
        <v>599</v>
      </c>
      <c r="D684" s="122" t="s">
        <v>629</v>
      </c>
      <c r="E684" s="122">
        <v>2011</v>
      </c>
      <c r="F684" s="122">
        <v>2019</v>
      </c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599</v>
      </c>
      <c r="D685" s="122" t="s">
        <v>629</v>
      </c>
      <c r="E685" s="122">
        <v>2020</v>
      </c>
      <c r="F685" s="122"/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599</v>
      </c>
      <c r="D686" s="122" t="s">
        <v>742</v>
      </c>
      <c r="E686" s="122">
        <v>2020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631</v>
      </c>
      <c r="D687" s="122" t="s">
        <v>1244</v>
      </c>
      <c r="E687" s="122">
        <v>2012</v>
      </c>
      <c r="F687" s="122">
        <v>2019</v>
      </c>
      <c r="G687" s="123"/>
      <c r="H687" s="129" t="s">
        <v>20</v>
      </c>
      <c r="I687" s="130"/>
      <c r="J687" s="131" t="s">
        <v>20</v>
      </c>
    </row>
    <row r="688" spans="2:10" ht="19.5" customHeight="1">
      <c r="B688" s="121">
        <f t="shared" si="16"/>
        <v>668</v>
      </c>
      <c r="C688" s="122" t="s">
        <v>1308</v>
      </c>
      <c r="D688" s="122" t="s">
        <v>474</v>
      </c>
      <c r="E688" s="122">
        <v>2010</v>
      </c>
      <c r="F688" s="122"/>
      <c r="G688" s="123"/>
      <c r="H688" s="129" t="s">
        <v>20</v>
      </c>
      <c r="I688" s="130" t="s">
        <v>20</v>
      </c>
      <c r="J688" s="131"/>
    </row>
    <row r="689" spans="2:10" ht="19.5" customHeight="1">
      <c r="B689" s="121">
        <f t="shared" si="16"/>
        <v>669</v>
      </c>
      <c r="C689" s="122" t="s">
        <v>1308</v>
      </c>
      <c r="D689" s="122" t="s">
        <v>475</v>
      </c>
      <c r="E689" s="122">
        <v>2001</v>
      </c>
      <c r="F689" s="122">
        <v>2014</v>
      </c>
      <c r="G689" s="123"/>
      <c r="H689" s="129" t="s">
        <v>20</v>
      </c>
      <c r="I689" s="130"/>
      <c r="J689" s="131"/>
    </row>
    <row r="690" spans="2:10" ht="19.5" customHeight="1">
      <c r="B690" s="121">
        <f t="shared" si="16"/>
        <v>670</v>
      </c>
      <c r="C690" s="122" t="s">
        <v>632</v>
      </c>
      <c r="D690" s="122" t="s">
        <v>633</v>
      </c>
      <c r="E690" s="122">
        <v>2010</v>
      </c>
      <c r="F690" s="122"/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632</v>
      </c>
      <c r="D691" s="122" t="s">
        <v>634</v>
      </c>
      <c r="E691" s="122">
        <v>2017</v>
      </c>
      <c r="F691" s="122"/>
      <c r="G691" s="123"/>
      <c r="H691" s="129" t="s">
        <v>20</v>
      </c>
      <c r="I691" s="130" t="s">
        <v>20</v>
      </c>
      <c r="J691" s="131" t="s">
        <v>20</v>
      </c>
    </row>
    <row r="692" spans="2:10" ht="19.5" customHeight="1">
      <c r="B692" s="121">
        <f t="shared" si="16"/>
        <v>672</v>
      </c>
      <c r="C692" s="122" t="s">
        <v>632</v>
      </c>
      <c r="D692" s="122" t="s">
        <v>635</v>
      </c>
      <c r="E692" s="122">
        <v>2018</v>
      </c>
      <c r="F692" s="122"/>
      <c r="G692" s="123"/>
      <c r="H692" s="129" t="s">
        <v>20</v>
      </c>
      <c r="I692" s="130" t="s">
        <v>20</v>
      </c>
      <c r="J692" s="131" t="s">
        <v>20</v>
      </c>
    </row>
    <row r="693" spans="2:10" ht="19.5" customHeight="1">
      <c r="B693" s="121">
        <f t="shared" si="16"/>
        <v>673</v>
      </c>
      <c r="C693" s="122" t="s">
        <v>632</v>
      </c>
      <c r="D693" s="122" t="s">
        <v>637</v>
      </c>
      <c r="E693" s="122">
        <v>2011</v>
      </c>
      <c r="F693" s="122">
        <v>2019</v>
      </c>
      <c r="G693" s="123"/>
      <c r="H693" s="129" t="s">
        <v>20</v>
      </c>
      <c r="I693" s="130" t="s">
        <v>20</v>
      </c>
      <c r="J693" s="131" t="s">
        <v>20</v>
      </c>
    </row>
    <row r="694" spans="2:10" ht="19.5" customHeight="1">
      <c r="B694" s="121">
        <f t="shared" si="16"/>
        <v>674</v>
      </c>
      <c r="C694" s="122" t="s">
        <v>632</v>
      </c>
      <c r="D694" s="122" t="s">
        <v>639</v>
      </c>
      <c r="E694" s="122">
        <v>2004</v>
      </c>
      <c r="F694" s="122">
        <v>2020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632</v>
      </c>
      <c r="D695" s="122" t="s">
        <v>639</v>
      </c>
      <c r="E695" s="122">
        <v>2021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632</v>
      </c>
      <c r="D696" s="122" t="s">
        <v>641</v>
      </c>
      <c r="E696" s="122">
        <v>2003</v>
      </c>
      <c r="F696" s="122">
        <v>2015</v>
      </c>
      <c r="G696" s="123"/>
      <c r="H696" s="129" t="s">
        <v>20</v>
      </c>
      <c r="I696" s="130" t="s">
        <v>20</v>
      </c>
      <c r="J696" s="131" t="s">
        <v>20</v>
      </c>
    </row>
    <row r="697" spans="2:10" ht="19.5" customHeight="1">
      <c r="B697" s="121">
        <f t="shared" si="16"/>
        <v>677</v>
      </c>
      <c r="C697" s="122" t="s">
        <v>632</v>
      </c>
      <c r="D697" s="122" t="s">
        <v>643</v>
      </c>
      <c r="E697" s="122">
        <v>2003</v>
      </c>
      <c r="F697" s="122">
        <v>2015</v>
      </c>
      <c r="G697" s="123"/>
      <c r="H697" s="129" t="s">
        <v>20</v>
      </c>
      <c r="I697" s="130" t="s">
        <v>20</v>
      </c>
      <c r="J697" s="131" t="s">
        <v>20</v>
      </c>
    </row>
    <row r="698" spans="2:10" ht="19.5" customHeight="1">
      <c r="B698" s="121">
        <f t="shared" si="16"/>
        <v>678</v>
      </c>
      <c r="C698" s="122" t="s">
        <v>632</v>
      </c>
      <c r="D698" s="122" t="s">
        <v>647</v>
      </c>
      <c r="E698" s="122">
        <v>2012</v>
      </c>
      <c r="F698" s="122">
        <v>2017</v>
      </c>
      <c r="G698" s="123"/>
      <c r="H698" s="129" t="s">
        <v>20</v>
      </c>
      <c r="I698" s="130" t="s">
        <v>20</v>
      </c>
      <c r="J698" s="131"/>
    </row>
    <row r="699" spans="2:10" ht="19.5" customHeight="1">
      <c r="B699" s="121">
        <f t="shared" si="16"/>
        <v>679</v>
      </c>
      <c r="C699" s="122" t="s">
        <v>632</v>
      </c>
      <c r="D699" s="122" t="s">
        <v>648</v>
      </c>
      <c r="E699" s="122">
        <v>2006</v>
      </c>
      <c r="F699" s="122">
        <v>2017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632</v>
      </c>
      <c r="D700" s="122" t="s">
        <v>711</v>
      </c>
      <c r="E700" s="122">
        <v>2003</v>
      </c>
      <c r="F700" s="122">
        <v>2020</v>
      </c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632</v>
      </c>
      <c r="D701" s="122" t="s">
        <v>1309</v>
      </c>
      <c r="E701" s="122">
        <v>2003</v>
      </c>
      <c r="F701" s="122">
        <v>2015</v>
      </c>
      <c r="G701" s="123"/>
      <c r="H701" s="129" t="s">
        <v>20</v>
      </c>
      <c r="I701" s="130" t="s">
        <v>20</v>
      </c>
      <c r="J701" s="131" t="s">
        <v>20</v>
      </c>
    </row>
    <row r="702" spans="2:10" ht="19.5" customHeight="1">
      <c r="B702" s="121">
        <f t="shared" si="16"/>
        <v>682</v>
      </c>
      <c r="C702" s="122" t="s">
        <v>632</v>
      </c>
      <c r="D702" s="122" t="s">
        <v>651</v>
      </c>
      <c r="E702" s="122">
        <v>2006</v>
      </c>
      <c r="F702" s="122">
        <v>2015</v>
      </c>
      <c r="G702" s="123"/>
      <c r="H702" s="129" t="s">
        <v>20</v>
      </c>
      <c r="I702" s="130" t="s">
        <v>20</v>
      </c>
      <c r="J702" s="131"/>
    </row>
    <row r="703" spans="2:10" ht="19.5" customHeight="1">
      <c r="B703" s="121">
        <f t="shared" si="16"/>
        <v>683</v>
      </c>
      <c r="C703" s="122" t="s">
        <v>632</v>
      </c>
      <c r="D703" s="122" t="s">
        <v>708</v>
      </c>
      <c r="E703" s="122">
        <v>2003</v>
      </c>
      <c r="F703" s="122">
        <v>2020</v>
      </c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632</v>
      </c>
      <c r="D704" s="122" t="s">
        <v>1310</v>
      </c>
      <c r="E704" s="122">
        <v>2008</v>
      </c>
      <c r="F704" s="122"/>
      <c r="G704" s="123"/>
      <c r="H704" s="129" t="s">
        <v>20</v>
      </c>
      <c r="I704" s="130" t="s">
        <v>20</v>
      </c>
      <c r="J704" s="131"/>
    </row>
    <row r="705" spans="2:10" ht="19.5" customHeight="1">
      <c r="B705" s="121">
        <f t="shared" si="16"/>
        <v>685</v>
      </c>
      <c r="C705" s="122" t="s">
        <v>632</v>
      </c>
      <c r="D705" s="122" t="s">
        <v>652</v>
      </c>
      <c r="E705" s="122">
        <v>1999</v>
      </c>
      <c r="F705" s="122">
        <v>2006</v>
      </c>
      <c r="G705" s="123"/>
      <c r="H705" s="129" t="s">
        <v>20</v>
      </c>
      <c r="I705" s="130" t="s">
        <v>20</v>
      </c>
      <c r="J705" s="131"/>
    </row>
    <row r="706" spans="2:10" ht="19.5" customHeight="1">
      <c r="B706" s="121">
        <f t="shared" si="16"/>
        <v>686</v>
      </c>
      <c r="C706" s="122" t="s">
        <v>632</v>
      </c>
      <c r="D706" s="122" t="s">
        <v>652</v>
      </c>
      <c r="E706" s="122">
        <v>2003</v>
      </c>
      <c r="F706" s="122">
        <v>2009</v>
      </c>
      <c r="G706" s="123"/>
      <c r="H706" s="129" t="s">
        <v>20</v>
      </c>
      <c r="I706" s="130" t="s">
        <v>20</v>
      </c>
      <c r="J706" s="131"/>
    </row>
    <row r="707" spans="2:10" ht="19.5" customHeight="1">
      <c r="B707" s="121">
        <f t="shared" si="16"/>
        <v>687</v>
      </c>
      <c r="C707" s="122" t="s">
        <v>632</v>
      </c>
      <c r="D707" s="122" t="s">
        <v>652</v>
      </c>
      <c r="E707" s="122">
        <v>2009</v>
      </c>
      <c r="F707" s="122">
        <v>2012</v>
      </c>
      <c r="G707" s="123"/>
      <c r="H707" s="129" t="s">
        <v>20</v>
      </c>
      <c r="I707" s="130" t="s">
        <v>20</v>
      </c>
      <c r="J707" s="131"/>
    </row>
    <row r="708" spans="2:10" ht="19.5" customHeight="1">
      <c r="B708" s="121">
        <f t="shared" si="16"/>
        <v>688</v>
      </c>
      <c r="C708" s="122" t="s">
        <v>632</v>
      </c>
      <c r="D708" s="122" t="s">
        <v>652</v>
      </c>
      <c r="E708" s="122">
        <v>2012</v>
      </c>
      <c r="F708" s="122">
        <v>2020</v>
      </c>
      <c r="G708" s="123"/>
      <c r="H708" s="129" t="s">
        <v>20</v>
      </c>
      <c r="I708" s="130" t="s">
        <v>20</v>
      </c>
      <c r="J708" s="131" t="s">
        <v>20</v>
      </c>
    </row>
    <row r="709" spans="2:10" ht="19.5" customHeight="1">
      <c r="B709" s="121">
        <f t="shared" si="16"/>
        <v>689</v>
      </c>
      <c r="C709" s="122" t="s">
        <v>632</v>
      </c>
      <c r="D709" s="122" t="s">
        <v>652</v>
      </c>
      <c r="E709" s="122">
        <v>2020</v>
      </c>
      <c r="F709" s="122"/>
      <c r="G709" s="123"/>
      <c r="H709" s="129" t="s">
        <v>20</v>
      </c>
      <c r="I709" s="130" t="s">
        <v>20</v>
      </c>
      <c r="J709" s="131"/>
    </row>
    <row r="710" spans="2:10" ht="19.5" customHeight="1">
      <c r="B710" s="121">
        <f t="shared" si="16"/>
        <v>690</v>
      </c>
      <c r="C710" s="122" t="s">
        <v>632</v>
      </c>
      <c r="D710" s="122" t="s">
        <v>1311</v>
      </c>
      <c r="E710" s="122">
        <v>2017</v>
      </c>
      <c r="F710" s="122"/>
      <c r="G710" s="123"/>
      <c r="H710" s="129" t="s">
        <v>20</v>
      </c>
      <c r="I710" s="130" t="s">
        <v>20</v>
      </c>
      <c r="J710" s="131" t="s">
        <v>20</v>
      </c>
    </row>
    <row r="711" spans="2:10" ht="19.5" customHeight="1">
      <c r="B711" s="121">
        <f t="shared" si="16"/>
        <v>691</v>
      </c>
      <c r="C711" s="122" t="s">
        <v>632</v>
      </c>
      <c r="D711" s="122" t="s">
        <v>1311</v>
      </c>
      <c r="E711" s="122">
        <v>2017</v>
      </c>
      <c r="F711" s="122"/>
      <c r="G711" s="123"/>
      <c r="H711" s="129" t="s">
        <v>20</v>
      </c>
      <c r="I711" s="130" t="s">
        <v>20</v>
      </c>
      <c r="J711" s="131" t="s">
        <v>20</v>
      </c>
    </row>
    <row r="712" spans="2:10" ht="19.5" customHeight="1">
      <c r="B712" s="121">
        <f t="shared" si="16"/>
        <v>692</v>
      </c>
      <c r="C712" s="122" t="s">
        <v>632</v>
      </c>
      <c r="D712" s="122" t="s">
        <v>656</v>
      </c>
      <c r="E712" s="122">
        <v>2010</v>
      </c>
      <c r="F712" s="122">
        <v>2018</v>
      </c>
      <c r="G712" s="123"/>
      <c r="H712" s="129" t="s">
        <v>20</v>
      </c>
      <c r="I712" s="130" t="s">
        <v>20</v>
      </c>
      <c r="J712" s="131"/>
    </row>
    <row r="713" spans="2:10" ht="19.5" customHeight="1">
      <c r="B713" s="121">
        <f t="shared" si="16"/>
        <v>693</v>
      </c>
      <c r="C713" s="122" t="s">
        <v>632</v>
      </c>
      <c r="D713" s="122" t="s">
        <v>656</v>
      </c>
      <c r="E713" s="122">
        <v>2019</v>
      </c>
      <c r="F713" s="122"/>
      <c r="G713" s="123"/>
      <c r="H713" s="129" t="s">
        <v>20</v>
      </c>
      <c r="I713" s="130" t="s">
        <v>20</v>
      </c>
      <c r="J713" s="131" t="s">
        <v>20</v>
      </c>
    </row>
    <row r="714" spans="2:10" ht="19.5" customHeight="1" thickBot="1">
      <c r="B714" s="121">
        <f t="shared" si="16"/>
        <v>694</v>
      </c>
      <c r="C714" s="122" t="s">
        <v>632</v>
      </c>
      <c r="D714" s="122" t="s">
        <v>659</v>
      </c>
      <c r="E714" s="122">
        <v>2003</v>
      </c>
      <c r="F714" s="122">
        <v>2015</v>
      </c>
      <c r="G714" s="123"/>
      <c r="H714" s="129" t="s">
        <v>20</v>
      </c>
      <c r="I714" s="130" t="s">
        <v>20</v>
      </c>
      <c r="J714" s="131" t="s">
        <v>20</v>
      </c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6</v>
      </c>
      <c r="H715" s="137" t="s">
        <v>7</v>
      </c>
      <c r="I715" s="136" t="s">
        <v>8</v>
      </c>
      <c r="J715" s="139" t="s">
        <v>9</v>
      </c>
    </row>
    <row r="716" spans="2:10" ht="19.5" customHeight="1">
      <c r="B716" s="121">
        <f>ROW()-21</f>
        <v>695</v>
      </c>
      <c r="C716" s="122" t="s">
        <v>632</v>
      </c>
      <c r="D716" s="122" t="s">
        <v>706</v>
      </c>
      <c r="E716" s="122">
        <v>2012</v>
      </c>
      <c r="F716" s="122"/>
      <c r="G716" s="123"/>
      <c r="H716" s="129" t="s">
        <v>20</v>
      </c>
      <c r="I716" s="130" t="s">
        <v>20</v>
      </c>
      <c r="J716" s="131"/>
    </row>
    <row r="717" spans="2:10" ht="19.5" customHeight="1">
      <c r="B717" s="121">
        <f t="shared" ref="B717:B759" si="17">ROW()-21</f>
        <v>696</v>
      </c>
      <c r="C717" s="122" t="s">
        <v>632</v>
      </c>
      <c r="D717" s="122" t="s">
        <v>660</v>
      </c>
      <c r="E717" s="122">
        <v>2003</v>
      </c>
      <c r="F717" s="122">
        <v>2015</v>
      </c>
      <c r="G717" s="123"/>
      <c r="H717" s="129" t="s">
        <v>20</v>
      </c>
      <c r="I717" s="130" t="s">
        <v>20</v>
      </c>
      <c r="J717" s="131" t="s">
        <v>20</v>
      </c>
    </row>
    <row r="718" spans="2:10" ht="19.5" customHeight="1">
      <c r="B718" s="121">
        <f t="shared" si="17"/>
        <v>697</v>
      </c>
      <c r="C718" s="122" t="s">
        <v>632</v>
      </c>
      <c r="D718" s="122" t="s">
        <v>660</v>
      </c>
      <c r="E718" s="122">
        <v>2020</v>
      </c>
      <c r="F718" s="122"/>
      <c r="G718" s="123"/>
      <c r="H718" s="129" t="s">
        <v>20</v>
      </c>
      <c r="I718" s="130" t="s">
        <v>20</v>
      </c>
      <c r="J718" s="131"/>
    </row>
    <row r="719" spans="2:10" ht="19.5" customHeight="1">
      <c r="B719" s="121">
        <f t="shared" si="17"/>
        <v>698</v>
      </c>
      <c r="C719" s="122" t="s">
        <v>632</v>
      </c>
      <c r="D719" s="122" t="s">
        <v>1312</v>
      </c>
      <c r="E719" s="122">
        <v>2011</v>
      </c>
      <c r="F719" s="122">
        <v>2019</v>
      </c>
      <c r="G719" s="123"/>
      <c r="H719" s="129" t="s">
        <v>20</v>
      </c>
      <c r="I719" s="130" t="s">
        <v>20</v>
      </c>
      <c r="J719" s="131" t="s">
        <v>20</v>
      </c>
    </row>
    <row r="720" spans="2:10" ht="19.5" customHeight="1">
      <c r="B720" s="121">
        <f t="shared" si="17"/>
        <v>699</v>
      </c>
      <c r="C720" s="122" t="s">
        <v>632</v>
      </c>
      <c r="D720" s="122" t="s">
        <v>1313</v>
      </c>
      <c r="E720" s="122">
        <v>2020</v>
      </c>
      <c r="F720" s="122"/>
      <c r="G720" s="123"/>
      <c r="H720" s="129" t="s">
        <v>20</v>
      </c>
      <c r="I720" s="130" t="s">
        <v>20</v>
      </c>
      <c r="J720" s="131"/>
    </row>
    <row r="721" spans="2:10" ht="19.5" customHeight="1">
      <c r="B721" s="121">
        <f t="shared" si="17"/>
        <v>700</v>
      </c>
      <c r="C721" s="122" t="s">
        <v>632</v>
      </c>
      <c r="D721" s="122" t="s">
        <v>661</v>
      </c>
      <c r="E721" s="122">
        <v>1996</v>
      </c>
      <c r="F721" s="122">
        <v>2002</v>
      </c>
      <c r="G721" s="123"/>
      <c r="H721" s="129" t="s">
        <v>20</v>
      </c>
      <c r="I721" s="130" t="s">
        <v>20</v>
      </c>
      <c r="J721" s="131"/>
    </row>
    <row r="722" spans="2:10" ht="19.5" customHeight="1">
      <c r="B722" s="121">
        <f t="shared" si="17"/>
        <v>701</v>
      </c>
      <c r="C722" s="122" t="s">
        <v>632</v>
      </c>
      <c r="D722" s="122" t="s">
        <v>661</v>
      </c>
      <c r="E722" s="122">
        <v>2005</v>
      </c>
      <c r="F722" s="122">
        <v>2015</v>
      </c>
      <c r="G722" s="123"/>
      <c r="H722" s="129" t="s">
        <v>20</v>
      </c>
      <c r="I722" s="130" t="s">
        <v>20</v>
      </c>
      <c r="J722" s="131"/>
    </row>
    <row r="723" spans="2:10" ht="19.5" customHeight="1">
      <c r="B723" s="121">
        <f t="shared" si="17"/>
        <v>702</v>
      </c>
      <c r="C723" s="122" t="s">
        <v>632</v>
      </c>
      <c r="D723" s="122" t="s">
        <v>661</v>
      </c>
      <c r="E723" s="122">
        <v>2015</v>
      </c>
      <c r="F723" s="122"/>
      <c r="G723" s="123"/>
      <c r="H723" s="129" t="s">
        <v>20</v>
      </c>
      <c r="I723" s="130" t="s">
        <v>20</v>
      </c>
      <c r="J723" s="131" t="s">
        <v>20</v>
      </c>
    </row>
    <row r="724" spans="2:10" ht="19.5" customHeight="1">
      <c r="B724" s="121">
        <f t="shared" si="17"/>
        <v>703</v>
      </c>
      <c r="C724" s="122" t="s">
        <v>632</v>
      </c>
      <c r="D724" s="122" t="s">
        <v>1314</v>
      </c>
      <c r="E724" s="122">
        <v>2008</v>
      </c>
      <c r="F724" s="122">
        <v>2011</v>
      </c>
      <c r="G724" s="123"/>
      <c r="H724" s="129" t="s">
        <v>20</v>
      </c>
      <c r="I724" s="130" t="s">
        <v>20</v>
      </c>
      <c r="J724" s="131"/>
    </row>
    <row r="725" spans="2:10" ht="19.5" customHeight="1">
      <c r="B725" s="121">
        <f t="shared" si="17"/>
        <v>704</v>
      </c>
      <c r="C725" s="122" t="s">
        <v>632</v>
      </c>
      <c r="D725" s="122" t="s">
        <v>665</v>
      </c>
      <c r="E725" s="122">
        <v>2003</v>
      </c>
      <c r="F725" s="122">
        <v>2016</v>
      </c>
      <c r="G725" s="123"/>
      <c r="H725" s="129" t="s">
        <v>20</v>
      </c>
      <c r="I725" s="130" t="s">
        <v>20</v>
      </c>
      <c r="J725" s="131"/>
    </row>
    <row r="726" spans="2:10" ht="19.5" customHeight="1">
      <c r="B726" s="121">
        <f t="shared" si="17"/>
        <v>705</v>
      </c>
      <c r="C726" s="122" t="s">
        <v>632</v>
      </c>
      <c r="D726" s="122" t="s">
        <v>666</v>
      </c>
      <c r="E726" s="122">
        <v>1994</v>
      </c>
      <c r="F726" s="122">
        <v>2003</v>
      </c>
      <c r="G726" s="123"/>
      <c r="H726" s="129" t="s">
        <v>20</v>
      </c>
      <c r="I726" s="130" t="s">
        <v>20</v>
      </c>
      <c r="J726" s="131"/>
    </row>
    <row r="727" spans="2:10" ht="19.5" customHeight="1">
      <c r="B727" s="121">
        <f t="shared" si="17"/>
        <v>706</v>
      </c>
      <c r="C727" s="122" t="s">
        <v>632</v>
      </c>
      <c r="D727" s="122" t="s">
        <v>666</v>
      </c>
      <c r="E727" s="122">
        <v>2004</v>
      </c>
      <c r="F727" s="122">
        <v>2009</v>
      </c>
      <c r="G727" s="123"/>
      <c r="H727" s="129" t="s">
        <v>20</v>
      </c>
      <c r="I727" s="130" t="s">
        <v>20</v>
      </c>
      <c r="J727" s="131"/>
    </row>
    <row r="728" spans="2:10" ht="19.5" customHeight="1">
      <c r="B728" s="121">
        <f t="shared" si="17"/>
        <v>707</v>
      </c>
      <c r="C728" s="122" t="s">
        <v>632</v>
      </c>
      <c r="D728" s="122" t="s">
        <v>666</v>
      </c>
      <c r="E728" s="122">
        <v>2009</v>
      </c>
      <c r="F728" s="122">
        <v>2017</v>
      </c>
      <c r="G728" s="123"/>
      <c r="H728" s="129" t="s">
        <v>20</v>
      </c>
      <c r="I728" s="130" t="s">
        <v>20</v>
      </c>
      <c r="J728" s="131" t="s">
        <v>20</v>
      </c>
    </row>
    <row r="729" spans="2:10" ht="19.5" customHeight="1">
      <c r="B729" s="121">
        <f t="shared" si="17"/>
        <v>708</v>
      </c>
      <c r="C729" s="122" t="s">
        <v>632</v>
      </c>
      <c r="D729" s="122" t="s">
        <v>666</v>
      </c>
      <c r="E729" s="122">
        <v>2018</v>
      </c>
      <c r="F729" s="122"/>
      <c r="G729" s="123"/>
      <c r="H729" s="129" t="s">
        <v>20</v>
      </c>
      <c r="I729" s="130" t="s">
        <v>20</v>
      </c>
      <c r="J729" s="131"/>
    </row>
    <row r="730" spans="2:10" ht="19.5" customHeight="1">
      <c r="B730" s="121">
        <f t="shared" si="17"/>
        <v>709</v>
      </c>
      <c r="C730" s="122" t="s">
        <v>632</v>
      </c>
      <c r="D730" s="122" t="s">
        <v>1315</v>
      </c>
      <c r="E730" s="122">
        <v>2010</v>
      </c>
      <c r="F730" s="122">
        <v>2018</v>
      </c>
      <c r="G730" s="123"/>
      <c r="H730" s="129" t="s">
        <v>20</v>
      </c>
      <c r="I730" s="130" t="s">
        <v>20</v>
      </c>
      <c r="J730" s="131"/>
    </row>
    <row r="731" spans="2:10" ht="19.5" customHeight="1">
      <c r="B731" s="121">
        <f t="shared" si="17"/>
        <v>710</v>
      </c>
      <c r="C731" s="122" t="s">
        <v>632</v>
      </c>
      <c r="D731" s="122" t="s">
        <v>710</v>
      </c>
      <c r="E731" s="122">
        <v>2008</v>
      </c>
      <c r="F731" s="122"/>
      <c r="G731" s="123"/>
      <c r="H731" s="129" t="s">
        <v>20</v>
      </c>
      <c r="I731" s="130" t="s">
        <v>20</v>
      </c>
      <c r="J731" s="131"/>
    </row>
    <row r="732" spans="2:10" ht="19.5" customHeight="1">
      <c r="B732" s="121">
        <f t="shared" si="17"/>
        <v>711</v>
      </c>
      <c r="C732" s="122" t="s">
        <v>632</v>
      </c>
      <c r="D732" s="122" t="s">
        <v>669</v>
      </c>
      <c r="E732" s="122">
        <v>2008</v>
      </c>
      <c r="F732" s="122">
        <v>2017</v>
      </c>
      <c r="G732" s="123"/>
      <c r="H732" s="129" t="s">
        <v>20</v>
      </c>
      <c r="I732" s="130" t="s">
        <v>20</v>
      </c>
      <c r="J732" s="131"/>
    </row>
    <row r="733" spans="2:10" ht="19.5" customHeight="1">
      <c r="B733" s="121">
        <f t="shared" si="17"/>
        <v>712</v>
      </c>
      <c r="C733" s="122" t="s">
        <v>632</v>
      </c>
      <c r="D733" s="122" t="s">
        <v>671</v>
      </c>
      <c r="E733" s="122">
        <v>1995</v>
      </c>
      <c r="F733" s="122">
        <v>2010</v>
      </c>
      <c r="G733" s="123"/>
      <c r="H733" s="129" t="s">
        <v>20</v>
      </c>
      <c r="I733" s="130" t="s">
        <v>20</v>
      </c>
      <c r="J733" s="131" t="s">
        <v>20</v>
      </c>
    </row>
    <row r="734" spans="2:10" ht="19.5" customHeight="1">
      <c r="B734" s="121">
        <f t="shared" si="17"/>
        <v>713</v>
      </c>
      <c r="C734" s="122" t="s">
        <v>632</v>
      </c>
      <c r="D734" s="122" t="s">
        <v>671</v>
      </c>
      <c r="E734" s="122">
        <v>2010</v>
      </c>
      <c r="F734" s="122">
        <v>2020</v>
      </c>
      <c r="G734" s="123"/>
      <c r="H734" s="129" t="s">
        <v>20</v>
      </c>
      <c r="I734" s="130" t="s">
        <v>20</v>
      </c>
      <c r="J734" s="131"/>
    </row>
    <row r="735" spans="2:10" ht="19.5" customHeight="1">
      <c r="B735" s="121">
        <f t="shared" si="17"/>
        <v>714</v>
      </c>
      <c r="C735" s="122" t="s">
        <v>632</v>
      </c>
      <c r="D735" s="122" t="s">
        <v>714</v>
      </c>
      <c r="E735" s="122">
        <v>2003</v>
      </c>
      <c r="F735" s="122">
        <v>2020</v>
      </c>
      <c r="G735" s="123"/>
      <c r="H735" s="129" t="s">
        <v>20</v>
      </c>
      <c r="I735" s="130" t="s">
        <v>20</v>
      </c>
      <c r="J735" s="131"/>
    </row>
    <row r="736" spans="2:10" ht="19.5" customHeight="1">
      <c r="B736" s="121">
        <f t="shared" si="17"/>
        <v>715</v>
      </c>
      <c r="C736" s="122" t="s">
        <v>632</v>
      </c>
      <c r="D736" s="122" t="s">
        <v>712</v>
      </c>
      <c r="E736" s="122">
        <v>2003</v>
      </c>
      <c r="F736" s="122">
        <v>2020</v>
      </c>
      <c r="G736" s="123"/>
      <c r="H736" s="129" t="s">
        <v>20</v>
      </c>
      <c r="I736" s="130" t="s">
        <v>20</v>
      </c>
      <c r="J736" s="131"/>
    </row>
    <row r="737" spans="2:10" ht="19.5" customHeight="1">
      <c r="B737" s="121">
        <f t="shared" si="17"/>
        <v>716</v>
      </c>
      <c r="C737" s="122" t="s">
        <v>632</v>
      </c>
      <c r="D737" s="122" t="s">
        <v>1316</v>
      </c>
      <c r="E737" s="122">
        <v>2003</v>
      </c>
      <c r="F737" s="122">
        <v>2020</v>
      </c>
      <c r="G737" s="123"/>
      <c r="H737" s="129" t="s">
        <v>20</v>
      </c>
      <c r="I737" s="130" t="s">
        <v>20</v>
      </c>
      <c r="J737" s="131"/>
    </row>
    <row r="738" spans="2:10" ht="19.5" customHeight="1">
      <c r="B738" s="121">
        <f t="shared" si="17"/>
        <v>717</v>
      </c>
      <c r="C738" s="122" t="s">
        <v>632</v>
      </c>
      <c r="D738" s="122" t="s">
        <v>713</v>
      </c>
      <c r="E738" s="122">
        <v>2003</v>
      </c>
      <c r="F738" s="122">
        <v>2020</v>
      </c>
      <c r="G738" s="123"/>
      <c r="H738" s="129" t="s">
        <v>20</v>
      </c>
      <c r="I738" s="130" t="s">
        <v>20</v>
      </c>
      <c r="J738" s="131"/>
    </row>
    <row r="739" spans="2:10" ht="19.5" customHeight="1">
      <c r="B739" s="121">
        <f t="shared" si="17"/>
        <v>718</v>
      </c>
      <c r="C739" s="122" t="s">
        <v>632</v>
      </c>
      <c r="D739" s="122" t="s">
        <v>1317</v>
      </c>
      <c r="E739" s="122">
        <v>2003</v>
      </c>
      <c r="F739" s="122">
        <v>2015</v>
      </c>
      <c r="G739" s="123"/>
      <c r="H739" s="129" t="s">
        <v>20</v>
      </c>
      <c r="I739" s="130" t="s">
        <v>20</v>
      </c>
      <c r="J739" s="131" t="s">
        <v>20</v>
      </c>
    </row>
    <row r="740" spans="2:10" ht="19.5" customHeight="1">
      <c r="B740" s="121">
        <f t="shared" si="17"/>
        <v>719</v>
      </c>
      <c r="C740" s="122" t="s">
        <v>632</v>
      </c>
      <c r="D740" s="122" t="s">
        <v>1318</v>
      </c>
      <c r="E740" s="122">
        <v>2016</v>
      </c>
      <c r="F740" s="122">
        <v>2019</v>
      </c>
      <c r="G740" s="123"/>
      <c r="H740" s="129" t="s">
        <v>20</v>
      </c>
      <c r="I740" s="130" t="s">
        <v>20</v>
      </c>
      <c r="J740" s="131"/>
    </row>
    <row r="741" spans="2:10" ht="19.5" customHeight="1">
      <c r="B741" s="121">
        <f t="shared" si="17"/>
        <v>720</v>
      </c>
      <c r="C741" s="122" t="s">
        <v>632</v>
      </c>
      <c r="D741" s="122" t="s">
        <v>1319</v>
      </c>
      <c r="E741" s="122">
        <v>2020</v>
      </c>
      <c r="F741" s="122"/>
      <c r="G741" s="123"/>
      <c r="H741" s="129" t="s">
        <v>20</v>
      </c>
      <c r="I741" s="130" t="s">
        <v>20</v>
      </c>
      <c r="J741" s="131"/>
    </row>
    <row r="742" spans="2:10" ht="19.5" customHeight="1">
      <c r="B742" s="121">
        <f t="shared" si="17"/>
        <v>721</v>
      </c>
      <c r="C742" s="122" t="s">
        <v>632</v>
      </c>
      <c r="D742" s="122" t="s">
        <v>674</v>
      </c>
      <c r="E742" s="122">
        <v>2021</v>
      </c>
      <c r="F742" s="122"/>
      <c r="G742" s="123"/>
      <c r="H742" s="129" t="s">
        <v>20</v>
      </c>
      <c r="I742" s="130" t="s">
        <v>20</v>
      </c>
      <c r="J742" s="131"/>
    </row>
    <row r="743" spans="2:10" ht="19.5" customHeight="1">
      <c r="B743" s="121">
        <f t="shared" si="17"/>
        <v>722</v>
      </c>
      <c r="C743" s="122" t="s">
        <v>632</v>
      </c>
      <c r="D743" s="122" t="s">
        <v>1320</v>
      </c>
      <c r="E743" s="122">
        <v>2019</v>
      </c>
      <c r="F743" s="122"/>
      <c r="G743" s="123"/>
      <c r="H743" s="129" t="s">
        <v>20</v>
      </c>
      <c r="I743" s="130" t="s">
        <v>20</v>
      </c>
      <c r="J743" s="131"/>
    </row>
    <row r="744" spans="2:10" ht="19.5" customHeight="1">
      <c r="B744" s="121">
        <f t="shared" si="17"/>
        <v>723</v>
      </c>
      <c r="C744" s="122" t="s">
        <v>632</v>
      </c>
      <c r="D744" s="122" t="s">
        <v>677</v>
      </c>
      <c r="E744" s="122">
        <v>2018</v>
      </c>
      <c r="F744" s="122"/>
      <c r="G744" s="123"/>
      <c r="H744" s="129" t="s">
        <v>20</v>
      </c>
      <c r="I744" s="130" t="s">
        <v>20</v>
      </c>
      <c r="J744" s="131" t="s">
        <v>20</v>
      </c>
    </row>
    <row r="745" spans="2:10" ht="19.5" customHeight="1">
      <c r="B745" s="121">
        <f t="shared" si="17"/>
        <v>724</v>
      </c>
      <c r="C745" s="122" t="s">
        <v>632</v>
      </c>
      <c r="D745" s="122" t="s">
        <v>1321</v>
      </c>
      <c r="E745" s="122">
        <v>2021</v>
      </c>
      <c r="F745" s="122"/>
      <c r="G745" s="123"/>
      <c r="H745" s="129" t="s">
        <v>20</v>
      </c>
      <c r="I745" s="130" t="s">
        <v>20</v>
      </c>
      <c r="J745" s="131"/>
    </row>
    <row r="746" spans="2:10" ht="19.5" customHeight="1">
      <c r="B746" s="121">
        <f t="shared" si="17"/>
        <v>725</v>
      </c>
      <c r="C746" s="122" t="s">
        <v>632</v>
      </c>
      <c r="D746" s="122" t="s">
        <v>678</v>
      </c>
      <c r="E746" s="122">
        <v>2007</v>
      </c>
      <c r="F746" s="122">
        <v>2016</v>
      </c>
      <c r="G746" s="123"/>
      <c r="H746" s="129" t="s">
        <v>20</v>
      </c>
      <c r="I746" s="130" t="s">
        <v>20</v>
      </c>
      <c r="J746" s="131"/>
    </row>
    <row r="747" spans="2:10" ht="19.5" customHeight="1">
      <c r="B747" s="121">
        <f t="shared" si="17"/>
        <v>726</v>
      </c>
      <c r="C747" s="122" t="s">
        <v>632</v>
      </c>
      <c r="D747" s="122" t="s">
        <v>678</v>
      </c>
      <c r="E747" s="122">
        <v>2016</v>
      </c>
      <c r="F747" s="122"/>
      <c r="G747" s="123"/>
      <c r="H747" s="129" t="s">
        <v>20</v>
      </c>
      <c r="I747" s="130" t="s">
        <v>20</v>
      </c>
      <c r="J747" s="131" t="s">
        <v>20</v>
      </c>
    </row>
    <row r="748" spans="2:10" ht="19.5" customHeight="1">
      <c r="B748" s="121">
        <f t="shared" si="17"/>
        <v>727</v>
      </c>
      <c r="C748" s="122" t="s">
        <v>632</v>
      </c>
      <c r="D748" s="122" t="s">
        <v>681</v>
      </c>
      <c r="E748" s="122">
        <v>2010</v>
      </c>
      <c r="F748" s="122">
        <v>2017</v>
      </c>
      <c r="G748" s="123"/>
      <c r="H748" s="129" t="s">
        <v>20</v>
      </c>
      <c r="I748" s="130" t="s">
        <v>20</v>
      </c>
      <c r="J748" s="131"/>
    </row>
    <row r="749" spans="2:10" ht="19.5" customHeight="1">
      <c r="B749" s="121">
        <f t="shared" si="17"/>
        <v>728</v>
      </c>
      <c r="C749" s="122" t="s">
        <v>632</v>
      </c>
      <c r="D749" s="122" t="s">
        <v>681</v>
      </c>
      <c r="E749" s="122">
        <v>2018</v>
      </c>
      <c r="F749" s="122"/>
      <c r="G749" s="123"/>
      <c r="H749" s="129" t="s">
        <v>20</v>
      </c>
      <c r="I749" s="130" t="s">
        <v>20</v>
      </c>
      <c r="J749" s="131"/>
    </row>
    <row r="750" spans="2:10" ht="19.5" customHeight="1">
      <c r="B750" s="121">
        <f t="shared" si="17"/>
        <v>729</v>
      </c>
      <c r="C750" s="122" t="s">
        <v>632</v>
      </c>
      <c r="D750" s="122" t="s">
        <v>684</v>
      </c>
      <c r="E750" s="122">
        <v>2003</v>
      </c>
      <c r="F750" s="122">
        <v>2015</v>
      </c>
      <c r="G750" s="123"/>
      <c r="H750" s="129" t="s">
        <v>20</v>
      </c>
      <c r="I750" s="130" t="s">
        <v>20</v>
      </c>
      <c r="J750" s="131"/>
    </row>
    <row r="751" spans="2:10" ht="19.5" customHeight="1">
      <c r="B751" s="121">
        <f t="shared" si="17"/>
        <v>730</v>
      </c>
      <c r="C751" s="122" t="s">
        <v>632</v>
      </c>
      <c r="D751" s="122" t="s">
        <v>684</v>
      </c>
      <c r="E751" s="122">
        <v>2015</v>
      </c>
      <c r="F751" s="122"/>
      <c r="G751" s="123"/>
      <c r="H751" s="129" t="s">
        <v>20</v>
      </c>
      <c r="I751" s="130" t="s">
        <v>20</v>
      </c>
      <c r="J751" s="131"/>
    </row>
    <row r="752" spans="2:10" ht="19.5" customHeight="1">
      <c r="B752" s="121">
        <f t="shared" si="17"/>
        <v>731</v>
      </c>
      <c r="C752" s="122" t="s">
        <v>632</v>
      </c>
      <c r="D752" s="122" t="s">
        <v>1322</v>
      </c>
      <c r="E752" s="122">
        <v>2003</v>
      </c>
      <c r="F752" s="122">
        <v>2015</v>
      </c>
      <c r="G752" s="123"/>
      <c r="H752" s="129" t="s">
        <v>20</v>
      </c>
      <c r="I752" s="130" t="s">
        <v>20</v>
      </c>
      <c r="J752" s="131" t="s">
        <v>20</v>
      </c>
    </row>
    <row r="753" spans="2:10" ht="19.5" customHeight="1">
      <c r="B753" s="121">
        <f t="shared" si="17"/>
        <v>732</v>
      </c>
      <c r="C753" s="122" t="s">
        <v>632</v>
      </c>
      <c r="D753" s="122" t="s">
        <v>686</v>
      </c>
      <c r="E753" s="122">
        <v>2003</v>
      </c>
      <c r="F753" s="122">
        <v>2015</v>
      </c>
      <c r="G753" s="123"/>
      <c r="H753" s="129" t="s">
        <v>20</v>
      </c>
      <c r="I753" s="130" t="s">
        <v>20</v>
      </c>
      <c r="J753" s="131" t="s">
        <v>20</v>
      </c>
    </row>
    <row r="754" spans="2:10" ht="19.5" customHeight="1">
      <c r="B754" s="121">
        <f t="shared" si="17"/>
        <v>733</v>
      </c>
      <c r="C754" s="122" t="s">
        <v>632</v>
      </c>
      <c r="D754" s="122" t="s">
        <v>686</v>
      </c>
      <c r="E754" s="122">
        <v>2016</v>
      </c>
      <c r="F754" s="122">
        <v>2019</v>
      </c>
      <c r="G754" s="123"/>
      <c r="H754" s="129" t="s">
        <v>20</v>
      </c>
      <c r="I754" s="130" t="s">
        <v>20</v>
      </c>
      <c r="J754" s="131"/>
    </row>
    <row r="755" spans="2:10" ht="19.5" customHeight="1">
      <c r="B755" s="121">
        <f t="shared" si="17"/>
        <v>734</v>
      </c>
      <c r="C755" s="122" t="s">
        <v>632</v>
      </c>
      <c r="D755" s="122" t="s">
        <v>686</v>
      </c>
      <c r="E755" s="122">
        <v>2020</v>
      </c>
      <c r="F755" s="122"/>
      <c r="G755" s="123"/>
      <c r="H755" s="129" t="s">
        <v>20</v>
      </c>
      <c r="I755" s="130" t="s">
        <v>20</v>
      </c>
      <c r="J755" s="131"/>
    </row>
    <row r="756" spans="2:10" ht="19.5" customHeight="1">
      <c r="B756" s="121">
        <f t="shared" si="17"/>
        <v>735</v>
      </c>
      <c r="C756" s="122" t="s">
        <v>632</v>
      </c>
      <c r="D756" s="122" t="s">
        <v>687</v>
      </c>
      <c r="E756" s="122">
        <v>2017</v>
      </c>
      <c r="F756" s="122"/>
      <c r="G756" s="123"/>
      <c r="H756" s="129" t="s">
        <v>20</v>
      </c>
      <c r="I756" s="130" t="s">
        <v>20</v>
      </c>
      <c r="J756" s="131"/>
    </row>
    <row r="757" spans="2:10" ht="19.5" customHeight="1" thickBot="1">
      <c r="B757" s="121">
        <f t="shared" si="17"/>
        <v>736</v>
      </c>
      <c r="C757" s="122" t="s">
        <v>632</v>
      </c>
      <c r="D757" s="122" t="s">
        <v>1323</v>
      </c>
      <c r="E757" s="122">
        <v>2012</v>
      </c>
      <c r="F757" s="122"/>
      <c r="G757" s="123"/>
      <c r="H757" s="129" t="s">
        <v>20</v>
      </c>
      <c r="I757" s="130" t="s">
        <v>20</v>
      </c>
      <c r="J757" s="131"/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6</v>
      </c>
      <c r="H758" s="137" t="s">
        <v>7</v>
      </c>
      <c r="I758" s="136" t="s">
        <v>8</v>
      </c>
      <c r="J758" s="139" t="s">
        <v>9</v>
      </c>
    </row>
    <row r="759" spans="2:10" ht="19.5" customHeight="1">
      <c r="B759" s="121">
        <f t="shared" si="17"/>
        <v>738</v>
      </c>
      <c r="C759" s="122" t="s">
        <v>632</v>
      </c>
      <c r="D759" s="122" t="s">
        <v>1324</v>
      </c>
      <c r="E759" s="122">
        <v>2003</v>
      </c>
      <c r="F759" s="122">
        <v>2020</v>
      </c>
      <c r="G759" s="123"/>
      <c r="H759" s="129" t="s">
        <v>20</v>
      </c>
      <c r="I759" s="130" t="s">
        <v>20</v>
      </c>
      <c r="J759" s="131"/>
    </row>
    <row r="760" spans="2:10" ht="19.5" customHeight="1">
      <c r="B760" s="121">
        <f>ROW()-22</f>
        <v>738</v>
      </c>
      <c r="C760" s="122" t="s">
        <v>632</v>
      </c>
      <c r="D760" s="122" t="s">
        <v>689</v>
      </c>
      <c r="E760" s="122">
        <v>2005</v>
      </c>
      <c r="F760" s="122">
        <v>2011</v>
      </c>
      <c r="G760" s="123"/>
      <c r="H760" s="129" t="s">
        <v>20</v>
      </c>
      <c r="I760" s="130" t="s">
        <v>20</v>
      </c>
      <c r="J760" s="131"/>
    </row>
    <row r="761" spans="2:10" ht="19.5" customHeight="1">
      <c r="B761" s="121">
        <f t="shared" ref="B761:B779" si="18">ROW()-22</f>
        <v>739</v>
      </c>
      <c r="C761" s="122" t="s">
        <v>632</v>
      </c>
      <c r="D761" s="122" t="s">
        <v>689</v>
      </c>
      <c r="E761" s="122">
        <v>2005</v>
      </c>
      <c r="F761" s="122">
        <v>2011</v>
      </c>
      <c r="G761" s="123"/>
      <c r="H761" s="129" t="s">
        <v>20</v>
      </c>
      <c r="I761" s="130" t="s">
        <v>20</v>
      </c>
      <c r="J761" s="131"/>
    </row>
    <row r="762" spans="2:10" ht="19.5" customHeight="1">
      <c r="B762" s="121">
        <f t="shared" si="18"/>
        <v>740</v>
      </c>
      <c r="C762" s="122" t="s">
        <v>632</v>
      </c>
      <c r="D762" s="122" t="s">
        <v>689</v>
      </c>
      <c r="E762" s="122">
        <v>2011</v>
      </c>
      <c r="F762" s="122">
        <v>2018</v>
      </c>
      <c r="G762" s="123"/>
      <c r="H762" s="129" t="s">
        <v>20</v>
      </c>
      <c r="I762" s="130" t="s">
        <v>20</v>
      </c>
      <c r="J762" s="131"/>
    </row>
    <row r="763" spans="2:10" ht="19.5" customHeight="1">
      <c r="B763" s="121">
        <f t="shared" si="18"/>
        <v>741</v>
      </c>
      <c r="C763" s="122" t="s">
        <v>632</v>
      </c>
      <c r="D763" s="122" t="s">
        <v>690</v>
      </c>
      <c r="E763" s="122">
        <v>2018</v>
      </c>
      <c r="F763" s="122"/>
      <c r="G763" s="123"/>
      <c r="H763" s="129" t="s">
        <v>20</v>
      </c>
      <c r="I763" s="130" t="s">
        <v>20</v>
      </c>
      <c r="J763" s="131"/>
    </row>
    <row r="764" spans="2:10" ht="19.5" customHeight="1">
      <c r="B764" s="121">
        <f t="shared" si="18"/>
        <v>742</v>
      </c>
      <c r="C764" s="122" t="s">
        <v>632</v>
      </c>
      <c r="D764" s="122" t="s">
        <v>707</v>
      </c>
      <c r="E764" s="122">
        <v>2008</v>
      </c>
      <c r="F764" s="122"/>
      <c r="G764" s="123"/>
      <c r="H764" s="129" t="s">
        <v>20</v>
      </c>
      <c r="I764" s="130" t="s">
        <v>20</v>
      </c>
      <c r="J764" s="131"/>
    </row>
    <row r="765" spans="2:10" ht="19.5" customHeight="1">
      <c r="B765" s="121">
        <f t="shared" si="18"/>
        <v>743</v>
      </c>
      <c r="C765" s="122" t="s">
        <v>632</v>
      </c>
      <c r="D765" s="122" t="s">
        <v>691</v>
      </c>
      <c r="E765" s="122">
        <v>2003</v>
      </c>
      <c r="F765" s="122">
        <v>2015</v>
      </c>
      <c r="G765" s="123"/>
      <c r="H765" s="129" t="s">
        <v>20</v>
      </c>
      <c r="I765" s="130" t="s">
        <v>20</v>
      </c>
      <c r="J765" s="131" t="s">
        <v>20</v>
      </c>
    </row>
    <row r="766" spans="2:10" ht="19.5" customHeight="1">
      <c r="B766" s="121">
        <f t="shared" si="18"/>
        <v>744</v>
      </c>
      <c r="C766" s="122" t="s">
        <v>692</v>
      </c>
      <c r="D766" s="122" t="s">
        <v>1325</v>
      </c>
      <c r="E766" s="122">
        <v>2017</v>
      </c>
      <c r="F766" s="122"/>
      <c r="G766" s="123"/>
      <c r="H766" s="129" t="s">
        <v>20</v>
      </c>
      <c r="I766" s="130" t="s">
        <v>20</v>
      </c>
      <c r="J766" s="131"/>
    </row>
    <row r="767" spans="2:10" ht="19.5" customHeight="1">
      <c r="B767" s="121">
        <f t="shared" si="18"/>
        <v>745</v>
      </c>
      <c r="C767" s="122" t="s">
        <v>692</v>
      </c>
      <c r="D767" s="122" t="s">
        <v>693</v>
      </c>
      <c r="E767" s="122">
        <v>2011</v>
      </c>
      <c r="F767" s="122">
        <v>2018</v>
      </c>
      <c r="G767" s="123"/>
      <c r="H767" s="129" t="s">
        <v>20</v>
      </c>
      <c r="I767" s="130" t="s">
        <v>20</v>
      </c>
      <c r="J767" s="131"/>
    </row>
    <row r="768" spans="2:10" ht="19.5" customHeight="1">
      <c r="B768" s="121">
        <f t="shared" si="18"/>
        <v>746</v>
      </c>
      <c r="C768" s="122" t="s">
        <v>692</v>
      </c>
      <c r="D768" s="122" t="s">
        <v>693</v>
      </c>
      <c r="E768" s="122">
        <v>2019</v>
      </c>
      <c r="F768" s="122"/>
      <c r="G768" s="123"/>
      <c r="H768" s="129" t="s">
        <v>20</v>
      </c>
      <c r="I768" s="130" t="s">
        <v>20</v>
      </c>
      <c r="J768" s="131"/>
    </row>
    <row r="769" spans="2:10" ht="19.5" customHeight="1">
      <c r="B769" s="121">
        <f t="shared" si="18"/>
        <v>747</v>
      </c>
      <c r="C769" s="122" t="s">
        <v>692</v>
      </c>
      <c r="D769" s="122" t="s">
        <v>695</v>
      </c>
      <c r="E769" s="122">
        <v>2017</v>
      </c>
      <c r="F769" s="122"/>
      <c r="G769" s="123"/>
      <c r="H769" s="129" t="s">
        <v>20</v>
      </c>
      <c r="I769" s="130" t="s">
        <v>20</v>
      </c>
      <c r="J769" s="131"/>
    </row>
    <row r="770" spans="2:10" ht="19.5" customHeight="1">
      <c r="B770" s="121">
        <f t="shared" si="18"/>
        <v>748</v>
      </c>
      <c r="C770" s="122" t="s">
        <v>692</v>
      </c>
      <c r="D770" s="122" t="s">
        <v>1326</v>
      </c>
      <c r="E770" s="122">
        <v>2012</v>
      </c>
      <c r="F770" s="122">
        <v>2019</v>
      </c>
      <c r="G770" s="123"/>
      <c r="H770" s="129" t="s">
        <v>20</v>
      </c>
      <c r="I770" s="130" t="s">
        <v>20</v>
      </c>
      <c r="J770" s="131"/>
    </row>
    <row r="771" spans="2:10" ht="19.5" customHeight="1">
      <c r="B771" s="121">
        <f t="shared" si="18"/>
        <v>749</v>
      </c>
      <c r="C771" s="122" t="s">
        <v>692</v>
      </c>
      <c r="D771" s="122" t="s">
        <v>698</v>
      </c>
      <c r="E771" s="122">
        <v>2010</v>
      </c>
      <c r="F771" s="122">
        <v>2018</v>
      </c>
      <c r="G771" s="123"/>
      <c r="H771" s="129" t="s">
        <v>20</v>
      </c>
      <c r="I771" s="130" t="s">
        <v>20</v>
      </c>
      <c r="J771" s="131"/>
    </row>
    <row r="772" spans="2:10" ht="19.5" customHeight="1">
      <c r="B772" s="121">
        <f t="shared" si="18"/>
        <v>750</v>
      </c>
      <c r="C772" s="122" t="s">
        <v>692</v>
      </c>
      <c r="D772" s="122" t="s">
        <v>698</v>
      </c>
      <c r="E772" s="122">
        <v>2018</v>
      </c>
      <c r="F772" s="122"/>
      <c r="G772" s="123"/>
      <c r="H772" s="129" t="s">
        <v>20</v>
      </c>
      <c r="I772" s="130" t="s">
        <v>20</v>
      </c>
      <c r="J772" s="131"/>
    </row>
    <row r="773" spans="2:10" ht="19.5" customHeight="1">
      <c r="B773" s="121">
        <f t="shared" si="18"/>
        <v>751</v>
      </c>
      <c r="C773" s="122" t="s">
        <v>692</v>
      </c>
      <c r="D773" s="122" t="s">
        <v>762</v>
      </c>
      <c r="E773" s="122">
        <v>2018</v>
      </c>
      <c r="F773" s="122"/>
      <c r="G773" s="123"/>
      <c r="H773" s="129" t="s">
        <v>20</v>
      </c>
      <c r="I773" s="130" t="s">
        <v>20</v>
      </c>
      <c r="J773" s="131"/>
    </row>
    <row r="774" spans="2:10" ht="19.5" customHeight="1">
      <c r="B774" s="121">
        <f t="shared" si="18"/>
        <v>752</v>
      </c>
      <c r="C774" s="122" t="s">
        <v>692</v>
      </c>
      <c r="D774" s="122" t="s">
        <v>700</v>
      </c>
      <c r="E774" s="122">
        <v>2017</v>
      </c>
      <c r="F774" s="122"/>
      <c r="G774" s="123"/>
      <c r="H774" s="129" t="s">
        <v>20</v>
      </c>
      <c r="I774" s="130" t="s">
        <v>20</v>
      </c>
      <c r="J774" s="131"/>
    </row>
    <row r="775" spans="2:10" ht="19.5" customHeight="1">
      <c r="B775" s="121">
        <f t="shared" si="18"/>
        <v>753</v>
      </c>
      <c r="C775" s="122" t="s">
        <v>692</v>
      </c>
      <c r="D775" s="122" t="s">
        <v>1327</v>
      </c>
      <c r="E775" s="122">
        <v>2017</v>
      </c>
      <c r="F775" s="122"/>
      <c r="G775" s="123"/>
      <c r="H775" s="129" t="s">
        <v>20</v>
      </c>
      <c r="I775" s="130" t="s">
        <v>20</v>
      </c>
      <c r="J775" s="131"/>
    </row>
    <row r="776" spans="2:10" ht="19.5" customHeight="1">
      <c r="B776" s="121">
        <f t="shared" si="18"/>
        <v>754</v>
      </c>
      <c r="C776" s="122" t="s">
        <v>692</v>
      </c>
      <c r="D776" s="122" t="s">
        <v>1328</v>
      </c>
      <c r="E776" s="122">
        <v>2017</v>
      </c>
      <c r="F776" s="122"/>
      <c r="G776" s="123"/>
      <c r="H776" s="129" t="s">
        <v>20</v>
      </c>
      <c r="I776" s="130" t="s">
        <v>20</v>
      </c>
      <c r="J776" s="131"/>
    </row>
    <row r="777" spans="2:10" ht="19.5" customHeight="1">
      <c r="B777" s="121">
        <f t="shared" si="18"/>
        <v>755</v>
      </c>
      <c r="C777" s="122" t="s">
        <v>692</v>
      </c>
      <c r="D777" s="122" t="s">
        <v>701</v>
      </c>
      <c r="E777" s="122">
        <v>2009</v>
      </c>
      <c r="F777" s="122">
        <v>2018</v>
      </c>
      <c r="G777" s="123"/>
      <c r="H777" s="129" t="s">
        <v>20</v>
      </c>
      <c r="I777" s="130" t="s">
        <v>20</v>
      </c>
      <c r="J777" s="131"/>
    </row>
    <row r="778" spans="2:10" ht="19.5" customHeight="1">
      <c r="B778" s="121">
        <f t="shared" si="18"/>
        <v>756</v>
      </c>
      <c r="C778" s="122" t="s">
        <v>692</v>
      </c>
      <c r="D778" s="122" t="s">
        <v>1329</v>
      </c>
      <c r="E778" s="122">
        <v>2018</v>
      </c>
      <c r="F778" s="122"/>
      <c r="G778" s="123"/>
      <c r="H778" s="129" t="s">
        <v>20</v>
      </c>
      <c r="I778" s="130" t="s">
        <v>20</v>
      </c>
      <c r="J778" s="131"/>
    </row>
    <row r="779" spans="2:10" ht="19.5" customHeight="1">
      <c r="B779" s="121">
        <f t="shared" si="18"/>
        <v>757</v>
      </c>
      <c r="C779" s="122" t="s">
        <v>692</v>
      </c>
      <c r="D779" s="122" t="s">
        <v>703</v>
      </c>
      <c r="E779" s="122">
        <v>2007</v>
      </c>
      <c r="F779" s="122">
        <v>2016</v>
      </c>
      <c r="G779" s="123"/>
      <c r="H779" s="129" t="s">
        <v>20</v>
      </c>
      <c r="I779" s="130" t="s">
        <v>20</v>
      </c>
      <c r="J779" s="131"/>
    </row>
    <row r="780" spans="2:10" ht="19.5" customHeight="1" thickBot="1">
      <c r="B780" s="124">
        <f>ROW()-22</f>
        <v>758</v>
      </c>
      <c r="C780" s="125" t="s">
        <v>692</v>
      </c>
      <c r="D780" s="125" t="s">
        <v>704</v>
      </c>
      <c r="E780" s="125">
        <v>2016</v>
      </c>
      <c r="F780" s="125"/>
      <c r="G780" s="164"/>
      <c r="H780" s="132" t="s">
        <v>20</v>
      </c>
      <c r="I780" s="133" t="s">
        <v>20</v>
      </c>
      <c r="J780" s="134"/>
    </row>
    <row r="781" spans="2:10" ht="19.5" customHeight="1"/>
    <row r="782" spans="2:10" ht="19.5" customHeight="1"/>
    <row r="783" spans="2:10" ht="19.5" customHeight="1"/>
    <row r="784" spans="2:10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</sheetData>
  <autoFilter ref="B4:J632" xr:uid="{718EFD44-5E74-495A-9A29-6EA5C44A74CD}"/>
  <sortState xmlns:xlrd2="http://schemas.microsoft.com/office/spreadsheetml/2017/richdata2" ref="C5:J780">
    <sortCondition ref="C5:C780"/>
    <sortCondition ref="D5:D780"/>
    <sortCondition ref="E5:E780"/>
  </sortState>
  <mergeCells count="4">
    <mergeCell ref="B1:J1"/>
    <mergeCell ref="B2:H2"/>
    <mergeCell ref="I2:J2"/>
    <mergeCell ref="A3:J3"/>
  </mergeCells>
  <conditionalFormatting sqref="H4:J780">
    <cfRule type="cellIs" dxfId="53" priority="1" operator="equal">
      <formula>0</formula>
    </cfRule>
    <cfRule type="cellIs" dxfId="5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4FD6-486A-42C6-8BF5-EA7773BAC033}">
  <dimension ref="A1:L788"/>
  <sheetViews>
    <sheetView view="pageLayout" topLeftCell="A278" zoomScaleNormal="100" workbookViewId="0">
      <selection activeCell="D429" sqref="D429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>
      <c r="B1" s="408"/>
      <c r="C1" s="409"/>
      <c r="D1" s="409"/>
      <c r="E1" s="409"/>
      <c r="F1" s="409"/>
      <c r="G1" s="409"/>
      <c r="H1" s="409"/>
      <c r="I1" s="409"/>
    </row>
    <row r="2" spans="1:10" ht="22.5" customHeight="1">
      <c r="B2" s="411" t="s">
        <v>815</v>
      </c>
      <c r="C2" s="412"/>
      <c r="D2" s="412"/>
      <c r="E2" s="412"/>
      <c r="F2" s="412"/>
      <c r="G2" s="413"/>
      <c r="H2" s="414">
        <v>44935</v>
      </c>
      <c r="I2" s="415"/>
    </row>
    <row r="3" spans="1:10" ht="30.75" customHeight="1">
      <c r="A3" s="304" t="s">
        <v>816</v>
      </c>
      <c r="B3" s="417" t="s">
        <v>817</v>
      </c>
      <c r="C3" s="417"/>
      <c r="D3" s="417"/>
      <c r="E3" s="417"/>
      <c r="F3" s="417"/>
      <c r="G3" s="417"/>
      <c r="H3" s="417"/>
      <c r="I3" s="417"/>
      <c r="J3" s="30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</row>
    <row r="6" spans="1:10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2022</v>
      </c>
      <c r="G6" s="129" t="s">
        <v>20</v>
      </c>
      <c r="H6" s="130" t="s">
        <v>20</v>
      </c>
      <c r="I6" s="131"/>
      <c r="J6" s="90" t="s">
        <v>820</v>
      </c>
    </row>
    <row r="7" spans="1:10" ht="19.649999999999999" customHeight="1">
      <c r="B7" s="121">
        <f t="shared" si="0"/>
        <v>3</v>
      </c>
      <c r="C7" s="122" t="s">
        <v>818</v>
      </c>
      <c r="D7" s="122" t="s">
        <v>822</v>
      </c>
      <c r="E7" s="122">
        <v>2012</v>
      </c>
      <c r="F7" s="122">
        <v>2022</v>
      </c>
      <c r="G7" s="129" t="s">
        <v>20</v>
      </c>
      <c r="H7" s="130" t="s">
        <v>20</v>
      </c>
      <c r="I7" s="131"/>
      <c r="J7" s="90" t="s">
        <v>820</v>
      </c>
    </row>
    <row r="8" spans="1:10" ht="19.649999999999999" customHeight="1">
      <c r="B8" s="121">
        <f t="shared" si="0"/>
        <v>4</v>
      </c>
      <c r="C8" s="122" t="s">
        <v>818</v>
      </c>
      <c r="D8" s="122" t="s">
        <v>823</v>
      </c>
      <c r="E8" s="122">
        <v>2010</v>
      </c>
      <c r="F8" s="122">
        <v>2012</v>
      </c>
      <c r="G8" s="129" t="s">
        <v>20</v>
      </c>
      <c r="H8" s="130" t="s">
        <v>20</v>
      </c>
      <c r="I8" s="131"/>
      <c r="J8" s="90" t="s">
        <v>820</v>
      </c>
    </row>
    <row r="9" spans="1:10" ht="19.649999999999999" customHeight="1">
      <c r="B9" s="121">
        <f t="shared" si="0"/>
        <v>5</v>
      </c>
      <c r="C9" s="122" t="s">
        <v>818</v>
      </c>
      <c r="D9" s="122" t="s">
        <v>824</v>
      </c>
      <c r="E9" s="122">
        <v>2014</v>
      </c>
      <c r="F9" s="122">
        <v>2020</v>
      </c>
      <c r="G9" s="129" t="s">
        <v>20</v>
      </c>
      <c r="H9" s="130" t="s">
        <v>20</v>
      </c>
      <c r="I9" s="131"/>
      <c r="J9" s="90" t="s">
        <v>820</v>
      </c>
    </row>
    <row r="10" spans="1:10" ht="19.649999999999999" customHeight="1">
      <c r="B10" s="121">
        <f t="shared" si="0"/>
        <v>6</v>
      </c>
      <c r="C10" s="122" t="s">
        <v>818</v>
      </c>
      <c r="D10" s="122" t="s">
        <v>825</v>
      </c>
      <c r="E10" s="122">
        <v>2008</v>
      </c>
      <c r="F10" s="122">
        <v>2014</v>
      </c>
      <c r="G10" s="129" t="s">
        <v>20</v>
      </c>
      <c r="H10" s="130" t="s">
        <v>20</v>
      </c>
      <c r="I10" s="131"/>
      <c r="J10" s="90" t="s">
        <v>820</v>
      </c>
    </row>
    <row r="11" spans="1:10" ht="19.649999999999999" customHeight="1">
      <c r="B11" s="121">
        <f t="shared" si="0"/>
        <v>7</v>
      </c>
      <c r="C11" s="122" t="s">
        <v>818</v>
      </c>
      <c r="D11" s="122" t="s">
        <v>826</v>
      </c>
      <c r="E11" s="122">
        <v>2015</v>
      </c>
      <c r="F11" s="122">
        <v>2022</v>
      </c>
      <c r="G11" s="129" t="s">
        <v>20</v>
      </c>
      <c r="H11" s="130" t="s">
        <v>20</v>
      </c>
      <c r="I11" s="131"/>
      <c r="J11" s="90" t="s">
        <v>820</v>
      </c>
    </row>
    <row r="12" spans="1:10" ht="19.649999999999999" customHeight="1">
      <c r="B12" s="121">
        <f t="shared" si="0"/>
        <v>8</v>
      </c>
      <c r="C12" s="122" t="s">
        <v>818</v>
      </c>
      <c r="D12" s="122" t="s">
        <v>827</v>
      </c>
      <c r="E12" s="122">
        <v>2008</v>
      </c>
      <c r="F12" s="122">
        <v>2014</v>
      </c>
      <c r="G12" s="129" t="s">
        <v>20</v>
      </c>
      <c r="H12" s="130" t="s">
        <v>20</v>
      </c>
      <c r="I12" s="131"/>
      <c r="J12" s="90" t="s">
        <v>820</v>
      </c>
    </row>
    <row r="13" spans="1:10" ht="19.649999999999999" customHeight="1">
      <c r="B13" s="121">
        <f t="shared" si="0"/>
        <v>9</v>
      </c>
      <c r="C13" s="122" t="s">
        <v>818</v>
      </c>
      <c r="D13" s="122" t="s">
        <v>828</v>
      </c>
      <c r="E13" s="122">
        <v>2010</v>
      </c>
      <c r="F13" s="122">
        <v>2013</v>
      </c>
      <c r="G13" s="129" t="s">
        <v>20</v>
      </c>
      <c r="H13" s="130" t="s">
        <v>20</v>
      </c>
      <c r="I13" s="131"/>
      <c r="J13" s="90" t="s">
        <v>820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24</v>
      </c>
      <c r="E14" s="122">
        <v>2020</v>
      </c>
      <c r="F14" s="122">
        <v>2020</v>
      </c>
      <c r="G14" s="129" t="s">
        <v>20</v>
      </c>
      <c r="H14" s="130" t="s">
        <v>20</v>
      </c>
      <c r="I14" s="131"/>
      <c r="J14" s="90" t="s">
        <v>820</v>
      </c>
    </row>
    <row r="15" spans="1:10" ht="19.649999999999999" customHeight="1">
      <c r="B15" s="121">
        <f t="shared" si="0"/>
        <v>11</v>
      </c>
      <c r="C15" s="122" t="s">
        <v>39</v>
      </c>
      <c r="D15" s="122" t="s">
        <v>43</v>
      </c>
      <c r="E15" s="122">
        <v>2015</v>
      </c>
      <c r="F15" s="122">
        <v>2021</v>
      </c>
      <c r="G15" s="129" t="s">
        <v>20</v>
      </c>
      <c r="H15" s="130" t="s">
        <v>20</v>
      </c>
      <c r="I15" s="131"/>
      <c r="J15" s="90" t="s">
        <v>820</v>
      </c>
    </row>
    <row r="16" spans="1:10" ht="19.649999999999999" customHeight="1">
      <c r="B16" s="121">
        <f t="shared" si="0"/>
        <v>12</v>
      </c>
      <c r="C16" s="122" t="s">
        <v>39</v>
      </c>
      <c r="D16" s="122" t="s">
        <v>47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  <c r="J16" s="90" t="s">
        <v>820</v>
      </c>
    </row>
    <row r="17" spans="2:10" ht="19.649999999999999" customHeight="1">
      <c r="B17" s="121">
        <f t="shared" si="0"/>
        <v>13</v>
      </c>
      <c r="C17" s="122" t="s">
        <v>39</v>
      </c>
      <c r="D17" s="122" t="s">
        <v>49</v>
      </c>
      <c r="E17" s="122">
        <v>2014</v>
      </c>
      <c r="F17" s="122">
        <v>2019</v>
      </c>
      <c r="G17" s="129" t="s">
        <v>20</v>
      </c>
      <c r="H17" s="130" t="s">
        <v>20</v>
      </c>
      <c r="I17" s="131"/>
      <c r="J17" s="90" t="s">
        <v>820</v>
      </c>
    </row>
    <row r="18" spans="2:10" ht="19.649999999999999" customHeight="1">
      <c r="B18" s="121">
        <f t="shared" si="0"/>
        <v>14</v>
      </c>
      <c r="C18" s="122" t="s">
        <v>39</v>
      </c>
      <c r="D18" s="122" t="s">
        <v>52</v>
      </c>
      <c r="E18" s="122">
        <v>2012</v>
      </c>
      <c r="F18" s="122">
        <v>2019</v>
      </c>
      <c r="G18" s="129" t="s">
        <v>20</v>
      </c>
      <c r="H18" s="130" t="s">
        <v>20</v>
      </c>
      <c r="I18" s="131"/>
      <c r="J18" s="90" t="s">
        <v>820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58</v>
      </c>
      <c r="E19" s="122">
        <v>2013</v>
      </c>
      <c r="F19" s="122">
        <v>2013</v>
      </c>
      <c r="G19" s="129" t="s">
        <v>20</v>
      </c>
      <c r="H19" s="130" t="s">
        <v>20</v>
      </c>
      <c r="I19" s="131"/>
      <c r="J19" s="90" t="s">
        <v>820</v>
      </c>
    </row>
    <row r="20" spans="2:10" ht="19.649999999999999" customHeight="1">
      <c r="B20" s="121">
        <f t="shared" si="0"/>
        <v>16</v>
      </c>
      <c r="C20" s="122" t="s">
        <v>39</v>
      </c>
      <c r="D20" s="122" t="s">
        <v>829</v>
      </c>
      <c r="E20" s="122">
        <v>2015</v>
      </c>
      <c r="F20" s="122">
        <v>2016</v>
      </c>
      <c r="G20" s="129" t="s">
        <v>20</v>
      </c>
      <c r="H20" s="130" t="s">
        <v>20</v>
      </c>
      <c r="I20" s="131"/>
      <c r="J20" s="90" t="s">
        <v>820</v>
      </c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2020</v>
      </c>
      <c r="F21" s="122">
        <v>2020</v>
      </c>
      <c r="G21" s="129" t="s">
        <v>20</v>
      </c>
      <c r="H21" s="130" t="s">
        <v>20</v>
      </c>
      <c r="I21" s="131"/>
      <c r="J21" s="90" t="s">
        <v>820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2015</v>
      </c>
      <c r="F22" s="122">
        <v>2022</v>
      </c>
      <c r="G22" s="129" t="s">
        <v>20</v>
      </c>
      <c r="H22" s="130" t="s">
        <v>20</v>
      </c>
      <c r="I22" s="131"/>
      <c r="J22" s="90" t="s">
        <v>820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2014</v>
      </c>
      <c r="F23" s="122">
        <v>2019</v>
      </c>
      <c r="G23" s="129" t="s">
        <v>20</v>
      </c>
      <c r="H23" s="130" t="s">
        <v>20</v>
      </c>
      <c r="I23" s="131"/>
      <c r="J23" s="90" t="s">
        <v>820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82</v>
      </c>
      <c r="E24" s="122">
        <v>2013</v>
      </c>
      <c r="F24" s="122">
        <v>2015</v>
      </c>
      <c r="G24" s="129" t="s">
        <v>20</v>
      </c>
      <c r="H24" s="130" t="s">
        <v>20</v>
      </c>
      <c r="I24" s="131"/>
      <c r="J24" s="90" t="s">
        <v>820</v>
      </c>
    </row>
    <row r="25" spans="2:10" ht="19.649999999999999" customHeight="1">
      <c r="B25" s="121">
        <f t="shared" si="0"/>
        <v>21</v>
      </c>
      <c r="C25" s="122" t="s">
        <v>39</v>
      </c>
      <c r="D25" s="122" t="s">
        <v>85</v>
      </c>
      <c r="E25" s="122">
        <v>2014</v>
      </c>
      <c r="F25" s="122">
        <v>2018</v>
      </c>
      <c r="G25" s="129" t="s">
        <v>20</v>
      </c>
      <c r="H25" s="130" t="s">
        <v>20</v>
      </c>
      <c r="I25" s="131"/>
      <c r="J25" s="90" t="s">
        <v>820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86</v>
      </c>
      <c r="E26" s="122">
        <v>2013</v>
      </c>
      <c r="F26" s="122">
        <v>2018</v>
      </c>
      <c r="G26" s="129" t="s">
        <v>20</v>
      </c>
      <c r="H26" s="130" t="s">
        <v>20</v>
      </c>
      <c r="I26" s="131"/>
      <c r="J26" s="90" t="s">
        <v>820</v>
      </c>
    </row>
    <row r="27" spans="2:10" ht="19.649999999999999" customHeight="1">
      <c r="B27" s="121">
        <f t="shared" si="0"/>
        <v>23</v>
      </c>
      <c r="C27" s="122" t="s">
        <v>39</v>
      </c>
      <c r="D27" s="122" t="s">
        <v>88</v>
      </c>
      <c r="E27" s="122">
        <v>2013</v>
      </c>
      <c r="F27" s="122">
        <v>2013</v>
      </c>
      <c r="G27" s="129" t="s">
        <v>20</v>
      </c>
      <c r="H27" s="130" t="s">
        <v>20</v>
      </c>
      <c r="I27" s="131"/>
      <c r="J27" s="90" t="s">
        <v>820</v>
      </c>
    </row>
    <row r="28" spans="2:10" ht="19.649999999999999" customHeight="1">
      <c r="B28" s="121">
        <f t="shared" si="0"/>
        <v>24</v>
      </c>
      <c r="C28" s="122" t="s">
        <v>39</v>
      </c>
      <c r="D28" s="122" t="s">
        <v>830</v>
      </c>
      <c r="E28" s="122">
        <v>2013</v>
      </c>
      <c r="F28" s="122">
        <v>2013</v>
      </c>
      <c r="G28" s="129" t="s">
        <v>20</v>
      </c>
      <c r="H28" s="130" t="s">
        <v>20</v>
      </c>
      <c r="I28" s="131"/>
      <c r="J28" s="90" t="s">
        <v>820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831</v>
      </c>
      <c r="E29" s="122">
        <v>2016</v>
      </c>
      <c r="F29" s="122">
        <v>2016</v>
      </c>
      <c r="G29" s="129" t="s">
        <v>20</v>
      </c>
      <c r="H29" s="130" t="s">
        <v>20</v>
      </c>
      <c r="I29" s="131"/>
      <c r="J29" s="90" t="s">
        <v>820</v>
      </c>
    </row>
    <row r="30" spans="2:10" ht="19.649999999999999" customHeight="1">
      <c r="B30" s="121">
        <f t="shared" si="0"/>
        <v>26</v>
      </c>
      <c r="C30" s="122" t="s">
        <v>39</v>
      </c>
      <c r="D30" s="122" t="s">
        <v>92</v>
      </c>
      <c r="E30" s="122">
        <v>2019</v>
      </c>
      <c r="F30" s="122">
        <v>2021</v>
      </c>
      <c r="G30" s="129" t="s">
        <v>20</v>
      </c>
      <c r="H30" s="130" t="s">
        <v>20</v>
      </c>
      <c r="I30" s="131"/>
      <c r="J30" s="90" t="s">
        <v>820</v>
      </c>
    </row>
    <row r="31" spans="2:10" ht="19.649999999999999" customHeight="1">
      <c r="B31" s="121">
        <f t="shared" si="0"/>
        <v>27</v>
      </c>
      <c r="C31" s="122" t="s">
        <v>97</v>
      </c>
      <c r="D31" s="122" t="s">
        <v>99</v>
      </c>
      <c r="E31" s="122">
        <v>2013</v>
      </c>
      <c r="F31" s="122">
        <v>2013</v>
      </c>
      <c r="G31" s="129" t="s">
        <v>20</v>
      </c>
      <c r="H31" s="130" t="s">
        <v>20</v>
      </c>
      <c r="I31" s="131"/>
      <c r="J31" s="90" t="s">
        <v>820</v>
      </c>
    </row>
    <row r="32" spans="2:10" ht="19.649999999999999" customHeight="1">
      <c r="B32" s="121">
        <f t="shared" si="0"/>
        <v>28</v>
      </c>
      <c r="C32" s="122" t="s">
        <v>102</v>
      </c>
      <c r="D32" s="122" t="s">
        <v>832</v>
      </c>
      <c r="E32" s="122">
        <v>2015</v>
      </c>
      <c r="F32" s="122">
        <v>2019</v>
      </c>
      <c r="G32" s="129" t="s">
        <v>20</v>
      </c>
      <c r="H32" s="130" t="s">
        <v>20</v>
      </c>
      <c r="I32" s="131"/>
      <c r="J32" s="90" t="s">
        <v>820</v>
      </c>
    </row>
    <row r="33" spans="2:10" ht="19.649999999999999" customHeight="1">
      <c r="B33" s="121">
        <f t="shared" si="0"/>
        <v>29</v>
      </c>
      <c r="C33" s="122" t="s">
        <v>102</v>
      </c>
      <c r="D33" s="122" t="s">
        <v>111</v>
      </c>
      <c r="E33" s="122">
        <v>2012</v>
      </c>
      <c r="F33" s="122">
        <v>2018</v>
      </c>
      <c r="G33" s="129" t="s">
        <v>20</v>
      </c>
      <c r="H33" s="130" t="s">
        <v>20</v>
      </c>
      <c r="I33" s="131"/>
      <c r="J33" s="90" t="s">
        <v>820</v>
      </c>
    </row>
    <row r="34" spans="2:10" ht="19.649999999999999" customHeight="1">
      <c r="B34" s="121">
        <f t="shared" si="0"/>
        <v>30</v>
      </c>
      <c r="C34" s="122" t="s">
        <v>102</v>
      </c>
      <c r="D34" s="122" t="s">
        <v>833</v>
      </c>
      <c r="E34" s="122">
        <v>2012</v>
      </c>
      <c r="F34" s="122">
        <v>2014</v>
      </c>
      <c r="G34" s="129" t="s">
        <v>20</v>
      </c>
      <c r="H34" s="130" t="s">
        <v>20</v>
      </c>
      <c r="I34" s="131"/>
      <c r="J34" s="90" t="s">
        <v>820</v>
      </c>
    </row>
    <row r="35" spans="2:10" ht="19.649999999999999" customHeight="1">
      <c r="B35" s="121">
        <f t="shared" si="0"/>
        <v>31</v>
      </c>
      <c r="C35" s="122" t="s">
        <v>102</v>
      </c>
      <c r="D35" s="122" t="s">
        <v>834</v>
      </c>
      <c r="E35" s="122">
        <v>2015</v>
      </c>
      <c r="F35" s="122">
        <v>2018</v>
      </c>
      <c r="G35" s="129" t="s">
        <v>20</v>
      </c>
      <c r="H35" s="130" t="s">
        <v>20</v>
      </c>
      <c r="I35" s="131"/>
      <c r="J35" s="90" t="s">
        <v>820</v>
      </c>
    </row>
    <row r="36" spans="2:10" ht="19.649999999999999" customHeight="1">
      <c r="B36" s="121">
        <f t="shared" si="0"/>
        <v>32</v>
      </c>
      <c r="C36" s="122" t="s">
        <v>102</v>
      </c>
      <c r="D36" s="122" t="s">
        <v>114</v>
      </c>
      <c r="E36" s="122">
        <v>2012</v>
      </c>
      <c r="F36" s="122">
        <v>2019</v>
      </c>
      <c r="G36" s="129" t="s">
        <v>20</v>
      </c>
      <c r="H36" s="130" t="s">
        <v>20</v>
      </c>
      <c r="I36" s="131"/>
      <c r="J36" s="90" t="s">
        <v>820</v>
      </c>
    </row>
    <row r="37" spans="2:10" ht="19.649999999999999" customHeight="1">
      <c r="B37" s="121">
        <f t="shared" si="0"/>
        <v>33</v>
      </c>
      <c r="C37" s="122" t="s">
        <v>102</v>
      </c>
      <c r="D37" s="122" t="s">
        <v>835</v>
      </c>
      <c r="E37" s="122">
        <v>2012</v>
      </c>
      <c r="F37" s="122">
        <v>2012</v>
      </c>
      <c r="G37" s="129" t="s">
        <v>20</v>
      </c>
      <c r="H37" s="130" t="s">
        <v>20</v>
      </c>
      <c r="I37" s="131"/>
      <c r="J37" s="90" t="s">
        <v>820</v>
      </c>
    </row>
    <row r="38" spans="2:10" ht="19.649999999999999" customHeight="1">
      <c r="B38" s="121">
        <f t="shared" si="0"/>
        <v>34</v>
      </c>
      <c r="C38" s="122" t="s">
        <v>102</v>
      </c>
      <c r="D38" s="122" t="s">
        <v>836</v>
      </c>
      <c r="E38" s="122">
        <v>2016</v>
      </c>
      <c r="F38" s="122">
        <v>2016</v>
      </c>
      <c r="G38" s="129" t="s">
        <v>20</v>
      </c>
      <c r="H38" s="130" t="s">
        <v>20</v>
      </c>
      <c r="I38" s="131"/>
      <c r="J38" s="90" t="s">
        <v>820</v>
      </c>
    </row>
    <row r="39" spans="2:10" ht="19.649999999999999" customHeight="1">
      <c r="B39" s="121">
        <f t="shared" si="0"/>
        <v>35</v>
      </c>
      <c r="C39" s="122" t="s">
        <v>102</v>
      </c>
      <c r="D39" s="122" t="s">
        <v>768</v>
      </c>
      <c r="E39" s="122">
        <v>2017</v>
      </c>
      <c r="F39" s="122">
        <v>2017</v>
      </c>
      <c r="G39" s="129" t="s">
        <v>20</v>
      </c>
      <c r="H39" s="130"/>
      <c r="I39" s="131"/>
      <c r="J39" s="90" t="s">
        <v>820</v>
      </c>
    </row>
    <row r="40" spans="2:10" ht="19.649999999999999" customHeight="1" thickBot="1">
      <c r="B40" s="124">
        <f t="shared" si="0"/>
        <v>36</v>
      </c>
      <c r="C40" s="122" t="s">
        <v>102</v>
      </c>
      <c r="D40" s="125" t="s">
        <v>124</v>
      </c>
      <c r="E40" s="125">
        <v>2015</v>
      </c>
      <c r="F40" s="125">
        <v>2015</v>
      </c>
      <c r="G40" s="129" t="s">
        <v>20</v>
      </c>
      <c r="H40" s="130" t="s">
        <v>20</v>
      </c>
      <c r="I40" s="134"/>
      <c r="J40" s="90" t="s">
        <v>820</v>
      </c>
    </row>
    <row r="41" spans="2:10" ht="19.649999999999999" customHeight="1">
      <c r="B41" s="121"/>
      <c r="C41" s="122" t="s">
        <v>102</v>
      </c>
      <c r="D41" s="122" t="s">
        <v>127</v>
      </c>
      <c r="E41" s="122">
        <v>2015</v>
      </c>
      <c r="F41" s="122">
        <v>2016</v>
      </c>
      <c r="G41" s="129" t="s">
        <v>20</v>
      </c>
      <c r="H41" s="130" t="s">
        <v>20</v>
      </c>
      <c r="I41" s="131"/>
      <c r="J41" s="90" t="s">
        <v>820</v>
      </c>
    </row>
    <row r="42" spans="2:10" ht="19.649999999999999" customHeight="1">
      <c r="B42" s="121"/>
      <c r="C42" s="122" t="s">
        <v>102</v>
      </c>
      <c r="D42" s="122" t="s">
        <v>131</v>
      </c>
      <c r="E42" s="122">
        <v>2016</v>
      </c>
      <c r="F42" s="122">
        <v>2019</v>
      </c>
      <c r="G42" s="129" t="s">
        <v>20</v>
      </c>
      <c r="H42" s="130" t="s">
        <v>20</v>
      </c>
      <c r="I42" s="131"/>
      <c r="J42" s="90" t="s">
        <v>820</v>
      </c>
    </row>
    <row r="43" spans="2:10" ht="19.649999999999999" customHeight="1">
      <c r="B43" s="121"/>
      <c r="C43" s="122" t="s">
        <v>102</v>
      </c>
      <c r="D43" s="122" t="s">
        <v>134</v>
      </c>
      <c r="E43" s="122">
        <v>2012</v>
      </c>
      <c r="F43" s="122">
        <v>2017</v>
      </c>
      <c r="G43" s="129" t="s">
        <v>20</v>
      </c>
      <c r="H43" s="130" t="s">
        <v>20</v>
      </c>
      <c r="I43" s="131"/>
      <c r="J43" s="90" t="s">
        <v>820</v>
      </c>
    </row>
    <row r="44" spans="2:10" ht="19.649999999999999" customHeight="1">
      <c r="B44" s="121"/>
      <c r="C44" s="122" t="s">
        <v>102</v>
      </c>
      <c r="D44" s="122" t="s">
        <v>137</v>
      </c>
      <c r="E44" s="122">
        <v>2016</v>
      </c>
      <c r="F44" s="122">
        <v>2016</v>
      </c>
      <c r="G44" s="129" t="s">
        <v>20</v>
      </c>
      <c r="H44" s="130" t="s">
        <v>20</v>
      </c>
      <c r="I44" s="131"/>
      <c r="J44" s="90" t="s">
        <v>820</v>
      </c>
    </row>
    <row r="45" spans="2:10" ht="19.649999999999999" customHeight="1">
      <c r="B45" s="121"/>
      <c r="C45" s="122" t="s">
        <v>102</v>
      </c>
      <c r="D45" s="122" t="s">
        <v>139</v>
      </c>
      <c r="E45" s="122">
        <v>2014</v>
      </c>
      <c r="F45" s="122">
        <v>2020</v>
      </c>
      <c r="G45" s="129" t="s">
        <v>20</v>
      </c>
      <c r="H45" s="130" t="s">
        <v>20</v>
      </c>
      <c r="I45" s="131"/>
      <c r="J45" s="90" t="s">
        <v>820</v>
      </c>
    </row>
    <row r="46" spans="2:10" ht="19.649999999999999" customHeight="1">
      <c r="B46" s="121"/>
      <c r="C46" s="122" t="s">
        <v>102</v>
      </c>
      <c r="D46" s="122" t="s">
        <v>142</v>
      </c>
      <c r="E46" s="122">
        <v>2019</v>
      </c>
      <c r="F46" s="122">
        <v>2019</v>
      </c>
      <c r="G46" s="129" t="s">
        <v>20</v>
      </c>
      <c r="H46" s="130" t="s">
        <v>20</v>
      </c>
      <c r="I46" s="131"/>
      <c r="J46" s="90" t="s">
        <v>820</v>
      </c>
    </row>
    <row r="47" spans="2:10" ht="19.649999999999999" customHeight="1">
      <c r="B47" s="121"/>
      <c r="C47" s="122" t="s">
        <v>145</v>
      </c>
      <c r="D47" s="122" t="s">
        <v>146</v>
      </c>
      <c r="E47" s="122">
        <v>2016</v>
      </c>
      <c r="F47" s="122">
        <v>2019</v>
      </c>
      <c r="G47" s="129" t="s">
        <v>20</v>
      </c>
      <c r="H47" s="130" t="s">
        <v>20</v>
      </c>
      <c r="I47" s="131"/>
      <c r="J47" s="90" t="s">
        <v>820</v>
      </c>
    </row>
    <row r="48" spans="2:10" ht="19.649999999999999" customHeight="1">
      <c r="B48" s="121"/>
      <c r="C48" s="122" t="s">
        <v>145</v>
      </c>
      <c r="D48" s="122" t="s">
        <v>837</v>
      </c>
      <c r="E48" s="122">
        <v>2012</v>
      </c>
      <c r="F48" s="122">
        <v>2021</v>
      </c>
      <c r="G48" s="129" t="s">
        <v>20</v>
      </c>
      <c r="H48" s="130" t="s">
        <v>20</v>
      </c>
      <c r="I48" s="131"/>
      <c r="J48" s="90" t="s">
        <v>820</v>
      </c>
    </row>
    <row r="49" spans="2:10" ht="19.649999999999999" customHeight="1">
      <c r="B49" s="121"/>
      <c r="C49" s="122" t="s">
        <v>145</v>
      </c>
      <c r="D49" s="122" t="s">
        <v>147</v>
      </c>
      <c r="E49" s="122">
        <v>2013</v>
      </c>
      <c r="F49" s="122">
        <v>2021</v>
      </c>
      <c r="G49" s="129" t="s">
        <v>20</v>
      </c>
      <c r="H49" s="130" t="s">
        <v>20</v>
      </c>
      <c r="I49" s="131"/>
      <c r="J49" s="90" t="s">
        <v>820</v>
      </c>
    </row>
    <row r="50" spans="2:10" ht="19.649999999999999" customHeight="1">
      <c r="B50" s="121"/>
      <c r="C50" s="122" t="s">
        <v>145</v>
      </c>
      <c r="D50" s="122" t="s">
        <v>838</v>
      </c>
      <c r="E50" s="122">
        <v>2020</v>
      </c>
      <c r="F50" s="122">
        <v>2021</v>
      </c>
      <c r="G50" s="129" t="s">
        <v>20</v>
      </c>
      <c r="H50" s="130" t="s">
        <v>20</v>
      </c>
      <c r="I50" s="131"/>
      <c r="J50" s="90" t="s">
        <v>820</v>
      </c>
    </row>
    <row r="51" spans="2:10" ht="19.649999999999999" customHeight="1">
      <c r="B51" s="121"/>
      <c r="C51" s="122" t="s">
        <v>145</v>
      </c>
      <c r="D51" s="122" t="s">
        <v>149</v>
      </c>
      <c r="E51" s="122">
        <v>2016</v>
      </c>
      <c r="F51" s="122">
        <v>2021</v>
      </c>
      <c r="G51" s="129" t="s">
        <v>20</v>
      </c>
      <c r="H51" s="130" t="s">
        <v>20</v>
      </c>
      <c r="I51" s="131"/>
      <c r="J51" s="90" t="s">
        <v>820</v>
      </c>
    </row>
    <row r="52" spans="2:10" ht="19.649999999999999" customHeight="1">
      <c r="B52" s="121"/>
      <c r="C52" s="122" t="s">
        <v>145</v>
      </c>
      <c r="D52" s="122" t="s">
        <v>839</v>
      </c>
      <c r="E52" s="122">
        <v>2012</v>
      </c>
      <c r="F52" s="122">
        <v>2019</v>
      </c>
      <c r="G52" s="129" t="s">
        <v>20</v>
      </c>
      <c r="H52" s="130" t="s">
        <v>20</v>
      </c>
      <c r="I52" s="131"/>
      <c r="J52" s="90" t="s">
        <v>820</v>
      </c>
    </row>
    <row r="53" spans="2:10" ht="19.649999999999999" customHeight="1">
      <c r="B53" s="121"/>
      <c r="C53" s="122" t="s">
        <v>145</v>
      </c>
      <c r="D53" s="122" t="s">
        <v>840</v>
      </c>
      <c r="E53" s="122">
        <v>2008</v>
      </c>
      <c r="F53" s="122">
        <v>2011</v>
      </c>
      <c r="G53" s="129" t="s">
        <v>20</v>
      </c>
      <c r="H53" s="130" t="s">
        <v>20</v>
      </c>
      <c r="I53" s="131"/>
      <c r="J53" s="90" t="s">
        <v>820</v>
      </c>
    </row>
    <row r="54" spans="2:10" ht="19.649999999999999" customHeight="1">
      <c r="B54" s="121"/>
      <c r="C54" s="122" t="s">
        <v>145</v>
      </c>
      <c r="D54" s="122" t="s">
        <v>150</v>
      </c>
      <c r="E54" s="122">
        <v>2012</v>
      </c>
      <c r="F54" s="122">
        <v>2020</v>
      </c>
      <c r="G54" s="129" t="s">
        <v>20</v>
      </c>
      <c r="H54" s="130" t="s">
        <v>20</v>
      </c>
      <c r="I54" s="131"/>
      <c r="J54" s="90" t="s">
        <v>820</v>
      </c>
    </row>
    <row r="55" spans="2:10" ht="19.649999999999999" customHeight="1">
      <c r="B55" s="121"/>
      <c r="C55" s="122" t="s">
        <v>145</v>
      </c>
      <c r="D55" s="122" t="s">
        <v>841</v>
      </c>
      <c r="E55" s="122">
        <v>2012</v>
      </c>
      <c r="F55" s="122">
        <v>2017</v>
      </c>
      <c r="G55" s="129" t="s">
        <v>20</v>
      </c>
      <c r="H55" s="130" t="s">
        <v>20</v>
      </c>
      <c r="I55" s="131"/>
      <c r="J55" s="90" t="s">
        <v>820</v>
      </c>
    </row>
    <row r="56" spans="2:10" ht="19.649999999999999" customHeight="1">
      <c r="B56" s="121"/>
      <c r="C56" s="122" t="s">
        <v>842</v>
      </c>
      <c r="D56" s="122" t="s">
        <v>843</v>
      </c>
      <c r="E56" s="122">
        <v>2013</v>
      </c>
      <c r="F56" s="122">
        <v>2019</v>
      </c>
      <c r="G56" s="129" t="s">
        <v>20</v>
      </c>
      <c r="H56" s="130" t="s">
        <v>20</v>
      </c>
      <c r="I56" s="131"/>
      <c r="J56" s="90" t="s">
        <v>820</v>
      </c>
    </row>
    <row r="57" spans="2:10" ht="19.649999999999999" customHeight="1">
      <c r="B57" s="121"/>
      <c r="C57" s="122" t="s">
        <v>842</v>
      </c>
      <c r="D57" s="122" t="s">
        <v>844</v>
      </c>
      <c r="E57" s="122">
        <v>2020</v>
      </c>
      <c r="F57" s="122">
        <v>2020</v>
      </c>
      <c r="G57" s="129" t="s">
        <v>20</v>
      </c>
      <c r="H57" s="130" t="s">
        <v>20</v>
      </c>
      <c r="I57" s="131"/>
      <c r="J57" s="90" t="s">
        <v>820</v>
      </c>
    </row>
    <row r="58" spans="2:10" ht="19.649999999999999" customHeight="1">
      <c r="B58" s="121"/>
      <c r="C58" s="122" t="s">
        <v>842</v>
      </c>
      <c r="D58" s="122" t="s">
        <v>845</v>
      </c>
      <c r="E58" s="122">
        <v>2020</v>
      </c>
      <c r="F58" s="122">
        <v>2021</v>
      </c>
      <c r="G58" s="129" t="s">
        <v>20</v>
      </c>
      <c r="H58" s="130" t="s">
        <v>20</v>
      </c>
      <c r="I58" s="131"/>
      <c r="J58" s="90" t="s">
        <v>820</v>
      </c>
    </row>
    <row r="59" spans="2:10" ht="19.649999999999999" customHeight="1">
      <c r="B59" s="121"/>
      <c r="C59" s="122" t="s">
        <v>842</v>
      </c>
      <c r="D59" s="122" t="s">
        <v>846</v>
      </c>
      <c r="E59" s="122">
        <v>2016</v>
      </c>
      <c r="F59" s="122">
        <v>2020</v>
      </c>
      <c r="G59" s="129" t="s">
        <v>20</v>
      </c>
      <c r="H59" s="130" t="s">
        <v>20</v>
      </c>
      <c r="I59" s="131"/>
      <c r="J59" s="90" t="s">
        <v>820</v>
      </c>
    </row>
    <row r="60" spans="2:10" ht="19.649999999999999" customHeight="1">
      <c r="B60" s="121"/>
      <c r="C60" s="122" t="s">
        <v>842</v>
      </c>
      <c r="D60" s="122" t="s">
        <v>847</v>
      </c>
      <c r="E60" s="122">
        <v>2008</v>
      </c>
      <c r="F60" s="122">
        <v>2019</v>
      </c>
      <c r="G60" s="129" t="s">
        <v>20</v>
      </c>
      <c r="H60" s="130" t="s">
        <v>20</v>
      </c>
      <c r="I60" s="131"/>
      <c r="J60" s="90" t="s">
        <v>820</v>
      </c>
    </row>
    <row r="61" spans="2:10" ht="19.649999999999999" customHeight="1">
      <c r="B61" s="121"/>
      <c r="C61" s="122" t="s">
        <v>842</v>
      </c>
      <c r="D61" s="122" t="s">
        <v>848</v>
      </c>
      <c r="E61" s="122">
        <v>2010</v>
      </c>
      <c r="F61" s="122">
        <v>2020</v>
      </c>
      <c r="G61" s="129" t="s">
        <v>20</v>
      </c>
      <c r="H61" s="130" t="s">
        <v>20</v>
      </c>
      <c r="I61" s="131"/>
      <c r="J61" s="90" t="s">
        <v>820</v>
      </c>
    </row>
    <row r="62" spans="2:10" ht="19.649999999999999" customHeight="1">
      <c r="B62" s="121"/>
      <c r="C62" s="122" t="s">
        <v>842</v>
      </c>
      <c r="D62" s="122" t="s">
        <v>849</v>
      </c>
      <c r="E62" s="122">
        <v>2012</v>
      </c>
      <c r="F62" s="122">
        <v>2020</v>
      </c>
      <c r="G62" s="129" t="s">
        <v>20</v>
      </c>
      <c r="H62" s="130" t="s">
        <v>20</v>
      </c>
      <c r="I62" s="131"/>
      <c r="J62" s="90" t="s">
        <v>820</v>
      </c>
    </row>
    <row r="63" spans="2:10" ht="19.649999999999999" customHeight="1">
      <c r="B63" s="121"/>
      <c r="C63" s="122" t="s">
        <v>842</v>
      </c>
      <c r="D63" s="122" t="s">
        <v>850</v>
      </c>
      <c r="E63" s="122">
        <v>2008</v>
      </c>
      <c r="F63" s="122">
        <v>2013</v>
      </c>
      <c r="G63" s="129" t="s">
        <v>20</v>
      </c>
      <c r="H63" s="130" t="s">
        <v>20</v>
      </c>
      <c r="I63" s="131"/>
      <c r="J63" s="90" t="s">
        <v>820</v>
      </c>
    </row>
    <row r="64" spans="2:10" ht="19.649999999999999" customHeight="1">
      <c r="B64" s="121"/>
      <c r="C64" s="122" t="s">
        <v>842</v>
      </c>
      <c r="D64" s="122" t="s">
        <v>851</v>
      </c>
      <c r="E64" s="122">
        <v>2010</v>
      </c>
      <c r="F64" s="122">
        <v>2016</v>
      </c>
      <c r="G64" s="129" t="s">
        <v>20</v>
      </c>
      <c r="H64" s="130" t="s">
        <v>20</v>
      </c>
      <c r="I64" s="131"/>
      <c r="J64" s="90" t="s">
        <v>820</v>
      </c>
    </row>
    <row r="65" spans="2:12" ht="19.649999999999999" customHeight="1">
      <c r="B65" s="121"/>
      <c r="C65" s="122" t="s">
        <v>842</v>
      </c>
      <c r="D65" s="122" t="s">
        <v>852</v>
      </c>
      <c r="E65" s="122">
        <v>2008</v>
      </c>
      <c r="F65" s="122">
        <v>2011</v>
      </c>
      <c r="G65" s="129" t="s">
        <v>20</v>
      </c>
      <c r="H65" s="130" t="s">
        <v>20</v>
      </c>
      <c r="I65" s="131"/>
      <c r="J65" s="90" t="s">
        <v>820</v>
      </c>
    </row>
    <row r="66" spans="2:12" ht="19.649999999999999" customHeight="1">
      <c r="B66" s="121"/>
      <c r="C66" s="122" t="s">
        <v>842</v>
      </c>
      <c r="D66" s="122" t="s">
        <v>853</v>
      </c>
      <c r="E66" s="122">
        <v>2019</v>
      </c>
      <c r="F66" s="122">
        <v>2021</v>
      </c>
      <c r="G66" s="129" t="s">
        <v>20</v>
      </c>
      <c r="H66" s="130" t="s">
        <v>20</v>
      </c>
      <c r="I66" s="131"/>
      <c r="J66" s="90" t="s">
        <v>820</v>
      </c>
    </row>
    <row r="67" spans="2:12" ht="19.649999999999999" customHeight="1">
      <c r="B67" s="121"/>
      <c r="C67" s="122" t="s">
        <v>842</v>
      </c>
      <c r="D67" s="122" t="s">
        <v>854</v>
      </c>
      <c r="E67" s="122">
        <v>2017</v>
      </c>
      <c r="F67" s="122">
        <v>2021</v>
      </c>
      <c r="G67" s="129" t="s">
        <v>20</v>
      </c>
      <c r="H67" s="130" t="s">
        <v>20</v>
      </c>
      <c r="I67" s="131"/>
      <c r="J67" s="90" t="s">
        <v>820</v>
      </c>
    </row>
    <row r="68" spans="2:12" ht="19.649999999999999" customHeight="1">
      <c r="B68" s="121"/>
      <c r="C68" s="122" t="s">
        <v>842</v>
      </c>
      <c r="D68" s="122" t="s">
        <v>855</v>
      </c>
      <c r="E68" s="122">
        <v>2020</v>
      </c>
      <c r="F68" s="122">
        <v>2020</v>
      </c>
      <c r="G68" s="129" t="s">
        <v>20</v>
      </c>
      <c r="H68" s="130" t="s">
        <v>20</v>
      </c>
      <c r="I68" s="131"/>
      <c r="J68" s="90" t="s">
        <v>820</v>
      </c>
    </row>
    <row r="69" spans="2:12" ht="19.649999999999999" customHeight="1">
      <c r="B69" s="121"/>
      <c r="C69" s="122" t="s">
        <v>842</v>
      </c>
      <c r="D69" s="122" t="s">
        <v>856</v>
      </c>
      <c r="E69" s="122">
        <v>2013</v>
      </c>
      <c r="F69" s="122">
        <v>2020</v>
      </c>
      <c r="G69" s="129" t="s">
        <v>20</v>
      </c>
      <c r="H69" s="130" t="s">
        <v>20</v>
      </c>
      <c r="I69" s="131"/>
      <c r="J69" s="90" t="s">
        <v>820</v>
      </c>
    </row>
    <row r="70" spans="2:12" ht="19.649999999999999" customHeight="1">
      <c r="B70" s="121"/>
      <c r="C70" s="122" t="s">
        <v>152</v>
      </c>
      <c r="D70" s="122" t="s">
        <v>857</v>
      </c>
      <c r="E70" s="122">
        <v>2012</v>
      </c>
      <c r="F70" s="122">
        <v>2013</v>
      </c>
      <c r="G70" s="129" t="s">
        <v>20</v>
      </c>
      <c r="H70" s="130" t="s">
        <v>20</v>
      </c>
      <c r="I70" s="131"/>
      <c r="J70" s="90" t="s">
        <v>820</v>
      </c>
    </row>
    <row r="71" spans="2:12" ht="19.649999999999999" customHeight="1">
      <c r="B71" s="121"/>
      <c r="C71" s="122" t="s">
        <v>152</v>
      </c>
      <c r="D71" s="122" t="s">
        <v>858</v>
      </c>
      <c r="E71" s="122">
        <v>2019</v>
      </c>
      <c r="F71" s="122">
        <v>2021</v>
      </c>
      <c r="G71" s="129" t="s">
        <v>20</v>
      </c>
      <c r="H71" s="130" t="s">
        <v>20</v>
      </c>
      <c r="I71" s="131"/>
      <c r="J71" s="90" t="s">
        <v>820</v>
      </c>
    </row>
    <row r="72" spans="2:12" ht="19.5" customHeight="1">
      <c r="B72" s="121"/>
      <c r="C72" s="122" t="s">
        <v>152</v>
      </c>
      <c r="D72" s="122" t="s">
        <v>859</v>
      </c>
      <c r="E72" s="122">
        <v>2017</v>
      </c>
      <c r="F72" s="122">
        <v>2022</v>
      </c>
      <c r="G72" s="129" t="s">
        <v>20</v>
      </c>
      <c r="H72" s="130"/>
      <c r="I72" s="131"/>
      <c r="J72" s="90" t="s">
        <v>820</v>
      </c>
      <c r="L72" s="90" t="s">
        <v>157</v>
      </c>
    </row>
    <row r="73" spans="2:12" ht="19.5" customHeight="1">
      <c r="B73" s="121"/>
      <c r="C73" s="122" t="s">
        <v>152</v>
      </c>
      <c r="D73" s="122" t="s">
        <v>860</v>
      </c>
      <c r="E73" s="122">
        <v>2011</v>
      </c>
      <c r="F73" s="122">
        <v>2021</v>
      </c>
      <c r="G73" s="129" t="s">
        <v>20</v>
      </c>
      <c r="H73" s="130" t="s">
        <v>20</v>
      </c>
      <c r="I73" s="131"/>
      <c r="J73" s="90" t="s">
        <v>820</v>
      </c>
    </row>
    <row r="74" spans="2:12" ht="19.5" customHeight="1">
      <c r="B74" s="121"/>
      <c r="C74" s="122" t="s">
        <v>152</v>
      </c>
      <c r="D74" s="122" t="s">
        <v>154</v>
      </c>
      <c r="E74" s="122">
        <v>2015</v>
      </c>
      <c r="F74" s="122">
        <v>2018</v>
      </c>
      <c r="G74" s="129" t="s">
        <v>20</v>
      </c>
      <c r="H74" s="130" t="s">
        <v>20</v>
      </c>
      <c r="I74" s="131"/>
      <c r="J74" s="90" t="s">
        <v>820</v>
      </c>
    </row>
    <row r="75" spans="2:12" ht="19.649999999999999" customHeight="1">
      <c r="B75" s="121"/>
      <c r="C75" s="122" t="s">
        <v>152</v>
      </c>
      <c r="D75" s="122" t="s">
        <v>861</v>
      </c>
      <c r="E75" s="122">
        <v>2015</v>
      </c>
      <c r="F75" s="122">
        <v>2022</v>
      </c>
      <c r="G75" s="129" t="s">
        <v>20</v>
      </c>
      <c r="H75" s="130" t="s">
        <v>20</v>
      </c>
      <c r="I75" s="131"/>
      <c r="J75" s="90" t="s">
        <v>820</v>
      </c>
    </row>
    <row r="76" spans="2:12" ht="19.649999999999999" customHeight="1">
      <c r="B76" s="121"/>
      <c r="C76" s="122" t="s">
        <v>152</v>
      </c>
      <c r="D76" s="122" t="s">
        <v>862</v>
      </c>
      <c r="E76" s="122">
        <v>2012</v>
      </c>
      <c r="F76" s="122">
        <v>2020</v>
      </c>
      <c r="G76" s="129" t="s">
        <v>20</v>
      </c>
      <c r="H76" s="130" t="s">
        <v>20</v>
      </c>
      <c r="I76" s="131"/>
      <c r="J76" s="90" t="s">
        <v>820</v>
      </c>
    </row>
    <row r="77" spans="2:12" ht="19.649999999999999" customHeight="1">
      <c r="B77" s="121"/>
      <c r="C77" s="122" t="s">
        <v>152</v>
      </c>
      <c r="D77" s="122" t="s">
        <v>155</v>
      </c>
      <c r="E77" s="122">
        <v>2011</v>
      </c>
      <c r="F77" s="122">
        <v>2019</v>
      </c>
      <c r="G77" s="129" t="s">
        <v>20</v>
      </c>
      <c r="H77" s="130" t="s">
        <v>20</v>
      </c>
      <c r="I77" s="131"/>
      <c r="J77" s="90" t="s">
        <v>820</v>
      </c>
    </row>
    <row r="78" spans="2:12" ht="19.649999999999999" customHeight="1">
      <c r="B78" s="121"/>
      <c r="C78" s="122" t="s">
        <v>152</v>
      </c>
      <c r="D78" s="122" t="s">
        <v>863</v>
      </c>
      <c r="E78" s="122">
        <v>2016</v>
      </c>
      <c r="F78" s="122">
        <v>2016</v>
      </c>
      <c r="G78" s="129" t="s">
        <v>20</v>
      </c>
      <c r="H78" s="130" t="s">
        <v>20</v>
      </c>
      <c r="I78" s="131"/>
      <c r="J78" s="90" t="s">
        <v>820</v>
      </c>
    </row>
    <row r="79" spans="2:12" ht="19.649999999999999" customHeight="1">
      <c r="B79" s="121"/>
      <c r="C79" s="122" t="s">
        <v>152</v>
      </c>
      <c r="D79" s="122" t="s">
        <v>864</v>
      </c>
      <c r="E79" s="122">
        <v>2010</v>
      </c>
      <c r="F79" s="122">
        <v>2021</v>
      </c>
      <c r="G79" s="129" t="s">
        <v>20</v>
      </c>
      <c r="H79" s="130" t="s">
        <v>20</v>
      </c>
      <c r="I79" s="131"/>
      <c r="J79" s="90" t="s">
        <v>820</v>
      </c>
    </row>
    <row r="80" spans="2:12" ht="19.649999999999999" customHeight="1">
      <c r="B80" s="121"/>
      <c r="C80" s="122" t="s">
        <v>152</v>
      </c>
      <c r="D80" s="122" t="s">
        <v>865</v>
      </c>
      <c r="E80" s="122">
        <v>2012</v>
      </c>
      <c r="F80" s="122">
        <v>2014</v>
      </c>
      <c r="G80" s="129" t="s">
        <v>20</v>
      </c>
      <c r="H80" s="130" t="s">
        <v>20</v>
      </c>
      <c r="I80" s="131"/>
      <c r="J80" s="90" t="s">
        <v>820</v>
      </c>
    </row>
    <row r="81" spans="2:10" ht="19.649999999999999" customHeight="1" thickBot="1">
      <c r="B81" s="124"/>
      <c r="C81" s="122" t="s">
        <v>152</v>
      </c>
      <c r="D81" s="125" t="s">
        <v>866</v>
      </c>
      <c r="E81" s="125">
        <v>2010</v>
      </c>
      <c r="F81" s="125">
        <v>2020</v>
      </c>
      <c r="G81" s="129" t="s">
        <v>20</v>
      </c>
      <c r="H81" s="130" t="s">
        <v>20</v>
      </c>
      <c r="I81" s="134"/>
      <c r="J81" s="90" t="s">
        <v>820</v>
      </c>
    </row>
    <row r="82" spans="2:10" ht="19.649999999999999" customHeight="1">
      <c r="B82" s="121"/>
      <c r="C82" s="122" t="s">
        <v>152</v>
      </c>
      <c r="D82" s="122" t="s">
        <v>867</v>
      </c>
      <c r="E82" s="122">
        <v>2012</v>
      </c>
      <c r="F82" s="122">
        <v>2020</v>
      </c>
      <c r="G82" s="129" t="s">
        <v>20</v>
      </c>
      <c r="H82" s="130" t="s">
        <v>20</v>
      </c>
      <c r="I82" s="131"/>
      <c r="J82" s="90" t="s">
        <v>820</v>
      </c>
    </row>
    <row r="83" spans="2:10" ht="19.649999999999999" customHeight="1">
      <c r="B83" s="121"/>
      <c r="C83" s="122" t="s">
        <v>152</v>
      </c>
      <c r="D83" s="122" t="s">
        <v>868</v>
      </c>
      <c r="E83" s="122">
        <v>2008</v>
      </c>
      <c r="F83" s="122">
        <v>2020</v>
      </c>
      <c r="G83" s="129" t="s">
        <v>20</v>
      </c>
      <c r="H83" s="130" t="s">
        <v>20</v>
      </c>
      <c r="I83" s="131"/>
      <c r="J83" s="90" t="s">
        <v>820</v>
      </c>
    </row>
    <row r="84" spans="2:10" ht="19.649999999999999" customHeight="1">
      <c r="B84" s="121"/>
      <c r="C84" s="122" t="s">
        <v>152</v>
      </c>
      <c r="D84" s="122" t="s">
        <v>869</v>
      </c>
      <c r="E84" s="122">
        <v>2013</v>
      </c>
      <c r="F84" s="122">
        <v>2021</v>
      </c>
      <c r="G84" s="129" t="s">
        <v>20</v>
      </c>
      <c r="H84" s="130" t="s">
        <v>20</v>
      </c>
      <c r="I84" s="131"/>
      <c r="J84" s="90" t="s">
        <v>820</v>
      </c>
    </row>
    <row r="85" spans="2:10" ht="19.649999999999999" customHeight="1">
      <c r="B85" s="121"/>
      <c r="C85" s="122" t="s">
        <v>152</v>
      </c>
      <c r="D85" s="122" t="s">
        <v>870</v>
      </c>
      <c r="E85" s="122">
        <v>2009</v>
      </c>
      <c r="F85" s="122">
        <v>2022</v>
      </c>
      <c r="G85" s="129" t="s">
        <v>20</v>
      </c>
      <c r="H85" s="130" t="s">
        <v>20</v>
      </c>
      <c r="I85" s="131"/>
      <c r="J85" s="90" t="s">
        <v>820</v>
      </c>
    </row>
    <row r="86" spans="2:10" ht="19.649999999999999" customHeight="1">
      <c r="B86" s="121"/>
      <c r="C86" s="122" t="s">
        <v>152</v>
      </c>
      <c r="D86" s="122" t="s">
        <v>871</v>
      </c>
      <c r="E86" s="122">
        <v>2008</v>
      </c>
      <c r="F86" s="122">
        <v>2022</v>
      </c>
      <c r="G86" s="129" t="s">
        <v>20</v>
      </c>
      <c r="H86" s="130" t="s">
        <v>20</v>
      </c>
      <c r="I86" s="131"/>
      <c r="J86" s="90" t="s">
        <v>820</v>
      </c>
    </row>
    <row r="87" spans="2:10" ht="19.649999999999999" customHeight="1">
      <c r="B87" s="121"/>
      <c r="C87" s="122" t="s">
        <v>152</v>
      </c>
      <c r="D87" s="122" t="s">
        <v>872</v>
      </c>
      <c r="E87" s="122">
        <v>2012</v>
      </c>
      <c r="F87" s="122">
        <v>2022</v>
      </c>
      <c r="G87" s="129" t="s">
        <v>20</v>
      </c>
      <c r="H87" s="130" t="s">
        <v>20</v>
      </c>
      <c r="I87" s="131"/>
      <c r="J87" s="90" t="s">
        <v>820</v>
      </c>
    </row>
    <row r="88" spans="2:10" ht="19.649999999999999" customHeight="1">
      <c r="B88" s="121"/>
      <c r="C88" s="122" t="s">
        <v>152</v>
      </c>
      <c r="D88" s="122" t="s">
        <v>873</v>
      </c>
      <c r="E88" s="122">
        <v>2019</v>
      </c>
      <c r="F88" s="122">
        <v>2021</v>
      </c>
      <c r="G88" s="129" t="s">
        <v>20</v>
      </c>
      <c r="H88" s="130" t="s">
        <v>20</v>
      </c>
      <c r="I88" s="131"/>
      <c r="J88" s="90" t="s">
        <v>820</v>
      </c>
    </row>
    <row r="89" spans="2:10" ht="19.649999999999999" customHeight="1">
      <c r="B89" s="121"/>
      <c r="C89" s="122" t="s">
        <v>152</v>
      </c>
      <c r="D89" s="122" t="s">
        <v>874</v>
      </c>
      <c r="E89" s="122">
        <v>2019</v>
      </c>
      <c r="F89" s="122">
        <v>2021</v>
      </c>
      <c r="G89" s="129" t="s">
        <v>20</v>
      </c>
      <c r="H89" s="130" t="s">
        <v>20</v>
      </c>
      <c r="I89" s="131"/>
      <c r="J89" s="90" t="s">
        <v>820</v>
      </c>
    </row>
    <row r="90" spans="2:10" ht="19.649999999999999" customHeight="1">
      <c r="B90" s="121"/>
      <c r="C90" s="122" t="s">
        <v>152</v>
      </c>
      <c r="D90" s="122" t="s">
        <v>875</v>
      </c>
      <c r="E90" s="122">
        <v>2019</v>
      </c>
      <c r="F90" s="122">
        <v>2021</v>
      </c>
      <c r="G90" s="129" t="s">
        <v>20</v>
      </c>
      <c r="H90" s="130" t="s">
        <v>20</v>
      </c>
      <c r="I90" s="131"/>
      <c r="J90" s="90" t="s">
        <v>820</v>
      </c>
    </row>
    <row r="91" spans="2:10" ht="19.649999999999999" customHeight="1">
      <c r="B91" s="121"/>
      <c r="C91" s="122" t="s">
        <v>152</v>
      </c>
      <c r="D91" s="122" t="s">
        <v>876</v>
      </c>
      <c r="E91" s="122">
        <v>2012</v>
      </c>
      <c r="F91" s="122">
        <v>2020</v>
      </c>
      <c r="G91" s="129" t="s">
        <v>20</v>
      </c>
      <c r="H91" s="130" t="s">
        <v>20</v>
      </c>
      <c r="I91" s="131"/>
      <c r="J91" s="90" t="s">
        <v>820</v>
      </c>
    </row>
    <row r="92" spans="2:10" ht="19.649999999999999" customHeight="1">
      <c r="B92" s="121"/>
      <c r="C92" s="122" t="s">
        <v>152</v>
      </c>
      <c r="D92" s="122" t="s">
        <v>877</v>
      </c>
      <c r="E92" s="122">
        <v>2012</v>
      </c>
      <c r="F92" s="122">
        <v>2021</v>
      </c>
      <c r="G92" s="129" t="s">
        <v>20</v>
      </c>
      <c r="H92" s="130" t="s">
        <v>20</v>
      </c>
      <c r="I92" s="131"/>
      <c r="J92" s="90" t="s">
        <v>820</v>
      </c>
    </row>
    <row r="93" spans="2:10" ht="19.649999999999999" customHeight="1">
      <c r="B93" s="121"/>
      <c r="C93" s="122" t="s">
        <v>152</v>
      </c>
      <c r="D93" s="122" t="s">
        <v>878</v>
      </c>
      <c r="E93" s="122">
        <v>2014</v>
      </c>
      <c r="F93" s="122">
        <v>2017</v>
      </c>
      <c r="G93" s="129" t="s">
        <v>20</v>
      </c>
      <c r="H93" s="130" t="s">
        <v>20</v>
      </c>
      <c r="I93" s="131"/>
      <c r="J93" s="90" t="s">
        <v>820</v>
      </c>
    </row>
    <row r="94" spans="2:10" ht="19.649999999999999" customHeight="1">
      <c r="B94" s="121"/>
      <c r="C94" s="122" t="s">
        <v>152</v>
      </c>
      <c r="D94" s="122" t="s">
        <v>879</v>
      </c>
      <c r="E94" s="122">
        <v>2009</v>
      </c>
      <c r="F94" s="122">
        <v>2021</v>
      </c>
      <c r="G94" s="129" t="s">
        <v>20</v>
      </c>
      <c r="H94" s="130" t="s">
        <v>20</v>
      </c>
      <c r="I94" s="131"/>
      <c r="J94" s="90" t="s">
        <v>820</v>
      </c>
    </row>
    <row r="95" spans="2:10" ht="19.5" customHeight="1">
      <c r="B95" s="121"/>
      <c r="C95" s="122" t="s">
        <v>152</v>
      </c>
      <c r="D95" s="122" t="s">
        <v>880</v>
      </c>
      <c r="E95" s="122">
        <v>2012</v>
      </c>
      <c r="F95" s="122">
        <v>2013</v>
      </c>
      <c r="G95" s="129" t="s">
        <v>20</v>
      </c>
      <c r="H95" s="130" t="s">
        <v>20</v>
      </c>
      <c r="I95" s="131"/>
      <c r="J95" s="90" t="s">
        <v>820</v>
      </c>
    </row>
    <row r="96" spans="2:10" ht="19.649999999999999" customHeight="1">
      <c r="B96" s="121"/>
      <c r="C96" s="122" t="s">
        <v>152</v>
      </c>
      <c r="D96" s="122" t="s">
        <v>881</v>
      </c>
      <c r="E96" s="122">
        <v>2016</v>
      </c>
      <c r="F96" s="122">
        <v>2019</v>
      </c>
      <c r="G96" s="129" t="s">
        <v>20</v>
      </c>
      <c r="H96" s="130" t="s">
        <v>20</v>
      </c>
      <c r="I96" s="131"/>
      <c r="J96" s="90" t="s">
        <v>820</v>
      </c>
    </row>
    <row r="97" spans="2:11" ht="19.649999999999999" customHeight="1">
      <c r="B97" s="121"/>
      <c r="C97" s="122" t="s">
        <v>152</v>
      </c>
      <c r="D97" s="122" t="s">
        <v>882</v>
      </c>
      <c r="E97" s="122">
        <v>2008</v>
      </c>
      <c r="F97" s="122">
        <v>2015</v>
      </c>
      <c r="G97" s="129" t="s">
        <v>20</v>
      </c>
      <c r="H97" s="130" t="s">
        <v>20</v>
      </c>
      <c r="I97" s="131"/>
      <c r="J97" s="90" t="s">
        <v>820</v>
      </c>
      <c r="K97" s="90">
        <v>3</v>
      </c>
    </row>
    <row r="98" spans="2:11" ht="19.649999999999999" customHeight="1">
      <c r="B98" s="121"/>
      <c r="C98" s="122" t="s">
        <v>152</v>
      </c>
      <c r="D98" s="122" t="s">
        <v>882</v>
      </c>
      <c r="E98" s="122">
        <v>2015</v>
      </c>
      <c r="F98" s="122">
        <v>2021</v>
      </c>
      <c r="G98" s="129" t="s">
        <v>20</v>
      </c>
      <c r="H98" s="130" t="s">
        <v>20</v>
      </c>
      <c r="I98" s="131"/>
      <c r="J98" s="90" t="s">
        <v>820</v>
      </c>
      <c r="K98" s="90">
        <v>4</v>
      </c>
    </row>
    <row r="99" spans="2:11" ht="19.649999999999999" customHeight="1">
      <c r="B99" s="121"/>
      <c r="C99" s="122" t="s">
        <v>152</v>
      </c>
      <c r="D99" s="122" t="s">
        <v>882</v>
      </c>
      <c r="E99" s="122">
        <v>2021</v>
      </c>
      <c r="F99" s="122">
        <v>2022</v>
      </c>
      <c r="G99" s="129" t="s">
        <v>20</v>
      </c>
      <c r="H99" s="130" t="s">
        <v>20</v>
      </c>
      <c r="I99" s="131"/>
      <c r="J99" s="90" t="s">
        <v>820</v>
      </c>
      <c r="K99" s="90">
        <v>5</v>
      </c>
    </row>
    <row r="100" spans="2:11" ht="19.649999999999999" customHeight="1">
      <c r="B100" s="121"/>
      <c r="C100" s="122" t="s">
        <v>152</v>
      </c>
      <c r="D100" s="122" t="s">
        <v>883</v>
      </c>
      <c r="E100" s="122">
        <v>2021</v>
      </c>
      <c r="F100" s="122">
        <v>2022</v>
      </c>
      <c r="G100" s="129" t="s">
        <v>20</v>
      </c>
      <c r="H100" s="130" t="s">
        <v>20</v>
      </c>
      <c r="I100" s="131"/>
      <c r="J100" s="90" t="s">
        <v>820</v>
      </c>
    </row>
    <row r="101" spans="2:11" ht="19.649999999999999" customHeight="1">
      <c r="B101" s="121"/>
      <c r="C101" s="122" t="s">
        <v>152</v>
      </c>
      <c r="D101" s="122" t="s">
        <v>884</v>
      </c>
      <c r="E101" s="122">
        <v>2012</v>
      </c>
      <c r="F101" s="122">
        <v>2021</v>
      </c>
      <c r="G101" s="129" t="s">
        <v>20</v>
      </c>
      <c r="H101" s="130" t="s">
        <v>20</v>
      </c>
      <c r="I101" s="131"/>
      <c r="J101" s="90" t="s">
        <v>820</v>
      </c>
    </row>
    <row r="102" spans="2:11" ht="19.649999999999999" customHeight="1">
      <c r="B102" s="121"/>
      <c r="C102" s="122" t="s">
        <v>152</v>
      </c>
      <c r="D102" s="179" t="s">
        <v>771</v>
      </c>
      <c r="E102" s="179">
        <v>2015</v>
      </c>
      <c r="F102" s="179">
        <v>2021</v>
      </c>
      <c r="G102" s="129" t="s">
        <v>20</v>
      </c>
      <c r="H102" s="130" t="s">
        <v>20</v>
      </c>
      <c r="I102" s="131"/>
      <c r="J102" s="90" t="s">
        <v>820</v>
      </c>
    </row>
    <row r="103" spans="2:11" ht="19.649999999999999" customHeight="1">
      <c r="B103" s="121"/>
      <c r="C103" s="122" t="s">
        <v>152</v>
      </c>
      <c r="D103" s="179" t="s">
        <v>156</v>
      </c>
      <c r="E103" s="179">
        <v>2012</v>
      </c>
      <c r="F103" s="179">
        <v>2019</v>
      </c>
      <c r="G103" s="129" t="s">
        <v>20</v>
      </c>
      <c r="H103" s="130" t="s">
        <v>20</v>
      </c>
      <c r="I103" s="131"/>
      <c r="J103" s="90" t="s">
        <v>820</v>
      </c>
    </row>
    <row r="104" spans="2:11" ht="19.649999999999999" customHeight="1">
      <c r="B104" s="121"/>
      <c r="C104" s="179" t="s">
        <v>159</v>
      </c>
      <c r="D104" s="122">
        <v>200</v>
      </c>
      <c r="E104" s="179">
        <v>2011</v>
      </c>
      <c r="F104" s="179">
        <v>2017</v>
      </c>
      <c r="G104" s="129" t="s">
        <v>20</v>
      </c>
      <c r="H104" s="130" t="s">
        <v>20</v>
      </c>
      <c r="I104" s="131"/>
      <c r="J104" s="90" t="s">
        <v>820</v>
      </c>
    </row>
    <row r="105" spans="2:11" ht="19.649999999999999" customHeight="1">
      <c r="B105" s="121"/>
      <c r="C105" s="179" t="s">
        <v>159</v>
      </c>
      <c r="D105" s="179">
        <v>300</v>
      </c>
      <c r="E105" s="179">
        <v>2009</v>
      </c>
      <c r="F105" s="179">
        <v>2021</v>
      </c>
      <c r="G105" s="129" t="s">
        <v>20</v>
      </c>
      <c r="H105" s="130" t="s">
        <v>20</v>
      </c>
      <c r="I105" s="131"/>
      <c r="J105" s="90" t="s">
        <v>820</v>
      </c>
    </row>
    <row r="106" spans="2:11" ht="19.649999999999999" customHeight="1">
      <c r="B106" s="121"/>
      <c r="C106" s="179" t="s">
        <v>159</v>
      </c>
      <c r="D106" s="179" t="s">
        <v>885</v>
      </c>
      <c r="E106" s="179">
        <v>2008</v>
      </c>
      <c r="F106" s="179">
        <v>2008</v>
      </c>
      <c r="G106" s="129" t="s">
        <v>20</v>
      </c>
      <c r="H106" s="130" t="s">
        <v>20</v>
      </c>
      <c r="I106" s="131"/>
      <c r="J106" s="90" t="s">
        <v>820</v>
      </c>
    </row>
    <row r="107" spans="2:11" ht="19.649999999999999" customHeight="1">
      <c r="B107" s="121"/>
      <c r="C107" s="179" t="s">
        <v>159</v>
      </c>
      <c r="D107" s="179" t="s">
        <v>886</v>
      </c>
      <c r="E107" s="179">
        <v>2017</v>
      </c>
      <c r="F107" s="179">
        <v>2022</v>
      </c>
      <c r="G107" s="129" t="s">
        <v>20</v>
      </c>
      <c r="H107" s="130" t="s">
        <v>20</v>
      </c>
      <c r="I107" s="131"/>
      <c r="J107" s="90" t="s">
        <v>820</v>
      </c>
    </row>
    <row r="108" spans="2:11" ht="19.649999999999999" customHeight="1">
      <c r="B108" s="121"/>
      <c r="C108" s="179" t="s">
        <v>159</v>
      </c>
      <c r="D108" s="179" t="s">
        <v>887</v>
      </c>
      <c r="E108" s="179">
        <v>2006</v>
      </c>
      <c r="F108" s="179">
        <v>2010</v>
      </c>
      <c r="G108" s="129" t="s">
        <v>20</v>
      </c>
      <c r="H108" s="130" t="s">
        <v>20</v>
      </c>
      <c r="I108" s="131"/>
      <c r="J108" s="90" t="s">
        <v>820</v>
      </c>
    </row>
    <row r="109" spans="2:11" ht="19.649999999999999" customHeight="1">
      <c r="B109" s="121"/>
      <c r="C109" s="179" t="s">
        <v>159</v>
      </c>
      <c r="D109" s="179" t="s">
        <v>888</v>
      </c>
      <c r="E109" s="179">
        <v>2008</v>
      </c>
      <c r="F109" s="179">
        <v>2010</v>
      </c>
      <c r="G109" s="129" t="s">
        <v>20</v>
      </c>
      <c r="H109" s="130" t="s">
        <v>20</v>
      </c>
      <c r="I109" s="131"/>
      <c r="J109" s="90" t="s">
        <v>820</v>
      </c>
    </row>
    <row r="110" spans="2:11" ht="19.649999999999999" customHeight="1">
      <c r="B110" s="121"/>
      <c r="C110" s="179" t="s">
        <v>159</v>
      </c>
      <c r="D110" s="179" t="s">
        <v>889</v>
      </c>
      <c r="E110" s="179">
        <v>2008</v>
      </c>
      <c r="F110" s="179">
        <v>2020</v>
      </c>
      <c r="G110" s="129" t="s">
        <v>20</v>
      </c>
      <c r="H110" s="130" t="s">
        <v>20</v>
      </c>
      <c r="I110" s="131"/>
      <c r="J110" s="90" t="s">
        <v>820</v>
      </c>
    </row>
    <row r="111" spans="2:11" ht="19.649999999999999" customHeight="1">
      <c r="B111" s="121"/>
      <c r="C111" s="179" t="s">
        <v>159</v>
      </c>
      <c r="D111" s="179" t="s">
        <v>890</v>
      </c>
      <c r="E111" s="179">
        <v>2020</v>
      </c>
      <c r="F111" s="179">
        <v>2021</v>
      </c>
      <c r="G111" s="129" t="s">
        <v>20</v>
      </c>
      <c r="H111" s="130" t="s">
        <v>20</v>
      </c>
      <c r="I111" s="131"/>
      <c r="J111" s="90" t="s">
        <v>820</v>
      </c>
    </row>
    <row r="112" spans="2:11" ht="19.649999999999999" customHeight="1">
      <c r="B112" s="121"/>
      <c r="C112" s="122" t="s">
        <v>179</v>
      </c>
      <c r="D112" s="122" t="s">
        <v>891</v>
      </c>
      <c r="E112" s="179">
        <v>2008</v>
      </c>
      <c r="F112" s="179">
        <v>2014</v>
      </c>
      <c r="G112" s="129" t="s">
        <v>20</v>
      </c>
      <c r="H112" s="130" t="s">
        <v>20</v>
      </c>
      <c r="I112" s="131"/>
      <c r="J112" s="90" t="s">
        <v>820</v>
      </c>
    </row>
    <row r="113" spans="2:12" ht="19.649999999999999" customHeight="1">
      <c r="B113" s="121"/>
      <c r="C113" s="122" t="s">
        <v>179</v>
      </c>
      <c r="D113" s="179" t="s">
        <v>892</v>
      </c>
      <c r="E113" s="179">
        <v>2008</v>
      </c>
      <c r="F113" s="179">
        <v>2012</v>
      </c>
      <c r="G113" s="129" t="s">
        <v>20</v>
      </c>
      <c r="H113" s="130" t="s">
        <v>20</v>
      </c>
      <c r="I113" s="131"/>
      <c r="J113" s="90" t="s">
        <v>820</v>
      </c>
    </row>
    <row r="114" spans="2:12" ht="19.649999999999999" customHeight="1">
      <c r="B114" s="121"/>
      <c r="C114" s="122" t="s">
        <v>179</v>
      </c>
      <c r="D114" s="179" t="s">
        <v>180</v>
      </c>
      <c r="E114" s="179">
        <v>2008</v>
      </c>
      <c r="F114" s="179">
        <v>2021</v>
      </c>
      <c r="G114" s="129" t="s">
        <v>20</v>
      </c>
      <c r="H114" s="130" t="s">
        <v>20</v>
      </c>
      <c r="I114" s="131"/>
      <c r="J114" s="90" t="s">
        <v>820</v>
      </c>
    </row>
    <row r="115" spans="2:12" ht="19.649999999999999" customHeight="1">
      <c r="B115" s="121"/>
      <c r="C115" s="122" t="s">
        <v>179</v>
      </c>
      <c r="D115" s="179" t="s">
        <v>182</v>
      </c>
      <c r="E115" s="179">
        <v>2008</v>
      </c>
      <c r="F115" s="179">
        <v>2021</v>
      </c>
      <c r="G115" s="129" t="s">
        <v>20</v>
      </c>
      <c r="H115" s="130" t="s">
        <v>20</v>
      </c>
      <c r="I115" s="131"/>
      <c r="J115" s="90" t="s">
        <v>820</v>
      </c>
    </row>
    <row r="116" spans="2:12" ht="19.649999999999999" customHeight="1">
      <c r="B116" s="121"/>
      <c r="C116" s="122" t="s">
        <v>179</v>
      </c>
      <c r="D116" s="179" t="s">
        <v>893</v>
      </c>
      <c r="E116" s="179">
        <v>2008</v>
      </c>
      <c r="F116" s="179">
        <v>2011</v>
      </c>
      <c r="G116" s="129" t="s">
        <v>20</v>
      </c>
      <c r="H116" s="130" t="s">
        <v>20</v>
      </c>
      <c r="I116" s="131"/>
      <c r="J116" s="90" t="s">
        <v>820</v>
      </c>
    </row>
    <row r="117" spans="2:12" ht="19.649999999999999" customHeight="1">
      <c r="B117" s="121"/>
      <c r="C117" s="122" t="s">
        <v>179</v>
      </c>
      <c r="D117" s="179" t="s">
        <v>894</v>
      </c>
      <c r="E117" s="179">
        <v>2013</v>
      </c>
      <c r="F117" s="179">
        <v>2016</v>
      </c>
      <c r="G117" s="129" t="s">
        <v>20</v>
      </c>
      <c r="H117" s="130" t="s">
        <v>20</v>
      </c>
      <c r="I117" s="131"/>
      <c r="J117" s="90" t="s">
        <v>820</v>
      </c>
    </row>
    <row r="118" spans="2:12" ht="19.649999999999999" customHeight="1">
      <c r="B118" s="121"/>
      <c r="C118" s="122" t="s">
        <v>179</v>
      </c>
      <c r="D118" s="179" t="s">
        <v>895</v>
      </c>
      <c r="E118" s="179">
        <v>2008</v>
      </c>
      <c r="F118" s="179">
        <v>2022</v>
      </c>
      <c r="G118" s="129" t="s">
        <v>20</v>
      </c>
      <c r="H118" s="130" t="s">
        <v>20</v>
      </c>
      <c r="I118" s="131"/>
      <c r="J118" s="90" t="s">
        <v>820</v>
      </c>
    </row>
    <row r="119" spans="2:12" ht="19.649999999999999" customHeight="1">
      <c r="B119" s="121"/>
      <c r="C119" s="122" t="s">
        <v>179</v>
      </c>
      <c r="D119" s="179" t="s">
        <v>896</v>
      </c>
      <c r="E119" s="179">
        <v>2008</v>
      </c>
      <c r="F119" s="179">
        <v>2022</v>
      </c>
      <c r="G119" s="129" t="s">
        <v>20</v>
      </c>
      <c r="H119" s="130" t="s">
        <v>20</v>
      </c>
      <c r="I119" s="131"/>
      <c r="J119" s="90" t="s">
        <v>820</v>
      </c>
    </row>
    <row r="120" spans="2:12" ht="19.649999999999999" customHeight="1">
      <c r="B120" s="121"/>
      <c r="C120" s="122" t="s">
        <v>179</v>
      </c>
      <c r="D120" s="179" t="s">
        <v>183</v>
      </c>
      <c r="E120" s="179">
        <v>2009</v>
      </c>
      <c r="F120" s="179">
        <v>2020</v>
      </c>
      <c r="G120" s="129" t="s">
        <v>20</v>
      </c>
      <c r="H120" s="130" t="s">
        <v>20</v>
      </c>
      <c r="I120" s="131"/>
      <c r="J120" s="90" t="s">
        <v>820</v>
      </c>
    </row>
    <row r="121" spans="2:12" ht="19.649999999999999" customHeight="1">
      <c r="B121" s="121"/>
      <c r="C121" s="122" t="s">
        <v>179</v>
      </c>
      <c r="D121" s="179" t="s">
        <v>897</v>
      </c>
      <c r="E121" s="179">
        <v>2008</v>
      </c>
      <c r="F121" s="179">
        <v>2011</v>
      </c>
      <c r="G121" s="129" t="s">
        <v>20</v>
      </c>
      <c r="H121" s="130" t="s">
        <v>20</v>
      </c>
      <c r="I121" s="131"/>
      <c r="J121" s="90" t="s">
        <v>820</v>
      </c>
    </row>
    <row r="122" spans="2:12" ht="19.649999999999999" customHeight="1">
      <c r="B122" s="121"/>
      <c r="C122" s="122" t="s">
        <v>179</v>
      </c>
      <c r="D122" s="122" t="s">
        <v>898</v>
      </c>
      <c r="E122" s="122">
        <v>2013</v>
      </c>
      <c r="F122" s="122">
        <v>2017</v>
      </c>
      <c r="G122" s="129" t="s">
        <v>20</v>
      </c>
      <c r="H122" s="130" t="s">
        <v>20</v>
      </c>
      <c r="I122" s="131"/>
      <c r="J122" s="90" t="s">
        <v>820</v>
      </c>
    </row>
    <row r="123" spans="2:12" ht="19.649999999999999" customHeight="1">
      <c r="B123" s="121"/>
      <c r="C123" s="122" t="s">
        <v>899</v>
      </c>
      <c r="D123" s="122" t="s">
        <v>900</v>
      </c>
      <c r="E123" s="122">
        <v>2013</v>
      </c>
      <c r="F123" s="122">
        <v>2013</v>
      </c>
      <c r="G123" s="129" t="s">
        <v>20</v>
      </c>
      <c r="H123" s="130" t="s">
        <v>20</v>
      </c>
      <c r="I123" s="131"/>
      <c r="J123" s="90" t="s">
        <v>820</v>
      </c>
    </row>
    <row r="124" spans="2:12" ht="19.649999999999999" customHeight="1" thickBot="1">
      <c r="B124" s="124"/>
      <c r="C124" s="122" t="s">
        <v>188</v>
      </c>
      <c r="D124" s="125">
        <v>500</v>
      </c>
      <c r="E124" s="125">
        <v>2012</v>
      </c>
      <c r="F124" s="125">
        <v>2017</v>
      </c>
      <c r="G124" s="129" t="s">
        <v>20</v>
      </c>
      <c r="H124" s="130" t="s">
        <v>20</v>
      </c>
      <c r="I124" s="134"/>
      <c r="J124" s="90" t="s">
        <v>820</v>
      </c>
    </row>
    <row r="125" spans="2:12" ht="19.649999999999999" customHeight="1">
      <c r="B125" s="121"/>
      <c r="C125" s="122" t="s">
        <v>188</v>
      </c>
      <c r="D125" s="122" t="s">
        <v>901</v>
      </c>
      <c r="E125" s="122">
        <v>2017</v>
      </c>
      <c r="F125" s="122">
        <v>2017</v>
      </c>
      <c r="G125" s="129" t="s">
        <v>20</v>
      </c>
      <c r="H125" s="130" t="s">
        <v>20</v>
      </c>
      <c r="I125" s="131"/>
      <c r="J125" s="90" t="s">
        <v>820</v>
      </c>
    </row>
    <row r="126" spans="2:12" ht="19.649999999999999" customHeight="1">
      <c r="B126" s="121"/>
      <c r="C126" s="122" t="s">
        <v>188</v>
      </c>
      <c r="D126" s="122" t="s">
        <v>902</v>
      </c>
      <c r="E126" s="122">
        <v>2012</v>
      </c>
      <c r="F126" s="122">
        <v>2019</v>
      </c>
      <c r="G126" s="129" t="s">
        <v>20</v>
      </c>
      <c r="H126" s="130" t="s">
        <v>20</v>
      </c>
      <c r="I126" s="131"/>
      <c r="J126" s="90" t="s">
        <v>820</v>
      </c>
    </row>
    <row r="127" spans="2:12" ht="19.649999999999999" customHeight="1">
      <c r="B127" s="121"/>
      <c r="C127" s="122" t="s">
        <v>188</v>
      </c>
      <c r="D127" s="122" t="s">
        <v>903</v>
      </c>
      <c r="E127" s="122">
        <v>2013</v>
      </c>
      <c r="F127" s="122">
        <v>2013</v>
      </c>
      <c r="G127" s="129" t="s">
        <v>20</v>
      </c>
      <c r="H127" s="130"/>
      <c r="I127" s="131"/>
      <c r="J127" s="90" t="s">
        <v>820</v>
      </c>
      <c r="L127" s="90" t="s">
        <v>157</v>
      </c>
    </row>
    <row r="128" spans="2:12" ht="19.649999999999999" customHeight="1">
      <c r="B128" s="121"/>
      <c r="C128" s="122" t="s">
        <v>188</v>
      </c>
      <c r="D128" s="122" t="s">
        <v>904</v>
      </c>
      <c r="E128" s="122">
        <v>2014</v>
      </c>
      <c r="F128" s="122">
        <v>2015</v>
      </c>
      <c r="G128" s="129" t="s">
        <v>20</v>
      </c>
      <c r="H128" s="130" t="s">
        <v>20</v>
      </c>
      <c r="I128" s="131"/>
      <c r="J128" s="90" t="s">
        <v>820</v>
      </c>
    </row>
    <row r="129" spans="2:10" ht="19.649999999999999" customHeight="1">
      <c r="B129" s="121"/>
      <c r="C129" s="122" t="s">
        <v>188</v>
      </c>
      <c r="D129" s="122" t="s">
        <v>191</v>
      </c>
      <c r="E129" s="122">
        <v>2016</v>
      </c>
      <c r="F129" s="122">
        <v>2016</v>
      </c>
      <c r="G129" s="129" t="s">
        <v>20</v>
      </c>
      <c r="H129" s="130" t="s">
        <v>20</v>
      </c>
      <c r="I129" s="131"/>
      <c r="J129" s="90" t="s">
        <v>820</v>
      </c>
    </row>
    <row r="130" spans="2:10" ht="19.649999999999999" customHeight="1">
      <c r="B130" s="121"/>
      <c r="C130" s="122" t="s">
        <v>223</v>
      </c>
      <c r="D130" s="122" t="s">
        <v>905</v>
      </c>
      <c r="E130" s="122">
        <v>2021</v>
      </c>
      <c r="F130" s="122">
        <v>2022</v>
      </c>
      <c r="G130" s="129" t="s">
        <v>20</v>
      </c>
      <c r="H130" s="130" t="s">
        <v>20</v>
      </c>
      <c r="I130" s="131"/>
      <c r="J130" s="90" t="s">
        <v>820</v>
      </c>
    </row>
    <row r="131" spans="2:10" ht="19.649999999999999" customHeight="1">
      <c r="B131" s="121"/>
      <c r="C131" s="122" t="s">
        <v>223</v>
      </c>
      <c r="D131" s="122" t="s">
        <v>906</v>
      </c>
      <c r="E131" s="122">
        <v>2021</v>
      </c>
      <c r="F131" s="122">
        <v>2022</v>
      </c>
      <c r="G131" s="129" t="s">
        <v>20</v>
      </c>
      <c r="H131" s="130" t="s">
        <v>20</v>
      </c>
      <c r="I131" s="131"/>
      <c r="J131" s="90" t="s">
        <v>820</v>
      </c>
    </row>
    <row r="132" spans="2:10" ht="19.649999999999999" customHeight="1">
      <c r="B132" s="121"/>
      <c r="C132" s="122" t="s">
        <v>223</v>
      </c>
      <c r="D132" s="122" t="s">
        <v>224</v>
      </c>
      <c r="E132" s="122">
        <v>2013</v>
      </c>
      <c r="F132" s="122">
        <v>2018</v>
      </c>
      <c r="G132" s="129" t="s">
        <v>20</v>
      </c>
      <c r="H132" s="130" t="s">
        <v>20</v>
      </c>
      <c r="I132" s="131"/>
      <c r="J132" s="90" t="s">
        <v>820</v>
      </c>
    </row>
    <row r="133" spans="2:10" ht="19.649999999999999" customHeight="1">
      <c r="B133" s="121"/>
      <c r="C133" s="122" t="s">
        <v>223</v>
      </c>
      <c r="D133" s="122" t="s">
        <v>907</v>
      </c>
      <c r="E133" s="122">
        <v>2008</v>
      </c>
      <c r="F133" s="122">
        <v>2012</v>
      </c>
      <c r="G133" s="129" t="s">
        <v>20</v>
      </c>
      <c r="H133" s="130" t="s">
        <v>20</v>
      </c>
      <c r="I133" s="131"/>
      <c r="J133" s="90" t="s">
        <v>820</v>
      </c>
    </row>
    <row r="134" spans="2:10" ht="19.649999999999999" customHeight="1">
      <c r="B134" s="121"/>
      <c r="C134" s="122" t="s">
        <v>223</v>
      </c>
      <c r="D134" s="122" t="s">
        <v>908</v>
      </c>
      <c r="E134" s="122">
        <v>2008</v>
      </c>
      <c r="F134" s="122">
        <v>2012</v>
      </c>
      <c r="G134" s="129" t="s">
        <v>20</v>
      </c>
      <c r="H134" s="130" t="s">
        <v>20</v>
      </c>
      <c r="I134" s="131"/>
      <c r="J134" s="90" t="s">
        <v>820</v>
      </c>
    </row>
    <row r="135" spans="2:10" ht="19.649999999999999" customHeight="1">
      <c r="B135" s="121"/>
      <c r="C135" s="122" t="s">
        <v>223</v>
      </c>
      <c r="D135" s="122" t="s">
        <v>909</v>
      </c>
      <c r="E135" s="122">
        <v>2008</v>
      </c>
      <c r="F135" s="122">
        <v>2012</v>
      </c>
      <c r="G135" s="129" t="s">
        <v>20</v>
      </c>
      <c r="H135" s="130" t="s">
        <v>20</v>
      </c>
      <c r="I135" s="131"/>
      <c r="J135" s="90" t="s">
        <v>820</v>
      </c>
    </row>
    <row r="136" spans="2:10" ht="19.649999999999999" customHeight="1">
      <c r="B136" s="121"/>
      <c r="C136" s="122" t="s">
        <v>223</v>
      </c>
      <c r="D136" s="122" t="s">
        <v>910</v>
      </c>
      <c r="E136" s="122">
        <v>2008</v>
      </c>
      <c r="F136" s="122">
        <v>2022</v>
      </c>
      <c r="G136" s="129" t="s">
        <v>20</v>
      </c>
      <c r="H136" s="130" t="s">
        <v>20</v>
      </c>
      <c r="I136" s="131"/>
      <c r="J136" s="90" t="s">
        <v>820</v>
      </c>
    </row>
    <row r="137" spans="2:10" ht="19.649999999999999" customHeight="1">
      <c r="B137" s="121"/>
      <c r="C137" s="122" t="s">
        <v>223</v>
      </c>
      <c r="D137" s="122" t="s">
        <v>911</v>
      </c>
      <c r="E137" s="122">
        <v>2008</v>
      </c>
      <c r="F137" s="122">
        <v>2022</v>
      </c>
      <c r="G137" s="129" t="s">
        <v>20</v>
      </c>
      <c r="H137" s="130" t="s">
        <v>20</v>
      </c>
      <c r="I137" s="131"/>
      <c r="J137" s="90" t="s">
        <v>820</v>
      </c>
    </row>
    <row r="138" spans="2:10" ht="19.649999999999999" customHeight="1">
      <c r="B138" s="121"/>
      <c r="C138" s="122" t="s">
        <v>223</v>
      </c>
      <c r="D138" s="122" t="s">
        <v>912</v>
      </c>
      <c r="E138" s="122">
        <v>2018</v>
      </c>
      <c r="F138" s="122">
        <v>2021</v>
      </c>
      <c r="G138" s="129" t="s">
        <v>20</v>
      </c>
      <c r="H138" s="130" t="s">
        <v>20</v>
      </c>
      <c r="I138" s="131"/>
      <c r="J138" s="90" t="s">
        <v>820</v>
      </c>
    </row>
    <row r="139" spans="2:10" ht="19.649999999999999" customHeight="1">
      <c r="B139" s="121"/>
      <c r="C139" s="122" t="s">
        <v>223</v>
      </c>
      <c r="D139" s="122" t="s">
        <v>229</v>
      </c>
      <c r="E139" s="122">
        <v>2007</v>
      </c>
      <c r="F139" s="122">
        <v>2022</v>
      </c>
      <c r="G139" s="129" t="s">
        <v>20</v>
      </c>
      <c r="H139" s="130" t="s">
        <v>20</v>
      </c>
      <c r="I139" s="131"/>
      <c r="J139" s="90" t="s">
        <v>820</v>
      </c>
    </row>
    <row r="140" spans="2:10" ht="19.649999999999999" customHeight="1">
      <c r="B140" s="121"/>
      <c r="C140" s="122" t="s">
        <v>223</v>
      </c>
      <c r="D140" s="122" t="s">
        <v>232</v>
      </c>
      <c r="E140" s="122">
        <v>2008</v>
      </c>
      <c r="F140" s="122">
        <v>2022</v>
      </c>
      <c r="G140" s="129" t="s">
        <v>20</v>
      </c>
      <c r="H140" s="130" t="s">
        <v>20</v>
      </c>
      <c r="I140" s="131"/>
      <c r="J140" s="90" t="s">
        <v>820</v>
      </c>
    </row>
    <row r="141" spans="2:10" ht="19.649999999999999" customHeight="1">
      <c r="B141" s="121"/>
      <c r="C141" s="122" t="s">
        <v>223</v>
      </c>
      <c r="D141" s="122" t="s">
        <v>913</v>
      </c>
      <c r="E141" s="122">
        <v>2011</v>
      </c>
      <c r="F141" s="122">
        <v>2012</v>
      </c>
      <c r="G141" s="129" t="s">
        <v>20</v>
      </c>
      <c r="H141" s="130" t="s">
        <v>20</v>
      </c>
      <c r="I141" s="131"/>
      <c r="J141" s="90" t="s">
        <v>820</v>
      </c>
    </row>
    <row r="142" spans="2:10" ht="19.649999999999999" customHeight="1">
      <c r="B142" s="121"/>
      <c r="C142" s="122" t="s">
        <v>223</v>
      </c>
      <c r="D142" s="122" t="s">
        <v>914</v>
      </c>
      <c r="E142" s="122">
        <v>2008</v>
      </c>
      <c r="F142" s="122">
        <v>2021</v>
      </c>
      <c r="G142" s="129" t="s">
        <v>20</v>
      </c>
      <c r="H142" s="130" t="s">
        <v>20</v>
      </c>
      <c r="I142" s="131"/>
      <c r="J142" s="90" t="s">
        <v>820</v>
      </c>
    </row>
    <row r="143" spans="2:10" ht="19.649999999999999" customHeight="1">
      <c r="B143" s="121"/>
      <c r="C143" s="122" t="s">
        <v>223</v>
      </c>
      <c r="D143" s="122" t="s">
        <v>915</v>
      </c>
      <c r="E143" s="122">
        <v>2008</v>
      </c>
      <c r="F143" s="122">
        <v>2022</v>
      </c>
      <c r="G143" s="129" t="s">
        <v>20</v>
      </c>
      <c r="H143" s="130" t="s">
        <v>20</v>
      </c>
      <c r="I143" s="131"/>
      <c r="J143" s="90" t="s">
        <v>820</v>
      </c>
    </row>
    <row r="144" spans="2:10" ht="19.649999999999999" customHeight="1">
      <c r="B144" s="121"/>
      <c r="C144" s="122" t="s">
        <v>223</v>
      </c>
      <c r="D144" s="122" t="s">
        <v>916</v>
      </c>
      <c r="E144" s="122">
        <v>2008</v>
      </c>
      <c r="F144" s="122">
        <v>2022</v>
      </c>
      <c r="G144" s="129" t="s">
        <v>20</v>
      </c>
      <c r="H144" s="130" t="s">
        <v>20</v>
      </c>
      <c r="I144" s="131"/>
      <c r="J144" s="90" t="s">
        <v>820</v>
      </c>
    </row>
    <row r="145" spans="2:10" ht="19.649999999999999" customHeight="1">
      <c r="B145" s="121"/>
      <c r="C145" s="122" t="s">
        <v>223</v>
      </c>
      <c r="D145" s="122" t="s">
        <v>917</v>
      </c>
      <c r="E145" s="122">
        <v>2008</v>
      </c>
      <c r="F145" s="122">
        <v>2022</v>
      </c>
      <c r="G145" s="129" t="s">
        <v>20</v>
      </c>
      <c r="H145" s="130" t="s">
        <v>20</v>
      </c>
      <c r="I145" s="131"/>
      <c r="J145" s="90" t="s">
        <v>820</v>
      </c>
    </row>
    <row r="146" spans="2:10" ht="19.649999999999999" customHeight="1">
      <c r="B146" s="121"/>
      <c r="C146" s="122" t="s">
        <v>223</v>
      </c>
      <c r="D146" s="122" t="s">
        <v>918</v>
      </c>
      <c r="E146" s="122">
        <v>2008</v>
      </c>
      <c r="F146" s="122">
        <v>2022</v>
      </c>
      <c r="G146" s="129" t="s">
        <v>20</v>
      </c>
      <c r="H146" s="130" t="s">
        <v>20</v>
      </c>
      <c r="I146" s="131"/>
      <c r="J146" s="90" t="s">
        <v>820</v>
      </c>
    </row>
    <row r="147" spans="2:10" ht="19.649999999999999" customHeight="1">
      <c r="B147" s="121"/>
      <c r="C147" s="122" t="s">
        <v>223</v>
      </c>
      <c r="D147" s="122" t="s">
        <v>919</v>
      </c>
      <c r="E147" s="122">
        <v>2008</v>
      </c>
      <c r="F147" s="122">
        <v>2022</v>
      </c>
      <c r="G147" s="129" t="s">
        <v>20</v>
      </c>
      <c r="H147" s="130" t="s">
        <v>20</v>
      </c>
      <c r="I147" s="131"/>
      <c r="J147" s="90" t="s">
        <v>820</v>
      </c>
    </row>
    <row r="148" spans="2:10" ht="19.649999999999999" customHeight="1">
      <c r="B148" s="121"/>
      <c r="C148" s="122" t="s">
        <v>223</v>
      </c>
      <c r="D148" s="122" t="s">
        <v>920</v>
      </c>
      <c r="E148" s="122">
        <v>2008</v>
      </c>
      <c r="F148" s="122">
        <v>2022</v>
      </c>
      <c r="G148" s="129" t="s">
        <v>20</v>
      </c>
      <c r="H148" s="130" t="s">
        <v>20</v>
      </c>
      <c r="I148" s="131"/>
      <c r="J148" s="90" t="s">
        <v>820</v>
      </c>
    </row>
    <row r="149" spans="2:10" ht="19.649999999999999" customHeight="1">
      <c r="B149" s="121"/>
      <c r="C149" s="122" t="s">
        <v>223</v>
      </c>
      <c r="D149" s="122" t="s">
        <v>921</v>
      </c>
      <c r="E149" s="122">
        <v>2012</v>
      </c>
      <c r="F149" s="122">
        <v>2021</v>
      </c>
      <c r="G149" s="129" t="s">
        <v>20</v>
      </c>
      <c r="H149" s="130" t="s">
        <v>20</v>
      </c>
      <c r="I149" s="131"/>
      <c r="J149" s="90" t="s">
        <v>820</v>
      </c>
    </row>
    <row r="150" spans="2:10" ht="19.649999999999999" customHeight="1">
      <c r="B150" s="121"/>
      <c r="C150" s="122" t="s">
        <v>223</v>
      </c>
      <c r="D150" s="122" t="s">
        <v>922</v>
      </c>
      <c r="E150" s="122">
        <v>2012</v>
      </c>
      <c r="F150" s="122">
        <v>2021</v>
      </c>
      <c r="G150" s="129" t="s">
        <v>20</v>
      </c>
      <c r="H150" s="130" t="s">
        <v>20</v>
      </c>
      <c r="I150" s="182"/>
      <c r="J150" s="90" t="s">
        <v>820</v>
      </c>
    </row>
    <row r="151" spans="2:10" ht="19.649999999999999" customHeight="1">
      <c r="B151" s="121"/>
      <c r="C151" s="122" t="s">
        <v>223</v>
      </c>
      <c r="D151" s="122" t="s">
        <v>234</v>
      </c>
      <c r="E151" s="122">
        <v>2011</v>
      </c>
      <c r="F151" s="122">
        <v>2019</v>
      </c>
      <c r="G151" s="129" t="s">
        <v>20</v>
      </c>
      <c r="H151" s="130" t="s">
        <v>20</v>
      </c>
      <c r="I151" s="131"/>
      <c r="J151" s="90" t="s">
        <v>820</v>
      </c>
    </row>
    <row r="152" spans="2:10" ht="19.649999999999999" customHeight="1">
      <c r="B152" s="121"/>
      <c r="C152" s="122" t="s">
        <v>223</v>
      </c>
      <c r="D152" s="122" t="s">
        <v>923</v>
      </c>
      <c r="E152" s="122">
        <v>2007</v>
      </c>
      <c r="F152" s="122">
        <v>2007</v>
      </c>
      <c r="G152" s="129" t="s">
        <v>20</v>
      </c>
      <c r="H152" s="130" t="s">
        <v>20</v>
      </c>
      <c r="I152" s="131"/>
      <c r="J152" s="90" t="s">
        <v>820</v>
      </c>
    </row>
    <row r="153" spans="2:10" ht="19.649999999999999" customHeight="1">
      <c r="B153" s="121"/>
      <c r="C153" s="122" t="s">
        <v>223</v>
      </c>
      <c r="D153" s="122" t="s">
        <v>924</v>
      </c>
      <c r="E153" s="122">
        <v>2009</v>
      </c>
      <c r="F153" s="122">
        <v>2019</v>
      </c>
      <c r="G153" s="129" t="s">
        <v>20</v>
      </c>
      <c r="H153" s="130" t="s">
        <v>20</v>
      </c>
      <c r="I153" s="131"/>
      <c r="J153" s="90" t="s">
        <v>820</v>
      </c>
    </row>
    <row r="154" spans="2:10" ht="19.649999999999999" customHeight="1">
      <c r="B154" s="121"/>
      <c r="C154" s="122" t="s">
        <v>223</v>
      </c>
      <c r="D154" s="122" t="s">
        <v>925</v>
      </c>
      <c r="E154" s="122">
        <v>2007</v>
      </c>
      <c r="F154" s="122">
        <v>2018</v>
      </c>
      <c r="G154" s="129" t="s">
        <v>20</v>
      </c>
      <c r="H154" s="130" t="s">
        <v>20</v>
      </c>
      <c r="I154" s="131"/>
      <c r="J154" s="90" t="s">
        <v>820</v>
      </c>
    </row>
    <row r="155" spans="2:10" ht="19.649999999999999" customHeight="1">
      <c r="B155" s="121"/>
      <c r="C155" s="122" t="s">
        <v>223</v>
      </c>
      <c r="D155" s="122" t="s">
        <v>239</v>
      </c>
      <c r="E155" s="122">
        <v>2009</v>
      </c>
      <c r="F155" s="122">
        <v>2020</v>
      </c>
      <c r="G155" s="129" t="s">
        <v>20</v>
      </c>
      <c r="H155" s="130" t="s">
        <v>20</v>
      </c>
      <c r="I155" s="131"/>
      <c r="J155" s="90" t="s">
        <v>820</v>
      </c>
    </row>
    <row r="156" spans="2:10" ht="19.649999999999999" customHeight="1">
      <c r="B156" s="121"/>
      <c r="C156" s="122" t="s">
        <v>223</v>
      </c>
      <c r="D156" s="122" t="s">
        <v>926</v>
      </c>
      <c r="E156" s="122">
        <v>2008</v>
      </c>
      <c r="F156" s="122">
        <v>2021</v>
      </c>
      <c r="G156" s="129" t="s">
        <v>20</v>
      </c>
      <c r="H156" s="130" t="s">
        <v>20</v>
      </c>
      <c r="I156" s="131"/>
      <c r="J156" s="90" t="s">
        <v>820</v>
      </c>
    </row>
    <row r="157" spans="2:10" ht="19.649999999999999" customHeight="1">
      <c r="B157" s="121"/>
      <c r="C157" s="122" t="s">
        <v>223</v>
      </c>
      <c r="D157" s="122" t="s">
        <v>927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  <c r="J157" s="90" t="s">
        <v>820</v>
      </c>
    </row>
    <row r="158" spans="2:10" ht="19.649999999999999" customHeight="1">
      <c r="B158" s="121"/>
      <c r="C158" s="122" t="s">
        <v>223</v>
      </c>
      <c r="D158" s="122" t="s">
        <v>928</v>
      </c>
      <c r="E158" s="122">
        <v>2008</v>
      </c>
      <c r="F158" s="122">
        <v>2021</v>
      </c>
      <c r="G158" s="129" t="s">
        <v>20</v>
      </c>
      <c r="H158" s="130" t="s">
        <v>20</v>
      </c>
      <c r="I158" s="131"/>
      <c r="J158" s="90" t="s">
        <v>820</v>
      </c>
    </row>
    <row r="159" spans="2:10" ht="19.649999999999999" customHeight="1">
      <c r="B159" s="121"/>
      <c r="C159" s="122" t="s">
        <v>223</v>
      </c>
      <c r="D159" s="122" t="s">
        <v>929</v>
      </c>
      <c r="E159" s="122">
        <v>2008</v>
      </c>
      <c r="F159" s="122">
        <v>2019</v>
      </c>
      <c r="G159" s="129" t="s">
        <v>20</v>
      </c>
      <c r="H159" s="130" t="s">
        <v>20</v>
      </c>
      <c r="I159" s="131"/>
      <c r="J159" s="90" t="s">
        <v>820</v>
      </c>
    </row>
    <row r="160" spans="2:10" ht="19.649999999999999" customHeight="1">
      <c r="B160" s="121"/>
      <c r="C160" s="122" t="s">
        <v>223</v>
      </c>
      <c r="D160" s="122" t="s">
        <v>930</v>
      </c>
      <c r="E160" s="122">
        <v>2015</v>
      </c>
      <c r="F160" s="122">
        <v>2021</v>
      </c>
      <c r="G160" s="129" t="s">
        <v>20</v>
      </c>
      <c r="H160" s="130" t="s">
        <v>20</v>
      </c>
      <c r="I160" s="131"/>
      <c r="J160" s="90" t="s">
        <v>820</v>
      </c>
    </row>
    <row r="161" spans="2:10" ht="19.649999999999999" customHeight="1">
      <c r="B161" s="121"/>
      <c r="C161" s="122" t="s">
        <v>223</v>
      </c>
      <c r="D161" s="122" t="s">
        <v>931</v>
      </c>
      <c r="E161" s="122">
        <v>2015</v>
      </c>
      <c r="F161" s="122">
        <v>2021</v>
      </c>
      <c r="G161" s="129" t="s">
        <v>20</v>
      </c>
      <c r="H161" s="130" t="s">
        <v>20</v>
      </c>
      <c r="I161" s="131"/>
      <c r="J161" s="90" t="s">
        <v>820</v>
      </c>
    </row>
    <row r="162" spans="2:10" ht="19.649999999999999" customHeight="1">
      <c r="B162" s="121"/>
      <c r="C162" s="122" t="s">
        <v>223</v>
      </c>
      <c r="D162" s="122" t="s">
        <v>932</v>
      </c>
      <c r="E162" s="122">
        <v>2015</v>
      </c>
      <c r="F162" s="122">
        <v>2021</v>
      </c>
      <c r="G162" s="129" t="s">
        <v>20</v>
      </c>
      <c r="H162" s="130" t="s">
        <v>20</v>
      </c>
      <c r="I162" s="131"/>
      <c r="J162" s="90" t="s">
        <v>820</v>
      </c>
    </row>
    <row r="163" spans="2:10" ht="19.649999999999999" customHeight="1">
      <c r="B163" s="124"/>
      <c r="C163" s="122" t="s">
        <v>223</v>
      </c>
      <c r="D163" s="125" t="s">
        <v>933</v>
      </c>
      <c r="E163" s="125">
        <v>2015</v>
      </c>
      <c r="F163" s="125">
        <v>2021</v>
      </c>
      <c r="G163" s="129" t="s">
        <v>20</v>
      </c>
      <c r="H163" s="130" t="s">
        <v>20</v>
      </c>
      <c r="I163" s="134"/>
      <c r="J163" s="90" t="s">
        <v>820</v>
      </c>
    </row>
    <row r="164" spans="2:10" ht="19.649999999999999" customHeight="1">
      <c r="B164" s="121"/>
      <c r="C164" s="122" t="s">
        <v>223</v>
      </c>
      <c r="D164" s="122" t="s">
        <v>934</v>
      </c>
      <c r="E164" s="122">
        <v>2010</v>
      </c>
      <c r="F164" s="122">
        <v>2021</v>
      </c>
      <c r="G164" s="129" t="s">
        <v>20</v>
      </c>
      <c r="H164" s="130" t="s">
        <v>20</v>
      </c>
      <c r="I164" s="131"/>
      <c r="J164" s="90" t="s">
        <v>820</v>
      </c>
    </row>
    <row r="165" spans="2:10" ht="19.649999999999999" customHeight="1">
      <c r="B165" s="121"/>
      <c r="C165" s="122" t="s">
        <v>256</v>
      </c>
      <c r="D165" s="122" t="s">
        <v>935</v>
      </c>
      <c r="E165" s="122">
        <v>2012</v>
      </c>
      <c r="F165" s="122">
        <v>2018</v>
      </c>
      <c r="G165" s="129" t="s">
        <v>20</v>
      </c>
      <c r="H165" s="130" t="s">
        <v>20</v>
      </c>
      <c r="I165" s="131"/>
      <c r="J165" s="90" t="s">
        <v>820</v>
      </c>
    </row>
    <row r="166" spans="2:10" ht="19.649999999999999" customHeight="1">
      <c r="B166" s="121"/>
      <c r="C166" s="122" t="s">
        <v>256</v>
      </c>
      <c r="D166" s="122" t="s">
        <v>936</v>
      </c>
      <c r="E166" s="122">
        <v>2012</v>
      </c>
      <c r="F166" s="122">
        <v>2018</v>
      </c>
      <c r="G166" s="129" t="s">
        <v>20</v>
      </c>
      <c r="H166" s="130" t="s">
        <v>20</v>
      </c>
      <c r="I166" s="131"/>
      <c r="J166" s="90" t="s">
        <v>820</v>
      </c>
    </row>
    <row r="167" spans="2:10" ht="19.649999999999999" customHeight="1">
      <c r="B167" s="121"/>
      <c r="C167" s="122" t="s">
        <v>256</v>
      </c>
      <c r="D167" s="122" t="s">
        <v>937</v>
      </c>
      <c r="E167" s="122">
        <v>2017</v>
      </c>
      <c r="F167" s="122">
        <v>2017</v>
      </c>
      <c r="G167" s="129" t="s">
        <v>20</v>
      </c>
      <c r="H167" s="130" t="s">
        <v>20</v>
      </c>
      <c r="I167" s="131"/>
      <c r="J167" s="90" t="s">
        <v>820</v>
      </c>
    </row>
    <row r="168" spans="2:10" ht="19.649999999999999" customHeight="1">
      <c r="B168" s="121"/>
      <c r="C168" s="122" t="s">
        <v>938</v>
      </c>
      <c r="D168" s="122" t="s">
        <v>939</v>
      </c>
      <c r="E168" s="122">
        <v>2019</v>
      </c>
      <c r="F168" s="122">
        <v>2019</v>
      </c>
      <c r="G168" s="129" t="s">
        <v>20</v>
      </c>
      <c r="H168" s="130" t="s">
        <v>20</v>
      </c>
      <c r="I168" s="131"/>
      <c r="J168" s="90" t="s">
        <v>820</v>
      </c>
    </row>
    <row r="169" spans="2:10" ht="19.649999999999999" customHeight="1">
      <c r="B169" s="121"/>
      <c r="C169" s="122" t="s">
        <v>940</v>
      </c>
      <c r="D169" s="122" t="s">
        <v>941</v>
      </c>
      <c r="E169" s="122">
        <v>2011</v>
      </c>
      <c r="F169" s="122">
        <v>2021</v>
      </c>
      <c r="G169" s="129" t="s">
        <v>20</v>
      </c>
      <c r="H169" s="130" t="s">
        <v>20</v>
      </c>
      <c r="I169" s="131"/>
      <c r="J169" s="90" t="s">
        <v>820</v>
      </c>
    </row>
    <row r="170" spans="2:10" ht="19.649999999999999" customHeight="1">
      <c r="B170" s="121"/>
      <c r="C170" s="122" t="s">
        <v>940</v>
      </c>
      <c r="D170" s="122" t="s">
        <v>942</v>
      </c>
      <c r="E170" s="122">
        <v>2015</v>
      </c>
      <c r="F170" s="122">
        <v>2022</v>
      </c>
      <c r="G170" s="129" t="s">
        <v>20</v>
      </c>
      <c r="H170" s="130" t="s">
        <v>20</v>
      </c>
      <c r="I170" s="131"/>
      <c r="J170" s="90" t="s">
        <v>820</v>
      </c>
    </row>
    <row r="171" spans="2:10" ht="19.649999999999999" customHeight="1">
      <c r="B171" s="121"/>
      <c r="C171" s="122" t="s">
        <v>940</v>
      </c>
      <c r="D171" s="122" t="s">
        <v>943</v>
      </c>
      <c r="E171" s="122">
        <v>2012</v>
      </c>
      <c r="F171" s="122">
        <v>2014</v>
      </c>
      <c r="G171" s="129" t="s">
        <v>20</v>
      </c>
      <c r="H171" s="130" t="s">
        <v>20</v>
      </c>
      <c r="I171" s="131"/>
      <c r="J171" s="90" t="s">
        <v>820</v>
      </c>
    </row>
    <row r="172" spans="2:10" ht="19.649999999999999" customHeight="1">
      <c r="B172" s="121"/>
      <c r="C172" s="122" t="s">
        <v>940</v>
      </c>
      <c r="D172" s="122" t="s">
        <v>944</v>
      </c>
      <c r="E172" s="122">
        <v>2012</v>
      </c>
      <c r="F172" s="122">
        <v>2020</v>
      </c>
      <c r="G172" s="129" t="s">
        <v>20</v>
      </c>
      <c r="H172" s="130" t="s">
        <v>20</v>
      </c>
      <c r="I172" s="131"/>
      <c r="J172" s="90" t="s">
        <v>820</v>
      </c>
    </row>
    <row r="173" spans="2:10" ht="19.649999999999999" customHeight="1">
      <c r="B173" s="121"/>
      <c r="C173" s="122" t="s">
        <v>940</v>
      </c>
      <c r="D173" s="122" t="s">
        <v>945</v>
      </c>
      <c r="E173" s="122">
        <v>2012</v>
      </c>
      <c r="F173" s="122">
        <v>2020</v>
      </c>
      <c r="G173" s="129" t="s">
        <v>20</v>
      </c>
      <c r="H173" s="130" t="s">
        <v>20</v>
      </c>
      <c r="I173" s="131"/>
      <c r="J173" s="90" t="s">
        <v>820</v>
      </c>
    </row>
    <row r="174" spans="2:10" ht="19.649999999999999" customHeight="1">
      <c r="B174" s="121"/>
      <c r="C174" s="122" t="s">
        <v>940</v>
      </c>
      <c r="D174" s="122" t="s">
        <v>946</v>
      </c>
      <c r="E174" s="122">
        <v>2009</v>
      </c>
      <c r="F174" s="122">
        <v>2022</v>
      </c>
      <c r="G174" s="129" t="s">
        <v>20</v>
      </c>
      <c r="H174" s="130" t="s">
        <v>20</v>
      </c>
      <c r="I174" s="131"/>
      <c r="J174" s="90" t="s">
        <v>820</v>
      </c>
    </row>
    <row r="175" spans="2:10" ht="19.649999999999999" customHeight="1">
      <c r="B175" s="121"/>
      <c r="C175" s="122" t="s">
        <v>940</v>
      </c>
      <c r="D175" s="122" t="s">
        <v>947</v>
      </c>
      <c r="E175" s="122">
        <v>2019</v>
      </c>
      <c r="F175" s="122">
        <v>2021</v>
      </c>
      <c r="G175" s="129" t="s">
        <v>20</v>
      </c>
      <c r="H175" s="130" t="s">
        <v>20</v>
      </c>
      <c r="I175" s="182"/>
      <c r="J175" s="90" t="s">
        <v>820</v>
      </c>
    </row>
    <row r="176" spans="2:10" ht="19.649999999999999" customHeight="1">
      <c r="B176" s="121"/>
      <c r="C176" s="122" t="s">
        <v>940</v>
      </c>
      <c r="D176" s="122" t="s">
        <v>948</v>
      </c>
      <c r="E176" s="122">
        <v>2009</v>
      </c>
      <c r="F176" s="122">
        <v>2022</v>
      </c>
      <c r="G176" s="129" t="s">
        <v>20</v>
      </c>
      <c r="H176" s="130" t="s">
        <v>20</v>
      </c>
      <c r="I176" s="131"/>
      <c r="J176" s="90" t="s">
        <v>820</v>
      </c>
    </row>
    <row r="177" spans="2:10" ht="19.649999999999999" customHeight="1">
      <c r="B177" s="121"/>
      <c r="C177" s="122" t="s">
        <v>940</v>
      </c>
      <c r="D177" s="122" t="s">
        <v>949</v>
      </c>
      <c r="E177" s="122">
        <v>2009</v>
      </c>
      <c r="F177" s="122">
        <v>2022</v>
      </c>
      <c r="G177" s="129" t="s">
        <v>20</v>
      </c>
      <c r="H177" s="130" t="s">
        <v>20</v>
      </c>
      <c r="I177" s="131"/>
      <c r="J177" s="90" t="s">
        <v>820</v>
      </c>
    </row>
    <row r="178" spans="2:10" ht="19.649999999999999" customHeight="1">
      <c r="B178" s="121"/>
      <c r="C178" s="122" t="s">
        <v>940</v>
      </c>
      <c r="D178" s="122" t="s">
        <v>950</v>
      </c>
      <c r="E178" s="122">
        <v>2010</v>
      </c>
      <c r="F178" s="122">
        <v>2022</v>
      </c>
      <c r="G178" s="129" t="s">
        <v>20</v>
      </c>
      <c r="H178" s="130" t="s">
        <v>20</v>
      </c>
      <c r="I178" s="131"/>
      <c r="J178" s="90" t="s">
        <v>820</v>
      </c>
    </row>
    <row r="179" spans="2:10" ht="19.649999999999999" customHeight="1">
      <c r="B179" s="121"/>
      <c r="C179" s="122" t="s">
        <v>940</v>
      </c>
      <c r="D179" s="122" t="s">
        <v>951</v>
      </c>
      <c r="E179" s="122">
        <v>2008</v>
      </c>
      <c r="F179" s="122">
        <v>2022</v>
      </c>
      <c r="G179" s="129" t="s">
        <v>20</v>
      </c>
      <c r="H179" s="130" t="s">
        <v>20</v>
      </c>
      <c r="I179" s="131"/>
      <c r="J179" s="90" t="s">
        <v>820</v>
      </c>
    </row>
    <row r="180" spans="2:10" ht="19.649999999999999" customHeight="1">
      <c r="B180" s="121"/>
      <c r="C180" s="122" t="s">
        <v>940</v>
      </c>
      <c r="D180" s="122" t="s">
        <v>952</v>
      </c>
      <c r="E180" s="122">
        <v>2012</v>
      </c>
      <c r="F180" s="122">
        <v>2021</v>
      </c>
      <c r="G180" s="129" t="s">
        <v>20</v>
      </c>
      <c r="H180" s="130" t="s">
        <v>20</v>
      </c>
      <c r="I180" s="131"/>
      <c r="J180" s="90" t="s">
        <v>820</v>
      </c>
    </row>
    <row r="181" spans="2:10" ht="19.649999999999999" customHeight="1">
      <c r="B181" s="121"/>
      <c r="C181" s="122" t="s">
        <v>258</v>
      </c>
      <c r="D181" s="122" t="s">
        <v>953</v>
      </c>
      <c r="E181" s="122">
        <v>2008</v>
      </c>
      <c r="F181" s="122">
        <v>2022</v>
      </c>
      <c r="G181" s="129" t="s">
        <v>20</v>
      </c>
      <c r="H181" s="130" t="s">
        <v>20</v>
      </c>
      <c r="I181" s="131"/>
      <c r="J181" s="90" t="s">
        <v>820</v>
      </c>
    </row>
    <row r="182" spans="2:10" ht="19.649999999999999" customHeight="1">
      <c r="B182" s="121"/>
      <c r="C182" s="122" t="s">
        <v>258</v>
      </c>
      <c r="D182" s="122" t="s">
        <v>259</v>
      </c>
      <c r="E182" s="122">
        <v>2009</v>
      </c>
      <c r="F182" s="122">
        <v>2022</v>
      </c>
      <c r="G182" s="129" t="s">
        <v>20</v>
      </c>
      <c r="H182" s="130" t="s">
        <v>20</v>
      </c>
      <c r="I182" s="131"/>
      <c r="J182" s="90" t="s">
        <v>820</v>
      </c>
    </row>
    <row r="183" spans="2:10" ht="19.649999999999999" customHeight="1">
      <c r="B183" s="121"/>
      <c r="C183" s="122" t="s">
        <v>258</v>
      </c>
      <c r="D183" s="122" t="s">
        <v>954</v>
      </c>
      <c r="E183" s="122">
        <v>2010</v>
      </c>
      <c r="F183" s="122">
        <v>2015</v>
      </c>
      <c r="G183" s="129" t="s">
        <v>20</v>
      </c>
      <c r="H183" s="130" t="s">
        <v>20</v>
      </c>
      <c r="I183" s="131"/>
      <c r="J183" s="90" t="s">
        <v>820</v>
      </c>
    </row>
    <row r="184" spans="2:10" ht="19.649999999999999" customHeight="1">
      <c r="B184" s="121"/>
      <c r="C184" s="122" t="s">
        <v>258</v>
      </c>
      <c r="D184" s="122" t="s">
        <v>262</v>
      </c>
      <c r="E184" s="122">
        <v>2012</v>
      </c>
      <c r="F184" s="122">
        <v>2022</v>
      </c>
      <c r="G184" s="129" t="s">
        <v>20</v>
      </c>
      <c r="H184" s="130" t="s">
        <v>20</v>
      </c>
      <c r="I184" s="131"/>
      <c r="J184" s="90" t="s">
        <v>820</v>
      </c>
    </row>
    <row r="185" spans="2:10" ht="19.649999999999999" customHeight="1">
      <c r="B185" s="121"/>
      <c r="C185" s="122" t="s">
        <v>258</v>
      </c>
      <c r="D185" s="122" t="s">
        <v>955</v>
      </c>
      <c r="E185" s="122">
        <v>2012</v>
      </c>
      <c r="F185" s="122">
        <v>2016</v>
      </c>
      <c r="G185" s="129" t="s">
        <v>20</v>
      </c>
      <c r="H185" s="130" t="s">
        <v>20</v>
      </c>
      <c r="I185" s="131"/>
      <c r="J185" s="90" t="s">
        <v>820</v>
      </c>
    </row>
    <row r="186" spans="2:10" ht="19.649999999999999" customHeight="1">
      <c r="B186" s="121"/>
      <c r="C186" s="122" t="s">
        <v>258</v>
      </c>
      <c r="D186" s="122" t="s">
        <v>956</v>
      </c>
      <c r="E186" s="122">
        <v>2008</v>
      </c>
      <c r="F186" s="122">
        <v>2011</v>
      </c>
      <c r="G186" s="129" t="s">
        <v>20</v>
      </c>
      <c r="H186" s="130" t="s">
        <v>20</v>
      </c>
      <c r="I186" s="131"/>
      <c r="J186" s="90" t="s">
        <v>820</v>
      </c>
    </row>
    <row r="187" spans="2:10" ht="19.649999999999999" customHeight="1">
      <c r="B187" s="121"/>
      <c r="C187" s="122" t="s">
        <v>258</v>
      </c>
      <c r="D187" s="122" t="s">
        <v>264</v>
      </c>
      <c r="E187" s="122">
        <v>2007</v>
      </c>
      <c r="F187" s="122">
        <v>2020</v>
      </c>
      <c r="G187" s="129" t="s">
        <v>20</v>
      </c>
      <c r="H187" s="130" t="s">
        <v>20</v>
      </c>
      <c r="I187" s="131"/>
      <c r="J187" s="90" t="s">
        <v>820</v>
      </c>
    </row>
    <row r="188" spans="2:10" ht="19.649999999999999" customHeight="1">
      <c r="B188" s="121"/>
      <c r="C188" s="122" t="s">
        <v>258</v>
      </c>
      <c r="D188" s="122" t="s">
        <v>265</v>
      </c>
      <c r="E188" s="122">
        <v>2016</v>
      </c>
      <c r="F188" s="122">
        <v>2022</v>
      </c>
      <c r="G188" s="129" t="s">
        <v>20</v>
      </c>
      <c r="H188" s="130" t="s">
        <v>20</v>
      </c>
      <c r="I188" s="131"/>
      <c r="J188" s="90" t="s">
        <v>820</v>
      </c>
    </row>
    <row r="189" spans="2:10" ht="19.649999999999999" customHeight="1">
      <c r="B189" s="121"/>
      <c r="C189" s="122" t="s">
        <v>258</v>
      </c>
      <c r="D189" s="122" t="s">
        <v>957</v>
      </c>
      <c r="E189" s="122">
        <v>2010</v>
      </c>
      <c r="F189" s="122">
        <v>2014</v>
      </c>
      <c r="G189" s="129" t="s">
        <v>20</v>
      </c>
      <c r="H189" s="130" t="s">
        <v>20</v>
      </c>
      <c r="I189" s="131"/>
      <c r="J189" s="90" t="s">
        <v>820</v>
      </c>
    </row>
    <row r="190" spans="2:10" ht="19.649999999999999" customHeight="1">
      <c r="B190" s="121"/>
      <c r="C190" s="122" t="s">
        <v>258</v>
      </c>
      <c r="D190" s="122" t="s">
        <v>958</v>
      </c>
      <c r="E190" s="122">
        <v>2008</v>
      </c>
      <c r="F190" s="122">
        <v>2022</v>
      </c>
      <c r="G190" s="129" t="s">
        <v>20</v>
      </c>
      <c r="H190" s="130" t="s">
        <v>20</v>
      </c>
      <c r="I190" s="131"/>
      <c r="J190" s="90" t="s">
        <v>820</v>
      </c>
    </row>
    <row r="191" spans="2:10" ht="19.649999999999999" customHeight="1">
      <c r="B191" s="121"/>
      <c r="C191" s="122" t="s">
        <v>258</v>
      </c>
      <c r="D191" s="122" t="s">
        <v>959</v>
      </c>
      <c r="E191" s="122">
        <v>2019</v>
      </c>
      <c r="F191" s="122">
        <v>2022</v>
      </c>
      <c r="G191" s="129" t="s">
        <v>20</v>
      </c>
      <c r="H191" s="130" t="s">
        <v>20</v>
      </c>
      <c r="I191" s="131"/>
      <c r="J191" s="90" t="s">
        <v>820</v>
      </c>
    </row>
    <row r="192" spans="2:10" ht="19.649999999999999" customHeight="1">
      <c r="B192" s="121"/>
      <c r="C192" s="122" t="s">
        <v>258</v>
      </c>
      <c r="D192" s="122" t="s">
        <v>960</v>
      </c>
      <c r="E192" s="122">
        <v>2009</v>
      </c>
      <c r="F192" s="122">
        <v>2022</v>
      </c>
      <c r="G192" s="129" t="s">
        <v>20</v>
      </c>
      <c r="H192" s="130" t="s">
        <v>20</v>
      </c>
      <c r="I192" s="131"/>
      <c r="J192" s="90" t="s">
        <v>820</v>
      </c>
    </row>
    <row r="193" spans="2:10" ht="19.649999999999999" customHeight="1">
      <c r="B193" s="121"/>
      <c r="C193" s="122" t="s">
        <v>258</v>
      </c>
      <c r="D193" s="122" t="s">
        <v>961</v>
      </c>
      <c r="E193" s="122">
        <v>2012</v>
      </c>
      <c r="F193" s="122">
        <v>2022</v>
      </c>
      <c r="G193" s="129" t="s">
        <v>20</v>
      </c>
      <c r="H193" s="130" t="s">
        <v>20</v>
      </c>
      <c r="I193" s="131"/>
      <c r="J193" s="90" t="s">
        <v>820</v>
      </c>
    </row>
    <row r="194" spans="2:10" ht="19.649999999999999" customHeight="1">
      <c r="B194" s="121"/>
      <c r="C194" s="122" t="s">
        <v>269</v>
      </c>
      <c r="D194" s="122" t="s">
        <v>962</v>
      </c>
      <c r="E194" s="122">
        <v>2012</v>
      </c>
      <c r="F194" s="122">
        <v>2021</v>
      </c>
      <c r="G194" s="129" t="s">
        <v>20</v>
      </c>
      <c r="H194" s="130" t="s">
        <v>20</v>
      </c>
      <c r="I194" s="131"/>
      <c r="J194" s="90" t="s">
        <v>820</v>
      </c>
    </row>
    <row r="195" spans="2:10" ht="19.649999999999999" customHeight="1">
      <c r="B195" s="121"/>
      <c r="C195" s="122" t="s">
        <v>269</v>
      </c>
      <c r="D195" s="122" t="s">
        <v>963</v>
      </c>
      <c r="E195" s="122">
        <v>2012</v>
      </c>
      <c r="F195" s="122">
        <v>2017</v>
      </c>
      <c r="G195" s="129" t="s">
        <v>20</v>
      </c>
      <c r="H195" s="130" t="s">
        <v>20</v>
      </c>
      <c r="I195" s="131"/>
      <c r="J195" s="90" t="s">
        <v>820</v>
      </c>
    </row>
    <row r="196" spans="2:10" ht="19.649999999999999" customHeight="1">
      <c r="B196" s="121"/>
      <c r="C196" s="122" t="s">
        <v>269</v>
      </c>
      <c r="D196" s="122" t="s">
        <v>964</v>
      </c>
      <c r="E196" s="122">
        <v>2012</v>
      </c>
      <c r="F196" s="122">
        <v>2021</v>
      </c>
      <c r="G196" s="129" t="s">
        <v>20</v>
      </c>
      <c r="H196" s="130" t="s">
        <v>20</v>
      </c>
      <c r="I196" s="182"/>
      <c r="J196" s="90" t="s">
        <v>820</v>
      </c>
    </row>
    <row r="197" spans="2:10" ht="19.649999999999999" customHeight="1">
      <c r="B197" s="121"/>
      <c r="C197" s="122" t="s">
        <v>269</v>
      </c>
      <c r="D197" s="122" t="s">
        <v>965</v>
      </c>
      <c r="E197" s="122">
        <v>2013</v>
      </c>
      <c r="F197" s="122">
        <v>2014</v>
      </c>
      <c r="G197" s="129" t="s">
        <v>20</v>
      </c>
      <c r="H197" s="130" t="s">
        <v>20</v>
      </c>
      <c r="I197" s="131"/>
      <c r="J197" s="90" t="s">
        <v>820</v>
      </c>
    </row>
    <row r="198" spans="2:10" ht="19.649999999999999" customHeight="1">
      <c r="B198" s="121"/>
      <c r="C198" s="122" t="s">
        <v>269</v>
      </c>
      <c r="D198" s="122" t="s">
        <v>966</v>
      </c>
      <c r="E198" s="122">
        <v>2013</v>
      </c>
      <c r="F198" s="122">
        <v>2020</v>
      </c>
      <c r="G198" s="129" t="s">
        <v>20</v>
      </c>
      <c r="H198" s="130" t="s">
        <v>20</v>
      </c>
      <c r="I198" s="131"/>
      <c r="J198" s="90" t="s">
        <v>820</v>
      </c>
    </row>
    <row r="199" spans="2:10" ht="19.649999999999999" customHeight="1">
      <c r="B199" s="121"/>
      <c r="C199" s="122" t="s">
        <v>269</v>
      </c>
      <c r="D199" s="122" t="s">
        <v>938</v>
      </c>
      <c r="E199" s="122">
        <v>2013</v>
      </c>
      <c r="F199" s="122">
        <v>2016</v>
      </c>
      <c r="G199" s="129" t="s">
        <v>20</v>
      </c>
      <c r="H199" s="130" t="s">
        <v>20</v>
      </c>
      <c r="I199" s="131"/>
      <c r="J199" s="90" t="s">
        <v>820</v>
      </c>
    </row>
    <row r="200" spans="2:10" ht="19.649999999999999" customHeight="1">
      <c r="B200" s="121"/>
      <c r="C200" s="122" t="s">
        <v>269</v>
      </c>
      <c r="D200" s="122" t="s">
        <v>967</v>
      </c>
      <c r="E200" s="122">
        <v>2013</v>
      </c>
      <c r="F200" s="122">
        <v>2015</v>
      </c>
      <c r="G200" s="129" t="s">
        <v>20</v>
      </c>
      <c r="H200" s="130" t="s">
        <v>20</v>
      </c>
      <c r="I200" s="131"/>
      <c r="J200" s="90" t="s">
        <v>820</v>
      </c>
    </row>
    <row r="201" spans="2:10" ht="19.649999999999999" customHeight="1">
      <c r="B201" s="121"/>
      <c r="C201" s="122" t="s">
        <v>269</v>
      </c>
      <c r="D201" s="122" t="s">
        <v>283</v>
      </c>
      <c r="E201" s="122">
        <v>2017</v>
      </c>
      <c r="F201" s="122">
        <v>2021</v>
      </c>
      <c r="G201" s="129" t="s">
        <v>20</v>
      </c>
      <c r="H201" s="130" t="s">
        <v>20</v>
      </c>
      <c r="I201" s="131"/>
      <c r="J201" s="90" t="s">
        <v>820</v>
      </c>
    </row>
    <row r="202" spans="2:10" ht="19.649999999999999" customHeight="1">
      <c r="B202" s="121"/>
      <c r="C202" s="122" t="s">
        <v>269</v>
      </c>
      <c r="D202" s="122" t="s">
        <v>968</v>
      </c>
      <c r="E202" s="122">
        <v>2018</v>
      </c>
      <c r="F202" s="122">
        <v>2022</v>
      </c>
      <c r="G202" s="129" t="s">
        <v>20</v>
      </c>
      <c r="H202" s="130" t="s">
        <v>20</v>
      </c>
      <c r="I202" s="131"/>
      <c r="J202" s="90" t="s">
        <v>820</v>
      </c>
    </row>
    <row r="203" spans="2:10" ht="19.649999999999999" customHeight="1">
      <c r="B203" s="121"/>
      <c r="C203" s="122" t="s">
        <v>269</v>
      </c>
      <c r="D203" s="122" t="s">
        <v>969</v>
      </c>
      <c r="E203" s="122">
        <v>2020</v>
      </c>
      <c r="F203" s="122">
        <v>2022</v>
      </c>
      <c r="G203" s="129" t="s">
        <v>20</v>
      </c>
      <c r="H203" s="130" t="s">
        <v>20</v>
      </c>
      <c r="I203" s="131"/>
      <c r="J203" s="90" t="s">
        <v>820</v>
      </c>
    </row>
    <row r="204" spans="2:10" ht="19.649999999999999" customHeight="1">
      <c r="B204" s="124"/>
      <c r="C204" s="122" t="s">
        <v>269</v>
      </c>
      <c r="D204" s="125" t="s">
        <v>970</v>
      </c>
      <c r="E204" s="125">
        <v>2022</v>
      </c>
      <c r="F204" s="125">
        <v>2022</v>
      </c>
      <c r="G204" s="129" t="s">
        <v>20</v>
      </c>
      <c r="H204" s="130" t="s">
        <v>20</v>
      </c>
      <c r="I204" s="134"/>
      <c r="J204" s="90" t="s">
        <v>820</v>
      </c>
    </row>
    <row r="205" spans="2:10" ht="19.649999999999999" customHeight="1">
      <c r="B205" s="121"/>
      <c r="C205" s="122" t="s">
        <v>269</v>
      </c>
      <c r="D205" s="122" t="s">
        <v>287</v>
      </c>
      <c r="E205" s="122">
        <v>2012</v>
      </c>
      <c r="F205" s="122">
        <v>2022</v>
      </c>
      <c r="G205" s="129" t="s">
        <v>20</v>
      </c>
      <c r="H205" s="130" t="s">
        <v>20</v>
      </c>
      <c r="I205" s="131"/>
      <c r="J205" s="90" t="s">
        <v>820</v>
      </c>
    </row>
    <row r="206" spans="2:10" ht="19.649999999999999" customHeight="1">
      <c r="B206" s="121"/>
      <c r="C206" s="122" t="s">
        <v>269</v>
      </c>
      <c r="D206" s="122" t="s">
        <v>971</v>
      </c>
      <c r="E206" s="122">
        <v>2013</v>
      </c>
      <c r="F206" s="122">
        <v>2018</v>
      </c>
      <c r="G206" s="129" t="s">
        <v>20</v>
      </c>
      <c r="H206" s="130" t="s">
        <v>20</v>
      </c>
      <c r="I206" s="131"/>
      <c r="J206" s="90" t="s">
        <v>820</v>
      </c>
    </row>
    <row r="207" spans="2:10" ht="19.649999999999999" customHeight="1">
      <c r="B207" s="121"/>
      <c r="C207" s="122" t="s">
        <v>269</v>
      </c>
      <c r="D207" s="122" t="s">
        <v>972</v>
      </c>
      <c r="E207" s="122">
        <v>2019</v>
      </c>
      <c r="F207" s="122">
        <v>2019</v>
      </c>
      <c r="G207" s="129" t="s">
        <v>20</v>
      </c>
      <c r="H207" s="130" t="s">
        <v>20</v>
      </c>
      <c r="I207" s="131"/>
      <c r="J207" s="90" t="s">
        <v>820</v>
      </c>
    </row>
    <row r="208" spans="2:10" ht="19.649999999999999" customHeight="1">
      <c r="B208" s="121"/>
      <c r="C208" s="122" t="s">
        <v>269</v>
      </c>
      <c r="D208" s="122" t="s">
        <v>973</v>
      </c>
      <c r="E208" s="122">
        <v>2011</v>
      </c>
      <c r="F208" s="122">
        <v>2022</v>
      </c>
      <c r="G208" s="129" t="s">
        <v>20</v>
      </c>
      <c r="H208" s="130" t="s">
        <v>20</v>
      </c>
      <c r="I208" s="131"/>
      <c r="J208" s="90" t="s">
        <v>820</v>
      </c>
    </row>
    <row r="209" spans="2:10" ht="19.649999999999999" customHeight="1">
      <c r="B209" s="121"/>
      <c r="C209" s="122" t="s">
        <v>269</v>
      </c>
      <c r="D209" s="122" t="s">
        <v>722</v>
      </c>
      <c r="E209" s="122">
        <v>2011</v>
      </c>
      <c r="F209" s="122">
        <v>2022</v>
      </c>
      <c r="G209" s="129" t="s">
        <v>20</v>
      </c>
      <c r="H209" s="130" t="s">
        <v>20</v>
      </c>
      <c r="I209" s="131"/>
      <c r="J209" s="90" t="s">
        <v>820</v>
      </c>
    </row>
    <row r="210" spans="2:10" ht="19.649999999999999" customHeight="1">
      <c r="B210" s="121"/>
      <c r="C210" s="122" t="s">
        <v>269</v>
      </c>
      <c r="D210" s="122" t="s">
        <v>974</v>
      </c>
      <c r="E210" s="122">
        <v>2012</v>
      </c>
      <c r="F210" s="122">
        <v>2021</v>
      </c>
      <c r="G210" s="129" t="s">
        <v>20</v>
      </c>
      <c r="H210" s="130" t="s">
        <v>20</v>
      </c>
      <c r="I210" s="131"/>
      <c r="J210" s="90" t="s">
        <v>820</v>
      </c>
    </row>
    <row r="211" spans="2:10" ht="19.649999999999999" customHeight="1">
      <c r="B211" s="121"/>
      <c r="C211" s="122" t="s">
        <v>269</v>
      </c>
      <c r="D211" s="122" t="s">
        <v>975</v>
      </c>
      <c r="E211" s="122">
        <v>2020</v>
      </c>
      <c r="F211" s="122">
        <v>2021</v>
      </c>
      <c r="G211" s="129" t="s">
        <v>20</v>
      </c>
      <c r="H211" s="130" t="s">
        <v>20</v>
      </c>
      <c r="I211" s="131"/>
      <c r="J211" s="90" t="s">
        <v>820</v>
      </c>
    </row>
    <row r="212" spans="2:10" ht="19.649999999999999" customHeight="1">
      <c r="B212" s="121"/>
      <c r="C212" s="122" t="s">
        <v>269</v>
      </c>
      <c r="D212" s="122" t="s">
        <v>976</v>
      </c>
      <c r="E212" s="122">
        <v>2020</v>
      </c>
      <c r="F212" s="122">
        <v>2022</v>
      </c>
      <c r="G212" s="129" t="s">
        <v>20</v>
      </c>
      <c r="H212" s="130" t="s">
        <v>20</v>
      </c>
      <c r="I212" s="131"/>
      <c r="J212" s="90" t="s">
        <v>820</v>
      </c>
    </row>
    <row r="213" spans="2:10" ht="19.649999999999999" customHeight="1">
      <c r="B213" s="121"/>
      <c r="C213" s="122" t="s">
        <v>269</v>
      </c>
      <c r="D213" s="122" t="s">
        <v>977</v>
      </c>
      <c r="E213" s="122">
        <v>2012</v>
      </c>
      <c r="F213" s="122">
        <v>2012</v>
      </c>
      <c r="G213" s="129" t="s">
        <v>20</v>
      </c>
      <c r="H213" s="130" t="s">
        <v>20</v>
      </c>
      <c r="I213" s="131"/>
      <c r="J213" s="90" t="s">
        <v>820</v>
      </c>
    </row>
    <row r="214" spans="2:10" ht="19.649999999999999" customHeight="1">
      <c r="B214" s="121"/>
      <c r="C214" s="122" t="s">
        <v>293</v>
      </c>
      <c r="D214" s="122" t="s">
        <v>978</v>
      </c>
      <c r="E214" s="122">
        <v>2012</v>
      </c>
      <c r="F214" s="122">
        <v>2012</v>
      </c>
      <c r="G214" s="129" t="s">
        <v>20</v>
      </c>
      <c r="H214" s="130" t="s">
        <v>20</v>
      </c>
      <c r="I214" s="131"/>
      <c r="J214" s="90" t="s">
        <v>820</v>
      </c>
    </row>
    <row r="215" spans="2:10" ht="19.649999999999999" customHeight="1">
      <c r="B215" s="121"/>
      <c r="C215" s="122" t="s">
        <v>293</v>
      </c>
      <c r="D215" s="122" t="s">
        <v>979</v>
      </c>
      <c r="E215" s="122">
        <v>2013</v>
      </c>
      <c r="F215" s="122">
        <v>2013</v>
      </c>
      <c r="G215" s="129" t="s">
        <v>20</v>
      </c>
      <c r="H215" s="130" t="s">
        <v>20</v>
      </c>
      <c r="I215" s="131"/>
      <c r="J215" s="90" t="s">
        <v>820</v>
      </c>
    </row>
    <row r="216" spans="2:10" ht="19.649999999999999" customHeight="1">
      <c r="B216" s="121"/>
      <c r="C216" s="122" t="s">
        <v>293</v>
      </c>
      <c r="D216" s="122" t="s">
        <v>980</v>
      </c>
      <c r="E216" s="122">
        <v>2012</v>
      </c>
      <c r="F216" s="122">
        <v>2012</v>
      </c>
      <c r="G216" s="129" t="s">
        <v>20</v>
      </c>
      <c r="H216" s="130" t="s">
        <v>20</v>
      </c>
      <c r="I216" s="131"/>
      <c r="J216" s="90" t="s">
        <v>820</v>
      </c>
    </row>
    <row r="217" spans="2:10" ht="19.649999999999999" customHeight="1">
      <c r="B217" s="121"/>
      <c r="C217" s="122" t="s">
        <v>293</v>
      </c>
      <c r="D217" s="122" t="s">
        <v>981</v>
      </c>
      <c r="E217" s="122">
        <v>2013</v>
      </c>
      <c r="F217" s="122">
        <v>2013</v>
      </c>
      <c r="G217" s="129" t="s">
        <v>20</v>
      </c>
      <c r="H217" s="130" t="s">
        <v>20</v>
      </c>
      <c r="I217" s="131"/>
      <c r="J217" s="90" t="s">
        <v>820</v>
      </c>
    </row>
    <row r="218" spans="2:10" ht="19.649999999999999" customHeight="1">
      <c r="B218" s="121"/>
      <c r="C218" s="122" t="s">
        <v>293</v>
      </c>
      <c r="D218" s="122" t="s">
        <v>982</v>
      </c>
      <c r="E218" s="122">
        <v>2012</v>
      </c>
      <c r="F218" s="122">
        <v>2012</v>
      </c>
      <c r="G218" s="129" t="s">
        <v>20</v>
      </c>
      <c r="H218" s="130" t="s">
        <v>20</v>
      </c>
      <c r="I218" s="131"/>
      <c r="J218" s="90" t="s">
        <v>820</v>
      </c>
    </row>
    <row r="219" spans="2:10" ht="19.649999999999999" customHeight="1">
      <c r="B219" s="121"/>
      <c r="C219" s="122" t="s">
        <v>293</v>
      </c>
      <c r="D219" s="122" t="s">
        <v>983</v>
      </c>
      <c r="E219" s="122">
        <v>2012</v>
      </c>
      <c r="F219" s="122">
        <v>2013</v>
      </c>
      <c r="G219" s="129" t="s">
        <v>20</v>
      </c>
      <c r="H219" s="130" t="s">
        <v>20</v>
      </c>
      <c r="I219" s="131"/>
      <c r="J219" s="90" t="s">
        <v>820</v>
      </c>
    </row>
    <row r="220" spans="2:10" ht="19.649999999999999" customHeight="1">
      <c r="B220" s="121"/>
      <c r="C220" s="122" t="s">
        <v>293</v>
      </c>
      <c r="D220" s="122" t="s">
        <v>984</v>
      </c>
      <c r="E220" s="122">
        <v>2012</v>
      </c>
      <c r="F220" s="122">
        <v>2013</v>
      </c>
      <c r="G220" s="129" t="s">
        <v>20</v>
      </c>
      <c r="H220" s="130" t="s">
        <v>20</v>
      </c>
      <c r="I220" s="131"/>
      <c r="J220" s="90" t="s">
        <v>820</v>
      </c>
    </row>
    <row r="221" spans="2:10" ht="19.649999999999999" customHeight="1">
      <c r="B221" s="121"/>
      <c r="C221" s="122" t="s">
        <v>293</v>
      </c>
      <c r="D221" s="122" t="s">
        <v>294</v>
      </c>
      <c r="E221" s="122">
        <v>2013</v>
      </c>
      <c r="F221" s="122">
        <v>2013</v>
      </c>
      <c r="G221" s="129" t="s">
        <v>20</v>
      </c>
      <c r="H221" s="130" t="s">
        <v>20</v>
      </c>
      <c r="I221" s="131"/>
      <c r="J221" s="90" t="s">
        <v>820</v>
      </c>
    </row>
    <row r="222" spans="2:10" ht="19.649999999999999" customHeight="1">
      <c r="B222" s="121"/>
      <c r="C222" s="122" t="s">
        <v>293</v>
      </c>
      <c r="D222" s="122" t="s">
        <v>985</v>
      </c>
      <c r="E222" s="122">
        <v>2012</v>
      </c>
      <c r="F222" s="122">
        <v>2013</v>
      </c>
      <c r="G222" s="129" t="s">
        <v>20</v>
      </c>
      <c r="H222" s="130" t="s">
        <v>20</v>
      </c>
      <c r="I222" s="131"/>
      <c r="J222" s="90" t="s">
        <v>820</v>
      </c>
    </row>
    <row r="223" spans="2:10" ht="19.649999999999999" customHeight="1">
      <c r="B223" s="121"/>
      <c r="C223" s="122" t="s">
        <v>293</v>
      </c>
      <c r="D223" s="122" t="s">
        <v>986</v>
      </c>
      <c r="E223" s="122">
        <v>2012</v>
      </c>
      <c r="F223" s="122">
        <v>2013</v>
      </c>
      <c r="G223" s="129" t="s">
        <v>20</v>
      </c>
      <c r="H223" s="130" t="s">
        <v>20</v>
      </c>
      <c r="I223" s="131"/>
      <c r="J223" s="90" t="s">
        <v>820</v>
      </c>
    </row>
    <row r="224" spans="2:10" ht="19.649999999999999" customHeight="1">
      <c r="B224" s="121"/>
      <c r="C224" s="122" t="s">
        <v>293</v>
      </c>
      <c r="D224" s="122" t="s">
        <v>987</v>
      </c>
      <c r="E224" s="122">
        <v>2012</v>
      </c>
      <c r="F224" s="122">
        <v>2013</v>
      </c>
      <c r="G224" s="129" t="s">
        <v>20</v>
      </c>
      <c r="H224" s="130" t="s">
        <v>20</v>
      </c>
      <c r="I224" s="131"/>
      <c r="J224" s="90" t="s">
        <v>820</v>
      </c>
    </row>
    <row r="225" spans="2:10" ht="19.649999999999999" customHeight="1">
      <c r="B225" s="121"/>
      <c r="C225" s="122" t="s">
        <v>293</v>
      </c>
      <c r="D225" s="122" t="s">
        <v>988</v>
      </c>
      <c r="E225" s="122">
        <v>2015</v>
      </c>
      <c r="F225" s="122">
        <v>2015</v>
      </c>
      <c r="G225" s="129" t="s">
        <v>20</v>
      </c>
      <c r="H225" s="130" t="s">
        <v>20</v>
      </c>
      <c r="I225" s="131"/>
      <c r="J225" s="90" t="s">
        <v>820</v>
      </c>
    </row>
    <row r="226" spans="2:10" ht="19.649999999999999" customHeight="1">
      <c r="B226" s="121"/>
      <c r="C226" s="122" t="s">
        <v>293</v>
      </c>
      <c r="D226" s="122" t="s">
        <v>989</v>
      </c>
      <c r="E226" s="122">
        <v>2014</v>
      </c>
      <c r="F226" s="122">
        <v>2021</v>
      </c>
      <c r="G226" s="129" t="s">
        <v>20</v>
      </c>
      <c r="H226" s="130" t="s">
        <v>20</v>
      </c>
      <c r="I226" s="131"/>
      <c r="J226" s="90" t="s">
        <v>820</v>
      </c>
    </row>
    <row r="227" spans="2:10" ht="19.649999999999999" customHeight="1">
      <c r="B227" s="121"/>
      <c r="C227" s="122" t="s">
        <v>293</v>
      </c>
      <c r="D227" s="122" t="s">
        <v>990</v>
      </c>
      <c r="E227" s="122">
        <v>2014</v>
      </c>
      <c r="F227" s="122">
        <v>2021</v>
      </c>
      <c r="G227" s="129" t="s">
        <v>20</v>
      </c>
      <c r="H227" s="130" t="s">
        <v>20</v>
      </c>
      <c r="I227" s="131"/>
      <c r="J227" s="90" t="s">
        <v>820</v>
      </c>
    </row>
    <row r="228" spans="2:10" ht="19.649999999999999" customHeight="1">
      <c r="B228" s="121"/>
      <c r="C228" s="122" t="s">
        <v>293</v>
      </c>
      <c r="D228" s="122" t="s">
        <v>991</v>
      </c>
      <c r="E228" s="122">
        <v>2014</v>
      </c>
      <c r="F228" s="122">
        <v>2019</v>
      </c>
      <c r="G228" s="129" t="s">
        <v>20</v>
      </c>
      <c r="H228" s="130" t="s">
        <v>20</v>
      </c>
      <c r="I228" s="131"/>
      <c r="J228" s="90" t="s">
        <v>820</v>
      </c>
    </row>
    <row r="229" spans="2:10" ht="19.649999999999999" customHeight="1">
      <c r="B229" s="121"/>
      <c r="C229" s="122" t="s">
        <v>293</v>
      </c>
      <c r="D229" s="122" t="s">
        <v>992</v>
      </c>
      <c r="E229" s="122">
        <v>2017</v>
      </c>
      <c r="F229" s="122">
        <v>2019</v>
      </c>
      <c r="G229" s="129" t="s">
        <v>20</v>
      </c>
      <c r="H229" s="130" t="s">
        <v>20</v>
      </c>
      <c r="I229" s="131"/>
      <c r="J229" s="90" t="s">
        <v>820</v>
      </c>
    </row>
    <row r="230" spans="2:10" ht="19.649999999999999" customHeight="1">
      <c r="B230" s="121"/>
      <c r="C230" s="122" t="s">
        <v>293</v>
      </c>
      <c r="D230" s="122" t="s">
        <v>993</v>
      </c>
      <c r="E230" s="122">
        <v>2014</v>
      </c>
      <c r="F230" s="122">
        <v>2021</v>
      </c>
      <c r="G230" s="129" t="s">
        <v>20</v>
      </c>
      <c r="H230" s="130" t="s">
        <v>20</v>
      </c>
      <c r="I230" s="131"/>
      <c r="J230" s="90" t="s">
        <v>820</v>
      </c>
    </row>
    <row r="231" spans="2:10" ht="19.649999999999999" customHeight="1">
      <c r="B231" s="121"/>
      <c r="C231" s="122" t="s">
        <v>293</v>
      </c>
      <c r="D231" s="122" t="s">
        <v>994</v>
      </c>
      <c r="E231" s="122">
        <v>2012</v>
      </c>
      <c r="F231" s="122">
        <v>2013</v>
      </c>
      <c r="G231" s="129" t="s">
        <v>20</v>
      </c>
      <c r="H231" s="130" t="s">
        <v>20</v>
      </c>
      <c r="I231" s="131"/>
      <c r="J231" s="90" t="s">
        <v>820</v>
      </c>
    </row>
    <row r="232" spans="2:10" ht="19.649999999999999" customHeight="1">
      <c r="B232" s="121"/>
      <c r="C232" s="122" t="s">
        <v>293</v>
      </c>
      <c r="D232" s="122" t="s">
        <v>295</v>
      </c>
      <c r="E232" s="122">
        <v>2014</v>
      </c>
      <c r="F232" s="122">
        <v>2020</v>
      </c>
      <c r="G232" s="129" t="s">
        <v>20</v>
      </c>
      <c r="H232" s="130" t="s">
        <v>20</v>
      </c>
      <c r="I232" s="131"/>
      <c r="J232" s="90" t="s">
        <v>820</v>
      </c>
    </row>
    <row r="233" spans="2:10" ht="19.649999999999999" customHeight="1">
      <c r="B233" s="121"/>
      <c r="C233" s="122" t="s">
        <v>293</v>
      </c>
      <c r="D233" s="122" t="s">
        <v>995</v>
      </c>
      <c r="E233" s="122">
        <v>2014</v>
      </c>
      <c r="F233" s="122">
        <v>2017</v>
      </c>
      <c r="G233" s="129" t="s">
        <v>20</v>
      </c>
      <c r="H233" s="130" t="s">
        <v>20</v>
      </c>
      <c r="I233" s="131"/>
      <c r="J233" s="90" t="s">
        <v>820</v>
      </c>
    </row>
    <row r="234" spans="2:10" ht="19.649999999999999" customHeight="1">
      <c r="B234" s="121"/>
      <c r="C234" s="122" t="s">
        <v>293</v>
      </c>
      <c r="D234" s="122" t="s">
        <v>996</v>
      </c>
      <c r="E234" s="122">
        <v>2014</v>
      </c>
      <c r="F234" s="122">
        <v>2021</v>
      </c>
      <c r="G234" s="129" t="s">
        <v>20</v>
      </c>
      <c r="H234" s="130" t="s">
        <v>20</v>
      </c>
      <c r="I234" s="131"/>
      <c r="J234" s="90" t="s">
        <v>820</v>
      </c>
    </row>
    <row r="235" spans="2:10" ht="19.649999999999999" customHeight="1">
      <c r="B235" s="121"/>
      <c r="C235" s="122" t="s">
        <v>293</v>
      </c>
      <c r="D235" s="122" t="s">
        <v>305</v>
      </c>
      <c r="E235" s="122">
        <v>2014</v>
      </c>
      <c r="F235" s="122">
        <v>2015</v>
      </c>
      <c r="G235" s="129" t="s">
        <v>20</v>
      </c>
      <c r="H235" s="130" t="s">
        <v>20</v>
      </c>
      <c r="I235" s="131"/>
      <c r="J235" s="90" t="s">
        <v>820</v>
      </c>
    </row>
    <row r="236" spans="2:10" ht="19.649999999999999" customHeight="1">
      <c r="B236" s="121"/>
      <c r="C236" s="122" t="s">
        <v>293</v>
      </c>
      <c r="D236" s="122" t="s">
        <v>311</v>
      </c>
      <c r="E236" s="122">
        <v>2011</v>
      </c>
      <c r="F236" s="122">
        <v>2015</v>
      </c>
      <c r="G236" s="129" t="s">
        <v>20</v>
      </c>
      <c r="H236" s="130" t="s">
        <v>20</v>
      </c>
      <c r="I236" s="131"/>
      <c r="J236" s="90" t="s">
        <v>820</v>
      </c>
    </row>
    <row r="237" spans="2:10" ht="19.649999999999999" customHeight="1">
      <c r="B237" s="121"/>
      <c r="C237" s="122" t="s">
        <v>293</v>
      </c>
      <c r="D237" s="122" t="s">
        <v>313</v>
      </c>
      <c r="E237" s="122">
        <v>2013</v>
      </c>
      <c r="F237" s="122">
        <v>2016</v>
      </c>
      <c r="G237" s="129" t="s">
        <v>20</v>
      </c>
      <c r="H237" s="130" t="s">
        <v>20</v>
      </c>
      <c r="I237" s="131"/>
      <c r="J237" s="90" t="s">
        <v>820</v>
      </c>
    </row>
    <row r="238" spans="2:10" ht="19.649999999999999" customHeight="1">
      <c r="B238" s="121"/>
      <c r="C238" s="122" t="s">
        <v>293</v>
      </c>
      <c r="D238" s="122" t="s">
        <v>997</v>
      </c>
      <c r="E238" s="122">
        <v>2013</v>
      </c>
      <c r="F238" s="122">
        <v>2013</v>
      </c>
      <c r="G238" s="129" t="s">
        <v>20</v>
      </c>
      <c r="H238" s="130" t="s">
        <v>20</v>
      </c>
      <c r="I238" s="131"/>
      <c r="J238" s="90" t="s">
        <v>820</v>
      </c>
    </row>
    <row r="239" spans="2:10" ht="19.649999999999999" customHeight="1">
      <c r="B239" s="121"/>
      <c r="C239" s="122" t="s">
        <v>320</v>
      </c>
      <c r="D239" s="122" t="s">
        <v>998</v>
      </c>
      <c r="E239" s="122">
        <v>2014</v>
      </c>
      <c r="F239" s="122">
        <v>2021</v>
      </c>
      <c r="G239" s="129" t="s">
        <v>20</v>
      </c>
      <c r="H239" s="130" t="s">
        <v>20</v>
      </c>
      <c r="I239" s="131"/>
      <c r="J239" s="90" t="s">
        <v>820</v>
      </c>
    </row>
    <row r="240" spans="2:10" ht="19.649999999999999" customHeight="1">
      <c r="B240" s="121"/>
      <c r="C240" s="122" t="s">
        <v>320</v>
      </c>
      <c r="D240" s="122" t="s">
        <v>999</v>
      </c>
      <c r="E240" s="122">
        <v>2007</v>
      </c>
      <c r="F240" s="122">
        <v>2010</v>
      </c>
      <c r="G240" s="129" t="s">
        <v>20</v>
      </c>
      <c r="H240" s="130" t="s">
        <v>20</v>
      </c>
      <c r="I240" s="131"/>
      <c r="J240" s="90" t="s">
        <v>820</v>
      </c>
    </row>
    <row r="241" spans="2:12" ht="19.649999999999999" customHeight="1">
      <c r="B241" s="121"/>
      <c r="C241" s="122" t="s">
        <v>320</v>
      </c>
      <c r="D241" s="122" t="s">
        <v>321</v>
      </c>
      <c r="E241" s="122">
        <v>2007</v>
      </c>
      <c r="F241" s="122">
        <v>2022</v>
      </c>
      <c r="G241" s="129" t="s">
        <v>20</v>
      </c>
      <c r="H241" s="130" t="s">
        <v>20</v>
      </c>
      <c r="I241" s="131"/>
      <c r="J241" s="90" t="s">
        <v>820</v>
      </c>
    </row>
    <row r="242" spans="2:12" ht="19.649999999999999" customHeight="1">
      <c r="B242" s="121"/>
      <c r="C242" s="122" t="s">
        <v>320</v>
      </c>
      <c r="D242" s="122" t="s">
        <v>1000</v>
      </c>
      <c r="E242" s="122">
        <v>2020</v>
      </c>
      <c r="F242" s="122">
        <v>2022</v>
      </c>
      <c r="G242" s="129" t="s">
        <v>20</v>
      </c>
      <c r="H242" s="130" t="s">
        <v>20</v>
      </c>
      <c r="I242" s="131"/>
      <c r="J242" s="90" t="s">
        <v>820</v>
      </c>
    </row>
    <row r="243" spans="2:12" ht="19.649999999999999" customHeight="1">
      <c r="B243" s="121"/>
      <c r="C243" s="122" t="s">
        <v>320</v>
      </c>
      <c r="D243" s="122" t="s">
        <v>1001</v>
      </c>
      <c r="E243" s="122">
        <v>2007</v>
      </c>
      <c r="F243" s="122">
        <v>2022</v>
      </c>
      <c r="G243" s="129" t="s">
        <v>20</v>
      </c>
      <c r="H243" s="130"/>
      <c r="I243" s="131"/>
      <c r="J243" s="90" t="s">
        <v>820</v>
      </c>
    </row>
    <row r="244" spans="2:12" ht="19.649999999999999" customHeight="1">
      <c r="B244" s="121"/>
      <c r="C244" s="122" t="s">
        <v>320</v>
      </c>
      <c r="D244" s="122" t="s">
        <v>1002</v>
      </c>
      <c r="E244" s="122">
        <v>2008</v>
      </c>
      <c r="F244" s="122">
        <v>2012</v>
      </c>
      <c r="G244" s="129" t="s">
        <v>20</v>
      </c>
      <c r="H244" s="130" t="s">
        <v>20</v>
      </c>
      <c r="I244" s="131"/>
      <c r="J244" s="90" t="s">
        <v>820</v>
      </c>
    </row>
    <row r="245" spans="2:12" ht="19.649999999999999" customHeight="1">
      <c r="B245" s="124"/>
      <c r="C245" s="122" t="s">
        <v>320</v>
      </c>
      <c r="D245" s="125" t="s">
        <v>1003</v>
      </c>
      <c r="E245" s="125">
        <v>2007</v>
      </c>
      <c r="F245" s="125">
        <v>2017</v>
      </c>
      <c r="G245" s="129" t="s">
        <v>20</v>
      </c>
      <c r="H245" s="130" t="s">
        <v>20</v>
      </c>
      <c r="I245" s="134"/>
      <c r="J245" s="90" t="s">
        <v>820</v>
      </c>
    </row>
    <row r="246" spans="2:12" ht="19.649999999999999" customHeight="1">
      <c r="B246" s="121"/>
      <c r="C246" s="122" t="s">
        <v>320</v>
      </c>
      <c r="D246" s="122" t="s">
        <v>322</v>
      </c>
      <c r="E246" s="122">
        <v>2015</v>
      </c>
      <c r="F246" s="122">
        <v>2020</v>
      </c>
      <c r="G246" s="129" t="s">
        <v>20</v>
      </c>
      <c r="H246" s="130" t="s">
        <v>20</v>
      </c>
      <c r="I246" s="131"/>
      <c r="J246" s="90" t="s">
        <v>820</v>
      </c>
    </row>
    <row r="247" spans="2:12" ht="19.649999999999999" customHeight="1">
      <c r="B247" s="121"/>
      <c r="C247" s="122" t="s">
        <v>320</v>
      </c>
      <c r="D247" s="122" t="s">
        <v>1004</v>
      </c>
      <c r="E247" s="122">
        <v>2022</v>
      </c>
      <c r="F247" s="122">
        <v>2022</v>
      </c>
      <c r="G247" s="129" t="s">
        <v>20</v>
      </c>
      <c r="H247" s="130" t="s">
        <v>20</v>
      </c>
      <c r="I247" s="131"/>
      <c r="J247" s="90" t="s">
        <v>820</v>
      </c>
    </row>
    <row r="248" spans="2:12" ht="19.649999999999999" customHeight="1">
      <c r="B248" s="121"/>
      <c r="C248" s="122" t="s">
        <v>320</v>
      </c>
      <c r="D248" s="122" t="s">
        <v>1005</v>
      </c>
      <c r="E248" s="122">
        <v>2007</v>
      </c>
      <c r="F248" s="122">
        <v>2021</v>
      </c>
      <c r="G248" s="129" t="s">
        <v>20</v>
      </c>
      <c r="H248" s="130" t="s">
        <v>20</v>
      </c>
      <c r="I248" s="131"/>
      <c r="J248" s="90" t="s">
        <v>820</v>
      </c>
    </row>
    <row r="249" spans="2:12" ht="19.649999999999999" customHeight="1">
      <c r="B249" s="121"/>
      <c r="C249" s="122" t="s">
        <v>323</v>
      </c>
      <c r="D249" s="122" t="s">
        <v>1006</v>
      </c>
      <c r="E249" s="122">
        <v>2014</v>
      </c>
      <c r="F249" s="122">
        <v>2022</v>
      </c>
      <c r="G249" s="129" t="s">
        <v>20</v>
      </c>
      <c r="H249" s="130" t="s">
        <v>20</v>
      </c>
      <c r="I249" s="131"/>
      <c r="J249" s="90" t="s">
        <v>820</v>
      </c>
    </row>
    <row r="250" spans="2:12" ht="19.649999999999999" customHeight="1">
      <c r="B250" s="121"/>
      <c r="C250" s="122" t="s">
        <v>323</v>
      </c>
      <c r="D250" s="122" t="s">
        <v>1007</v>
      </c>
      <c r="E250" s="122">
        <v>2022</v>
      </c>
      <c r="F250" s="122">
        <v>2022</v>
      </c>
      <c r="G250" s="129" t="s">
        <v>20</v>
      </c>
      <c r="H250" s="130"/>
      <c r="I250" s="131"/>
      <c r="J250" s="90" t="s">
        <v>820</v>
      </c>
      <c r="L250" s="90" t="s">
        <v>157</v>
      </c>
    </row>
    <row r="251" spans="2:12" ht="19.649999999999999" customHeight="1">
      <c r="B251" s="121"/>
      <c r="C251" s="122" t="s">
        <v>323</v>
      </c>
      <c r="D251" s="122" t="s">
        <v>1008</v>
      </c>
      <c r="E251" s="122">
        <v>2014</v>
      </c>
      <c r="F251" s="122">
        <v>2022</v>
      </c>
      <c r="G251" s="129" t="s">
        <v>20</v>
      </c>
      <c r="H251" s="130" t="s">
        <v>20</v>
      </c>
      <c r="I251" s="131"/>
      <c r="J251" s="90" t="s">
        <v>820</v>
      </c>
    </row>
    <row r="252" spans="2:12" ht="19.649999999999999" customHeight="1">
      <c r="B252" s="121"/>
      <c r="C252" s="122" t="s">
        <v>323</v>
      </c>
      <c r="D252" s="122" t="s">
        <v>1009</v>
      </c>
      <c r="E252" s="122">
        <v>2014</v>
      </c>
      <c r="F252" s="122">
        <v>2016</v>
      </c>
      <c r="G252" s="129" t="s">
        <v>20</v>
      </c>
      <c r="H252" s="130" t="s">
        <v>20</v>
      </c>
      <c r="I252" s="131"/>
      <c r="J252" s="90" t="s">
        <v>820</v>
      </c>
    </row>
    <row r="253" spans="2:12" ht="19.649999999999999" customHeight="1">
      <c r="B253" s="121"/>
      <c r="C253" s="122" t="s">
        <v>323</v>
      </c>
      <c r="D253" s="122" t="s">
        <v>1010</v>
      </c>
      <c r="E253" s="122">
        <v>2015</v>
      </c>
      <c r="F253" s="122">
        <v>2015</v>
      </c>
      <c r="G253" s="129" t="s">
        <v>20</v>
      </c>
      <c r="H253" s="130" t="s">
        <v>20</v>
      </c>
      <c r="I253" s="131"/>
      <c r="J253" s="90" t="s">
        <v>820</v>
      </c>
    </row>
    <row r="254" spans="2:12" ht="19.649999999999999" customHeight="1">
      <c r="B254" s="121"/>
      <c r="C254" s="122" t="s">
        <v>323</v>
      </c>
      <c r="D254" s="122" t="s">
        <v>331</v>
      </c>
      <c r="E254" s="122">
        <v>2019</v>
      </c>
      <c r="F254" s="122">
        <v>2022</v>
      </c>
      <c r="G254" s="129" t="s">
        <v>20</v>
      </c>
      <c r="H254" s="130"/>
      <c r="I254" s="131"/>
      <c r="J254" s="90" t="s">
        <v>820</v>
      </c>
      <c r="L254" s="90" t="s">
        <v>157</v>
      </c>
    </row>
    <row r="255" spans="2:12" ht="19.649999999999999" customHeight="1">
      <c r="B255" s="121"/>
      <c r="C255" s="122" t="s">
        <v>323</v>
      </c>
      <c r="D255" s="122" t="s">
        <v>332</v>
      </c>
      <c r="E255" s="122">
        <v>2011</v>
      </c>
      <c r="F255" s="122">
        <v>2022</v>
      </c>
      <c r="G255" s="129" t="s">
        <v>20</v>
      </c>
      <c r="H255" s="130" t="s">
        <v>20</v>
      </c>
      <c r="I255" s="131"/>
      <c r="J255" s="90" t="s">
        <v>820</v>
      </c>
    </row>
    <row r="256" spans="2:12" ht="19.649999999999999" customHeight="1">
      <c r="B256" s="121"/>
      <c r="C256" s="122" t="s">
        <v>323</v>
      </c>
      <c r="D256" s="122" t="s">
        <v>334</v>
      </c>
      <c r="E256" s="122">
        <v>2013</v>
      </c>
      <c r="F256" s="122">
        <v>2022</v>
      </c>
      <c r="G256" s="129" t="s">
        <v>20</v>
      </c>
      <c r="H256" s="130" t="s">
        <v>20</v>
      </c>
      <c r="I256" s="131"/>
      <c r="J256" s="90" t="s">
        <v>820</v>
      </c>
    </row>
    <row r="257" spans="2:10" ht="19.649999999999999" customHeight="1">
      <c r="B257" s="121"/>
      <c r="C257" s="122" t="s">
        <v>323</v>
      </c>
      <c r="D257" s="122" t="s">
        <v>1011</v>
      </c>
      <c r="E257" s="122">
        <v>2015</v>
      </c>
      <c r="F257" s="122">
        <v>2021</v>
      </c>
      <c r="G257" s="129" t="s">
        <v>20</v>
      </c>
      <c r="H257" s="130" t="s">
        <v>20</v>
      </c>
      <c r="I257" s="131"/>
      <c r="J257" s="90" t="s">
        <v>820</v>
      </c>
    </row>
    <row r="258" spans="2:10" ht="19.649999999999999" customHeight="1">
      <c r="B258" s="121"/>
      <c r="C258" s="122" t="s">
        <v>323</v>
      </c>
      <c r="D258" s="122" t="s">
        <v>1012</v>
      </c>
      <c r="E258" s="122">
        <v>2021</v>
      </c>
      <c r="F258" s="122">
        <v>2022</v>
      </c>
      <c r="G258" s="129" t="s">
        <v>20</v>
      </c>
      <c r="H258" s="130" t="s">
        <v>20</v>
      </c>
      <c r="I258" s="131"/>
      <c r="J258" s="90" t="s">
        <v>820</v>
      </c>
    </row>
    <row r="259" spans="2:10" ht="19.649999999999999" customHeight="1">
      <c r="B259" s="121"/>
      <c r="C259" s="122" t="s">
        <v>323</v>
      </c>
      <c r="D259" s="122" t="s">
        <v>723</v>
      </c>
      <c r="E259" s="122">
        <v>2012</v>
      </c>
      <c r="F259" s="122">
        <v>2022</v>
      </c>
      <c r="G259" s="129" t="s">
        <v>20</v>
      </c>
      <c r="H259" s="130" t="s">
        <v>20</v>
      </c>
      <c r="I259" s="131"/>
      <c r="J259" s="90" t="s">
        <v>820</v>
      </c>
    </row>
    <row r="260" spans="2:10" ht="19.649999999999999" customHeight="1">
      <c r="B260" s="121"/>
      <c r="C260" s="122" t="s">
        <v>323</v>
      </c>
      <c r="D260" s="122" t="s">
        <v>755</v>
      </c>
      <c r="E260" s="122">
        <v>2012</v>
      </c>
      <c r="F260" s="122">
        <v>2022</v>
      </c>
      <c r="G260" s="129" t="s">
        <v>20</v>
      </c>
      <c r="H260" s="130" t="s">
        <v>20</v>
      </c>
      <c r="I260" s="131"/>
      <c r="J260" s="90" t="s">
        <v>820</v>
      </c>
    </row>
    <row r="261" spans="2:10" ht="19.649999999999999" customHeight="1">
      <c r="B261" s="121"/>
      <c r="C261" s="122" t="s">
        <v>323</v>
      </c>
      <c r="D261" s="122" t="s">
        <v>337</v>
      </c>
      <c r="E261" s="122">
        <v>2011</v>
      </c>
      <c r="F261" s="122">
        <v>2023</v>
      </c>
      <c r="G261" s="129" t="s">
        <v>20</v>
      </c>
      <c r="H261" s="130" t="s">
        <v>20</v>
      </c>
      <c r="I261" s="131"/>
      <c r="J261" s="90" t="s">
        <v>820</v>
      </c>
    </row>
    <row r="262" spans="2:10" ht="19.649999999999999" customHeight="1">
      <c r="B262" s="121"/>
      <c r="C262" s="122" t="s">
        <v>323</v>
      </c>
      <c r="D262" s="122" t="s">
        <v>724</v>
      </c>
      <c r="E262" s="122">
        <v>2018</v>
      </c>
      <c r="F262" s="122">
        <v>2022</v>
      </c>
      <c r="G262" s="129" t="s">
        <v>20</v>
      </c>
      <c r="H262" s="130" t="s">
        <v>20</v>
      </c>
      <c r="I262" s="131"/>
      <c r="J262" s="90" t="s">
        <v>820</v>
      </c>
    </row>
    <row r="263" spans="2:10" ht="19.649999999999999" customHeight="1">
      <c r="B263" s="121"/>
      <c r="C263" s="122" t="s">
        <v>323</v>
      </c>
      <c r="D263" s="122" t="s">
        <v>1013</v>
      </c>
      <c r="E263" s="122">
        <v>2021</v>
      </c>
      <c r="F263" s="122">
        <v>2022</v>
      </c>
      <c r="G263" s="129" t="s">
        <v>20</v>
      </c>
      <c r="H263" s="130" t="s">
        <v>20</v>
      </c>
      <c r="I263" s="131"/>
      <c r="J263" s="90" t="s">
        <v>820</v>
      </c>
    </row>
    <row r="264" spans="2:10" ht="19.649999999999999" customHeight="1">
      <c r="B264" s="121"/>
      <c r="C264" s="122" t="s">
        <v>323</v>
      </c>
      <c r="D264" s="122" t="s">
        <v>1014</v>
      </c>
      <c r="E264" s="122">
        <v>2020</v>
      </c>
      <c r="F264" s="122">
        <v>2021</v>
      </c>
      <c r="G264" s="129" t="s">
        <v>20</v>
      </c>
      <c r="H264" s="130" t="s">
        <v>20</v>
      </c>
      <c r="I264" s="131"/>
      <c r="J264" s="90" t="s">
        <v>820</v>
      </c>
    </row>
    <row r="265" spans="2:10" ht="19.649999999999999" customHeight="1">
      <c r="B265" s="121"/>
      <c r="C265" s="122" t="s">
        <v>350</v>
      </c>
      <c r="D265" s="122" t="s">
        <v>352</v>
      </c>
      <c r="E265" s="122">
        <v>2015</v>
      </c>
      <c r="F265" s="122">
        <v>2017</v>
      </c>
      <c r="G265" s="129" t="s">
        <v>20</v>
      </c>
      <c r="H265" s="130" t="s">
        <v>20</v>
      </c>
      <c r="I265" s="131"/>
      <c r="J265" s="90" t="s">
        <v>820</v>
      </c>
    </row>
    <row r="266" spans="2:10" ht="19.649999999999999" customHeight="1">
      <c r="B266" s="121"/>
      <c r="C266" s="122" t="s">
        <v>350</v>
      </c>
      <c r="D266" s="122" t="s">
        <v>1015</v>
      </c>
      <c r="E266" s="122">
        <v>2011</v>
      </c>
      <c r="F266" s="122">
        <v>2015</v>
      </c>
      <c r="G266" s="129" t="s">
        <v>20</v>
      </c>
      <c r="H266" s="130" t="s">
        <v>20</v>
      </c>
      <c r="I266" s="131"/>
      <c r="J266" s="90" t="s">
        <v>820</v>
      </c>
    </row>
    <row r="267" spans="2:10" ht="19.649999999999999" customHeight="1">
      <c r="B267" s="121"/>
      <c r="C267" s="122" t="s">
        <v>350</v>
      </c>
      <c r="D267" s="122" t="s">
        <v>354</v>
      </c>
      <c r="E267" s="122">
        <v>2011</v>
      </c>
      <c r="F267" s="122">
        <v>2016</v>
      </c>
      <c r="G267" s="129" t="s">
        <v>20</v>
      </c>
      <c r="H267" s="130" t="s">
        <v>20</v>
      </c>
      <c r="I267" s="131"/>
      <c r="J267" s="90" t="s">
        <v>820</v>
      </c>
    </row>
    <row r="268" spans="2:10" ht="19.649999999999999" customHeight="1">
      <c r="B268" s="121"/>
      <c r="C268" s="122" t="s">
        <v>350</v>
      </c>
      <c r="D268" s="122" t="s">
        <v>356</v>
      </c>
      <c r="E268" s="122">
        <v>2012</v>
      </c>
      <c r="F268" s="122">
        <v>2018</v>
      </c>
      <c r="G268" s="129" t="s">
        <v>20</v>
      </c>
      <c r="H268" s="130" t="s">
        <v>20</v>
      </c>
      <c r="I268" s="131"/>
      <c r="J268" s="90" t="s">
        <v>820</v>
      </c>
    </row>
    <row r="269" spans="2:10" ht="19.649999999999999" customHeight="1">
      <c r="B269" s="121"/>
      <c r="C269" s="122" t="s">
        <v>350</v>
      </c>
      <c r="D269" s="122" t="s">
        <v>357</v>
      </c>
      <c r="E269" s="122">
        <v>2010</v>
      </c>
      <c r="F269" s="122">
        <v>2016</v>
      </c>
      <c r="G269" s="129" t="s">
        <v>20</v>
      </c>
      <c r="H269" s="130" t="s">
        <v>20</v>
      </c>
      <c r="I269" s="131"/>
      <c r="J269" s="90" t="s">
        <v>820</v>
      </c>
    </row>
    <row r="270" spans="2:10" ht="19.649999999999999" customHeight="1">
      <c r="B270" s="121"/>
      <c r="C270" s="122" t="s">
        <v>350</v>
      </c>
      <c r="D270" s="122" t="s">
        <v>359</v>
      </c>
      <c r="E270" s="122">
        <v>2018</v>
      </c>
      <c r="F270" s="122">
        <v>2020</v>
      </c>
      <c r="G270" s="129" t="s">
        <v>20</v>
      </c>
      <c r="H270" s="130" t="s">
        <v>20</v>
      </c>
      <c r="I270" s="131"/>
      <c r="J270" s="90" t="s">
        <v>820</v>
      </c>
    </row>
    <row r="271" spans="2:10" ht="19.649999999999999" customHeight="1">
      <c r="B271" s="121"/>
      <c r="C271" s="122" t="s">
        <v>360</v>
      </c>
      <c r="D271" s="122" t="s">
        <v>1016</v>
      </c>
      <c r="E271" s="122">
        <v>2012</v>
      </c>
      <c r="F271" s="122">
        <v>2017</v>
      </c>
      <c r="G271" s="129" t="s">
        <v>20</v>
      </c>
      <c r="H271" s="130" t="s">
        <v>20</v>
      </c>
      <c r="I271" s="131"/>
      <c r="J271" s="90" t="s">
        <v>820</v>
      </c>
    </row>
    <row r="272" spans="2:10" ht="19.649999999999999" customHeight="1">
      <c r="B272" s="121"/>
      <c r="C272" s="122" t="s">
        <v>360</v>
      </c>
      <c r="D272" s="122" t="s">
        <v>754</v>
      </c>
      <c r="E272" s="122">
        <v>2012</v>
      </c>
      <c r="F272" s="122">
        <v>2018</v>
      </c>
      <c r="G272" s="129" t="s">
        <v>20</v>
      </c>
      <c r="H272" s="130" t="s">
        <v>20</v>
      </c>
      <c r="I272" s="131"/>
      <c r="J272" s="90" t="s">
        <v>820</v>
      </c>
    </row>
    <row r="273" spans="2:10" ht="19.649999999999999" customHeight="1">
      <c r="B273" s="121"/>
      <c r="C273" s="122" t="s">
        <v>360</v>
      </c>
      <c r="D273" s="122" t="s">
        <v>1017</v>
      </c>
      <c r="E273" s="122">
        <v>2007</v>
      </c>
      <c r="F273" s="122">
        <v>2015</v>
      </c>
      <c r="G273" s="129" t="s">
        <v>20</v>
      </c>
      <c r="H273" s="130" t="s">
        <v>20</v>
      </c>
      <c r="I273" s="131"/>
      <c r="J273" s="90" t="s">
        <v>820</v>
      </c>
    </row>
    <row r="274" spans="2:10" ht="19.649999999999999" customHeight="1">
      <c r="B274" s="121"/>
      <c r="C274" s="122" t="s">
        <v>360</v>
      </c>
      <c r="D274" s="122" t="s">
        <v>1018</v>
      </c>
      <c r="E274" s="122">
        <v>2012</v>
      </c>
      <c r="F274" s="122">
        <v>2021</v>
      </c>
      <c r="G274" s="129" t="s">
        <v>20</v>
      </c>
      <c r="H274" s="130" t="s">
        <v>20</v>
      </c>
      <c r="I274" s="131"/>
      <c r="J274" s="90" t="s">
        <v>820</v>
      </c>
    </row>
    <row r="275" spans="2:10" ht="19.649999999999999" customHeight="1">
      <c r="B275" s="121"/>
      <c r="C275" s="122" t="s">
        <v>360</v>
      </c>
      <c r="D275" s="122" t="s">
        <v>1019</v>
      </c>
      <c r="E275" s="122">
        <v>2012</v>
      </c>
      <c r="F275" s="122">
        <v>2017</v>
      </c>
      <c r="G275" s="129" t="s">
        <v>20</v>
      </c>
      <c r="H275" s="130" t="s">
        <v>20</v>
      </c>
      <c r="I275" s="131"/>
      <c r="J275" s="90" t="s">
        <v>820</v>
      </c>
    </row>
    <row r="276" spans="2:10" ht="19.649999999999999" customHeight="1">
      <c r="B276" s="121"/>
      <c r="C276" s="122" t="s">
        <v>360</v>
      </c>
      <c r="D276" s="122" t="s">
        <v>1020</v>
      </c>
      <c r="E276" s="122">
        <v>2011</v>
      </c>
      <c r="F276" s="122">
        <v>2021</v>
      </c>
      <c r="G276" s="129" t="s">
        <v>20</v>
      </c>
      <c r="H276" s="130" t="s">
        <v>20</v>
      </c>
      <c r="I276" s="131"/>
      <c r="J276" s="90" t="s">
        <v>820</v>
      </c>
    </row>
    <row r="277" spans="2:10" ht="19.649999999999999" customHeight="1">
      <c r="B277" s="121"/>
      <c r="C277" s="122" t="s">
        <v>360</v>
      </c>
      <c r="D277" s="122" t="s">
        <v>1021</v>
      </c>
      <c r="E277" s="122">
        <v>2008</v>
      </c>
      <c r="F277" s="122">
        <v>2020</v>
      </c>
      <c r="G277" s="129" t="s">
        <v>20</v>
      </c>
      <c r="H277" s="130" t="s">
        <v>20</v>
      </c>
      <c r="I277" s="131"/>
      <c r="J277" s="90" t="s">
        <v>820</v>
      </c>
    </row>
    <row r="278" spans="2:10" ht="19.649999999999999" customHeight="1">
      <c r="B278" s="121"/>
      <c r="C278" s="122" t="s">
        <v>360</v>
      </c>
      <c r="D278" s="122" t="s">
        <v>1022</v>
      </c>
      <c r="E278" s="122">
        <v>2015</v>
      </c>
      <c r="F278" s="122">
        <v>2021</v>
      </c>
      <c r="G278" s="129" t="s">
        <v>20</v>
      </c>
      <c r="H278" s="130" t="s">
        <v>20</v>
      </c>
      <c r="I278" s="131"/>
      <c r="J278" s="90" t="s">
        <v>820</v>
      </c>
    </row>
    <row r="279" spans="2:10" ht="19.649999999999999" customHeight="1">
      <c r="B279" s="121"/>
      <c r="C279" s="122" t="s">
        <v>360</v>
      </c>
      <c r="D279" s="122" t="s">
        <v>1023</v>
      </c>
      <c r="E279" s="122">
        <v>2010</v>
      </c>
      <c r="F279" s="122">
        <v>2021</v>
      </c>
      <c r="G279" s="129" t="s">
        <v>20</v>
      </c>
      <c r="H279" s="130" t="s">
        <v>20</v>
      </c>
      <c r="I279" s="131"/>
      <c r="J279" s="90" t="s">
        <v>820</v>
      </c>
    </row>
    <row r="280" spans="2:10" ht="19.649999999999999" customHeight="1">
      <c r="B280" s="121"/>
      <c r="C280" s="122" t="s">
        <v>364</v>
      </c>
      <c r="D280" s="122" t="s">
        <v>1024</v>
      </c>
      <c r="E280" s="122">
        <v>2020</v>
      </c>
      <c r="F280" s="122">
        <v>2022</v>
      </c>
      <c r="G280" s="129" t="s">
        <v>20</v>
      </c>
      <c r="H280" s="130" t="s">
        <v>20</v>
      </c>
      <c r="I280" s="131"/>
      <c r="J280" s="90" t="s">
        <v>820</v>
      </c>
    </row>
    <row r="281" spans="2:10" ht="19.649999999999999" customHeight="1">
      <c r="B281" s="121"/>
      <c r="C281" s="122" t="s">
        <v>364</v>
      </c>
      <c r="D281" s="122" t="s">
        <v>99</v>
      </c>
      <c r="E281" s="122">
        <v>2017</v>
      </c>
      <c r="F281" s="122">
        <v>2020</v>
      </c>
      <c r="G281" s="129" t="s">
        <v>20</v>
      </c>
      <c r="H281" s="130" t="s">
        <v>20</v>
      </c>
      <c r="I281" s="131"/>
      <c r="J281" s="90" t="s">
        <v>820</v>
      </c>
    </row>
    <row r="282" spans="2:10" ht="19.649999999999999" customHeight="1">
      <c r="B282" s="121"/>
      <c r="C282" s="122" t="s">
        <v>364</v>
      </c>
      <c r="D282" s="122" t="s">
        <v>1025</v>
      </c>
      <c r="E282" s="122">
        <v>2020</v>
      </c>
      <c r="F282" s="122">
        <v>2022</v>
      </c>
      <c r="G282" s="129" t="s">
        <v>20</v>
      </c>
      <c r="H282" s="130" t="s">
        <v>20</v>
      </c>
      <c r="I282" s="131"/>
      <c r="J282" s="90" t="s">
        <v>820</v>
      </c>
    </row>
    <row r="283" spans="2:10" ht="19.649999999999999" customHeight="1">
      <c r="B283" s="121"/>
      <c r="C283" s="122" t="s">
        <v>364</v>
      </c>
      <c r="D283" s="122" t="s">
        <v>1026</v>
      </c>
      <c r="E283" s="122">
        <v>2015</v>
      </c>
      <c r="F283" s="122">
        <v>2019</v>
      </c>
      <c r="G283" s="129" t="s">
        <v>20</v>
      </c>
      <c r="H283" s="130" t="s">
        <v>20</v>
      </c>
      <c r="I283" s="131"/>
      <c r="J283" s="90" t="s">
        <v>820</v>
      </c>
    </row>
    <row r="284" spans="2:10" ht="19.649999999999999" customHeight="1">
      <c r="B284" s="121"/>
      <c r="C284" s="122" t="s">
        <v>364</v>
      </c>
      <c r="D284" s="122" t="s">
        <v>1027</v>
      </c>
      <c r="E284" s="122">
        <v>2011</v>
      </c>
      <c r="F284" s="122">
        <v>2016</v>
      </c>
      <c r="G284" s="129" t="s">
        <v>20</v>
      </c>
      <c r="H284" s="130" t="s">
        <v>20</v>
      </c>
      <c r="I284" s="131"/>
      <c r="J284" s="90" t="s">
        <v>820</v>
      </c>
    </row>
    <row r="285" spans="2:10" ht="19.649999999999999" customHeight="1">
      <c r="B285" s="121"/>
      <c r="C285" s="122" t="s">
        <v>364</v>
      </c>
      <c r="D285" s="122" t="s">
        <v>1028</v>
      </c>
      <c r="E285" s="122">
        <v>2012</v>
      </c>
      <c r="F285" s="122">
        <v>2019</v>
      </c>
      <c r="G285" s="129" t="s">
        <v>20</v>
      </c>
      <c r="H285" s="130" t="s">
        <v>20</v>
      </c>
      <c r="I285" s="131"/>
      <c r="J285" s="90" t="s">
        <v>820</v>
      </c>
    </row>
    <row r="286" spans="2:10" ht="19.649999999999999" customHeight="1">
      <c r="B286" s="124"/>
      <c r="C286" s="122" t="s">
        <v>364</v>
      </c>
      <c r="D286" s="125" t="s">
        <v>1029</v>
      </c>
      <c r="E286" s="125">
        <v>2010</v>
      </c>
      <c r="F286" s="125">
        <v>2018</v>
      </c>
      <c r="G286" s="129" t="s">
        <v>20</v>
      </c>
      <c r="H286" s="130" t="s">
        <v>20</v>
      </c>
      <c r="I286" s="134"/>
      <c r="J286" s="90" t="s">
        <v>820</v>
      </c>
    </row>
    <row r="287" spans="2:10" ht="19.649999999999999" customHeight="1">
      <c r="B287" s="121"/>
      <c r="C287" s="122" t="s">
        <v>364</v>
      </c>
      <c r="D287" s="122" t="s">
        <v>366</v>
      </c>
      <c r="E287" s="122">
        <v>2009</v>
      </c>
      <c r="F287" s="122">
        <v>2020</v>
      </c>
      <c r="G287" s="129" t="s">
        <v>20</v>
      </c>
      <c r="H287" s="130" t="s">
        <v>20</v>
      </c>
      <c r="I287" s="131"/>
      <c r="J287" s="90" t="s">
        <v>820</v>
      </c>
    </row>
    <row r="288" spans="2:10" ht="19.649999999999999" customHeight="1">
      <c r="B288" s="121"/>
      <c r="C288" s="122" t="s">
        <v>364</v>
      </c>
      <c r="D288" s="122" t="s">
        <v>1030</v>
      </c>
      <c r="E288" s="122">
        <v>2019</v>
      </c>
      <c r="F288" s="122">
        <v>2022</v>
      </c>
      <c r="G288" s="129" t="s">
        <v>20</v>
      </c>
      <c r="H288" s="130" t="s">
        <v>20</v>
      </c>
      <c r="I288" s="131"/>
      <c r="J288" s="90" t="s">
        <v>820</v>
      </c>
    </row>
    <row r="289" spans="2:10" ht="19.649999999999999" customHeight="1">
      <c r="B289" s="121"/>
      <c r="C289" s="122" t="s">
        <v>364</v>
      </c>
      <c r="D289" s="122" t="s">
        <v>1031</v>
      </c>
      <c r="E289" s="122">
        <v>2007</v>
      </c>
      <c r="F289" s="122">
        <v>2022</v>
      </c>
      <c r="G289" s="129" t="s">
        <v>20</v>
      </c>
      <c r="H289" s="130" t="s">
        <v>20</v>
      </c>
      <c r="I289" s="131"/>
      <c r="J289" s="90" t="s">
        <v>820</v>
      </c>
    </row>
    <row r="290" spans="2:10" ht="19.649999999999999" customHeight="1">
      <c r="B290" s="121"/>
      <c r="C290" s="122" t="s">
        <v>364</v>
      </c>
      <c r="D290" s="122" t="s">
        <v>1032</v>
      </c>
      <c r="E290" s="122">
        <v>2008</v>
      </c>
      <c r="F290" s="122">
        <v>2011</v>
      </c>
      <c r="G290" s="129" t="s">
        <v>20</v>
      </c>
      <c r="H290" s="130" t="s">
        <v>20</v>
      </c>
      <c r="I290" s="131"/>
      <c r="J290" s="90" t="s">
        <v>820</v>
      </c>
    </row>
    <row r="291" spans="2:10" ht="19.649999999999999" customHeight="1">
      <c r="B291" s="121"/>
      <c r="C291" s="122" t="s">
        <v>1033</v>
      </c>
      <c r="D291" s="122" t="s">
        <v>1034</v>
      </c>
      <c r="E291" s="122">
        <v>2014</v>
      </c>
      <c r="F291" s="122">
        <v>2016</v>
      </c>
      <c r="G291" s="129" t="s">
        <v>20</v>
      </c>
      <c r="H291" s="130"/>
      <c r="I291" s="131"/>
      <c r="J291" s="90" t="s">
        <v>820</v>
      </c>
    </row>
    <row r="292" spans="2:10" ht="19.649999999999999" customHeight="1">
      <c r="B292" s="121"/>
      <c r="C292" s="122" t="s">
        <v>1033</v>
      </c>
      <c r="D292" s="122" t="s">
        <v>1035</v>
      </c>
      <c r="E292" s="122">
        <v>2020</v>
      </c>
      <c r="F292" s="122">
        <v>2020</v>
      </c>
      <c r="G292" s="129" t="s">
        <v>20</v>
      </c>
      <c r="H292" s="130" t="s">
        <v>20</v>
      </c>
      <c r="I292" s="131"/>
      <c r="J292" s="90" t="s">
        <v>820</v>
      </c>
    </row>
    <row r="293" spans="2:10" ht="19.649999999999999" customHeight="1">
      <c r="B293" s="121"/>
      <c r="C293" s="122" t="s">
        <v>1033</v>
      </c>
      <c r="D293" s="122" t="s">
        <v>1036</v>
      </c>
      <c r="E293" s="122">
        <v>2016</v>
      </c>
      <c r="F293" s="122">
        <v>2016</v>
      </c>
      <c r="G293" s="129" t="s">
        <v>20</v>
      </c>
      <c r="H293" s="130"/>
      <c r="I293" s="131"/>
      <c r="J293" s="90" t="s">
        <v>820</v>
      </c>
    </row>
    <row r="294" spans="2:10" ht="19.649999999999999" customHeight="1">
      <c r="B294" s="121"/>
      <c r="C294" s="122" t="s">
        <v>371</v>
      </c>
      <c r="D294" s="122" t="s">
        <v>1037</v>
      </c>
      <c r="E294" s="122">
        <v>2016</v>
      </c>
      <c r="F294" s="122">
        <v>2019</v>
      </c>
      <c r="G294" s="129" t="s">
        <v>20</v>
      </c>
      <c r="H294" s="130" t="s">
        <v>20</v>
      </c>
      <c r="I294" s="131"/>
      <c r="J294" s="90" t="s">
        <v>820</v>
      </c>
    </row>
    <row r="295" spans="2:10" ht="19.649999999999999" customHeight="1">
      <c r="B295" s="121"/>
      <c r="C295" s="122" t="s">
        <v>371</v>
      </c>
      <c r="D295" s="122" t="s">
        <v>1038</v>
      </c>
      <c r="E295" s="122">
        <v>2013</v>
      </c>
      <c r="F295" s="122">
        <v>2020</v>
      </c>
      <c r="G295" s="129" t="s">
        <v>20</v>
      </c>
      <c r="H295" s="130" t="s">
        <v>20</v>
      </c>
      <c r="I295" s="131"/>
      <c r="J295" s="90" t="s">
        <v>820</v>
      </c>
    </row>
    <row r="296" spans="2:10" ht="19.649999999999999" customHeight="1">
      <c r="B296" s="121"/>
      <c r="C296" s="122" t="s">
        <v>371</v>
      </c>
      <c r="D296" s="122" t="s">
        <v>1039</v>
      </c>
      <c r="E296" s="122">
        <v>2016</v>
      </c>
      <c r="F296" s="122">
        <v>2020</v>
      </c>
      <c r="G296" s="129" t="s">
        <v>20</v>
      </c>
      <c r="H296" s="130" t="s">
        <v>20</v>
      </c>
      <c r="I296" s="131"/>
      <c r="J296" s="90" t="s">
        <v>820</v>
      </c>
    </row>
    <row r="297" spans="2:10" ht="19.649999999999999" customHeight="1">
      <c r="B297" s="121"/>
      <c r="C297" s="122" t="s">
        <v>371</v>
      </c>
      <c r="D297" s="122" t="s">
        <v>1040</v>
      </c>
      <c r="E297" s="122">
        <v>2011</v>
      </c>
      <c r="F297" s="122">
        <v>2014</v>
      </c>
      <c r="G297" s="129" t="s">
        <v>20</v>
      </c>
      <c r="H297" s="130" t="s">
        <v>20</v>
      </c>
      <c r="I297" s="131"/>
      <c r="J297" s="90" t="s">
        <v>820</v>
      </c>
    </row>
    <row r="298" spans="2:10" ht="19.649999999999999" customHeight="1">
      <c r="B298" s="121"/>
      <c r="C298" s="122" t="s">
        <v>371</v>
      </c>
      <c r="D298" s="122" t="s">
        <v>1041</v>
      </c>
      <c r="E298" s="122">
        <v>2011</v>
      </c>
      <c r="F298" s="122">
        <v>2019</v>
      </c>
      <c r="G298" s="129" t="s">
        <v>20</v>
      </c>
      <c r="H298" s="130" t="s">
        <v>20</v>
      </c>
      <c r="I298" s="131"/>
      <c r="J298" s="90" t="s">
        <v>820</v>
      </c>
    </row>
    <row r="299" spans="2:10" ht="19.649999999999999" customHeight="1">
      <c r="B299" s="121"/>
      <c r="C299" s="122" t="s">
        <v>371</v>
      </c>
      <c r="D299" s="122" t="s">
        <v>1042</v>
      </c>
      <c r="E299" s="122">
        <v>2012</v>
      </c>
      <c r="F299" s="122">
        <v>2015</v>
      </c>
      <c r="G299" s="129" t="s">
        <v>20</v>
      </c>
      <c r="H299" s="130" t="s">
        <v>20</v>
      </c>
      <c r="I299" s="131"/>
      <c r="J299" s="90" t="s">
        <v>820</v>
      </c>
    </row>
    <row r="300" spans="2:10" ht="19.649999999999999" customHeight="1">
      <c r="B300" s="121"/>
      <c r="C300" s="122" t="s">
        <v>371</v>
      </c>
      <c r="D300" s="122" t="s">
        <v>1043</v>
      </c>
      <c r="E300" s="122">
        <v>2014</v>
      </c>
      <c r="F300" s="122">
        <v>2019</v>
      </c>
      <c r="G300" s="129" t="s">
        <v>20</v>
      </c>
      <c r="H300" s="130" t="s">
        <v>20</v>
      </c>
      <c r="I300" s="131"/>
      <c r="J300" s="90" t="s">
        <v>820</v>
      </c>
    </row>
    <row r="301" spans="2:10" ht="19.649999999999999" customHeight="1">
      <c r="B301" s="121"/>
      <c r="C301" s="122" t="s">
        <v>371</v>
      </c>
      <c r="D301" s="122" t="s">
        <v>1044</v>
      </c>
      <c r="E301" s="122">
        <v>2012</v>
      </c>
      <c r="F301" s="122">
        <v>2020</v>
      </c>
      <c r="G301" s="129" t="s">
        <v>20</v>
      </c>
      <c r="H301" s="130" t="s">
        <v>20</v>
      </c>
      <c r="I301" s="131"/>
      <c r="J301" s="90" t="s">
        <v>820</v>
      </c>
    </row>
    <row r="302" spans="2:10" ht="19.649999999999999" customHeight="1">
      <c r="B302" s="121"/>
      <c r="C302" s="122" t="s">
        <v>1045</v>
      </c>
      <c r="D302" s="122" t="s">
        <v>1046</v>
      </c>
      <c r="E302" s="122">
        <v>2016</v>
      </c>
      <c r="F302" s="122">
        <v>2016</v>
      </c>
      <c r="G302" s="129" t="s">
        <v>20</v>
      </c>
      <c r="H302" s="130" t="s">
        <v>20</v>
      </c>
      <c r="I302" s="131"/>
      <c r="J302" s="90" t="s">
        <v>820</v>
      </c>
    </row>
    <row r="303" spans="2:10" ht="19.649999999999999" customHeight="1">
      <c r="B303" s="121"/>
      <c r="C303" s="122" t="s">
        <v>1045</v>
      </c>
      <c r="D303" s="122" t="s">
        <v>1047</v>
      </c>
      <c r="E303" s="122">
        <v>2008</v>
      </c>
      <c r="F303" s="122">
        <v>2017</v>
      </c>
      <c r="G303" s="129" t="s">
        <v>20</v>
      </c>
      <c r="H303" s="130" t="s">
        <v>20</v>
      </c>
      <c r="I303" s="131"/>
      <c r="J303" s="90" t="s">
        <v>820</v>
      </c>
    </row>
    <row r="304" spans="2:10" ht="19.649999999999999" customHeight="1">
      <c r="B304" s="121"/>
      <c r="C304" s="122" t="s">
        <v>1045</v>
      </c>
      <c r="D304" s="122" t="s">
        <v>1048</v>
      </c>
      <c r="E304" s="122">
        <v>2014</v>
      </c>
      <c r="F304" s="122">
        <v>2018</v>
      </c>
      <c r="G304" s="129" t="s">
        <v>20</v>
      </c>
      <c r="H304" s="130" t="s">
        <v>20</v>
      </c>
      <c r="I304" s="131"/>
      <c r="J304" s="90" t="s">
        <v>820</v>
      </c>
    </row>
    <row r="305" spans="2:10" ht="19.649999999999999" customHeight="1">
      <c r="B305" s="121"/>
      <c r="C305" s="122" t="s">
        <v>1045</v>
      </c>
      <c r="D305" s="122" t="s">
        <v>1049</v>
      </c>
      <c r="E305" s="122">
        <v>2008</v>
      </c>
      <c r="F305" s="122">
        <v>2014</v>
      </c>
      <c r="G305" s="129" t="s">
        <v>20</v>
      </c>
      <c r="H305" s="130" t="s">
        <v>20</v>
      </c>
      <c r="I305" s="131"/>
      <c r="J305" s="90" t="s">
        <v>820</v>
      </c>
    </row>
    <row r="306" spans="2:10" ht="19.649999999999999" customHeight="1">
      <c r="B306" s="121"/>
      <c r="C306" s="122" t="s">
        <v>1045</v>
      </c>
      <c r="D306" s="122" t="s">
        <v>1050</v>
      </c>
      <c r="E306" s="122">
        <v>2008</v>
      </c>
      <c r="F306" s="122">
        <v>2019</v>
      </c>
      <c r="G306" s="129" t="s">
        <v>20</v>
      </c>
      <c r="H306" s="130" t="s">
        <v>20</v>
      </c>
      <c r="I306" s="131"/>
      <c r="J306" s="90" t="s">
        <v>820</v>
      </c>
    </row>
    <row r="307" spans="2:10" ht="19.649999999999999" customHeight="1">
      <c r="B307" s="121"/>
      <c r="C307" s="122" t="s">
        <v>1045</v>
      </c>
      <c r="D307" s="122" t="s">
        <v>1051</v>
      </c>
      <c r="E307" s="122">
        <v>2013</v>
      </c>
      <c r="F307" s="122">
        <v>2015</v>
      </c>
      <c r="G307" s="129" t="s">
        <v>20</v>
      </c>
      <c r="H307" s="130" t="s">
        <v>20</v>
      </c>
      <c r="I307" s="131"/>
      <c r="J307" s="90" t="s">
        <v>820</v>
      </c>
    </row>
    <row r="308" spans="2:10" ht="19.649999999999999" customHeight="1">
      <c r="B308" s="121"/>
      <c r="C308" s="122" t="s">
        <v>1045</v>
      </c>
      <c r="D308" s="122" t="s">
        <v>1052</v>
      </c>
      <c r="E308" s="122">
        <v>2011</v>
      </c>
      <c r="F308" s="122">
        <v>2016</v>
      </c>
      <c r="G308" s="129" t="s">
        <v>20</v>
      </c>
      <c r="H308" s="130" t="s">
        <v>20</v>
      </c>
      <c r="I308" s="131"/>
      <c r="J308" s="90" t="s">
        <v>820</v>
      </c>
    </row>
    <row r="309" spans="2:10" ht="19.649999999999999" customHeight="1">
      <c r="B309" s="121"/>
      <c r="C309" s="122" t="s">
        <v>1045</v>
      </c>
      <c r="D309" s="122" t="s">
        <v>1053</v>
      </c>
      <c r="E309" s="122">
        <v>2015</v>
      </c>
      <c r="F309" s="122">
        <v>2019</v>
      </c>
      <c r="G309" s="129" t="s">
        <v>20</v>
      </c>
      <c r="H309" s="130" t="s">
        <v>20</v>
      </c>
      <c r="I309" s="131"/>
      <c r="J309" s="90" t="s">
        <v>820</v>
      </c>
    </row>
    <row r="310" spans="2:10" ht="19.649999999999999" customHeight="1">
      <c r="B310" s="121"/>
      <c r="C310" s="122" t="s">
        <v>1045</v>
      </c>
      <c r="D310" s="122" t="s">
        <v>1054</v>
      </c>
      <c r="E310" s="122">
        <v>2017</v>
      </c>
      <c r="F310" s="122">
        <v>2020</v>
      </c>
      <c r="G310" s="129" t="s">
        <v>20</v>
      </c>
      <c r="H310" s="130" t="s">
        <v>20</v>
      </c>
      <c r="I310" s="131"/>
      <c r="J310" s="90" t="s">
        <v>820</v>
      </c>
    </row>
    <row r="311" spans="2:10" ht="19.649999999999999" customHeight="1">
      <c r="B311" s="121"/>
      <c r="C311" s="122" t="s">
        <v>1045</v>
      </c>
      <c r="D311" s="122" t="s">
        <v>1055</v>
      </c>
      <c r="E311" s="122">
        <v>2016</v>
      </c>
      <c r="F311" s="122">
        <v>2018</v>
      </c>
      <c r="G311" s="129" t="s">
        <v>20</v>
      </c>
      <c r="H311" s="130" t="s">
        <v>20</v>
      </c>
      <c r="I311" s="131"/>
      <c r="J311" s="90" t="s">
        <v>820</v>
      </c>
    </row>
    <row r="312" spans="2:10" ht="19.649999999999999" customHeight="1">
      <c r="B312" s="121"/>
      <c r="C312" s="122" t="s">
        <v>1045</v>
      </c>
      <c r="D312" s="122" t="s">
        <v>1056</v>
      </c>
      <c r="E312" s="122">
        <v>2010</v>
      </c>
      <c r="F312" s="122">
        <v>2015</v>
      </c>
      <c r="G312" s="129" t="s">
        <v>20</v>
      </c>
      <c r="H312" s="130" t="s">
        <v>20</v>
      </c>
      <c r="I312" s="131"/>
      <c r="J312" s="90" t="s">
        <v>820</v>
      </c>
    </row>
    <row r="313" spans="2:10" ht="19.649999999999999" customHeight="1">
      <c r="B313" s="121"/>
      <c r="C313" s="122" t="s">
        <v>1045</v>
      </c>
      <c r="D313" s="122" t="s">
        <v>1057</v>
      </c>
      <c r="E313" s="122">
        <v>2017</v>
      </c>
      <c r="F313" s="122">
        <v>2019</v>
      </c>
      <c r="G313" s="129" t="s">
        <v>20</v>
      </c>
      <c r="H313" s="130" t="s">
        <v>20</v>
      </c>
      <c r="I313" s="131"/>
      <c r="J313" s="90" t="s">
        <v>820</v>
      </c>
    </row>
    <row r="314" spans="2:10" ht="19.649999999999999" customHeight="1">
      <c r="B314" s="121"/>
      <c r="C314" s="122" t="s">
        <v>1045</v>
      </c>
      <c r="D314" s="122" t="s">
        <v>1058</v>
      </c>
      <c r="E314" s="122">
        <v>2008</v>
      </c>
      <c r="F314" s="122">
        <v>2014</v>
      </c>
      <c r="G314" s="129" t="s">
        <v>20</v>
      </c>
      <c r="H314" s="130" t="s">
        <v>20</v>
      </c>
      <c r="I314" s="131"/>
      <c r="J314" s="90" t="s">
        <v>820</v>
      </c>
    </row>
    <row r="315" spans="2:10" ht="19.649999999999999" customHeight="1">
      <c r="B315" s="121"/>
      <c r="C315" s="122" t="s">
        <v>1045</v>
      </c>
      <c r="D315" s="122" t="s">
        <v>1059</v>
      </c>
      <c r="E315" s="122">
        <v>2011</v>
      </c>
      <c r="F315" s="122">
        <v>2016</v>
      </c>
      <c r="G315" s="129" t="s">
        <v>20</v>
      </c>
      <c r="H315" s="130" t="s">
        <v>20</v>
      </c>
      <c r="I315" s="131"/>
      <c r="J315" s="90" t="s">
        <v>820</v>
      </c>
    </row>
    <row r="316" spans="2:10" ht="19.649999999999999" customHeight="1">
      <c r="B316" s="121"/>
      <c r="C316" s="122" t="s">
        <v>1045</v>
      </c>
      <c r="D316" s="122" t="s">
        <v>1060</v>
      </c>
      <c r="E316" s="122">
        <v>2014</v>
      </c>
      <c r="F316" s="122">
        <v>2014</v>
      </c>
      <c r="G316" s="129" t="s">
        <v>20</v>
      </c>
      <c r="H316" s="130" t="s">
        <v>20</v>
      </c>
      <c r="I316" s="131"/>
      <c r="J316" s="90" t="s">
        <v>820</v>
      </c>
    </row>
    <row r="317" spans="2:10" ht="19.649999999999999" customHeight="1">
      <c r="B317" s="121"/>
      <c r="C317" s="122" t="s">
        <v>1045</v>
      </c>
      <c r="D317" s="122" t="s">
        <v>935</v>
      </c>
      <c r="E317" s="122">
        <v>2010</v>
      </c>
      <c r="F317" s="122">
        <v>2019</v>
      </c>
      <c r="G317" s="129" t="s">
        <v>20</v>
      </c>
      <c r="H317" s="130" t="s">
        <v>20</v>
      </c>
      <c r="I317" s="131"/>
      <c r="J317" s="90" t="s">
        <v>820</v>
      </c>
    </row>
    <row r="318" spans="2:10" ht="19.649999999999999" customHeight="1">
      <c r="B318" s="121"/>
      <c r="C318" s="122" t="s">
        <v>1045</v>
      </c>
      <c r="D318" s="122" t="s">
        <v>936</v>
      </c>
      <c r="E318" s="122">
        <v>2012</v>
      </c>
      <c r="F318" s="122">
        <v>2019</v>
      </c>
      <c r="G318" s="129" t="s">
        <v>20</v>
      </c>
      <c r="H318" s="130" t="s">
        <v>20</v>
      </c>
      <c r="I318" s="131"/>
      <c r="J318" s="90" t="s">
        <v>820</v>
      </c>
    </row>
    <row r="319" spans="2:10" ht="19.649999999999999" customHeight="1">
      <c r="B319" s="121"/>
      <c r="C319" s="122" t="s">
        <v>1045</v>
      </c>
      <c r="D319" s="122" t="s">
        <v>1061</v>
      </c>
      <c r="E319" s="122">
        <v>2018</v>
      </c>
      <c r="F319" s="122">
        <v>2018</v>
      </c>
      <c r="G319" s="129" t="s">
        <v>20</v>
      </c>
      <c r="H319" s="130" t="s">
        <v>20</v>
      </c>
      <c r="I319" s="131"/>
      <c r="J319" s="90" t="s">
        <v>820</v>
      </c>
    </row>
    <row r="320" spans="2:10" ht="19.649999999999999" customHeight="1">
      <c r="B320" s="121"/>
      <c r="C320" s="122" t="s">
        <v>1045</v>
      </c>
      <c r="D320" s="122" t="s">
        <v>1062</v>
      </c>
      <c r="E320" s="122">
        <v>2016</v>
      </c>
      <c r="F320" s="122">
        <v>2016</v>
      </c>
      <c r="G320" s="129" t="s">
        <v>20</v>
      </c>
      <c r="H320" s="130" t="s">
        <v>20</v>
      </c>
      <c r="I320" s="131"/>
      <c r="J320" s="90" t="s">
        <v>820</v>
      </c>
    </row>
    <row r="321" spans="2:10" ht="19.649999999999999" customHeight="1">
      <c r="B321" s="121"/>
      <c r="C321" s="122" t="s">
        <v>1045</v>
      </c>
      <c r="D321" s="122" t="s">
        <v>1063</v>
      </c>
      <c r="E321" s="122">
        <v>2019</v>
      </c>
      <c r="F321" s="122">
        <v>2019</v>
      </c>
      <c r="G321" s="129" t="s">
        <v>20</v>
      </c>
      <c r="H321" s="130" t="s">
        <v>20</v>
      </c>
      <c r="I321" s="131"/>
      <c r="J321" s="90" t="s">
        <v>820</v>
      </c>
    </row>
    <row r="322" spans="2:10" ht="19.649999999999999" customHeight="1">
      <c r="B322" s="121"/>
      <c r="C322" s="122" t="s">
        <v>1045</v>
      </c>
      <c r="D322" s="122" t="s">
        <v>1064</v>
      </c>
      <c r="E322" s="122">
        <v>2019</v>
      </c>
      <c r="F322" s="122">
        <v>2019</v>
      </c>
      <c r="G322" s="129" t="s">
        <v>20</v>
      </c>
      <c r="H322" s="130" t="s">
        <v>20</v>
      </c>
      <c r="I322" s="131"/>
      <c r="J322" s="90" t="s">
        <v>820</v>
      </c>
    </row>
    <row r="323" spans="2:10" ht="19.649999999999999" customHeight="1">
      <c r="B323" s="121"/>
      <c r="C323" s="122" t="s">
        <v>1065</v>
      </c>
      <c r="D323" s="122" t="s">
        <v>1066</v>
      </c>
      <c r="E323" s="122">
        <v>2008</v>
      </c>
      <c r="F323" s="122">
        <v>2011</v>
      </c>
      <c r="G323" s="129" t="s">
        <v>20</v>
      </c>
      <c r="H323" s="130" t="s">
        <v>20</v>
      </c>
      <c r="I323" s="131"/>
      <c r="J323" s="90" t="s">
        <v>820</v>
      </c>
    </row>
    <row r="324" spans="2:10" ht="19.649999999999999" customHeight="1">
      <c r="B324" s="121"/>
      <c r="C324" s="122" t="s">
        <v>1065</v>
      </c>
      <c r="D324" s="122" t="s">
        <v>1067</v>
      </c>
      <c r="E324" s="122">
        <v>2007</v>
      </c>
      <c r="F324" s="122">
        <v>2011</v>
      </c>
      <c r="G324" s="129" t="s">
        <v>20</v>
      </c>
      <c r="H324" s="130" t="s">
        <v>20</v>
      </c>
      <c r="I324" s="131"/>
      <c r="J324" s="90" t="s">
        <v>820</v>
      </c>
    </row>
    <row r="325" spans="2:10" ht="19.649999999999999" customHeight="1">
      <c r="B325" s="121"/>
      <c r="C325" s="122" t="s">
        <v>1065</v>
      </c>
      <c r="D325" s="122" t="s">
        <v>1068</v>
      </c>
      <c r="E325" s="122">
        <v>2007</v>
      </c>
      <c r="F325" s="122">
        <v>2010</v>
      </c>
      <c r="G325" s="129" t="s">
        <v>20</v>
      </c>
      <c r="H325" s="130" t="s">
        <v>20</v>
      </c>
      <c r="I325" s="131"/>
      <c r="J325" s="90" t="s">
        <v>820</v>
      </c>
    </row>
    <row r="326" spans="2:10" ht="19.649999999999999" customHeight="1">
      <c r="B326" s="121"/>
      <c r="C326" s="122" t="s">
        <v>417</v>
      </c>
      <c r="D326" s="122" t="s">
        <v>420</v>
      </c>
      <c r="E326" s="122">
        <v>2015</v>
      </c>
      <c r="F326" s="122">
        <v>2016</v>
      </c>
      <c r="G326" s="129" t="s">
        <v>20</v>
      </c>
      <c r="H326" s="130" t="s">
        <v>20</v>
      </c>
      <c r="I326" s="131"/>
      <c r="J326" s="90" t="s">
        <v>820</v>
      </c>
    </row>
    <row r="327" spans="2:10" ht="19.649999999999999" customHeight="1">
      <c r="B327" s="121"/>
      <c r="C327" s="122" t="s">
        <v>417</v>
      </c>
      <c r="D327" s="122" t="s">
        <v>1069</v>
      </c>
      <c r="E327" s="122">
        <v>2017</v>
      </c>
      <c r="F327" s="122">
        <v>2017</v>
      </c>
      <c r="G327" s="129" t="s">
        <v>20</v>
      </c>
      <c r="H327" s="130" t="s">
        <v>20</v>
      </c>
      <c r="I327" s="131"/>
      <c r="J327" s="90" t="s">
        <v>820</v>
      </c>
    </row>
    <row r="328" spans="2:10" ht="19.649999999999999" customHeight="1">
      <c r="B328" s="121"/>
      <c r="C328" s="122" t="s">
        <v>417</v>
      </c>
      <c r="D328" s="122" t="s">
        <v>1070</v>
      </c>
      <c r="E328" s="122">
        <v>2010</v>
      </c>
      <c r="F328" s="122">
        <v>2010</v>
      </c>
      <c r="G328" s="129" t="s">
        <v>20</v>
      </c>
      <c r="H328" s="130" t="s">
        <v>20</v>
      </c>
      <c r="I328" s="131"/>
      <c r="J328" s="90" t="s">
        <v>820</v>
      </c>
    </row>
    <row r="329" spans="2:10" ht="19.649999999999999" customHeight="1">
      <c r="B329" s="124"/>
      <c r="C329" s="125" t="s">
        <v>417</v>
      </c>
      <c r="D329" s="125" t="s">
        <v>421</v>
      </c>
      <c r="E329" s="125">
        <v>2019</v>
      </c>
      <c r="F329" s="125">
        <v>2019</v>
      </c>
      <c r="G329" s="129" t="s">
        <v>20</v>
      </c>
      <c r="H329" s="130" t="s">
        <v>20</v>
      </c>
      <c r="I329" s="134"/>
      <c r="J329" s="90" t="s">
        <v>820</v>
      </c>
    </row>
    <row r="330" spans="2:10" ht="19.649999999999999" customHeight="1">
      <c r="B330" s="121"/>
      <c r="C330" s="122" t="s">
        <v>427</v>
      </c>
      <c r="D330" s="122" t="s">
        <v>428</v>
      </c>
      <c r="E330" s="122">
        <v>2018</v>
      </c>
      <c r="F330" s="122">
        <v>2020</v>
      </c>
      <c r="G330" s="129" t="s">
        <v>20</v>
      </c>
      <c r="H330" s="130" t="s">
        <v>20</v>
      </c>
      <c r="I330" s="131"/>
      <c r="J330" s="90" t="s">
        <v>820</v>
      </c>
    </row>
    <row r="331" spans="2:10" ht="19.649999999999999" customHeight="1">
      <c r="B331" s="121"/>
      <c r="C331" s="122" t="s">
        <v>427</v>
      </c>
      <c r="D331" s="122" t="s">
        <v>1071</v>
      </c>
      <c r="E331" s="122">
        <v>2012</v>
      </c>
      <c r="F331" s="122">
        <v>2012</v>
      </c>
      <c r="G331" s="129" t="s">
        <v>20</v>
      </c>
      <c r="H331" s="130" t="s">
        <v>20</v>
      </c>
      <c r="I331" s="131"/>
      <c r="J331" s="90" t="s">
        <v>820</v>
      </c>
    </row>
    <row r="332" spans="2:10" ht="19.649999999999999" customHeight="1">
      <c r="B332" s="121"/>
      <c r="C332" s="122" t="s">
        <v>427</v>
      </c>
      <c r="D332" s="122" t="s">
        <v>1072</v>
      </c>
      <c r="E332" s="122">
        <v>2010</v>
      </c>
      <c r="F332" s="122">
        <v>2017</v>
      </c>
      <c r="G332" s="129" t="s">
        <v>20</v>
      </c>
      <c r="H332" s="130" t="s">
        <v>20</v>
      </c>
      <c r="I332" s="131"/>
      <c r="J332" s="90" t="s">
        <v>820</v>
      </c>
    </row>
    <row r="333" spans="2:10" ht="19.649999999999999" customHeight="1">
      <c r="B333" s="121"/>
      <c r="C333" s="122" t="s">
        <v>427</v>
      </c>
      <c r="D333" s="122" t="s">
        <v>1073</v>
      </c>
      <c r="E333" s="122">
        <v>2014</v>
      </c>
      <c r="F333" s="122">
        <v>2018</v>
      </c>
      <c r="G333" s="129" t="s">
        <v>20</v>
      </c>
      <c r="H333" s="130" t="s">
        <v>20</v>
      </c>
      <c r="I333" s="131"/>
      <c r="J333" s="90" t="s">
        <v>820</v>
      </c>
    </row>
    <row r="334" spans="2:10" ht="19.649999999999999" customHeight="1">
      <c r="B334" s="121"/>
      <c r="C334" s="122" t="s">
        <v>427</v>
      </c>
      <c r="D334" s="122" t="s">
        <v>1074</v>
      </c>
      <c r="E334" s="122">
        <v>2017</v>
      </c>
      <c r="F334" s="122">
        <v>2020</v>
      </c>
      <c r="G334" s="129" t="s">
        <v>20</v>
      </c>
      <c r="H334" s="130" t="s">
        <v>20</v>
      </c>
      <c r="I334" s="131"/>
      <c r="J334" s="90" t="s">
        <v>820</v>
      </c>
    </row>
    <row r="335" spans="2:10" ht="19.649999999999999" customHeight="1">
      <c r="B335" s="121"/>
      <c r="C335" s="122" t="s">
        <v>427</v>
      </c>
      <c r="D335" s="122" t="s">
        <v>431</v>
      </c>
      <c r="E335" s="122">
        <v>2011</v>
      </c>
      <c r="F335" s="122">
        <v>2020</v>
      </c>
      <c r="G335" s="129" t="s">
        <v>20</v>
      </c>
      <c r="H335" s="130" t="s">
        <v>20</v>
      </c>
      <c r="I335" s="131"/>
      <c r="J335" s="90" t="s">
        <v>820</v>
      </c>
    </row>
    <row r="336" spans="2:10" ht="19.649999999999999" customHeight="1">
      <c r="B336" s="121"/>
      <c r="C336" s="122" t="s">
        <v>427</v>
      </c>
      <c r="D336" s="122" t="s">
        <v>1075</v>
      </c>
      <c r="E336" s="122">
        <v>2012</v>
      </c>
      <c r="F336" s="122">
        <v>2020</v>
      </c>
      <c r="G336" s="129" t="s">
        <v>20</v>
      </c>
      <c r="H336" s="130" t="s">
        <v>20</v>
      </c>
      <c r="I336" s="131"/>
      <c r="J336" s="90" t="s">
        <v>820</v>
      </c>
    </row>
    <row r="337" spans="2:10" ht="19.649999999999999" customHeight="1">
      <c r="B337" s="121"/>
      <c r="C337" s="122" t="s">
        <v>433</v>
      </c>
      <c r="D337" s="122" t="s">
        <v>1076</v>
      </c>
      <c r="E337" s="122">
        <v>2012</v>
      </c>
      <c r="F337" s="122">
        <v>2021</v>
      </c>
      <c r="G337" s="129" t="s">
        <v>20</v>
      </c>
      <c r="H337" s="130" t="s">
        <v>20</v>
      </c>
      <c r="I337" s="131"/>
      <c r="J337" s="90" t="s">
        <v>820</v>
      </c>
    </row>
    <row r="338" spans="2:10" ht="19.649999999999999" customHeight="1">
      <c r="B338" s="121"/>
      <c r="C338" s="122" t="s">
        <v>433</v>
      </c>
      <c r="D338" s="122" t="s">
        <v>1077</v>
      </c>
      <c r="E338" s="122">
        <v>2012</v>
      </c>
      <c r="F338" s="122">
        <v>2022</v>
      </c>
      <c r="G338" s="129" t="s">
        <v>20</v>
      </c>
      <c r="H338" s="130" t="s">
        <v>20</v>
      </c>
      <c r="I338" s="131"/>
      <c r="J338" s="90" t="s">
        <v>820</v>
      </c>
    </row>
    <row r="339" spans="2:10" ht="19.649999999999999" customHeight="1">
      <c r="B339" s="121"/>
      <c r="C339" s="122" t="s">
        <v>433</v>
      </c>
      <c r="D339" s="122" t="s">
        <v>731</v>
      </c>
      <c r="E339" s="122">
        <v>2012</v>
      </c>
      <c r="F339" s="122">
        <v>2021</v>
      </c>
      <c r="G339" s="129" t="s">
        <v>20</v>
      </c>
      <c r="H339" s="130" t="s">
        <v>20</v>
      </c>
      <c r="I339" s="131"/>
      <c r="J339" s="90" t="s">
        <v>820</v>
      </c>
    </row>
    <row r="340" spans="2:10" ht="19.649999999999999" customHeight="1">
      <c r="B340" s="121"/>
      <c r="C340" s="122" t="s">
        <v>433</v>
      </c>
      <c r="D340" s="122" t="s">
        <v>1078</v>
      </c>
      <c r="E340" s="122">
        <v>2012</v>
      </c>
      <c r="F340" s="122">
        <v>2014</v>
      </c>
      <c r="G340" s="129" t="s">
        <v>20</v>
      </c>
      <c r="H340" s="130" t="s">
        <v>20</v>
      </c>
      <c r="I340" s="131"/>
      <c r="J340" s="90" t="s">
        <v>820</v>
      </c>
    </row>
    <row r="341" spans="2:10" ht="19.649999999999999" customHeight="1">
      <c r="B341" s="121"/>
      <c r="C341" s="122" t="s">
        <v>433</v>
      </c>
      <c r="D341" s="122" t="s">
        <v>1079</v>
      </c>
      <c r="E341" s="122">
        <v>2013</v>
      </c>
      <c r="F341" s="122">
        <v>2022</v>
      </c>
      <c r="G341" s="129" t="s">
        <v>20</v>
      </c>
      <c r="H341" s="130" t="s">
        <v>20</v>
      </c>
      <c r="I341" s="131"/>
      <c r="J341" s="90" t="s">
        <v>820</v>
      </c>
    </row>
    <row r="342" spans="2:10" ht="19.649999999999999" customHeight="1">
      <c r="B342" s="121"/>
      <c r="C342" s="122" t="s">
        <v>433</v>
      </c>
      <c r="D342" s="122" t="s">
        <v>434</v>
      </c>
      <c r="E342" s="122">
        <v>2012</v>
      </c>
      <c r="F342" s="122">
        <v>2017</v>
      </c>
      <c r="G342" s="129" t="s">
        <v>20</v>
      </c>
      <c r="H342" s="130" t="s">
        <v>20</v>
      </c>
      <c r="I342" s="131"/>
      <c r="J342" s="90" t="s">
        <v>820</v>
      </c>
    </row>
    <row r="343" spans="2:10" ht="19.649999999999999" customHeight="1">
      <c r="B343" s="121"/>
      <c r="C343" s="122" t="s">
        <v>433</v>
      </c>
      <c r="D343" s="122" t="s">
        <v>1080</v>
      </c>
      <c r="E343" s="122">
        <v>2018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</row>
    <row r="344" spans="2:10" ht="19.649999999999999" customHeight="1">
      <c r="B344" s="121"/>
      <c r="C344" s="122" t="s">
        <v>433</v>
      </c>
      <c r="D344" s="122" t="s">
        <v>437</v>
      </c>
      <c r="E344" s="122">
        <v>2012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</row>
    <row r="345" spans="2:10" ht="19.649999999999999" customHeight="1">
      <c r="B345" s="121"/>
      <c r="C345" s="122" t="s">
        <v>433</v>
      </c>
      <c r="D345" s="122" t="s">
        <v>1081</v>
      </c>
      <c r="E345" s="122">
        <v>2012</v>
      </c>
      <c r="F345" s="122">
        <v>2022</v>
      </c>
      <c r="G345" s="129" t="s">
        <v>20</v>
      </c>
      <c r="H345" s="130" t="s">
        <v>20</v>
      </c>
      <c r="I345" s="131"/>
      <c r="J345" s="90" t="s">
        <v>820</v>
      </c>
    </row>
    <row r="346" spans="2:10" ht="19.649999999999999" customHeight="1">
      <c r="B346" s="121"/>
      <c r="C346" s="122" t="s">
        <v>433</v>
      </c>
      <c r="D346" s="122" t="s">
        <v>1082</v>
      </c>
      <c r="E346" s="122">
        <v>2012</v>
      </c>
      <c r="F346" s="122">
        <v>2014</v>
      </c>
      <c r="G346" s="129" t="s">
        <v>20</v>
      </c>
      <c r="H346" s="130" t="s">
        <v>20</v>
      </c>
      <c r="I346" s="131"/>
      <c r="J346" s="90" t="s">
        <v>820</v>
      </c>
    </row>
    <row r="347" spans="2:10" ht="19.649999999999999" customHeight="1">
      <c r="B347" s="121"/>
      <c r="C347" s="122" t="s">
        <v>433</v>
      </c>
      <c r="D347" s="122" t="s">
        <v>1083</v>
      </c>
      <c r="E347" s="122">
        <v>2012</v>
      </c>
      <c r="F347" s="122">
        <v>2019</v>
      </c>
      <c r="G347" s="129" t="s">
        <v>20</v>
      </c>
      <c r="H347" s="130" t="s">
        <v>20</v>
      </c>
      <c r="I347" s="131"/>
      <c r="J347" s="90" t="s">
        <v>820</v>
      </c>
    </row>
    <row r="348" spans="2:10" ht="19.649999999999999" customHeight="1">
      <c r="B348" s="121"/>
      <c r="C348" s="122" t="s">
        <v>433</v>
      </c>
      <c r="D348" s="122" t="s">
        <v>1084</v>
      </c>
      <c r="E348" s="122">
        <v>2013</v>
      </c>
      <c r="F348" s="122">
        <v>2021</v>
      </c>
      <c r="G348" s="129" t="s">
        <v>20</v>
      </c>
      <c r="H348" s="130" t="s">
        <v>20</v>
      </c>
      <c r="I348" s="131"/>
      <c r="J348" s="90" t="s">
        <v>820</v>
      </c>
    </row>
    <row r="349" spans="2:10" ht="19.649999999999999" customHeight="1">
      <c r="B349" s="121"/>
      <c r="C349" s="122" t="s">
        <v>433</v>
      </c>
      <c r="D349" s="122" t="s">
        <v>1085</v>
      </c>
      <c r="E349" s="122">
        <v>2012</v>
      </c>
      <c r="F349" s="122">
        <v>2019</v>
      </c>
      <c r="G349" s="129" t="s">
        <v>20</v>
      </c>
      <c r="H349" s="130" t="s">
        <v>20</v>
      </c>
      <c r="I349" s="131"/>
      <c r="J349" s="90" t="s">
        <v>820</v>
      </c>
    </row>
    <row r="350" spans="2:10" ht="19.649999999999999" customHeight="1">
      <c r="B350" s="121"/>
      <c r="C350" s="122" t="s">
        <v>433</v>
      </c>
      <c r="D350" s="122" t="s">
        <v>1086</v>
      </c>
      <c r="E350" s="122">
        <v>2012</v>
      </c>
      <c r="F350" s="122">
        <v>2019</v>
      </c>
      <c r="G350" s="129" t="s">
        <v>20</v>
      </c>
      <c r="H350" s="130" t="s">
        <v>20</v>
      </c>
      <c r="I350" s="131"/>
      <c r="J350" s="90" t="s">
        <v>820</v>
      </c>
    </row>
    <row r="351" spans="2:10" ht="19.649999999999999" customHeight="1">
      <c r="B351" s="121"/>
      <c r="C351" s="122" t="s">
        <v>433</v>
      </c>
      <c r="D351" s="122" t="s">
        <v>1087</v>
      </c>
      <c r="E351" s="122">
        <v>2020</v>
      </c>
      <c r="F351" s="122">
        <v>2021</v>
      </c>
      <c r="G351" s="129" t="s">
        <v>20</v>
      </c>
      <c r="H351" s="130" t="s">
        <v>20</v>
      </c>
      <c r="I351" s="131"/>
      <c r="J351" s="90" t="s">
        <v>820</v>
      </c>
    </row>
    <row r="352" spans="2:10" ht="19.649999999999999" customHeight="1">
      <c r="B352" s="121"/>
      <c r="C352" s="122" t="s">
        <v>433</v>
      </c>
      <c r="D352" s="122" t="s">
        <v>1088</v>
      </c>
      <c r="E352" s="122">
        <v>2020</v>
      </c>
      <c r="F352" s="122">
        <v>2021</v>
      </c>
      <c r="G352" s="129" t="s">
        <v>20</v>
      </c>
      <c r="H352" s="130" t="s">
        <v>20</v>
      </c>
      <c r="I352" s="131"/>
      <c r="J352" s="90" t="s">
        <v>820</v>
      </c>
    </row>
    <row r="353" spans="2:11" ht="19.649999999999999" customHeight="1">
      <c r="B353" s="121"/>
      <c r="C353" s="122" t="s">
        <v>433</v>
      </c>
      <c r="D353" s="122" t="s">
        <v>1089</v>
      </c>
      <c r="E353" s="122">
        <v>2013</v>
      </c>
      <c r="F353" s="122">
        <v>2022</v>
      </c>
      <c r="G353" s="129" t="s">
        <v>20</v>
      </c>
      <c r="H353" s="130" t="s">
        <v>20</v>
      </c>
      <c r="I353" s="131"/>
      <c r="J353" s="90" t="s">
        <v>820</v>
      </c>
    </row>
    <row r="354" spans="2:11" ht="19.649999999999999" customHeight="1">
      <c r="B354" s="121"/>
      <c r="C354" s="122" t="s">
        <v>433</v>
      </c>
      <c r="D354" s="122" t="s">
        <v>1090</v>
      </c>
      <c r="E354" s="122">
        <v>2011</v>
      </c>
      <c r="F354" s="122">
        <v>2017</v>
      </c>
      <c r="G354" s="129" t="s">
        <v>20</v>
      </c>
      <c r="H354" s="130" t="s">
        <v>20</v>
      </c>
      <c r="I354" s="131"/>
      <c r="J354" s="90" t="s">
        <v>820</v>
      </c>
    </row>
    <row r="355" spans="2:11" ht="19.649999999999999" customHeight="1">
      <c r="B355" s="121"/>
      <c r="C355" s="122" t="s">
        <v>433</v>
      </c>
      <c r="D355" s="122" t="s">
        <v>459</v>
      </c>
      <c r="E355" s="122">
        <v>2009</v>
      </c>
      <c r="F355" s="122">
        <v>2021</v>
      </c>
      <c r="G355" s="129" t="s">
        <v>20</v>
      </c>
      <c r="H355" s="130" t="s">
        <v>20</v>
      </c>
      <c r="I355" s="131"/>
      <c r="J355" s="90" t="s">
        <v>820</v>
      </c>
    </row>
    <row r="356" spans="2:11" ht="19.649999999999999" customHeight="1">
      <c r="B356" s="121"/>
      <c r="C356" s="122" t="s">
        <v>433</v>
      </c>
      <c r="D356" s="122" t="s">
        <v>1091</v>
      </c>
      <c r="E356" s="122">
        <v>2014</v>
      </c>
      <c r="F356" s="122">
        <v>2015</v>
      </c>
      <c r="G356" s="129" t="s">
        <v>20</v>
      </c>
      <c r="H356" s="130" t="s">
        <v>20</v>
      </c>
      <c r="I356" s="131"/>
      <c r="J356" s="90" t="s">
        <v>820</v>
      </c>
    </row>
    <row r="357" spans="2:11" ht="19.649999999999999" customHeight="1">
      <c r="B357" s="121"/>
      <c r="C357" s="122" t="s">
        <v>433</v>
      </c>
      <c r="D357" s="122" t="s">
        <v>1092</v>
      </c>
      <c r="E357" s="122">
        <v>2017</v>
      </c>
      <c r="F357" s="122">
        <v>2022</v>
      </c>
      <c r="G357" s="129" t="s">
        <v>20</v>
      </c>
      <c r="H357" s="130" t="s">
        <v>20</v>
      </c>
      <c r="I357" s="131"/>
      <c r="J357" s="90" t="s">
        <v>820</v>
      </c>
    </row>
    <row r="358" spans="2:11" ht="19.649999999999999" customHeight="1">
      <c r="B358" s="121"/>
      <c r="C358" s="122" t="s">
        <v>433</v>
      </c>
      <c r="D358" s="122" t="s">
        <v>1093</v>
      </c>
      <c r="E358" s="122">
        <v>2009</v>
      </c>
      <c r="F358" s="122">
        <v>2022</v>
      </c>
      <c r="G358" s="129" t="s">
        <v>20</v>
      </c>
      <c r="H358" s="130" t="s">
        <v>20</v>
      </c>
      <c r="I358" s="131"/>
      <c r="J358" s="90" t="s">
        <v>820</v>
      </c>
    </row>
    <row r="359" spans="2:11" ht="19.649999999999999" customHeight="1">
      <c r="B359" s="121"/>
      <c r="C359" s="122" t="s">
        <v>433</v>
      </c>
      <c r="D359" s="122" t="s">
        <v>1094</v>
      </c>
      <c r="E359" s="122">
        <v>2013</v>
      </c>
      <c r="F359" s="122">
        <v>2022</v>
      </c>
      <c r="G359" s="129" t="s">
        <v>20</v>
      </c>
      <c r="H359" s="130" t="s">
        <v>20</v>
      </c>
      <c r="I359" s="131"/>
      <c r="J359" s="90" t="s">
        <v>820</v>
      </c>
    </row>
    <row r="360" spans="2:11" ht="19.649999999999999" customHeight="1">
      <c r="B360" s="121"/>
      <c r="C360" s="122" t="s">
        <v>433</v>
      </c>
      <c r="D360" s="122" t="s">
        <v>1095</v>
      </c>
      <c r="E360" s="122">
        <v>2016</v>
      </c>
      <c r="F360" s="122">
        <v>2022</v>
      </c>
      <c r="G360" s="129" t="s">
        <v>20</v>
      </c>
      <c r="H360" s="130" t="s">
        <v>20</v>
      </c>
      <c r="I360" s="131"/>
      <c r="J360" s="90" t="s">
        <v>820</v>
      </c>
    </row>
    <row r="361" spans="2:11" ht="19.649999999999999" customHeight="1">
      <c r="B361" s="121"/>
      <c r="C361" s="122" t="s">
        <v>433</v>
      </c>
      <c r="D361" s="122" t="s">
        <v>748</v>
      </c>
      <c r="E361" s="122">
        <v>2012</v>
      </c>
      <c r="F361" s="122">
        <v>2022</v>
      </c>
      <c r="G361" s="129" t="s">
        <v>20</v>
      </c>
      <c r="H361" s="130" t="s">
        <v>20</v>
      </c>
      <c r="I361" s="131"/>
      <c r="J361" s="90" t="s">
        <v>820</v>
      </c>
    </row>
    <row r="362" spans="2:11" ht="19.649999999999999" customHeight="1">
      <c r="B362" s="121"/>
      <c r="C362" s="122" t="s">
        <v>433</v>
      </c>
      <c r="D362" s="122" t="s">
        <v>461</v>
      </c>
      <c r="E362" s="122">
        <v>2014</v>
      </c>
      <c r="F362" s="122">
        <v>2019</v>
      </c>
      <c r="G362" s="129" t="s">
        <v>20</v>
      </c>
      <c r="H362" s="130" t="s">
        <v>20</v>
      </c>
      <c r="I362" s="131"/>
      <c r="J362" s="90" t="s">
        <v>820</v>
      </c>
    </row>
    <row r="363" spans="2:11" ht="19.649999999999999" customHeight="1">
      <c r="B363" s="121"/>
      <c r="C363" s="122" t="s">
        <v>433</v>
      </c>
      <c r="D363" s="122" t="s">
        <v>1096</v>
      </c>
      <c r="E363" s="122">
        <v>2013</v>
      </c>
      <c r="F363" s="122">
        <v>2015</v>
      </c>
      <c r="G363" s="129" t="s">
        <v>20</v>
      </c>
      <c r="H363" s="130" t="s">
        <v>20</v>
      </c>
      <c r="I363" s="131"/>
      <c r="J363" s="90" t="s">
        <v>820</v>
      </c>
    </row>
    <row r="364" spans="2:11" ht="19.649999999999999" customHeight="1">
      <c r="B364" s="121"/>
      <c r="C364" s="122" t="s">
        <v>481</v>
      </c>
      <c r="D364" s="122" t="s">
        <v>1097</v>
      </c>
      <c r="E364" s="122">
        <v>2010</v>
      </c>
      <c r="F364" s="122">
        <v>2017</v>
      </c>
      <c r="G364" s="129" t="s">
        <v>20</v>
      </c>
      <c r="H364" s="130" t="s">
        <v>20</v>
      </c>
      <c r="I364" s="131"/>
      <c r="J364" s="90" t="s">
        <v>820</v>
      </c>
    </row>
    <row r="365" spans="2:11" ht="19.649999999999999" customHeight="1">
      <c r="B365" s="121"/>
      <c r="C365" s="122" t="s">
        <v>481</v>
      </c>
      <c r="D365" s="122" t="s">
        <v>1098</v>
      </c>
      <c r="E365" s="122">
        <v>2016</v>
      </c>
      <c r="F365" s="122">
        <v>2020</v>
      </c>
      <c r="G365" s="129" t="s">
        <v>20</v>
      </c>
      <c r="H365" s="130" t="s">
        <v>20</v>
      </c>
      <c r="I365" s="131"/>
      <c r="J365" s="90" t="s">
        <v>820</v>
      </c>
    </row>
    <row r="366" spans="2:11" ht="19.649999999999999" customHeight="1">
      <c r="B366" s="121"/>
      <c r="C366" s="122" t="s">
        <v>481</v>
      </c>
      <c r="D366" s="122" t="s">
        <v>482</v>
      </c>
      <c r="E366" s="122">
        <v>2010</v>
      </c>
      <c r="F366" s="122">
        <v>2010</v>
      </c>
      <c r="G366" s="129" t="s">
        <v>20</v>
      </c>
      <c r="H366" s="130" t="s">
        <v>20</v>
      </c>
      <c r="I366" s="131"/>
      <c r="J366" s="90" t="s">
        <v>820</v>
      </c>
    </row>
    <row r="367" spans="2:11" ht="19.649999999999999" customHeight="1">
      <c r="B367" s="121"/>
      <c r="C367" s="122" t="s">
        <v>483</v>
      </c>
      <c r="D367" s="122">
        <v>1500</v>
      </c>
      <c r="E367" s="122">
        <v>2008</v>
      </c>
      <c r="F367" s="122">
        <v>2019</v>
      </c>
      <c r="G367" s="129" t="s">
        <v>20</v>
      </c>
      <c r="H367" s="130" t="s">
        <v>20</v>
      </c>
      <c r="I367" s="131"/>
      <c r="J367" s="90" t="s">
        <v>820</v>
      </c>
      <c r="K367" s="90">
        <v>4</v>
      </c>
    </row>
    <row r="368" spans="2:11" ht="19.649999999999999" customHeight="1">
      <c r="B368" s="121"/>
      <c r="C368" s="122" t="s">
        <v>483</v>
      </c>
      <c r="D368" s="122">
        <v>1500</v>
      </c>
      <c r="E368" s="122">
        <v>2019</v>
      </c>
      <c r="F368" s="122">
        <v>2022</v>
      </c>
      <c r="G368" s="129" t="s">
        <v>20</v>
      </c>
      <c r="H368" s="130"/>
      <c r="I368" s="131"/>
      <c r="J368" s="90" t="s">
        <v>820</v>
      </c>
      <c r="K368" s="90">
        <v>5</v>
      </c>
    </row>
    <row r="369" spans="2:10" ht="19.649999999999999" customHeight="1">
      <c r="B369" s="121"/>
      <c r="C369" s="122" t="s">
        <v>483</v>
      </c>
      <c r="D369" s="122">
        <v>2500</v>
      </c>
      <c r="E369" s="122">
        <v>2008</v>
      </c>
      <c r="F369" s="122">
        <v>2022</v>
      </c>
      <c r="G369" s="129" t="s">
        <v>20</v>
      </c>
      <c r="H369" s="130" t="s">
        <v>20</v>
      </c>
      <c r="I369" s="131"/>
      <c r="J369" s="90" t="s">
        <v>820</v>
      </c>
    </row>
    <row r="370" spans="2:10" ht="19.649999999999999" customHeight="1">
      <c r="B370" s="121"/>
      <c r="C370" s="122" t="s">
        <v>483</v>
      </c>
      <c r="D370" s="122">
        <v>3500</v>
      </c>
      <c r="E370" s="122">
        <v>2008</v>
      </c>
      <c r="F370" s="122">
        <v>2022</v>
      </c>
      <c r="G370" s="129" t="s">
        <v>20</v>
      </c>
      <c r="H370" s="130" t="s">
        <v>20</v>
      </c>
      <c r="I370" s="131"/>
      <c r="J370" s="90" t="s">
        <v>820</v>
      </c>
    </row>
    <row r="371" spans="2:10" ht="19.649999999999999" customHeight="1">
      <c r="B371" s="124"/>
      <c r="C371" s="122" t="s">
        <v>483</v>
      </c>
      <c r="D371" s="125">
        <v>4500</v>
      </c>
      <c r="E371" s="125">
        <v>2008</v>
      </c>
      <c r="F371" s="125">
        <v>2022</v>
      </c>
      <c r="G371" s="129" t="s">
        <v>20</v>
      </c>
      <c r="H371" s="130" t="s">
        <v>20</v>
      </c>
      <c r="I371" s="134"/>
      <c r="J371" s="90" t="s">
        <v>820</v>
      </c>
    </row>
    <row r="372" spans="2:10" ht="19.649999999999999" customHeight="1">
      <c r="B372" s="121"/>
      <c r="C372" s="122" t="s">
        <v>483</v>
      </c>
      <c r="D372" s="122">
        <v>5500</v>
      </c>
      <c r="E372" s="122">
        <v>2008</v>
      </c>
      <c r="F372" s="122">
        <v>2022</v>
      </c>
      <c r="G372" s="129" t="s">
        <v>20</v>
      </c>
      <c r="H372" s="130" t="s">
        <v>20</v>
      </c>
      <c r="I372" s="131"/>
      <c r="J372" s="90" t="s">
        <v>820</v>
      </c>
    </row>
    <row r="373" spans="2:10" ht="19.649999999999999" customHeight="1">
      <c r="B373" s="121"/>
      <c r="C373" s="122" t="s">
        <v>483</v>
      </c>
      <c r="D373" s="122" t="s">
        <v>1099</v>
      </c>
      <c r="E373" s="122">
        <v>2012</v>
      </c>
      <c r="F373" s="122">
        <v>2021</v>
      </c>
      <c r="G373" s="129" t="s">
        <v>20</v>
      </c>
      <c r="H373" s="130" t="s">
        <v>20</v>
      </c>
      <c r="I373" s="131"/>
      <c r="J373" s="90" t="s">
        <v>820</v>
      </c>
    </row>
    <row r="374" spans="2:10" ht="19.649999999999999" customHeight="1">
      <c r="B374" s="121"/>
      <c r="C374" s="122" t="s">
        <v>483</v>
      </c>
      <c r="D374" s="122" t="s">
        <v>1100</v>
      </c>
      <c r="E374" s="122">
        <v>2021</v>
      </c>
      <c r="F374" s="122">
        <v>2022</v>
      </c>
      <c r="G374" s="129" t="s">
        <v>20</v>
      </c>
      <c r="H374" s="130" t="s">
        <v>20</v>
      </c>
      <c r="I374" s="131"/>
      <c r="J374" s="90" t="s">
        <v>820</v>
      </c>
    </row>
    <row r="375" spans="2:10" ht="19.649999999999999" customHeight="1">
      <c r="B375" s="121"/>
      <c r="C375" s="122" t="s">
        <v>483</v>
      </c>
      <c r="D375" s="122" t="s">
        <v>1101</v>
      </c>
      <c r="E375" s="122">
        <v>2014</v>
      </c>
      <c r="F375" s="122">
        <v>2021</v>
      </c>
      <c r="G375" s="129" t="s">
        <v>20</v>
      </c>
      <c r="H375" s="130" t="s">
        <v>20</v>
      </c>
      <c r="I375" s="131"/>
      <c r="J375" s="90" t="s">
        <v>820</v>
      </c>
    </row>
    <row r="376" spans="2:10" ht="19.649999999999999" customHeight="1">
      <c r="B376" s="121"/>
      <c r="C376" s="122" t="s">
        <v>483</v>
      </c>
      <c r="D376" s="122" t="s">
        <v>1102</v>
      </c>
      <c r="E376" s="122">
        <v>2014</v>
      </c>
      <c r="F376" s="122">
        <v>2021</v>
      </c>
      <c r="G376" s="129" t="s">
        <v>20</v>
      </c>
      <c r="H376" s="130" t="s">
        <v>20</v>
      </c>
      <c r="I376" s="131"/>
      <c r="J376" s="90" t="s">
        <v>820</v>
      </c>
    </row>
    <row r="377" spans="2:10" ht="19.649999999999999" customHeight="1">
      <c r="B377" s="121"/>
      <c r="C377" s="122" t="s">
        <v>483</v>
      </c>
      <c r="D377" s="122" t="s">
        <v>1103</v>
      </c>
      <c r="E377" s="122">
        <v>2012</v>
      </c>
      <c r="F377" s="122">
        <v>2015</v>
      </c>
      <c r="G377" s="129" t="s">
        <v>20</v>
      </c>
      <c r="H377" s="130" t="s">
        <v>20</v>
      </c>
      <c r="I377" s="131"/>
      <c r="J377" s="90" t="s">
        <v>820</v>
      </c>
    </row>
    <row r="378" spans="2:10" ht="19.649999999999999" customHeight="1">
      <c r="B378" s="121"/>
      <c r="C378" s="122" t="s">
        <v>483</v>
      </c>
      <c r="D378" s="122" t="s">
        <v>1104</v>
      </c>
      <c r="E378" s="122">
        <v>2015</v>
      </c>
      <c r="F378" s="122">
        <v>2021</v>
      </c>
      <c r="G378" s="129" t="s">
        <v>20</v>
      </c>
      <c r="H378" s="130" t="s">
        <v>20</v>
      </c>
      <c r="I378" s="182"/>
      <c r="J378" s="90" t="s">
        <v>820</v>
      </c>
    </row>
    <row r="379" spans="2:10" ht="19.649999999999999" customHeight="1">
      <c r="B379" s="121"/>
      <c r="C379" s="122" t="s">
        <v>1105</v>
      </c>
      <c r="D379" s="122" t="s">
        <v>1106</v>
      </c>
      <c r="E379" s="122">
        <v>2016</v>
      </c>
      <c r="F379" s="122">
        <v>2016</v>
      </c>
      <c r="G379" s="129" t="s">
        <v>20</v>
      </c>
      <c r="H379" s="130" t="s">
        <v>20</v>
      </c>
      <c r="I379" s="131"/>
      <c r="J379" s="90" t="s">
        <v>820</v>
      </c>
    </row>
    <row r="380" spans="2:10" ht="19.649999999999999" customHeight="1">
      <c r="B380" s="121"/>
      <c r="C380" s="122" t="s">
        <v>1105</v>
      </c>
      <c r="D380" s="122" t="s">
        <v>615</v>
      </c>
      <c r="E380" s="122">
        <v>2016</v>
      </c>
      <c r="F380" s="122">
        <v>2016</v>
      </c>
      <c r="G380" s="129" t="s">
        <v>20</v>
      </c>
      <c r="H380" s="130" t="s">
        <v>20</v>
      </c>
      <c r="I380" s="131"/>
      <c r="J380" s="90" t="s">
        <v>820</v>
      </c>
    </row>
    <row r="381" spans="2:10" ht="19.649999999999999" customHeight="1">
      <c r="B381" s="121"/>
      <c r="C381" s="122" t="s">
        <v>1105</v>
      </c>
      <c r="D381" s="122" t="s">
        <v>1107</v>
      </c>
      <c r="E381" s="122">
        <v>2012</v>
      </c>
      <c r="F381" s="122">
        <v>2015</v>
      </c>
      <c r="G381" s="129" t="s">
        <v>20</v>
      </c>
      <c r="H381" s="130" t="s">
        <v>20</v>
      </c>
      <c r="I381" s="131"/>
      <c r="J381" s="90" t="s">
        <v>820</v>
      </c>
    </row>
    <row r="382" spans="2:10" ht="19.649999999999999" customHeight="1">
      <c r="B382" s="121"/>
      <c r="C382" s="122" t="s">
        <v>1105</v>
      </c>
      <c r="D382" s="122" t="s">
        <v>1108</v>
      </c>
      <c r="E382" s="122">
        <v>2012</v>
      </c>
      <c r="F382" s="122">
        <v>2016</v>
      </c>
      <c r="G382" s="129" t="s">
        <v>20</v>
      </c>
      <c r="H382" s="130" t="s">
        <v>20</v>
      </c>
      <c r="I382" s="131"/>
      <c r="J382" s="90" t="s">
        <v>820</v>
      </c>
    </row>
    <row r="383" spans="2:10" ht="19.649999999999999" customHeight="1">
      <c r="B383" s="121"/>
      <c r="C383" s="122" t="s">
        <v>1105</v>
      </c>
      <c r="D383" s="122" t="s">
        <v>1109</v>
      </c>
      <c r="E383" s="122">
        <v>2012</v>
      </c>
      <c r="F383" s="122">
        <v>2015</v>
      </c>
      <c r="G383" s="129" t="s">
        <v>20</v>
      </c>
      <c r="H383" s="130" t="s">
        <v>20</v>
      </c>
      <c r="I383" s="131"/>
      <c r="J383" s="90" t="s">
        <v>820</v>
      </c>
    </row>
    <row r="384" spans="2:10" ht="19.649999999999999" customHeight="1">
      <c r="B384" s="121"/>
      <c r="C384" s="122" t="s">
        <v>1105</v>
      </c>
      <c r="D384" s="122" t="s">
        <v>628</v>
      </c>
      <c r="E384" s="122">
        <v>2012</v>
      </c>
      <c r="F384" s="122">
        <v>2014</v>
      </c>
      <c r="G384" s="129" t="s">
        <v>20</v>
      </c>
      <c r="H384" s="130" t="s">
        <v>20</v>
      </c>
      <c r="I384" s="131"/>
      <c r="J384" s="90" t="s">
        <v>820</v>
      </c>
    </row>
    <row r="385" spans="2:10" ht="19.649999999999999" customHeight="1">
      <c r="B385" s="121"/>
      <c r="C385" s="122" t="s">
        <v>1110</v>
      </c>
      <c r="D385" s="122" t="s">
        <v>1111</v>
      </c>
      <c r="E385" s="122">
        <v>2012</v>
      </c>
      <c r="F385" s="122">
        <v>2016</v>
      </c>
      <c r="G385" s="129" t="s">
        <v>20</v>
      </c>
      <c r="H385" s="130" t="s">
        <v>20</v>
      </c>
      <c r="I385" s="131"/>
      <c r="J385" s="90" t="s">
        <v>820</v>
      </c>
    </row>
    <row r="386" spans="2:10" ht="19.649999999999999" customHeight="1">
      <c r="B386" s="121"/>
      <c r="C386" s="122" t="s">
        <v>577</v>
      </c>
      <c r="D386" s="122" t="s">
        <v>1112</v>
      </c>
      <c r="E386" s="122">
        <v>2019</v>
      </c>
      <c r="F386" s="122">
        <v>2022</v>
      </c>
      <c r="G386" s="129" t="s">
        <v>20</v>
      </c>
      <c r="H386" s="130" t="s">
        <v>20</v>
      </c>
      <c r="I386" s="131"/>
      <c r="J386" s="90" t="s">
        <v>820</v>
      </c>
    </row>
    <row r="387" spans="2:10" ht="19.649999999999999" customHeight="1">
      <c r="B387" s="121"/>
      <c r="C387" s="122" t="s">
        <v>577</v>
      </c>
      <c r="D387" s="122" t="s">
        <v>1113</v>
      </c>
      <c r="E387" s="122">
        <v>2016</v>
      </c>
      <c r="F387" s="122">
        <v>2022</v>
      </c>
      <c r="G387" s="129" t="s">
        <v>20</v>
      </c>
      <c r="H387" s="130" t="s">
        <v>20</v>
      </c>
      <c r="I387" s="131"/>
      <c r="J387" s="90" t="s">
        <v>820</v>
      </c>
    </row>
    <row r="388" spans="2:10" ht="19.649999999999999" customHeight="1">
      <c r="B388" s="121"/>
      <c r="C388" s="122" t="s">
        <v>577</v>
      </c>
      <c r="D388" s="122" t="s">
        <v>578</v>
      </c>
      <c r="E388" s="122">
        <v>2016</v>
      </c>
      <c r="F388" s="122">
        <v>2021</v>
      </c>
      <c r="G388" s="129" t="s">
        <v>20</v>
      </c>
      <c r="H388" s="130" t="s">
        <v>20</v>
      </c>
      <c r="I388" s="131"/>
      <c r="J388" s="90" t="s">
        <v>820</v>
      </c>
    </row>
    <row r="389" spans="2:10" ht="19.649999999999999" customHeight="1">
      <c r="B389" s="121"/>
      <c r="C389" s="122" t="s">
        <v>577</v>
      </c>
      <c r="D389" s="122" t="s">
        <v>581</v>
      </c>
      <c r="E389" s="122">
        <v>2012</v>
      </c>
      <c r="F389" s="122">
        <v>2022</v>
      </c>
      <c r="G389" s="129" t="s">
        <v>20</v>
      </c>
      <c r="H389" s="130" t="s">
        <v>20</v>
      </c>
      <c r="I389" s="131"/>
      <c r="J389" s="90" t="s">
        <v>820</v>
      </c>
    </row>
    <row r="390" spans="2:10" ht="19.649999999999999" customHeight="1">
      <c r="B390" s="121"/>
      <c r="C390" s="122" t="s">
        <v>577</v>
      </c>
      <c r="D390" s="122" t="s">
        <v>584</v>
      </c>
      <c r="E390" s="122">
        <v>2012</v>
      </c>
      <c r="F390" s="122">
        <v>2022</v>
      </c>
      <c r="G390" s="129" t="s">
        <v>20</v>
      </c>
      <c r="H390" s="130" t="s">
        <v>20</v>
      </c>
      <c r="I390" s="131"/>
      <c r="J390" s="90" t="s">
        <v>820</v>
      </c>
    </row>
    <row r="391" spans="2:10" ht="19.649999999999999" customHeight="1">
      <c r="B391" s="121"/>
      <c r="C391" s="122" t="s">
        <v>577</v>
      </c>
      <c r="D391" s="122" t="s">
        <v>589</v>
      </c>
      <c r="E391" s="122">
        <v>2011</v>
      </c>
      <c r="F391" s="122">
        <v>2022</v>
      </c>
      <c r="G391" s="129" t="s">
        <v>20</v>
      </c>
      <c r="H391" s="130" t="s">
        <v>20</v>
      </c>
      <c r="I391" s="131"/>
      <c r="J391" s="90" t="s">
        <v>820</v>
      </c>
    </row>
    <row r="392" spans="2:10" ht="19.649999999999999" customHeight="1">
      <c r="B392" s="121"/>
      <c r="C392" s="122" t="s">
        <v>577</v>
      </c>
      <c r="D392" s="122" t="s">
        <v>1114</v>
      </c>
      <c r="E392" s="122">
        <v>2015</v>
      </c>
      <c r="F392" s="122">
        <v>2021</v>
      </c>
      <c r="G392" s="129" t="s">
        <v>20</v>
      </c>
      <c r="H392" s="130" t="s">
        <v>20</v>
      </c>
      <c r="I392" s="131"/>
      <c r="J392" s="90" t="s">
        <v>820</v>
      </c>
    </row>
    <row r="393" spans="2:10" ht="19.649999999999999" customHeight="1">
      <c r="B393" s="121"/>
      <c r="C393" s="122" t="s">
        <v>577</v>
      </c>
      <c r="D393" s="122" t="s">
        <v>1115</v>
      </c>
      <c r="E393" s="122">
        <v>2015</v>
      </c>
      <c r="F393" s="122">
        <v>2015</v>
      </c>
      <c r="G393" s="129" t="s">
        <v>20</v>
      </c>
      <c r="H393" s="130" t="s">
        <v>20</v>
      </c>
      <c r="I393" s="131"/>
      <c r="J393" s="90" t="s">
        <v>820</v>
      </c>
    </row>
    <row r="394" spans="2:10" ht="19.649999999999999" customHeight="1">
      <c r="B394" s="121"/>
      <c r="C394" s="122" t="s">
        <v>599</v>
      </c>
      <c r="D394" s="122" t="s">
        <v>1116</v>
      </c>
      <c r="E394" s="122">
        <v>2012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</row>
    <row r="395" spans="2:10" ht="19.649999999999999" customHeight="1">
      <c r="B395" s="121"/>
      <c r="C395" s="122" t="s">
        <v>599</v>
      </c>
      <c r="D395" s="122" t="s">
        <v>1117</v>
      </c>
      <c r="E395" s="122">
        <v>2012</v>
      </c>
      <c r="F395" s="122">
        <v>2021</v>
      </c>
      <c r="G395" s="129" t="s">
        <v>20</v>
      </c>
      <c r="H395" s="130" t="s">
        <v>20</v>
      </c>
      <c r="I395" s="131"/>
      <c r="J395" s="90" t="s">
        <v>820</v>
      </c>
    </row>
    <row r="396" spans="2:10" ht="19.649999999999999" customHeight="1">
      <c r="B396" s="121"/>
      <c r="C396" s="122" t="s">
        <v>599</v>
      </c>
      <c r="D396" s="122" t="s">
        <v>753</v>
      </c>
      <c r="E396" s="122">
        <v>2012</v>
      </c>
      <c r="F396" s="122">
        <v>2022</v>
      </c>
      <c r="G396" s="129" t="s">
        <v>20</v>
      </c>
      <c r="H396" s="130" t="s">
        <v>20</v>
      </c>
      <c r="I396" s="131"/>
      <c r="J396" s="90" t="s">
        <v>820</v>
      </c>
    </row>
    <row r="397" spans="2:10" ht="19.649999999999999" customHeight="1">
      <c r="B397" s="121"/>
      <c r="C397" s="122" t="s">
        <v>599</v>
      </c>
      <c r="D397" s="122" t="s">
        <v>606</v>
      </c>
      <c r="E397" s="122">
        <v>2018</v>
      </c>
      <c r="F397" s="122">
        <v>2021</v>
      </c>
      <c r="G397" s="129" t="s">
        <v>20</v>
      </c>
      <c r="H397" s="130" t="s">
        <v>20</v>
      </c>
      <c r="I397" s="131"/>
      <c r="J397" s="90" t="s">
        <v>820</v>
      </c>
    </row>
    <row r="398" spans="2:10" ht="19.649999999999999" customHeight="1">
      <c r="B398" s="121"/>
      <c r="C398" s="122" t="s">
        <v>599</v>
      </c>
      <c r="D398" s="122" t="s">
        <v>608</v>
      </c>
      <c r="E398" s="122">
        <v>2012</v>
      </c>
      <c r="F398" s="122">
        <v>2021</v>
      </c>
      <c r="G398" s="129" t="s">
        <v>20</v>
      </c>
      <c r="H398" s="130" t="s">
        <v>20</v>
      </c>
      <c r="I398" s="131"/>
      <c r="J398" s="90" t="s">
        <v>820</v>
      </c>
    </row>
    <row r="399" spans="2:10" ht="19.649999999999999" customHeight="1">
      <c r="B399" s="121"/>
      <c r="C399" s="122" t="s">
        <v>599</v>
      </c>
      <c r="D399" s="122" t="s">
        <v>1118</v>
      </c>
      <c r="E399" s="122">
        <v>2019</v>
      </c>
      <c r="F399" s="122">
        <v>2019</v>
      </c>
      <c r="G399" s="129" t="s">
        <v>20</v>
      </c>
      <c r="H399" s="130" t="s">
        <v>20</v>
      </c>
      <c r="I399" s="131"/>
      <c r="J399" s="90" t="s">
        <v>820</v>
      </c>
    </row>
    <row r="400" spans="2:10" ht="19.649999999999999" customHeight="1">
      <c r="B400" s="121"/>
      <c r="C400" s="122" t="s">
        <v>599</v>
      </c>
      <c r="D400" s="122" t="s">
        <v>1119</v>
      </c>
      <c r="E400" s="122">
        <v>2012</v>
      </c>
      <c r="F400" s="122">
        <v>2014</v>
      </c>
      <c r="G400" s="129"/>
      <c r="H400" s="130" t="s">
        <v>20</v>
      </c>
      <c r="I400" s="131"/>
      <c r="J400" s="90" t="s">
        <v>820</v>
      </c>
    </row>
    <row r="401" spans="2:11" ht="19.649999999999999" customHeight="1">
      <c r="B401" s="121"/>
      <c r="C401" s="122" t="s">
        <v>599</v>
      </c>
      <c r="D401" s="122" t="s">
        <v>613</v>
      </c>
      <c r="E401" s="122">
        <v>2010</v>
      </c>
      <c r="F401" s="122">
        <v>2021</v>
      </c>
      <c r="G401" s="129" t="s">
        <v>20</v>
      </c>
      <c r="H401" s="130" t="s">
        <v>20</v>
      </c>
      <c r="I401" s="131"/>
      <c r="J401" s="90" t="s">
        <v>820</v>
      </c>
    </row>
    <row r="402" spans="2:11" ht="19.649999999999999" customHeight="1">
      <c r="B402" s="121"/>
      <c r="C402" s="122" t="s">
        <v>599</v>
      </c>
      <c r="D402" s="122" t="s">
        <v>751</v>
      </c>
      <c r="E402" s="122">
        <v>2013</v>
      </c>
      <c r="F402" s="122">
        <v>2021</v>
      </c>
      <c r="G402" s="129" t="s">
        <v>20</v>
      </c>
      <c r="H402" s="130" t="s">
        <v>20</v>
      </c>
      <c r="I402" s="131"/>
      <c r="J402" s="90" t="s">
        <v>820</v>
      </c>
    </row>
    <row r="403" spans="2:11" ht="19.649999999999999" customHeight="1">
      <c r="B403" s="121"/>
      <c r="C403" s="122" t="s">
        <v>599</v>
      </c>
      <c r="D403" s="122" t="s">
        <v>1120</v>
      </c>
      <c r="E403" s="122">
        <v>2009</v>
      </c>
      <c r="F403" s="122">
        <v>2013</v>
      </c>
      <c r="G403" s="129" t="s">
        <v>20</v>
      </c>
      <c r="H403" s="130" t="s">
        <v>20</v>
      </c>
      <c r="I403" s="131"/>
      <c r="J403" s="90" t="s">
        <v>820</v>
      </c>
    </row>
    <row r="404" spans="2:11" ht="19.649999999999999" customHeight="1">
      <c r="B404" s="121"/>
      <c r="C404" s="122" t="s">
        <v>599</v>
      </c>
      <c r="D404" s="122" t="s">
        <v>1121</v>
      </c>
      <c r="E404" s="122">
        <v>2015</v>
      </c>
      <c r="F404" s="122">
        <v>2017</v>
      </c>
      <c r="G404" s="129" t="s">
        <v>20</v>
      </c>
      <c r="H404" s="130"/>
      <c r="I404" s="131"/>
      <c r="J404" s="90" t="s">
        <v>820</v>
      </c>
    </row>
    <row r="405" spans="2:11" ht="19.649999999999999" customHeight="1">
      <c r="B405" s="121"/>
      <c r="C405" s="122" t="s">
        <v>599</v>
      </c>
      <c r="D405" s="122" t="s">
        <v>616</v>
      </c>
      <c r="E405" s="122">
        <v>2012</v>
      </c>
      <c r="F405" s="122">
        <v>2021</v>
      </c>
      <c r="G405" s="129" t="s">
        <v>20</v>
      </c>
      <c r="H405" s="130" t="s">
        <v>20</v>
      </c>
      <c r="I405" s="131"/>
      <c r="J405" s="90" t="s">
        <v>820</v>
      </c>
    </row>
    <row r="406" spans="2:11" ht="19.649999999999999" customHeight="1">
      <c r="B406" s="121"/>
      <c r="C406" s="122" t="s">
        <v>599</v>
      </c>
      <c r="D406" s="122" t="s">
        <v>1122</v>
      </c>
      <c r="E406" s="122">
        <v>2012</v>
      </c>
      <c r="F406" s="122">
        <v>2021</v>
      </c>
      <c r="G406" s="129" t="s">
        <v>20</v>
      </c>
      <c r="H406" s="130" t="s">
        <v>20</v>
      </c>
      <c r="I406" s="131"/>
      <c r="J406" s="90" t="s">
        <v>820</v>
      </c>
    </row>
    <row r="407" spans="2:11" ht="19.649999999999999" customHeight="1">
      <c r="B407" s="121"/>
      <c r="C407" s="122" t="s">
        <v>599</v>
      </c>
      <c r="D407" s="122" t="s">
        <v>1123</v>
      </c>
      <c r="E407" s="122">
        <v>2017</v>
      </c>
      <c r="F407" s="122">
        <v>2021</v>
      </c>
      <c r="G407" s="129" t="s">
        <v>20</v>
      </c>
      <c r="H407" s="130" t="s">
        <v>20</v>
      </c>
      <c r="I407" s="131"/>
      <c r="J407" s="90" t="s">
        <v>820</v>
      </c>
    </row>
    <row r="408" spans="2:11" ht="19.649999999999999" customHeight="1">
      <c r="B408" s="121"/>
      <c r="C408" s="122" t="s">
        <v>599</v>
      </c>
      <c r="D408" s="122" t="s">
        <v>1124</v>
      </c>
      <c r="E408" s="122">
        <v>2010</v>
      </c>
      <c r="F408" s="122">
        <v>2017</v>
      </c>
      <c r="G408" s="129" t="s">
        <v>20</v>
      </c>
      <c r="H408" s="130" t="s">
        <v>20</v>
      </c>
      <c r="I408" s="131"/>
      <c r="J408" s="90" t="s">
        <v>820</v>
      </c>
    </row>
    <row r="409" spans="2:11" ht="19.649999999999999" customHeight="1">
      <c r="B409" s="121"/>
      <c r="C409" s="122" t="s">
        <v>599</v>
      </c>
      <c r="D409" s="122" t="s">
        <v>621</v>
      </c>
      <c r="E409" s="122">
        <v>2008</v>
      </c>
      <c r="F409" s="122">
        <v>2021</v>
      </c>
      <c r="G409" s="129" t="s">
        <v>20</v>
      </c>
      <c r="H409" s="130" t="s">
        <v>20</v>
      </c>
      <c r="I409" s="131"/>
      <c r="J409" s="90" t="s">
        <v>820</v>
      </c>
    </row>
    <row r="410" spans="2:11" ht="19.649999999999999" customHeight="1">
      <c r="B410" s="121"/>
      <c r="C410" s="122" t="s">
        <v>599</v>
      </c>
      <c r="D410" s="122" t="s">
        <v>1125</v>
      </c>
      <c r="E410" s="122">
        <v>2008</v>
      </c>
      <c r="F410" s="122">
        <v>2021</v>
      </c>
      <c r="G410" s="129" t="s">
        <v>20</v>
      </c>
      <c r="H410" s="130" t="s">
        <v>20</v>
      </c>
      <c r="I410" s="131"/>
      <c r="J410" s="90" t="s">
        <v>820</v>
      </c>
    </row>
    <row r="411" spans="2:11" ht="19.649999999999999" customHeight="1">
      <c r="B411" s="121"/>
      <c r="C411" s="122" t="s">
        <v>599</v>
      </c>
      <c r="D411" s="122" t="s">
        <v>1126</v>
      </c>
      <c r="E411" s="122">
        <v>2011</v>
      </c>
      <c r="F411" s="122">
        <v>2021</v>
      </c>
      <c r="G411" s="129" t="s">
        <v>20</v>
      </c>
      <c r="H411" s="130" t="s">
        <v>20</v>
      </c>
      <c r="I411" s="131"/>
      <c r="J411" s="90" t="s">
        <v>820</v>
      </c>
    </row>
    <row r="412" spans="2:11" ht="19.649999999999999" customHeight="1" thickBot="1">
      <c r="B412" s="124"/>
      <c r="C412" s="122" t="s">
        <v>599</v>
      </c>
      <c r="D412" s="125" t="s">
        <v>1127</v>
      </c>
      <c r="E412" s="125">
        <v>2012</v>
      </c>
      <c r="F412" s="125">
        <v>2015</v>
      </c>
      <c r="G412" s="129"/>
      <c r="H412" s="130" t="s">
        <v>20</v>
      </c>
      <c r="I412" s="134"/>
      <c r="J412" s="90" t="s">
        <v>820</v>
      </c>
      <c r="K412" s="90">
        <v>2</v>
      </c>
    </row>
    <row r="413" spans="2:11" ht="19.649999999999999" customHeight="1" thickBot="1">
      <c r="B413" s="124"/>
      <c r="C413" s="122" t="s">
        <v>599</v>
      </c>
      <c r="D413" s="125" t="s">
        <v>1127</v>
      </c>
      <c r="E413" s="125">
        <v>2015</v>
      </c>
      <c r="F413" s="125">
        <v>2021</v>
      </c>
      <c r="G413" s="129"/>
      <c r="H413" s="130" t="s">
        <v>20</v>
      </c>
      <c r="I413" s="134"/>
      <c r="J413" s="90" t="s">
        <v>820</v>
      </c>
      <c r="K413" s="90">
        <v>3</v>
      </c>
    </row>
    <row r="414" spans="2:11" ht="19.649999999999999" customHeight="1">
      <c r="B414" s="121"/>
      <c r="C414" s="122" t="s">
        <v>599</v>
      </c>
      <c r="D414" s="122" t="s">
        <v>1128</v>
      </c>
      <c r="E414" s="122">
        <v>2008</v>
      </c>
      <c r="F414" s="122">
        <v>2021</v>
      </c>
      <c r="G414" s="129" t="s">
        <v>20</v>
      </c>
      <c r="H414" s="130" t="s">
        <v>20</v>
      </c>
      <c r="I414" s="131"/>
      <c r="J414" s="90" t="s">
        <v>820</v>
      </c>
    </row>
    <row r="415" spans="2:11" ht="19.649999999999999" customHeight="1">
      <c r="B415" s="121"/>
      <c r="C415" s="122" t="s">
        <v>599</v>
      </c>
      <c r="D415" s="122" t="s">
        <v>1129</v>
      </c>
      <c r="E415" s="122">
        <v>2009</v>
      </c>
      <c r="F415" s="122">
        <v>2021</v>
      </c>
      <c r="G415" s="129" t="s">
        <v>20</v>
      </c>
      <c r="H415" s="130" t="s">
        <v>20</v>
      </c>
      <c r="I415" s="131"/>
      <c r="J415" s="90" t="s">
        <v>820</v>
      </c>
    </row>
    <row r="416" spans="2:11" ht="19.649999999999999" customHeight="1">
      <c r="B416" s="121"/>
      <c r="C416" s="122" t="s">
        <v>599</v>
      </c>
      <c r="D416" s="122" t="s">
        <v>629</v>
      </c>
      <c r="E416" s="122">
        <v>2008</v>
      </c>
      <c r="F416" s="122">
        <v>2020</v>
      </c>
      <c r="G416" s="129" t="s">
        <v>20</v>
      </c>
      <c r="H416" s="130" t="s">
        <v>20</v>
      </c>
      <c r="I416" s="131"/>
      <c r="J416" s="90" t="s">
        <v>820</v>
      </c>
    </row>
    <row r="417" spans="2:10" ht="19.649999999999999" customHeight="1">
      <c r="B417" s="121"/>
      <c r="C417" s="122" t="s">
        <v>632</v>
      </c>
      <c r="D417" s="122" t="s">
        <v>635</v>
      </c>
      <c r="E417" s="122">
        <v>2018</v>
      </c>
      <c r="F417" s="122">
        <v>2020</v>
      </c>
      <c r="G417" s="129" t="s">
        <v>20</v>
      </c>
      <c r="H417" s="130" t="s">
        <v>20</v>
      </c>
      <c r="I417" s="131"/>
      <c r="J417" s="90" t="s">
        <v>820</v>
      </c>
    </row>
    <row r="418" spans="2:10" ht="19.649999999999999" customHeight="1">
      <c r="B418" s="121"/>
      <c r="C418" s="122" t="s">
        <v>632</v>
      </c>
      <c r="D418" s="122" t="s">
        <v>637</v>
      </c>
      <c r="E418" s="122">
        <v>2013</v>
      </c>
      <c r="F418" s="122">
        <v>2017</v>
      </c>
      <c r="G418" s="129" t="s">
        <v>20</v>
      </c>
      <c r="H418" s="130" t="s">
        <v>20</v>
      </c>
      <c r="I418" s="131"/>
      <c r="J418" s="90" t="s">
        <v>820</v>
      </c>
    </row>
    <row r="419" spans="2:10" ht="19.649999999999999" customHeight="1">
      <c r="B419" s="121"/>
      <c r="C419" s="122" t="s">
        <v>632</v>
      </c>
      <c r="D419" s="122" t="s">
        <v>652</v>
      </c>
      <c r="E419" s="122">
        <v>2012</v>
      </c>
      <c r="F419" s="122">
        <v>2017</v>
      </c>
      <c r="G419" s="129" t="s">
        <v>20</v>
      </c>
      <c r="H419" s="130" t="s">
        <v>20</v>
      </c>
      <c r="I419" s="131"/>
      <c r="J419" s="90" t="s">
        <v>820</v>
      </c>
    </row>
    <row r="420" spans="2:10" ht="19.649999999999999" customHeight="1">
      <c r="B420" s="121"/>
      <c r="C420" s="122" t="s">
        <v>632</v>
      </c>
      <c r="D420" s="122" t="s">
        <v>1130</v>
      </c>
      <c r="E420" s="122">
        <v>2016</v>
      </c>
      <c r="F420" s="122">
        <v>2016</v>
      </c>
      <c r="G420" s="129" t="s">
        <v>20</v>
      </c>
      <c r="H420" s="130" t="s">
        <v>20</v>
      </c>
      <c r="I420" s="131"/>
      <c r="J420" s="90" t="s">
        <v>820</v>
      </c>
    </row>
    <row r="421" spans="2:10" ht="19.649999999999999" customHeight="1">
      <c r="B421" s="121"/>
      <c r="C421" s="122" t="s">
        <v>632</v>
      </c>
      <c r="D421" s="122" t="s">
        <v>1131</v>
      </c>
      <c r="E421" s="122">
        <v>2012</v>
      </c>
      <c r="F421" s="122">
        <v>2018</v>
      </c>
      <c r="G421" s="129" t="s">
        <v>20</v>
      </c>
      <c r="H421" s="130" t="s">
        <v>20</v>
      </c>
      <c r="I421" s="131"/>
      <c r="J421" s="90" t="s">
        <v>820</v>
      </c>
    </row>
    <row r="422" spans="2:10" ht="19.649999999999999" customHeight="1">
      <c r="B422" s="121"/>
      <c r="C422" s="122" t="s">
        <v>632</v>
      </c>
      <c r="D422" s="122" t="s">
        <v>656</v>
      </c>
      <c r="E422" s="122">
        <v>2012</v>
      </c>
      <c r="F422" s="122">
        <v>2021</v>
      </c>
      <c r="G422" s="129" t="s">
        <v>20</v>
      </c>
      <c r="H422" s="130" t="s">
        <v>20</v>
      </c>
      <c r="I422" s="131"/>
      <c r="J422" s="90" t="s">
        <v>820</v>
      </c>
    </row>
    <row r="423" spans="2:10" ht="19.649999999999999" customHeight="1">
      <c r="B423" s="121"/>
      <c r="C423" s="122" t="s">
        <v>632</v>
      </c>
      <c r="D423" s="122" t="s">
        <v>1132</v>
      </c>
      <c r="E423" s="122">
        <v>2019</v>
      </c>
      <c r="F423" s="122">
        <v>2021</v>
      </c>
      <c r="G423" s="129" t="s">
        <v>20</v>
      </c>
      <c r="H423" s="130" t="s">
        <v>20</v>
      </c>
      <c r="I423" s="131"/>
      <c r="J423" s="90" t="s">
        <v>820</v>
      </c>
    </row>
    <row r="424" spans="2:10" ht="19.649999999999999" customHeight="1">
      <c r="B424" s="121"/>
      <c r="C424" s="122" t="s">
        <v>632</v>
      </c>
      <c r="D424" s="122" t="s">
        <v>661</v>
      </c>
      <c r="E424" s="122">
        <v>2012</v>
      </c>
      <c r="F424" s="122">
        <v>2018</v>
      </c>
      <c r="G424" s="129" t="s">
        <v>20</v>
      </c>
      <c r="H424" s="130" t="s">
        <v>20</v>
      </c>
      <c r="I424" s="131"/>
      <c r="J424" s="90" t="s">
        <v>820</v>
      </c>
    </row>
    <row r="425" spans="2:10" ht="19.649999999999999" customHeight="1">
      <c r="B425" s="121"/>
      <c r="C425" s="122" t="s">
        <v>632</v>
      </c>
      <c r="D425" s="122" t="s">
        <v>678</v>
      </c>
      <c r="E425" s="122">
        <v>2014</v>
      </c>
      <c r="F425" s="122">
        <v>2020</v>
      </c>
      <c r="G425" s="129" t="s">
        <v>20</v>
      </c>
      <c r="H425" s="130" t="s">
        <v>20</v>
      </c>
      <c r="I425" s="131"/>
      <c r="J425" s="90" t="s">
        <v>820</v>
      </c>
    </row>
    <row r="426" spans="2:10" ht="19.649999999999999" customHeight="1">
      <c r="B426" s="121"/>
      <c r="C426" s="122" t="s">
        <v>632</v>
      </c>
      <c r="D426" s="122" t="s">
        <v>681</v>
      </c>
      <c r="E426" s="122">
        <v>2014</v>
      </c>
      <c r="F426" s="122">
        <v>2017</v>
      </c>
      <c r="G426" s="129" t="s">
        <v>20</v>
      </c>
      <c r="H426" s="130" t="s">
        <v>20</v>
      </c>
      <c r="I426" s="131"/>
      <c r="J426" s="90" t="s">
        <v>820</v>
      </c>
    </row>
    <row r="427" spans="2:10" ht="19.649999999999999" customHeight="1">
      <c r="B427" s="121"/>
      <c r="C427" s="122" t="s">
        <v>692</v>
      </c>
      <c r="D427" s="122" t="s">
        <v>693</v>
      </c>
      <c r="E427" s="122">
        <v>2012</v>
      </c>
      <c r="F427" s="122">
        <v>2018</v>
      </c>
      <c r="G427" s="129" t="s">
        <v>20</v>
      </c>
      <c r="H427" s="130" t="s">
        <v>20</v>
      </c>
      <c r="I427" s="131"/>
      <c r="J427" s="90" t="s">
        <v>820</v>
      </c>
    </row>
    <row r="428" spans="2:10" ht="19.649999999999999" customHeight="1">
      <c r="B428" s="121"/>
      <c r="C428" s="122" t="s">
        <v>692</v>
      </c>
      <c r="D428" s="122" t="s">
        <v>1133</v>
      </c>
      <c r="E428" s="122">
        <v>2012</v>
      </c>
      <c r="F428" s="122">
        <v>2012</v>
      </c>
      <c r="G428" s="129" t="s">
        <v>20</v>
      </c>
      <c r="H428" s="130" t="s">
        <v>20</v>
      </c>
      <c r="I428" s="131"/>
      <c r="J428" s="90" t="s">
        <v>820</v>
      </c>
    </row>
    <row r="429" spans="2:10" ht="19.649999999999999" customHeight="1">
      <c r="B429" s="121"/>
      <c r="C429" s="122" t="s">
        <v>692</v>
      </c>
      <c r="D429" s="122" t="s">
        <v>695</v>
      </c>
      <c r="E429" s="122">
        <v>2018</v>
      </c>
      <c r="F429" s="122">
        <v>2018</v>
      </c>
      <c r="G429" s="129" t="s">
        <v>20</v>
      </c>
      <c r="H429" s="130" t="s">
        <v>20</v>
      </c>
      <c r="I429" s="131"/>
      <c r="J429" s="90" t="s">
        <v>820</v>
      </c>
    </row>
    <row r="430" spans="2:10" ht="19.649999999999999" customHeight="1">
      <c r="B430" s="121"/>
      <c r="C430" s="122" t="s">
        <v>692</v>
      </c>
      <c r="D430" s="122" t="s">
        <v>698</v>
      </c>
      <c r="E430" s="122">
        <v>2015</v>
      </c>
      <c r="F430" s="122">
        <v>2017</v>
      </c>
      <c r="G430" s="129" t="s">
        <v>20</v>
      </c>
      <c r="H430" s="130" t="s">
        <v>20</v>
      </c>
      <c r="I430" s="131"/>
      <c r="J430" s="90" t="s">
        <v>820</v>
      </c>
    </row>
    <row r="431" spans="2:10" ht="19.649999999999999" customHeight="1">
      <c r="B431" s="121"/>
      <c r="C431" s="122" t="s">
        <v>692</v>
      </c>
      <c r="D431" s="122" t="s">
        <v>762</v>
      </c>
      <c r="E431" s="122">
        <v>2017</v>
      </c>
      <c r="F431" s="122">
        <v>2018</v>
      </c>
      <c r="G431" s="129" t="s">
        <v>20</v>
      </c>
      <c r="H431" s="130" t="s">
        <v>20</v>
      </c>
      <c r="I431" s="131"/>
      <c r="J431" s="90" t="s">
        <v>820</v>
      </c>
    </row>
    <row r="432" spans="2:10" ht="19.649999999999999" customHeight="1">
      <c r="B432" s="121"/>
      <c r="C432" s="122" t="s">
        <v>692</v>
      </c>
      <c r="D432" s="122" t="s">
        <v>701</v>
      </c>
      <c r="E432" s="122">
        <v>2011</v>
      </c>
      <c r="F432" s="122">
        <v>2022</v>
      </c>
      <c r="G432" s="129" t="s">
        <v>20</v>
      </c>
      <c r="H432" s="130" t="s">
        <v>20</v>
      </c>
      <c r="I432" s="131"/>
      <c r="J432" s="90" t="s">
        <v>820</v>
      </c>
    </row>
    <row r="433" spans="2:10" ht="19.649999999999999" customHeight="1">
      <c r="B433" s="121"/>
      <c r="C433" s="122" t="s">
        <v>692</v>
      </c>
      <c r="D433" s="122" t="s">
        <v>703</v>
      </c>
      <c r="E433" s="122">
        <v>2008</v>
      </c>
      <c r="F433" s="122">
        <v>2015</v>
      </c>
      <c r="G433" s="129" t="s">
        <v>20</v>
      </c>
      <c r="H433" s="130" t="s">
        <v>20</v>
      </c>
      <c r="I433" s="131"/>
      <c r="J433" s="90" t="s">
        <v>820</v>
      </c>
    </row>
    <row r="434" spans="2:10" ht="19.649999999999999" customHeight="1">
      <c r="B434" s="121"/>
      <c r="C434" s="122" t="s">
        <v>692</v>
      </c>
      <c r="D434" s="122" t="s">
        <v>704</v>
      </c>
      <c r="E434" s="122">
        <v>2005</v>
      </c>
      <c r="F434" s="122">
        <v>2017</v>
      </c>
      <c r="G434" s="129" t="s">
        <v>20</v>
      </c>
      <c r="H434" s="130" t="s">
        <v>20</v>
      </c>
      <c r="I434" s="131"/>
      <c r="J434" s="90" t="s">
        <v>820</v>
      </c>
    </row>
    <row r="435" spans="2:10" ht="19.649999999999999" customHeight="1">
      <c r="B435" s="121"/>
      <c r="C435" s="122"/>
      <c r="D435" s="122"/>
      <c r="E435" s="122"/>
      <c r="F435" s="122"/>
      <c r="G435" s="129"/>
      <c r="H435" s="130"/>
      <c r="I435" s="131"/>
    </row>
    <row r="436" spans="2:10" ht="19.649999999999999" customHeight="1">
      <c r="B436" s="121"/>
      <c r="C436" s="122"/>
      <c r="D436" s="122"/>
      <c r="E436" s="122"/>
      <c r="F436" s="122"/>
      <c r="G436" s="129"/>
      <c r="H436" s="130"/>
      <c r="I436" s="131"/>
    </row>
    <row r="437" spans="2:10" ht="19.649999999999999" customHeight="1">
      <c r="B437" s="121"/>
      <c r="C437" s="122"/>
      <c r="D437" s="122"/>
      <c r="E437" s="122"/>
      <c r="F437" s="122"/>
      <c r="G437" s="129"/>
      <c r="H437" s="130"/>
      <c r="I437" s="131"/>
    </row>
    <row r="438" spans="2:10" ht="19.649999999999999" customHeight="1">
      <c r="B438" s="121"/>
      <c r="C438" s="122"/>
      <c r="D438" s="122"/>
      <c r="E438" s="122"/>
      <c r="F438" s="122"/>
      <c r="G438" s="129"/>
      <c r="H438" s="130"/>
      <c r="I438" s="131"/>
    </row>
    <row r="439" spans="2:10" ht="19.649999999999999" customHeight="1">
      <c r="B439" s="121"/>
      <c r="C439" s="122"/>
      <c r="D439" s="122"/>
      <c r="E439" s="122"/>
      <c r="F439" s="122"/>
      <c r="G439" s="129"/>
      <c r="H439" s="130"/>
      <c r="I439" s="131"/>
    </row>
    <row r="440" spans="2:10" ht="19.649999999999999" customHeight="1">
      <c r="B440" s="121"/>
      <c r="C440" s="122"/>
      <c r="D440" s="122"/>
      <c r="E440" s="122"/>
      <c r="F440" s="122"/>
      <c r="G440" s="129"/>
      <c r="H440" s="130"/>
      <c r="I440" s="131"/>
    </row>
    <row r="441" spans="2:10" ht="19.649999999999999" customHeight="1">
      <c r="B441" s="121"/>
      <c r="C441" s="122"/>
      <c r="D441" s="122"/>
      <c r="E441" s="122"/>
      <c r="F441" s="122"/>
      <c r="G441" s="129"/>
      <c r="H441" s="130"/>
      <c r="I441" s="131"/>
    </row>
    <row r="442" spans="2:10" ht="19.649999999999999" customHeight="1">
      <c r="B442" s="121"/>
      <c r="C442" s="122"/>
      <c r="D442" s="122"/>
      <c r="E442" s="122"/>
      <c r="F442" s="122"/>
      <c r="G442" s="129"/>
      <c r="H442" s="130"/>
      <c r="I442" s="131"/>
    </row>
    <row r="443" spans="2:10" ht="19.649999999999999" customHeight="1">
      <c r="B443" s="121"/>
      <c r="C443" s="122"/>
      <c r="D443" s="122"/>
      <c r="E443" s="122"/>
      <c r="F443" s="122"/>
      <c r="G443" s="129"/>
      <c r="H443" s="130"/>
      <c r="I443" s="131"/>
    </row>
    <row r="444" spans="2:10" ht="19.649999999999999" customHeight="1">
      <c r="B444" s="121"/>
      <c r="C444" s="122"/>
      <c r="D444" s="122"/>
      <c r="E444" s="122"/>
      <c r="F444" s="122"/>
      <c r="G444" s="129"/>
      <c r="H444" s="130"/>
      <c r="I444" s="131"/>
    </row>
    <row r="445" spans="2:10" ht="19.649999999999999" customHeight="1">
      <c r="B445" s="121"/>
      <c r="C445" s="122"/>
      <c r="D445" s="122"/>
      <c r="E445" s="122"/>
      <c r="F445" s="122"/>
      <c r="G445" s="129"/>
      <c r="H445" s="130"/>
      <c r="I445" s="131"/>
    </row>
    <row r="446" spans="2:10" ht="19.649999999999999" customHeight="1">
      <c r="B446" s="121"/>
      <c r="C446" s="122"/>
      <c r="D446" s="122"/>
      <c r="E446" s="122"/>
      <c r="F446" s="122"/>
      <c r="G446" s="129"/>
      <c r="H446" s="130"/>
      <c r="I446" s="131"/>
    </row>
    <row r="447" spans="2:10" ht="19.649999999999999" customHeight="1">
      <c r="B447" s="121"/>
      <c r="C447" s="122"/>
      <c r="D447" s="122"/>
      <c r="E447" s="122"/>
      <c r="F447" s="122"/>
      <c r="G447" s="129"/>
      <c r="H447" s="130"/>
      <c r="I447" s="131"/>
    </row>
    <row r="448" spans="2:10" ht="19.649999999999999" customHeight="1">
      <c r="B448" s="121"/>
      <c r="C448" s="122"/>
      <c r="D448" s="122"/>
      <c r="E448" s="122"/>
      <c r="F448" s="122"/>
      <c r="G448" s="129"/>
      <c r="H448" s="130"/>
      <c r="I448" s="131"/>
    </row>
    <row r="449" spans="2:9" ht="19.649999999999999" customHeight="1">
      <c r="B449" s="121"/>
      <c r="C449" s="122"/>
      <c r="D449" s="122"/>
      <c r="E449" s="122"/>
      <c r="F449" s="122"/>
      <c r="G449" s="129"/>
      <c r="H449" s="130"/>
      <c r="I449" s="131"/>
    </row>
    <row r="450" spans="2:9" ht="19.649999999999999" customHeight="1">
      <c r="B450" s="121"/>
      <c r="C450" s="122"/>
      <c r="D450" s="122"/>
      <c r="E450" s="122"/>
      <c r="F450" s="122"/>
      <c r="G450" s="129"/>
      <c r="H450" s="130"/>
      <c r="I450" s="131"/>
    </row>
    <row r="451" spans="2:9" ht="19.649999999999999" customHeight="1">
      <c r="B451" s="121"/>
      <c r="C451" s="122"/>
      <c r="D451" s="122"/>
      <c r="E451" s="122"/>
      <c r="F451" s="122"/>
      <c r="G451" s="129"/>
      <c r="H451" s="130"/>
      <c r="I451" s="131"/>
    </row>
    <row r="452" spans="2:9" ht="19.649999999999999" customHeight="1">
      <c r="B452" s="121"/>
      <c r="C452" s="122"/>
      <c r="D452" s="122"/>
      <c r="E452" s="122"/>
      <c r="F452" s="122"/>
      <c r="G452" s="129"/>
      <c r="H452" s="130"/>
      <c r="I452" s="131"/>
    </row>
    <row r="453" spans="2:9" ht="19.649999999999999" customHeight="1" thickBot="1">
      <c r="B453" s="124"/>
      <c r="C453" s="125"/>
      <c r="D453" s="125"/>
      <c r="E453" s="125"/>
      <c r="F453" s="125"/>
      <c r="G453" s="132"/>
      <c r="H453" s="133"/>
      <c r="I453" s="134"/>
    </row>
    <row r="454" spans="2:9" ht="19.649999999999999" customHeight="1">
      <c r="B454" s="121"/>
      <c r="C454" s="122"/>
      <c r="D454" s="122"/>
      <c r="E454" s="122"/>
      <c r="F454" s="122"/>
      <c r="G454" s="129"/>
      <c r="H454" s="130"/>
      <c r="I454" s="131"/>
    </row>
    <row r="455" spans="2:9" ht="19.649999999999999" customHeight="1">
      <c r="B455" s="121"/>
      <c r="C455" s="122"/>
      <c r="D455" s="122"/>
      <c r="E455" s="122"/>
      <c r="F455" s="122"/>
      <c r="G455" s="129"/>
      <c r="H455" s="130"/>
      <c r="I455" s="131"/>
    </row>
    <row r="456" spans="2:9" ht="19.649999999999999" customHeight="1">
      <c r="B456" s="121"/>
      <c r="C456" s="122"/>
      <c r="D456" s="122"/>
      <c r="E456" s="122"/>
      <c r="F456" s="122"/>
      <c r="G456" s="129"/>
      <c r="H456" s="130"/>
      <c r="I456" s="131"/>
    </row>
    <row r="457" spans="2:9" ht="19.649999999999999" customHeight="1">
      <c r="B457" s="121"/>
      <c r="C457" s="122"/>
      <c r="D457" s="122"/>
      <c r="E457" s="122"/>
      <c r="F457" s="122"/>
      <c r="G457" s="129"/>
      <c r="H457" s="130"/>
      <c r="I457" s="131"/>
    </row>
    <row r="458" spans="2:9" ht="19.649999999999999" customHeight="1">
      <c r="B458" s="121"/>
      <c r="C458" s="122"/>
      <c r="D458" s="122"/>
      <c r="E458" s="122"/>
      <c r="F458" s="122"/>
      <c r="G458" s="129"/>
      <c r="H458" s="130"/>
      <c r="I458" s="131"/>
    </row>
    <row r="459" spans="2:9" ht="19.649999999999999" customHeight="1">
      <c r="B459" s="121"/>
      <c r="C459" s="122"/>
      <c r="D459" s="122"/>
      <c r="E459" s="122"/>
      <c r="F459" s="122"/>
      <c r="G459" s="129"/>
      <c r="H459" s="130"/>
      <c r="I459" s="131"/>
    </row>
    <row r="460" spans="2:9" ht="19.649999999999999" customHeight="1">
      <c r="B460" s="121"/>
      <c r="C460" s="122"/>
      <c r="D460" s="122"/>
      <c r="E460" s="122"/>
      <c r="F460" s="122"/>
      <c r="G460" s="129"/>
      <c r="H460" s="130"/>
      <c r="I460" s="131"/>
    </row>
    <row r="461" spans="2:9" ht="19.649999999999999" customHeight="1">
      <c r="B461" s="121"/>
      <c r="C461" s="122"/>
      <c r="D461" s="122"/>
      <c r="E461" s="122"/>
      <c r="F461" s="122"/>
      <c r="G461" s="129"/>
      <c r="H461" s="130"/>
      <c r="I461" s="131"/>
    </row>
    <row r="462" spans="2:9" ht="19.649999999999999" customHeight="1">
      <c r="B462" s="121"/>
      <c r="C462" s="122"/>
      <c r="D462" s="122"/>
      <c r="E462" s="122"/>
      <c r="F462" s="122"/>
      <c r="G462" s="129"/>
      <c r="H462" s="130"/>
      <c r="I462" s="131"/>
    </row>
    <row r="463" spans="2:9" ht="19.649999999999999" customHeight="1">
      <c r="B463" s="121"/>
      <c r="C463" s="122"/>
      <c r="D463" s="122"/>
      <c r="E463" s="122"/>
      <c r="F463" s="122"/>
      <c r="G463" s="129"/>
      <c r="H463" s="130"/>
      <c r="I463" s="131"/>
    </row>
    <row r="464" spans="2:9" ht="19.649999999999999" customHeight="1">
      <c r="B464" s="121"/>
      <c r="C464" s="122"/>
      <c r="D464" s="122"/>
      <c r="E464" s="122"/>
      <c r="F464" s="122"/>
      <c r="G464" s="129"/>
      <c r="H464" s="130"/>
      <c r="I464" s="131"/>
    </row>
    <row r="465" spans="2:9" ht="19.649999999999999" customHeight="1">
      <c r="B465" s="121"/>
      <c r="C465" s="122"/>
      <c r="D465" s="122"/>
      <c r="E465" s="122"/>
      <c r="F465" s="122"/>
      <c r="G465" s="129"/>
      <c r="H465" s="130"/>
      <c r="I465" s="131"/>
    </row>
    <row r="466" spans="2:9" ht="19.649999999999999" customHeight="1">
      <c r="B466" s="121"/>
      <c r="C466" s="122"/>
      <c r="D466" s="122"/>
      <c r="E466" s="122"/>
      <c r="F466" s="122"/>
      <c r="G466" s="129"/>
      <c r="H466" s="130"/>
      <c r="I466" s="131"/>
    </row>
    <row r="467" spans="2:9" ht="19.649999999999999" customHeight="1">
      <c r="B467" s="121"/>
      <c r="C467" s="122"/>
      <c r="D467" s="122"/>
      <c r="E467" s="122"/>
      <c r="F467" s="122"/>
      <c r="G467" s="129"/>
      <c r="H467" s="130"/>
      <c r="I467" s="131"/>
    </row>
    <row r="468" spans="2:9" ht="19.649999999999999" customHeight="1">
      <c r="B468" s="121"/>
      <c r="C468" s="122"/>
      <c r="D468" s="122"/>
      <c r="E468" s="122"/>
      <c r="F468" s="122"/>
      <c r="G468" s="129"/>
      <c r="H468" s="130"/>
      <c r="I468" s="131"/>
    </row>
    <row r="469" spans="2:9" ht="19.649999999999999" customHeight="1">
      <c r="B469" s="121"/>
      <c r="C469" s="122"/>
      <c r="D469" s="122"/>
      <c r="E469" s="122"/>
      <c r="F469" s="122"/>
      <c r="G469" s="129"/>
      <c r="H469" s="130"/>
      <c r="I469" s="131"/>
    </row>
    <row r="470" spans="2:9" ht="19.649999999999999" customHeight="1">
      <c r="B470" s="121"/>
      <c r="C470" s="122"/>
      <c r="D470" s="122"/>
      <c r="E470" s="122"/>
      <c r="F470" s="122"/>
      <c r="G470" s="129"/>
      <c r="H470" s="130"/>
      <c r="I470" s="131"/>
    </row>
    <row r="471" spans="2:9" ht="19.649999999999999" customHeight="1">
      <c r="B471" s="121"/>
      <c r="C471" s="122"/>
      <c r="D471" s="122"/>
      <c r="E471" s="122"/>
      <c r="F471" s="122"/>
      <c r="G471" s="129"/>
      <c r="H471" s="130"/>
      <c r="I471" s="131"/>
    </row>
    <row r="472" spans="2:9" ht="19.649999999999999" customHeight="1">
      <c r="B472" s="121"/>
      <c r="C472" s="122"/>
      <c r="D472" s="122"/>
      <c r="E472" s="122"/>
      <c r="F472" s="122"/>
      <c r="G472" s="129"/>
      <c r="H472" s="130"/>
      <c r="I472" s="131"/>
    </row>
    <row r="473" spans="2:9" ht="19.649999999999999" customHeight="1">
      <c r="B473" s="121"/>
      <c r="C473" s="122"/>
      <c r="D473" s="122"/>
      <c r="E473" s="122"/>
      <c r="F473" s="122"/>
      <c r="G473" s="129"/>
      <c r="H473" s="130"/>
      <c r="I473" s="131"/>
    </row>
    <row r="474" spans="2:9" ht="19.649999999999999" customHeight="1">
      <c r="B474" s="121"/>
      <c r="C474" s="122"/>
      <c r="D474" s="122"/>
      <c r="E474" s="122"/>
      <c r="F474" s="122"/>
      <c r="G474" s="129"/>
      <c r="H474" s="130"/>
      <c r="I474" s="131"/>
    </row>
    <row r="475" spans="2:9" ht="19.649999999999999" customHeight="1">
      <c r="B475" s="121"/>
      <c r="C475" s="122"/>
      <c r="D475" s="122"/>
      <c r="E475" s="122"/>
      <c r="F475" s="122"/>
      <c r="G475" s="129"/>
      <c r="H475" s="130"/>
      <c r="I475" s="131"/>
    </row>
    <row r="476" spans="2:9" ht="19.649999999999999" customHeight="1">
      <c r="B476" s="121"/>
      <c r="C476" s="122"/>
      <c r="D476" s="122"/>
      <c r="E476" s="122"/>
      <c r="F476" s="122"/>
      <c r="G476" s="129"/>
      <c r="H476" s="130"/>
      <c r="I476" s="131"/>
    </row>
    <row r="477" spans="2:9" ht="19.649999999999999" customHeight="1">
      <c r="B477" s="121"/>
      <c r="C477" s="122"/>
      <c r="D477" s="122"/>
      <c r="E477" s="122"/>
      <c r="F477" s="122"/>
      <c r="G477" s="129"/>
      <c r="H477" s="130"/>
      <c r="I477" s="131"/>
    </row>
    <row r="478" spans="2:9" ht="19.649999999999999" customHeight="1">
      <c r="B478" s="121"/>
      <c r="C478" s="122"/>
      <c r="D478" s="122"/>
      <c r="E478" s="122"/>
      <c r="F478" s="122"/>
      <c r="G478" s="129"/>
      <c r="H478" s="130"/>
      <c r="I478" s="131"/>
    </row>
    <row r="479" spans="2:9" ht="19.649999999999999" customHeight="1">
      <c r="B479" s="121"/>
      <c r="C479" s="122"/>
      <c r="D479" s="122"/>
      <c r="E479" s="122"/>
      <c r="F479" s="122"/>
      <c r="G479" s="129"/>
      <c r="H479" s="130"/>
      <c r="I479" s="131"/>
    </row>
    <row r="480" spans="2:9" ht="19.649999999999999" customHeight="1">
      <c r="B480" s="121"/>
      <c r="C480" s="122"/>
      <c r="D480" s="122"/>
      <c r="E480" s="122"/>
      <c r="F480" s="122"/>
      <c r="G480" s="129"/>
      <c r="H480" s="130"/>
      <c r="I480" s="131"/>
    </row>
    <row r="481" spans="2:9" ht="19.649999999999999" customHeight="1">
      <c r="B481" s="121"/>
      <c r="C481" s="122"/>
      <c r="D481" s="122"/>
      <c r="E481" s="122"/>
      <c r="F481" s="122"/>
      <c r="G481" s="129"/>
      <c r="H481" s="130"/>
      <c r="I481" s="131"/>
    </row>
    <row r="482" spans="2:9" ht="19.649999999999999" customHeight="1">
      <c r="B482" s="121"/>
      <c r="C482" s="122"/>
      <c r="D482" s="122"/>
      <c r="E482" s="122"/>
      <c r="F482" s="122"/>
      <c r="G482" s="129"/>
      <c r="H482" s="130"/>
      <c r="I482" s="131"/>
    </row>
    <row r="483" spans="2:9" ht="19.649999999999999" customHeight="1">
      <c r="B483" s="121"/>
      <c r="C483" s="122"/>
      <c r="D483" s="122"/>
      <c r="E483" s="122"/>
      <c r="F483" s="122"/>
      <c r="G483" s="129"/>
      <c r="H483" s="130"/>
      <c r="I483" s="131"/>
    </row>
    <row r="484" spans="2:9" ht="19.649999999999999" customHeight="1">
      <c r="B484" s="121"/>
      <c r="C484" s="122"/>
      <c r="D484" s="122"/>
      <c r="E484" s="122"/>
      <c r="F484" s="122"/>
      <c r="G484" s="129"/>
      <c r="H484" s="130"/>
      <c r="I484" s="131"/>
    </row>
    <row r="485" spans="2:9" ht="19.649999999999999" customHeight="1">
      <c r="B485" s="121"/>
      <c r="C485" s="122"/>
      <c r="D485" s="122"/>
      <c r="E485" s="122"/>
      <c r="F485" s="122"/>
      <c r="G485" s="129"/>
      <c r="H485" s="130"/>
      <c r="I485" s="131"/>
    </row>
    <row r="486" spans="2:9" ht="19.649999999999999" customHeight="1">
      <c r="B486" s="121"/>
      <c r="C486" s="122"/>
      <c r="D486" s="122"/>
      <c r="E486" s="122"/>
      <c r="F486" s="122"/>
      <c r="G486" s="129"/>
      <c r="H486" s="130"/>
      <c r="I486" s="131"/>
    </row>
    <row r="487" spans="2:9" ht="19.649999999999999" customHeight="1">
      <c r="B487" s="121"/>
      <c r="C487" s="122"/>
      <c r="D487" s="122"/>
      <c r="E487" s="122"/>
      <c r="F487" s="122"/>
      <c r="G487" s="129"/>
      <c r="H487" s="130"/>
      <c r="I487" s="131"/>
    </row>
    <row r="488" spans="2:9" ht="19.649999999999999" customHeight="1">
      <c r="B488" s="121"/>
      <c r="C488" s="122"/>
      <c r="D488" s="122"/>
      <c r="E488" s="122"/>
      <c r="F488" s="122"/>
      <c r="G488" s="129"/>
      <c r="H488" s="130"/>
      <c r="I488" s="131"/>
    </row>
    <row r="489" spans="2:9" ht="19.649999999999999" customHeight="1">
      <c r="B489" s="121"/>
      <c r="C489" s="122"/>
      <c r="D489" s="122"/>
      <c r="E489" s="122"/>
      <c r="F489" s="122"/>
      <c r="G489" s="129"/>
      <c r="H489" s="130"/>
      <c r="I489" s="131"/>
    </row>
    <row r="490" spans="2:9" ht="19.649999999999999" customHeight="1">
      <c r="B490" s="121"/>
      <c r="C490" s="122"/>
      <c r="D490" s="122"/>
      <c r="E490" s="122"/>
      <c r="F490" s="122"/>
      <c r="G490" s="129"/>
      <c r="H490" s="130"/>
      <c r="I490" s="131"/>
    </row>
    <row r="491" spans="2:9" ht="19.649999999999999" customHeight="1">
      <c r="B491" s="121"/>
      <c r="C491" s="122"/>
      <c r="D491" s="122"/>
      <c r="E491" s="122"/>
      <c r="F491" s="122"/>
      <c r="G491" s="129"/>
      <c r="H491" s="130"/>
      <c r="I491" s="131"/>
    </row>
    <row r="492" spans="2:9" ht="19.649999999999999" customHeight="1">
      <c r="B492" s="121"/>
      <c r="C492" s="122"/>
      <c r="D492" s="122"/>
      <c r="E492" s="122"/>
      <c r="F492" s="122"/>
      <c r="G492" s="129"/>
      <c r="H492" s="130"/>
      <c r="I492" s="131"/>
    </row>
    <row r="493" spans="2:9" ht="19.649999999999999" customHeight="1">
      <c r="B493" s="121"/>
      <c r="C493" s="122"/>
      <c r="D493" s="122"/>
      <c r="E493" s="122"/>
      <c r="F493" s="122"/>
      <c r="G493" s="129"/>
      <c r="H493" s="130"/>
      <c r="I493" s="131"/>
    </row>
    <row r="494" spans="2:9" ht="19.649999999999999" customHeight="1">
      <c r="B494" s="124"/>
      <c r="C494" s="125"/>
      <c r="D494" s="125"/>
      <c r="E494" s="125"/>
      <c r="F494" s="125"/>
      <c r="G494" s="132"/>
      <c r="H494" s="133"/>
      <c r="I494" s="134"/>
    </row>
    <row r="495" spans="2:9" ht="19.649999999999999" customHeight="1">
      <c r="B495" s="135"/>
      <c r="C495" s="136"/>
      <c r="D495" s="136"/>
      <c r="E495" s="136"/>
      <c r="F495" s="137"/>
      <c r="G495" s="137"/>
      <c r="H495" s="136"/>
      <c r="I495" s="139"/>
    </row>
    <row r="496" spans="2:9" ht="19.649999999999999" customHeight="1">
      <c r="B496" s="121"/>
      <c r="C496" s="122"/>
      <c r="D496" s="122"/>
      <c r="E496" s="122"/>
      <c r="F496" s="122"/>
      <c r="G496" s="129"/>
      <c r="H496" s="130"/>
      <c r="I496" s="131"/>
    </row>
    <row r="497" spans="2:9" ht="19.649999999999999" customHeight="1">
      <c r="B497" s="121"/>
      <c r="C497" s="122"/>
      <c r="D497" s="122"/>
      <c r="E497" s="122"/>
      <c r="F497" s="122"/>
      <c r="G497" s="129"/>
      <c r="H497" s="130"/>
      <c r="I497" s="131"/>
    </row>
    <row r="498" spans="2:9" ht="19.649999999999999" customHeight="1">
      <c r="B498" s="121"/>
      <c r="C498" s="122"/>
      <c r="D498" s="122"/>
      <c r="E498" s="122"/>
      <c r="F498" s="122"/>
      <c r="G498" s="129"/>
      <c r="H498" s="130"/>
      <c r="I498" s="131"/>
    </row>
    <row r="499" spans="2:9" ht="19.649999999999999" customHeight="1">
      <c r="B499" s="121"/>
      <c r="C499" s="122"/>
      <c r="D499" s="122"/>
      <c r="E499" s="122"/>
      <c r="F499" s="122"/>
      <c r="G499" s="129"/>
      <c r="H499" s="130"/>
      <c r="I499" s="131"/>
    </row>
    <row r="500" spans="2:9" ht="19.649999999999999" customHeight="1">
      <c r="B500" s="121"/>
      <c r="C500" s="122"/>
      <c r="D500" s="122"/>
      <c r="E500" s="122"/>
      <c r="F500" s="122"/>
      <c r="G500" s="129"/>
      <c r="H500" s="130"/>
      <c r="I500" s="131"/>
    </row>
    <row r="501" spans="2:9" ht="19.649999999999999" customHeight="1">
      <c r="B501" s="121"/>
      <c r="C501" s="122"/>
      <c r="D501" s="122"/>
      <c r="E501" s="122"/>
      <c r="F501" s="122"/>
      <c r="G501" s="129"/>
      <c r="H501" s="130"/>
      <c r="I501" s="131"/>
    </row>
    <row r="502" spans="2:9" ht="19.649999999999999" customHeight="1">
      <c r="B502" s="121"/>
      <c r="C502" s="122"/>
      <c r="D502" s="122"/>
      <c r="E502" s="122"/>
      <c r="F502" s="122"/>
      <c r="G502" s="129"/>
      <c r="H502" s="130"/>
      <c r="I502" s="131"/>
    </row>
    <row r="503" spans="2:9" ht="19.649999999999999" customHeight="1">
      <c r="B503" s="121"/>
      <c r="C503" s="122"/>
      <c r="D503" s="122"/>
      <c r="E503" s="122"/>
      <c r="F503" s="122"/>
      <c r="G503" s="129"/>
      <c r="H503" s="130"/>
      <c r="I503" s="131"/>
    </row>
    <row r="504" spans="2:9" ht="19.649999999999999" customHeight="1">
      <c r="B504" s="121"/>
      <c r="C504" s="122"/>
      <c r="D504" s="122"/>
      <c r="E504" s="122"/>
      <c r="F504" s="122"/>
      <c r="G504" s="129"/>
      <c r="H504" s="130"/>
      <c r="I504" s="131"/>
    </row>
    <row r="505" spans="2:9" ht="19.649999999999999" customHeight="1">
      <c r="B505" s="121"/>
      <c r="C505" s="122"/>
      <c r="D505" s="122"/>
      <c r="E505" s="122"/>
      <c r="F505" s="122"/>
      <c r="G505" s="129"/>
      <c r="H505" s="130"/>
      <c r="I505" s="131"/>
    </row>
    <row r="506" spans="2:9" ht="19.649999999999999" customHeight="1">
      <c r="B506" s="121"/>
      <c r="C506" s="122"/>
      <c r="D506" s="122"/>
      <c r="E506" s="122"/>
      <c r="F506" s="122"/>
      <c r="G506" s="129"/>
      <c r="H506" s="130"/>
      <c r="I506" s="131"/>
    </row>
    <row r="507" spans="2:9" ht="19.649999999999999" customHeight="1">
      <c r="B507" s="121"/>
      <c r="C507" s="122"/>
      <c r="D507" s="122"/>
      <c r="E507" s="122"/>
      <c r="F507" s="122"/>
      <c r="G507" s="129"/>
      <c r="H507" s="130"/>
      <c r="I507" s="131"/>
    </row>
    <row r="508" spans="2:9" ht="19.649999999999999" customHeight="1">
      <c r="B508" s="121"/>
      <c r="C508" s="122"/>
      <c r="D508" s="122"/>
      <c r="E508" s="122"/>
      <c r="F508" s="122"/>
      <c r="G508" s="129"/>
      <c r="H508" s="130"/>
      <c r="I508" s="131"/>
    </row>
    <row r="509" spans="2:9" ht="19.649999999999999" customHeight="1">
      <c r="B509" s="121"/>
      <c r="C509" s="122"/>
      <c r="D509" s="122"/>
      <c r="E509" s="122"/>
      <c r="F509" s="122"/>
      <c r="G509" s="129"/>
      <c r="H509" s="130"/>
      <c r="I509" s="131"/>
    </row>
    <row r="510" spans="2:9" ht="19.649999999999999" customHeight="1">
      <c r="B510" s="121"/>
      <c r="C510" s="122"/>
      <c r="D510" s="122"/>
      <c r="E510" s="122"/>
      <c r="F510" s="122"/>
      <c r="G510" s="129"/>
      <c r="H510" s="130"/>
      <c r="I510" s="131"/>
    </row>
    <row r="511" spans="2:9" ht="19.649999999999999" customHeight="1">
      <c r="B511" s="121"/>
      <c r="C511" s="122"/>
      <c r="D511" s="122"/>
      <c r="E511" s="122"/>
      <c r="F511" s="122"/>
      <c r="G511" s="129"/>
      <c r="H511" s="130"/>
      <c r="I511" s="131"/>
    </row>
    <row r="512" spans="2:9" ht="19.649999999999999" customHeight="1">
      <c r="B512" s="121"/>
      <c r="C512" s="122"/>
      <c r="D512" s="122"/>
      <c r="E512" s="122"/>
      <c r="F512" s="122"/>
      <c r="G512" s="129"/>
      <c r="H512" s="130"/>
      <c r="I512" s="131"/>
    </row>
    <row r="513" spans="2:9" ht="19.649999999999999" customHeight="1">
      <c r="B513" s="121"/>
      <c r="C513" s="122"/>
      <c r="D513" s="122"/>
      <c r="E513" s="122"/>
      <c r="F513" s="122"/>
      <c r="G513" s="129"/>
      <c r="H513" s="130"/>
      <c r="I513" s="131"/>
    </row>
    <row r="514" spans="2:9" ht="19.649999999999999" customHeight="1">
      <c r="B514" s="121"/>
      <c r="C514" s="122"/>
      <c r="D514" s="122"/>
      <c r="E514" s="122"/>
      <c r="F514" s="122"/>
      <c r="G514" s="129"/>
      <c r="H514" s="130"/>
      <c r="I514" s="131"/>
    </row>
    <row r="515" spans="2:9" ht="19.649999999999999" customHeight="1">
      <c r="B515" s="121"/>
      <c r="C515" s="122"/>
      <c r="D515" s="122"/>
      <c r="E515" s="122"/>
      <c r="F515" s="122"/>
      <c r="G515" s="129"/>
      <c r="H515" s="130"/>
      <c r="I515" s="131"/>
    </row>
    <row r="516" spans="2:9" ht="19.649999999999999" customHeight="1">
      <c r="B516" s="121"/>
      <c r="C516" s="122"/>
      <c r="D516" s="122"/>
      <c r="E516" s="122"/>
      <c r="F516" s="122"/>
      <c r="G516" s="129"/>
      <c r="H516" s="130"/>
      <c r="I516" s="131"/>
    </row>
    <row r="517" spans="2:9" ht="19.649999999999999" customHeight="1">
      <c r="B517" s="121"/>
      <c r="C517" s="122"/>
      <c r="D517" s="122"/>
      <c r="E517" s="122"/>
      <c r="F517" s="122"/>
      <c r="G517" s="129"/>
      <c r="H517" s="130"/>
      <c r="I517" s="131"/>
    </row>
    <row r="518" spans="2:9" ht="19.649999999999999" customHeight="1">
      <c r="B518" s="121"/>
      <c r="C518" s="122"/>
      <c r="D518" s="122"/>
      <c r="E518" s="122"/>
      <c r="F518" s="122"/>
      <c r="G518" s="129"/>
      <c r="H518" s="130"/>
      <c r="I518" s="131"/>
    </row>
    <row r="519" spans="2:9" ht="19.649999999999999" customHeight="1">
      <c r="B519" s="121"/>
      <c r="C519" s="122"/>
      <c r="D519" s="122"/>
      <c r="E519" s="122"/>
      <c r="F519" s="122"/>
      <c r="G519" s="129"/>
      <c r="H519" s="130"/>
      <c r="I519" s="131"/>
    </row>
    <row r="520" spans="2:9" ht="19.649999999999999" customHeight="1">
      <c r="B520" s="121"/>
      <c r="C520" s="122"/>
      <c r="D520" s="122"/>
      <c r="E520" s="122"/>
      <c r="F520" s="122"/>
      <c r="G520" s="129"/>
      <c r="H520" s="130"/>
      <c r="I520" s="131"/>
    </row>
    <row r="521" spans="2:9" ht="19.649999999999999" customHeight="1">
      <c r="B521" s="121"/>
      <c r="C521" s="122"/>
      <c r="D521" s="122"/>
      <c r="E521" s="122"/>
      <c r="F521" s="122"/>
      <c r="G521" s="129"/>
      <c r="H521" s="130"/>
      <c r="I521" s="131"/>
    </row>
    <row r="522" spans="2:9" ht="19.649999999999999" customHeight="1">
      <c r="B522" s="121"/>
      <c r="C522" s="122"/>
      <c r="D522" s="122"/>
      <c r="E522" s="122"/>
      <c r="F522" s="122"/>
      <c r="G522" s="129"/>
      <c r="H522" s="130"/>
      <c r="I522" s="131"/>
    </row>
    <row r="523" spans="2:9" ht="19.649999999999999" customHeight="1">
      <c r="B523" s="121"/>
      <c r="C523" s="122"/>
      <c r="D523" s="122"/>
      <c r="E523" s="122"/>
      <c r="F523" s="122"/>
      <c r="G523" s="129"/>
      <c r="H523" s="130"/>
      <c r="I523" s="131"/>
    </row>
    <row r="524" spans="2:9" ht="19.649999999999999" customHeight="1">
      <c r="B524" s="121"/>
      <c r="C524" s="122"/>
      <c r="D524" s="122"/>
      <c r="E524" s="122"/>
      <c r="F524" s="122"/>
      <c r="G524" s="129"/>
      <c r="H524" s="130"/>
      <c r="I524" s="131"/>
    </row>
    <row r="525" spans="2:9" ht="19.649999999999999" customHeight="1">
      <c r="B525" s="121"/>
      <c r="C525" s="122"/>
      <c r="D525" s="122"/>
      <c r="E525" s="122"/>
      <c r="F525" s="122"/>
      <c r="G525" s="129"/>
      <c r="H525" s="130"/>
      <c r="I525" s="131"/>
    </row>
    <row r="526" spans="2:9" ht="19.649999999999999" customHeight="1">
      <c r="B526" s="121"/>
      <c r="C526" s="122"/>
      <c r="D526" s="122"/>
      <c r="E526" s="122"/>
      <c r="F526" s="122"/>
      <c r="G526" s="129"/>
      <c r="H526" s="130"/>
      <c r="I526" s="131"/>
    </row>
    <row r="527" spans="2:9" ht="19.649999999999999" customHeight="1">
      <c r="B527" s="121"/>
      <c r="C527" s="122"/>
      <c r="D527" s="122"/>
      <c r="E527" s="122"/>
      <c r="F527" s="122"/>
      <c r="G527" s="129"/>
      <c r="H527" s="130"/>
      <c r="I527" s="131"/>
    </row>
    <row r="528" spans="2:9" ht="19.649999999999999" customHeight="1">
      <c r="B528" s="121"/>
      <c r="C528" s="122"/>
      <c r="D528" s="122"/>
      <c r="E528" s="122"/>
      <c r="F528" s="122"/>
      <c r="G528" s="129"/>
      <c r="H528" s="130"/>
      <c r="I528" s="131"/>
    </row>
    <row r="529" spans="2:9" ht="19.649999999999999" customHeight="1">
      <c r="B529" s="121"/>
      <c r="C529" s="122"/>
      <c r="D529" s="122"/>
      <c r="E529" s="122"/>
      <c r="F529" s="122"/>
      <c r="G529" s="129"/>
      <c r="H529" s="130"/>
      <c r="I529" s="131"/>
    </row>
    <row r="530" spans="2:9" ht="19.649999999999999" customHeight="1">
      <c r="B530" s="121"/>
      <c r="C530" s="122"/>
      <c r="D530" s="122"/>
      <c r="E530" s="122"/>
      <c r="F530" s="122"/>
      <c r="G530" s="129"/>
      <c r="H530" s="130"/>
      <c r="I530" s="131"/>
    </row>
    <row r="531" spans="2:9" ht="19.649999999999999" customHeight="1">
      <c r="B531" s="121"/>
      <c r="C531" s="122"/>
      <c r="D531" s="122"/>
      <c r="E531" s="122"/>
      <c r="F531" s="122"/>
      <c r="G531" s="129"/>
      <c r="H531" s="130"/>
      <c r="I531" s="131"/>
    </row>
    <row r="532" spans="2:9" ht="19.649999999999999" customHeight="1">
      <c r="B532" s="121"/>
      <c r="C532" s="122"/>
      <c r="D532" s="122"/>
      <c r="E532" s="122"/>
      <c r="F532" s="122"/>
      <c r="G532" s="129"/>
      <c r="H532" s="130"/>
      <c r="I532" s="131"/>
    </row>
    <row r="533" spans="2:9" ht="19.649999999999999" customHeight="1">
      <c r="B533" s="121"/>
      <c r="C533" s="122"/>
      <c r="D533" s="122"/>
      <c r="E533" s="122"/>
      <c r="F533" s="122"/>
      <c r="G533" s="129"/>
      <c r="H533" s="130"/>
      <c r="I533" s="131"/>
    </row>
    <row r="534" spans="2:9" ht="19.649999999999999" customHeight="1">
      <c r="B534" s="121"/>
      <c r="C534" s="122"/>
      <c r="D534" s="122"/>
      <c r="E534" s="122"/>
      <c r="F534" s="122"/>
      <c r="G534" s="129"/>
      <c r="H534" s="130"/>
      <c r="I534" s="131"/>
    </row>
    <row r="535" spans="2:9" ht="19.649999999999999" customHeight="1">
      <c r="B535" s="121"/>
      <c r="C535" s="122"/>
      <c r="D535" s="122"/>
      <c r="E535" s="122"/>
      <c r="F535" s="122"/>
      <c r="G535" s="129"/>
      <c r="H535" s="130"/>
      <c r="I535" s="131"/>
    </row>
    <row r="536" spans="2:9" ht="19.649999999999999" customHeight="1">
      <c r="B536" s="124"/>
      <c r="C536" s="125"/>
      <c r="D536" s="125"/>
      <c r="E536" s="125"/>
      <c r="F536" s="125"/>
      <c r="G536" s="132"/>
      <c r="H536" s="133"/>
      <c r="I536" s="134"/>
    </row>
    <row r="537" spans="2:9" ht="19.649999999999999" customHeight="1">
      <c r="B537" s="135"/>
      <c r="C537" s="136"/>
      <c r="D537" s="136"/>
      <c r="E537" s="136"/>
      <c r="F537" s="137"/>
      <c r="G537" s="137"/>
      <c r="H537" s="136"/>
      <c r="I537" s="139"/>
    </row>
    <row r="538" spans="2:9" ht="19.649999999999999" customHeight="1">
      <c r="B538" s="121"/>
      <c r="C538" s="122"/>
      <c r="D538" s="122"/>
      <c r="E538" s="122"/>
      <c r="F538" s="122"/>
      <c r="G538" s="129"/>
      <c r="H538" s="130"/>
      <c r="I538" s="131"/>
    </row>
    <row r="539" spans="2:9" ht="19.649999999999999" customHeight="1">
      <c r="B539" s="121"/>
      <c r="C539" s="122"/>
      <c r="D539" s="122"/>
      <c r="E539" s="122"/>
      <c r="F539" s="122"/>
      <c r="G539" s="129"/>
      <c r="H539" s="130"/>
      <c r="I539" s="131"/>
    </row>
    <row r="540" spans="2:9" ht="19.649999999999999" customHeight="1">
      <c r="B540" s="121"/>
      <c r="C540" s="122"/>
      <c r="D540" s="122"/>
      <c r="E540" s="122"/>
      <c r="F540" s="122"/>
      <c r="G540" s="129"/>
      <c r="H540" s="130"/>
      <c r="I540" s="131"/>
    </row>
    <row r="541" spans="2:9" ht="19.649999999999999" customHeight="1">
      <c r="B541" s="121"/>
      <c r="C541" s="122"/>
      <c r="D541" s="122"/>
      <c r="E541" s="122"/>
      <c r="F541" s="122"/>
      <c r="G541" s="129"/>
      <c r="H541" s="130"/>
      <c r="I541" s="131"/>
    </row>
    <row r="542" spans="2:9" ht="19.649999999999999" customHeight="1">
      <c r="B542" s="121"/>
      <c r="C542" s="122"/>
      <c r="D542" s="122"/>
      <c r="E542" s="122"/>
      <c r="F542" s="122"/>
      <c r="G542" s="129"/>
      <c r="H542" s="130"/>
      <c r="I542" s="131"/>
    </row>
    <row r="543" spans="2:9" ht="19.649999999999999" customHeight="1">
      <c r="B543" s="121"/>
      <c r="C543" s="122"/>
      <c r="D543" s="122"/>
      <c r="E543" s="122"/>
      <c r="F543" s="122"/>
      <c r="G543" s="129"/>
      <c r="H543" s="129"/>
      <c r="I543" s="131"/>
    </row>
    <row r="544" spans="2:9" ht="19.649999999999999" customHeight="1">
      <c r="B544" s="121"/>
      <c r="C544" s="122"/>
      <c r="D544" s="122"/>
      <c r="E544" s="122"/>
      <c r="F544" s="122"/>
      <c r="G544" s="129"/>
      <c r="H544" s="130"/>
      <c r="I544" s="131"/>
    </row>
    <row r="545" spans="2:9" ht="19.649999999999999" customHeight="1">
      <c r="B545" s="121"/>
      <c r="C545" s="122"/>
      <c r="D545" s="122"/>
      <c r="E545" s="122"/>
      <c r="F545" s="122"/>
      <c r="G545" s="129"/>
      <c r="H545" s="130"/>
      <c r="I545" s="131"/>
    </row>
    <row r="546" spans="2:9" ht="19.649999999999999" customHeight="1">
      <c r="B546" s="121"/>
      <c r="C546" s="122"/>
      <c r="D546" s="122"/>
      <c r="E546" s="122"/>
      <c r="F546" s="122"/>
      <c r="G546" s="129"/>
      <c r="H546" s="130"/>
      <c r="I546" s="131"/>
    </row>
    <row r="547" spans="2:9" ht="19.649999999999999" customHeight="1">
      <c r="B547" s="121"/>
      <c r="C547" s="122"/>
      <c r="D547" s="122"/>
      <c r="E547" s="122"/>
      <c r="F547" s="122"/>
      <c r="G547" s="129"/>
      <c r="H547" s="130"/>
      <c r="I547" s="131"/>
    </row>
    <row r="548" spans="2:9" ht="19.649999999999999" customHeight="1">
      <c r="B548" s="121"/>
      <c r="C548" s="122"/>
      <c r="D548" s="122"/>
      <c r="E548" s="122"/>
      <c r="F548" s="122"/>
      <c r="G548" s="129"/>
      <c r="H548" s="130"/>
      <c r="I548" s="131"/>
    </row>
    <row r="549" spans="2:9" ht="19.649999999999999" customHeight="1">
      <c r="B549" s="121"/>
      <c r="C549" s="122"/>
      <c r="D549" s="122"/>
      <c r="E549" s="122"/>
      <c r="F549" s="122"/>
      <c r="G549" s="129"/>
      <c r="H549" s="130"/>
      <c r="I549" s="131"/>
    </row>
    <row r="550" spans="2:9" ht="19.649999999999999" customHeight="1">
      <c r="B550" s="121"/>
      <c r="C550" s="122"/>
      <c r="D550" s="122"/>
      <c r="E550" s="122"/>
      <c r="F550" s="122"/>
      <c r="G550" s="129"/>
      <c r="H550" s="130"/>
      <c r="I550" s="131"/>
    </row>
    <row r="551" spans="2:9" ht="19.649999999999999" customHeight="1">
      <c r="B551" s="121"/>
      <c r="C551" s="122"/>
      <c r="D551" s="122"/>
      <c r="E551" s="122"/>
      <c r="F551" s="122"/>
      <c r="G551" s="129"/>
      <c r="H551" s="130"/>
      <c r="I551" s="131"/>
    </row>
    <row r="552" spans="2:9" ht="19.649999999999999" customHeight="1">
      <c r="B552" s="121"/>
      <c r="C552" s="122"/>
      <c r="D552" s="122"/>
      <c r="E552" s="122"/>
      <c r="F552" s="122"/>
      <c r="G552" s="129"/>
      <c r="H552" s="130"/>
      <c r="I552" s="131"/>
    </row>
    <row r="553" spans="2:9" ht="19.649999999999999" customHeight="1">
      <c r="B553" s="121"/>
      <c r="C553" s="122"/>
      <c r="D553" s="122"/>
      <c r="E553" s="122"/>
      <c r="F553" s="122"/>
      <c r="G553" s="129"/>
      <c r="H553" s="130"/>
      <c r="I553" s="131"/>
    </row>
    <row r="554" spans="2:9" ht="19.649999999999999" customHeight="1">
      <c r="B554" s="121"/>
      <c r="C554" s="122"/>
      <c r="D554" s="122"/>
      <c r="E554" s="122"/>
      <c r="F554" s="122"/>
      <c r="G554" s="129"/>
      <c r="H554" s="130"/>
      <c r="I554" s="131"/>
    </row>
    <row r="555" spans="2:9" ht="19.649999999999999" customHeight="1">
      <c r="B555" s="121"/>
      <c r="C555" s="122"/>
      <c r="D555" s="122"/>
      <c r="E555" s="122"/>
      <c r="F555" s="122"/>
      <c r="G555" s="129"/>
      <c r="H555" s="130"/>
      <c r="I555" s="131"/>
    </row>
    <row r="556" spans="2:9" ht="19.649999999999999" customHeight="1">
      <c r="B556" s="121"/>
      <c r="C556" s="122"/>
      <c r="D556" s="122"/>
      <c r="E556" s="122"/>
      <c r="F556" s="122"/>
      <c r="G556" s="129"/>
      <c r="H556" s="130"/>
      <c r="I556" s="131"/>
    </row>
    <row r="557" spans="2:9" ht="19.649999999999999" customHeight="1">
      <c r="B557" s="121"/>
      <c r="C557" s="122"/>
      <c r="D557" s="122"/>
      <c r="E557" s="122"/>
      <c r="F557" s="122"/>
      <c r="G557" s="129"/>
      <c r="H557" s="130"/>
      <c r="I557" s="131"/>
    </row>
    <row r="558" spans="2:9" ht="19.649999999999999" customHeight="1">
      <c r="B558" s="121"/>
      <c r="C558" s="122"/>
      <c r="D558" s="122"/>
      <c r="E558" s="122"/>
      <c r="F558" s="122"/>
      <c r="G558" s="129"/>
      <c r="H558" s="130"/>
      <c r="I558" s="131"/>
    </row>
    <row r="559" spans="2:9" ht="19.649999999999999" customHeight="1">
      <c r="B559" s="121"/>
      <c r="C559" s="122"/>
      <c r="D559" s="122"/>
      <c r="E559" s="122"/>
      <c r="F559" s="122"/>
      <c r="G559" s="129"/>
      <c r="H559" s="130"/>
      <c r="I559" s="131"/>
    </row>
    <row r="560" spans="2:9" ht="19.649999999999999" customHeight="1">
      <c r="B560" s="121"/>
      <c r="C560" s="122"/>
      <c r="D560" s="122"/>
      <c r="E560" s="122"/>
      <c r="F560" s="122"/>
      <c r="G560" s="129"/>
      <c r="H560" s="130"/>
      <c r="I560" s="131"/>
    </row>
    <row r="561" spans="2:9" ht="19.649999999999999" customHeight="1">
      <c r="B561" s="121"/>
      <c r="C561" s="122"/>
      <c r="D561" s="122"/>
      <c r="E561" s="122"/>
      <c r="F561" s="122"/>
      <c r="G561" s="129"/>
      <c r="H561" s="130"/>
      <c r="I561" s="131"/>
    </row>
    <row r="562" spans="2:9" ht="19.649999999999999" customHeight="1">
      <c r="B562" s="121"/>
      <c r="C562" s="122"/>
      <c r="D562" s="122"/>
      <c r="E562" s="122"/>
      <c r="F562" s="122"/>
      <c r="G562" s="129"/>
      <c r="H562" s="129"/>
      <c r="I562" s="131"/>
    </row>
    <row r="563" spans="2:9" ht="19.649999999999999" customHeight="1">
      <c r="B563" s="121"/>
      <c r="C563" s="122"/>
      <c r="D563" s="122"/>
      <c r="E563" s="122"/>
      <c r="F563" s="122"/>
      <c r="G563" s="129"/>
      <c r="H563" s="129"/>
      <c r="I563" s="131"/>
    </row>
    <row r="564" spans="2:9" ht="19.649999999999999" customHeight="1">
      <c r="B564" s="121"/>
      <c r="C564" s="122"/>
      <c r="D564" s="122"/>
      <c r="E564" s="122"/>
      <c r="F564" s="122"/>
      <c r="G564" s="129"/>
      <c r="H564" s="129"/>
      <c r="I564" s="131"/>
    </row>
    <row r="565" spans="2:9" ht="19.649999999999999" customHeight="1">
      <c r="B565" s="121"/>
      <c r="C565" s="122"/>
      <c r="D565" s="122"/>
      <c r="E565" s="122"/>
      <c r="F565" s="122"/>
      <c r="G565" s="129"/>
      <c r="H565" s="130"/>
      <c r="I565" s="131"/>
    </row>
    <row r="566" spans="2:9" ht="19.649999999999999" customHeight="1">
      <c r="B566" s="121"/>
      <c r="C566" s="122"/>
      <c r="D566" s="122"/>
      <c r="E566" s="122"/>
      <c r="F566" s="122"/>
      <c r="G566" s="129"/>
      <c r="H566" s="130"/>
      <c r="I566" s="131"/>
    </row>
    <row r="567" spans="2:9" ht="19.649999999999999" customHeight="1">
      <c r="B567" s="121"/>
      <c r="C567" s="122"/>
      <c r="D567" s="122"/>
      <c r="E567" s="122"/>
      <c r="F567" s="122"/>
      <c r="G567" s="129"/>
      <c r="H567" s="130"/>
      <c r="I567" s="131"/>
    </row>
    <row r="568" spans="2:9" ht="19.649999999999999" customHeight="1">
      <c r="B568" s="121"/>
      <c r="C568" s="122"/>
      <c r="D568" s="122"/>
      <c r="E568" s="122"/>
      <c r="F568" s="122"/>
      <c r="G568" s="129"/>
      <c r="H568" s="130"/>
      <c r="I568" s="131"/>
    </row>
    <row r="569" spans="2:9" ht="19.649999999999999" customHeight="1">
      <c r="B569" s="121"/>
      <c r="C569" s="122"/>
      <c r="D569" s="122"/>
      <c r="E569" s="122"/>
      <c r="F569" s="122"/>
      <c r="G569" s="129"/>
      <c r="H569" s="130"/>
      <c r="I569" s="131"/>
    </row>
    <row r="570" spans="2:9" ht="19.649999999999999" customHeight="1">
      <c r="B570" s="121"/>
      <c r="C570" s="122"/>
      <c r="D570" s="122"/>
      <c r="E570" s="122"/>
      <c r="F570" s="122"/>
      <c r="G570" s="129"/>
      <c r="H570" s="130"/>
      <c r="I570" s="131"/>
    </row>
    <row r="571" spans="2:9" ht="19.649999999999999" customHeight="1">
      <c r="B571" s="121"/>
      <c r="C571" s="122"/>
      <c r="D571" s="122"/>
      <c r="E571" s="122"/>
      <c r="F571" s="122"/>
      <c r="G571" s="129"/>
      <c r="H571" s="130"/>
      <c r="I571" s="131"/>
    </row>
    <row r="572" spans="2:9" ht="19.649999999999999" customHeight="1">
      <c r="B572" s="121"/>
      <c r="C572" s="122"/>
      <c r="D572" s="122"/>
      <c r="E572" s="122"/>
      <c r="F572" s="122"/>
      <c r="G572" s="129"/>
      <c r="H572" s="130"/>
      <c r="I572" s="131"/>
    </row>
    <row r="573" spans="2:9" ht="19.649999999999999" customHeight="1">
      <c r="B573" s="121"/>
      <c r="C573" s="122"/>
      <c r="D573" s="122"/>
      <c r="E573" s="122"/>
      <c r="F573" s="122"/>
      <c r="G573" s="129"/>
      <c r="H573" s="130"/>
      <c r="I573" s="131"/>
    </row>
    <row r="574" spans="2:9" ht="19.649999999999999" customHeight="1">
      <c r="B574" s="121"/>
      <c r="C574" s="122"/>
      <c r="D574" s="122"/>
      <c r="E574" s="122"/>
      <c r="F574" s="122"/>
      <c r="G574" s="129"/>
      <c r="H574" s="130"/>
      <c r="I574" s="131"/>
    </row>
    <row r="575" spans="2:9" ht="19.649999999999999" customHeight="1">
      <c r="B575" s="121"/>
      <c r="C575" s="122"/>
      <c r="D575" s="122"/>
      <c r="E575" s="122"/>
      <c r="F575" s="122"/>
      <c r="G575" s="129"/>
      <c r="H575" s="130"/>
      <c r="I575" s="131"/>
    </row>
    <row r="576" spans="2:9" ht="19.649999999999999" customHeight="1">
      <c r="B576" s="121"/>
      <c r="C576" s="122"/>
      <c r="D576" s="122"/>
      <c r="E576" s="122"/>
      <c r="F576" s="122"/>
      <c r="G576" s="129"/>
      <c r="H576" s="130"/>
      <c r="I576" s="131"/>
    </row>
    <row r="577" spans="2:9" ht="19.649999999999999" customHeight="1">
      <c r="B577" s="121"/>
      <c r="C577" s="122"/>
      <c r="D577" s="122"/>
      <c r="E577" s="122"/>
      <c r="F577" s="122"/>
      <c r="G577" s="129"/>
      <c r="H577" s="130"/>
      <c r="I577" s="131"/>
    </row>
    <row r="578" spans="2:9" ht="19.649999999999999" customHeight="1">
      <c r="B578" s="124"/>
      <c r="C578" s="125"/>
      <c r="D578" s="125"/>
      <c r="E578" s="125"/>
      <c r="F578" s="125"/>
      <c r="G578" s="132"/>
      <c r="H578" s="133"/>
      <c r="I578" s="134"/>
    </row>
    <row r="579" spans="2:9" ht="19.649999999999999" customHeight="1">
      <c r="B579" s="135"/>
      <c r="C579" s="136"/>
      <c r="D579" s="136"/>
      <c r="E579" s="136"/>
      <c r="F579" s="137"/>
      <c r="G579" s="137"/>
      <c r="H579" s="136"/>
      <c r="I579" s="139"/>
    </row>
    <row r="580" spans="2:9" ht="19.649999999999999" customHeight="1">
      <c r="B580" s="121"/>
      <c r="C580" s="122"/>
      <c r="D580" s="122"/>
      <c r="E580" s="122"/>
      <c r="F580" s="122"/>
      <c r="G580" s="129"/>
      <c r="H580" s="130"/>
      <c r="I580" s="131"/>
    </row>
    <row r="581" spans="2:9" ht="19.649999999999999" customHeight="1">
      <c r="B581" s="121"/>
      <c r="C581" s="122"/>
      <c r="D581" s="122"/>
      <c r="E581" s="122"/>
      <c r="F581" s="122"/>
      <c r="G581" s="129"/>
      <c r="H581" s="130"/>
      <c r="I581" s="131"/>
    </row>
    <row r="582" spans="2:9" ht="19.649999999999999" customHeight="1">
      <c r="B582" s="121"/>
      <c r="C582" s="122"/>
      <c r="D582" s="122"/>
      <c r="E582" s="122"/>
      <c r="F582" s="122"/>
      <c r="G582" s="129"/>
      <c r="H582" s="130"/>
      <c r="I582" s="131"/>
    </row>
    <row r="583" spans="2:9" ht="19.649999999999999" customHeight="1">
      <c r="B583" s="121"/>
      <c r="C583" s="122"/>
      <c r="D583" s="122"/>
      <c r="E583" s="122"/>
      <c r="F583" s="122"/>
      <c r="G583" s="129"/>
      <c r="H583" s="130"/>
      <c r="I583" s="131"/>
    </row>
    <row r="584" spans="2:9" ht="19.649999999999999" customHeight="1">
      <c r="B584" s="121"/>
      <c r="C584" s="122"/>
      <c r="D584" s="122"/>
      <c r="E584" s="122"/>
      <c r="F584" s="122"/>
      <c r="G584" s="129"/>
      <c r="H584" s="130"/>
      <c r="I584" s="131"/>
    </row>
    <row r="585" spans="2:9" ht="19.649999999999999" customHeight="1">
      <c r="B585" s="121"/>
      <c r="C585" s="122"/>
      <c r="D585" s="122"/>
      <c r="E585" s="122"/>
      <c r="F585" s="122"/>
      <c r="G585" s="129"/>
      <c r="H585" s="130"/>
      <c r="I585" s="131"/>
    </row>
    <row r="586" spans="2:9" ht="19.649999999999999" customHeight="1">
      <c r="B586" s="121"/>
      <c r="C586" s="122"/>
      <c r="D586" s="122"/>
      <c r="E586" s="122"/>
      <c r="F586" s="122"/>
      <c r="G586" s="129"/>
      <c r="H586" s="130"/>
      <c r="I586" s="131"/>
    </row>
    <row r="587" spans="2:9" ht="19.649999999999999" customHeight="1">
      <c r="B587" s="121"/>
      <c r="C587" s="122"/>
      <c r="D587" s="122"/>
      <c r="E587" s="122"/>
      <c r="F587" s="122"/>
      <c r="G587" s="129"/>
      <c r="H587" s="130"/>
      <c r="I587" s="131"/>
    </row>
    <row r="588" spans="2:9" ht="19.649999999999999" customHeight="1">
      <c r="B588" s="121"/>
      <c r="C588" s="122"/>
      <c r="D588" s="122"/>
      <c r="E588" s="122"/>
      <c r="F588" s="122"/>
      <c r="G588" s="129"/>
      <c r="H588" s="130"/>
      <c r="I588" s="131"/>
    </row>
    <row r="589" spans="2:9" ht="19.649999999999999" customHeight="1">
      <c r="B589" s="121"/>
      <c r="C589" s="122"/>
      <c r="D589" s="122"/>
      <c r="E589" s="122"/>
      <c r="F589" s="122"/>
      <c r="G589" s="129"/>
      <c r="H589" s="130"/>
      <c r="I589" s="131"/>
    </row>
    <row r="590" spans="2:9" ht="19.649999999999999" customHeight="1">
      <c r="B590" s="121"/>
      <c r="C590" s="122"/>
      <c r="D590" s="122"/>
      <c r="E590" s="122"/>
      <c r="F590" s="122"/>
      <c r="G590" s="129"/>
      <c r="H590" s="130"/>
      <c r="I590" s="131"/>
    </row>
    <row r="591" spans="2:9" ht="19.649999999999999" customHeight="1">
      <c r="B591" s="121"/>
      <c r="C591" s="122"/>
      <c r="D591" s="122"/>
      <c r="E591" s="122"/>
      <c r="F591" s="122"/>
      <c r="G591" s="129"/>
      <c r="H591" s="130"/>
      <c r="I591" s="131"/>
    </row>
    <row r="592" spans="2:9" ht="19.649999999999999" customHeight="1">
      <c r="B592" s="121"/>
      <c r="C592" s="122"/>
      <c r="D592" s="122"/>
      <c r="E592" s="122"/>
      <c r="F592" s="122"/>
      <c r="G592" s="129"/>
      <c r="H592" s="129"/>
      <c r="I592" s="131"/>
    </row>
    <row r="593" spans="2:9" ht="19.649999999999999" customHeight="1">
      <c r="B593" s="121"/>
      <c r="C593" s="122"/>
      <c r="D593" s="122"/>
      <c r="E593" s="122"/>
      <c r="F593" s="122"/>
      <c r="G593" s="129"/>
      <c r="H593" s="130"/>
      <c r="I593" s="131"/>
    </row>
    <row r="594" spans="2:9" ht="19.649999999999999" customHeight="1">
      <c r="B594" s="121"/>
      <c r="C594" s="122"/>
      <c r="D594" s="122"/>
      <c r="E594" s="122"/>
      <c r="F594" s="122"/>
      <c r="G594" s="129"/>
      <c r="H594" s="130"/>
      <c r="I594" s="131"/>
    </row>
    <row r="595" spans="2:9" ht="19.649999999999999" customHeight="1">
      <c r="B595" s="121"/>
      <c r="C595" s="122"/>
      <c r="D595" s="122"/>
      <c r="E595" s="122"/>
      <c r="F595" s="122"/>
      <c r="G595" s="129"/>
      <c r="H595" s="130"/>
      <c r="I595" s="131"/>
    </row>
    <row r="596" spans="2:9" ht="19.649999999999999" customHeight="1">
      <c r="B596" s="121"/>
      <c r="C596" s="122"/>
      <c r="D596" s="122"/>
      <c r="E596" s="122"/>
      <c r="F596" s="122"/>
      <c r="G596" s="129"/>
      <c r="H596" s="130"/>
      <c r="I596" s="131"/>
    </row>
    <row r="597" spans="2:9" ht="19.649999999999999" customHeight="1">
      <c r="B597" s="121"/>
      <c r="C597" s="122"/>
      <c r="D597" s="122"/>
      <c r="E597" s="122"/>
      <c r="F597" s="122"/>
      <c r="G597" s="129"/>
      <c r="H597" s="130"/>
      <c r="I597" s="131"/>
    </row>
    <row r="598" spans="2:9" ht="19.649999999999999" customHeight="1">
      <c r="B598" s="121"/>
      <c r="C598" s="122"/>
      <c r="D598" s="122"/>
      <c r="E598" s="122"/>
      <c r="F598" s="122"/>
      <c r="G598" s="129"/>
      <c r="H598" s="130"/>
      <c r="I598" s="131"/>
    </row>
    <row r="599" spans="2:9" ht="19.649999999999999" customHeight="1">
      <c r="B599" s="121"/>
      <c r="C599" s="122"/>
      <c r="D599" s="122"/>
      <c r="E599" s="122"/>
      <c r="F599" s="122"/>
      <c r="G599" s="129"/>
      <c r="H599" s="130"/>
      <c r="I599" s="131"/>
    </row>
    <row r="600" spans="2:9" ht="19.649999999999999" customHeight="1">
      <c r="B600" s="121"/>
      <c r="C600" s="122"/>
      <c r="D600" s="122"/>
      <c r="E600" s="122"/>
      <c r="F600" s="122"/>
      <c r="G600" s="129"/>
      <c r="H600" s="130"/>
      <c r="I600" s="131"/>
    </row>
    <row r="601" spans="2:9" ht="19.5" customHeight="1">
      <c r="B601" s="121"/>
      <c r="C601" s="122"/>
      <c r="D601" s="122"/>
      <c r="E601" s="122"/>
      <c r="F601" s="122"/>
      <c r="G601" s="129"/>
      <c r="H601" s="130"/>
      <c r="I601" s="131"/>
    </row>
    <row r="602" spans="2:9" ht="19.5" customHeight="1">
      <c r="B602" s="121"/>
      <c r="C602" s="122"/>
      <c r="D602" s="122"/>
      <c r="E602" s="122"/>
      <c r="F602" s="122"/>
      <c r="G602" s="129"/>
      <c r="H602" s="130"/>
      <c r="I602" s="131"/>
    </row>
    <row r="603" spans="2:9" ht="19.5" customHeight="1">
      <c r="B603" s="121"/>
      <c r="C603" s="122"/>
      <c r="D603" s="122"/>
      <c r="E603" s="122"/>
      <c r="F603" s="122"/>
      <c r="G603" s="129"/>
      <c r="H603" s="130"/>
      <c r="I603" s="131"/>
    </row>
    <row r="604" spans="2:9" ht="19.5" customHeight="1">
      <c r="B604" s="121"/>
      <c r="C604" s="122"/>
      <c r="D604" s="122"/>
      <c r="E604" s="122"/>
      <c r="F604" s="122"/>
      <c r="G604" s="129"/>
      <c r="H604" s="130"/>
      <c r="I604" s="131"/>
    </row>
    <row r="605" spans="2:9" ht="19.5" customHeight="1">
      <c r="B605" s="121"/>
      <c r="C605" s="122"/>
      <c r="D605" s="122"/>
      <c r="E605" s="122"/>
      <c r="F605" s="122"/>
      <c r="G605" s="129"/>
      <c r="H605" s="130"/>
      <c r="I605" s="131"/>
    </row>
    <row r="606" spans="2:9" ht="19.5" customHeight="1">
      <c r="B606" s="121"/>
      <c r="C606" s="122"/>
      <c r="D606" s="122"/>
      <c r="E606" s="122"/>
      <c r="F606" s="122"/>
      <c r="G606" s="129"/>
      <c r="H606" s="130"/>
      <c r="I606" s="131"/>
    </row>
    <row r="607" spans="2:9" ht="19.5" customHeight="1">
      <c r="B607" s="121"/>
      <c r="C607" s="122"/>
      <c r="D607" s="122"/>
      <c r="E607" s="122"/>
      <c r="F607" s="122"/>
      <c r="G607" s="129"/>
      <c r="H607" s="130"/>
      <c r="I607" s="131"/>
    </row>
    <row r="608" spans="2:9" ht="19.5" customHeight="1">
      <c r="B608" s="121"/>
      <c r="C608" s="122"/>
      <c r="D608" s="122"/>
      <c r="E608" s="122"/>
      <c r="F608" s="122"/>
      <c r="G608" s="129"/>
      <c r="H608" s="130"/>
      <c r="I608" s="131"/>
    </row>
    <row r="609" spans="2:9" ht="19.5" customHeight="1">
      <c r="B609" s="121"/>
      <c r="C609" s="122"/>
      <c r="D609" s="122"/>
      <c r="E609" s="122"/>
      <c r="F609" s="122"/>
      <c r="G609" s="129"/>
      <c r="H609" s="130"/>
      <c r="I609" s="131"/>
    </row>
    <row r="610" spans="2:9" ht="19.5" customHeight="1">
      <c r="B610" s="121"/>
      <c r="C610" s="122"/>
      <c r="D610" s="122"/>
      <c r="E610" s="122"/>
      <c r="F610" s="122"/>
      <c r="G610" s="129"/>
      <c r="H610" s="130"/>
      <c r="I610" s="131"/>
    </row>
    <row r="611" spans="2:9" ht="19.5" customHeight="1">
      <c r="B611" s="121"/>
      <c r="C611" s="122"/>
      <c r="D611" s="122"/>
      <c r="E611" s="122"/>
      <c r="F611" s="122"/>
      <c r="G611" s="129"/>
      <c r="H611" s="130"/>
      <c r="I611" s="131"/>
    </row>
    <row r="612" spans="2:9" ht="19.5" customHeight="1">
      <c r="B612" s="121"/>
      <c r="C612" s="122"/>
      <c r="D612" s="122"/>
      <c r="E612" s="122"/>
      <c r="F612" s="122"/>
      <c r="G612" s="129"/>
      <c r="H612" s="130"/>
      <c r="I612" s="131"/>
    </row>
    <row r="613" spans="2:9" ht="19.5" customHeight="1">
      <c r="B613" s="121"/>
      <c r="C613" s="122"/>
      <c r="D613" s="122"/>
      <c r="E613" s="122"/>
      <c r="F613" s="122"/>
      <c r="G613" s="129"/>
      <c r="H613" s="130"/>
      <c r="I613" s="131"/>
    </row>
    <row r="614" spans="2:9" ht="19.5" customHeight="1">
      <c r="B614" s="121"/>
      <c r="C614" s="122"/>
      <c r="D614" s="122"/>
      <c r="E614" s="122"/>
      <c r="F614" s="122"/>
      <c r="G614" s="129"/>
      <c r="H614" s="130"/>
      <c r="I614" s="131"/>
    </row>
    <row r="615" spans="2:9" ht="19.5" customHeight="1">
      <c r="B615" s="121"/>
      <c r="C615" s="122"/>
      <c r="D615" s="122"/>
      <c r="E615" s="122"/>
      <c r="F615" s="122"/>
      <c r="G615" s="129"/>
      <c r="H615" s="130"/>
      <c r="I615" s="131"/>
    </row>
    <row r="616" spans="2:9" ht="19.5" customHeight="1">
      <c r="B616" s="121"/>
      <c r="C616" s="122"/>
      <c r="D616" s="122"/>
      <c r="E616" s="122"/>
      <c r="F616" s="122"/>
      <c r="G616" s="129"/>
      <c r="H616" s="130"/>
      <c r="I616" s="131"/>
    </row>
    <row r="617" spans="2:9" ht="19.5" customHeight="1">
      <c r="B617" s="121"/>
      <c r="C617" s="122"/>
      <c r="D617" s="122"/>
      <c r="E617" s="122"/>
      <c r="F617" s="122"/>
      <c r="G617" s="129"/>
      <c r="H617" s="130"/>
      <c r="I617" s="131"/>
    </row>
    <row r="618" spans="2:9" ht="19.5" customHeight="1">
      <c r="B618" s="121"/>
      <c r="C618" s="122"/>
      <c r="D618" s="122"/>
      <c r="E618" s="122"/>
      <c r="F618" s="122"/>
      <c r="G618" s="129"/>
      <c r="H618" s="129"/>
      <c r="I618" s="131"/>
    </row>
    <row r="619" spans="2:9" ht="19.5" customHeight="1">
      <c r="B619" s="121"/>
      <c r="C619" s="122"/>
      <c r="D619" s="122"/>
      <c r="E619" s="122"/>
      <c r="F619" s="122"/>
      <c r="G619" s="129"/>
      <c r="H619" s="130"/>
      <c r="I619" s="131"/>
    </row>
    <row r="620" spans="2:9" ht="19.5" customHeight="1">
      <c r="B620" s="124"/>
      <c r="C620" s="125"/>
      <c r="D620" s="125"/>
      <c r="E620" s="125"/>
      <c r="F620" s="125"/>
      <c r="G620" s="132"/>
      <c r="H620" s="133"/>
      <c r="I620" s="134"/>
    </row>
    <row r="621" spans="2:9" ht="19.5" customHeight="1">
      <c r="B621" s="135"/>
      <c r="C621" s="136"/>
      <c r="D621" s="136"/>
      <c r="E621" s="136"/>
      <c r="F621" s="137"/>
      <c r="G621" s="137"/>
      <c r="H621" s="136"/>
      <c r="I621" s="139"/>
    </row>
    <row r="622" spans="2:9" ht="19.5" customHeight="1">
      <c r="B622" s="121"/>
      <c r="C622" s="122"/>
      <c r="D622" s="122"/>
      <c r="E622" s="122"/>
      <c r="F622" s="122"/>
      <c r="G622" s="129"/>
      <c r="H622" s="130"/>
      <c r="I622" s="131"/>
    </row>
    <row r="623" spans="2:9" ht="19.5" customHeight="1">
      <c r="B623" s="121"/>
      <c r="C623" s="122"/>
      <c r="D623" s="122"/>
      <c r="E623" s="122"/>
      <c r="F623" s="122"/>
      <c r="G623" s="129"/>
      <c r="H623" s="130"/>
      <c r="I623" s="131"/>
    </row>
    <row r="624" spans="2:9" ht="19.5" customHeight="1">
      <c r="B624" s="121"/>
      <c r="C624" s="122"/>
      <c r="D624" s="122"/>
      <c r="E624" s="122"/>
      <c r="F624" s="122"/>
      <c r="G624" s="129"/>
      <c r="H624" s="130"/>
      <c r="I624" s="131"/>
    </row>
    <row r="625" spans="2:9" ht="19.5" customHeight="1">
      <c r="B625" s="121"/>
      <c r="C625" s="122"/>
      <c r="D625" s="122"/>
      <c r="E625" s="122"/>
      <c r="F625" s="122"/>
      <c r="G625" s="129"/>
      <c r="H625" s="130"/>
      <c r="I625" s="131"/>
    </row>
    <row r="626" spans="2:9" ht="19.5" customHeight="1">
      <c r="B626" s="121"/>
      <c r="C626" s="122"/>
      <c r="D626" s="122"/>
      <c r="E626" s="122"/>
      <c r="F626" s="122"/>
      <c r="G626" s="129"/>
      <c r="H626" s="130"/>
      <c r="I626" s="131"/>
    </row>
    <row r="627" spans="2:9" ht="19.5" customHeight="1">
      <c r="B627" s="121"/>
      <c r="C627" s="122"/>
      <c r="D627" s="122"/>
      <c r="E627" s="122"/>
      <c r="F627" s="122"/>
      <c r="G627" s="129"/>
      <c r="H627" s="130"/>
      <c r="I627" s="131"/>
    </row>
    <row r="628" spans="2:9" ht="19.5" customHeight="1">
      <c r="B628" s="121"/>
      <c r="C628" s="122"/>
      <c r="D628" s="122"/>
      <c r="E628" s="122"/>
      <c r="F628" s="122"/>
      <c r="G628" s="129"/>
      <c r="H628" s="130"/>
      <c r="I628" s="131"/>
    </row>
    <row r="629" spans="2:9" ht="19.5" customHeight="1">
      <c r="B629" s="121"/>
      <c r="C629" s="122"/>
      <c r="D629" s="122"/>
      <c r="E629" s="122"/>
      <c r="F629" s="122"/>
      <c r="G629" s="129"/>
      <c r="H629" s="130"/>
      <c r="I629" s="131"/>
    </row>
    <row r="630" spans="2:9" ht="19.5" customHeight="1">
      <c r="B630" s="121"/>
      <c r="C630" s="122"/>
      <c r="D630" s="122"/>
      <c r="E630" s="122"/>
      <c r="F630" s="122"/>
      <c r="G630" s="129"/>
      <c r="H630" s="130"/>
      <c r="I630" s="131"/>
    </row>
    <row r="631" spans="2:9" ht="19.5" customHeight="1">
      <c r="B631" s="121"/>
      <c r="C631" s="122"/>
      <c r="D631" s="122"/>
      <c r="E631" s="122"/>
      <c r="F631" s="122"/>
      <c r="G631" s="129"/>
      <c r="H631" s="130"/>
      <c r="I631" s="131"/>
    </row>
    <row r="632" spans="2:9" ht="19.5" customHeight="1">
      <c r="B632" s="121"/>
      <c r="C632" s="122"/>
      <c r="D632" s="122"/>
      <c r="E632" s="122"/>
      <c r="F632" s="122"/>
      <c r="G632" s="129"/>
      <c r="H632" s="130"/>
      <c r="I632" s="131"/>
    </row>
    <row r="633" spans="2:9" ht="19.5" customHeight="1">
      <c r="B633" s="121"/>
      <c r="C633" s="122"/>
      <c r="D633" s="122"/>
      <c r="E633" s="122"/>
      <c r="F633" s="122"/>
      <c r="G633" s="129"/>
      <c r="H633" s="130"/>
      <c r="I633" s="131"/>
    </row>
    <row r="634" spans="2:9" ht="19.5" customHeight="1">
      <c r="B634" s="121"/>
      <c r="C634" s="122"/>
      <c r="D634" s="122"/>
      <c r="E634" s="122"/>
      <c r="F634" s="122"/>
      <c r="G634" s="129"/>
      <c r="H634" s="130"/>
      <c r="I634" s="131"/>
    </row>
    <row r="635" spans="2:9" ht="19.5" customHeight="1">
      <c r="B635" s="121"/>
      <c r="C635" s="122"/>
      <c r="D635" s="122"/>
      <c r="E635" s="122"/>
      <c r="F635" s="122"/>
      <c r="G635" s="129"/>
      <c r="H635" s="130"/>
      <c r="I635" s="131"/>
    </row>
    <row r="636" spans="2:9" ht="19.5" customHeight="1">
      <c r="B636" s="121"/>
      <c r="C636" s="122"/>
      <c r="D636" s="122"/>
      <c r="E636" s="122"/>
      <c r="F636" s="122"/>
      <c r="G636" s="129"/>
      <c r="H636" s="130"/>
      <c r="I636" s="131"/>
    </row>
    <row r="637" spans="2:9" ht="19.5" customHeight="1">
      <c r="B637" s="121"/>
      <c r="C637" s="122"/>
      <c r="D637" s="122"/>
      <c r="E637" s="122"/>
      <c r="F637" s="122"/>
      <c r="G637" s="129"/>
      <c r="H637" s="130"/>
      <c r="I637" s="131"/>
    </row>
    <row r="638" spans="2:9" ht="19.5" customHeight="1">
      <c r="B638" s="121"/>
      <c r="C638" s="122"/>
      <c r="D638" s="122"/>
      <c r="E638" s="122"/>
      <c r="F638" s="122"/>
      <c r="G638" s="129"/>
      <c r="H638" s="130"/>
      <c r="I638" s="131"/>
    </row>
    <row r="639" spans="2:9" ht="19.5" customHeight="1">
      <c r="B639" s="121"/>
      <c r="C639" s="122"/>
      <c r="D639" s="122"/>
      <c r="E639" s="122"/>
      <c r="F639" s="122"/>
      <c r="G639" s="129"/>
      <c r="H639" s="129"/>
      <c r="I639" s="182"/>
    </row>
    <row r="640" spans="2:9" ht="19.5" customHeight="1">
      <c r="B640" s="121"/>
      <c r="C640" s="122"/>
      <c r="D640" s="122"/>
      <c r="E640" s="122"/>
      <c r="F640" s="122"/>
      <c r="G640" s="129"/>
      <c r="H640" s="130"/>
      <c r="I640" s="131"/>
    </row>
    <row r="641" spans="2:9" ht="19.5" customHeight="1">
      <c r="B641" s="121"/>
      <c r="C641" s="122"/>
      <c r="D641" s="122"/>
      <c r="E641" s="122"/>
      <c r="F641" s="122"/>
      <c r="G641" s="129"/>
      <c r="H641" s="130"/>
      <c r="I641" s="131"/>
    </row>
    <row r="642" spans="2:9" ht="19.5" customHeight="1">
      <c r="B642" s="121"/>
      <c r="C642" s="122"/>
      <c r="D642" s="122"/>
      <c r="E642" s="122"/>
      <c r="F642" s="122"/>
      <c r="G642" s="129"/>
      <c r="H642" s="130"/>
      <c r="I642" s="131"/>
    </row>
    <row r="643" spans="2:9" ht="19.5" customHeight="1">
      <c r="B643" s="121"/>
      <c r="C643" s="122"/>
      <c r="D643" s="122"/>
      <c r="E643" s="122"/>
      <c r="F643" s="122"/>
      <c r="G643" s="129"/>
      <c r="H643" s="130"/>
      <c r="I643" s="131"/>
    </row>
    <row r="644" spans="2:9" ht="19.5" customHeight="1">
      <c r="B644" s="121"/>
      <c r="C644" s="122"/>
      <c r="D644" s="122"/>
      <c r="E644" s="122"/>
      <c r="F644" s="122"/>
      <c r="G644" s="129"/>
      <c r="H644" s="130"/>
      <c r="I644" s="131"/>
    </row>
    <row r="645" spans="2:9" ht="19.5" customHeight="1">
      <c r="B645" s="121"/>
      <c r="C645" s="122"/>
      <c r="D645" s="122"/>
      <c r="E645" s="122"/>
      <c r="F645" s="122"/>
      <c r="G645" s="129"/>
      <c r="H645" s="130"/>
      <c r="I645" s="131"/>
    </row>
    <row r="646" spans="2:9" ht="19.5" customHeight="1">
      <c r="B646" s="121"/>
      <c r="C646" s="122"/>
      <c r="D646" s="122"/>
      <c r="E646" s="122"/>
      <c r="F646" s="122"/>
      <c r="G646" s="129"/>
      <c r="H646" s="130"/>
      <c r="I646" s="131"/>
    </row>
    <row r="647" spans="2:9" ht="19.5" customHeight="1">
      <c r="B647" s="121"/>
      <c r="C647" s="122"/>
      <c r="D647" s="122"/>
      <c r="E647" s="122"/>
      <c r="F647" s="122"/>
      <c r="G647" s="129"/>
      <c r="H647" s="130"/>
      <c r="I647" s="131"/>
    </row>
    <row r="648" spans="2:9" ht="19.5" customHeight="1">
      <c r="B648" s="121"/>
      <c r="C648" s="122"/>
      <c r="D648" s="122"/>
      <c r="E648" s="122"/>
      <c r="F648" s="122"/>
      <c r="G648" s="129"/>
      <c r="H648" s="130"/>
      <c r="I648" s="131"/>
    </row>
    <row r="649" spans="2:9" ht="19.5" customHeight="1">
      <c r="B649" s="121"/>
      <c r="C649" s="122"/>
      <c r="D649" s="122"/>
      <c r="E649" s="122"/>
      <c r="F649" s="122"/>
      <c r="G649" s="129"/>
      <c r="H649" s="130"/>
      <c r="I649" s="131"/>
    </row>
    <row r="650" spans="2:9" ht="19.5" customHeight="1">
      <c r="B650" s="121"/>
      <c r="C650" s="122"/>
      <c r="D650" s="122"/>
      <c r="E650" s="122"/>
      <c r="F650" s="122"/>
      <c r="G650" s="129"/>
      <c r="H650" s="130"/>
      <c r="I650" s="131"/>
    </row>
    <row r="651" spans="2:9" ht="19.5" customHeight="1">
      <c r="B651" s="121"/>
      <c r="C651" s="122"/>
      <c r="D651" s="122"/>
      <c r="E651" s="122"/>
      <c r="F651" s="122"/>
      <c r="G651" s="129"/>
      <c r="H651" s="130"/>
      <c r="I651" s="131"/>
    </row>
    <row r="652" spans="2:9" ht="19.5" customHeight="1">
      <c r="B652" s="121"/>
      <c r="C652" s="122"/>
      <c r="D652" s="122"/>
      <c r="E652" s="122"/>
      <c r="F652" s="122"/>
      <c r="G652" s="129"/>
      <c r="H652" s="129"/>
      <c r="I652" s="182"/>
    </row>
    <row r="653" spans="2:9" ht="19.5" customHeight="1">
      <c r="B653" s="121"/>
      <c r="C653" s="122"/>
      <c r="D653" s="122"/>
      <c r="E653" s="122"/>
      <c r="F653" s="122"/>
      <c r="G653" s="129"/>
      <c r="H653" s="130"/>
      <c r="I653" s="131"/>
    </row>
    <row r="654" spans="2:9" ht="19.5" customHeight="1">
      <c r="B654" s="121"/>
      <c r="C654" s="122"/>
      <c r="D654" s="122"/>
      <c r="E654" s="122"/>
      <c r="F654" s="122"/>
      <c r="G654" s="129"/>
      <c r="H654" s="130"/>
      <c r="I654" s="131"/>
    </row>
    <row r="655" spans="2:9" ht="19.5" customHeight="1">
      <c r="B655" s="121"/>
      <c r="C655" s="122"/>
      <c r="D655" s="122"/>
      <c r="E655" s="122"/>
      <c r="F655" s="122"/>
      <c r="G655" s="129"/>
      <c r="H655" s="130"/>
      <c r="I655" s="131"/>
    </row>
    <row r="656" spans="2:9" ht="19.5" customHeight="1">
      <c r="B656" s="121"/>
      <c r="C656" s="122"/>
      <c r="D656" s="122"/>
      <c r="E656" s="122"/>
      <c r="F656" s="122"/>
      <c r="G656" s="129"/>
      <c r="H656" s="130"/>
      <c r="I656" s="131"/>
    </row>
    <row r="657" spans="2:9" ht="19.5" customHeight="1">
      <c r="B657" s="121"/>
      <c r="C657" s="122"/>
      <c r="D657" s="122"/>
      <c r="E657" s="122"/>
      <c r="F657" s="122"/>
      <c r="G657" s="129"/>
      <c r="H657" s="130"/>
      <c r="I657" s="131"/>
    </row>
    <row r="658" spans="2:9" ht="19.5" customHeight="1">
      <c r="B658" s="121"/>
      <c r="C658" s="122"/>
      <c r="D658" s="122"/>
      <c r="E658" s="122"/>
      <c r="F658" s="122"/>
      <c r="G658" s="129"/>
      <c r="H658" s="130"/>
      <c r="I658" s="131"/>
    </row>
    <row r="659" spans="2:9" ht="19.5" customHeight="1">
      <c r="B659" s="121"/>
      <c r="C659" s="122"/>
      <c r="D659" s="122"/>
      <c r="E659" s="122"/>
      <c r="F659" s="122"/>
      <c r="G659" s="129"/>
      <c r="H659" s="130"/>
      <c r="I659" s="131"/>
    </row>
    <row r="660" spans="2:9" ht="19.5" customHeight="1">
      <c r="B660" s="121"/>
      <c r="C660" s="122"/>
      <c r="D660" s="122"/>
      <c r="E660" s="122"/>
      <c r="F660" s="122"/>
      <c r="G660" s="129"/>
      <c r="H660" s="130"/>
      <c r="I660" s="131"/>
    </row>
    <row r="661" spans="2:9" ht="19.5" customHeight="1">
      <c r="B661" s="121"/>
      <c r="C661" s="122"/>
      <c r="D661" s="122"/>
      <c r="E661" s="122"/>
      <c r="F661" s="122"/>
      <c r="G661" s="129"/>
      <c r="H661" s="130"/>
      <c r="I661" s="131"/>
    </row>
    <row r="662" spans="2:9" ht="19.5" customHeight="1">
      <c r="B662" s="247"/>
      <c r="C662" s="248"/>
      <c r="D662" s="248"/>
      <c r="E662" s="248"/>
      <c r="F662" s="248"/>
      <c r="G662" s="250"/>
      <c r="H662" s="251"/>
      <c r="I662" s="252"/>
    </row>
    <row r="663" spans="2:9" ht="19.5" customHeight="1">
      <c r="B663" s="124"/>
      <c r="C663" s="125"/>
      <c r="D663" s="125"/>
      <c r="E663" s="125"/>
      <c r="F663" s="125"/>
      <c r="G663" s="132"/>
      <c r="H663" s="133"/>
      <c r="I663" s="134"/>
    </row>
    <row r="664" spans="2:9" ht="19.5" customHeight="1">
      <c r="B664" s="135"/>
      <c r="C664" s="136"/>
      <c r="D664" s="136"/>
      <c r="E664" s="136"/>
      <c r="F664" s="137"/>
      <c r="G664" s="137"/>
      <c r="H664" s="136"/>
      <c r="I664" s="139"/>
    </row>
    <row r="665" spans="2:9" ht="19.5" customHeight="1">
      <c r="B665" s="121"/>
      <c r="C665" s="122"/>
      <c r="D665" s="122"/>
      <c r="E665" s="122"/>
      <c r="F665" s="122"/>
      <c r="G665" s="129"/>
      <c r="H665" s="130"/>
      <c r="I665" s="131"/>
    </row>
    <row r="666" spans="2:9" ht="19.5" customHeight="1">
      <c r="B666" s="121"/>
      <c r="C666" s="122"/>
      <c r="D666" s="122"/>
      <c r="E666" s="122"/>
      <c r="F666" s="122"/>
      <c r="G666" s="129"/>
      <c r="H666" s="130"/>
      <c r="I666" s="131"/>
    </row>
    <row r="667" spans="2:9" ht="19.5" customHeight="1">
      <c r="B667" s="121"/>
      <c r="C667" s="122"/>
      <c r="D667" s="122"/>
      <c r="E667" s="122"/>
      <c r="F667" s="122"/>
      <c r="G667" s="129"/>
      <c r="H667" s="130"/>
      <c r="I667" s="131"/>
    </row>
    <row r="668" spans="2:9" ht="19.5" customHeight="1">
      <c r="B668" s="121"/>
      <c r="C668" s="122"/>
      <c r="D668" s="122"/>
      <c r="E668" s="122"/>
      <c r="F668" s="122"/>
      <c r="G668" s="129"/>
      <c r="H668" s="130"/>
      <c r="I668" s="131"/>
    </row>
    <row r="669" spans="2:9" ht="19.5" customHeight="1">
      <c r="B669" s="121"/>
      <c r="C669" s="122"/>
      <c r="D669" s="122"/>
      <c r="E669" s="122"/>
      <c r="F669" s="122"/>
      <c r="G669" s="129"/>
      <c r="H669" s="130"/>
      <c r="I669" s="131"/>
    </row>
    <row r="670" spans="2:9" ht="19.5" customHeight="1">
      <c r="B670" s="121"/>
      <c r="C670" s="122"/>
      <c r="D670" s="122"/>
      <c r="E670" s="122"/>
      <c r="F670" s="122"/>
      <c r="G670" s="129"/>
      <c r="H670" s="130"/>
      <c r="I670" s="131"/>
    </row>
    <row r="671" spans="2:9" ht="19.5" customHeight="1">
      <c r="B671" s="121"/>
      <c r="C671" s="122"/>
      <c r="D671" s="122"/>
      <c r="E671" s="122"/>
      <c r="F671" s="122"/>
      <c r="G671" s="129"/>
      <c r="H671" s="130"/>
      <c r="I671" s="131"/>
    </row>
    <row r="672" spans="2:9" ht="19.5" customHeight="1">
      <c r="B672" s="121"/>
      <c r="C672" s="122"/>
      <c r="D672" s="122"/>
      <c r="E672" s="122"/>
      <c r="F672" s="122"/>
      <c r="G672" s="129"/>
      <c r="H672" s="129"/>
      <c r="I672" s="182"/>
    </row>
    <row r="673" spans="2:9" ht="19.5" customHeight="1">
      <c r="B673" s="121"/>
      <c r="C673" s="122"/>
      <c r="D673" s="122"/>
      <c r="E673" s="122"/>
      <c r="F673" s="122"/>
      <c r="G673" s="129"/>
      <c r="H673" s="130"/>
      <c r="I673" s="131"/>
    </row>
    <row r="674" spans="2:9" ht="19.5" customHeight="1">
      <c r="B674" s="121"/>
      <c r="C674" s="122"/>
      <c r="D674" s="122"/>
      <c r="E674" s="122"/>
      <c r="F674" s="122"/>
      <c r="G674" s="129"/>
      <c r="H674" s="130"/>
      <c r="I674" s="131"/>
    </row>
    <row r="675" spans="2:9" ht="19.5" customHeight="1">
      <c r="B675" s="121"/>
      <c r="C675" s="122"/>
      <c r="D675" s="122"/>
      <c r="E675" s="122"/>
      <c r="F675" s="122"/>
      <c r="G675" s="129"/>
      <c r="H675" s="130"/>
      <c r="I675" s="131"/>
    </row>
    <row r="676" spans="2:9" ht="19.5" customHeight="1">
      <c r="B676" s="121"/>
      <c r="C676" s="122"/>
      <c r="D676" s="122"/>
      <c r="E676" s="122"/>
      <c r="F676" s="122"/>
      <c r="G676" s="129"/>
      <c r="H676" s="130"/>
      <c r="I676" s="131"/>
    </row>
    <row r="677" spans="2:9" ht="19.5" customHeight="1">
      <c r="B677" s="121"/>
      <c r="C677" s="122"/>
      <c r="D677" s="122"/>
      <c r="E677" s="122"/>
      <c r="F677" s="122"/>
      <c r="G677" s="129"/>
      <c r="H677" s="130"/>
      <c r="I677" s="131"/>
    </row>
    <row r="678" spans="2:9" ht="19.5" customHeight="1">
      <c r="B678" s="121"/>
      <c r="C678" s="122"/>
      <c r="D678" s="122"/>
      <c r="E678" s="122"/>
      <c r="F678" s="122"/>
      <c r="G678" s="129"/>
      <c r="H678" s="130"/>
      <c r="I678" s="131"/>
    </row>
    <row r="679" spans="2:9" ht="19.5" customHeight="1">
      <c r="B679" s="121"/>
      <c r="C679" s="122"/>
      <c r="D679" s="122"/>
      <c r="E679" s="122"/>
      <c r="F679" s="122"/>
      <c r="G679" s="129"/>
      <c r="H679" s="130"/>
      <c r="I679" s="131"/>
    </row>
    <row r="680" spans="2:9" ht="19.5" customHeight="1">
      <c r="B680" s="121"/>
      <c r="C680" s="122"/>
      <c r="D680" s="122"/>
      <c r="E680" s="122"/>
      <c r="F680" s="122"/>
      <c r="G680" s="129"/>
      <c r="H680" s="130"/>
      <c r="I680" s="131"/>
    </row>
    <row r="681" spans="2:9" ht="19.5" customHeight="1">
      <c r="B681" s="121"/>
      <c r="C681" s="122"/>
      <c r="D681" s="122"/>
      <c r="E681" s="122"/>
      <c r="F681" s="122"/>
      <c r="G681" s="129"/>
      <c r="H681" s="129"/>
      <c r="I681" s="182"/>
    </row>
    <row r="682" spans="2:9" ht="19.5" customHeight="1">
      <c r="B682" s="121"/>
      <c r="C682" s="122"/>
      <c r="D682" s="122"/>
      <c r="E682" s="122"/>
      <c r="F682" s="122"/>
      <c r="G682" s="129"/>
      <c r="H682" s="130"/>
      <c r="I682" s="131"/>
    </row>
    <row r="683" spans="2:9" ht="19.5" customHeight="1">
      <c r="B683" s="121"/>
      <c r="C683" s="122"/>
      <c r="D683" s="122"/>
      <c r="E683" s="122"/>
      <c r="F683" s="122"/>
      <c r="G683" s="129"/>
      <c r="H683" s="130"/>
      <c r="I683" s="131"/>
    </row>
    <row r="684" spans="2:9" ht="19.5" customHeight="1">
      <c r="B684" s="121"/>
      <c r="C684" s="122"/>
      <c r="D684" s="122"/>
      <c r="E684" s="122"/>
      <c r="F684" s="122"/>
      <c r="G684" s="129"/>
      <c r="H684" s="130"/>
      <c r="I684" s="131"/>
    </row>
    <row r="685" spans="2:9" ht="19.5" customHeight="1">
      <c r="B685" s="121"/>
      <c r="C685" s="122"/>
      <c r="D685" s="122"/>
      <c r="E685" s="122"/>
      <c r="F685" s="122"/>
      <c r="G685" s="129"/>
      <c r="H685" s="130"/>
      <c r="I685" s="131"/>
    </row>
    <row r="686" spans="2:9" ht="19.5" customHeight="1">
      <c r="B686" s="121"/>
      <c r="C686" s="122"/>
      <c r="D686" s="122"/>
      <c r="E686" s="122"/>
      <c r="F686" s="122"/>
      <c r="G686" s="129"/>
      <c r="H686" s="130"/>
      <c r="I686" s="131"/>
    </row>
    <row r="687" spans="2:9" ht="19.5" customHeight="1">
      <c r="B687" s="121"/>
      <c r="C687" s="122"/>
      <c r="D687" s="122"/>
      <c r="E687" s="122"/>
      <c r="F687" s="122"/>
      <c r="G687" s="129"/>
      <c r="H687" s="130"/>
      <c r="I687" s="131"/>
    </row>
    <row r="688" spans="2:9" ht="19.5" customHeight="1">
      <c r="B688" s="121"/>
      <c r="C688" s="122"/>
      <c r="D688" s="122"/>
      <c r="E688" s="122"/>
      <c r="F688" s="122"/>
      <c r="G688" s="129"/>
      <c r="H688" s="130"/>
      <c r="I688" s="131"/>
    </row>
    <row r="689" spans="2:9" ht="19.5" customHeight="1">
      <c r="B689" s="121"/>
      <c r="C689" s="122"/>
      <c r="D689" s="122"/>
      <c r="E689" s="122"/>
      <c r="F689" s="122"/>
      <c r="G689" s="129"/>
      <c r="H689" s="130"/>
      <c r="I689" s="131"/>
    </row>
    <row r="690" spans="2:9" ht="19.5" customHeight="1">
      <c r="B690" s="121"/>
      <c r="C690" s="122"/>
      <c r="D690" s="122"/>
      <c r="E690" s="122"/>
      <c r="F690" s="122"/>
      <c r="G690" s="129"/>
      <c r="H690" s="130"/>
      <c r="I690" s="131"/>
    </row>
    <row r="691" spans="2:9" ht="19.5" customHeight="1">
      <c r="B691" s="121"/>
      <c r="C691" s="122"/>
      <c r="D691" s="122"/>
      <c r="E691" s="122"/>
      <c r="F691" s="122"/>
      <c r="G691" s="129"/>
      <c r="H691" s="130"/>
      <c r="I691" s="131"/>
    </row>
    <row r="692" spans="2:9" ht="19.5" customHeight="1">
      <c r="B692" s="121"/>
      <c r="C692" s="122"/>
      <c r="D692" s="122"/>
      <c r="E692" s="122"/>
      <c r="F692" s="122"/>
      <c r="G692" s="129"/>
      <c r="H692" s="130"/>
      <c r="I692" s="131"/>
    </row>
    <row r="693" spans="2:9" ht="19.5" customHeight="1">
      <c r="B693" s="121"/>
      <c r="C693" s="122"/>
      <c r="D693" s="122"/>
      <c r="E693" s="122"/>
      <c r="F693" s="122"/>
      <c r="G693" s="129"/>
      <c r="H693" s="130"/>
      <c r="I693" s="131"/>
    </row>
    <row r="694" spans="2:9" ht="19.5" customHeight="1">
      <c r="B694" s="121"/>
      <c r="C694" s="122"/>
      <c r="D694" s="122"/>
      <c r="E694" s="122"/>
      <c r="F694" s="122"/>
      <c r="G694" s="129"/>
      <c r="H694" s="130"/>
      <c r="I694" s="131"/>
    </row>
    <row r="695" spans="2:9" ht="19.5" customHeight="1">
      <c r="B695" s="121"/>
      <c r="C695" s="122"/>
      <c r="D695" s="122"/>
      <c r="E695" s="122"/>
      <c r="F695" s="122"/>
      <c r="G695" s="129"/>
      <c r="H695" s="130"/>
      <c r="I695" s="131"/>
    </row>
    <row r="696" spans="2:9" ht="19.5" customHeight="1">
      <c r="B696" s="121"/>
      <c r="C696" s="122"/>
      <c r="D696" s="122"/>
      <c r="E696" s="122"/>
      <c r="F696" s="122"/>
      <c r="G696" s="129"/>
      <c r="H696" s="130"/>
      <c r="I696" s="131"/>
    </row>
    <row r="697" spans="2:9" ht="19.5" customHeight="1">
      <c r="B697" s="121"/>
      <c r="C697" s="122"/>
      <c r="D697" s="122"/>
      <c r="E697" s="122"/>
      <c r="F697" s="122"/>
      <c r="G697" s="129"/>
      <c r="H697" s="130"/>
      <c r="I697" s="131"/>
    </row>
    <row r="698" spans="2:9" ht="19.5" customHeight="1">
      <c r="B698" s="121"/>
      <c r="C698" s="122"/>
      <c r="D698" s="122"/>
      <c r="E698" s="122"/>
      <c r="F698" s="122"/>
      <c r="G698" s="129"/>
      <c r="H698" s="130"/>
      <c r="I698" s="131"/>
    </row>
    <row r="699" spans="2:9" ht="19.5" customHeight="1">
      <c r="B699" s="121"/>
      <c r="C699" s="122"/>
      <c r="D699" s="122"/>
      <c r="E699" s="122"/>
      <c r="F699" s="122"/>
      <c r="G699" s="129"/>
      <c r="H699" s="130"/>
      <c r="I699" s="131"/>
    </row>
    <row r="700" spans="2:9" ht="19.5" customHeight="1">
      <c r="B700" s="121"/>
      <c r="C700" s="122"/>
      <c r="D700" s="122"/>
      <c r="E700" s="122"/>
      <c r="F700" s="122"/>
      <c r="G700" s="129"/>
      <c r="H700" s="129"/>
      <c r="I700" s="131"/>
    </row>
    <row r="701" spans="2:9" ht="19.5" customHeight="1">
      <c r="B701" s="121"/>
      <c r="C701" s="122"/>
      <c r="D701" s="122"/>
      <c r="E701" s="122"/>
      <c r="F701" s="122"/>
      <c r="G701" s="129"/>
      <c r="H701" s="129"/>
      <c r="I701" s="182"/>
    </row>
    <row r="702" spans="2:9" ht="19.5" customHeight="1">
      <c r="B702" s="121"/>
      <c r="C702" s="122"/>
      <c r="D702" s="122"/>
      <c r="E702" s="122"/>
      <c r="F702" s="122"/>
      <c r="G702" s="129"/>
      <c r="H702" s="130"/>
      <c r="I702" s="131"/>
    </row>
    <row r="703" spans="2:9" ht="19.5" customHeight="1">
      <c r="B703" s="121"/>
      <c r="C703" s="122"/>
      <c r="D703" s="122"/>
      <c r="E703" s="122"/>
      <c r="F703" s="122"/>
      <c r="G703" s="129"/>
      <c r="H703" s="130"/>
      <c r="I703" s="131"/>
    </row>
    <row r="704" spans="2:9" ht="19.5" customHeight="1">
      <c r="B704" s="121"/>
      <c r="C704" s="122"/>
      <c r="D704" s="122"/>
      <c r="E704" s="122"/>
      <c r="F704" s="122"/>
      <c r="G704" s="129"/>
      <c r="H704" s="130"/>
      <c r="I704" s="131"/>
    </row>
    <row r="705" spans="2:9" ht="19.5" customHeight="1">
      <c r="B705" s="121"/>
      <c r="C705" s="122"/>
      <c r="D705" s="122"/>
      <c r="E705" s="122"/>
      <c r="F705" s="122"/>
      <c r="G705" s="129"/>
      <c r="H705" s="130"/>
      <c r="I705" s="131"/>
    </row>
    <row r="706" spans="2:9" ht="19.5" customHeight="1">
      <c r="B706" s="124"/>
      <c r="C706" s="125"/>
      <c r="D706" s="125"/>
      <c r="E706" s="125"/>
      <c r="F706" s="125"/>
      <c r="G706" s="132"/>
      <c r="H706" s="133"/>
      <c r="I706" s="134"/>
    </row>
    <row r="707" spans="2:9" ht="19.5" customHeight="1">
      <c r="B707" s="135"/>
      <c r="C707" s="136"/>
      <c r="D707" s="136"/>
      <c r="E707" s="136"/>
      <c r="F707" s="137"/>
      <c r="G707" s="137"/>
      <c r="H707" s="136"/>
      <c r="I707" s="139"/>
    </row>
    <row r="708" spans="2:9" ht="19.5" customHeight="1">
      <c r="B708" s="121"/>
      <c r="C708" s="122"/>
      <c r="D708" s="122"/>
      <c r="E708" s="122"/>
      <c r="F708" s="122"/>
      <c r="G708" s="129"/>
      <c r="H708" s="130"/>
      <c r="I708" s="131"/>
    </row>
    <row r="709" spans="2:9" ht="19.5" customHeight="1">
      <c r="B709" s="121"/>
      <c r="C709" s="122"/>
      <c r="D709" s="122"/>
      <c r="E709" s="122"/>
      <c r="F709" s="122"/>
      <c r="G709" s="129"/>
      <c r="H709" s="130"/>
      <c r="I709" s="131"/>
    </row>
    <row r="710" spans="2:9" ht="19.5" customHeight="1">
      <c r="B710" s="121"/>
      <c r="C710" s="122"/>
      <c r="D710" s="122"/>
      <c r="E710" s="122"/>
      <c r="F710" s="122"/>
      <c r="G710" s="129"/>
      <c r="H710" s="129"/>
      <c r="I710" s="131"/>
    </row>
    <row r="711" spans="2:9" ht="19.5" customHeight="1">
      <c r="B711" s="121"/>
      <c r="C711" s="122"/>
      <c r="D711" s="122"/>
      <c r="E711" s="122"/>
      <c r="F711" s="122"/>
      <c r="G711" s="129"/>
      <c r="H711" s="130"/>
      <c r="I711" s="131"/>
    </row>
    <row r="712" spans="2:9" ht="19.5" customHeight="1">
      <c r="B712" s="121"/>
      <c r="C712" s="122"/>
      <c r="D712" s="122"/>
      <c r="E712" s="122"/>
      <c r="F712" s="122"/>
      <c r="G712" s="129"/>
      <c r="H712" s="130"/>
      <c r="I712" s="131"/>
    </row>
    <row r="713" spans="2:9" ht="19.5" customHeight="1">
      <c r="B713" s="121"/>
      <c r="C713" s="122"/>
      <c r="D713" s="122"/>
      <c r="E713" s="122"/>
      <c r="F713" s="122"/>
      <c r="G713" s="129"/>
      <c r="H713" s="130"/>
      <c r="I713" s="131"/>
    </row>
    <row r="714" spans="2:9" ht="19.5" customHeight="1">
      <c r="B714" s="121"/>
      <c r="C714" s="122"/>
      <c r="D714" s="122"/>
      <c r="E714" s="122"/>
      <c r="F714" s="122"/>
      <c r="G714" s="129"/>
      <c r="H714" s="130"/>
      <c r="I714" s="131"/>
    </row>
    <row r="715" spans="2:9" ht="19.5" customHeight="1">
      <c r="B715" s="121"/>
      <c r="C715" s="122"/>
      <c r="D715" s="122"/>
      <c r="E715" s="122"/>
      <c r="F715" s="122"/>
      <c r="G715" s="129"/>
      <c r="H715" s="130"/>
      <c r="I715" s="131"/>
    </row>
    <row r="716" spans="2:9" ht="19.5" customHeight="1">
      <c r="B716" s="121"/>
      <c r="C716" s="122"/>
      <c r="D716" s="122"/>
      <c r="E716" s="122"/>
      <c r="F716" s="122"/>
      <c r="G716" s="129"/>
      <c r="H716" s="130"/>
      <c r="I716" s="131"/>
    </row>
    <row r="717" spans="2:9" ht="19.5" customHeight="1">
      <c r="B717" s="121"/>
      <c r="C717" s="122"/>
      <c r="D717" s="122"/>
      <c r="E717" s="122"/>
      <c r="F717" s="122"/>
      <c r="G717" s="129"/>
      <c r="H717" s="130"/>
      <c r="I717" s="131"/>
    </row>
    <row r="718" spans="2:9" ht="19.5" customHeight="1">
      <c r="B718" s="121"/>
      <c r="C718" s="122"/>
      <c r="D718" s="122"/>
      <c r="E718" s="122"/>
      <c r="F718" s="122"/>
      <c r="G718" s="129"/>
      <c r="H718" s="130"/>
      <c r="I718" s="131"/>
    </row>
    <row r="719" spans="2:9" ht="19.5" customHeight="1">
      <c r="B719" s="121"/>
      <c r="C719" s="122"/>
      <c r="D719" s="122"/>
      <c r="E719" s="122"/>
      <c r="F719" s="122"/>
      <c r="G719" s="129"/>
      <c r="H719" s="129"/>
      <c r="I719" s="182"/>
    </row>
    <row r="720" spans="2:9" ht="19.5" customHeight="1">
      <c r="B720" s="121"/>
      <c r="C720" s="122"/>
      <c r="D720" s="122"/>
      <c r="E720" s="122"/>
      <c r="F720" s="122"/>
      <c r="G720" s="129"/>
      <c r="H720" s="130"/>
      <c r="I720" s="131"/>
    </row>
    <row r="721" spans="2:9" ht="19.5" customHeight="1">
      <c r="B721" s="121"/>
      <c r="C721" s="122"/>
      <c r="D721" s="122"/>
      <c r="E721" s="122"/>
      <c r="F721" s="122"/>
      <c r="G721" s="129"/>
      <c r="H721" s="130"/>
      <c r="I721" s="131"/>
    </row>
    <row r="722" spans="2:9" ht="19.5" customHeight="1">
      <c r="B722" s="121"/>
      <c r="C722" s="122"/>
      <c r="D722" s="122"/>
      <c r="E722" s="122"/>
      <c r="F722" s="122"/>
      <c r="G722" s="129"/>
      <c r="H722" s="130"/>
      <c r="I722" s="131"/>
    </row>
    <row r="723" spans="2:9" ht="19.5" customHeight="1">
      <c r="B723" s="121"/>
      <c r="C723" s="122"/>
      <c r="D723" s="122"/>
      <c r="E723" s="122"/>
      <c r="F723" s="122"/>
      <c r="G723" s="129"/>
      <c r="H723" s="130"/>
      <c r="I723" s="131"/>
    </row>
    <row r="724" spans="2:9" ht="19.5" customHeight="1">
      <c r="B724" s="121"/>
      <c r="C724" s="122"/>
      <c r="D724" s="122"/>
      <c r="E724" s="122"/>
      <c r="F724" s="122"/>
      <c r="G724" s="129"/>
      <c r="H724" s="130"/>
      <c r="I724" s="131"/>
    </row>
    <row r="725" spans="2:9" ht="19.5" customHeight="1">
      <c r="B725" s="121"/>
      <c r="C725" s="122"/>
      <c r="D725" s="122"/>
      <c r="E725" s="122"/>
      <c r="F725" s="122"/>
      <c r="G725" s="129"/>
      <c r="H725" s="130"/>
      <c r="I725" s="131"/>
    </row>
    <row r="726" spans="2:9" ht="19.5" customHeight="1">
      <c r="B726" s="121"/>
      <c r="C726" s="122"/>
      <c r="D726" s="122"/>
      <c r="E726" s="122"/>
      <c r="F726" s="122"/>
      <c r="G726" s="129"/>
      <c r="H726" s="130"/>
      <c r="I726" s="131"/>
    </row>
    <row r="727" spans="2:9" ht="19.5" customHeight="1">
      <c r="B727" s="121"/>
      <c r="C727" s="122"/>
      <c r="D727" s="122"/>
      <c r="E727" s="122"/>
      <c r="F727" s="122"/>
      <c r="G727" s="129"/>
      <c r="H727" s="130"/>
      <c r="I727" s="131"/>
    </row>
    <row r="728" spans="2:9" ht="19.5" customHeight="1">
      <c r="B728" s="121"/>
      <c r="C728" s="122"/>
      <c r="D728" s="122"/>
      <c r="E728" s="122"/>
      <c r="F728" s="122"/>
      <c r="G728" s="129"/>
      <c r="H728" s="130"/>
      <c r="I728" s="131"/>
    </row>
    <row r="729" spans="2:9" ht="19.5" customHeight="1">
      <c r="B729" s="121"/>
      <c r="C729" s="122"/>
      <c r="D729" s="122"/>
      <c r="E729" s="122"/>
      <c r="F729" s="122"/>
      <c r="G729" s="129"/>
      <c r="H729" s="130"/>
      <c r="I729" s="131"/>
    </row>
    <row r="730" spans="2:9" ht="19.5" customHeight="1">
      <c r="B730" s="121"/>
      <c r="C730" s="122"/>
      <c r="D730" s="122"/>
      <c r="E730" s="122"/>
      <c r="F730" s="122"/>
      <c r="G730" s="129"/>
      <c r="H730" s="130"/>
      <c r="I730" s="131"/>
    </row>
    <row r="731" spans="2:9" ht="19.5" customHeight="1">
      <c r="B731" s="121"/>
      <c r="C731" s="122"/>
      <c r="D731" s="122"/>
      <c r="E731" s="122"/>
      <c r="F731" s="122"/>
      <c r="G731" s="129"/>
      <c r="H731" s="130"/>
      <c r="I731" s="131"/>
    </row>
    <row r="732" spans="2:9" ht="19.5" customHeight="1">
      <c r="B732" s="121"/>
      <c r="C732" s="122"/>
      <c r="D732" s="122"/>
      <c r="E732" s="122"/>
      <c r="F732" s="122"/>
      <c r="G732" s="129"/>
      <c r="H732" s="130"/>
      <c r="I732" s="131"/>
    </row>
    <row r="733" spans="2:9" ht="19.5" customHeight="1">
      <c r="B733" s="121"/>
      <c r="C733" s="122"/>
      <c r="D733" s="122"/>
      <c r="E733" s="122"/>
      <c r="F733" s="122"/>
      <c r="G733" s="129"/>
      <c r="H733" s="130"/>
      <c r="I733" s="131"/>
    </row>
    <row r="734" spans="2:9" ht="19.5" customHeight="1">
      <c r="B734" s="121"/>
      <c r="C734" s="122"/>
      <c r="D734" s="122"/>
      <c r="E734" s="122"/>
      <c r="F734" s="122"/>
      <c r="G734" s="129"/>
      <c r="H734" s="130"/>
      <c r="I734" s="131"/>
    </row>
    <row r="735" spans="2:9" ht="19.5" customHeight="1">
      <c r="B735" s="185"/>
      <c r="C735" s="179"/>
      <c r="D735" s="179"/>
      <c r="E735" s="179"/>
      <c r="F735" s="179"/>
      <c r="G735" s="187"/>
      <c r="H735" s="188"/>
      <c r="I735" s="189"/>
    </row>
    <row r="736" spans="2:9" ht="19.5" customHeight="1">
      <c r="B736" s="185"/>
      <c r="C736" s="179"/>
      <c r="D736" s="179"/>
      <c r="E736" s="179"/>
      <c r="F736" s="179"/>
      <c r="G736" s="187"/>
      <c r="H736" s="188"/>
      <c r="I736" s="189"/>
    </row>
    <row r="737" spans="2:9" ht="19.5" customHeight="1">
      <c r="B737" s="185"/>
      <c r="C737" s="179"/>
      <c r="D737" s="179"/>
      <c r="E737" s="179"/>
      <c r="F737" s="179"/>
      <c r="G737" s="187"/>
      <c r="H737" s="188"/>
      <c r="I737" s="189"/>
    </row>
    <row r="738" spans="2:9" ht="19.5" customHeight="1">
      <c r="B738" s="185"/>
      <c r="C738" s="179"/>
      <c r="D738" s="179"/>
      <c r="E738" s="179"/>
      <c r="F738" s="179"/>
      <c r="G738" s="187"/>
      <c r="H738" s="188"/>
      <c r="I738" s="189"/>
    </row>
    <row r="739" spans="2:9" ht="19.5" customHeight="1">
      <c r="B739" s="185"/>
      <c r="C739" s="179"/>
      <c r="D739" s="179"/>
      <c r="E739" s="179"/>
      <c r="F739" s="179"/>
      <c r="G739" s="187"/>
      <c r="H739" s="188"/>
      <c r="I739" s="189"/>
    </row>
    <row r="740" spans="2:9" ht="19.5" customHeight="1">
      <c r="B740" s="185"/>
      <c r="C740" s="179"/>
      <c r="D740" s="179"/>
      <c r="E740" s="179"/>
      <c r="F740" s="179"/>
      <c r="G740" s="187"/>
      <c r="H740" s="188"/>
      <c r="I740" s="189"/>
    </row>
    <row r="741" spans="2:9" ht="19.5" customHeight="1">
      <c r="B741" s="185"/>
      <c r="C741" s="179"/>
      <c r="D741" s="179"/>
      <c r="E741" s="179"/>
      <c r="F741" s="179"/>
      <c r="G741" s="187"/>
      <c r="H741" s="188"/>
      <c r="I741" s="189"/>
    </row>
    <row r="742" spans="2:9" ht="19.5" customHeight="1">
      <c r="B742" s="185"/>
      <c r="C742" s="179"/>
      <c r="D742" s="179"/>
      <c r="E742" s="179"/>
      <c r="F742" s="179"/>
      <c r="G742" s="187"/>
      <c r="H742" s="188"/>
      <c r="I742" s="189"/>
    </row>
    <row r="743" spans="2:9" ht="19.5" customHeight="1">
      <c r="B743" s="185"/>
      <c r="C743" s="179"/>
      <c r="D743" s="179"/>
      <c r="E743" s="179"/>
      <c r="F743" s="179"/>
      <c r="G743" s="187"/>
      <c r="H743" s="188"/>
      <c r="I743" s="189"/>
    </row>
    <row r="744" spans="2:9" ht="19.5" customHeight="1">
      <c r="B744" s="185"/>
      <c r="C744" s="179"/>
      <c r="D744" s="179"/>
      <c r="E744" s="179"/>
      <c r="F744" s="179"/>
      <c r="G744" s="187"/>
      <c r="H744" s="188"/>
      <c r="I744" s="189"/>
    </row>
    <row r="745" spans="2:9" ht="19.5" customHeight="1">
      <c r="B745" s="185"/>
      <c r="C745" s="179"/>
      <c r="D745" s="179"/>
      <c r="E745" s="179"/>
      <c r="F745" s="179"/>
      <c r="G745" s="187"/>
      <c r="H745" s="188"/>
      <c r="I745" s="189"/>
    </row>
    <row r="746" spans="2:9" ht="19.5" customHeight="1">
      <c r="B746" s="185"/>
      <c r="C746" s="179"/>
      <c r="D746" s="179"/>
      <c r="E746" s="179"/>
      <c r="F746" s="179"/>
      <c r="G746" s="187"/>
      <c r="H746" s="188"/>
      <c r="I746" s="189"/>
    </row>
    <row r="747" spans="2:9" ht="19.5" customHeight="1">
      <c r="B747" s="185"/>
      <c r="C747" s="179"/>
      <c r="D747" s="179"/>
      <c r="E747" s="179"/>
      <c r="F747" s="179"/>
      <c r="G747" s="187"/>
      <c r="H747" s="188"/>
      <c r="I747" s="189"/>
    </row>
    <row r="748" spans="2:9" ht="19.5" customHeight="1">
      <c r="B748" s="185"/>
      <c r="C748" s="179"/>
      <c r="D748" s="179"/>
      <c r="E748" s="179"/>
      <c r="F748" s="179"/>
      <c r="G748" s="187"/>
      <c r="H748" s="188"/>
      <c r="I748" s="189"/>
    </row>
    <row r="749" spans="2:9" ht="19.5" customHeight="1">
      <c r="B749" s="185"/>
      <c r="C749" s="179"/>
      <c r="D749" s="179"/>
      <c r="E749" s="179"/>
      <c r="F749" s="179"/>
      <c r="G749" s="187"/>
      <c r="H749" s="188"/>
      <c r="I749" s="189"/>
    </row>
    <row r="750" spans="2:9" ht="19.5" customHeight="1">
      <c r="B750" s="135"/>
      <c r="C750" s="136"/>
      <c r="D750" s="136"/>
      <c r="E750" s="136"/>
      <c r="F750" s="137"/>
      <c r="G750" s="137"/>
      <c r="H750" s="136"/>
      <c r="I750" s="139"/>
    </row>
    <row r="751" spans="2:9" ht="19.5" customHeight="1">
      <c r="B751" s="118"/>
      <c r="C751" s="119"/>
      <c r="D751" s="119"/>
      <c r="E751" s="119"/>
      <c r="F751" s="119"/>
      <c r="G751" s="126"/>
      <c r="H751" s="127"/>
      <c r="I751" s="128"/>
    </row>
    <row r="752" spans="2:9" ht="19.5" customHeight="1">
      <c r="B752" s="124"/>
      <c r="C752" s="125"/>
      <c r="D752" s="125"/>
      <c r="E752" s="125"/>
      <c r="F752" s="125"/>
      <c r="G752" s="132"/>
      <c r="H752" s="133"/>
      <c r="I752" s="134"/>
    </row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</sheetData>
  <autoFilter ref="B4:I606" xr:uid="{718EFD44-5E74-495A-9A29-6EA5C44A74CD}">
    <sortState xmlns:xlrd2="http://schemas.microsoft.com/office/spreadsheetml/2017/richdata2" ref="B5:I606">
      <sortCondition ref="C5:C606"/>
      <sortCondition ref="D5:D606"/>
      <sortCondition ref="E5:E606"/>
    </sortState>
  </autoFilter>
  <mergeCells count="4">
    <mergeCell ref="B1:I1"/>
    <mergeCell ref="B2:G2"/>
    <mergeCell ref="H2:I2"/>
    <mergeCell ref="B3:I3"/>
  </mergeCells>
  <conditionalFormatting sqref="G4:I752">
    <cfRule type="cellIs" dxfId="92" priority="1" operator="equal">
      <formula>0</formula>
    </cfRule>
    <cfRule type="cellIs" dxfId="91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6F418-54AA-45A3-B1B9-AA8A1898C3D7}">
  <dimension ref="A1:J795"/>
  <sheetViews>
    <sheetView view="pageLayout" zoomScaleNormal="100" workbookViewId="0">
      <selection activeCell="M630" sqref="M63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 thickBot="1">
      <c r="B1" s="408"/>
      <c r="C1" s="409"/>
      <c r="D1" s="409"/>
      <c r="E1" s="409"/>
      <c r="F1" s="409"/>
      <c r="G1" s="409"/>
      <c r="H1" s="409"/>
      <c r="I1" s="409"/>
    </row>
    <row r="2" spans="1:10" ht="22.5" customHeight="1" thickBot="1">
      <c r="B2" s="411" t="s">
        <v>815</v>
      </c>
      <c r="C2" s="412"/>
      <c r="D2" s="412"/>
      <c r="E2" s="412"/>
      <c r="F2" s="412"/>
      <c r="G2" s="413"/>
      <c r="H2" s="414">
        <v>44781</v>
      </c>
      <c r="I2" s="415"/>
    </row>
    <row r="3" spans="1:10" ht="30.75" customHeight="1" thickBot="1">
      <c r="A3" s="304" t="s">
        <v>816</v>
      </c>
      <c r="B3" s="417" t="s">
        <v>817</v>
      </c>
      <c r="C3" s="417"/>
      <c r="D3" s="417"/>
      <c r="E3" s="417"/>
      <c r="F3" s="417"/>
      <c r="G3" s="417"/>
      <c r="H3" s="417"/>
      <c r="I3" s="417"/>
      <c r="J3" s="30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24</v>
      </c>
      <c r="E6" s="122">
        <v>2016</v>
      </c>
      <c r="F6" s="122" t="s">
        <v>19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32</v>
      </c>
      <c r="E7" s="122">
        <v>2017</v>
      </c>
      <c r="F7" s="122" t="s">
        <v>19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31</v>
      </c>
      <c r="E9" s="122">
        <v>2005</v>
      </c>
      <c r="F9" s="122">
        <v>2010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1336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1935</v>
      </c>
      <c r="E11" s="122">
        <v>2003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1338</v>
      </c>
      <c r="E12" s="122">
        <v>2005</v>
      </c>
      <c r="F12" s="122">
        <v>2011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1138</v>
      </c>
      <c r="E13" s="122">
        <v>2011</v>
      </c>
      <c r="F13" s="122">
        <v>2016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1141</v>
      </c>
      <c r="E14" s="122">
        <v>2011</v>
      </c>
      <c r="F14" s="122">
        <v>2016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1136</v>
      </c>
      <c r="E15" s="122">
        <v>2013</v>
      </c>
      <c r="F15" s="122">
        <v>2019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1139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1137</v>
      </c>
      <c r="E17" s="122">
        <v>2014</v>
      </c>
      <c r="F17" s="122" t="s">
        <v>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1140</v>
      </c>
      <c r="E18" s="122">
        <v>2014</v>
      </c>
      <c r="F18" s="122" t="s">
        <v>19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2017</v>
      </c>
      <c r="F19" s="122" t="s">
        <v>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1141</v>
      </c>
      <c r="E20" s="122">
        <v>2017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37</v>
      </c>
      <c r="E22" s="122">
        <v>2011</v>
      </c>
      <c r="F22" s="122">
        <v>2019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39</v>
      </c>
      <c r="D23" s="122" t="s">
        <v>67</v>
      </c>
      <c r="E23" s="122">
        <v>2011</v>
      </c>
      <c r="F23" s="122">
        <v>2018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2012</v>
      </c>
      <c r="F24" s="122" t="s">
        <v>19</v>
      </c>
      <c r="G24" s="129" t="s">
        <v>20</v>
      </c>
      <c r="H24" s="130" t="s">
        <v>20</v>
      </c>
      <c r="I24" s="131" t="s">
        <v>20</v>
      </c>
    </row>
    <row r="25" spans="2:9" ht="19.649999999999999" customHeight="1">
      <c r="B25" s="121">
        <f t="shared" si="0"/>
        <v>21</v>
      </c>
      <c r="C25" s="122" t="s">
        <v>39</v>
      </c>
      <c r="D25" s="122" t="s">
        <v>52</v>
      </c>
      <c r="E25" s="122">
        <v>2010</v>
      </c>
      <c r="F25" s="122">
        <v>2017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83</v>
      </c>
      <c r="E26" s="122">
        <v>2010</v>
      </c>
      <c r="F26" s="122">
        <v>2017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58</v>
      </c>
      <c r="E27" s="122">
        <v>2010</v>
      </c>
      <c r="F27" s="122">
        <v>2017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39</v>
      </c>
      <c r="D28" s="122" t="s">
        <v>75</v>
      </c>
      <c r="E28" s="122">
        <v>2006</v>
      </c>
      <c r="F28" s="122">
        <v>2015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2004</v>
      </c>
      <c r="F31" s="122">
        <v>2012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1936</v>
      </c>
      <c r="E32" s="122">
        <v>2008</v>
      </c>
      <c r="F32" s="122">
        <v>2013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72</v>
      </c>
      <c r="E33" s="122">
        <v>2008</v>
      </c>
      <c r="F33" s="122">
        <v>2017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72</v>
      </c>
      <c r="E34" s="122">
        <v>2017</v>
      </c>
      <c r="F34" s="122" t="s">
        <v>19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831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47</v>
      </c>
      <c r="E36" s="122">
        <v>2016</v>
      </c>
      <c r="F36" s="122" t="s">
        <v>19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85</v>
      </c>
      <c r="E37" s="122">
        <v>2016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49</v>
      </c>
      <c r="E38" s="122">
        <v>2016</v>
      </c>
      <c r="F38" s="122" t="s">
        <v>19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86</v>
      </c>
      <c r="E39" s="122">
        <v>2016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75</v>
      </c>
      <c r="E40" s="125">
        <v>2015</v>
      </c>
      <c r="F40" s="125" t="s">
        <v>19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1148</v>
      </c>
      <c r="E42" s="122">
        <v>2015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1145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9" ht="19.649999999999999" customHeight="1">
      <c r="B44" s="121">
        <f t="shared" si="1"/>
        <v>39</v>
      </c>
      <c r="C44" s="122" t="s">
        <v>39</v>
      </c>
      <c r="D44" s="122" t="s">
        <v>1149</v>
      </c>
      <c r="E44" s="122">
        <v>2018</v>
      </c>
      <c r="F44" s="122" t="s">
        <v>19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1147</v>
      </c>
      <c r="E45" s="122">
        <v>2018</v>
      </c>
      <c r="F45" s="122" t="s">
        <v>19</v>
      </c>
      <c r="G45" s="129" t="s">
        <v>20</v>
      </c>
      <c r="H45" s="130" t="s">
        <v>20</v>
      </c>
      <c r="I45" s="131"/>
    </row>
    <row r="46" spans="2:9" ht="19.649999999999999" customHeight="1">
      <c r="B46" s="121">
        <f t="shared" si="1"/>
        <v>41</v>
      </c>
      <c r="C46" s="122" t="s">
        <v>39</v>
      </c>
      <c r="D46" s="122" t="s">
        <v>52</v>
      </c>
      <c r="E46" s="122">
        <v>2018</v>
      </c>
      <c r="F46" s="122" t="s">
        <v>19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58</v>
      </c>
      <c r="E47" s="122">
        <v>2018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2019</v>
      </c>
      <c r="F48" s="122" t="s">
        <v>19</v>
      </c>
      <c r="G48" s="129" t="s">
        <v>20</v>
      </c>
      <c r="H48" s="130" t="s">
        <v>20</v>
      </c>
      <c r="I48" s="131" t="s">
        <v>20</v>
      </c>
    </row>
    <row r="49" spans="2:9" ht="19.649999999999999" customHeight="1">
      <c r="B49" s="121">
        <f t="shared" si="1"/>
        <v>44</v>
      </c>
      <c r="C49" s="122" t="s">
        <v>39</v>
      </c>
      <c r="D49" s="122" t="s">
        <v>40</v>
      </c>
      <c r="E49" s="122">
        <v>2018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61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64</v>
      </c>
      <c r="E51" s="122">
        <v>2017</v>
      </c>
      <c r="F51" s="122" t="s">
        <v>19</v>
      </c>
      <c r="G51" s="129" t="s">
        <v>20</v>
      </c>
      <c r="H51" s="130" t="s">
        <v>20</v>
      </c>
      <c r="I51" s="131" t="s">
        <v>20</v>
      </c>
    </row>
    <row r="52" spans="2:9" ht="19.649999999999999" customHeight="1">
      <c r="B52" s="121">
        <f t="shared" si="1"/>
        <v>47</v>
      </c>
      <c r="C52" s="122" t="s">
        <v>39</v>
      </c>
      <c r="D52" s="122" t="s">
        <v>90</v>
      </c>
      <c r="E52" s="122">
        <v>2017</v>
      </c>
      <c r="F52" s="122" t="s">
        <v>19</v>
      </c>
      <c r="G52" s="129" t="s">
        <v>20</v>
      </c>
      <c r="H52" s="130" t="s">
        <v>20</v>
      </c>
      <c r="I52" s="131" t="s">
        <v>20</v>
      </c>
    </row>
    <row r="53" spans="2:9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9" t="s">
        <v>20</v>
      </c>
      <c r="H53" s="130" t="s">
        <v>20</v>
      </c>
      <c r="I53" s="131" t="s">
        <v>20</v>
      </c>
    </row>
    <row r="54" spans="2:9" ht="19.649999999999999" customHeight="1">
      <c r="B54" s="121">
        <f t="shared" si="1"/>
        <v>49</v>
      </c>
      <c r="C54" s="122" t="s">
        <v>39</v>
      </c>
      <c r="D54" s="122" t="s">
        <v>96</v>
      </c>
      <c r="E54" s="122">
        <v>2014</v>
      </c>
      <c r="F54" s="122" t="s">
        <v>19</v>
      </c>
      <c r="G54" s="129" t="s">
        <v>20</v>
      </c>
      <c r="H54" s="130" t="s">
        <v>20</v>
      </c>
      <c r="I54" s="131" t="s">
        <v>20</v>
      </c>
    </row>
    <row r="55" spans="2:9" ht="19.649999999999999" customHeight="1">
      <c r="B55" s="121">
        <f t="shared" si="1"/>
        <v>50</v>
      </c>
      <c r="C55" s="122" t="s">
        <v>39</v>
      </c>
      <c r="D55" s="122" t="s">
        <v>95</v>
      </c>
      <c r="E55" s="122">
        <v>2014</v>
      </c>
      <c r="F55" s="122" t="s">
        <v>19</v>
      </c>
      <c r="G55" s="129" t="s">
        <v>20</v>
      </c>
      <c r="H55" s="130" t="s">
        <v>20</v>
      </c>
      <c r="I55" s="131" t="s">
        <v>20</v>
      </c>
    </row>
    <row r="56" spans="2:9" ht="19.649999999999999" customHeight="1">
      <c r="B56" s="121">
        <f t="shared" si="1"/>
        <v>51</v>
      </c>
      <c r="C56" s="122" t="s">
        <v>39</v>
      </c>
      <c r="D56" s="122" t="s">
        <v>40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49</v>
      </c>
      <c r="E57" s="122">
        <v>2007</v>
      </c>
      <c r="F57" s="122">
        <v>2016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86</v>
      </c>
      <c r="E58" s="122">
        <v>2007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79</v>
      </c>
      <c r="E60" s="122">
        <v>2006</v>
      </c>
      <c r="F60" s="122">
        <v>2015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61</v>
      </c>
      <c r="E61" s="122">
        <v>2010</v>
      </c>
      <c r="F61" s="122">
        <v>2017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47</v>
      </c>
      <c r="E62" s="122">
        <v>2008</v>
      </c>
      <c r="F62" s="122">
        <v>2016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2008</v>
      </c>
      <c r="F63" s="122">
        <v>2016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81</v>
      </c>
      <c r="E64" s="122">
        <v>2008</v>
      </c>
      <c r="F64" s="122">
        <v>2016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43</v>
      </c>
      <c r="E66" s="122">
        <v>2020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97</v>
      </c>
      <c r="D67" s="122" t="s">
        <v>98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97</v>
      </c>
      <c r="D68" s="122" t="s">
        <v>99</v>
      </c>
      <c r="E68" s="122">
        <v>2003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97</v>
      </c>
      <c r="D69" s="122" t="s">
        <v>101</v>
      </c>
      <c r="E69" s="122">
        <v>2010</v>
      </c>
      <c r="F69" s="122">
        <v>2020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1589</v>
      </c>
      <c r="D70" s="122" t="s">
        <v>1378</v>
      </c>
      <c r="E70" s="122">
        <v>2009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1589</v>
      </c>
      <c r="D71" s="122" t="s">
        <v>111</v>
      </c>
      <c r="E71" s="122">
        <v>2011</v>
      </c>
      <c r="F71" s="122">
        <v>2019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1589</v>
      </c>
      <c r="D72" s="122" t="s">
        <v>1380</v>
      </c>
      <c r="E72" s="122">
        <v>2009</v>
      </c>
      <c r="F72" s="122">
        <v>2015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1589</v>
      </c>
      <c r="D73" s="122" t="s">
        <v>103</v>
      </c>
      <c r="E73" s="122">
        <v>2004</v>
      </c>
      <c r="F73" s="122">
        <v>2011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114</v>
      </c>
      <c r="E74" s="122">
        <v>2010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1938</v>
      </c>
      <c r="E76" s="122">
        <v>2016</v>
      </c>
      <c r="F76" s="122">
        <v>2024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1937</v>
      </c>
      <c r="E77" s="122">
        <v>2016</v>
      </c>
      <c r="F77" s="122">
        <v>2024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2014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834</v>
      </c>
      <c r="E79" s="122">
        <v>2013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2005</v>
      </c>
      <c r="F80" s="122">
        <v>2013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836</v>
      </c>
      <c r="E81" s="122">
        <v>2008</v>
      </c>
      <c r="F81" s="122">
        <v>2015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134</v>
      </c>
      <c r="E82" s="125">
        <v>2010</v>
      </c>
      <c r="F82" s="125">
        <v>2017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103</v>
      </c>
      <c r="E84" s="122">
        <v>2019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131</v>
      </c>
      <c r="E85" s="122">
        <v>2015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139</v>
      </c>
      <c r="E86" s="122">
        <v>2015</v>
      </c>
      <c r="F86" s="122">
        <v>2018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134</v>
      </c>
      <c r="E87" s="122">
        <v>2017</v>
      </c>
      <c r="F87" s="122" t="s">
        <v>19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139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142</v>
      </c>
      <c r="E89" s="122">
        <v>2019</v>
      </c>
      <c r="F89" s="122" t="s">
        <v>19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836</v>
      </c>
      <c r="E90" s="122">
        <v>2015</v>
      </c>
      <c r="F90" s="122" t="s">
        <v>19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1386</v>
      </c>
      <c r="E91" s="122">
        <v>2018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111</v>
      </c>
      <c r="E92" s="122">
        <v>2019</v>
      </c>
      <c r="F92" s="122" t="s">
        <v>19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143</v>
      </c>
      <c r="E93" s="122">
        <v>2018</v>
      </c>
      <c r="F93" s="122" t="s">
        <v>19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1592</v>
      </c>
      <c r="E94" s="122">
        <v>2014</v>
      </c>
      <c r="F94" s="122">
        <v>2020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114</v>
      </c>
      <c r="E95" s="122">
        <v>2003</v>
      </c>
      <c r="F95" s="122">
        <v>2010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836</v>
      </c>
      <c r="E96" s="122">
        <v>2001</v>
      </c>
      <c r="F96" s="122">
        <v>2008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139</v>
      </c>
      <c r="E97" s="122">
        <v>2006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134</v>
      </c>
      <c r="E98" s="122">
        <v>2003</v>
      </c>
      <c r="F98" s="122">
        <v>2010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143</v>
      </c>
      <c r="E99" s="122">
        <v>2002</v>
      </c>
      <c r="F99" s="122">
        <v>2008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143</v>
      </c>
      <c r="E100" s="122">
        <v>2009</v>
      </c>
      <c r="F100" s="122">
        <v>2016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835</v>
      </c>
      <c r="E101" s="122">
        <v>2003</v>
      </c>
      <c r="F101" s="122">
        <v>2010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141</v>
      </c>
      <c r="E102" s="179">
        <v>2008</v>
      </c>
      <c r="F102" s="179">
        <v>2014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835</v>
      </c>
      <c r="E103" s="179">
        <v>2011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137</v>
      </c>
      <c r="E104" s="179">
        <v>2014</v>
      </c>
      <c r="F104" s="179">
        <v>2018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133</v>
      </c>
      <c r="E105" s="179">
        <v>2018</v>
      </c>
      <c r="F105" s="179" t="s">
        <v>19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832</v>
      </c>
      <c r="E106" s="179">
        <v>2019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124</v>
      </c>
      <c r="E107" s="179">
        <v>2014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127</v>
      </c>
      <c r="E108" s="179">
        <v>2014</v>
      </c>
      <c r="F108" s="179">
        <v>2018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141</v>
      </c>
      <c r="E109" s="179">
        <v>2015</v>
      </c>
      <c r="F109" s="179">
        <v>2019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123</v>
      </c>
      <c r="E110" s="179">
        <v>2016</v>
      </c>
      <c r="F110" s="179">
        <v>2020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128</v>
      </c>
      <c r="E111" s="179">
        <v>2017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1712</v>
      </c>
      <c r="E112" s="179">
        <v>2019</v>
      </c>
      <c r="F112" s="179" t="s">
        <v>19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1713</v>
      </c>
      <c r="E113" s="179">
        <v>2019</v>
      </c>
      <c r="F113" s="179" t="s">
        <v>19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137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834</v>
      </c>
      <c r="E115" s="179">
        <v>2020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835</v>
      </c>
      <c r="E116" s="179">
        <v>2017</v>
      </c>
      <c r="F116" s="179" t="s">
        <v>19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124</v>
      </c>
      <c r="E117" s="179">
        <v>2021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127</v>
      </c>
      <c r="E118" s="179">
        <v>2021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130</v>
      </c>
      <c r="E119" s="179">
        <v>2019</v>
      </c>
      <c r="F119" s="179" t="s">
        <v>19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129</v>
      </c>
      <c r="E120" s="179">
        <v>2012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2007</v>
      </c>
      <c r="F121" s="179">
        <v>2013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1939</v>
      </c>
      <c r="E122" s="122">
        <v>2011</v>
      </c>
      <c r="F122" s="122">
        <v>2019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1940</v>
      </c>
      <c r="E123" s="122">
        <v>2011</v>
      </c>
      <c r="F123" s="122">
        <v>2019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145</v>
      </c>
      <c r="D126" s="122" t="s">
        <v>149</v>
      </c>
      <c r="E126" s="122">
        <v>2014</v>
      </c>
      <c r="F126" s="122" t="s">
        <v>19</v>
      </c>
      <c r="G126" s="129" t="s">
        <v>20</v>
      </c>
      <c r="H126" s="130"/>
      <c r="I126" s="131"/>
    </row>
    <row r="127" spans="2:9" ht="19.649999999999999" customHeight="1">
      <c r="B127" s="121">
        <f t="shared" ref="B127:B166" si="3">ROW()-7</f>
        <v>120</v>
      </c>
      <c r="C127" s="122" t="s">
        <v>145</v>
      </c>
      <c r="D127" s="122" t="s">
        <v>150</v>
      </c>
      <c r="E127" s="122">
        <v>2008</v>
      </c>
      <c r="F127" s="122">
        <v>2017</v>
      </c>
      <c r="G127" s="129" t="s">
        <v>20</v>
      </c>
      <c r="H127" s="130"/>
      <c r="I127" s="131"/>
    </row>
    <row r="128" spans="2:9" ht="19.649999999999999" customHeight="1">
      <c r="B128" s="121">
        <f t="shared" si="3"/>
        <v>121</v>
      </c>
      <c r="C128" s="122" t="s">
        <v>152</v>
      </c>
      <c r="D128" s="122" t="s">
        <v>156</v>
      </c>
      <c r="E128" s="122">
        <v>2016</v>
      </c>
      <c r="F128" s="122">
        <v>2019</v>
      </c>
      <c r="G128" s="129" t="s">
        <v>20</v>
      </c>
      <c r="H128" s="130"/>
      <c r="I128" s="131"/>
    </row>
    <row r="129" spans="2:9" ht="19.649999999999999" customHeight="1">
      <c r="B129" s="121">
        <f t="shared" si="3"/>
        <v>122</v>
      </c>
      <c r="C129" s="122" t="s">
        <v>152</v>
      </c>
      <c r="D129" s="122" t="s">
        <v>153</v>
      </c>
      <c r="E129" s="122">
        <v>2006</v>
      </c>
      <c r="F129" s="122">
        <v>2019</v>
      </c>
      <c r="G129" s="129" t="s">
        <v>20</v>
      </c>
      <c r="H129" s="130"/>
      <c r="I129" s="131"/>
    </row>
    <row r="130" spans="2:9" ht="19.649999999999999" customHeight="1">
      <c r="B130" s="121">
        <f t="shared" si="3"/>
        <v>123</v>
      </c>
      <c r="C130" s="122" t="s">
        <v>152</v>
      </c>
      <c r="D130" s="122" t="s">
        <v>154</v>
      </c>
      <c r="E130" s="122">
        <v>2014</v>
      </c>
      <c r="F130" s="122">
        <v>2018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152</v>
      </c>
      <c r="D131" s="122" t="s">
        <v>709</v>
      </c>
      <c r="E131" s="122">
        <v>2013</v>
      </c>
      <c r="F131" s="122">
        <v>2019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1406</v>
      </c>
      <c r="E132" s="122">
        <v>2012</v>
      </c>
      <c r="F132" s="122">
        <v>2020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159</v>
      </c>
      <c r="D133" s="122" t="s">
        <v>886</v>
      </c>
      <c r="E133" s="122">
        <v>2016</v>
      </c>
      <c r="F133" s="122" t="s">
        <v>19</v>
      </c>
      <c r="G133" s="129" t="s">
        <v>20</v>
      </c>
      <c r="H133" s="130"/>
      <c r="I133" s="131"/>
    </row>
    <row r="134" spans="2:9" ht="19.649999999999999" customHeight="1">
      <c r="B134" s="121">
        <f t="shared" si="3"/>
        <v>127</v>
      </c>
      <c r="C134" s="122" t="s">
        <v>159</v>
      </c>
      <c r="D134" s="122" t="s">
        <v>890</v>
      </c>
      <c r="E134" s="122">
        <v>2019</v>
      </c>
      <c r="F134" s="122" t="s">
        <v>19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159</v>
      </c>
      <c r="D135" s="122" t="s">
        <v>896</v>
      </c>
      <c r="E135" s="122">
        <v>2019</v>
      </c>
      <c r="F135" s="122" t="s">
        <v>19</v>
      </c>
      <c r="G135" s="129" t="s">
        <v>20</v>
      </c>
      <c r="H135" s="130"/>
      <c r="I135" s="131"/>
    </row>
    <row r="136" spans="2:9" ht="19.649999999999999" customHeight="1">
      <c r="B136" s="121">
        <f t="shared" si="3"/>
        <v>129</v>
      </c>
      <c r="C136" s="122" t="s">
        <v>159</v>
      </c>
      <c r="D136" s="122" t="s">
        <v>1941</v>
      </c>
      <c r="E136" s="122">
        <v>2011</v>
      </c>
      <c r="F136" s="122" t="s">
        <v>19</v>
      </c>
      <c r="G136" s="129" t="s">
        <v>20</v>
      </c>
      <c r="H136" s="130"/>
      <c r="I136" s="131"/>
    </row>
    <row r="137" spans="2:9" ht="19.649999999999999" customHeight="1">
      <c r="B137" s="121">
        <f t="shared" si="3"/>
        <v>130</v>
      </c>
      <c r="C137" s="122" t="s">
        <v>159</v>
      </c>
      <c r="D137" s="122" t="s">
        <v>1411</v>
      </c>
      <c r="E137" s="122">
        <v>2011</v>
      </c>
      <c r="F137" s="122" t="s">
        <v>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159</v>
      </c>
      <c r="D138" s="122" t="s">
        <v>1941</v>
      </c>
      <c r="E138" s="122">
        <v>2005</v>
      </c>
      <c r="F138" s="122">
        <v>2010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1411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781</v>
      </c>
      <c r="D140" s="122" t="s">
        <v>1164</v>
      </c>
      <c r="E140" s="122">
        <v>2016</v>
      </c>
      <c r="F140" s="122" t="s">
        <v>19</v>
      </c>
      <c r="G140" s="129" t="s">
        <v>20</v>
      </c>
      <c r="H140" s="130" t="s">
        <v>20</v>
      </c>
      <c r="I140" s="131" t="s">
        <v>20</v>
      </c>
    </row>
    <row r="141" spans="2:9" ht="19.649999999999999" customHeight="1">
      <c r="B141" s="121">
        <f t="shared" si="3"/>
        <v>134</v>
      </c>
      <c r="C141" s="122" t="s">
        <v>781</v>
      </c>
      <c r="D141" s="122" t="s">
        <v>1414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 t="s">
        <v>20</v>
      </c>
    </row>
    <row r="142" spans="2:9" ht="19.649999999999999" customHeight="1">
      <c r="B142" s="121">
        <f t="shared" si="3"/>
        <v>135</v>
      </c>
      <c r="C142" s="122" t="s">
        <v>781</v>
      </c>
      <c r="D142" s="122" t="s">
        <v>165</v>
      </c>
      <c r="E142" s="122">
        <v>2006</v>
      </c>
      <c r="F142" s="122" t="s">
        <v>19</v>
      </c>
      <c r="G142" s="129" t="s">
        <v>20</v>
      </c>
      <c r="H142" s="130"/>
      <c r="I142" s="131" t="s">
        <v>20</v>
      </c>
    </row>
    <row r="143" spans="2:9" ht="19.649999999999999" customHeight="1">
      <c r="B143" s="121">
        <f t="shared" si="3"/>
        <v>136</v>
      </c>
      <c r="C143" s="122" t="s">
        <v>781</v>
      </c>
      <c r="D143" s="122" t="s">
        <v>777</v>
      </c>
      <c r="E143" s="122">
        <v>2010</v>
      </c>
      <c r="F143" s="122">
        <v>2018</v>
      </c>
      <c r="G143" s="129" t="s">
        <v>20</v>
      </c>
      <c r="H143" s="130" t="s">
        <v>20</v>
      </c>
      <c r="I143" s="131" t="s">
        <v>20</v>
      </c>
    </row>
    <row r="144" spans="2:9" ht="19.649999999999999" customHeight="1">
      <c r="B144" s="121">
        <f t="shared" si="3"/>
        <v>137</v>
      </c>
      <c r="C144" s="122" t="s">
        <v>781</v>
      </c>
      <c r="D144" s="122" t="s">
        <v>780</v>
      </c>
      <c r="E144" s="122">
        <v>2013</v>
      </c>
      <c r="F144" s="122" t="s">
        <v>19</v>
      </c>
      <c r="G144" s="129" t="s">
        <v>20</v>
      </c>
      <c r="H144" s="130" t="s">
        <v>20</v>
      </c>
      <c r="I144" s="131" t="s">
        <v>20</v>
      </c>
    </row>
    <row r="145" spans="2:9" ht="19.649999999999999" customHeight="1">
      <c r="B145" s="121">
        <f t="shared" si="3"/>
        <v>138</v>
      </c>
      <c r="C145" s="122" t="s">
        <v>781</v>
      </c>
      <c r="D145" s="122" t="s">
        <v>778</v>
      </c>
      <c r="E145" s="122">
        <v>2012</v>
      </c>
      <c r="F145" s="122">
        <v>2017</v>
      </c>
      <c r="G145" s="129" t="s">
        <v>20</v>
      </c>
      <c r="H145" s="130" t="s">
        <v>20</v>
      </c>
      <c r="I145" s="131" t="s">
        <v>20</v>
      </c>
    </row>
    <row r="146" spans="2:9" ht="19.649999999999999" customHeight="1">
      <c r="B146" s="121">
        <f t="shared" si="3"/>
        <v>139</v>
      </c>
      <c r="C146" s="122" t="s">
        <v>781</v>
      </c>
      <c r="D146" s="122" t="s">
        <v>779</v>
      </c>
      <c r="E146" s="122">
        <v>2014</v>
      </c>
      <c r="F146" s="122">
        <v>2020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1162</v>
      </c>
      <c r="E147" s="122">
        <v>2016</v>
      </c>
      <c r="F147" s="122" t="s">
        <v>19</v>
      </c>
      <c r="G147" s="129" t="s">
        <v>20</v>
      </c>
      <c r="H147" s="130" t="s">
        <v>20</v>
      </c>
      <c r="I147" s="131" t="s">
        <v>20</v>
      </c>
    </row>
    <row r="148" spans="2:9" ht="19.649999999999999" customHeight="1">
      <c r="B148" s="121">
        <f t="shared" si="3"/>
        <v>141</v>
      </c>
      <c r="C148" s="122" t="s">
        <v>781</v>
      </c>
      <c r="D148" s="122" t="s">
        <v>775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773</v>
      </c>
      <c r="E149" s="122">
        <v>2014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774</v>
      </c>
      <c r="E150" s="122">
        <v>2016</v>
      </c>
      <c r="F150" s="122" t="s">
        <v>19</v>
      </c>
      <c r="G150" s="129" t="s">
        <v>20</v>
      </c>
      <c r="H150" s="130" t="s">
        <v>20</v>
      </c>
      <c r="I150" s="182" t="s">
        <v>20</v>
      </c>
    </row>
    <row r="151" spans="2:9" ht="19.649999999999999" customHeight="1">
      <c r="B151" s="121">
        <f t="shared" si="3"/>
        <v>144</v>
      </c>
      <c r="C151" s="122" t="s">
        <v>169</v>
      </c>
      <c r="D151" s="122" t="s">
        <v>170</v>
      </c>
      <c r="E151" s="122">
        <v>2020</v>
      </c>
      <c r="F151" s="122" t="s">
        <v>19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171</v>
      </c>
      <c r="D152" s="122" t="s">
        <v>178</v>
      </c>
      <c r="E152" s="122">
        <v>2020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171</v>
      </c>
      <c r="D153" s="122" t="s">
        <v>175</v>
      </c>
      <c r="E153" s="122">
        <v>2012</v>
      </c>
      <c r="F153" s="122" t="s">
        <v>19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171</v>
      </c>
      <c r="D154" s="122" t="s">
        <v>172</v>
      </c>
      <c r="E154" s="122">
        <v>2012</v>
      </c>
      <c r="F154" s="122" t="s">
        <v>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171</v>
      </c>
      <c r="D155" s="122" t="s">
        <v>177</v>
      </c>
      <c r="E155" s="122">
        <v>2012</v>
      </c>
      <c r="F155" s="122" t="s">
        <v>19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171</v>
      </c>
      <c r="D156" s="122" t="s">
        <v>178</v>
      </c>
      <c r="E156" s="122">
        <v>2012</v>
      </c>
      <c r="F156" s="122" t="s">
        <v>19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171</v>
      </c>
      <c r="D157" s="122" t="s">
        <v>173</v>
      </c>
      <c r="E157" s="122">
        <v>2013</v>
      </c>
      <c r="F157" s="122">
        <v>2017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171</v>
      </c>
      <c r="D158" s="122" t="s">
        <v>173</v>
      </c>
      <c r="E158" s="122">
        <v>2017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177</v>
      </c>
      <c r="E159" s="122">
        <v>2020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179</v>
      </c>
      <c r="D160" s="122" t="s">
        <v>183</v>
      </c>
      <c r="E160" s="122">
        <v>2011</v>
      </c>
      <c r="F160" s="122">
        <v>2016</v>
      </c>
      <c r="G160" s="129" t="s">
        <v>20</v>
      </c>
      <c r="H160" s="130"/>
      <c r="I160" s="131"/>
    </row>
    <row r="161" spans="2:9" ht="19.649999999999999" customHeight="1">
      <c r="B161" s="121">
        <f t="shared" si="3"/>
        <v>154</v>
      </c>
      <c r="C161" s="122" t="s">
        <v>179</v>
      </c>
      <c r="D161" s="122" t="s">
        <v>180</v>
      </c>
      <c r="E161" s="122">
        <v>2011</v>
      </c>
      <c r="F161" s="122">
        <v>2016</v>
      </c>
      <c r="G161" s="129" t="s">
        <v>20</v>
      </c>
      <c r="H161" s="130"/>
      <c r="I161" s="131"/>
    </row>
    <row r="162" spans="2:9" ht="19.649999999999999" customHeight="1">
      <c r="B162" s="121">
        <f t="shared" si="3"/>
        <v>155</v>
      </c>
      <c r="C162" s="122" t="s">
        <v>179</v>
      </c>
      <c r="D162" s="122" t="s">
        <v>257</v>
      </c>
      <c r="E162" s="122">
        <v>2007</v>
      </c>
      <c r="F162" s="122">
        <v>2009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179</v>
      </c>
      <c r="D163" s="122" t="s">
        <v>186</v>
      </c>
      <c r="E163" s="122">
        <v>2016</v>
      </c>
      <c r="F163" s="122" t="s">
        <v>19</v>
      </c>
      <c r="G163" s="129" t="s">
        <v>20</v>
      </c>
      <c r="H163" s="130"/>
      <c r="I163" s="131" t="s">
        <v>20</v>
      </c>
    </row>
    <row r="164" spans="2:9" ht="19.649999999999999" customHeight="1">
      <c r="B164" s="121">
        <f t="shared" si="3"/>
        <v>157</v>
      </c>
      <c r="C164" s="122" t="s">
        <v>179</v>
      </c>
      <c r="D164" s="122" t="s">
        <v>187</v>
      </c>
      <c r="E164" s="122">
        <v>2015</v>
      </c>
      <c r="F164" s="122" t="s">
        <v>19</v>
      </c>
      <c r="G164" s="129" t="s">
        <v>20</v>
      </c>
      <c r="H164" s="130"/>
      <c r="I164" s="131" t="s">
        <v>20</v>
      </c>
    </row>
    <row r="165" spans="2:9" ht="19.649999999999999" customHeight="1">
      <c r="B165" s="121">
        <f t="shared" si="3"/>
        <v>158</v>
      </c>
      <c r="C165" s="122" t="s">
        <v>179</v>
      </c>
      <c r="D165" s="122" t="s">
        <v>185</v>
      </c>
      <c r="E165" s="122">
        <v>2005</v>
      </c>
      <c r="F165" s="122">
        <v>2008</v>
      </c>
      <c r="G165" s="129" t="s">
        <v>20</v>
      </c>
      <c r="H165" s="130"/>
      <c r="I165" s="131"/>
    </row>
    <row r="166" spans="2:9" ht="19.649999999999999" customHeight="1" thickBot="1">
      <c r="B166" s="124">
        <f t="shared" si="3"/>
        <v>159</v>
      </c>
      <c r="C166" s="125" t="s">
        <v>179</v>
      </c>
      <c r="D166" s="125" t="s">
        <v>182</v>
      </c>
      <c r="E166" s="125">
        <v>2011</v>
      </c>
      <c r="F166" s="125" t="s">
        <v>19</v>
      </c>
      <c r="G166" s="132" t="s">
        <v>20</v>
      </c>
      <c r="H166" s="133"/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179</v>
      </c>
      <c r="D168" s="122" t="s">
        <v>182</v>
      </c>
      <c r="E168" s="122">
        <v>2006</v>
      </c>
      <c r="F168" s="122" t="s">
        <v>19</v>
      </c>
      <c r="G168" s="129" t="s">
        <v>20</v>
      </c>
      <c r="H168" s="130"/>
      <c r="I168" s="131"/>
    </row>
    <row r="169" spans="2:9" ht="19.649999999999999" customHeight="1">
      <c r="B169" s="121">
        <f t="shared" ref="B169:B208" si="4">ROW()-8</f>
        <v>161</v>
      </c>
      <c r="C169" s="122" t="s">
        <v>188</v>
      </c>
      <c r="D169" s="122" t="s">
        <v>203</v>
      </c>
      <c r="E169" s="122">
        <v>2011</v>
      </c>
      <c r="F169" s="122">
        <v>2016</v>
      </c>
      <c r="G169" s="129" t="s">
        <v>20</v>
      </c>
      <c r="H169" s="130"/>
      <c r="I169" s="131"/>
    </row>
    <row r="170" spans="2:9" ht="19.649999999999999" customHeight="1">
      <c r="B170" s="121">
        <f t="shared" si="4"/>
        <v>162</v>
      </c>
      <c r="C170" s="122" t="s">
        <v>188</v>
      </c>
      <c r="D170" s="122" t="s">
        <v>18</v>
      </c>
      <c r="E170" s="122">
        <v>2006</v>
      </c>
      <c r="F170" s="122" t="s">
        <v>19</v>
      </c>
      <c r="G170" s="129" t="s">
        <v>20</v>
      </c>
      <c r="H170" s="130"/>
      <c r="I170" s="131" t="s">
        <v>20</v>
      </c>
    </row>
    <row r="171" spans="2:9" ht="19.649999999999999" customHeight="1">
      <c r="B171" s="121">
        <f t="shared" si="4"/>
        <v>163</v>
      </c>
      <c r="C171" s="122" t="s">
        <v>188</v>
      </c>
      <c r="D171" s="122" t="s">
        <v>202</v>
      </c>
      <c r="E171" s="122">
        <v>2008</v>
      </c>
      <c r="F171" s="122">
        <v>2015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188</v>
      </c>
      <c r="D172" s="122" t="s">
        <v>217</v>
      </c>
      <c r="E172" s="122">
        <v>2016</v>
      </c>
      <c r="F172" s="122" t="s">
        <v>19</v>
      </c>
      <c r="G172" s="129" t="s">
        <v>20</v>
      </c>
      <c r="H172" s="130" t="s">
        <v>20</v>
      </c>
      <c r="I172" s="182"/>
    </row>
    <row r="173" spans="2:9" ht="19.649999999999999" customHeight="1">
      <c r="B173" s="121">
        <f t="shared" si="4"/>
        <v>165</v>
      </c>
      <c r="C173" s="122" t="s">
        <v>188</v>
      </c>
      <c r="D173" s="122" t="s">
        <v>197</v>
      </c>
      <c r="E173" s="122">
        <v>2010</v>
      </c>
      <c r="F173" s="122" t="s">
        <v>19</v>
      </c>
      <c r="G173" s="129" t="s">
        <v>20</v>
      </c>
      <c r="H173" s="130"/>
      <c r="I173" s="131" t="s">
        <v>20</v>
      </c>
    </row>
    <row r="174" spans="2:9" ht="19.649999999999999" customHeight="1">
      <c r="B174" s="121">
        <f t="shared" si="4"/>
        <v>166</v>
      </c>
      <c r="C174" s="122" t="s">
        <v>188</v>
      </c>
      <c r="D174" s="122" t="s">
        <v>1174</v>
      </c>
      <c r="E174" s="122">
        <v>2015</v>
      </c>
      <c r="F174" s="122" t="s">
        <v>19</v>
      </c>
      <c r="G174" s="129" t="s">
        <v>20</v>
      </c>
      <c r="H174" s="130"/>
      <c r="I174" s="131" t="s">
        <v>20</v>
      </c>
    </row>
    <row r="175" spans="2:9" ht="19.649999999999999" customHeight="1">
      <c r="B175" s="121">
        <f t="shared" si="4"/>
        <v>167</v>
      </c>
      <c r="C175" s="122" t="s">
        <v>188</v>
      </c>
      <c r="D175" s="122" t="s">
        <v>1178</v>
      </c>
      <c r="E175" s="122">
        <v>2015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188</v>
      </c>
      <c r="D176" s="122" t="s">
        <v>191</v>
      </c>
      <c r="E176" s="122">
        <v>2016</v>
      </c>
      <c r="F176" s="122" t="s">
        <v>19</v>
      </c>
      <c r="G176" s="129" t="s">
        <v>20</v>
      </c>
      <c r="H176" s="130"/>
      <c r="I176" s="182" t="s">
        <v>20</v>
      </c>
    </row>
    <row r="177" spans="2:9" ht="19.649999999999999" customHeight="1">
      <c r="B177" s="121">
        <f t="shared" si="4"/>
        <v>169</v>
      </c>
      <c r="C177" s="122" t="s">
        <v>188</v>
      </c>
      <c r="D177" s="122" t="s">
        <v>220</v>
      </c>
      <c r="E177" s="122">
        <v>2016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195</v>
      </c>
      <c r="E178" s="122">
        <v>2018</v>
      </c>
      <c r="F178" s="122" t="s">
        <v>19</v>
      </c>
      <c r="G178" s="129" t="s">
        <v>20</v>
      </c>
      <c r="H178" s="130"/>
      <c r="I178" s="131" t="s">
        <v>20</v>
      </c>
    </row>
    <row r="179" spans="2:9" ht="19.649999999999999" customHeight="1">
      <c r="B179" s="121">
        <f t="shared" si="4"/>
        <v>171</v>
      </c>
      <c r="C179" s="122" t="s">
        <v>188</v>
      </c>
      <c r="D179" s="122" t="s">
        <v>207</v>
      </c>
      <c r="E179" s="122">
        <v>2016</v>
      </c>
      <c r="F179" s="122" t="s">
        <v>19</v>
      </c>
      <c r="G179" s="129" t="s">
        <v>20</v>
      </c>
      <c r="H179" s="130"/>
      <c r="I179" s="131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222</v>
      </c>
      <c r="E180" s="122">
        <v>2016</v>
      </c>
      <c r="F180" s="122" t="s">
        <v>19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210</v>
      </c>
      <c r="E181" s="122">
        <v>2011</v>
      </c>
      <c r="F181" s="122" t="s">
        <v>19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193</v>
      </c>
      <c r="E182" s="122">
        <v>2007</v>
      </c>
      <c r="F182" s="122">
        <v>2016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192</v>
      </c>
      <c r="E183" s="122">
        <v>2002</v>
      </c>
      <c r="F183" s="122">
        <v>2014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212</v>
      </c>
      <c r="E185" s="122">
        <v>2012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194</v>
      </c>
      <c r="E186" s="122">
        <v>2005</v>
      </c>
      <c r="F186" s="122">
        <v>2010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206</v>
      </c>
      <c r="E187" s="122">
        <v>2007</v>
      </c>
      <c r="F187" s="122">
        <v>2018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205</v>
      </c>
      <c r="E188" s="122">
        <v>2003</v>
      </c>
      <c r="F188" s="122">
        <v>2018</v>
      </c>
      <c r="G188" s="129" t="s">
        <v>20</v>
      </c>
      <c r="H188" s="130"/>
      <c r="I188" s="131" t="s">
        <v>20</v>
      </c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214</v>
      </c>
      <c r="E189" s="122">
        <v>2001</v>
      </c>
      <c r="F189" s="122">
        <v>2010</v>
      </c>
      <c r="G189" s="129" t="s">
        <v>20</v>
      </c>
      <c r="H189" s="130"/>
      <c r="I189" s="131" t="s">
        <v>20</v>
      </c>
    </row>
    <row r="190" spans="2:9" ht="19.649999999999999" customHeight="1">
      <c r="B190" s="121">
        <f t="shared" si="4"/>
        <v>182</v>
      </c>
      <c r="C190" s="122" t="s">
        <v>188</v>
      </c>
      <c r="D190" s="122" t="s">
        <v>215</v>
      </c>
      <c r="E190" s="122">
        <v>2009</v>
      </c>
      <c r="F190" s="122">
        <v>2020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208</v>
      </c>
      <c r="E191" s="122">
        <v>2007</v>
      </c>
      <c r="F191" s="122">
        <v>2016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223</v>
      </c>
      <c r="D192" s="122" t="s">
        <v>255</v>
      </c>
      <c r="E192" s="122">
        <v>2006</v>
      </c>
      <c r="F192" s="122">
        <v>2013</v>
      </c>
      <c r="G192" s="129"/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223</v>
      </c>
      <c r="D193" s="122" t="s">
        <v>1435</v>
      </c>
      <c r="E193" s="122">
        <v>2006</v>
      </c>
      <c r="F193" s="122">
        <v>2013</v>
      </c>
      <c r="G193" s="129"/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223</v>
      </c>
      <c r="D194" s="122" t="s">
        <v>234</v>
      </c>
      <c r="E194" s="122">
        <v>2017</v>
      </c>
      <c r="F194" s="122" t="s">
        <v>19</v>
      </c>
      <c r="G194" s="129" t="s">
        <v>20</v>
      </c>
      <c r="H194" s="130"/>
      <c r="I194" s="131"/>
    </row>
    <row r="195" spans="2:9" ht="19.649999999999999" customHeight="1">
      <c r="B195" s="121">
        <f t="shared" si="4"/>
        <v>187</v>
      </c>
      <c r="C195" s="122" t="s">
        <v>223</v>
      </c>
      <c r="D195" s="122" t="s">
        <v>234</v>
      </c>
      <c r="E195" s="122">
        <v>2009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223</v>
      </c>
      <c r="D196" s="122" t="s">
        <v>224</v>
      </c>
      <c r="E196" s="122">
        <v>2010</v>
      </c>
      <c r="F196" s="122">
        <v>2019</v>
      </c>
      <c r="G196" s="129" t="s">
        <v>20</v>
      </c>
      <c r="H196" s="130"/>
      <c r="I196" s="131"/>
    </row>
    <row r="197" spans="2:9" ht="19.649999999999999" customHeight="1">
      <c r="B197" s="121">
        <f t="shared" si="4"/>
        <v>189</v>
      </c>
      <c r="C197" s="122" t="s">
        <v>223</v>
      </c>
      <c r="D197" s="122" t="s">
        <v>243</v>
      </c>
      <c r="E197" s="122">
        <v>2012</v>
      </c>
      <c r="F197" s="122">
        <v>2019</v>
      </c>
      <c r="G197" s="129" t="s">
        <v>20</v>
      </c>
      <c r="H197" s="130"/>
      <c r="I197" s="131"/>
    </row>
    <row r="198" spans="2:9" ht="19.649999999999999" customHeight="1">
      <c r="B198" s="121">
        <f t="shared" si="4"/>
        <v>190</v>
      </c>
      <c r="C198" s="122" t="s">
        <v>223</v>
      </c>
      <c r="D198" s="122" t="s">
        <v>241</v>
      </c>
      <c r="E198" s="122">
        <v>1995</v>
      </c>
      <c r="F198" s="122">
        <v>2010</v>
      </c>
      <c r="G198" s="129" t="s">
        <v>20</v>
      </c>
      <c r="H198" s="130" t="s">
        <v>20</v>
      </c>
      <c r="I198" s="131" t="s">
        <v>20</v>
      </c>
    </row>
    <row r="199" spans="2:9" ht="19.649999999999999" customHeight="1">
      <c r="B199" s="121">
        <f t="shared" si="4"/>
        <v>191</v>
      </c>
      <c r="C199" s="122" t="s">
        <v>223</v>
      </c>
      <c r="D199" s="122" t="s">
        <v>761</v>
      </c>
      <c r="E199" s="122">
        <v>2014</v>
      </c>
      <c r="F199" s="122" t="s">
        <v>19</v>
      </c>
      <c r="G199" s="129"/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256</v>
      </c>
      <c r="D200" s="122" t="s">
        <v>257</v>
      </c>
      <c r="E200" s="122">
        <v>2019</v>
      </c>
      <c r="F200" s="122" t="s">
        <v>19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258</v>
      </c>
      <c r="D201" s="122" t="s">
        <v>2056</v>
      </c>
      <c r="E201" s="122">
        <v>2012</v>
      </c>
      <c r="F201" s="122">
        <v>2016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258</v>
      </c>
      <c r="D202" s="122" t="s">
        <v>259</v>
      </c>
      <c r="E202" s="122">
        <v>2006</v>
      </c>
      <c r="F202" s="122">
        <v>2011</v>
      </c>
      <c r="G202" s="129" t="s">
        <v>20</v>
      </c>
      <c r="H202" s="130"/>
      <c r="I202" s="131"/>
    </row>
    <row r="203" spans="2:9" ht="19.649999999999999" customHeight="1">
      <c r="B203" s="121">
        <f t="shared" si="4"/>
        <v>195</v>
      </c>
      <c r="C203" s="122" t="s">
        <v>258</v>
      </c>
      <c r="D203" s="122" t="s">
        <v>1942</v>
      </c>
      <c r="E203" s="122">
        <v>2016</v>
      </c>
      <c r="F203" s="122" t="s">
        <v>19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258</v>
      </c>
      <c r="D204" s="122" t="s">
        <v>268</v>
      </c>
      <c r="E204" s="122">
        <v>2007</v>
      </c>
      <c r="F204" s="122">
        <v>2013</v>
      </c>
      <c r="G204" s="129" t="s">
        <v>20</v>
      </c>
      <c r="H204" s="130"/>
      <c r="I204" s="131"/>
    </row>
    <row r="205" spans="2:9" ht="19.649999999999999" customHeight="1">
      <c r="B205" s="121">
        <f t="shared" si="4"/>
        <v>197</v>
      </c>
      <c r="C205" s="122" t="s">
        <v>258</v>
      </c>
      <c r="D205" s="122" t="s">
        <v>264</v>
      </c>
      <c r="E205" s="122">
        <v>2007</v>
      </c>
      <c r="F205" s="122">
        <v>2013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258</v>
      </c>
      <c r="D206" s="122" t="s">
        <v>1184</v>
      </c>
      <c r="E206" s="122">
        <v>2016</v>
      </c>
      <c r="F206" s="122">
        <v>2021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269</v>
      </c>
      <c r="D207" s="122" t="s">
        <v>287</v>
      </c>
      <c r="E207" s="122">
        <v>2012</v>
      </c>
      <c r="F207" s="122">
        <v>2019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269</v>
      </c>
      <c r="D208" s="125" t="s">
        <v>270</v>
      </c>
      <c r="E208" s="125">
        <v>2012</v>
      </c>
      <c r="F208" s="125">
        <v>2019</v>
      </c>
      <c r="G208" s="132" t="s">
        <v>20</v>
      </c>
      <c r="H208" s="133" t="s">
        <v>20</v>
      </c>
      <c r="I208" s="134"/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269</v>
      </c>
      <c r="D210" s="122" t="s">
        <v>1945</v>
      </c>
      <c r="E210" s="122">
        <v>2011</v>
      </c>
      <c r="F210" s="122">
        <v>2017</v>
      </c>
      <c r="G210" s="129" t="s">
        <v>20</v>
      </c>
      <c r="H210" s="130"/>
      <c r="I210" s="131"/>
    </row>
    <row r="211" spans="2:9" ht="19.649999999999999" customHeight="1">
      <c r="B211" s="121">
        <f t="shared" ref="B211:B250" si="5">ROW()-9</f>
        <v>202</v>
      </c>
      <c r="C211" s="122" t="s">
        <v>269</v>
      </c>
      <c r="D211" s="122" t="s">
        <v>1947</v>
      </c>
      <c r="E211" s="122">
        <v>2010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269</v>
      </c>
      <c r="D212" s="122" t="s">
        <v>1946</v>
      </c>
      <c r="E212" s="122">
        <v>2011</v>
      </c>
      <c r="F212" s="122" t="s">
        <v>19</v>
      </c>
      <c r="G212" s="129" t="s">
        <v>20</v>
      </c>
      <c r="H212" s="130" t="s">
        <v>20</v>
      </c>
      <c r="I212" s="131"/>
    </row>
    <row r="213" spans="2:9" ht="19.649999999999999" customHeight="1">
      <c r="B213" s="121">
        <f t="shared" si="5"/>
        <v>204</v>
      </c>
      <c r="C213" s="122" t="s">
        <v>269</v>
      </c>
      <c r="D213" s="122" t="s">
        <v>1944</v>
      </c>
      <c r="E213" s="122">
        <v>2014</v>
      </c>
      <c r="F213" s="122">
        <v>2020</v>
      </c>
      <c r="G213" s="129" t="s">
        <v>20</v>
      </c>
      <c r="H213" s="130" t="s">
        <v>20</v>
      </c>
      <c r="I213" s="131"/>
    </row>
    <row r="214" spans="2:9" ht="19.649999999999999" customHeight="1">
      <c r="B214" s="121">
        <f t="shared" si="5"/>
        <v>205</v>
      </c>
      <c r="C214" s="122" t="s">
        <v>269</v>
      </c>
      <c r="D214" s="122" t="s">
        <v>1944</v>
      </c>
      <c r="E214" s="122">
        <v>2008</v>
      </c>
      <c r="F214" s="122">
        <v>2013</v>
      </c>
      <c r="G214" s="129" t="s">
        <v>20</v>
      </c>
      <c r="H214" s="130"/>
      <c r="I214" s="131"/>
    </row>
    <row r="215" spans="2:9" ht="19.649999999999999" customHeight="1">
      <c r="B215" s="121">
        <f t="shared" si="5"/>
        <v>206</v>
      </c>
      <c r="C215" s="122" t="s">
        <v>269</v>
      </c>
      <c r="D215" s="122" t="s">
        <v>283</v>
      </c>
      <c r="E215" s="122">
        <v>2017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269</v>
      </c>
      <c r="D216" s="122" t="s">
        <v>722</v>
      </c>
      <c r="E216" s="122">
        <v>2015</v>
      </c>
      <c r="F216" s="122">
        <v>2020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269</v>
      </c>
      <c r="D217" s="122" t="s">
        <v>1943</v>
      </c>
      <c r="E217" s="122">
        <v>2019</v>
      </c>
      <c r="F217" s="122" t="s">
        <v>19</v>
      </c>
      <c r="G217" s="129" t="s">
        <v>20</v>
      </c>
      <c r="H217" s="130" t="s">
        <v>20</v>
      </c>
      <c r="I217" s="131"/>
    </row>
    <row r="218" spans="2:9" ht="19.649999999999999" customHeight="1">
      <c r="B218" s="121">
        <f t="shared" si="5"/>
        <v>209</v>
      </c>
      <c r="C218" s="122" t="s">
        <v>269</v>
      </c>
      <c r="D218" s="122" t="s">
        <v>968</v>
      </c>
      <c r="E218" s="122">
        <v>2017</v>
      </c>
      <c r="F218" s="122" t="s">
        <v>19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269</v>
      </c>
      <c r="D219" s="122" t="s">
        <v>705</v>
      </c>
      <c r="E219" s="122">
        <v>2021</v>
      </c>
      <c r="F219" s="122" t="s">
        <v>19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269</v>
      </c>
      <c r="D220" s="122" t="s">
        <v>1944</v>
      </c>
      <c r="E220" s="122">
        <v>2021</v>
      </c>
      <c r="F220" s="122" t="s">
        <v>19</v>
      </c>
      <c r="G220" s="129" t="s">
        <v>20</v>
      </c>
      <c r="H220" s="130" t="s">
        <v>20</v>
      </c>
      <c r="I220" s="131"/>
    </row>
    <row r="221" spans="2:9" ht="19.649999999999999" customHeight="1">
      <c r="B221" s="121">
        <f t="shared" si="5"/>
        <v>212</v>
      </c>
      <c r="C221" s="122" t="s">
        <v>269</v>
      </c>
      <c r="D221" s="122" t="s">
        <v>1945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269</v>
      </c>
      <c r="D222" s="122" t="s">
        <v>722</v>
      </c>
      <c r="E222" s="122">
        <v>2021</v>
      </c>
      <c r="F222" s="122" t="s">
        <v>19</v>
      </c>
      <c r="G222" s="129" t="s">
        <v>20</v>
      </c>
      <c r="H222" s="130" t="s">
        <v>20</v>
      </c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287</v>
      </c>
      <c r="E223" s="122">
        <v>2019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293</v>
      </c>
      <c r="D224" s="122" t="s">
        <v>1948</v>
      </c>
      <c r="E224" s="122">
        <v>2013</v>
      </c>
      <c r="F224" s="122">
        <v>2020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293</v>
      </c>
      <c r="D225" s="122" t="s">
        <v>294</v>
      </c>
      <c r="E225" s="122">
        <v>2012</v>
      </c>
      <c r="F225" s="122">
        <v>2013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293</v>
      </c>
      <c r="D226" s="122" t="s">
        <v>994</v>
      </c>
      <c r="E226" s="122">
        <v>2010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293</v>
      </c>
      <c r="D227" s="122" t="s">
        <v>996</v>
      </c>
      <c r="E227" s="122">
        <v>2014</v>
      </c>
      <c r="F227" s="122" t="s">
        <v>19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293</v>
      </c>
      <c r="D228" s="122" t="s">
        <v>1191</v>
      </c>
      <c r="E228" s="122">
        <v>2015</v>
      </c>
      <c r="F228" s="122">
        <v>2019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293</v>
      </c>
      <c r="D229" s="122" t="s">
        <v>992</v>
      </c>
      <c r="E229" s="122">
        <v>2016</v>
      </c>
      <c r="F229" s="122">
        <v>2019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296</v>
      </c>
      <c r="D230" s="122" t="s">
        <v>1949</v>
      </c>
      <c r="E230" s="122">
        <v>2015</v>
      </c>
      <c r="F230" s="122" t="s">
        <v>19</v>
      </c>
      <c r="G230" s="129"/>
      <c r="H230" s="130"/>
      <c r="I230" s="131" t="s">
        <v>20</v>
      </c>
    </row>
    <row r="231" spans="2:9" ht="19.649999999999999" customHeight="1">
      <c r="B231" s="121">
        <f t="shared" si="5"/>
        <v>222</v>
      </c>
      <c r="C231" s="122" t="s">
        <v>301</v>
      </c>
      <c r="D231" s="122" t="s">
        <v>311</v>
      </c>
      <c r="E231" s="122">
        <v>2008</v>
      </c>
      <c r="F231" s="122">
        <v>2015</v>
      </c>
      <c r="G231" s="129" t="s">
        <v>20</v>
      </c>
      <c r="H231" s="130"/>
      <c r="I231" s="131"/>
    </row>
    <row r="232" spans="2:9" ht="19.649999999999999" customHeight="1">
      <c r="B232" s="121">
        <f t="shared" si="5"/>
        <v>223</v>
      </c>
      <c r="C232" s="122" t="s">
        <v>301</v>
      </c>
      <c r="D232" s="122" t="s">
        <v>1457</v>
      </c>
      <c r="E232" s="122">
        <v>1999</v>
      </c>
      <c r="F232" s="122">
        <v>2008</v>
      </c>
      <c r="G232" s="129" t="s">
        <v>20</v>
      </c>
      <c r="H232" s="130"/>
      <c r="I232" s="131"/>
    </row>
    <row r="233" spans="2:9" ht="19.649999999999999" customHeight="1">
      <c r="B233" s="121">
        <f t="shared" si="5"/>
        <v>224</v>
      </c>
      <c r="C233" s="122" t="s">
        <v>301</v>
      </c>
      <c r="D233" s="122" t="s">
        <v>305</v>
      </c>
      <c r="E233" s="122">
        <v>2013</v>
      </c>
      <c r="F233" s="122" t="s">
        <v>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301</v>
      </c>
      <c r="D234" s="122" t="s">
        <v>318</v>
      </c>
      <c r="E234" s="122">
        <v>2016</v>
      </c>
      <c r="F234" s="122" t="s">
        <v>19</v>
      </c>
      <c r="G234" s="129" t="s">
        <v>20</v>
      </c>
      <c r="H234" s="130"/>
      <c r="I234" s="131"/>
    </row>
    <row r="235" spans="2:9" ht="19.649999999999999" customHeight="1">
      <c r="B235" s="121">
        <f t="shared" si="5"/>
        <v>226</v>
      </c>
      <c r="C235" s="122" t="s">
        <v>301</v>
      </c>
      <c r="D235" s="122" t="s">
        <v>308</v>
      </c>
      <c r="E235" s="122">
        <v>2015</v>
      </c>
      <c r="F235" s="122" t="s">
        <v>19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301</v>
      </c>
      <c r="D236" s="122" t="s">
        <v>997</v>
      </c>
      <c r="E236" s="122">
        <v>2007</v>
      </c>
      <c r="F236" s="122">
        <v>2014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301</v>
      </c>
      <c r="D237" s="122" t="s">
        <v>1196</v>
      </c>
      <c r="E237" s="122">
        <v>2007</v>
      </c>
      <c r="F237" s="122">
        <v>2014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301</v>
      </c>
      <c r="D238" s="122" t="s">
        <v>311</v>
      </c>
      <c r="E238" s="122">
        <v>2015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301</v>
      </c>
      <c r="D239" s="122" t="s">
        <v>313</v>
      </c>
      <c r="E239" s="122">
        <v>2010</v>
      </c>
      <c r="F239" s="122">
        <v>2019</v>
      </c>
      <c r="G239" s="129" t="s">
        <v>20</v>
      </c>
      <c r="H239" s="130"/>
      <c r="I239" s="131"/>
    </row>
    <row r="240" spans="2:9" ht="19.649999999999999" customHeight="1">
      <c r="B240" s="121">
        <f t="shared" si="5"/>
        <v>231</v>
      </c>
      <c r="C240" s="122" t="s">
        <v>301</v>
      </c>
      <c r="D240" s="122" t="s">
        <v>302</v>
      </c>
      <c r="E240" s="122">
        <v>2017</v>
      </c>
      <c r="F240" s="122" t="s">
        <v>19</v>
      </c>
      <c r="G240" s="129" t="s">
        <v>20</v>
      </c>
      <c r="H240" s="130"/>
      <c r="I240" s="131"/>
    </row>
    <row r="241" spans="2:9" ht="19.649999999999999" customHeight="1">
      <c r="B241" s="121">
        <f t="shared" si="5"/>
        <v>232</v>
      </c>
      <c r="C241" s="122" t="s">
        <v>320</v>
      </c>
      <c r="D241" s="122" t="s">
        <v>322</v>
      </c>
      <c r="E241" s="122">
        <v>2015</v>
      </c>
      <c r="F241" s="122" t="s">
        <v>19</v>
      </c>
      <c r="G241" s="129" t="s">
        <v>20</v>
      </c>
      <c r="H241" s="130"/>
      <c r="I241" s="131" t="s">
        <v>20</v>
      </c>
    </row>
    <row r="242" spans="2:9" ht="19.649999999999999" customHeight="1">
      <c r="B242" s="121">
        <f t="shared" si="5"/>
        <v>233</v>
      </c>
      <c r="C242" s="122" t="s">
        <v>320</v>
      </c>
      <c r="D242" s="122" t="s">
        <v>321</v>
      </c>
      <c r="E242" s="122">
        <v>2016</v>
      </c>
      <c r="F242" s="122" t="s">
        <v>19</v>
      </c>
      <c r="G242" s="129" t="s">
        <v>20</v>
      </c>
      <c r="H242" s="130"/>
      <c r="I242" s="131" t="s">
        <v>20</v>
      </c>
    </row>
    <row r="243" spans="2:9" ht="19.649999999999999" customHeight="1">
      <c r="B243" s="121">
        <f t="shared" si="5"/>
        <v>234</v>
      </c>
      <c r="C243" s="122" t="s">
        <v>323</v>
      </c>
      <c r="D243" s="122" t="s">
        <v>337</v>
      </c>
      <c r="E243" s="122">
        <v>2015</v>
      </c>
      <c r="F243" s="122">
        <v>2022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323</v>
      </c>
      <c r="D244" s="122" t="s">
        <v>331</v>
      </c>
      <c r="E244" s="122">
        <v>2017</v>
      </c>
      <c r="F244" s="122" t="s">
        <v>19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323</v>
      </c>
      <c r="D245" s="122" t="s">
        <v>1461</v>
      </c>
      <c r="E245" s="122">
        <v>2018</v>
      </c>
      <c r="F245" s="122" t="s">
        <v>19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323</v>
      </c>
      <c r="D246" s="122" t="s">
        <v>1462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323</v>
      </c>
      <c r="D247" s="122" t="s">
        <v>1745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323</v>
      </c>
      <c r="D248" s="122" t="s">
        <v>332</v>
      </c>
      <c r="E248" s="122">
        <v>2015</v>
      </c>
      <c r="F248" s="122">
        <v>2020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323</v>
      </c>
      <c r="D249" s="122" t="s">
        <v>337</v>
      </c>
      <c r="E249" s="122">
        <v>2010</v>
      </c>
      <c r="F249" s="122">
        <v>2015</v>
      </c>
      <c r="G249" s="129" t="s">
        <v>20</v>
      </c>
      <c r="H249" s="130"/>
      <c r="I249" s="131" t="s">
        <v>20</v>
      </c>
    </row>
    <row r="250" spans="2:9" ht="19.649999999999999" customHeight="1" thickBot="1">
      <c r="B250" s="124">
        <f t="shared" si="5"/>
        <v>241</v>
      </c>
      <c r="C250" s="125" t="s">
        <v>323</v>
      </c>
      <c r="D250" s="125" t="s">
        <v>1012</v>
      </c>
      <c r="E250" s="125">
        <v>2019</v>
      </c>
      <c r="F250" s="125" t="s">
        <v>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323</v>
      </c>
      <c r="D252" s="122" t="s">
        <v>755</v>
      </c>
      <c r="E252" s="122">
        <v>2014</v>
      </c>
      <c r="F252" s="122">
        <v>2019</v>
      </c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323</v>
      </c>
      <c r="D253" s="122" t="s">
        <v>736</v>
      </c>
      <c r="E253" s="122">
        <v>2020</v>
      </c>
      <c r="F253" s="122" t="s">
        <v>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323</v>
      </c>
      <c r="D254" s="122" t="s">
        <v>726</v>
      </c>
      <c r="E254" s="122">
        <v>2017</v>
      </c>
      <c r="F254" s="122" t="s">
        <v>19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323</v>
      </c>
      <c r="D255" s="122" t="s">
        <v>724</v>
      </c>
      <c r="E255" s="122">
        <v>2018</v>
      </c>
      <c r="F255" s="122" t="s">
        <v>19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323</v>
      </c>
      <c r="D256" s="122" t="s">
        <v>337</v>
      </c>
      <c r="E256" s="122">
        <v>2022</v>
      </c>
      <c r="F256" s="122" t="s">
        <v>19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323</v>
      </c>
      <c r="D257" s="122" t="s">
        <v>723</v>
      </c>
      <c r="E257" s="122">
        <v>2021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340</v>
      </c>
      <c r="D258" s="122" t="s">
        <v>1462</v>
      </c>
      <c r="E258" s="122">
        <v>2006</v>
      </c>
      <c r="F258" s="122">
        <v>2013</v>
      </c>
      <c r="G258" s="129" t="s">
        <v>20</v>
      </c>
      <c r="H258" s="130"/>
      <c r="I258" s="131"/>
    </row>
    <row r="259" spans="2:9" ht="19.649999999999999" customHeight="1">
      <c r="B259" s="121">
        <f t="shared" si="6"/>
        <v>249</v>
      </c>
      <c r="C259" s="122" t="s">
        <v>340</v>
      </c>
      <c r="D259" s="122" t="s">
        <v>324</v>
      </c>
      <c r="E259" s="122">
        <v>2013</v>
      </c>
      <c r="F259" s="122">
        <v>2019</v>
      </c>
      <c r="G259" s="129" t="s">
        <v>20</v>
      </c>
      <c r="H259" s="130" t="s">
        <v>20</v>
      </c>
      <c r="I259" s="131"/>
    </row>
    <row r="260" spans="2:9" ht="19.649999999999999" customHeight="1">
      <c r="B260" s="121">
        <f t="shared" si="6"/>
        <v>250</v>
      </c>
      <c r="C260" s="122" t="s">
        <v>340</v>
      </c>
      <c r="D260" s="122" t="s">
        <v>336</v>
      </c>
      <c r="E260" s="122">
        <v>2013</v>
      </c>
      <c r="F260" s="122">
        <v>2019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340</v>
      </c>
      <c r="D261" s="122" t="s">
        <v>334</v>
      </c>
      <c r="E261" s="122">
        <v>2017</v>
      </c>
      <c r="F261" s="122" t="s">
        <v>19</v>
      </c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340</v>
      </c>
      <c r="D262" s="122" t="s">
        <v>1462</v>
      </c>
      <c r="E262" s="122">
        <v>2012</v>
      </c>
      <c r="F262" s="122">
        <v>2018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340</v>
      </c>
      <c r="D263" s="122" t="s">
        <v>334</v>
      </c>
      <c r="E263" s="122">
        <v>2011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340</v>
      </c>
      <c r="D264" s="122" t="s">
        <v>341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1199</v>
      </c>
      <c r="D265" s="122" t="s">
        <v>740</v>
      </c>
      <c r="E265" s="122">
        <v>2015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1199</v>
      </c>
      <c r="D266" s="122" t="s">
        <v>739</v>
      </c>
      <c r="E266" s="122">
        <v>2015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342</v>
      </c>
      <c r="D267" s="122" t="s">
        <v>344</v>
      </c>
      <c r="E267" s="122">
        <v>2014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342</v>
      </c>
      <c r="D268" s="122" t="s">
        <v>343</v>
      </c>
      <c r="E268" s="122">
        <v>2011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342</v>
      </c>
      <c r="D269" s="122" t="s">
        <v>345</v>
      </c>
      <c r="E269" s="122">
        <v>2018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346</v>
      </c>
      <c r="D270" s="122" t="s">
        <v>347</v>
      </c>
      <c r="E270" s="122">
        <v>2004</v>
      </c>
      <c r="F270" s="122">
        <v>2012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346</v>
      </c>
      <c r="D271" s="122" t="s">
        <v>349</v>
      </c>
      <c r="E271" s="122">
        <v>2001</v>
      </c>
      <c r="F271" s="122">
        <v>2009</v>
      </c>
      <c r="G271" s="129" t="s">
        <v>20</v>
      </c>
      <c r="H271" s="130"/>
      <c r="I271" s="131" t="s">
        <v>20</v>
      </c>
    </row>
    <row r="272" spans="2:9" ht="19.649999999999999" customHeight="1">
      <c r="B272" s="121">
        <f t="shared" si="6"/>
        <v>262</v>
      </c>
      <c r="C272" s="122" t="s">
        <v>346</v>
      </c>
      <c r="D272" s="122" t="s">
        <v>348</v>
      </c>
      <c r="E272" s="122">
        <v>2011</v>
      </c>
      <c r="F272" s="122">
        <v>2014</v>
      </c>
      <c r="G272" s="129" t="s">
        <v>20</v>
      </c>
      <c r="H272" s="130"/>
      <c r="I272" s="131"/>
    </row>
    <row r="273" spans="2:9" ht="19.649999999999999" customHeight="1">
      <c r="B273" s="121">
        <f t="shared" si="6"/>
        <v>263</v>
      </c>
      <c r="C273" s="122" t="s">
        <v>350</v>
      </c>
      <c r="D273" s="122" t="s">
        <v>354</v>
      </c>
      <c r="E273" s="122">
        <v>2012</v>
      </c>
      <c r="F273" s="122" t="s">
        <v>19</v>
      </c>
      <c r="G273" s="129" t="s">
        <v>20</v>
      </c>
      <c r="H273" s="130"/>
      <c r="I273" s="131" t="s">
        <v>20</v>
      </c>
    </row>
    <row r="274" spans="2:9" ht="19.649999999999999" customHeight="1">
      <c r="B274" s="121">
        <f t="shared" si="6"/>
        <v>264</v>
      </c>
      <c r="C274" s="122" t="s">
        <v>350</v>
      </c>
      <c r="D274" s="122" t="s">
        <v>357</v>
      </c>
      <c r="E274" s="122">
        <v>2013</v>
      </c>
      <c r="F274" s="122" t="s">
        <v>19</v>
      </c>
      <c r="G274" s="129" t="s">
        <v>20</v>
      </c>
      <c r="H274" s="130"/>
      <c r="I274" s="131"/>
    </row>
    <row r="275" spans="2:9" ht="19.649999999999999" customHeight="1">
      <c r="B275" s="121">
        <f t="shared" si="6"/>
        <v>265</v>
      </c>
      <c r="C275" s="122" t="s">
        <v>350</v>
      </c>
      <c r="D275" s="122" t="s">
        <v>353</v>
      </c>
      <c r="E275" s="122">
        <v>2006</v>
      </c>
      <c r="F275" s="122">
        <v>2014</v>
      </c>
      <c r="G275" s="129" t="s">
        <v>20</v>
      </c>
      <c r="H275" s="130"/>
      <c r="I275" s="131"/>
    </row>
    <row r="276" spans="2:9" ht="19.649999999999999" customHeight="1">
      <c r="B276" s="121">
        <f t="shared" si="6"/>
        <v>266</v>
      </c>
      <c r="C276" s="122" t="s">
        <v>350</v>
      </c>
      <c r="D276" s="122" t="s">
        <v>356</v>
      </c>
      <c r="E276" s="122">
        <v>2011</v>
      </c>
      <c r="F276" s="122">
        <v>2018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350</v>
      </c>
      <c r="D277" s="122" t="s">
        <v>352</v>
      </c>
      <c r="E277" s="122">
        <v>2014</v>
      </c>
      <c r="F277" s="122">
        <v>2019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350</v>
      </c>
      <c r="D278" s="122" t="s">
        <v>359</v>
      </c>
      <c r="E278" s="122">
        <v>2017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350</v>
      </c>
      <c r="D279" s="122" t="s">
        <v>1202</v>
      </c>
      <c r="E279" s="122">
        <v>2017</v>
      </c>
      <c r="F279" s="122" t="s">
        <v>19</v>
      </c>
      <c r="G279" s="129" t="s">
        <v>20</v>
      </c>
      <c r="H279" s="130"/>
      <c r="I279" s="131"/>
    </row>
    <row r="280" spans="2:9" ht="19.649999999999999" customHeight="1">
      <c r="B280" s="121">
        <f t="shared" si="6"/>
        <v>270</v>
      </c>
      <c r="C280" s="122" t="s">
        <v>350</v>
      </c>
      <c r="D280" s="122" t="s">
        <v>356</v>
      </c>
      <c r="E280" s="122">
        <v>2018</v>
      </c>
      <c r="F280" s="122" t="s">
        <v>19</v>
      </c>
      <c r="G280" s="129" t="s">
        <v>20</v>
      </c>
      <c r="H280" s="130"/>
      <c r="I280" s="131"/>
    </row>
    <row r="281" spans="2:9" ht="19.649999999999999" customHeight="1">
      <c r="B281" s="121">
        <f t="shared" si="6"/>
        <v>271</v>
      </c>
      <c r="C281" s="122" t="s">
        <v>350</v>
      </c>
      <c r="D281" s="122" t="s">
        <v>351</v>
      </c>
      <c r="E281" s="122">
        <v>2020</v>
      </c>
      <c r="F281" s="122" t="s">
        <v>19</v>
      </c>
      <c r="G281" s="129" t="s">
        <v>20</v>
      </c>
      <c r="H281" s="130"/>
      <c r="I281" s="131"/>
    </row>
    <row r="282" spans="2:9" ht="19.649999999999999" customHeight="1">
      <c r="B282" s="121">
        <f t="shared" si="6"/>
        <v>272</v>
      </c>
      <c r="C282" s="122" t="s">
        <v>360</v>
      </c>
      <c r="D282" s="122" t="s">
        <v>1950</v>
      </c>
      <c r="E282" s="122">
        <v>2016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360</v>
      </c>
      <c r="D283" s="122" t="s">
        <v>1952</v>
      </c>
      <c r="E283" s="122">
        <v>2016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360</v>
      </c>
      <c r="D284" s="122" t="s">
        <v>1951</v>
      </c>
      <c r="E284" s="122">
        <v>2008</v>
      </c>
      <c r="F284" s="122">
        <v>2015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360</v>
      </c>
      <c r="D285" s="122" t="s">
        <v>754</v>
      </c>
      <c r="E285" s="122">
        <v>2018</v>
      </c>
      <c r="F285" s="122" t="s">
        <v>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1208</v>
      </c>
      <c r="D286" s="122" t="s">
        <v>1625</v>
      </c>
      <c r="E286" s="122">
        <v>2017</v>
      </c>
      <c r="F286" s="122" t="s">
        <v>19</v>
      </c>
      <c r="G286" s="129" t="s">
        <v>20</v>
      </c>
      <c r="H286" s="129" t="s">
        <v>20</v>
      </c>
      <c r="I286" s="131"/>
    </row>
    <row r="287" spans="2:9" ht="19.649999999999999" customHeight="1">
      <c r="B287" s="121">
        <f t="shared" si="6"/>
        <v>277</v>
      </c>
      <c r="C287" s="122" t="s">
        <v>1208</v>
      </c>
      <c r="D287" s="122" t="s">
        <v>1484</v>
      </c>
      <c r="E287" s="122">
        <v>2018</v>
      </c>
      <c r="F287" s="122" t="s">
        <v>19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1208</v>
      </c>
      <c r="D288" s="122" t="s">
        <v>1483</v>
      </c>
      <c r="E288" s="122">
        <v>2018</v>
      </c>
      <c r="F288" s="122" t="s">
        <v>19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1208</v>
      </c>
      <c r="D289" s="122" t="s">
        <v>1953</v>
      </c>
      <c r="E289" s="122">
        <v>2019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729</v>
      </c>
      <c r="D290" s="122" t="s">
        <v>730</v>
      </c>
      <c r="E290" s="122">
        <v>2000</v>
      </c>
      <c r="F290" s="122" t="s">
        <v>19</v>
      </c>
      <c r="G290" s="129" t="s">
        <v>20</v>
      </c>
      <c r="H290" s="130"/>
      <c r="I290" s="131"/>
    </row>
    <row r="291" spans="2:9" ht="19.649999999999999" customHeight="1">
      <c r="B291" s="121">
        <f t="shared" si="6"/>
        <v>281</v>
      </c>
      <c r="C291" s="122" t="s">
        <v>367</v>
      </c>
      <c r="D291" s="122" t="s">
        <v>368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 t="s">
        <v>20</v>
      </c>
    </row>
    <row r="292" spans="2:9" ht="19.649999999999999" customHeight="1" thickBot="1">
      <c r="B292" s="124">
        <f t="shared" si="6"/>
        <v>282</v>
      </c>
      <c r="C292" s="125" t="s">
        <v>727</v>
      </c>
      <c r="D292" s="125" t="s">
        <v>763</v>
      </c>
      <c r="E292" s="125">
        <v>2012</v>
      </c>
      <c r="F292" s="125" t="s">
        <v>19</v>
      </c>
      <c r="G292" s="132" t="s">
        <v>20</v>
      </c>
      <c r="H292" s="133"/>
      <c r="I292" s="134" t="s">
        <v>20</v>
      </c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727</v>
      </c>
      <c r="D294" s="122" t="s">
        <v>750</v>
      </c>
      <c r="E294" s="122">
        <v>2014</v>
      </c>
      <c r="F294" s="122" t="s">
        <v>19</v>
      </c>
      <c r="G294" s="129" t="s">
        <v>20</v>
      </c>
      <c r="H294" s="130"/>
      <c r="I294" s="131" t="s">
        <v>20</v>
      </c>
    </row>
    <row r="295" spans="2:9" ht="19.649999999999999" customHeight="1">
      <c r="B295" s="121">
        <f t="shared" ref="B295:B334" si="7">ROW()-11</f>
        <v>284</v>
      </c>
      <c r="C295" s="122" t="s">
        <v>727</v>
      </c>
      <c r="D295" s="122" t="s">
        <v>728</v>
      </c>
      <c r="E295" s="122">
        <v>2018</v>
      </c>
      <c r="F295" s="122" t="s">
        <v>19</v>
      </c>
      <c r="G295" s="129" t="s">
        <v>20</v>
      </c>
      <c r="H295" s="130"/>
      <c r="I295" s="131" t="s">
        <v>20</v>
      </c>
    </row>
    <row r="296" spans="2:9" ht="19.649999999999999" customHeight="1">
      <c r="B296" s="121">
        <f t="shared" si="7"/>
        <v>285</v>
      </c>
      <c r="C296" s="122" t="s">
        <v>727</v>
      </c>
      <c r="D296" s="122" t="s">
        <v>725</v>
      </c>
      <c r="E296" s="122">
        <v>2015</v>
      </c>
      <c r="F296" s="122" t="s">
        <v>19</v>
      </c>
      <c r="G296" s="129"/>
      <c r="H296" s="130"/>
      <c r="I296" s="131" t="s">
        <v>20</v>
      </c>
    </row>
    <row r="297" spans="2:9" ht="19.649999999999999" customHeight="1">
      <c r="B297" s="121">
        <f t="shared" si="7"/>
        <v>286</v>
      </c>
      <c r="C297" s="122" t="s">
        <v>371</v>
      </c>
      <c r="D297" s="122">
        <v>5</v>
      </c>
      <c r="E297" s="122">
        <v>2010</v>
      </c>
      <c r="F297" s="122">
        <v>2015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371</v>
      </c>
      <c r="D298" s="122">
        <v>6</v>
      </c>
      <c r="E298" s="122">
        <v>2012</v>
      </c>
      <c r="F298" s="122" t="s">
        <v>19</v>
      </c>
      <c r="G298" s="129" t="s">
        <v>20</v>
      </c>
      <c r="H298" s="130" t="s">
        <v>20</v>
      </c>
      <c r="I298" s="131"/>
    </row>
    <row r="299" spans="2:9" ht="19.649999999999999" customHeight="1">
      <c r="B299" s="121">
        <f t="shared" si="7"/>
        <v>288</v>
      </c>
      <c r="C299" s="122" t="s">
        <v>371</v>
      </c>
      <c r="D299" s="122" t="s">
        <v>1038</v>
      </c>
      <c r="E299" s="122">
        <v>2012</v>
      </c>
      <c r="F299" s="122">
        <v>2019</v>
      </c>
      <c r="G299" s="129" t="s">
        <v>20</v>
      </c>
      <c r="H299" s="130" t="s">
        <v>20</v>
      </c>
      <c r="I299" s="131"/>
    </row>
    <row r="300" spans="2:9" ht="19.649999999999999" customHeight="1">
      <c r="B300" s="121">
        <f t="shared" si="7"/>
        <v>289</v>
      </c>
      <c r="C300" s="122" t="s">
        <v>371</v>
      </c>
      <c r="D300" s="122" t="s">
        <v>1483</v>
      </c>
      <c r="E300" s="122">
        <v>2014</v>
      </c>
      <c r="F300" s="122">
        <v>2018</v>
      </c>
      <c r="G300" s="129" t="s">
        <v>20</v>
      </c>
      <c r="H300" s="130" t="s">
        <v>20</v>
      </c>
      <c r="I300" s="131"/>
    </row>
    <row r="301" spans="2:9" ht="19.649999999999999" customHeight="1">
      <c r="B301" s="121">
        <f t="shared" si="7"/>
        <v>290</v>
      </c>
      <c r="C301" s="122" t="s">
        <v>371</v>
      </c>
      <c r="D301" s="122" t="s">
        <v>1484</v>
      </c>
      <c r="E301" s="122">
        <v>2022</v>
      </c>
      <c r="F301" s="122" t="s">
        <v>19</v>
      </c>
      <c r="G301" s="129" t="s">
        <v>20</v>
      </c>
      <c r="H301" s="130" t="s">
        <v>20</v>
      </c>
      <c r="I301" s="131"/>
    </row>
    <row r="302" spans="2:9" ht="19.649999999999999" customHeight="1">
      <c r="B302" s="121">
        <f t="shared" si="7"/>
        <v>291</v>
      </c>
      <c r="C302" s="122" t="s">
        <v>1209</v>
      </c>
      <c r="D302" s="122" t="s">
        <v>1957</v>
      </c>
      <c r="E302" s="122">
        <v>2012</v>
      </c>
      <c r="F302" s="122">
        <v>2019</v>
      </c>
      <c r="G302" s="129" t="s">
        <v>20</v>
      </c>
      <c r="H302" s="130" t="s">
        <v>20</v>
      </c>
      <c r="I302" s="131"/>
    </row>
    <row r="303" spans="2:9" ht="19.649999999999999" customHeight="1">
      <c r="B303" s="121">
        <f t="shared" si="7"/>
        <v>292</v>
      </c>
      <c r="C303" s="122" t="s">
        <v>1209</v>
      </c>
      <c r="D303" s="122" t="s">
        <v>1955</v>
      </c>
      <c r="E303" s="122">
        <v>2012</v>
      </c>
      <c r="F303" s="122">
        <v>2019</v>
      </c>
      <c r="G303" s="129" t="s">
        <v>20</v>
      </c>
      <c r="H303" s="130" t="s">
        <v>20</v>
      </c>
      <c r="I303" s="131"/>
    </row>
    <row r="304" spans="2:9" ht="19.649999999999999" customHeight="1">
      <c r="B304" s="121">
        <f t="shared" si="7"/>
        <v>293</v>
      </c>
      <c r="C304" s="122" t="s">
        <v>1209</v>
      </c>
      <c r="D304" s="122" t="s">
        <v>1210</v>
      </c>
      <c r="E304" s="122">
        <v>2012</v>
      </c>
      <c r="F304" s="122">
        <v>2018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7"/>
        <v>294</v>
      </c>
      <c r="C305" s="122" t="s">
        <v>1209</v>
      </c>
      <c r="D305" s="122" t="s">
        <v>1211</v>
      </c>
      <c r="E305" s="122">
        <v>2004</v>
      </c>
      <c r="F305" s="122">
        <v>2012</v>
      </c>
      <c r="G305" s="129" t="s">
        <v>20</v>
      </c>
      <c r="H305" s="130" t="s">
        <v>20</v>
      </c>
      <c r="I305" s="131"/>
    </row>
    <row r="306" spans="2:9" ht="19.649999999999999" customHeight="1">
      <c r="B306" s="121">
        <f t="shared" si="7"/>
        <v>295</v>
      </c>
      <c r="C306" s="122" t="s">
        <v>1209</v>
      </c>
      <c r="D306" s="122" t="s">
        <v>403</v>
      </c>
      <c r="E306" s="122">
        <v>2003</v>
      </c>
      <c r="F306" s="122">
        <v>2014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7"/>
        <v>296</v>
      </c>
      <c r="C307" s="122" t="s">
        <v>1209</v>
      </c>
      <c r="D307" s="122" t="s">
        <v>402</v>
      </c>
      <c r="E307" s="122">
        <v>2003</v>
      </c>
      <c r="F307" s="122">
        <v>2014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7"/>
        <v>297</v>
      </c>
      <c r="C308" s="122" t="s">
        <v>1209</v>
      </c>
      <c r="D308" s="122" t="s">
        <v>1496</v>
      </c>
      <c r="E308" s="122">
        <v>2003</v>
      </c>
      <c r="F308" s="122">
        <v>2014</v>
      </c>
      <c r="G308" s="129" t="s">
        <v>20</v>
      </c>
      <c r="H308" s="130" t="s">
        <v>20</v>
      </c>
      <c r="I308" s="131"/>
    </row>
    <row r="309" spans="2:9" ht="19.649999999999999" customHeight="1">
      <c r="B309" s="121">
        <f t="shared" si="7"/>
        <v>298</v>
      </c>
      <c r="C309" s="122" t="s">
        <v>1209</v>
      </c>
      <c r="D309" s="122" t="s">
        <v>809</v>
      </c>
      <c r="E309" s="122">
        <v>2012</v>
      </c>
      <c r="F309" s="122">
        <v>2019</v>
      </c>
      <c r="G309" s="129" t="s">
        <v>20</v>
      </c>
      <c r="H309" s="130" t="s">
        <v>20</v>
      </c>
      <c r="I309" s="131"/>
    </row>
    <row r="310" spans="2:9" ht="19.649999999999999" customHeight="1">
      <c r="B310" s="121">
        <f t="shared" si="7"/>
        <v>299</v>
      </c>
      <c r="C310" s="122" t="s">
        <v>1209</v>
      </c>
      <c r="D310" s="122" t="s">
        <v>1494</v>
      </c>
      <c r="E310" s="122">
        <v>2012</v>
      </c>
      <c r="F310" s="122">
        <v>2019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7"/>
        <v>300</v>
      </c>
      <c r="C311" s="122" t="s">
        <v>1209</v>
      </c>
      <c r="D311" s="122" t="s">
        <v>390</v>
      </c>
      <c r="E311" s="122">
        <v>2009</v>
      </c>
      <c r="F311" s="122">
        <v>2016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1209</v>
      </c>
      <c r="D312" s="122" t="s">
        <v>802</v>
      </c>
      <c r="E312" s="122">
        <v>2004</v>
      </c>
      <c r="F312" s="122">
        <v>2012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1209</v>
      </c>
      <c r="D313" s="122" t="s">
        <v>802</v>
      </c>
      <c r="E313" s="122">
        <v>2012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1209</v>
      </c>
      <c r="D314" s="122" t="s">
        <v>1959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1209</v>
      </c>
      <c r="D315" s="122" t="s">
        <v>403</v>
      </c>
      <c r="E315" s="122">
        <v>2014</v>
      </c>
      <c r="F315" s="122" t="s">
        <v>19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1209</v>
      </c>
      <c r="D316" s="122" t="s">
        <v>385</v>
      </c>
      <c r="E316" s="122">
        <v>2014</v>
      </c>
      <c r="F316" s="122" t="s">
        <v>19</v>
      </c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1209</v>
      </c>
      <c r="D317" s="122" t="s">
        <v>1214</v>
      </c>
      <c r="E317" s="122">
        <v>2014</v>
      </c>
      <c r="F317" s="122" t="s">
        <v>19</v>
      </c>
      <c r="G317" s="129" t="s">
        <v>20</v>
      </c>
      <c r="H317" s="130" t="s">
        <v>20</v>
      </c>
      <c r="I317" s="131"/>
    </row>
    <row r="318" spans="2:9" ht="19.649999999999999" customHeight="1">
      <c r="B318" s="121">
        <f t="shared" si="7"/>
        <v>307</v>
      </c>
      <c r="C318" s="122" t="s">
        <v>1209</v>
      </c>
      <c r="D318" s="122" t="s">
        <v>1956</v>
      </c>
      <c r="E318" s="122">
        <v>2015</v>
      </c>
      <c r="F318" s="122" t="s">
        <v>19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1209</v>
      </c>
      <c r="D319" s="122" t="s">
        <v>390</v>
      </c>
      <c r="E319" s="122">
        <v>2003</v>
      </c>
      <c r="F319" s="122">
        <v>2009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1209</v>
      </c>
      <c r="D320" s="122" t="s">
        <v>390</v>
      </c>
      <c r="E320" s="122">
        <v>1996</v>
      </c>
      <c r="F320" s="122">
        <v>2003</v>
      </c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1209</v>
      </c>
      <c r="D321" s="122" t="s">
        <v>257</v>
      </c>
      <c r="E321" s="122">
        <v>2006</v>
      </c>
      <c r="F321" s="122">
        <v>2018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1209</v>
      </c>
      <c r="D322" s="122" t="s">
        <v>387</v>
      </c>
      <c r="E322" s="122">
        <v>2012</v>
      </c>
      <c r="F322" s="122">
        <v>2021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1209</v>
      </c>
      <c r="D323" s="122" t="s">
        <v>404</v>
      </c>
      <c r="E323" s="122">
        <v>2017</v>
      </c>
      <c r="F323" s="122">
        <v>2020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1209</v>
      </c>
      <c r="D324" s="122" t="s">
        <v>390</v>
      </c>
      <c r="E324" s="122">
        <v>2017</v>
      </c>
      <c r="F324" s="122" t="s">
        <v>19</v>
      </c>
      <c r="G324" s="129" t="s">
        <v>20</v>
      </c>
      <c r="H324" s="130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1209</v>
      </c>
      <c r="D325" s="122" t="s">
        <v>385</v>
      </c>
      <c r="E325" s="122">
        <v>2007</v>
      </c>
      <c r="F325" s="122">
        <v>2015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1209</v>
      </c>
      <c r="D326" s="122" t="s">
        <v>1502</v>
      </c>
      <c r="E326" s="122">
        <v>2007</v>
      </c>
      <c r="F326" s="122">
        <v>2015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1209</v>
      </c>
      <c r="D327" s="122" t="s">
        <v>1503</v>
      </c>
      <c r="E327" s="122">
        <v>2010</v>
      </c>
      <c r="F327" s="122">
        <v>2018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1209</v>
      </c>
      <c r="D328" s="122" t="s">
        <v>1506</v>
      </c>
      <c r="E328" s="122">
        <v>2011</v>
      </c>
      <c r="F328" s="122">
        <v>2020</v>
      </c>
      <c r="G328" s="129" t="s">
        <v>20</v>
      </c>
      <c r="H328" s="130" t="s">
        <v>20</v>
      </c>
      <c r="I328" s="131"/>
    </row>
    <row r="329" spans="2:9" ht="19.649999999999999" customHeight="1">
      <c r="B329" s="121">
        <f t="shared" si="7"/>
        <v>318</v>
      </c>
      <c r="C329" s="122" t="s">
        <v>1209</v>
      </c>
      <c r="D329" s="122" t="s">
        <v>1504</v>
      </c>
      <c r="E329" s="122">
        <v>2011</v>
      </c>
      <c r="F329" s="122">
        <v>2020</v>
      </c>
      <c r="G329" s="129" t="s">
        <v>20</v>
      </c>
      <c r="H329" s="130" t="s">
        <v>20</v>
      </c>
      <c r="I329" s="131"/>
    </row>
    <row r="330" spans="2:9" ht="19.649999999999999" customHeight="1">
      <c r="B330" s="121">
        <f t="shared" si="7"/>
        <v>319</v>
      </c>
      <c r="C330" s="122" t="s">
        <v>1209</v>
      </c>
      <c r="D330" s="122" t="s">
        <v>1507</v>
      </c>
      <c r="E330" s="122">
        <v>2013</v>
      </c>
      <c r="F330" s="122" t="s">
        <v>19</v>
      </c>
      <c r="G330" s="129" t="s">
        <v>20</v>
      </c>
      <c r="H330" s="130" t="s">
        <v>20</v>
      </c>
      <c r="I330" s="131"/>
    </row>
    <row r="331" spans="2:9" ht="19.649999999999999" customHeight="1">
      <c r="B331" s="121">
        <f t="shared" si="7"/>
        <v>320</v>
      </c>
      <c r="C331" s="122" t="s">
        <v>1209</v>
      </c>
      <c r="D331" s="122" t="s">
        <v>1958</v>
      </c>
      <c r="E331" s="122">
        <v>2010</v>
      </c>
      <c r="F331" s="122">
        <v>2015</v>
      </c>
      <c r="G331" s="129" t="s">
        <v>20</v>
      </c>
      <c r="H331" s="130" t="s">
        <v>20</v>
      </c>
      <c r="I331" s="131"/>
    </row>
    <row r="332" spans="2:9" ht="19.649999999999999" customHeight="1">
      <c r="B332" s="121">
        <f t="shared" si="7"/>
        <v>321</v>
      </c>
      <c r="C332" s="122" t="s">
        <v>1209</v>
      </c>
      <c r="D332" s="122" t="s">
        <v>1508</v>
      </c>
      <c r="E332" s="122">
        <v>2011</v>
      </c>
      <c r="F332" s="122">
        <v>2019</v>
      </c>
      <c r="G332" s="129" t="s">
        <v>20</v>
      </c>
      <c r="H332" s="130" t="s">
        <v>20</v>
      </c>
      <c r="I332" s="131"/>
    </row>
    <row r="333" spans="2:9" ht="19.649999999999999" customHeight="1">
      <c r="B333" s="121">
        <f t="shared" si="7"/>
        <v>322</v>
      </c>
      <c r="C333" s="122" t="s">
        <v>1209</v>
      </c>
      <c r="D333" s="122" t="s">
        <v>1509</v>
      </c>
      <c r="E333" s="122">
        <v>2014</v>
      </c>
      <c r="F333" s="122">
        <v>2020</v>
      </c>
      <c r="G333" s="129" t="s">
        <v>20</v>
      </c>
      <c r="H333" s="130" t="s">
        <v>20</v>
      </c>
      <c r="I333" s="131"/>
    </row>
    <row r="334" spans="2:9" ht="19.649999999999999" customHeight="1" thickBot="1">
      <c r="B334" s="124">
        <f t="shared" si="7"/>
        <v>323</v>
      </c>
      <c r="C334" s="125" t="s">
        <v>1209</v>
      </c>
      <c r="D334" s="125" t="s">
        <v>1954</v>
      </c>
      <c r="E334" s="125">
        <v>2014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1209</v>
      </c>
      <c r="D336" s="122" t="s">
        <v>403</v>
      </c>
      <c r="E336" s="122">
        <v>2014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1209</v>
      </c>
      <c r="D337" s="122" t="s">
        <v>1224</v>
      </c>
      <c r="E337" s="122">
        <v>2014</v>
      </c>
      <c r="F337" s="122" t="s">
        <v>19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1209</v>
      </c>
      <c r="D338" s="122" t="s">
        <v>1230</v>
      </c>
      <c r="E338" s="122">
        <v>2014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417</v>
      </c>
      <c r="D339" s="122" t="s">
        <v>420</v>
      </c>
      <c r="E339" s="122">
        <v>2014</v>
      </c>
      <c r="F339" s="122" t="s">
        <v>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417</v>
      </c>
      <c r="D340" s="122" t="s">
        <v>420</v>
      </c>
      <c r="E340" s="122">
        <v>2006</v>
      </c>
      <c r="F340" s="122">
        <v>2013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417</v>
      </c>
      <c r="D341" s="122" t="s">
        <v>418</v>
      </c>
      <c r="E341" s="122">
        <v>2006</v>
      </c>
      <c r="F341" s="122">
        <v>2015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417</v>
      </c>
      <c r="D342" s="122" t="s">
        <v>419</v>
      </c>
      <c r="E342" s="122">
        <v>2007</v>
      </c>
      <c r="F342" s="122">
        <v>2015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417</v>
      </c>
      <c r="D343" s="122" t="s">
        <v>422</v>
      </c>
      <c r="E343" s="122">
        <v>2010</v>
      </c>
      <c r="F343" s="122">
        <v>2015</v>
      </c>
      <c r="G343" s="129" t="s">
        <v>20</v>
      </c>
      <c r="H343" s="129" t="s">
        <v>20</v>
      </c>
      <c r="I343" s="182"/>
    </row>
    <row r="344" spans="2:9" ht="19.649999999999999" customHeight="1">
      <c r="B344" s="121">
        <f t="shared" si="8"/>
        <v>332</v>
      </c>
      <c r="C344" s="122" t="s">
        <v>417</v>
      </c>
      <c r="D344" s="122" t="s">
        <v>425</v>
      </c>
      <c r="E344" s="122">
        <v>2011</v>
      </c>
      <c r="F344" s="122">
        <v>2015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417</v>
      </c>
      <c r="D345" s="122" t="s">
        <v>421</v>
      </c>
      <c r="E345" s="122">
        <v>2010</v>
      </c>
      <c r="F345" s="122">
        <v>2016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417</v>
      </c>
      <c r="D346" s="122" t="s">
        <v>424</v>
      </c>
      <c r="E346" s="122">
        <v>2012</v>
      </c>
      <c r="F346" s="122">
        <v>2016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417</v>
      </c>
      <c r="D347" s="122" t="s">
        <v>418</v>
      </c>
      <c r="E347" s="122">
        <v>2015</v>
      </c>
      <c r="F347" s="122" t="s">
        <v>19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417</v>
      </c>
      <c r="D348" s="122" t="s">
        <v>423</v>
      </c>
      <c r="E348" s="122">
        <v>2013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417</v>
      </c>
      <c r="D349" s="122" t="s">
        <v>421</v>
      </c>
      <c r="E349" s="122">
        <v>2016</v>
      </c>
      <c r="F349" s="122" t="s">
        <v>19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427</v>
      </c>
      <c r="D350" s="122" t="s">
        <v>431</v>
      </c>
      <c r="E350" s="122">
        <v>2012</v>
      </c>
      <c r="F350" s="122" t="s">
        <v>19</v>
      </c>
      <c r="G350" s="129" t="s">
        <v>20</v>
      </c>
      <c r="H350" s="130"/>
      <c r="I350" s="131" t="s">
        <v>20</v>
      </c>
    </row>
    <row r="351" spans="2:9" ht="19.649999999999999" customHeight="1">
      <c r="B351" s="121">
        <f t="shared" si="8"/>
        <v>339</v>
      </c>
      <c r="C351" s="122" t="s">
        <v>427</v>
      </c>
      <c r="D351" s="122" t="s">
        <v>429</v>
      </c>
      <c r="E351" s="122">
        <v>2003</v>
      </c>
      <c r="F351" s="122">
        <v>2010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427</v>
      </c>
      <c r="D352" s="122" t="s">
        <v>428</v>
      </c>
      <c r="E352" s="122">
        <v>2017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8"/>
        <v>341</v>
      </c>
      <c r="C353" s="122" t="s">
        <v>427</v>
      </c>
      <c r="D353" s="122" t="s">
        <v>752</v>
      </c>
      <c r="E353" s="122">
        <v>2006</v>
      </c>
      <c r="F353" s="122">
        <v>2021</v>
      </c>
      <c r="G353" s="129" t="s">
        <v>20</v>
      </c>
      <c r="H353" s="130"/>
      <c r="I353" s="131" t="s">
        <v>20</v>
      </c>
    </row>
    <row r="354" spans="2:9" ht="19.649999999999999" customHeight="1">
      <c r="B354" s="121">
        <f t="shared" si="8"/>
        <v>342</v>
      </c>
      <c r="C354" s="122" t="s">
        <v>427</v>
      </c>
      <c r="D354" s="122" t="s">
        <v>735</v>
      </c>
      <c r="E354" s="122">
        <v>2014</v>
      </c>
      <c r="F354" s="122" t="s">
        <v>19</v>
      </c>
      <c r="G354" s="129" t="s">
        <v>20</v>
      </c>
      <c r="H354" s="130"/>
      <c r="I354" s="131" t="s">
        <v>20</v>
      </c>
    </row>
    <row r="355" spans="2:9" ht="19.649999999999999" customHeight="1">
      <c r="B355" s="121">
        <f t="shared" si="8"/>
        <v>343</v>
      </c>
      <c r="C355" s="122" t="s">
        <v>764</v>
      </c>
      <c r="D355" s="122" t="s">
        <v>765</v>
      </c>
      <c r="E355" s="122">
        <v>2020</v>
      </c>
      <c r="F355" s="122" t="s">
        <v>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433</v>
      </c>
      <c r="D356" s="122" t="s">
        <v>443</v>
      </c>
      <c r="E356" s="122">
        <v>2012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433</v>
      </c>
      <c r="D357" s="122" t="s">
        <v>434</v>
      </c>
      <c r="E357" s="122">
        <v>2010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433</v>
      </c>
      <c r="D358" s="122" t="s">
        <v>1239</v>
      </c>
      <c r="E358" s="122">
        <v>2013</v>
      </c>
      <c r="F358" s="122" t="s">
        <v>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433</v>
      </c>
      <c r="D359" s="122" t="s">
        <v>1237</v>
      </c>
      <c r="E359" s="122">
        <v>2010</v>
      </c>
      <c r="F359" s="122" t="s">
        <v>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433</v>
      </c>
      <c r="D360" s="122" t="s">
        <v>1960</v>
      </c>
      <c r="E360" s="122">
        <v>2010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433</v>
      </c>
      <c r="D361" s="122" t="s">
        <v>437</v>
      </c>
      <c r="E361" s="122">
        <v>2015</v>
      </c>
      <c r="F361" s="122" t="s">
        <v>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433</v>
      </c>
      <c r="D362" s="122" t="s">
        <v>455</v>
      </c>
      <c r="E362" s="122">
        <v>2001</v>
      </c>
      <c r="F362" s="122">
        <v>2014</v>
      </c>
      <c r="G362" s="129" t="s">
        <v>20</v>
      </c>
      <c r="H362" s="130"/>
      <c r="I362" s="131"/>
    </row>
    <row r="363" spans="2:9" ht="19.649999999999999" customHeight="1">
      <c r="B363" s="121">
        <f t="shared" si="8"/>
        <v>351</v>
      </c>
      <c r="C363" s="122" t="s">
        <v>433</v>
      </c>
      <c r="D363" s="122" t="s">
        <v>1961</v>
      </c>
      <c r="E363" s="122">
        <v>2019</v>
      </c>
      <c r="F363" s="122" t="s">
        <v>19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433</v>
      </c>
      <c r="D364" s="122" t="s">
        <v>1963</v>
      </c>
      <c r="E364" s="122">
        <v>2010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433</v>
      </c>
      <c r="D365" s="122" t="s">
        <v>1962</v>
      </c>
      <c r="E365" s="122">
        <v>2016</v>
      </c>
      <c r="F365" s="122" t="s">
        <v>19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433</v>
      </c>
      <c r="D366" s="122" t="s">
        <v>460</v>
      </c>
      <c r="E366" s="122">
        <v>2013</v>
      </c>
      <c r="F366" s="122" t="s">
        <v>19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433</v>
      </c>
      <c r="D367" s="122" t="s">
        <v>441</v>
      </c>
      <c r="E367" s="122">
        <v>2014</v>
      </c>
      <c r="F367" s="122" t="s">
        <v>19</v>
      </c>
      <c r="G367" s="129" t="s">
        <v>20</v>
      </c>
      <c r="H367" s="129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433</v>
      </c>
      <c r="D368" s="122" t="s">
        <v>440</v>
      </c>
      <c r="E368" s="122">
        <v>2017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433</v>
      </c>
      <c r="D369" s="122" t="s">
        <v>461</v>
      </c>
      <c r="E369" s="122">
        <v>2012</v>
      </c>
      <c r="F369" s="122">
        <v>2019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433</v>
      </c>
      <c r="D370" s="122" t="s">
        <v>459</v>
      </c>
      <c r="E370" s="122">
        <v>2013</v>
      </c>
      <c r="F370" s="122" t="s">
        <v>19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433</v>
      </c>
      <c r="D371" s="122" t="s">
        <v>1078</v>
      </c>
      <c r="E371" s="122">
        <v>2008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433</v>
      </c>
      <c r="D372" s="122" t="s">
        <v>434</v>
      </c>
      <c r="E372" s="122">
        <v>2020</v>
      </c>
      <c r="F372" s="122" t="s">
        <v>19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433</v>
      </c>
      <c r="D373" s="122" t="s">
        <v>745</v>
      </c>
      <c r="E373" s="122">
        <v>2011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433</v>
      </c>
      <c r="D374" s="122" t="s">
        <v>746</v>
      </c>
      <c r="E374" s="122">
        <v>2011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433</v>
      </c>
      <c r="D375" s="122" t="s">
        <v>747</v>
      </c>
      <c r="E375" s="122">
        <v>2011</v>
      </c>
      <c r="F375" s="122" t="s">
        <v>19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433</v>
      </c>
      <c r="D376" s="125" t="s">
        <v>748</v>
      </c>
      <c r="E376" s="125">
        <v>2011</v>
      </c>
      <c r="F376" s="125" t="s">
        <v>19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433</v>
      </c>
      <c r="D378" s="122" t="s">
        <v>1520</v>
      </c>
      <c r="E378" s="122">
        <v>2011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433</v>
      </c>
      <c r="D379" s="122" t="s">
        <v>731</v>
      </c>
      <c r="E379" s="122">
        <v>2016</v>
      </c>
      <c r="F379" s="122" t="s">
        <v>19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433</v>
      </c>
      <c r="D380" s="122" t="s">
        <v>720</v>
      </c>
      <c r="E380" s="122">
        <v>2010</v>
      </c>
      <c r="F380" s="122" t="s">
        <v>19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462</v>
      </c>
      <c r="D381" s="122" t="s">
        <v>471</v>
      </c>
      <c r="E381" s="122">
        <v>2008</v>
      </c>
      <c r="F381" s="122">
        <v>2017</v>
      </c>
      <c r="G381" s="129" t="s">
        <v>20</v>
      </c>
      <c r="H381" s="130"/>
      <c r="I381" s="131"/>
    </row>
    <row r="382" spans="2:9" ht="19.649999999999999" customHeight="1">
      <c r="B382" s="121">
        <f t="shared" si="9"/>
        <v>369</v>
      </c>
      <c r="C382" s="122" t="s">
        <v>462</v>
      </c>
      <c r="D382" s="122" t="s">
        <v>475</v>
      </c>
      <c r="E382" s="122">
        <v>2014</v>
      </c>
      <c r="F382" s="122">
        <v>2020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462</v>
      </c>
      <c r="D383" s="122" t="s">
        <v>466</v>
      </c>
      <c r="E383" s="122">
        <v>2015</v>
      </c>
      <c r="F383" s="122" t="s">
        <v>19</v>
      </c>
      <c r="G383" s="129" t="s">
        <v>20</v>
      </c>
      <c r="H383" s="130"/>
      <c r="I383" s="131"/>
    </row>
    <row r="384" spans="2:9" ht="19.649999999999999" customHeight="1">
      <c r="B384" s="121">
        <f t="shared" si="9"/>
        <v>371</v>
      </c>
      <c r="C384" s="122" t="s">
        <v>462</v>
      </c>
      <c r="D384" s="122" t="s">
        <v>475</v>
      </c>
      <c r="E384" s="122">
        <v>2001</v>
      </c>
      <c r="F384" s="122">
        <v>2014</v>
      </c>
      <c r="G384" s="129" t="s">
        <v>20</v>
      </c>
      <c r="H384" s="130"/>
      <c r="I384" s="131"/>
    </row>
    <row r="385" spans="2:9" ht="19.649999999999999" customHeight="1">
      <c r="B385" s="121">
        <f t="shared" si="9"/>
        <v>372</v>
      </c>
      <c r="C385" s="122" t="s">
        <v>462</v>
      </c>
      <c r="D385" s="122" t="s">
        <v>474</v>
      </c>
      <c r="E385" s="122">
        <v>2010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462</v>
      </c>
      <c r="D386" s="122" t="s">
        <v>1245</v>
      </c>
      <c r="E386" s="122">
        <v>2018</v>
      </c>
      <c r="F386" s="122" t="s">
        <v>19</v>
      </c>
      <c r="G386" s="129" t="s">
        <v>20</v>
      </c>
      <c r="H386" s="130" t="s">
        <v>20</v>
      </c>
      <c r="I386" s="131" t="s">
        <v>20</v>
      </c>
    </row>
    <row r="387" spans="2:9" ht="19.649999999999999" customHeight="1">
      <c r="B387" s="121">
        <f t="shared" si="9"/>
        <v>374</v>
      </c>
      <c r="C387" s="122" t="s">
        <v>462</v>
      </c>
      <c r="D387" s="122" t="s">
        <v>465</v>
      </c>
      <c r="E387" s="122">
        <v>2006</v>
      </c>
      <c r="F387" s="122">
        <v>2015</v>
      </c>
      <c r="G387" s="129" t="s">
        <v>20</v>
      </c>
      <c r="H387" s="130"/>
      <c r="I387" s="131"/>
    </row>
    <row r="388" spans="2:9" ht="19.649999999999999" customHeight="1">
      <c r="B388" s="121">
        <f t="shared" si="9"/>
        <v>375</v>
      </c>
      <c r="C388" s="122" t="s">
        <v>462</v>
      </c>
      <c r="D388" s="122" t="s">
        <v>469</v>
      </c>
      <c r="E388" s="122">
        <v>2018</v>
      </c>
      <c r="F388" s="122" t="s">
        <v>19</v>
      </c>
      <c r="G388" s="129" t="s">
        <v>20</v>
      </c>
      <c r="H388" s="130" t="s">
        <v>20</v>
      </c>
      <c r="I388" s="131" t="s">
        <v>20</v>
      </c>
    </row>
    <row r="389" spans="2:9" ht="19.649999999999999" customHeight="1">
      <c r="B389" s="121">
        <f t="shared" si="9"/>
        <v>376</v>
      </c>
      <c r="C389" s="122" t="s">
        <v>462</v>
      </c>
      <c r="D389" s="122" t="s">
        <v>1246</v>
      </c>
      <c r="E389" s="122">
        <v>2019</v>
      </c>
      <c r="F389" s="122" t="s">
        <v>19</v>
      </c>
      <c r="G389" s="129" t="s">
        <v>20</v>
      </c>
      <c r="H389" s="130" t="s">
        <v>20</v>
      </c>
      <c r="I389" s="131" t="s">
        <v>20</v>
      </c>
    </row>
    <row r="390" spans="2:9" ht="19.649999999999999" customHeight="1">
      <c r="B390" s="121">
        <f t="shared" si="9"/>
        <v>377</v>
      </c>
      <c r="C390" s="122" t="s">
        <v>462</v>
      </c>
      <c r="D390" s="122" t="s">
        <v>473</v>
      </c>
      <c r="E390" s="122">
        <v>2020</v>
      </c>
      <c r="F390" s="122" t="s">
        <v>19</v>
      </c>
      <c r="G390" s="129" t="s">
        <v>20</v>
      </c>
      <c r="H390" s="130" t="s">
        <v>20</v>
      </c>
      <c r="I390" s="131" t="s">
        <v>20</v>
      </c>
    </row>
    <row r="391" spans="2:9" ht="19.649999999999999" customHeight="1">
      <c r="B391" s="121">
        <f t="shared" si="9"/>
        <v>378</v>
      </c>
      <c r="C391" s="122" t="s">
        <v>783</v>
      </c>
      <c r="D391" s="122" t="s">
        <v>1256</v>
      </c>
      <c r="E391" s="122">
        <v>2016</v>
      </c>
      <c r="F391" s="122" t="s">
        <v>19</v>
      </c>
      <c r="G391" s="129" t="s">
        <v>20</v>
      </c>
      <c r="H391" s="130" t="s">
        <v>20</v>
      </c>
      <c r="I391" s="131" t="s">
        <v>20</v>
      </c>
    </row>
    <row r="392" spans="2:9" ht="19.649999999999999" customHeight="1">
      <c r="B392" s="121">
        <f t="shared" si="9"/>
        <v>379</v>
      </c>
      <c r="C392" s="122" t="s">
        <v>783</v>
      </c>
      <c r="D392" s="122" t="s">
        <v>1259</v>
      </c>
      <c r="E392" s="122">
        <v>2016</v>
      </c>
      <c r="F392" s="122" t="s">
        <v>19</v>
      </c>
      <c r="G392" s="129" t="s">
        <v>20</v>
      </c>
      <c r="H392" s="130" t="s">
        <v>20</v>
      </c>
      <c r="I392" s="131" t="s">
        <v>20</v>
      </c>
    </row>
    <row r="393" spans="2:9" ht="19.649999999999999" customHeight="1">
      <c r="B393" s="121">
        <f t="shared" si="9"/>
        <v>380</v>
      </c>
      <c r="C393" s="122" t="s">
        <v>783</v>
      </c>
      <c r="D393" s="122" t="s">
        <v>1251</v>
      </c>
      <c r="E393" s="122">
        <v>2013</v>
      </c>
      <c r="F393" s="122" t="s">
        <v>19</v>
      </c>
      <c r="G393" s="129" t="s">
        <v>20</v>
      </c>
      <c r="H393" s="130" t="s">
        <v>20</v>
      </c>
      <c r="I393" s="131" t="s">
        <v>20</v>
      </c>
    </row>
    <row r="394" spans="2:9" ht="19.649999999999999" customHeight="1">
      <c r="B394" s="121">
        <f t="shared" si="9"/>
        <v>381</v>
      </c>
      <c r="C394" s="122" t="s">
        <v>783</v>
      </c>
      <c r="D394" s="122" t="s">
        <v>1252</v>
      </c>
      <c r="E394" s="122">
        <v>2010</v>
      </c>
      <c r="F394" s="122">
        <v>2018</v>
      </c>
      <c r="G394" s="129" t="s">
        <v>20</v>
      </c>
      <c r="H394" s="130" t="s">
        <v>20</v>
      </c>
      <c r="I394" s="131" t="s">
        <v>20</v>
      </c>
    </row>
    <row r="395" spans="2:9" ht="19.649999999999999" customHeight="1">
      <c r="B395" s="121">
        <f t="shared" si="9"/>
        <v>382</v>
      </c>
      <c r="C395" s="122" t="s">
        <v>783</v>
      </c>
      <c r="D395" s="122" t="s">
        <v>1255</v>
      </c>
      <c r="E395" s="122">
        <v>2006</v>
      </c>
      <c r="F395" s="122" t="s">
        <v>19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783</v>
      </c>
      <c r="D396" s="122" t="s">
        <v>1250</v>
      </c>
      <c r="E396" s="122">
        <v>2013</v>
      </c>
      <c r="F396" s="122">
        <v>2019</v>
      </c>
      <c r="G396" s="129" t="s">
        <v>20</v>
      </c>
      <c r="H396" s="130" t="s">
        <v>20</v>
      </c>
      <c r="I396" s="131" t="s">
        <v>20</v>
      </c>
    </row>
    <row r="397" spans="2:9" ht="19.649999999999999" customHeight="1">
      <c r="B397" s="121">
        <f t="shared" si="9"/>
        <v>384</v>
      </c>
      <c r="C397" s="122" t="s">
        <v>783</v>
      </c>
      <c r="D397" s="122" t="s">
        <v>1257</v>
      </c>
      <c r="E397" s="122">
        <v>2018</v>
      </c>
      <c r="F397" s="122" t="s">
        <v>19</v>
      </c>
      <c r="G397" s="129" t="s">
        <v>20</v>
      </c>
      <c r="H397" s="130" t="s">
        <v>20</v>
      </c>
      <c r="I397" s="131" t="s">
        <v>20</v>
      </c>
    </row>
    <row r="398" spans="2:9" ht="19.649999999999999" customHeight="1">
      <c r="B398" s="121">
        <f t="shared" si="9"/>
        <v>385</v>
      </c>
      <c r="C398" s="122" t="s">
        <v>783</v>
      </c>
      <c r="D398" s="122" t="s">
        <v>1258</v>
      </c>
      <c r="E398" s="122">
        <v>2018</v>
      </c>
      <c r="F398" s="122" t="s">
        <v>19</v>
      </c>
      <c r="G398" s="129" t="s">
        <v>20</v>
      </c>
      <c r="H398" s="130" t="s">
        <v>20</v>
      </c>
      <c r="I398" s="131" t="s">
        <v>20</v>
      </c>
    </row>
    <row r="399" spans="2:9" ht="19.649999999999999" customHeight="1">
      <c r="B399" s="121">
        <f t="shared" si="9"/>
        <v>386</v>
      </c>
      <c r="C399" s="122" t="s">
        <v>783</v>
      </c>
      <c r="D399" s="122" t="s">
        <v>1249</v>
      </c>
      <c r="E399" s="122">
        <v>2014</v>
      </c>
      <c r="F399" s="122" t="s">
        <v>19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783</v>
      </c>
      <c r="D400" s="122" t="s">
        <v>1250</v>
      </c>
      <c r="E400" s="122">
        <v>2019</v>
      </c>
      <c r="F400" s="122" t="s">
        <v>19</v>
      </c>
      <c r="G400" s="129" t="s">
        <v>20</v>
      </c>
      <c r="H400" s="130" t="s">
        <v>20</v>
      </c>
      <c r="I400" s="131" t="s">
        <v>20</v>
      </c>
    </row>
    <row r="401" spans="2:9" ht="19.649999999999999" customHeight="1">
      <c r="B401" s="121">
        <f t="shared" si="9"/>
        <v>388</v>
      </c>
      <c r="C401" s="122" t="s">
        <v>783</v>
      </c>
      <c r="D401" s="122" t="s">
        <v>1253</v>
      </c>
      <c r="E401" s="122">
        <v>2019</v>
      </c>
      <c r="F401" s="122" t="s">
        <v>19</v>
      </c>
      <c r="G401" s="129" t="s">
        <v>20</v>
      </c>
      <c r="H401" s="130" t="s">
        <v>20</v>
      </c>
      <c r="I401" s="131" t="s">
        <v>20</v>
      </c>
    </row>
    <row r="402" spans="2:9" ht="19.649999999999999" customHeight="1">
      <c r="B402" s="121">
        <f t="shared" si="9"/>
        <v>389</v>
      </c>
      <c r="C402" s="122" t="s">
        <v>783</v>
      </c>
      <c r="D402" s="122" t="s">
        <v>1257</v>
      </c>
      <c r="E402" s="122">
        <v>2008</v>
      </c>
      <c r="F402" s="122">
        <v>2018</v>
      </c>
      <c r="G402" s="129" t="s">
        <v>20</v>
      </c>
      <c r="H402" s="130" t="s">
        <v>20</v>
      </c>
      <c r="I402" s="131" t="s">
        <v>20</v>
      </c>
    </row>
    <row r="403" spans="2:9" ht="19.649999999999999" customHeight="1">
      <c r="B403" s="121">
        <f t="shared" si="9"/>
        <v>390</v>
      </c>
      <c r="C403" s="122" t="s">
        <v>733</v>
      </c>
      <c r="D403" s="122" t="s">
        <v>1260</v>
      </c>
      <c r="E403" s="122">
        <v>2017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733</v>
      </c>
      <c r="D404" s="122">
        <v>2</v>
      </c>
      <c r="E404" s="122">
        <v>2017</v>
      </c>
      <c r="F404" s="122" t="s">
        <v>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481</v>
      </c>
      <c r="D405" s="122" t="s">
        <v>1098</v>
      </c>
      <c r="E405" s="122">
        <v>2014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481</v>
      </c>
      <c r="D406" s="122" t="s">
        <v>1261</v>
      </c>
      <c r="E406" s="122">
        <v>2012</v>
      </c>
      <c r="F406" s="122">
        <v>2019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481</v>
      </c>
      <c r="D407" s="122" t="s">
        <v>482</v>
      </c>
      <c r="E407" s="122">
        <v>2016</v>
      </c>
      <c r="F407" s="122" t="s">
        <v>19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1262</v>
      </c>
      <c r="D408" s="122" t="s">
        <v>1264</v>
      </c>
      <c r="E408" s="122">
        <v>2016</v>
      </c>
      <c r="F408" s="122" t="s">
        <v>19</v>
      </c>
      <c r="G408" s="129" t="s">
        <v>20</v>
      </c>
      <c r="H408" s="130"/>
      <c r="I408" s="131" t="s">
        <v>20</v>
      </c>
    </row>
    <row r="409" spans="2:9" ht="19.649999999999999" customHeight="1">
      <c r="B409" s="121">
        <f t="shared" si="9"/>
        <v>396</v>
      </c>
      <c r="C409" s="122" t="s">
        <v>1262</v>
      </c>
      <c r="D409" s="122" t="s">
        <v>1263</v>
      </c>
      <c r="E409" s="122">
        <v>2016</v>
      </c>
      <c r="F409" s="122" t="s">
        <v>19</v>
      </c>
      <c r="G409" s="129" t="s">
        <v>20</v>
      </c>
      <c r="H409" s="130"/>
      <c r="I409" s="131" t="s">
        <v>20</v>
      </c>
    </row>
    <row r="410" spans="2:9" ht="19.649999999999999" customHeight="1">
      <c r="B410" s="121">
        <f t="shared" si="9"/>
        <v>397</v>
      </c>
      <c r="C410" s="122" t="s">
        <v>483</v>
      </c>
      <c r="D410" s="122" t="s">
        <v>485</v>
      </c>
      <c r="E410" s="122">
        <v>2013</v>
      </c>
      <c r="F410" s="122" t="s">
        <v>19</v>
      </c>
      <c r="G410" s="129" t="s">
        <v>20</v>
      </c>
      <c r="H410" s="130"/>
      <c r="I410" s="131" t="s">
        <v>20</v>
      </c>
    </row>
    <row r="411" spans="2:9" ht="19.649999999999999" customHeight="1">
      <c r="B411" s="121">
        <f t="shared" si="9"/>
        <v>398</v>
      </c>
      <c r="C411" s="122" t="s">
        <v>483</v>
      </c>
      <c r="D411" s="122" t="s">
        <v>1265</v>
      </c>
      <c r="E411" s="122">
        <v>2011</v>
      </c>
      <c r="F411" s="122">
        <v>2017</v>
      </c>
      <c r="G411" s="129" t="s">
        <v>20</v>
      </c>
      <c r="H411" s="130"/>
      <c r="I411" s="131" t="s">
        <v>20</v>
      </c>
    </row>
    <row r="412" spans="2:9" ht="19.649999999999999" customHeight="1">
      <c r="B412" s="121">
        <f t="shared" si="9"/>
        <v>399</v>
      </c>
      <c r="C412" s="122" t="s">
        <v>486</v>
      </c>
      <c r="D412" s="122" t="s">
        <v>509</v>
      </c>
      <c r="E412" s="122">
        <v>2008</v>
      </c>
      <c r="F412" s="122">
        <v>2015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486</v>
      </c>
      <c r="D413" s="122" t="s">
        <v>490</v>
      </c>
      <c r="E413" s="122">
        <v>2013</v>
      </c>
      <c r="F413" s="122">
        <v>2019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486</v>
      </c>
      <c r="D414" s="122" t="s">
        <v>506</v>
      </c>
      <c r="E414" s="122">
        <v>2008</v>
      </c>
      <c r="F414" s="122">
        <v>2017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486</v>
      </c>
      <c r="D415" s="122" t="s">
        <v>1277</v>
      </c>
      <c r="E415" s="122">
        <v>2014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486</v>
      </c>
      <c r="D416" s="122" t="s">
        <v>509</v>
      </c>
      <c r="E416" s="122">
        <v>2007</v>
      </c>
      <c r="F416" s="122">
        <v>2015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486</v>
      </c>
      <c r="D417" s="122" t="s">
        <v>1272</v>
      </c>
      <c r="E417" s="122">
        <v>2001</v>
      </c>
      <c r="F417" s="122">
        <v>2009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486</v>
      </c>
      <c r="D418" s="125" t="s">
        <v>520</v>
      </c>
      <c r="E418" s="125">
        <v>2003</v>
      </c>
      <c r="F418" s="125">
        <v>2008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486</v>
      </c>
      <c r="D420" s="122" t="s">
        <v>518</v>
      </c>
      <c r="E420" s="122">
        <v>2004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486</v>
      </c>
      <c r="D421" s="122" t="s">
        <v>1271</v>
      </c>
      <c r="E421" s="122">
        <v>2004</v>
      </c>
      <c r="F421" s="122">
        <v>2012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486</v>
      </c>
      <c r="D422" s="122" t="s">
        <v>493</v>
      </c>
      <c r="E422" s="122">
        <v>2005</v>
      </c>
      <c r="F422" s="122">
        <v>2014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486</v>
      </c>
      <c r="D423" s="122" t="s">
        <v>1269</v>
      </c>
      <c r="E423" s="122">
        <v>2005</v>
      </c>
      <c r="F423" s="122">
        <v>2014</v>
      </c>
      <c r="G423" s="129" t="s">
        <v>20</v>
      </c>
      <c r="H423" s="130" t="s">
        <v>20</v>
      </c>
      <c r="I423" s="131"/>
    </row>
    <row r="424" spans="2:9" ht="19.649999999999999" customHeight="1">
      <c r="B424" s="121">
        <f t="shared" si="10"/>
        <v>410</v>
      </c>
      <c r="C424" s="122" t="s">
        <v>486</v>
      </c>
      <c r="D424" s="122" t="s">
        <v>514</v>
      </c>
      <c r="E424" s="122">
        <v>2005</v>
      </c>
      <c r="F424" s="122">
        <v>2014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486</v>
      </c>
      <c r="D425" s="122" t="s">
        <v>509</v>
      </c>
      <c r="E425" s="122">
        <v>2001</v>
      </c>
      <c r="F425" s="122">
        <v>2007</v>
      </c>
      <c r="G425" s="129" t="s">
        <v>20</v>
      </c>
      <c r="H425" s="130"/>
      <c r="I425" s="131"/>
    </row>
    <row r="426" spans="2:9" ht="19.649999999999999" customHeight="1">
      <c r="B426" s="121">
        <f t="shared" si="10"/>
        <v>412</v>
      </c>
      <c r="C426" s="122" t="s">
        <v>486</v>
      </c>
      <c r="D426" s="122" t="s">
        <v>498</v>
      </c>
      <c r="E426" s="122">
        <v>2002</v>
      </c>
      <c r="F426" s="122">
        <v>2014</v>
      </c>
      <c r="G426" s="129" t="s">
        <v>20</v>
      </c>
      <c r="H426" s="130"/>
      <c r="I426" s="131"/>
    </row>
    <row r="427" spans="2:9" ht="19.649999999999999" customHeight="1">
      <c r="B427" s="121">
        <f t="shared" si="10"/>
        <v>413</v>
      </c>
      <c r="C427" s="122" t="s">
        <v>486</v>
      </c>
      <c r="D427" s="122" t="s">
        <v>530</v>
      </c>
      <c r="E427" s="122">
        <v>2001</v>
      </c>
      <c r="F427" s="122">
        <v>2009</v>
      </c>
      <c r="G427" s="129" t="s">
        <v>20</v>
      </c>
      <c r="H427" s="130"/>
      <c r="I427" s="131"/>
    </row>
    <row r="428" spans="2:9" ht="19.649999999999999" customHeight="1">
      <c r="B428" s="121">
        <f t="shared" si="10"/>
        <v>414</v>
      </c>
      <c r="C428" s="122" t="s">
        <v>486</v>
      </c>
      <c r="D428" s="122" t="s">
        <v>529</v>
      </c>
      <c r="E428" s="122">
        <v>2007</v>
      </c>
      <c r="F428" s="122">
        <v>2014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486</v>
      </c>
      <c r="D429" s="122" t="s">
        <v>1277</v>
      </c>
      <c r="E429" s="122">
        <v>2001</v>
      </c>
      <c r="F429" s="122">
        <v>2014</v>
      </c>
      <c r="G429" s="129" t="s">
        <v>20</v>
      </c>
      <c r="H429" s="130"/>
      <c r="I429" s="131"/>
    </row>
    <row r="430" spans="2:9" ht="19.649999999999999" customHeight="1">
      <c r="B430" s="121">
        <f t="shared" si="10"/>
        <v>416</v>
      </c>
      <c r="C430" s="122" t="s">
        <v>486</v>
      </c>
      <c r="D430" s="122" t="s">
        <v>506</v>
      </c>
      <c r="E430" s="122">
        <v>2006</v>
      </c>
      <c r="F430" s="122">
        <v>2015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486</v>
      </c>
      <c r="D431" s="122" t="s">
        <v>503</v>
      </c>
      <c r="E431" s="122">
        <v>2007</v>
      </c>
      <c r="F431" s="122">
        <v>2021</v>
      </c>
      <c r="G431" s="129" t="s">
        <v>20</v>
      </c>
      <c r="H431" s="130" t="s">
        <v>20</v>
      </c>
      <c r="I431" s="131"/>
    </row>
    <row r="432" spans="2:9" ht="19.649999999999999" customHeight="1">
      <c r="B432" s="121">
        <f t="shared" si="10"/>
        <v>418</v>
      </c>
      <c r="C432" s="122" t="s">
        <v>486</v>
      </c>
      <c r="D432" s="122" t="s">
        <v>1272</v>
      </c>
      <c r="E432" s="122">
        <v>2008</v>
      </c>
      <c r="F432" s="122">
        <v>2016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486</v>
      </c>
      <c r="D433" s="122" t="s">
        <v>1964</v>
      </c>
      <c r="E433" s="122">
        <v>2009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486</v>
      </c>
      <c r="D434" s="122" t="s">
        <v>500</v>
      </c>
      <c r="E434" s="122">
        <v>2009</v>
      </c>
      <c r="F434" s="122">
        <v>2016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486</v>
      </c>
      <c r="D435" s="122" t="s">
        <v>517</v>
      </c>
      <c r="E435" s="122">
        <v>2009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486</v>
      </c>
      <c r="D436" s="122" t="s">
        <v>512</v>
      </c>
      <c r="E436" s="122">
        <v>2010</v>
      </c>
      <c r="F436" s="122">
        <v>2015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486</v>
      </c>
      <c r="D437" s="122" t="s">
        <v>1965</v>
      </c>
      <c r="E437" s="122">
        <v>2010</v>
      </c>
      <c r="F437" s="122">
        <v>2015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486</v>
      </c>
      <c r="D438" s="122" t="s">
        <v>515</v>
      </c>
      <c r="E438" s="122">
        <v>2010</v>
      </c>
      <c r="F438" s="122" t="s">
        <v>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486</v>
      </c>
      <c r="D439" s="122" t="s">
        <v>531</v>
      </c>
      <c r="E439" s="122">
        <v>2010</v>
      </c>
      <c r="F439" s="122">
        <v>2013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486</v>
      </c>
      <c r="D440" s="122" t="s">
        <v>175</v>
      </c>
      <c r="E440" s="122">
        <v>2012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486</v>
      </c>
      <c r="D441" s="122" t="s">
        <v>503</v>
      </c>
      <c r="E441" s="122">
        <v>2012</v>
      </c>
      <c r="F441" s="122" t="s">
        <v>19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0"/>
        <v>428</v>
      </c>
      <c r="C442" s="122" t="s">
        <v>486</v>
      </c>
      <c r="D442" s="122" t="s">
        <v>177</v>
      </c>
      <c r="E442" s="122">
        <v>2012</v>
      </c>
      <c r="F442" s="122" t="s">
        <v>19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486</v>
      </c>
      <c r="D443" s="122" t="s">
        <v>493</v>
      </c>
      <c r="E443" s="122">
        <v>2012</v>
      </c>
      <c r="F443" s="122">
        <v>2019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486</v>
      </c>
      <c r="D444" s="122" t="s">
        <v>514</v>
      </c>
      <c r="E444" s="122">
        <v>2012</v>
      </c>
      <c r="F444" s="122">
        <v>2019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0"/>
        <v>431</v>
      </c>
      <c r="C445" s="122" t="s">
        <v>486</v>
      </c>
      <c r="D445" s="122" t="s">
        <v>490</v>
      </c>
      <c r="E445" s="122">
        <v>2013</v>
      </c>
      <c r="F445" s="122">
        <v>2019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486</v>
      </c>
      <c r="D446" s="122" t="s">
        <v>529</v>
      </c>
      <c r="E446" s="122">
        <v>2014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486</v>
      </c>
      <c r="D447" s="122" t="s">
        <v>498</v>
      </c>
      <c r="E447" s="122">
        <v>2015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486</v>
      </c>
      <c r="D448" s="122" t="s">
        <v>502</v>
      </c>
      <c r="E448" s="122">
        <v>2015</v>
      </c>
      <c r="F448" s="122" t="s">
        <v>19</v>
      </c>
      <c r="G448" s="129" t="s">
        <v>20</v>
      </c>
      <c r="H448" s="130" t="s">
        <v>20</v>
      </c>
      <c r="I448" s="131"/>
    </row>
    <row r="449" spans="2:9" ht="19.649999999999999" customHeight="1">
      <c r="B449" s="121">
        <f t="shared" si="10"/>
        <v>435</v>
      </c>
      <c r="C449" s="122" t="s">
        <v>486</v>
      </c>
      <c r="D449" s="122" t="s">
        <v>526</v>
      </c>
      <c r="E449" s="122">
        <v>2015</v>
      </c>
      <c r="F449" s="122" t="s">
        <v>19</v>
      </c>
      <c r="G449" s="129" t="s">
        <v>20</v>
      </c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486</v>
      </c>
      <c r="D450" s="122" t="s">
        <v>520</v>
      </c>
      <c r="E450" s="122">
        <v>2016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2016</v>
      </c>
      <c r="F451" s="122" t="s">
        <v>19</v>
      </c>
      <c r="G451" s="129" t="s">
        <v>20</v>
      </c>
      <c r="H451" s="130" t="s">
        <v>20</v>
      </c>
      <c r="I451" s="131"/>
    </row>
    <row r="452" spans="2:9" ht="19.649999999999999" customHeight="1">
      <c r="B452" s="121">
        <f t="shared" si="10"/>
        <v>438</v>
      </c>
      <c r="C452" s="122" t="s">
        <v>486</v>
      </c>
      <c r="D452" s="122" t="s">
        <v>1273</v>
      </c>
      <c r="E452" s="122">
        <v>2016</v>
      </c>
      <c r="F452" s="122" t="s">
        <v>19</v>
      </c>
      <c r="G452" s="129" t="s">
        <v>20</v>
      </c>
      <c r="H452" s="130" t="s">
        <v>20</v>
      </c>
      <c r="I452" s="131"/>
    </row>
    <row r="453" spans="2:9" ht="19.649999999999999" customHeight="1">
      <c r="B453" s="121">
        <f t="shared" si="10"/>
        <v>439</v>
      </c>
      <c r="C453" s="122" t="s">
        <v>486</v>
      </c>
      <c r="D453" s="122" t="s">
        <v>506</v>
      </c>
      <c r="E453" s="122">
        <v>2016</v>
      </c>
      <c r="F453" s="122" t="s">
        <v>19</v>
      </c>
      <c r="G453" s="129" t="s">
        <v>20</v>
      </c>
      <c r="H453" s="130" t="s">
        <v>20</v>
      </c>
      <c r="I453" s="131"/>
    </row>
    <row r="454" spans="2:9" ht="19.649999999999999" customHeight="1">
      <c r="B454" s="121">
        <f t="shared" si="10"/>
        <v>440</v>
      </c>
      <c r="C454" s="122" t="s">
        <v>486</v>
      </c>
      <c r="D454" s="122" t="s">
        <v>1266</v>
      </c>
      <c r="E454" s="122">
        <v>2017</v>
      </c>
      <c r="F454" s="122" t="s">
        <v>19</v>
      </c>
      <c r="G454" s="129" t="s">
        <v>20</v>
      </c>
      <c r="H454" s="130" t="s">
        <v>20</v>
      </c>
      <c r="I454" s="131"/>
    </row>
    <row r="455" spans="2:9" ht="19.649999999999999" customHeight="1">
      <c r="B455" s="121">
        <f t="shared" si="10"/>
        <v>441</v>
      </c>
      <c r="C455" s="122" t="s">
        <v>486</v>
      </c>
      <c r="D455" s="122" t="s">
        <v>508</v>
      </c>
      <c r="E455" s="122">
        <v>2015</v>
      </c>
      <c r="F455" s="122" t="s">
        <v>19</v>
      </c>
      <c r="G455" s="129" t="s">
        <v>20</v>
      </c>
      <c r="H455" s="130" t="s">
        <v>20</v>
      </c>
      <c r="I455" s="131"/>
    </row>
    <row r="456" spans="2:9" ht="19.649999999999999" customHeight="1">
      <c r="B456" s="121">
        <f t="shared" si="10"/>
        <v>442</v>
      </c>
      <c r="C456" s="122" t="s">
        <v>486</v>
      </c>
      <c r="D456" s="122" t="s">
        <v>1267</v>
      </c>
      <c r="E456" s="122">
        <v>2017</v>
      </c>
      <c r="F456" s="122" t="s">
        <v>19</v>
      </c>
      <c r="G456" s="129" t="s">
        <v>20</v>
      </c>
      <c r="H456" s="130" t="s">
        <v>20</v>
      </c>
      <c r="I456" s="131"/>
    </row>
    <row r="457" spans="2:9" ht="19.649999999999999" customHeight="1">
      <c r="B457" s="121">
        <f t="shared" si="10"/>
        <v>443</v>
      </c>
      <c r="C457" s="122" t="s">
        <v>486</v>
      </c>
      <c r="D457" s="122" t="s">
        <v>1268</v>
      </c>
      <c r="E457" s="122">
        <v>2017</v>
      </c>
      <c r="F457" s="122" t="s">
        <v>19</v>
      </c>
      <c r="G457" s="129" t="s">
        <v>20</v>
      </c>
      <c r="H457" s="130" t="s">
        <v>20</v>
      </c>
      <c r="I457" s="131"/>
    </row>
    <row r="458" spans="2:9" ht="19.649999999999999" customHeight="1">
      <c r="B458" s="121">
        <f t="shared" si="10"/>
        <v>444</v>
      </c>
      <c r="C458" s="122" t="s">
        <v>486</v>
      </c>
      <c r="D458" s="122" t="s">
        <v>493</v>
      </c>
      <c r="E458" s="122">
        <v>2019</v>
      </c>
      <c r="F458" s="122" t="s">
        <v>19</v>
      </c>
      <c r="G458" s="129" t="s">
        <v>20</v>
      </c>
      <c r="H458" s="130" t="s">
        <v>20</v>
      </c>
      <c r="I458" s="131"/>
    </row>
    <row r="459" spans="2:9" ht="19.649999999999999" customHeight="1">
      <c r="B459" s="121">
        <f t="shared" si="10"/>
        <v>445</v>
      </c>
      <c r="C459" s="122" t="s">
        <v>486</v>
      </c>
      <c r="D459" s="122" t="s">
        <v>514</v>
      </c>
      <c r="E459" s="122">
        <v>2019</v>
      </c>
      <c r="F459" s="122" t="s">
        <v>19</v>
      </c>
      <c r="G459" s="129" t="s">
        <v>20</v>
      </c>
      <c r="H459" s="130" t="s">
        <v>20</v>
      </c>
      <c r="I459" s="131"/>
    </row>
    <row r="460" spans="2:9" ht="19.649999999999999" customHeight="1" thickBot="1">
      <c r="B460" s="124">
        <f t="shared" si="10"/>
        <v>446</v>
      </c>
      <c r="C460" s="125" t="s">
        <v>486</v>
      </c>
      <c r="D460" s="125" t="s">
        <v>489</v>
      </c>
      <c r="E460" s="125">
        <v>2019</v>
      </c>
      <c r="F460" s="125" t="s">
        <v>19</v>
      </c>
      <c r="G460" s="132" t="s">
        <v>20</v>
      </c>
      <c r="H460" s="133" t="s">
        <v>20</v>
      </c>
      <c r="I460" s="134"/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486</v>
      </c>
      <c r="D462" s="122" t="s">
        <v>528</v>
      </c>
      <c r="E462" s="122">
        <v>2019</v>
      </c>
      <c r="F462" s="122" t="s">
        <v>19</v>
      </c>
      <c r="G462" s="129" t="s">
        <v>20</v>
      </c>
      <c r="H462" s="130" t="s">
        <v>20</v>
      </c>
      <c r="I462" s="131"/>
    </row>
    <row r="463" spans="2:9" ht="19.649999999999999" customHeight="1">
      <c r="B463" s="121">
        <f t="shared" ref="B463:B502" si="11">ROW()-15</f>
        <v>448</v>
      </c>
      <c r="C463" s="122" t="s">
        <v>486</v>
      </c>
      <c r="D463" s="122" t="s">
        <v>504</v>
      </c>
      <c r="E463" s="122">
        <v>2019</v>
      </c>
      <c r="F463" s="122" t="s">
        <v>19</v>
      </c>
      <c r="G463" s="129" t="s">
        <v>20</v>
      </c>
      <c r="H463" s="130" t="s">
        <v>20</v>
      </c>
      <c r="I463" s="131"/>
    </row>
    <row r="464" spans="2:9" ht="19.649999999999999" customHeight="1">
      <c r="B464" s="121">
        <f t="shared" si="11"/>
        <v>449</v>
      </c>
      <c r="C464" s="122" t="s">
        <v>486</v>
      </c>
      <c r="D464" s="122" t="s">
        <v>490</v>
      </c>
      <c r="E464" s="122">
        <v>2019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486</v>
      </c>
      <c r="D465" s="122" t="s">
        <v>517</v>
      </c>
      <c r="E465" s="122">
        <v>2020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486</v>
      </c>
      <c r="D466" s="122" t="s">
        <v>498</v>
      </c>
      <c r="E466" s="122">
        <v>2020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486</v>
      </c>
      <c r="D467" s="122" t="s">
        <v>526</v>
      </c>
      <c r="E467" s="122">
        <v>2018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486</v>
      </c>
      <c r="D468" s="122" t="s">
        <v>1966</v>
      </c>
      <c r="E468" s="122">
        <v>2018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486</v>
      </c>
      <c r="D469" s="122" t="s">
        <v>499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486</v>
      </c>
      <c r="D470" s="122" t="s">
        <v>1270</v>
      </c>
      <c r="E470" s="122">
        <v>2021</v>
      </c>
      <c r="F470" s="122" t="s">
        <v>19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486</v>
      </c>
      <c r="D471" s="122" t="s">
        <v>519</v>
      </c>
      <c r="E471" s="122">
        <v>2010</v>
      </c>
      <c r="F471" s="122">
        <v>2012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486</v>
      </c>
      <c r="D472" s="122" t="s">
        <v>520</v>
      </c>
      <c r="E472" s="122">
        <v>2009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178</v>
      </c>
      <c r="E473" s="122">
        <v>2014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525</v>
      </c>
      <c r="E474" s="122">
        <v>2013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504</v>
      </c>
      <c r="E475" s="122">
        <v>2021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173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503</v>
      </c>
      <c r="E477" s="122">
        <v>2021</v>
      </c>
      <c r="F477" s="122" t="s">
        <v>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173</v>
      </c>
      <c r="E478" s="122">
        <v>2013</v>
      </c>
      <c r="F478" s="122">
        <v>2017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503</v>
      </c>
      <c r="E479" s="122">
        <v>2011</v>
      </c>
      <c r="F479" s="122">
        <v>2022</v>
      </c>
      <c r="G479" s="129" t="s">
        <v>20</v>
      </c>
      <c r="H479" s="130"/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519</v>
      </c>
      <c r="E480" s="122">
        <v>2012</v>
      </c>
      <c r="F480" s="122">
        <v>2017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1279</v>
      </c>
      <c r="D481" s="122" t="s">
        <v>533</v>
      </c>
      <c r="E481" s="122">
        <v>2017</v>
      </c>
      <c r="F481" s="122" t="s">
        <v>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534</v>
      </c>
      <c r="D482" s="122" t="s">
        <v>538</v>
      </c>
      <c r="E482" s="122">
        <v>2011</v>
      </c>
      <c r="F482" s="122">
        <v>2019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534</v>
      </c>
      <c r="D483" s="122" t="s">
        <v>539</v>
      </c>
      <c r="E483" s="122">
        <v>2020</v>
      </c>
      <c r="F483" s="122" t="s">
        <v>19</v>
      </c>
      <c r="G483" s="129" t="s">
        <v>20</v>
      </c>
      <c r="H483" s="129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534</v>
      </c>
      <c r="D484" s="122" t="s">
        <v>535</v>
      </c>
      <c r="E484" s="122">
        <v>2007</v>
      </c>
      <c r="F484" s="122">
        <v>2015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534</v>
      </c>
      <c r="D485" s="122" t="s">
        <v>521</v>
      </c>
      <c r="E485" s="122">
        <v>2009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534</v>
      </c>
      <c r="D486" s="122" t="s">
        <v>522</v>
      </c>
      <c r="E486" s="122">
        <v>2009</v>
      </c>
      <c r="F486" s="122">
        <v>2019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534</v>
      </c>
      <c r="D487" s="122" t="s">
        <v>535</v>
      </c>
      <c r="E487" s="122">
        <v>2013</v>
      </c>
      <c r="F487" s="122">
        <v>2019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534</v>
      </c>
      <c r="D488" s="122" t="s">
        <v>523</v>
      </c>
      <c r="E488" s="122">
        <v>2015</v>
      </c>
      <c r="F488" s="122">
        <v>2017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534</v>
      </c>
      <c r="D489" s="122" t="s">
        <v>537</v>
      </c>
      <c r="E489" s="122">
        <v>2016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534</v>
      </c>
      <c r="D490" s="122" t="s">
        <v>523</v>
      </c>
      <c r="E490" s="122">
        <v>2018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540</v>
      </c>
      <c r="D491" s="122" t="s">
        <v>541</v>
      </c>
      <c r="E491" s="122">
        <v>2008</v>
      </c>
      <c r="F491" s="122">
        <v>2010</v>
      </c>
      <c r="G491" s="129" t="s">
        <v>20</v>
      </c>
      <c r="H491" s="130"/>
      <c r="I491" s="131"/>
    </row>
    <row r="492" spans="2:9" ht="19.649999999999999" customHeight="1">
      <c r="B492" s="121">
        <f t="shared" si="11"/>
        <v>477</v>
      </c>
      <c r="C492" s="122" t="s">
        <v>542</v>
      </c>
      <c r="D492" s="122" t="s">
        <v>549</v>
      </c>
      <c r="E492" s="122">
        <v>2001</v>
      </c>
      <c r="F492" s="122">
        <v>2009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542</v>
      </c>
      <c r="D493" s="122" t="s">
        <v>555</v>
      </c>
      <c r="E493" s="122">
        <v>2012</v>
      </c>
      <c r="F493" s="122">
        <v>2018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542</v>
      </c>
      <c r="D494" s="122" t="s">
        <v>551</v>
      </c>
      <c r="E494" s="122">
        <v>2005</v>
      </c>
      <c r="F494" s="122">
        <v>2012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542</v>
      </c>
      <c r="D495" s="122" t="s">
        <v>546</v>
      </c>
      <c r="E495" s="122">
        <v>2017</v>
      </c>
      <c r="F495" s="122" t="s">
        <v>19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542</v>
      </c>
      <c r="D496" s="122" t="s">
        <v>549</v>
      </c>
      <c r="E496" s="122">
        <v>2017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542</v>
      </c>
      <c r="D497" s="122" t="s">
        <v>551</v>
      </c>
      <c r="E497" s="122">
        <v>2013</v>
      </c>
      <c r="F497" s="122">
        <v>2020</v>
      </c>
      <c r="G497" s="129" t="s">
        <v>20</v>
      </c>
      <c r="H497" s="130" t="s">
        <v>20</v>
      </c>
      <c r="I497" s="131" t="s">
        <v>20</v>
      </c>
    </row>
    <row r="498" spans="2:9" ht="19.649999999999999" customHeight="1">
      <c r="B498" s="121">
        <f t="shared" si="11"/>
        <v>483</v>
      </c>
      <c r="C498" s="122" t="s">
        <v>542</v>
      </c>
      <c r="D498" s="122" t="s">
        <v>543</v>
      </c>
      <c r="E498" s="122">
        <v>2010</v>
      </c>
      <c r="F498" s="122">
        <v>2020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542</v>
      </c>
      <c r="D499" s="122" t="s">
        <v>544</v>
      </c>
      <c r="E499" s="122">
        <v>2004</v>
      </c>
      <c r="F499" s="122">
        <v>2015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542</v>
      </c>
      <c r="D500" s="122" t="s">
        <v>548</v>
      </c>
      <c r="E500" s="122">
        <v>2016</v>
      </c>
      <c r="F500" s="122" t="s">
        <v>19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542</v>
      </c>
      <c r="D501" s="122" t="s">
        <v>554</v>
      </c>
      <c r="E501" s="122">
        <v>2018</v>
      </c>
      <c r="F501" s="122" t="s">
        <v>19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542</v>
      </c>
      <c r="D502" s="125" t="s">
        <v>551</v>
      </c>
      <c r="E502" s="125">
        <v>2021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542</v>
      </c>
      <c r="D504" s="122" t="s">
        <v>549</v>
      </c>
      <c r="E504" s="122">
        <v>2008</v>
      </c>
      <c r="F504" s="122">
        <v>2017</v>
      </c>
      <c r="G504" s="129" t="s">
        <v>20</v>
      </c>
      <c r="H504" s="130" t="s">
        <v>20</v>
      </c>
      <c r="I504" s="131" t="s">
        <v>20</v>
      </c>
    </row>
    <row r="505" spans="2:9" ht="19.649999999999999" customHeight="1">
      <c r="B505" s="121">
        <f t="shared" ref="B505:B544" si="12">ROW()-16</f>
        <v>489</v>
      </c>
      <c r="C505" s="122" t="s">
        <v>542</v>
      </c>
      <c r="D505" s="122" t="s">
        <v>543</v>
      </c>
      <c r="E505" s="122">
        <v>1995</v>
      </c>
      <c r="F505" s="122">
        <v>2010</v>
      </c>
      <c r="G505" s="129" t="s">
        <v>20</v>
      </c>
      <c r="H505" s="130" t="s">
        <v>20</v>
      </c>
      <c r="I505" s="131" t="s">
        <v>20</v>
      </c>
    </row>
    <row r="506" spans="2:9" ht="19.649999999999999" customHeight="1">
      <c r="B506" s="121">
        <f t="shared" si="12"/>
        <v>490</v>
      </c>
      <c r="C506" s="122" t="s">
        <v>542</v>
      </c>
      <c r="D506" s="122" t="s">
        <v>758</v>
      </c>
      <c r="E506" s="122">
        <v>2012</v>
      </c>
      <c r="F506" s="122" t="s">
        <v>19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1283</v>
      </c>
      <c r="D507" s="122" t="s">
        <v>566</v>
      </c>
      <c r="E507" s="122">
        <v>2013</v>
      </c>
      <c r="F507" s="122">
        <v>2020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1283</v>
      </c>
      <c r="D508" s="122" t="s">
        <v>566</v>
      </c>
      <c r="E508" s="122">
        <v>2004</v>
      </c>
      <c r="F508" s="122">
        <v>2013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1283</v>
      </c>
      <c r="D509" s="122" t="s">
        <v>559</v>
      </c>
      <c r="E509" s="122">
        <v>2014</v>
      </c>
      <c r="F509" s="122" t="s">
        <v>19</v>
      </c>
      <c r="G509" s="129" t="s">
        <v>20</v>
      </c>
      <c r="H509" s="129" t="s">
        <v>20</v>
      </c>
      <c r="I509" s="131" t="s">
        <v>20</v>
      </c>
    </row>
    <row r="510" spans="2:9" ht="19.649999999999999" customHeight="1">
      <c r="B510" s="121">
        <f t="shared" si="12"/>
        <v>494</v>
      </c>
      <c r="C510" s="122" t="s">
        <v>1283</v>
      </c>
      <c r="D510" s="122" t="s">
        <v>575</v>
      </c>
      <c r="E510" s="122">
        <v>2009</v>
      </c>
      <c r="F510" s="122">
        <v>2017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1283</v>
      </c>
      <c r="D511" s="122" t="s">
        <v>559</v>
      </c>
      <c r="E511" s="122">
        <v>2007</v>
      </c>
      <c r="F511" s="122">
        <v>2014</v>
      </c>
      <c r="G511" s="129" t="s">
        <v>20</v>
      </c>
      <c r="H511" s="129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1283</v>
      </c>
      <c r="D512" s="122" t="s">
        <v>574</v>
      </c>
      <c r="E512" s="122">
        <v>2015</v>
      </c>
      <c r="F512" s="122" t="s">
        <v>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1283</v>
      </c>
      <c r="D513" s="122" t="s">
        <v>565</v>
      </c>
      <c r="E513" s="122">
        <v>2016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1283</v>
      </c>
      <c r="D514" s="122" t="s">
        <v>564</v>
      </c>
      <c r="E514" s="122">
        <v>2017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1283</v>
      </c>
      <c r="D515" s="122" t="s">
        <v>572</v>
      </c>
      <c r="E515" s="122">
        <v>2013</v>
      </c>
      <c r="F515" s="122" t="s">
        <v>19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1283</v>
      </c>
      <c r="D516" s="122" t="s">
        <v>574</v>
      </c>
      <c r="E516" s="122">
        <v>2008</v>
      </c>
      <c r="F516" s="122">
        <v>2015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1283</v>
      </c>
      <c r="D517" s="122" t="s">
        <v>573</v>
      </c>
      <c r="E517" s="122">
        <v>2006</v>
      </c>
      <c r="F517" s="122">
        <v>2015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1283</v>
      </c>
      <c r="D518" s="122" t="s">
        <v>571</v>
      </c>
      <c r="E518" s="122">
        <v>2007</v>
      </c>
      <c r="F518" s="122">
        <v>2015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1283</v>
      </c>
      <c r="D519" s="122" t="s">
        <v>562</v>
      </c>
      <c r="E519" s="122">
        <v>2019</v>
      </c>
      <c r="F519" s="122" t="s">
        <v>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1283</v>
      </c>
      <c r="D520" s="122" t="s">
        <v>566</v>
      </c>
      <c r="E520" s="122">
        <v>2021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1283</v>
      </c>
      <c r="D521" s="122" t="s">
        <v>519</v>
      </c>
      <c r="E521" s="122">
        <v>2019</v>
      </c>
      <c r="F521" s="122" t="s">
        <v>19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1283</v>
      </c>
      <c r="D522" s="122" t="s">
        <v>558</v>
      </c>
      <c r="E522" s="122">
        <v>2012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577</v>
      </c>
      <c r="D523" s="122" t="s">
        <v>584</v>
      </c>
      <c r="E523" s="122">
        <v>2009</v>
      </c>
      <c r="F523" s="122">
        <v>2014</v>
      </c>
      <c r="G523" s="129"/>
      <c r="H523" s="130"/>
      <c r="I523" s="131" t="s">
        <v>20</v>
      </c>
    </row>
    <row r="524" spans="2:9" ht="19.649999999999999" customHeight="1">
      <c r="B524" s="121">
        <f t="shared" si="12"/>
        <v>508</v>
      </c>
      <c r="C524" s="122" t="s">
        <v>577</v>
      </c>
      <c r="D524" s="122" t="s">
        <v>592</v>
      </c>
      <c r="E524" s="122">
        <v>2011</v>
      </c>
      <c r="F524" s="122">
        <v>2017</v>
      </c>
      <c r="G524" s="129"/>
      <c r="H524" s="130"/>
      <c r="I524" s="131" t="s">
        <v>20</v>
      </c>
    </row>
    <row r="525" spans="2:9" ht="19.649999999999999" customHeight="1">
      <c r="B525" s="121">
        <f t="shared" si="12"/>
        <v>509</v>
      </c>
      <c r="C525" s="122" t="s">
        <v>577</v>
      </c>
      <c r="D525" s="122" t="s">
        <v>578</v>
      </c>
      <c r="E525" s="122">
        <v>2008</v>
      </c>
      <c r="F525" s="122">
        <v>2012</v>
      </c>
      <c r="G525" s="129"/>
      <c r="H525" s="130"/>
      <c r="I525" s="131" t="s">
        <v>20</v>
      </c>
    </row>
    <row r="526" spans="2:9" ht="19.649999999999999" customHeight="1">
      <c r="B526" s="121">
        <f t="shared" si="12"/>
        <v>510</v>
      </c>
      <c r="C526" s="122" t="s">
        <v>577</v>
      </c>
      <c r="D526" s="122" t="s">
        <v>589</v>
      </c>
      <c r="E526" s="122">
        <v>2015</v>
      </c>
      <c r="F526" s="122">
        <v>2019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577</v>
      </c>
      <c r="D527" s="122" t="s">
        <v>584</v>
      </c>
      <c r="E527" s="122">
        <v>2015</v>
      </c>
      <c r="F527" s="122">
        <v>2019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577</v>
      </c>
      <c r="D528" s="122" t="s">
        <v>1115</v>
      </c>
      <c r="E528" s="122">
        <v>2018</v>
      </c>
      <c r="F528" s="122" t="s">
        <v>19</v>
      </c>
      <c r="G528" s="129" t="s">
        <v>20</v>
      </c>
      <c r="H528" s="129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577</v>
      </c>
      <c r="D529" s="122" t="s">
        <v>582</v>
      </c>
      <c r="E529" s="122">
        <v>2014</v>
      </c>
      <c r="F529" s="122" t="s">
        <v>19</v>
      </c>
      <c r="G529" s="129" t="s">
        <v>20</v>
      </c>
      <c r="H529" s="130"/>
      <c r="I529" s="131" t="s">
        <v>20</v>
      </c>
    </row>
    <row r="530" spans="2:9" ht="19.649999999999999" customHeight="1">
      <c r="B530" s="121">
        <f t="shared" si="12"/>
        <v>514</v>
      </c>
      <c r="C530" s="122" t="s">
        <v>577</v>
      </c>
      <c r="D530" s="122" t="s">
        <v>581</v>
      </c>
      <c r="E530" s="122">
        <v>2011</v>
      </c>
      <c r="F530" s="122">
        <v>2016</v>
      </c>
      <c r="G530" s="129" t="s">
        <v>20</v>
      </c>
      <c r="H530" s="130"/>
      <c r="I530" s="131" t="s">
        <v>20</v>
      </c>
    </row>
    <row r="531" spans="2:9" ht="19.649999999999999" customHeight="1">
      <c r="B531" s="121">
        <f t="shared" si="12"/>
        <v>515</v>
      </c>
      <c r="C531" s="122" t="s">
        <v>577</v>
      </c>
      <c r="D531" s="122" t="s">
        <v>578</v>
      </c>
      <c r="E531" s="122">
        <v>2013</v>
      </c>
      <c r="F531" s="122">
        <v>2018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577</v>
      </c>
      <c r="D532" s="122" t="s">
        <v>581</v>
      </c>
      <c r="E532" s="122">
        <v>2016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577</v>
      </c>
      <c r="D533" s="122" t="s">
        <v>584</v>
      </c>
      <c r="E533" s="122">
        <v>2019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577</v>
      </c>
      <c r="D534" s="122" t="s">
        <v>589</v>
      </c>
      <c r="E534" s="122">
        <v>2009</v>
      </c>
      <c r="F534" s="122">
        <v>2014</v>
      </c>
      <c r="G534" s="129"/>
      <c r="H534" s="130"/>
      <c r="I534" s="131" t="s">
        <v>20</v>
      </c>
    </row>
    <row r="535" spans="2:9" ht="19.649999999999999" customHeight="1">
      <c r="B535" s="121">
        <f t="shared" si="12"/>
        <v>519</v>
      </c>
      <c r="C535" s="122" t="s">
        <v>577</v>
      </c>
      <c r="D535" s="122" t="s">
        <v>589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577</v>
      </c>
      <c r="D536" s="122" t="s">
        <v>578</v>
      </c>
      <c r="E536" s="122">
        <v>2018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594</v>
      </c>
      <c r="D537" s="122" t="s">
        <v>596</v>
      </c>
      <c r="E537" s="122">
        <v>2010</v>
      </c>
      <c r="F537" s="122">
        <v>2017</v>
      </c>
      <c r="G537" s="129"/>
      <c r="H537" s="130"/>
      <c r="I537" s="131" t="s">
        <v>20</v>
      </c>
    </row>
    <row r="538" spans="2:9" ht="19.649999999999999" customHeight="1">
      <c r="B538" s="121">
        <f t="shared" si="12"/>
        <v>522</v>
      </c>
      <c r="C538" s="122" t="s">
        <v>594</v>
      </c>
      <c r="D538" s="122" t="s">
        <v>596</v>
      </c>
      <c r="E538" s="122">
        <v>2004</v>
      </c>
      <c r="F538" s="122">
        <v>2010</v>
      </c>
      <c r="G538" s="129"/>
      <c r="H538" s="130"/>
      <c r="I538" s="131" t="s">
        <v>20</v>
      </c>
    </row>
    <row r="539" spans="2:9" ht="19.649999999999999" customHeight="1">
      <c r="B539" s="121">
        <f t="shared" si="12"/>
        <v>523</v>
      </c>
      <c r="C539" s="122" t="s">
        <v>594</v>
      </c>
      <c r="D539" s="122" t="s">
        <v>595</v>
      </c>
      <c r="E539" s="122">
        <v>2019</v>
      </c>
      <c r="F539" s="122" t="s">
        <v>19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594</v>
      </c>
      <c r="D540" s="122" t="s">
        <v>766</v>
      </c>
      <c r="E540" s="122">
        <v>2020</v>
      </c>
      <c r="F540" s="122" t="s">
        <v>19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594</v>
      </c>
      <c r="D541" s="122" t="s">
        <v>725</v>
      </c>
      <c r="E541" s="122">
        <v>2015</v>
      </c>
      <c r="F541" s="122" t="s">
        <v>19</v>
      </c>
      <c r="G541" s="129"/>
      <c r="H541" s="130"/>
      <c r="I541" s="131" t="s">
        <v>20</v>
      </c>
    </row>
    <row r="542" spans="2:9" ht="19.649999999999999" customHeight="1">
      <c r="B542" s="121">
        <f t="shared" si="12"/>
        <v>526</v>
      </c>
      <c r="C542" s="122" t="s">
        <v>1967</v>
      </c>
      <c r="D542" s="122" t="s">
        <v>1968</v>
      </c>
      <c r="E542" s="122">
        <v>2012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599</v>
      </c>
      <c r="D543" s="122" t="s">
        <v>605</v>
      </c>
      <c r="E543" s="122">
        <v>2014</v>
      </c>
      <c r="F543" s="122" t="s">
        <v>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599</v>
      </c>
      <c r="D544" s="125" t="s">
        <v>600</v>
      </c>
      <c r="E544" s="125">
        <v>2013</v>
      </c>
      <c r="F544" s="125">
        <v>2018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599</v>
      </c>
      <c r="D546" s="122" t="s">
        <v>624</v>
      </c>
      <c r="E546" s="122">
        <v>2009</v>
      </c>
      <c r="F546" s="122">
        <v>2014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599</v>
      </c>
      <c r="D547" s="122" t="s">
        <v>1971</v>
      </c>
      <c r="E547" s="122">
        <v>2005</v>
      </c>
      <c r="F547" s="122">
        <v>2013</v>
      </c>
      <c r="G547" s="129" t="s">
        <v>20</v>
      </c>
      <c r="H547" s="129" t="s">
        <v>20</v>
      </c>
      <c r="I547" s="182"/>
    </row>
    <row r="548" spans="2:9" ht="19.649999999999999" customHeight="1">
      <c r="B548" s="121">
        <f t="shared" si="13"/>
        <v>531</v>
      </c>
      <c r="C548" s="122" t="s">
        <v>599</v>
      </c>
      <c r="D548" s="122" t="s">
        <v>626</v>
      </c>
      <c r="E548" s="122">
        <v>2009</v>
      </c>
      <c r="F548" s="122">
        <v>2018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599</v>
      </c>
      <c r="D549" s="122" t="s">
        <v>1293</v>
      </c>
      <c r="E549" s="122">
        <v>2002</v>
      </c>
      <c r="F549" s="122">
        <v>2009</v>
      </c>
      <c r="G549" s="129" t="s">
        <v>20</v>
      </c>
      <c r="H549" s="130"/>
      <c r="I549" s="131"/>
    </row>
    <row r="550" spans="2:9" ht="19.649999999999999" customHeight="1">
      <c r="B550" s="121">
        <f t="shared" si="13"/>
        <v>533</v>
      </c>
      <c r="C550" s="122" t="s">
        <v>599</v>
      </c>
      <c r="D550" s="122" t="s">
        <v>600</v>
      </c>
      <c r="E550" s="122">
        <v>2007</v>
      </c>
      <c r="F550" s="122">
        <v>2013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599</v>
      </c>
      <c r="D551" s="122" t="s">
        <v>606</v>
      </c>
      <c r="E551" s="122">
        <v>2017</v>
      </c>
      <c r="F551" s="122" t="s">
        <v>19</v>
      </c>
      <c r="G551" s="129" t="s">
        <v>20</v>
      </c>
      <c r="H551" s="130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599</v>
      </c>
      <c r="D552" s="122" t="s">
        <v>618</v>
      </c>
      <c r="E552" s="122">
        <v>2016</v>
      </c>
      <c r="F552" s="122" t="s">
        <v>19</v>
      </c>
      <c r="G552" s="129" t="s">
        <v>20</v>
      </c>
      <c r="H552" s="130" t="s">
        <v>20</v>
      </c>
      <c r="I552" s="131" t="s">
        <v>20</v>
      </c>
    </row>
    <row r="553" spans="2:9" ht="19.649999999999999" customHeight="1">
      <c r="B553" s="121">
        <f t="shared" si="13"/>
        <v>536</v>
      </c>
      <c r="C553" s="122" t="s">
        <v>599</v>
      </c>
      <c r="D553" s="122" t="s">
        <v>1303</v>
      </c>
      <c r="E553" s="122">
        <v>2016</v>
      </c>
      <c r="F553" s="122" t="s">
        <v>19</v>
      </c>
      <c r="G553" s="129" t="s">
        <v>20</v>
      </c>
      <c r="H553" s="130" t="s">
        <v>20</v>
      </c>
      <c r="I553" s="131" t="s">
        <v>20</v>
      </c>
    </row>
    <row r="554" spans="2:9" ht="19.649999999999999" customHeight="1">
      <c r="B554" s="121">
        <f t="shared" si="13"/>
        <v>537</v>
      </c>
      <c r="C554" s="122" t="s">
        <v>599</v>
      </c>
      <c r="D554" s="122" t="s">
        <v>616</v>
      </c>
      <c r="E554" s="122">
        <v>2009</v>
      </c>
      <c r="F554" s="122">
        <v>2015</v>
      </c>
      <c r="G554" s="129" t="s">
        <v>20</v>
      </c>
      <c r="H554" s="130" t="s">
        <v>20</v>
      </c>
      <c r="I554" s="131"/>
    </row>
    <row r="555" spans="2:9" ht="19.649999999999999" customHeight="1">
      <c r="B555" s="121">
        <f t="shared" si="13"/>
        <v>538</v>
      </c>
      <c r="C555" s="122" t="s">
        <v>599</v>
      </c>
      <c r="D555" s="122" t="s">
        <v>629</v>
      </c>
      <c r="E555" s="122">
        <v>2011</v>
      </c>
      <c r="F555" s="122">
        <v>2019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599</v>
      </c>
      <c r="D556" s="122" t="s">
        <v>608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599</v>
      </c>
      <c r="D557" s="122" t="s">
        <v>1971</v>
      </c>
      <c r="E557" s="122">
        <v>2013</v>
      </c>
      <c r="F557" s="122">
        <v>2018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599</v>
      </c>
      <c r="D558" s="122" t="s">
        <v>608</v>
      </c>
      <c r="E558" s="122">
        <v>2013</v>
      </c>
      <c r="F558" s="122">
        <v>2018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599</v>
      </c>
      <c r="D559" s="122" t="s">
        <v>1969</v>
      </c>
      <c r="E559" s="122">
        <v>2013</v>
      </c>
      <c r="F559" s="122">
        <v>2018</v>
      </c>
      <c r="G559" s="129" t="s">
        <v>20</v>
      </c>
      <c r="H559" s="129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599</v>
      </c>
      <c r="D560" s="122" t="s">
        <v>608</v>
      </c>
      <c r="E560" s="122">
        <v>2007</v>
      </c>
      <c r="F560" s="122">
        <v>2013</v>
      </c>
      <c r="G560" s="129" t="s">
        <v>20</v>
      </c>
      <c r="H560" s="130"/>
      <c r="I560" s="131"/>
    </row>
    <row r="561" spans="2:9" ht="19.649999999999999" customHeight="1">
      <c r="B561" s="121">
        <f t="shared" si="13"/>
        <v>544</v>
      </c>
      <c r="C561" s="122" t="s">
        <v>599</v>
      </c>
      <c r="D561" s="122" t="s">
        <v>629</v>
      </c>
      <c r="E561" s="122">
        <v>2020</v>
      </c>
      <c r="F561" s="122" t="s">
        <v>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599</v>
      </c>
      <c r="D562" s="122" t="s">
        <v>623</v>
      </c>
      <c r="E562" s="122">
        <v>2019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599</v>
      </c>
      <c r="D563" s="122" t="s">
        <v>614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599</v>
      </c>
      <c r="D564" s="122" t="s">
        <v>603</v>
      </c>
      <c r="E564" s="122">
        <v>2009</v>
      </c>
      <c r="F564" s="122">
        <v>2018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599</v>
      </c>
      <c r="D565" s="122" t="s">
        <v>1123</v>
      </c>
      <c r="E565" s="122">
        <v>2016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599</v>
      </c>
      <c r="D566" s="122" t="s">
        <v>613</v>
      </c>
      <c r="E566" s="122">
        <v>2007</v>
      </c>
      <c r="F566" s="122">
        <v>2013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599</v>
      </c>
      <c r="D567" s="122" t="s">
        <v>1972</v>
      </c>
      <c r="E567" s="122">
        <v>2008</v>
      </c>
      <c r="F567" s="122">
        <v>2014</v>
      </c>
      <c r="G567" s="129" t="s">
        <v>20</v>
      </c>
      <c r="H567" s="129" t="s">
        <v>20</v>
      </c>
      <c r="I567" s="182"/>
    </row>
    <row r="568" spans="2:9" ht="19.649999999999999" customHeight="1">
      <c r="B568" s="121">
        <f t="shared" si="13"/>
        <v>551</v>
      </c>
      <c r="C568" s="122" t="s">
        <v>599</v>
      </c>
      <c r="D568" s="122" t="s">
        <v>1970</v>
      </c>
      <c r="E568" s="122">
        <v>2015</v>
      </c>
      <c r="F568" s="122">
        <v>2016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599</v>
      </c>
      <c r="D569" s="122" t="s">
        <v>1971</v>
      </c>
      <c r="E569" s="122">
        <v>2019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599</v>
      </c>
      <c r="D570" s="122" t="s">
        <v>751</v>
      </c>
      <c r="E570" s="122">
        <v>2007</v>
      </c>
      <c r="F570" s="122">
        <v>2021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599</v>
      </c>
      <c r="D571" s="122" t="s">
        <v>751</v>
      </c>
      <c r="E571" s="122">
        <v>2021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3"/>
        <v>555</v>
      </c>
      <c r="C572" s="122" t="s">
        <v>599</v>
      </c>
      <c r="D572" s="122" t="s">
        <v>753</v>
      </c>
      <c r="E572" s="122">
        <v>2017</v>
      </c>
      <c r="F572" s="122" t="s">
        <v>19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599</v>
      </c>
      <c r="D573" s="122" t="s">
        <v>742</v>
      </c>
      <c r="E573" s="122">
        <v>2020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599</v>
      </c>
      <c r="D574" s="122" t="s">
        <v>1298</v>
      </c>
      <c r="E574" s="122">
        <v>2004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599</v>
      </c>
      <c r="D575" s="122" t="s">
        <v>1305</v>
      </c>
      <c r="E575" s="122">
        <v>2013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1308</v>
      </c>
      <c r="D576" s="122" t="s">
        <v>475</v>
      </c>
      <c r="E576" s="122">
        <v>2001</v>
      </c>
      <c r="F576" s="122">
        <v>2014</v>
      </c>
      <c r="G576" s="129" t="s">
        <v>20</v>
      </c>
      <c r="H576" s="130"/>
      <c r="I576" s="131"/>
    </row>
    <row r="577" spans="2:9" ht="19.649999999999999" customHeight="1">
      <c r="B577" s="121">
        <f t="shared" si="13"/>
        <v>560</v>
      </c>
      <c r="C577" s="122" t="s">
        <v>1308</v>
      </c>
      <c r="D577" s="122" t="s">
        <v>474</v>
      </c>
      <c r="E577" s="122">
        <v>2010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632</v>
      </c>
      <c r="D578" s="122" t="s">
        <v>637</v>
      </c>
      <c r="E578" s="122">
        <v>2011</v>
      </c>
      <c r="F578" s="122">
        <v>2019</v>
      </c>
      <c r="G578" s="129" t="s">
        <v>20</v>
      </c>
      <c r="H578" s="130" t="s">
        <v>20</v>
      </c>
      <c r="I578" s="131" t="s">
        <v>20</v>
      </c>
    </row>
    <row r="579" spans="2:9" ht="19.649999999999999" customHeight="1">
      <c r="B579" s="121">
        <f t="shared" si="13"/>
        <v>562</v>
      </c>
      <c r="C579" s="122" t="s">
        <v>632</v>
      </c>
      <c r="D579" s="122" t="s">
        <v>1312</v>
      </c>
      <c r="E579" s="122">
        <v>2011</v>
      </c>
      <c r="F579" s="122">
        <v>2019</v>
      </c>
      <c r="G579" s="129" t="s">
        <v>20</v>
      </c>
      <c r="H579" s="130" t="s">
        <v>20</v>
      </c>
      <c r="I579" s="131" t="s">
        <v>20</v>
      </c>
    </row>
    <row r="580" spans="2:9" ht="19.649999999999999" customHeight="1">
      <c r="B580" s="121">
        <f t="shared" si="13"/>
        <v>563</v>
      </c>
      <c r="C580" s="122" t="s">
        <v>632</v>
      </c>
      <c r="D580" s="122" t="s">
        <v>681</v>
      </c>
      <c r="E580" s="122">
        <v>2010</v>
      </c>
      <c r="F580" s="122">
        <v>2017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632</v>
      </c>
      <c r="D581" s="122" t="s">
        <v>652</v>
      </c>
      <c r="E581" s="122">
        <v>2003</v>
      </c>
      <c r="F581" s="122">
        <v>2009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632</v>
      </c>
      <c r="D582" s="122" t="s">
        <v>684</v>
      </c>
      <c r="E582" s="122">
        <v>2003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632</v>
      </c>
      <c r="D583" s="122" t="s">
        <v>648</v>
      </c>
      <c r="E583" s="122">
        <v>2006</v>
      </c>
      <c r="F583" s="122">
        <v>2017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632</v>
      </c>
      <c r="D584" s="122" t="s">
        <v>691</v>
      </c>
      <c r="E584" s="122">
        <v>2003</v>
      </c>
      <c r="F584" s="122">
        <v>2015</v>
      </c>
      <c r="G584" s="129" t="s">
        <v>20</v>
      </c>
      <c r="H584" s="130" t="s">
        <v>20</v>
      </c>
      <c r="I584" s="131" t="s">
        <v>20</v>
      </c>
    </row>
    <row r="585" spans="2:9" ht="19.649999999999999" customHeight="1">
      <c r="B585" s="121">
        <f t="shared" si="13"/>
        <v>568</v>
      </c>
      <c r="C585" s="122" t="s">
        <v>632</v>
      </c>
      <c r="D585" s="122" t="s">
        <v>643</v>
      </c>
      <c r="E585" s="122">
        <v>2003</v>
      </c>
      <c r="F585" s="122">
        <v>2015</v>
      </c>
      <c r="G585" s="129" t="s">
        <v>20</v>
      </c>
      <c r="H585" s="130" t="s">
        <v>20</v>
      </c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632</v>
      </c>
      <c r="D586" s="125" t="s">
        <v>659</v>
      </c>
      <c r="E586" s="125">
        <v>2003</v>
      </c>
      <c r="F586" s="125">
        <v>2015</v>
      </c>
      <c r="G586" s="132" t="s">
        <v>20</v>
      </c>
      <c r="H586" s="133" t="s">
        <v>20</v>
      </c>
      <c r="I586" s="134" t="s">
        <v>20</v>
      </c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632</v>
      </c>
      <c r="D588" s="122" t="s">
        <v>1322</v>
      </c>
      <c r="E588" s="122">
        <v>2003</v>
      </c>
      <c r="F588" s="122">
        <v>2015</v>
      </c>
      <c r="G588" s="129" t="s">
        <v>20</v>
      </c>
      <c r="H588" s="130" t="s">
        <v>20</v>
      </c>
      <c r="I588" s="131" t="s">
        <v>20</v>
      </c>
    </row>
    <row r="589" spans="2:9" ht="19.649999999999999" customHeight="1">
      <c r="B589" s="121">
        <f>ROW()-18</f>
        <v>571</v>
      </c>
      <c r="C589" s="122" t="s">
        <v>632</v>
      </c>
      <c r="D589" s="122" t="s">
        <v>1309</v>
      </c>
      <c r="E589" s="122">
        <v>2003</v>
      </c>
      <c r="F589" s="122">
        <v>2015</v>
      </c>
      <c r="G589" s="129" t="s">
        <v>20</v>
      </c>
      <c r="H589" s="129" t="s">
        <v>20</v>
      </c>
      <c r="I589" s="182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632</v>
      </c>
      <c r="D590" s="122" t="s">
        <v>666</v>
      </c>
      <c r="E590" s="122">
        <v>2004</v>
      </c>
      <c r="F590" s="122">
        <v>2009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632</v>
      </c>
      <c r="D591" s="122" t="s">
        <v>666</v>
      </c>
      <c r="E591" s="122">
        <v>1994</v>
      </c>
      <c r="F591" s="122">
        <v>2003</v>
      </c>
      <c r="G591" s="129" t="s">
        <v>20</v>
      </c>
      <c r="H591" s="130" t="s">
        <v>20</v>
      </c>
      <c r="I591" s="131"/>
    </row>
    <row r="592" spans="2:9" ht="19.649999999999999" customHeight="1">
      <c r="B592" s="121">
        <f t="shared" si="14"/>
        <v>574</v>
      </c>
      <c r="C592" s="122" t="s">
        <v>632</v>
      </c>
      <c r="D592" s="122" t="s">
        <v>671</v>
      </c>
      <c r="E592" s="122">
        <v>2010</v>
      </c>
      <c r="F592" s="122">
        <v>2020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632</v>
      </c>
      <c r="D593" s="122" t="s">
        <v>678</v>
      </c>
      <c r="E593" s="122">
        <v>2007</v>
      </c>
      <c r="F593" s="122">
        <v>2016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4"/>
        <v>576</v>
      </c>
      <c r="C594" s="122" t="s">
        <v>632</v>
      </c>
      <c r="D594" s="122" t="s">
        <v>661</v>
      </c>
      <c r="E594" s="122">
        <v>2005</v>
      </c>
      <c r="F594" s="122">
        <v>2015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632</v>
      </c>
      <c r="D595" s="122" t="s">
        <v>671</v>
      </c>
      <c r="E595" s="122">
        <v>1995</v>
      </c>
      <c r="F595" s="122">
        <v>2010</v>
      </c>
      <c r="G595" s="129" t="s">
        <v>20</v>
      </c>
      <c r="H595" s="130" t="s">
        <v>20</v>
      </c>
      <c r="I595" s="131" t="s">
        <v>20</v>
      </c>
    </row>
    <row r="596" spans="2:9" ht="19.649999999999999" customHeight="1">
      <c r="B596" s="121">
        <f t="shared" si="14"/>
        <v>578</v>
      </c>
      <c r="C596" s="122" t="s">
        <v>632</v>
      </c>
      <c r="D596" s="122" t="s">
        <v>1974</v>
      </c>
      <c r="E596" s="122">
        <v>2005</v>
      </c>
      <c r="F596" s="122">
        <v>2011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632</v>
      </c>
      <c r="D597" s="122" t="s">
        <v>669</v>
      </c>
      <c r="E597" s="122">
        <v>2008</v>
      </c>
      <c r="F597" s="122">
        <v>2017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632</v>
      </c>
      <c r="D598" s="122" t="s">
        <v>656</v>
      </c>
      <c r="E598" s="122">
        <v>2010</v>
      </c>
      <c r="F598" s="122">
        <v>2018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632</v>
      </c>
      <c r="D599" s="122" t="s">
        <v>1315</v>
      </c>
      <c r="E599" s="122">
        <v>2010</v>
      </c>
      <c r="F599" s="122">
        <v>2018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632</v>
      </c>
      <c r="D600" s="122" t="s">
        <v>661</v>
      </c>
      <c r="E600" s="122">
        <v>2015</v>
      </c>
      <c r="F600" s="122" t="s">
        <v>19</v>
      </c>
      <c r="G600" s="129" t="s">
        <v>20</v>
      </c>
      <c r="H600" s="130" t="s">
        <v>20</v>
      </c>
      <c r="I600" s="131" t="s">
        <v>20</v>
      </c>
    </row>
    <row r="601" spans="2:9" ht="19.649999999999999" customHeight="1">
      <c r="B601" s="121">
        <f t="shared" si="14"/>
        <v>583</v>
      </c>
      <c r="C601" s="122" t="s">
        <v>632</v>
      </c>
      <c r="D601" s="122" t="s">
        <v>666</v>
      </c>
      <c r="E601" s="122">
        <v>2018</v>
      </c>
      <c r="F601" s="122" t="s">
        <v>19</v>
      </c>
      <c r="G601" s="129" t="s">
        <v>20</v>
      </c>
      <c r="H601" s="129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632</v>
      </c>
      <c r="D602" s="122" t="s">
        <v>652</v>
      </c>
      <c r="E602" s="122">
        <v>2009</v>
      </c>
      <c r="F602" s="122">
        <v>2012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632</v>
      </c>
      <c r="D603" s="122" t="s">
        <v>687</v>
      </c>
      <c r="E603" s="122">
        <v>2017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632</v>
      </c>
      <c r="D604" s="122" t="s">
        <v>1320</v>
      </c>
      <c r="E604" s="122">
        <v>2019</v>
      </c>
      <c r="F604" s="122" t="s">
        <v>19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632</v>
      </c>
      <c r="D605" s="122" t="s">
        <v>678</v>
      </c>
      <c r="E605" s="122">
        <v>2016</v>
      </c>
      <c r="F605" s="122" t="s">
        <v>19</v>
      </c>
      <c r="G605" s="129" t="s">
        <v>20</v>
      </c>
      <c r="H605" s="130" t="s">
        <v>20</v>
      </c>
      <c r="I605" s="131" t="s">
        <v>20</v>
      </c>
    </row>
    <row r="606" spans="2:9" ht="19.649999999999999" customHeight="1">
      <c r="B606" s="121">
        <f t="shared" si="14"/>
        <v>588</v>
      </c>
      <c r="C606" s="122" t="s">
        <v>632</v>
      </c>
      <c r="D606" s="122" t="s">
        <v>634</v>
      </c>
      <c r="E606" s="122">
        <v>2017</v>
      </c>
      <c r="F606" s="122" t="s">
        <v>19</v>
      </c>
      <c r="G606" s="129" t="s">
        <v>20</v>
      </c>
      <c r="H606" s="130" t="s">
        <v>20</v>
      </c>
      <c r="I606" s="131" t="s">
        <v>20</v>
      </c>
    </row>
    <row r="607" spans="2:9" ht="19.649999999999999" customHeight="1">
      <c r="B607" s="121">
        <f t="shared" si="14"/>
        <v>589</v>
      </c>
      <c r="C607" s="122" t="s">
        <v>632</v>
      </c>
      <c r="D607" s="122" t="s">
        <v>681</v>
      </c>
      <c r="E607" s="122">
        <v>2018</v>
      </c>
      <c r="F607" s="122" t="s">
        <v>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632</v>
      </c>
      <c r="D608" s="122" t="s">
        <v>666</v>
      </c>
      <c r="E608" s="122">
        <v>2009</v>
      </c>
      <c r="F608" s="122">
        <v>2017</v>
      </c>
      <c r="G608" s="129" t="s">
        <v>20</v>
      </c>
      <c r="H608" s="130" t="s">
        <v>20</v>
      </c>
      <c r="I608" s="131" t="s">
        <v>20</v>
      </c>
    </row>
    <row r="609" spans="2:9" ht="19.5" customHeight="1">
      <c r="B609" s="121">
        <f t="shared" si="14"/>
        <v>591</v>
      </c>
      <c r="C609" s="122" t="s">
        <v>632</v>
      </c>
      <c r="D609" s="122" t="s">
        <v>1976</v>
      </c>
      <c r="E609" s="122">
        <v>2009</v>
      </c>
      <c r="F609" s="122">
        <v>2017</v>
      </c>
      <c r="G609" s="129" t="s">
        <v>20</v>
      </c>
      <c r="H609" s="129" t="s">
        <v>20</v>
      </c>
      <c r="I609" s="182" t="s">
        <v>20</v>
      </c>
    </row>
    <row r="610" spans="2:9" ht="19.5" customHeight="1">
      <c r="B610" s="121">
        <f t="shared" si="14"/>
        <v>592</v>
      </c>
      <c r="C610" s="122" t="s">
        <v>632</v>
      </c>
      <c r="D610" s="122" t="s">
        <v>639</v>
      </c>
      <c r="E610" s="122">
        <v>2004</v>
      </c>
      <c r="F610" s="122">
        <v>2020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632</v>
      </c>
      <c r="D611" s="122" t="s">
        <v>665</v>
      </c>
      <c r="E611" s="122">
        <v>2003</v>
      </c>
      <c r="F611" s="122">
        <v>2016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632</v>
      </c>
      <c r="D612" s="122" t="s">
        <v>651</v>
      </c>
      <c r="E612" s="122">
        <v>2006</v>
      </c>
      <c r="F612" s="122">
        <v>2015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632</v>
      </c>
      <c r="D613" s="122" t="s">
        <v>633</v>
      </c>
      <c r="E613" s="122">
        <v>2010</v>
      </c>
      <c r="F613" s="122" t="s">
        <v>19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632</v>
      </c>
      <c r="D614" s="122" t="s">
        <v>641</v>
      </c>
      <c r="E614" s="122">
        <v>2003</v>
      </c>
      <c r="F614" s="122">
        <v>2015</v>
      </c>
      <c r="G614" s="129" t="s">
        <v>20</v>
      </c>
      <c r="H614" s="130" t="s">
        <v>20</v>
      </c>
      <c r="I614" s="131" t="s">
        <v>20</v>
      </c>
    </row>
    <row r="615" spans="2:9" ht="19.5" customHeight="1">
      <c r="B615" s="121">
        <f t="shared" si="14"/>
        <v>597</v>
      </c>
      <c r="C615" s="122" t="s">
        <v>632</v>
      </c>
      <c r="D615" s="122" t="s">
        <v>686</v>
      </c>
      <c r="E615" s="122">
        <v>2003</v>
      </c>
      <c r="F615" s="122">
        <v>2015</v>
      </c>
      <c r="G615" s="129" t="s">
        <v>20</v>
      </c>
      <c r="H615" s="130" t="s">
        <v>20</v>
      </c>
      <c r="I615" s="131" t="s">
        <v>20</v>
      </c>
    </row>
    <row r="616" spans="2:9" ht="19.5" customHeight="1">
      <c r="B616" s="121">
        <f t="shared" si="14"/>
        <v>598</v>
      </c>
      <c r="C616" s="122" t="s">
        <v>632</v>
      </c>
      <c r="D616" s="122" t="s">
        <v>660</v>
      </c>
      <c r="E616" s="122">
        <v>2003</v>
      </c>
      <c r="F616" s="122">
        <v>2015</v>
      </c>
      <c r="G616" s="129" t="s">
        <v>20</v>
      </c>
      <c r="H616" s="130" t="s">
        <v>20</v>
      </c>
      <c r="I616" s="131" t="s">
        <v>20</v>
      </c>
    </row>
    <row r="617" spans="2:9" ht="19.5" customHeight="1">
      <c r="B617" s="121">
        <f t="shared" si="14"/>
        <v>599</v>
      </c>
      <c r="C617" s="122" t="s">
        <v>632</v>
      </c>
      <c r="D617" s="122" t="s">
        <v>1975</v>
      </c>
      <c r="E617" s="122">
        <v>2008</v>
      </c>
      <c r="F617" s="122">
        <v>2011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632</v>
      </c>
      <c r="D618" s="122" t="s">
        <v>1973</v>
      </c>
      <c r="E618" s="122">
        <v>2012</v>
      </c>
      <c r="F618" s="122">
        <v>2017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632</v>
      </c>
      <c r="D619" s="122" t="s">
        <v>677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 t="s">
        <v>20</v>
      </c>
    </row>
    <row r="620" spans="2:9" ht="19.5" customHeight="1">
      <c r="B620" s="121">
        <f t="shared" si="14"/>
        <v>602</v>
      </c>
      <c r="C620" s="122" t="s">
        <v>632</v>
      </c>
      <c r="D620" s="122" t="s">
        <v>635</v>
      </c>
      <c r="E620" s="122">
        <v>2018</v>
      </c>
      <c r="F620" s="122" t="s">
        <v>19</v>
      </c>
      <c r="G620" s="129" t="s">
        <v>20</v>
      </c>
      <c r="H620" s="130" t="s">
        <v>20</v>
      </c>
      <c r="I620" s="131" t="s">
        <v>20</v>
      </c>
    </row>
    <row r="621" spans="2:9" ht="19.5" customHeight="1">
      <c r="B621" s="121">
        <f t="shared" si="14"/>
        <v>603</v>
      </c>
      <c r="C621" s="122" t="s">
        <v>632</v>
      </c>
      <c r="D621" s="122" t="s">
        <v>1317</v>
      </c>
      <c r="E621" s="122">
        <v>2003</v>
      </c>
      <c r="F621" s="122">
        <v>2015</v>
      </c>
      <c r="G621" s="129" t="s">
        <v>20</v>
      </c>
      <c r="H621" s="130" t="s">
        <v>20</v>
      </c>
      <c r="I621" s="131" t="s">
        <v>20</v>
      </c>
    </row>
    <row r="622" spans="2:9" ht="19.5" customHeight="1">
      <c r="B622" s="121">
        <f t="shared" si="14"/>
        <v>604</v>
      </c>
      <c r="C622" s="122" t="s">
        <v>632</v>
      </c>
      <c r="D622" s="122" t="s">
        <v>686</v>
      </c>
      <c r="E622" s="122">
        <v>2020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632</v>
      </c>
      <c r="D623" s="122" t="s">
        <v>660</v>
      </c>
      <c r="E623" s="122">
        <v>2020</v>
      </c>
      <c r="F623" s="122" t="s">
        <v>19</v>
      </c>
      <c r="G623" s="129" t="s">
        <v>20</v>
      </c>
      <c r="H623" s="130" t="s">
        <v>20</v>
      </c>
      <c r="I623" s="131"/>
    </row>
    <row r="624" spans="2:9" ht="19.5" customHeight="1">
      <c r="B624" s="121">
        <f t="shared" si="14"/>
        <v>606</v>
      </c>
      <c r="C624" s="122" t="s">
        <v>632</v>
      </c>
      <c r="D624" s="122" t="s">
        <v>652</v>
      </c>
      <c r="E624" s="122">
        <v>2020</v>
      </c>
      <c r="F624" s="122" t="s">
        <v>19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632</v>
      </c>
      <c r="D625" s="122" t="s">
        <v>686</v>
      </c>
      <c r="E625" s="122">
        <v>2016</v>
      </c>
      <c r="F625" s="122">
        <v>2019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632</v>
      </c>
      <c r="D626" s="122" t="s">
        <v>1318</v>
      </c>
      <c r="E626" s="122">
        <v>2016</v>
      </c>
      <c r="F626" s="122">
        <v>2019</v>
      </c>
      <c r="G626" s="129" t="s">
        <v>20</v>
      </c>
      <c r="H626" s="130" t="s">
        <v>20</v>
      </c>
      <c r="I626" s="131"/>
    </row>
    <row r="627" spans="2:9" ht="19.5" customHeight="1">
      <c r="B627" s="121">
        <f t="shared" si="14"/>
        <v>609</v>
      </c>
      <c r="C627" s="122" t="s">
        <v>632</v>
      </c>
      <c r="D627" s="122" t="s">
        <v>656</v>
      </c>
      <c r="E627" s="122">
        <v>2019</v>
      </c>
      <c r="F627" s="122" t="s">
        <v>19</v>
      </c>
      <c r="G627" s="129" t="s">
        <v>20</v>
      </c>
      <c r="H627" s="130" t="s">
        <v>20</v>
      </c>
      <c r="I627" s="131" t="s">
        <v>20</v>
      </c>
    </row>
    <row r="628" spans="2:9" ht="19.5" customHeight="1" thickBot="1">
      <c r="B628" s="124">
        <f>ROW()-18</f>
        <v>610</v>
      </c>
      <c r="C628" s="125" t="s">
        <v>632</v>
      </c>
      <c r="D628" s="125" t="s">
        <v>674</v>
      </c>
      <c r="E628" s="125">
        <v>2021</v>
      </c>
      <c r="F628" s="125" t="s">
        <v>19</v>
      </c>
      <c r="G628" s="132" t="s">
        <v>20</v>
      </c>
      <c r="H628" s="133" t="s">
        <v>20</v>
      </c>
      <c r="I628" s="134"/>
    </row>
    <row r="629" spans="2:9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632</v>
      </c>
      <c r="D630" s="122" t="s">
        <v>674</v>
      </c>
      <c r="E630" s="122">
        <v>2021</v>
      </c>
      <c r="F630" s="122" t="s">
        <v>19</v>
      </c>
      <c r="G630" s="129" t="s">
        <v>20</v>
      </c>
      <c r="H630" s="130" t="s">
        <v>20</v>
      </c>
      <c r="I630" s="131"/>
    </row>
    <row r="631" spans="2:9" ht="19.5" customHeight="1">
      <c r="B631" s="121">
        <f>ROW()-19</f>
        <v>612</v>
      </c>
      <c r="C631" s="122" t="s">
        <v>632</v>
      </c>
      <c r="D631" s="122" t="s">
        <v>1321</v>
      </c>
      <c r="E631" s="122">
        <v>2021</v>
      </c>
      <c r="F631" s="122" t="s">
        <v>19</v>
      </c>
      <c r="G631" s="129" t="s">
        <v>20</v>
      </c>
      <c r="H631" s="129" t="s">
        <v>20</v>
      </c>
      <c r="I631" s="182"/>
    </row>
    <row r="632" spans="2:9" ht="19.5" customHeight="1">
      <c r="B632" s="121">
        <f t="shared" ref="B632:B669" si="15">ROW()-19</f>
        <v>613</v>
      </c>
      <c r="C632" s="122" t="s">
        <v>632</v>
      </c>
      <c r="D632" s="122" t="s">
        <v>690</v>
      </c>
      <c r="E632" s="122">
        <v>2018</v>
      </c>
      <c r="F632" s="122" t="s">
        <v>19</v>
      </c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632</v>
      </c>
      <c r="D633" s="122" t="s">
        <v>684</v>
      </c>
      <c r="E633" s="122">
        <v>2015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632</v>
      </c>
      <c r="D634" s="122" t="s">
        <v>639</v>
      </c>
      <c r="E634" s="122">
        <v>2021</v>
      </c>
      <c r="F634" s="122" t="s">
        <v>19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2011</v>
      </c>
      <c r="F635" s="122">
        <v>2018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632</v>
      </c>
      <c r="D636" s="122" t="s">
        <v>1319</v>
      </c>
      <c r="E636" s="122">
        <v>2020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632</v>
      </c>
      <c r="D637" s="122" t="s">
        <v>1313</v>
      </c>
      <c r="E637" s="122">
        <v>2020</v>
      </c>
      <c r="F637" s="122" t="s">
        <v>19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632</v>
      </c>
      <c r="D638" s="122" t="s">
        <v>708</v>
      </c>
      <c r="E638" s="122">
        <v>2003</v>
      </c>
      <c r="F638" s="122">
        <v>2020</v>
      </c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632</v>
      </c>
      <c r="D639" s="122" t="s">
        <v>711</v>
      </c>
      <c r="E639" s="122">
        <v>2003</v>
      </c>
      <c r="F639" s="122">
        <v>2020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632</v>
      </c>
      <c r="D640" s="122" t="s">
        <v>712</v>
      </c>
      <c r="E640" s="122">
        <v>2003</v>
      </c>
      <c r="F640" s="122">
        <v>2020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632</v>
      </c>
      <c r="D641" s="122" t="s">
        <v>713</v>
      </c>
      <c r="E641" s="122">
        <v>2003</v>
      </c>
      <c r="F641" s="122">
        <v>2020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632</v>
      </c>
      <c r="D642" s="122" t="s">
        <v>714</v>
      </c>
      <c r="E642" s="122">
        <v>2003</v>
      </c>
      <c r="F642" s="122">
        <v>2020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632</v>
      </c>
      <c r="D643" s="122" t="s">
        <v>1316</v>
      </c>
      <c r="E643" s="122">
        <v>2003</v>
      </c>
      <c r="F643" s="122">
        <v>2020</v>
      </c>
      <c r="G643" s="129" t="s">
        <v>20</v>
      </c>
      <c r="H643" s="129" t="s">
        <v>20</v>
      </c>
      <c r="I643" s="131"/>
    </row>
    <row r="644" spans="2:9" ht="19.5" customHeight="1">
      <c r="B644" s="121">
        <f t="shared" si="15"/>
        <v>625</v>
      </c>
      <c r="C644" s="122" t="s">
        <v>632</v>
      </c>
      <c r="D644" s="122" t="s">
        <v>1324</v>
      </c>
      <c r="E644" s="122">
        <v>2003</v>
      </c>
      <c r="F644" s="122">
        <v>2020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632</v>
      </c>
      <c r="D645" s="122" t="s">
        <v>652</v>
      </c>
      <c r="E645" s="122">
        <v>2008</v>
      </c>
      <c r="F645" s="122" t="s">
        <v>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632</v>
      </c>
      <c r="D646" s="122" t="s">
        <v>707</v>
      </c>
      <c r="E646" s="122">
        <v>2008</v>
      </c>
      <c r="F646" s="122" t="s">
        <v>19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632</v>
      </c>
      <c r="D647" s="122" t="s">
        <v>710</v>
      </c>
      <c r="E647" s="122">
        <v>2008</v>
      </c>
      <c r="F647" s="122" t="s">
        <v>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632</v>
      </c>
      <c r="D648" s="122" t="s">
        <v>706</v>
      </c>
      <c r="E648" s="122">
        <v>2012</v>
      </c>
      <c r="F648" s="122" t="s">
        <v>19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632</v>
      </c>
      <c r="D649" s="122" t="s">
        <v>652</v>
      </c>
      <c r="E649" s="122">
        <v>2012</v>
      </c>
      <c r="F649" s="122">
        <v>2020</v>
      </c>
      <c r="G649" s="129" t="s">
        <v>20</v>
      </c>
      <c r="H649" s="130" t="s">
        <v>20</v>
      </c>
      <c r="I649" s="131" t="s">
        <v>20</v>
      </c>
    </row>
    <row r="650" spans="2:9" ht="19.5" customHeight="1">
      <c r="B650" s="121">
        <f t="shared" si="15"/>
        <v>631</v>
      </c>
      <c r="C650" s="122" t="s">
        <v>632</v>
      </c>
      <c r="D650" s="122" t="s">
        <v>648</v>
      </c>
      <c r="E650" s="122">
        <v>2017</v>
      </c>
      <c r="F650" s="122" t="s">
        <v>19</v>
      </c>
      <c r="G650" s="129" t="s">
        <v>20</v>
      </c>
      <c r="H650" s="130" t="s">
        <v>20</v>
      </c>
      <c r="I650" s="131" t="s">
        <v>20</v>
      </c>
    </row>
    <row r="651" spans="2:9" ht="19.5" customHeight="1">
      <c r="B651" s="121">
        <f t="shared" si="15"/>
        <v>632</v>
      </c>
      <c r="C651" s="122" t="s">
        <v>632</v>
      </c>
      <c r="D651" s="122" t="s">
        <v>1311</v>
      </c>
      <c r="E651" s="122">
        <v>2017</v>
      </c>
      <c r="F651" s="122" t="s">
        <v>19</v>
      </c>
      <c r="G651" s="129" t="s">
        <v>20</v>
      </c>
      <c r="H651" s="129" t="s">
        <v>20</v>
      </c>
      <c r="I651" s="182" t="s">
        <v>20</v>
      </c>
    </row>
    <row r="652" spans="2:9" ht="19.5" customHeight="1">
      <c r="B652" s="121">
        <f t="shared" si="15"/>
        <v>633</v>
      </c>
      <c r="C652" s="122" t="s">
        <v>632</v>
      </c>
      <c r="D652" s="122" t="s">
        <v>1323</v>
      </c>
      <c r="E652" s="122">
        <v>2012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692</v>
      </c>
      <c r="D653" s="122" t="s">
        <v>1326</v>
      </c>
      <c r="E653" s="122">
        <v>2012</v>
      </c>
      <c r="F653" s="122">
        <v>2019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692</v>
      </c>
      <c r="D654" s="122" t="s">
        <v>1329</v>
      </c>
      <c r="E654" s="122">
        <v>2009</v>
      </c>
      <c r="F654" s="122">
        <v>2018</v>
      </c>
      <c r="G654" s="129" t="s">
        <v>20</v>
      </c>
      <c r="H654" s="130"/>
      <c r="I654" s="131"/>
    </row>
    <row r="655" spans="2:9" ht="19.5" customHeight="1">
      <c r="B655" s="121">
        <f t="shared" si="15"/>
        <v>636</v>
      </c>
      <c r="C655" s="122" t="s">
        <v>692</v>
      </c>
      <c r="D655" s="122" t="s">
        <v>693</v>
      </c>
      <c r="E655" s="122">
        <v>2011</v>
      </c>
      <c r="F655" s="122">
        <v>2018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692</v>
      </c>
      <c r="D656" s="122" t="s">
        <v>698</v>
      </c>
      <c r="E656" s="122">
        <v>2010</v>
      </c>
      <c r="F656" s="122">
        <v>2018</v>
      </c>
      <c r="G656" s="129" t="s">
        <v>20</v>
      </c>
      <c r="H656" s="130"/>
      <c r="I656" s="131"/>
    </row>
    <row r="657" spans="2:9" ht="19.5" customHeight="1">
      <c r="B657" s="121">
        <f t="shared" si="15"/>
        <v>638</v>
      </c>
      <c r="C657" s="122" t="s">
        <v>692</v>
      </c>
      <c r="D657" s="122" t="s">
        <v>700</v>
      </c>
      <c r="E657" s="122">
        <v>2017</v>
      </c>
      <c r="F657" s="122" t="s">
        <v>19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692</v>
      </c>
      <c r="D658" s="122" t="s">
        <v>1327</v>
      </c>
      <c r="E658" s="122">
        <v>2017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692</v>
      </c>
      <c r="D659" s="122" t="s">
        <v>695</v>
      </c>
      <c r="E659" s="122">
        <v>2017</v>
      </c>
      <c r="F659" s="122" t="s">
        <v>19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692</v>
      </c>
      <c r="D660" s="122" t="s">
        <v>1977</v>
      </c>
      <c r="E660" s="122">
        <v>2016</v>
      </c>
      <c r="F660" s="122" t="s">
        <v>19</v>
      </c>
      <c r="G660" s="129" t="s">
        <v>20</v>
      </c>
      <c r="H660" s="130" t="s">
        <v>20</v>
      </c>
      <c r="I660" s="131"/>
    </row>
    <row r="661" spans="2:9" ht="19.5" customHeight="1">
      <c r="B661" s="121">
        <f t="shared" si="15"/>
        <v>642</v>
      </c>
      <c r="C661" s="122" t="s">
        <v>692</v>
      </c>
      <c r="D661" s="122" t="s">
        <v>2057</v>
      </c>
      <c r="E661" s="122">
        <v>2007</v>
      </c>
      <c r="F661" s="122">
        <v>2016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692</v>
      </c>
      <c r="D662" s="122" t="s">
        <v>698</v>
      </c>
      <c r="E662" s="122">
        <v>2018</v>
      </c>
      <c r="F662" s="122" t="s">
        <v>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692</v>
      </c>
      <c r="D663" s="122" t="s">
        <v>762</v>
      </c>
      <c r="E663" s="122">
        <v>2018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692</v>
      </c>
      <c r="D664" s="122" t="s">
        <v>693</v>
      </c>
      <c r="E664" s="122">
        <v>2019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692</v>
      </c>
      <c r="D665" s="122" t="s">
        <v>1329</v>
      </c>
      <c r="E665" s="122">
        <v>2018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692</v>
      </c>
      <c r="D666" s="122" t="s">
        <v>1328</v>
      </c>
      <c r="E666" s="122">
        <v>2017</v>
      </c>
      <c r="F666" s="122" t="s">
        <v>19</v>
      </c>
      <c r="G666" s="129" t="s">
        <v>20</v>
      </c>
      <c r="H666" s="130" t="s">
        <v>20</v>
      </c>
      <c r="I666" s="131"/>
    </row>
    <row r="667" spans="2:9" ht="19.5" customHeight="1">
      <c r="B667" s="121">
        <f t="shared" si="15"/>
        <v>648</v>
      </c>
      <c r="C667" s="122" t="s">
        <v>692</v>
      </c>
      <c r="D667" s="122" t="s">
        <v>1325</v>
      </c>
      <c r="E667" s="122">
        <v>2017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39</v>
      </c>
      <c r="D668" s="122" t="s">
        <v>52</v>
      </c>
      <c r="E668" s="122">
        <v>1997</v>
      </c>
      <c r="F668" s="122">
        <v>2004</v>
      </c>
      <c r="G668" s="129" t="s">
        <v>20</v>
      </c>
      <c r="H668" s="130" t="s">
        <v>20</v>
      </c>
      <c r="I668" s="131"/>
    </row>
    <row r="669" spans="2:9" ht="19.5" customHeight="1">
      <c r="B669" s="121">
        <f t="shared" si="15"/>
        <v>650</v>
      </c>
      <c r="C669" s="122" t="s">
        <v>39</v>
      </c>
      <c r="D669" s="122" t="s">
        <v>47</v>
      </c>
      <c r="E669" s="122">
        <v>2005</v>
      </c>
      <c r="F669" s="122">
        <v>2008</v>
      </c>
      <c r="G669" s="129" t="s">
        <v>20</v>
      </c>
      <c r="H669" s="130" t="s">
        <v>20</v>
      </c>
      <c r="I669" s="131"/>
    </row>
    <row r="670" spans="2:9" ht="19.5" customHeight="1">
      <c r="B670" s="247">
        <f>ROW()-19</f>
        <v>651</v>
      </c>
      <c r="C670" s="248" t="s">
        <v>542</v>
      </c>
      <c r="D670" s="248" t="s">
        <v>1282</v>
      </c>
      <c r="E670" s="248">
        <v>2008</v>
      </c>
      <c r="F670" s="248">
        <v>2013</v>
      </c>
      <c r="G670" s="250" t="s">
        <v>20</v>
      </c>
      <c r="H670" s="251" t="s">
        <v>20</v>
      </c>
      <c r="I670" s="252"/>
    </row>
    <row r="671" spans="2:9" ht="19.5" customHeight="1" thickBot="1">
      <c r="B671" s="124">
        <f>ROW()-19</f>
        <v>652</v>
      </c>
      <c r="C671" s="125" t="s">
        <v>577</v>
      </c>
      <c r="D671" s="125" t="s">
        <v>584</v>
      </c>
      <c r="E671" s="125">
        <v>2003</v>
      </c>
      <c r="F671" s="125">
        <v>2009</v>
      </c>
      <c r="G671" s="132"/>
      <c r="H671" s="133"/>
      <c r="I671" s="134" t="s">
        <v>20</v>
      </c>
    </row>
    <row r="672" spans="2:9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</row>
    <row r="673" spans="2:9" ht="19.5" customHeight="1">
      <c r="B673" s="121">
        <f>ROW()-20</f>
        <v>653</v>
      </c>
      <c r="C673" s="122" t="s">
        <v>632</v>
      </c>
      <c r="D673" s="122" t="s">
        <v>652</v>
      </c>
      <c r="E673" s="122">
        <v>1999</v>
      </c>
      <c r="F673" s="122">
        <v>2006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ref="B674:B714" si="16">ROW()-20</f>
        <v>654</v>
      </c>
      <c r="C674" s="122" t="s">
        <v>632</v>
      </c>
      <c r="D674" s="122" t="s">
        <v>661</v>
      </c>
      <c r="E674" s="122">
        <v>1996</v>
      </c>
      <c r="F674" s="122">
        <v>2002</v>
      </c>
      <c r="G674" s="129" t="s">
        <v>20</v>
      </c>
      <c r="H674" s="130" t="s">
        <v>20</v>
      </c>
      <c r="I674" s="131"/>
    </row>
    <row r="675" spans="2:9" ht="19.5" customHeight="1">
      <c r="B675" s="121">
        <f t="shared" si="16"/>
        <v>655</v>
      </c>
      <c r="C675" s="122" t="s">
        <v>599</v>
      </c>
      <c r="D675" s="122" t="s">
        <v>1290</v>
      </c>
      <c r="E675" s="122">
        <v>2011</v>
      </c>
      <c r="F675" s="122">
        <v>2021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152</v>
      </c>
      <c r="D676" s="122" t="s">
        <v>155</v>
      </c>
      <c r="E676" s="122">
        <v>2008</v>
      </c>
      <c r="F676" s="122">
        <v>2016</v>
      </c>
      <c r="G676" s="129" t="s">
        <v>20</v>
      </c>
      <c r="H676" s="130"/>
      <c r="I676" s="131" t="s">
        <v>20</v>
      </c>
    </row>
    <row r="677" spans="2:9" ht="19.5" customHeight="1">
      <c r="B677" s="121">
        <f t="shared" si="16"/>
        <v>657</v>
      </c>
      <c r="C677" s="122" t="s">
        <v>599</v>
      </c>
      <c r="D677" s="122" t="s">
        <v>1297</v>
      </c>
      <c r="E677" s="122">
        <v>2021</v>
      </c>
      <c r="F677" s="122"/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599</v>
      </c>
      <c r="D678" s="122" t="s">
        <v>1300</v>
      </c>
      <c r="E678" s="122">
        <v>2015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781</v>
      </c>
      <c r="D679" s="122" t="s">
        <v>1163</v>
      </c>
      <c r="E679" s="122">
        <v>2018</v>
      </c>
      <c r="F679" s="122"/>
      <c r="G679" s="129" t="s">
        <v>20</v>
      </c>
      <c r="H679" s="130" t="s">
        <v>20</v>
      </c>
      <c r="I679" s="131" t="s">
        <v>20</v>
      </c>
    </row>
    <row r="680" spans="2:9" ht="19.5" customHeight="1">
      <c r="B680" s="121">
        <f t="shared" si="16"/>
        <v>660</v>
      </c>
      <c r="C680" s="122" t="s">
        <v>462</v>
      </c>
      <c r="D680" s="122" t="s">
        <v>1241</v>
      </c>
      <c r="E680" s="122">
        <v>2019</v>
      </c>
      <c r="F680" s="122"/>
      <c r="G680" s="129" t="s">
        <v>20</v>
      </c>
      <c r="H680" s="130" t="s">
        <v>20</v>
      </c>
      <c r="I680" s="131" t="s">
        <v>20</v>
      </c>
    </row>
    <row r="681" spans="2:9" ht="19.5" customHeight="1">
      <c r="B681" s="121">
        <f t="shared" si="16"/>
        <v>661</v>
      </c>
      <c r="C681" s="122" t="s">
        <v>258</v>
      </c>
      <c r="D681" s="122" t="s">
        <v>259</v>
      </c>
      <c r="E681" s="122">
        <v>2015</v>
      </c>
      <c r="F681" s="122">
        <v>2021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783</v>
      </c>
      <c r="D682" s="122" t="s">
        <v>1254</v>
      </c>
      <c r="E682" s="122">
        <v>2017</v>
      </c>
      <c r="F682" s="122"/>
      <c r="G682" s="129" t="s">
        <v>20</v>
      </c>
      <c r="H682" s="130" t="s">
        <v>20</v>
      </c>
      <c r="I682" s="131" t="s">
        <v>20</v>
      </c>
    </row>
    <row r="683" spans="2:9" ht="19.5" customHeight="1">
      <c r="B683" s="121">
        <f t="shared" si="16"/>
        <v>663</v>
      </c>
      <c r="C683" s="122" t="s">
        <v>188</v>
      </c>
      <c r="D683" s="122" t="s">
        <v>1179</v>
      </c>
      <c r="E683" s="122">
        <v>2021</v>
      </c>
      <c r="F683" s="122"/>
      <c r="G683" s="129" t="s">
        <v>20</v>
      </c>
      <c r="H683" s="130" t="s">
        <v>20</v>
      </c>
      <c r="I683" s="131" t="s">
        <v>20</v>
      </c>
    </row>
    <row r="684" spans="2:9" ht="19.5" customHeight="1">
      <c r="B684" s="121">
        <f t="shared" si="16"/>
        <v>664</v>
      </c>
      <c r="C684" s="122" t="s">
        <v>188</v>
      </c>
      <c r="D684" s="122" t="s">
        <v>1177</v>
      </c>
      <c r="E684" s="122">
        <v>2021</v>
      </c>
      <c r="F684" s="122"/>
      <c r="G684" s="129" t="s">
        <v>20</v>
      </c>
      <c r="H684" s="130" t="s">
        <v>20</v>
      </c>
      <c r="I684" s="131" t="s">
        <v>20</v>
      </c>
    </row>
    <row r="685" spans="2:9" ht="19.5" customHeight="1">
      <c r="B685" s="121">
        <f t="shared" si="16"/>
        <v>665</v>
      </c>
      <c r="C685" s="122" t="s">
        <v>462</v>
      </c>
      <c r="D685" s="122" t="s">
        <v>474</v>
      </c>
      <c r="E685" s="122">
        <v>2021</v>
      </c>
      <c r="F685" s="122"/>
      <c r="G685" s="129" t="s">
        <v>20</v>
      </c>
      <c r="H685" s="130"/>
      <c r="I685" s="131" t="s">
        <v>20</v>
      </c>
    </row>
    <row r="686" spans="2:9" ht="19.5" customHeight="1">
      <c r="B686" s="121">
        <f t="shared" si="16"/>
        <v>666</v>
      </c>
      <c r="C686" s="122" t="s">
        <v>346</v>
      </c>
      <c r="D686" s="122" t="s">
        <v>1201</v>
      </c>
      <c r="E686" s="122">
        <v>2011</v>
      </c>
      <c r="F686" s="122"/>
      <c r="G686" s="129" t="s">
        <v>20</v>
      </c>
      <c r="H686" s="130"/>
      <c r="I686" s="131" t="s">
        <v>20</v>
      </c>
    </row>
    <row r="687" spans="2:9" ht="19.5" customHeight="1">
      <c r="B687" s="121">
        <f t="shared" si="16"/>
        <v>667</v>
      </c>
      <c r="C687" s="122" t="s">
        <v>594</v>
      </c>
      <c r="D687" s="122" t="s">
        <v>1287</v>
      </c>
      <c r="E687" s="122">
        <v>2018</v>
      </c>
      <c r="F687" s="122"/>
      <c r="G687" s="129" t="s">
        <v>20</v>
      </c>
      <c r="H687" s="130"/>
      <c r="I687" s="131" t="s">
        <v>20</v>
      </c>
    </row>
    <row r="688" spans="2:9" ht="19.5" customHeight="1">
      <c r="B688" s="121">
        <f t="shared" si="16"/>
        <v>668</v>
      </c>
      <c r="C688" s="122" t="s">
        <v>427</v>
      </c>
      <c r="D688" s="122" t="s">
        <v>1073</v>
      </c>
      <c r="E688" s="122">
        <v>2012</v>
      </c>
      <c r="F688" s="122"/>
      <c r="G688" s="129" t="s">
        <v>20</v>
      </c>
      <c r="H688" s="130"/>
      <c r="I688" s="131" t="s">
        <v>20</v>
      </c>
    </row>
    <row r="689" spans="2:9" ht="19.5" customHeight="1">
      <c r="B689" s="121">
        <f t="shared" si="16"/>
        <v>669</v>
      </c>
      <c r="C689" s="122" t="s">
        <v>427</v>
      </c>
      <c r="D689" s="122" t="s">
        <v>1233</v>
      </c>
      <c r="E689" s="122">
        <v>2014</v>
      </c>
      <c r="F689" s="122"/>
      <c r="G689" s="129" t="s">
        <v>20</v>
      </c>
      <c r="H689" s="130"/>
      <c r="I689" s="131" t="s">
        <v>20</v>
      </c>
    </row>
    <row r="690" spans="2:9" ht="19.5" customHeight="1">
      <c r="B690" s="121">
        <f t="shared" si="16"/>
        <v>670</v>
      </c>
      <c r="C690" s="122" t="s">
        <v>293</v>
      </c>
      <c r="D690" s="122" t="s">
        <v>1190</v>
      </c>
      <c r="E690" s="122">
        <v>2012</v>
      </c>
      <c r="F690" s="122">
        <v>2013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293</v>
      </c>
      <c r="D691" s="122" t="s">
        <v>1192</v>
      </c>
      <c r="E691" s="122">
        <v>2013</v>
      </c>
      <c r="F691" s="122">
        <v>2017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293</v>
      </c>
      <c r="D692" s="122" t="s">
        <v>989</v>
      </c>
      <c r="E692" s="122">
        <v>2014</v>
      </c>
      <c r="F692" s="122"/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433</v>
      </c>
      <c r="D693" s="122" t="s">
        <v>1240</v>
      </c>
      <c r="E693" s="122">
        <v>2013</v>
      </c>
      <c r="F693" s="122"/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433</v>
      </c>
      <c r="D694" s="122" t="s">
        <v>1081</v>
      </c>
      <c r="E694" s="122">
        <v>2015</v>
      </c>
      <c r="F694" s="122"/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433</v>
      </c>
      <c r="D695" s="122" t="s">
        <v>1089</v>
      </c>
      <c r="E695" s="122">
        <v>2005</v>
      </c>
      <c r="F695" s="122">
        <v>2012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433</v>
      </c>
      <c r="D696" s="122" t="s">
        <v>1089</v>
      </c>
      <c r="E696" s="122">
        <v>2013</v>
      </c>
      <c r="F696" s="122">
        <v>2020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360</v>
      </c>
      <c r="D697" s="122" t="s">
        <v>1204</v>
      </c>
      <c r="E697" s="122">
        <v>2015</v>
      </c>
      <c r="F697" s="122"/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360</v>
      </c>
      <c r="D698" s="122" t="s">
        <v>1021</v>
      </c>
      <c r="E698" s="122">
        <v>2008</v>
      </c>
      <c r="F698" s="122">
        <v>2021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360</v>
      </c>
      <c r="D699" s="122" t="s">
        <v>1020</v>
      </c>
      <c r="E699" s="122">
        <v>2006</v>
      </c>
      <c r="F699" s="122">
        <v>2017</v>
      </c>
      <c r="G699" s="129" t="s">
        <v>20</v>
      </c>
      <c r="H699" s="130"/>
      <c r="I699" s="131"/>
    </row>
    <row r="700" spans="2:9" ht="19.5" customHeight="1">
      <c r="B700" s="121">
        <f t="shared" si="16"/>
        <v>680</v>
      </c>
      <c r="C700" s="122" t="s">
        <v>360</v>
      </c>
      <c r="D700" s="122" t="s">
        <v>1018</v>
      </c>
      <c r="E700" s="122">
        <v>2010</v>
      </c>
      <c r="F700" s="122"/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360</v>
      </c>
      <c r="D701" s="122" t="s">
        <v>1017</v>
      </c>
      <c r="E701" s="122">
        <v>2012</v>
      </c>
      <c r="F701" s="122">
        <v>2020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360</v>
      </c>
      <c r="D702" s="122" t="s">
        <v>754</v>
      </c>
      <c r="E702" s="122">
        <v>2007</v>
      </c>
      <c r="F702" s="122">
        <v>2013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360</v>
      </c>
      <c r="D703" s="122" t="s">
        <v>754</v>
      </c>
      <c r="E703" s="122">
        <v>2013</v>
      </c>
      <c r="F703" s="122">
        <v>2018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360</v>
      </c>
      <c r="D704" s="122" t="s">
        <v>1016</v>
      </c>
      <c r="E704" s="122">
        <v>2011</v>
      </c>
      <c r="F704" s="122">
        <v>2017</v>
      </c>
      <c r="G704" s="129" t="s">
        <v>20</v>
      </c>
      <c r="H704" s="130" t="s">
        <v>20</v>
      </c>
      <c r="I704" s="131"/>
    </row>
    <row r="705" spans="2:9" ht="19.5" customHeight="1">
      <c r="B705" s="121">
        <f t="shared" si="16"/>
        <v>685</v>
      </c>
      <c r="C705" s="122" t="s">
        <v>599</v>
      </c>
      <c r="D705" s="122" t="s">
        <v>1296</v>
      </c>
      <c r="E705" s="122">
        <v>2013</v>
      </c>
      <c r="F705" s="122">
        <v>2020</v>
      </c>
      <c r="G705" s="129" t="s">
        <v>20</v>
      </c>
      <c r="H705" s="130"/>
      <c r="I705" s="131"/>
    </row>
    <row r="706" spans="2:9" ht="19.5" customHeight="1">
      <c r="B706" s="121">
        <f t="shared" si="16"/>
        <v>686</v>
      </c>
      <c r="C706" s="122" t="s">
        <v>599</v>
      </c>
      <c r="D706" s="122" t="s">
        <v>1306</v>
      </c>
      <c r="E706" s="122">
        <v>2017</v>
      </c>
      <c r="F706" s="122">
        <v>2021</v>
      </c>
      <c r="G706" s="129" t="s">
        <v>20</v>
      </c>
      <c r="H706" s="130" t="s">
        <v>20</v>
      </c>
      <c r="I706" s="131"/>
    </row>
    <row r="707" spans="2:9" ht="19.5" customHeight="1">
      <c r="B707" s="121">
        <f t="shared" si="16"/>
        <v>687</v>
      </c>
      <c r="C707" s="122" t="s">
        <v>599</v>
      </c>
      <c r="D707" s="122" t="s">
        <v>1302</v>
      </c>
      <c r="E707" s="122">
        <v>2017</v>
      </c>
      <c r="F707" s="122">
        <v>2021</v>
      </c>
      <c r="G707" s="129" t="s">
        <v>20</v>
      </c>
      <c r="H707" s="130" t="s">
        <v>20</v>
      </c>
      <c r="I707" s="131"/>
    </row>
    <row r="708" spans="2:9" ht="19.5" customHeight="1">
      <c r="B708" s="121">
        <f t="shared" si="16"/>
        <v>688</v>
      </c>
      <c r="C708" s="122" t="s">
        <v>599</v>
      </c>
      <c r="D708" s="122" t="s">
        <v>753</v>
      </c>
      <c r="E708" s="122">
        <v>2011</v>
      </c>
      <c r="F708" s="122">
        <v>2019</v>
      </c>
      <c r="G708" s="129" t="s">
        <v>20</v>
      </c>
      <c r="H708" s="130" t="s">
        <v>20</v>
      </c>
      <c r="I708" s="131"/>
    </row>
    <row r="709" spans="2:9" ht="19.5" customHeight="1">
      <c r="B709" s="121">
        <f t="shared" si="16"/>
        <v>689</v>
      </c>
      <c r="C709" s="122" t="s">
        <v>599</v>
      </c>
      <c r="D709" s="122" t="s">
        <v>753</v>
      </c>
      <c r="E709" s="122">
        <v>2006</v>
      </c>
      <c r="F709" s="122">
        <v>2013</v>
      </c>
      <c r="G709" s="129" t="s">
        <v>20</v>
      </c>
      <c r="H709" s="130"/>
      <c r="I709" s="131"/>
    </row>
    <row r="710" spans="2:9" ht="19.5" customHeight="1">
      <c r="B710" s="121">
        <f t="shared" si="16"/>
        <v>690</v>
      </c>
      <c r="C710" s="122" t="s">
        <v>599</v>
      </c>
      <c r="D710" s="122" t="s">
        <v>613</v>
      </c>
      <c r="E710" s="122">
        <v>2014</v>
      </c>
      <c r="F710" s="122">
        <v>2020</v>
      </c>
      <c r="G710" s="129" t="s">
        <v>20</v>
      </c>
      <c r="H710" s="130" t="s">
        <v>20</v>
      </c>
      <c r="I710" s="131"/>
    </row>
    <row r="711" spans="2:9" ht="19.5" customHeight="1">
      <c r="B711" s="121">
        <f t="shared" si="16"/>
        <v>691</v>
      </c>
      <c r="C711" s="122" t="s">
        <v>599</v>
      </c>
      <c r="D711" s="122" t="s">
        <v>1289</v>
      </c>
      <c r="E711" s="122">
        <v>2015</v>
      </c>
      <c r="F711" s="122"/>
      <c r="G711" s="129" t="s">
        <v>20</v>
      </c>
      <c r="H711" s="130"/>
      <c r="I711" s="131"/>
    </row>
    <row r="712" spans="2:9" ht="19.5" customHeight="1">
      <c r="B712" s="121">
        <f t="shared" si="16"/>
        <v>692</v>
      </c>
      <c r="C712" s="122" t="s">
        <v>599</v>
      </c>
      <c r="D712" s="122" t="s">
        <v>1294</v>
      </c>
      <c r="E712" s="122">
        <v>2015</v>
      </c>
      <c r="F712" s="122"/>
      <c r="G712" s="129" t="s">
        <v>20</v>
      </c>
      <c r="H712" s="130" t="s">
        <v>20</v>
      </c>
      <c r="I712" s="131"/>
    </row>
    <row r="713" spans="2:9" ht="19.5" customHeight="1">
      <c r="B713" s="121">
        <f t="shared" si="16"/>
        <v>693</v>
      </c>
      <c r="C713" s="122" t="s">
        <v>599</v>
      </c>
      <c r="D713" s="122" t="s">
        <v>1289</v>
      </c>
      <c r="E713" s="122">
        <v>2012</v>
      </c>
      <c r="F713" s="122">
        <v>2015</v>
      </c>
      <c r="G713" s="129" t="s">
        <v>20</v>
      </c>
      <c r="H713" s="130" t="s">
        <v>20</v>
      </c>
      <c r="I713" s="131"/>
    </row>
    <row r="714" spans="2:9" ht="19.5" customHeight="1" thickBot="1">
      <c r="B714" s="124">
        <f t="shared" si="16"/>
        <v>694</v>
      </c>
      <c r="C714" s="125" t="s">
        <v>599</v>
      </c>
      <c r="D714" s="125" t="s">
        <v>1126</v>
      </c>
      <c r="E714" s="125">
        <v>2011</v>
      </c>
      <c r="F714" s="125">
        <v>2020</v>
      </c>
      <c r="G714" s="132" t="s">
        <v>20</v>
      </c>
      <c r="H714" s="133" t="s">
        <v>20</v>
      </c>
      <c r="I714" s="134"/>
    </row>
    <row r="715" spans="2:9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</row>
    <row r="716" spans="2:9" ht="19.5" customHeight="1">
      <c r="B716" s="121">
        <f>ROW()-21</f>
        <v>695</v>
      </c>
      <c r="C716" s="122" t="s">
        <v>433</v>
      </c>
      <c r="D716" s="122" t="s">
        <v>1525</v>
      </c>
      <c r="E716" s="122">
        <v>2015</v>
      </c>
      <c r="F716" s="122"/>
      <c r="G716" s="129" t="s">
        <v>20</v>
      </c>
      <c r="H716" s="130" t="s">
        <v>20</v>
      </c>
      <c r="I716" s="131"/>
    </row>
    <row r="717" spans="2:9" ht="19.5" customHeight="1">
      <c r="B717" s="121">
        <f>ROW()-21</f>
        <v>696</v>
      </c>
      <c r="C717" s="122" t="s">
        <v>433</v>
      </c>
      <c r="D717" s="122" t="s">
        <v>1081</v>
      </c>
      <c r="E717" s="122">
        <v>2009</v>
      </c>
      <c r="F717" s="122">
        <v>2014</v>
      </c>
      <c r="G717" s="129" t="s">
        <v>20</v>
      </c>
      <c r="H717" s="130"/>
      <c r="I717" s="131"/>
    </row>
    <row r="718" spans="2:9" ht="19.5" customHeight="1">
      <c r="B718" s="121">
        <f t="shared" ref="B718:B742" si="17">ROW()-21</f>
        <v>697</v>
      </c>
      <c r="C718" s="122" t="s">
        <v>433</v>
      </c>
      <c r="D718" s="122" t="s">
        <v>1240</v>
      </c>
      <c r="E718" s="122">
        <v>2008</v>
      </c>
      <c r="F718" s="122">
        <v>2013</v>
      </c>
      <c r="G718" s="129" t="s">
        <v>20</v>
      </c>
      <c r="H718" s="130" t="s">
        <v>20</v>
      </c>
      <c r="I718" s="131"/>
    </row>
    <row r="719" spans="2:9" ht="19.5" customHeight="1">
      <c r="B719" s="121">
        <f t="shared" si="17"/>
        <v>698</v>
      </c>
      <c r="C719" s="122" t="s">
        <v>433</v>
      </c>
      <c r="D719" s="122" t="s">
        <v>1077</v>
      </c>
      <c r="E719" s="122">
        <v>2007</v>
      </c>
      <c r="F719" s="122">
        <v>2013</v>
      </c>
      <c r="G719" s="129" t="s">
        <v>20</v>
      </c>
      <c r="H719" s="130" t="s">
        <v>20</v>
      </c>
      <c r="I719" s="131"/>
    </row>
    <row r="720" spans="2:9" ht="19.5" customHeight="1">
      <c r="B720" s="121">
        <f t="shared" si="17"/>
        <v>699</v>
      </c>
      <c r="C720" s="122" t="s">
        <v>433</v>
      </c>
      <c r="D720" s="122" t="s">
        <v>1235</v>
      </c>
      <c r="E720" s="122">
        <v>2006</v>
      </c>
      <c r="F720" s="122">
        <v>2009</v>
      </c>
      <c r="G720" s="129" t="s">
        <v>20</v>
      </c>
      <c r="H720" s="130" t="s">
        <v>20</v>
      </c>
      <c r="I720" s="131"/>
    </row>
    <row r="721" spans="2:9" ht="19.5" customHeight="1">
      <c r="B721" s="121">
        <f t="shared" si="17"/>
        <v>700</v>
      </c>
      <c r="C721" s="122" t="s">
        <v>293</v>
      </c>
      <c r="D721" s="122" t="s">
        <v>982</v>
      </c>
      <c r="E721" s="122">
        <v>2007</v>
      </c>
      <c r="F721" s="122">
        <v>2015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293</v>
      </c>
      <c r="D722" s="122" t="s">
        <v>1189</v>
      </c>
      <c r="E722" s="122">
        <v>2007</v>
      </c>
      <c r="F722" s="122">
        <v>2015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si="17"/>
        <v>702</v>
      </c>
      <c r="C723" s="122" t="s">
        <v>293</v>
      </c>
      <c r="D723" s="122" t="s">
        <v>983</v>
      </c>
      <c r="E723" s="122">
        <v>2007</v>
      </c>
      <c r="F723" s="122">
        <v>2015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293</v>
      </c>
      <c r="D724" s="122" t="s">
        <v>980</v>
      </c>
      <c r="E724" s="122">
        <v>2009</v>
      </c>
      <c r="F724" s="122">
        <v>2017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17"/>
        <v>704</v>
      </c>
      <c r="C725" s="122" t="s">
        <v>293</v>
      </c>
      <c r="D725" s="122" t="s">
        <v>981</v>
      </c>
      <c r="E725" s="122">
        <v>2009</v>
      </c>
      <c r="F725" s="122">
        <v>2017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293</v>
      </c>
      <c r="D726" s="122" t="s">
        <v>1188</v>
      </c>
      <c r="E726" s="122">
        <v>2009</v>
      </c>
      <c r="F726" s="122">
        <v>2017</v>
      </c>
      <c r="G726" s="129" t="s">
        <v>20</v>
      </c>
      <c r="H726" s="130" t="s">
        <v>20</v>
      </c>
      <c r="I726" s="131"/>
    </row>
    <row r="727" spans="2:9" ht="19.5" customHeight="1">
      <c r="B727" s="121">
        <f t="shared" si="17"/>
        <v>706</v>
      </c>
      <c r="C727" s="122" t="s">
        <v>293</v>
      </c>
      <c r="D727" s="122" t="s">
        <v>978</v>
      </c>
      <c r="E727" s="122">
        <v>2007</v>
      </c>
      <c r="F727" s="122">
        <v>2013</v>
      </c>
      <c r="G727" s="129" t="s">
        <v>20</v>
      </c>
      <c r="H727" s="130" t="s">
        <v>20</v>
      </c>
      <c r="I727" s="131"/>
    </row>
    <row r="728" spans="2:9" ht="19.5" customHeight="1">
      <c r="B728" s="121">
        <f t="shared" si="17"/>
        <v>707</v>
      </c>
      <c r="C728" s="122" t="s">
        <v>293</v>
      </c>
      <c r="D728" s="122" t="s">
        <v>979</v>
      </c>
      <c r="E728" s="122">
        <v>2007</v>
      </c>
      <c r="F728" s="122">
        <v>2013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17"/>
        <v>708</v>
      </c>
      <c r="C729" s="122" t="s">
        <v>293</v>
      </c>
      <c r="D729" s="122" t="s">
        <v>1187</v>
      </c>
      <c r="E729" s="122">
        <v>2007</v>
      </c>
      <c r="F729" s="122">
        <v>2013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17"/>
        <v>709</v>
      </c>
      <c r="C730" s="122" t="s">
        <v>433</v>
      </c>
      <c r="D730" s="122" t="s">
        <v>1094</v>
      </c>
      <c r="E730" s="122">
        <v>2003</v>
      </c>
      <c r="F730" s="122">
        <v>2015</v>
      </c>
      <c r="G730" s="129" t="s">
        <v>20</v>
      </c>
      <c r="H730" s="130"/>
      <c r="I730" s="131"/>
    </row>
    <row r="731" spans="2:9" ht="19.5" customHeight="1">
      <c r="B731" s="121">
        <f t="shared" si="17"/>
        <v>710</v>
      </c>
      <c r="C731" s="122" t="s">
        <v>433</v>
      </c>
      <c r="D731" s="122" t="s">
        <v>440</v>
      </c>
      <c r="E731" s="122">
        <v>2010</v>
      </c>
      <c r="F731" s="122"/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599</v>
      </c>
      <c r="D732" s="122" t="s">
        <v>629</v>
      </c>
      <c r="E732" s="122">
        <v>2006</v>
      </c>
      <c r="F732" s="122">
        <v>2013</v>
      </c>
      <c r="G732" s="129" t="s">
        <v>20</v>
      </c>
      <c r="H732" s="130"/>
      <c r="I732" s="131"/>
    </row>
    <row r="733" spans="2:9" ht="19.5" customHeight="1">
      <c r="B733" s="121">
        <f t="shared" si="17"/>
        <v>712</v>
      </c>
      <c r="C733" s="122" t="s">
        <v>599</v>
      </c>
      <c r="D733" s="122" t="s">
        <v>1129</v>
      </c>
      <c r="E733" s="122">
        <v>2008</v>
      </c>
      <c r="F733" s="122">
        <v>2017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599</v>
      </c>
      <c r="D734" s="122" t="s">
        <v>1128</v>
      </c>
      <c r="E734" s="122">
        <v>2007</v>
      </c>
      <c r="F734" s="122">
        <v>2021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17"/>
        <v>714</v>
      </c>
      <c r="C735" s="122" t="s">
        <v>599</v>
      </c>
      <c r="D735" s="122" t="s">
        <v>1125</v>
      </c>
      <c r="E735" s="122">
        <v>2008</v>
      </c>
      <c r="F735" s="122">
        <v>2022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17"/>
        <v>715</v>
      </c>
      <c r="C736" s="122" t="s">
        <v>1105</v>
      </c>
      <c r="D736" s="122" t="s">
        <v>1281</v>
      </c>
      <c r="E736" s="122">
        <v>2012</v>
      </c>
      <c r="F736" s="122">
        <v>2015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1142</v>
      </c>
      <c r="D737" s="122" t="s">
        <v>1143</v>
      </c>
      <c r="E737" s="122">
        <v>2009</v>
      </c>
      <c r="F737" s="122">
        <v>2013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599</v>
      </c>
      <c r="D738" s="122" t="s">
        <v>1281</v>
      </c>
      <c r="E738" s="122">
        <v>2009</v>
      </c>
      <c r="F738" s="122">
        <v>2013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17"/>
        <v>718</v>
      </c>
      <c r="C739" s="122" t="s">
        <v>599</v>
      </c>
      <c r="D739" s="122" t="s">
        <v>1288</v>
      </c>
      <c r="E739" s="122">
        <v>2010</v>
      </c>
      <c r="F739" s="122"/>
      <c r="G739" s="129" t="s">
        <v>20</v>
      </c>
      <c r="H739" s="130" t="s">
        <v>20</v>
      </c>
      <c r="I739" s="131"/>
    </row>
    <row r="740" spans="2:9" ht="19.5" customHeight="1">
      <c r="B740" s="121">
        <f t="shared" si="17"/>
        <v>719</v>
      </c>
      <c r="C740" s="122" t="s">
        <v>433</v>
      </c>
      <c r="D740" s="122" t="s">
        <v>1238</v>
      </c>
      <c r="E740" s="122">
        <v>2019</v>
      </c>
      <c r="F740" s="122"/>
      <c r="G740" s="129" t="s">
        <v>20</v>
      </c>
      <c r="H740" s="130"/>
      <c r="I740" s="131" t="s">
        <v>20</v>
      </c>
    </row>
    <row r="741" spans="2:9" ht="19.5" customHeight="1">
      <c r="B741" s="121">
        <f t="shared" si="17"/>
        <v>720</v>
      </c>
      <c r="C741" s="122" t="s">
        <v>427</v>
      </c>
      <c r="D741" s="122" t="s">
        <v>1234</v>
      </c>
      <c r="E741" s="122">
        <v>2017</v>
      </c>
      <c r="F741" s="122"/>
      <c r="G741" s="129" t="s">
        <v>20</v>
      </c>
      <c r="H741" s="130"/>
      <c r="I741" s="131" t="s">
        <v>20</v>
      </c>
    </row>
    <row r="742" spans="2:9" ht="19.5" customHeight="1">
      <c r="B742" s="121">
        <f t="shared" si="17"/>
        <v>721</v>
      </c>
      <c r="C742" s="122" t="s">
        <v>188</v>
      </c>
      <c r="D742" s="122" t="s">
        <v>1176</v>
      </c>
      <c r="E742" s="122">
        <v>2016</v>
      </c>
      <c r="F742" s="122">
        <v>2019</v>
      </c>
      <c r="G742" s="129" t="s">
        <v>20</v>
      </c>
      <c r="H742" s="130"/>
      <c r="I742" s="131" t="s">
        <v>20</v>
      </c>
    </row>
    <row r="743" spans="2:9" ht="19.5" customHeight="1" thickBot="1">
      <c r="B743" s="124">
        <f>ROW()-21</f>
        <v>722</v>
      </c>
      <c r="C743" s="125" t="s">
        <v>1247</v>
      </c>
      <c r="D743" s="125" t="s">
        <v>1248</v>
      </c>
      <c r="E743" s="125">
        <v>2016</v>
      </c>
      <c r="F743" s="125"/>
      <c r="G743" s="132"/>
      <c r="H743" s="133" t="s">
        <v>20</v>
      </c>
      <c r="I743" s="134"/>
    </row>
    <row r="744" spans="2:9" ht="19.5" customHeight="1"/>
    <row r="745" spans="2:9" ht="19.5" customHeight="1"/>
    <row r="746" spans="2:9" ht="19.5" customHeight="1"/>
    <row r="747" spans="2:9" ht="19.5" customHeight="1"/>
    <row r="748" spans="2:9" ht="19.5" customHeight="1"/>
    <row r="749" spans="2:9" ht="19.5" customHeight="1"/>
    <row r="750" spans="2:9" ht="19.5" customHeight="1"/>
    <row r="751" spans="2:9" ht="19.5" customHeight="1"/>
    <row r="752" spans="2:9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mergeCells count="4">
    <mergeCell ref="B1:I1"/>
    <mergeCell ref="B2:G2"/>
    <mergeCell ref="H2:I2"/>
    <mergeCell ref="B3:I3"/>
  </mergeCells>
  <conditionalFormatting sqref="G4:I743">
    <cfRule type="cellIs" dxfId="51" priority="1" operator="equal">
      <formula>0</formula>
    </cfRule>
    <cfRule type="cellIs" dxfId="50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FC62-44F3-47F1-A0B3-97FB6E5441E4}">
  <dimension ref="B1:P53"/>
  <sheetViews>
    <sheetView view="pageLayout" topLeftCell="A31" zoomScaleNormal="100" workbookViewId="0">
      <selection activeCell="D42" sqref="D4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3" width="9.109375" style="90"/>
    <col min="14" max="14" width="16.44140625" style="90" customWidth="1"/>
    <col min="15" max="16384" width="9.109375" style="90"/>
  </cols>
  <sheetData>
    <row r="1" spans="2:16" ht="54" customHeight="1" thickBot="1">
      <c r="B1" s="422"/>
      <c r="C1" s="423"/>
      <c r="D1" s="423"/>
      <c r="E1" s="423"/>
      <c r="F1" s="423"/>
      <c r="G1" s="423"/>
      <c r="H1" s="423"/>
      <c r="I1" s="423"/>
      <c r="J1" s="435"/>
    </row>
    <row r="2" spans="2:16" ht="22.5" customHeight="1" thickBot="1">
      <c r="B2" s="424" t="s">
        <v>2058</v>
      </c>
      <c r="C2" s="425"/>
      <c r="D2" s="425"/>
      <c r="E2" s="425"/>
      <c r="F2" s="425"/>
      <c r="G2" s="425"/>
      <c r="H2" s="425"/>
      <c r="I2" s="414">
        <v>44781</v>
      </c>
      <c r="J2" s="416"/>
    </row>
    <row r="3" spans="2:16" ht="19.5" customHeight="1" thickBot="1">
      <c r="B3" s="426"/>
      <c r="C3" s="426"/>
      <c r="D3" s="426"/>
      <c r="E3" s="426"/>
      <c r="F3" s="426"/>
      <c r="G3" s="426"/>
      <c r="H3" s="426"/>
      <c r="I3" s="426"/>
      <c r="J3" s="426"/>
    </row>
    <row r="4" spans="2:16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2059</v>
      </c>
      <c r="M4"/>
      <c r="N4"/>
      <c r="O4"/>
      <c r="P4"/>
    </row>
    <row r="5" spans="2:16" ht="19.5" customHeight="1">
      <c r="B5" s="118">
        <f t="shared" ref="B5:B9" si="0">ROW()-4</f>
        <v>1</v>
      </c>
      <c r="C5" s="279" t="s">
        <v>39</v>
      </c>
      <c r="D5" s="119" t="s">
        <v>2060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M5"/>
      <c r="N5"/>
      <c r="O5"/>
      <c r="P5"/>
    </row>
    <row r="6" spans="2:16" ht="19.5" customHeight="1">
      <c r="B6" s="121">
        <f t="shared" si="0"/>
        <v>2</v>
      </c>
      <c r="C6" s="283" t="s">
        <v>39</v>
      </c>
      <c r="D6" s="122" t="s">
        <v>2061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M6"/>
      <c r="N6"/>
      <c r="O6"/>
      <c r="P6"/>
    </row>
    <row r="7" spans="2:16" ht="19.5" customHeight="1">
      <c r="B7" s="121">
        <f t="shared" si="0"/>
        <v>3</v>
      </c>
      <c r="C7" s="283" t="s">
        <v>102</v>
      </c>
      <c r="D7" s="122" t="s">
        <v>768</v>
      </c>
      <c r="E7" s="122">
        <v>2013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M7"/>
      <c r="N7"/>
      <c r="O7"/>
      <c r="P7"/>
    </row>
    <row r="8" spans="2:16" ht="19.5" customHeight="1">
      <c r="B8" s="121">
        <f t="shared" si="0"/>
        <v>4</v>
      </c>
      <c r="C8" s="283" t="s">
        <v>102</v>
      </c>
      <c r="D8" s="122" t="s">
        <v>770</v>
      </c>
      <c r="E8" s="122">
        <v>2014</v>
      </c>
      <c r="F8" s="122">
        <v>2020</v>
      </c>
      <c r="G8" s="129" t="s">
        <v>20</v>
      </c>
      <c r="H8" s="129"/>
      <c r="I8" s="129"/>
      <c r="J8" s="131"/>
      <c r="M8"/>
      <c r="N8"/>
      <c r="O8"/>
      <c r="P8"/>
    </row>
    <row r="9" spans="2:16" ht="19.5" customHeight="1">
      <c r="B9" s="121">
        <f t="shared" si="0"/>
        <v>5</v>
      </c>
      <c r="C9" s="283" t="s">
        <v>781</v>
      </c>
      <c r="D9" s="122" t="s">
        <v>1603</v>
      </c>
      <c r="E9" s="122">
        <v>2010</v>
      </c>
      <c r="F9" s="122" t="s">
        <v>19</v>
      </c>
      <c r="G9" s="129" t="s">
        <v>20</v>
      </c>
      <c r="H9" s="129" t="s">
        <v>20</v>
      </c>
      <c r="I9" s="129" t="s">
        <v>20</v>
      </c>
      <c r="J9" s="131" t="s">
        <v>20</v>
      </c>
      <c r="M9"/>
      <c r="N9"/>
      <c r="O9"/>
      <c r="P9"/>
    </row>
    <row r="10" spans="2:16" ht="19.5" customHeight="1">
      <c r="B10" s="121">
        <f t="shared" ref="B10:B11" si="1">ROW()-4</f>
        <v>6</v>
      </c>
      <c r="C10" s="283" t="s">
        <v>781</v>
      </c>
      <c r="D10" s="122" t="s">
        <v>1835</v>
      </c>
      <c r="E10" s="122">
        <v>2018</v>
      </c>
      <c r="F10" s="122" t="s">
        <v>19</v>
      </c>
      <c r="G10" s="129" t="s">
        <v>20</v>
      </c>
      <c r="H10" s="129"/>
      <c r="I10" s="129" t="s">
        <v>20</v>
      </c>
      <c r="J10" s="131" t="s">
        <v>20</v>
      </c>
      <c r="M10"/>
      <c r="N10"/>
      <c r="O10"/>
      <c r="P10"/>
    </row>
    <row r="11" spans="2:16" ht="19.5" customHeight="1">
      <c r="B11" s="121">
        <f t="shared" si="1"/>
        <v>7</v>
      </c>
      <c r="C11" s="283" t="s">
        <v>781</v>
      </c>
      <c r="D11" s="122" t="s">
        <v>1923</v>
      </c>
      <c r="E11" s="122">
        <v>2020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  <c r="M11"/>
      <c r="N11"/>
      <c r="O11"/>
      <c r="P11"/>
    </row>
    <row r="12" spans="2:16" ht="19.5" customHeight="1">
      <c r="B12" s="121">
        <v>7</v>
      </c>
      <c r="C12" s="283" t="s">
        <v>223</v>
      </c>
      <c r="D12" s="122" t="s">
        <v>2062</v>
      </c>
      <c r="E12" s="122">
        <v>2022</v>
      </c>
      <c r="F12" s="122" t="s">
        <v>19</v>
      </c>
      <c r="G12" s="129" t="s">
        <v>20</v>
      </c>
      <c r="H12" s="129"/>
      <c r="I12" s="129" t="s">
        <v>20</v>
      </c>
      <c r="J12" s="131" t="s">
        <v>20</v>
      </c>
      <c r="M12"/>
      <c r="N12"/>
      <c r="O12"/>
      <c r="P12"/>
    </row>
    <row r="13" spans="2:16" ht="19.5" customHeight="1">
      <c r="B13" s="121">
        <f t="shared" ref="B13:B20" si="2">ROW()-4</f>
        <v>9</v>
      </c>
      <c r="C13" s="283" t="s">
        <v>223</v>
      </c>
      <c r="D13" s="122" t="s">
        <v>927</v>
      </c>
      <c r="E13" s="122">
        <v>2019</v>
      </c>
      <c r="F13" s="122" t="s">
        <v>19</v>
      </c>
      <c r="G13" s="129" t="s">
        <v>20</v>
      </c>
      <c r="H13" s="129"/>
      <c r="I13" s="129" t="s">
        <v>20</v>
      </c>
      <c r="J13" s="131" t="s">
        <v>20</v>
      </c>
      <c r="M13"/>
      <c r="N13"/>
      <c r="O13"/>
      <c r="P13"/>
    </row>
    <row r="14" spans="2:16" ht="19.5" customHeight="1">
      <c r="B14" s="121">
        <f t="shared" si="2"/>
        <v>10</v>
      </c>
      <c r="C14" s="283" t="s">
        <v>269</v>
      </c>
      <c r="D14" s="122" t="s">
        <v>283</v>
      </c>
      <c r="E14" s="122">
        <v>2016</v>
      </c>
      <c r="F14" s="122"/>
      <c r="G14" s="129"/>
      <c r="H14" s="129"/>
      <c r="I14" s="129" t="s">
        <v>20</v>
      </c>
      <c r="J14" s="131" t="s">
        <v>20</v>
      </c>
      <c r="M14"/>
      <c r="N14"/>
      <c r="O14"/>
      <c r="P14"/>
    </row>
    <row r="15" spans="2:16" ht="19.5" customHeight="1">
      <c r="B15" s="121">
        <f t="shared" si="2"/>
        <v>11</v>
      </c>
      <c r="C15" s="287" t="s">
        <v>269</v>
      </c>
      <c r="D15" s="179" t="s">
        <v>1617</v>
      </c>
      <c r="E15" s="179">
        <v>2021</v>
      </c>
      <c r="F15" s="179" t="s">
        <v>19</v>
      </c>
      <c r="G15" s="129" t="s">
        <v>20</v>
      </c>
      <c r="H15" s="129"/>
      <c r="I15" s="129" t="s">
        <v>20</v>
      </c>
      <c r="J15" s="131" t="s">
        <v>20</v>
      </c>
      <c r="M15"/>
      <c r="N15"/>
      <c r="O15"/>
      <c r="P15"/>
    </row>
    <row r="16" spans="2:16" ht="19.5" customHeight="1">
      <c r="B16" s="121">
        <f t="shared" si="2"/>
        <v>12</v>
      </c>
      <c r="C16" s="287" t="s">
        <v>269</v>
      </c>
      <c r="D16" s="179" t="s">
        <v>968</v>
      </c>
      <c r="E16" s="179">
        <v>2018</v>
      </c>
      <c r="F16" s="179"/>
      <c r="G16" s="129" t="s">
        <v>20</v>
      </c>
      <c r="H16" s="129"/>
      <c r="I16" s="129" t="s">
        <v>20</v>
      </c>
      <c r="J16" s="131" t="s">
        <v>20</v>
      </c>
      <c r="M16"/>
      <c r="N16"/>
      <c r="O16"/>
      <c r="P16"/>
    </row>
    <row r="17" spans="2:16" ht="19.5" customHeight="1">
      <c r="B17" s="121">
        <f t="shared" si="2"/>
        <v>13</v>
      </c>
      <c r="C17" s="287" t="s">
        <v>323</v>
      </c>
      <c r="D17" s="122" t="s">
        <v>1007</v>
      </c>
      <c r="E17" s="179">
        <v>2021</v>
      </c>
      <c r="F17" s="179" t="s">
        <v>19</v>
      </c>
      <c r="G17" s="129" t="s">
        <v>20</v>
      </c>
      <c r="H17" s="129"/>
      <c r="I17" s="129" t="s">
        <v>20</v>
      </c>
      <c r="J17" s="131" t="s">
        <v>20</v>
      </c>
      <c r="M17"/>
      <c r="N17"/>
      <c r="O17"/>
      <c r="P17"/>
    </row>
    <row r="18" spans="2:16" ht="19.5" customHeight="1">
      <c r="B18" s="121">
        <f t="shared" si="2"/>
        <v>14</v>
      </c>
      <c r="C18" s="289" t="s">
        <v>338</v>
      </c>
      <c r="D18" s="179" t="s">
        <v>2063</v>
      </c>
      <c r="E18" s="179">
        <v>2017</v>
      </c>
      <c r="F18" s="179" t="s">
        <v>19</v>
      </c>
      <c r="G18" s="187" t="s">
        <v>20</v>
      </c>
      <c r="H18" s="187"/>
      <c r="I18" s="187" t="s">
        <v>20</v>
      </c>
      <c r="J18" s="189" t="s">
        <v>20</v>
      </c>
      <c r="M18"/>
      <c r="N18"/>
      <c r="O18"/>
      <c r="P18"/>
    </row>
    <row r="19" spans="2:16" ht="19.5" customHeight="1">
      <c r="B19" s="121">
        <f t="shared" si="2"/>
        <v>15</v>
      </c>
      <c r="C19" s="287" t="s">
        <v>323</v>
      </c>
      <c r="D19" s="122" t="s">
        <v>2064</v>
      </c>
      <c r="E19" s="122">
        <v>2014</v>
      </c>
      <c r="F19" s="122">
        <v>2019</v>
      </c>
      <c r="G19" s="129" t="s">
        <v>20</v>
      </c>
      <c r="H19" s="129"/>
      <c r="I19" s="129" t="s">
        <v>20</v>
      </c>
      <c r="J19" s="131" t="s">
        <v>20</v>
      </c>
      <c r="M19"/>
      <c r="N19"/>
      <c r="O19"/>
      <c r="P19"/>
    </row>
    <row r="20" spans="2:16" ht="19.5" customHeight="1">
      <c r="B20" s="121">
        <f t="shared" si="2"/>
        <v>16</v>
      </c>
      <c r="C20" s="287" t="s">
        <v>367</v>
      </c>
      <c r="D20" s="179" t="s">
        <v>1851</v>
      </c>
      <c r="E20" s="179">
        <v>2017</v>
      </c>
      <c r="F20" s="179" t="s">
        <v>19</v>
      </c>
      <c r="G20" s="129" t="s">
        <v>20</v>
      </c>
      <c r="H20" s="129" t="s">
        <v>20</v>
      </c>
      <c r="I20" s="129" t="s">
        <v>20</v>
      </c>
      <c r="J20" s="131" t="s">
        <v>20</v>
      </c>
      <c r="M20"/>
      <c r="N20"/>
      <c r="O20"/>
      <c r="P20"/>
    </row>
    <row r="21" spans="2:16" ht="19.5" customHeight="1">
      <c r="B21" s="121">
        <f t="shared" ref="B21:B24" si="3">ROW()-4</f>
        <v>17</v>
      </c>
      <c r="C21" s="287" t="s">
        <v>1627</v>
      </c>
      <c r="D21" s="122" t="s">
        <v>1852</v>
      </c>
      <c r="E21" s="179">
        <v>2018</v>
      </c>
      <c r="F21" s="179" t="s">
        <v>19</v>
      </c>
      <c r="G21" s="129" t="s">
        <v>20</v>
      </c>
      <c r="H21" s="129"/>
      <c r="I21" s="129" t="s">
        <v>20</v>
      </c>
      <c r="J21" s="131" t="s">
        <v>20</v>
      </c>
      <c r="M21"/>
      <c r="N21"/>
      <c r="O21"/>
      <c r="P21"/>
    </row>
    <row r="22" spans="2:16" ht="19.5" customHeight="1">
      <c r="B22" s="121">
        <f t="shared" si="3"/>
        <v>18</v>
      </c>
      <c r="C22" s="289" t="s">
        <v>405</v>
      </c>
      <c r="D22" s="179" t="s">
        <v>1861</v>
      </c>
      <c r="E22" s="179">
        <v>2020</v>
      </c>
      <c r="F22" s="179" t="s">
        <v>19</v>
      </c>
      <c r="G22" s="187" t="s">
        <v>20</v>
      </c>
      <c r="H22" s="187" t="s">
        <v>20</v>
      </c>
      <c r="I22" s="187" t="s">
        <v>20</v>
      </c>
      <c r="J22" s="189"/>
      <c r="M22"/>
      <c r="N22"/>
      <c r="O22"/>
      <c r="P22"/>
    </row>
    <row r="23" spans="2:16" ht="19.5" customHeight="1">
      <c r="B23" s="121">
        <f t="shared" si="3"/>
        <v>19</v>
      </c>
      <c r="C23" s="287" t="s">
        <v>427</v>
      </c>
      <c r="D23" s="122" t="s">
        <v>1867</v>
      </c>
      <c r="E23" s="122">
        <v>2010</v>
      </c>
      <c r="F23" s="122" t="s">
        <v>19</v>
      </c>
      <c r="G23" s="129" t="s">
        <v>20</v>
      </c>
      <c r="H23" s="129" t="s">
        <v>20</v>
      </c>
      <c r="I23" s="129" t="s">
        <v>20</v>
      </c>
      <c r="J23" s="131" t="s">
        <v>20</v>
      </c>
      <c r="M23"/>
      <c r="N23"/>
      <c r="O23"/>
      <c r="P23"/>
    </row>
    <row r="24" spans="2:16" ht="19.5" customHeight="1">
      <c r="B24" s="121">
        <f t="shared" si="3"/>
        <v>20</v>
      </c>
      <c r="C24" s="287" t="s">
        <v>433</v>
      </c>
      <c r="D24" s="179" t="s">
        <v>1868</v>
      </c>
      <c r="E24" s="179">
        <v>2012</v>
      </c>
      <c r="F24" s="179" t="s">
        <v>19</v>
      </c>
      <c r="G24" s="129" t="s">
        <v>20</v>
      </c>
      <c r="H24" s="129" t="s">
        <v>20</v>
      </c>
      <c r="I24" s="129" t="s">
        <v>20</v>
      </c>
      <c r="J24" s="131" t="s">
        <v>20</v>
      </c>
      <c r="M24"/>
      <c r="N24"/>
      <c r="O24"/>
      <c r="P24"/>
    </row>
    <row r="25" spans="2:16" ht="19.5" customHeight="1">
      <c r="B25" s="121">
        <f t="shared" ref="B25:B50" si="4">ROW()-4</f>
        <v>21</v>
      </c>
      <c r="C25" s="287" t="s">
        <v>433</v>
      </c>
      <c r="D25" s="122" t="s">
        <v>1643</v>
      </c>
      <c r="E25" s="179">
        <v>2017</v>
      </c>
      <c r="F25" s="179" t="s">
        <v>19</v>
      </c>
      <c r="G25" s="129" t="s">
        <v>20</v>
      </c>
      <c r="H25" s="129"/>
      <c r="I25" s="129" t="s">
        <v>20</v>
      </c>
      <c r="J25" s="131" t="s">
        <v>20</v>
      </c>
      <c r="M25"/>
      <c r="N25"/>
      <c r="O25"/>
      <c r="P25"/>
    </row>
    <row r="26" spans="2:16" ht="19.5" customHeight="1">
      <c r="B26" s="121">
        <f t="shared" si="4"/>
        <v>22</v>
      </c>
      <c r="C26" s="289" t="s">
        <v>467</v>
      </c>
      <c r="D26" s="179" t="s">
        <v>1871</v>
      </c>
      <c r="E26" s="179">
        <v>2019</v>
      </c>
      <c r="F26" s="179" t="s">
        <v>19</v>
      </c>
      <c r="G26" s="187" t="s">
        <v>20</v>
      </c>
      <c r="H26" s="187"/>
      <c r="I26" s="187" t="s">
        <v>20</v>
      </c>
      <c r="J26" s="189" t="s">
        <v>20</v>
      </c>
      <c r="M26"/>
      <c r="N26"/>
      <c r="O26"/>
      <c r="P26"/>
    </row>
    <row r="27" spans="2:16" ht="19.5" customHeight="1">
      <c r="B27" s="121">
        <f t="shared" si="4"/>
        <v>23</v>
      </c>
      <c r="C27" s="287" t="s">
        <v>462</v>
      </c>
      <c r="D27" s="122" t="s">
        <v>1872</v>
      </c>
      <c r="E27" s="122">
        <v>2020</v>
      </c>
      <c r="F27" s="122" t="s">
        <v>19</v>
      </c>
      <c r="G27" s="129" t="s">
        <v>20</v>
      </c>
      <c r="H27" s="129"/>
      <c r="I27" s="129" t="s">
        <v>20</v>
      </c>
      <c r="J27" s="131" t="s">
        <v>20</v>
      </c>
      <c r="M27"/>
      <c r="N27"/>
      <c r="O27"/>
      <c r="P27"/>
    </row>
    <row r="28" spans="2:16" ht="19.5" customHeight="1">
      <c r="B28" s="121">
        <f t="shared" si="4"/>
        <v>24</v>
      </c>
      <c r="C28" s="287" t="s">
        <v>783</v>
      </c>
      <c r="D28" s="179" t="s">
        <v>1878</v>
      </c>
      <c r="E28" s="179">
        <v>2019</v>
      </c>
      <c r="F28" s="179" t="s">
        <v>19</v>
      </c>
      <c r="G28" s="129" t="s">
        <v>20</v>
      </c>
      <c r="H28" s="129"/>
      <c r="I28" s="129" t="s">
        <v>20</v>
      </c>
      <c r="J28" s="131" t="s">
        <v>20</v>
      </c>
      <c r="M28"/>
      <c r="N28"/>
      <c r="O28"/>
      <c r="P28"/>
    </row>
    <row r="29" spans="2:16" ht="19.5" customHeight="1">
      <c r="B29" s="121">
        <f t="shared" si="4"/>
        <v>25</v>
      </c>
      <c r="C29" s="287" t="s">
        <v>783</v>
      </c>
      <c r="D29" s="122" t="s">
        <v>1879</v>
      </c>
      <c r="E29" s="179">
        <v>2019</v>
      </c>
      <c r="F29" s="179" t="s">
        <v>19</v>
      </c>
      <c r="G29" s="129" t="s">
        <v>20</v>
      </c>
      <c r="H29" s="129"/>
      <c r="I29" s="129" t="s">
        <v>20</v>
      </c>
      <c r="J29" s="131" t="s">
        <v>20</v>
      </c>
      <c r="M29"/>
      <c r="N29"/>
      <c r="O29"/>
      <c r="P29"/>
    </row>
    <row r="30" spans="2:16" ht="19.5" customHeight="1">
      <c r="B30" s="121">
        <f t="shared" si="4"/>
        <v>26</v>
      </c>
      <c r="C30" s="276" t="s">
        <v>783</v>
      </c>
      <c r="D30" s="260" t="s">
        <v>1884</v>
      </c>
      <c r="E30" s="276">
        <v>2010</v>
      </c>
      <c r="F30" s="260" t="s">
        <v>19</v>
      </c>
      <c r="G30" s="258" t="s">
        <v>20</v>
      </c>
      <c r="H30" s="258" t="s">
        <v>20</v>
      </c>
      <c r="I30" s="258" t="s">
        <v>20</v>
      </c>
      <c r="J30" s="301" t="s">
        <v>20</v>
      </c>
      <c r="M30"/>
      <c r="N30"/>
      <c r="O30"/>
      <c r="P30"/>
    </row>
    <row r="31" spans="2:16" ht="19.5" customHeight="1">
      <c r="B31" s="121">
        <f t="shared" si="4"/>
        <v>27</v>
      </c>
      <c r="C31" s="276" t="s">
        <v>481</v>
      </c>
      <c r="D31" s="260" t="s">
        <v>1663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M31"/>
      <c r="N31"/>
      <c r="O31"/>
      <c r="P31"/>
    </row>
    <row r="32" spans="2:16" ht="19.5" customHeight="1">
      <c r="B32" s="121">
        <f t="shared" si="4"/>
        <v>28</v>
      </c>
      <c r="C32" s="276" t="s">
        <v>486</v>
      </c>
      <c r="D32" s="260" t="s">
        <v>1668</v>
      </c>
      <c r="E32" s="276">
        <v>2012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  <c r="M32"/>
      <c r="N32"/>
      <c r="O32"/>
      <c r="P32"/>
    </row>
    <row r="33" spans="2:16" ht="19.5" customHeight="1">
      <c r="B33" s="121">
        <f t="shared" si="4"/>
        <v>29</v>
      </c>
      <c r="C33" s="276" t="s">
        <v>486</v>
      </c>
      <c r="D33" s="260" t="s">
        <v>1669</v>
      </c>
      <c r="E33" s="276">
        <v>2019</v>
      </c>
      <c r="F33" s="260" t="s">
        <v>19</v>
      </c>
      <c r="G33" s="258" t="s">
        <v>20</v>
      </c>
      <c r="H33" s="258"/>
      <c r="I33" s="258"/>
      <c r="J33" s="301" t="s">
        <v>20</v>
      </c>
      <c r="M33"/>
      <c r="N33"/>
      <c r="O33"/>
      <c r="P33"/>
    </row>
    <row r="34" spans="2:16" ht="19.5" customHeight="1">
      <c r="B34" s="121">
        <f t="shared" si="4"/>
        <v>30</v>
      </c>
      <c r="C34" s="276" t="s">
        <v>542</v>
      </c>
      <c r="D34" s="260" t="s">
        <v>2065</v>
      </c>
      <c r="E34" s="276">
        <v>2012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M34"/>
      <c r="N34"/>
      <c r="O34"/>
      <c r="P34"/>
    </row>
    <row r="35" spans="2:16" ht="19.5" customHeight="1">
      <c r="B35" s="121">
        <f t="shared" si="4"/>
        <v>31</v>
      </c>
      <c r="C35" s="276" t="s">
        <v>1671</v>
      </c>
      <c r="D35" s="260" t="s">
        <v>1672</v>
      </c>
      <c r="E35" s="276">
        <v>2019</v>
      </c>
      <c r="F35" s="260" t="s">
        <v>19</v>
      </c>
      <c r="G35" s="258" t="s">
        <v>20</v>
      </c>
      <c r="H35" s="258"/>
      <c r="I35" s="258" t="s">
        <v>20</v>
      </c>
      <c r="J35" s="301" t="s">
        <v>20</v>
      </c>
      <c r="M35"/>
      <c r="N35"/>
      <c r="O35"/>
      <c r="P35"/>
    </row>
    <row r="36" spans="2:16" ht="19.5" customHeight="1">
      <c r="B36" s="121">
        <f t="shared" si="4"/>
        <v>32</v>
      </c>
      <c r="C36" s="276" t="s">
        <v>1671</v>
      </c>
      <c r="D36" s="260" t="s">
        <v>1673</v>
      </c>
      <c r="E36" s="276">
        <v>2019</v>
      </c>
      <c r="F36" s="260" t="s">
        <v>19</v>
      </c>
      <c r="G36" s="258" t="s">
        <v>20</v>
      </c>
      <c r="H36" s="258"/>
      <c r="I36" s="258" t="s">
        <v>20</v>
      </c>
      <c r="J36" s="301" t="s">
        <v>20</v>
      </c>
      <c r="M36"/>
      <c r="N36"/>
      <c r="O36"/>
      <c r="P36"/>
    </row>
    <row r="37" spans="2:16" ht="19.5" customHeight="1">
      <c r="B37" s="121">
        <f t="shared" si="4"/>
        <v>33</v>
      </c>
      <c r="C37" s="276" t="s">
        <v>1671</v>
      </c>
      <c r="D37" s="260" t="s">
        <v>1674</v>
      </c>
      <c r="E37" s="276">
        <v>2019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M37"/>
      <c r="N37"/>
      <c r="O37"/>
      <c r="P37"/>
    </row>
    <row r="38" spans="2:16" ht="19.5" customHeight="1">
      <c r="B38" s="121">
        <f t="shared" si="4"/>
        <v>34</v>
      </c>
      <c r="C38" s="315" t="s">
        <v>1671</v>
      </c>
      <c r="D38" s="316" t="s">
        <v>1675</v>
      </c>
      <c r="E38" s="315">
        <v>2019</v>
      </c>
      <c r="F38" s="316" t="s">
        <v>19</v>
      </c>
      <c r="G38" s="317" t="s">
        <v>20</v>
      </c>
      <c r="H38" s="317"/>
      <c r="I38" s="317" t="s">
        <v>20</v>
      </c>
      <c r="J38" s="318" t="s">
        <v>20</v>
      </c>
      <c r="M38"/>
      <c r="N38"/>
      <c r="O38"/>
      <c r="P38"/>
    </row>
    <row r="39" spans="2:16" ht="19.5" customHeight="1">
      <c r="B39" s="121">
        <f t="shared" si="4"/>
        <v>35</v>
      </c>
      <c r="C39" s="276" t="s">
        <v>1283</v>
      </c>
      <c r="D39" s="260" t="s">
        <v>1889</v>
      </c>
      <c r="E39" s="276">
        <v>2012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M39"/>
      <c r="N39"/>
      <c r="O39"/>
      <c r="P39"/>
    </row>
    <row r="40" spans="2:16" ht="19.5" customHeight="1">
      <c r="B40" s="121">
        <f t="shared" si="4"/>
        <v>36</v>
      </c>
      <c r="C40" s="315" t="s">
        <v>557</v>
      </c>
      <c r="D40" s="316" t="s">
        <v>1890</v>
      </c>
      <c r="E40" s="315">
        <v>2020</v>
      </c>
      <c r="F40" s="316" t="s">
        <v>19</v>
      </c>
      <c r="G40" s="317" t="s">
        <v>20</v>
      </c>
      <c r="H40" s="317" t="s">
        <v>20</v>
      </c>
      <c r="I40" s="317" t="s">
        <v>20</v>
      </c>
      <c r="J40" s="318" t="s">
        <v>20</v>
      </c>
      <c r="M40"/>
      <c r="N40"/>
      <c r="O40"/>
      <c r="P40"/>
    </row>
    <row r="41" spans="2:16" ht="19.5" customHeight="1">
      <c r="B41" s="185">
        <f t="shared" si="4"/>
        <v>37</v>
      </c>
      <c r="C41" s="319" t="s">
        <v>1110</v>
      </c>
      <c r="D41" s="320" t="s">
        <v>2066</v>
      </c>
      <c r="E41" s="319">
        <v>2009</v>
      </c>
      <c r="F41" s="320">
        <v>2014</v>
      </c>
      <c r="G41" s="321" t="s">
        <v>20</v>
      </c>
      <c r="H41" s="321" t="s">
        <v>20</v>
      </c>
      <c r="I41" s="321"/>
      <c r="J41" s="322" t="s">
        <v>20</v>
      </c>
      <c r="M41"/>
      <c r="N41"/>
      <c r="O41"/>
      <c r="P41"/>
    </row>
    <row r="42" spans="2:16" ht="19.5" customHeight="1">
      <c r="B42" s="121">
        <f t="shared" si="4"/>
        <v>38</v>
      </c>
      <c r="C42" s="276" t="s">
        <v>1681</v>
      </c>
      <c r="D42" s="260" t="s">
        <v>1682</v>
      </c>
      <c r="E42" s="276">
        <v>2017</v>
      </c>
      <c r="F42" s="260" t="s">
        <v>19</v>
      </c>
      <c r="G42" s="258" t="s">
        <v>20</v>
      </c>
      <c r="H42" s="258" t="s">
        <v>20</v>
      </c>
      <c r="I42" s="258" t="s">
        <v>20</v>
      </c>
      <c r="J42" s="301" t="s">
        <v>20</v>
      </c>
      <c r="M42"/>
      <c r="N42"/>
      <c r="O42"/>
      <c r="P42"/>
    </row>
    <row r="43" spans="2:16" ht="19.5" customHeight="1">
      <c r="B43" s="121">
        <f t="shared" si="4"/>
        <v>39</v>
      </c>
      <c r="C43" s="315" t="s">
        <v>1681</v>
      </c>
      <c r="D43" s="316" t="s">
        <v>1685</v>
      </c>
      <c r="E43" s="315">
        <v>2020</v>
      </c>
      <c r="F43" s="316" t="s">
        <v>19</v>
      </c>
      <c r="G43" s="317" t="s">
        <v>20</v>
      </c>
      <c r="H43" s="317" t="s">
        <v>20</v>
      </c>
      <c r="I43" s="317" t="s">
        <v>20</v>
      </c>
      <c r="J43" s="318" t="s">
        <v>20</v>
      </c>
      <c r="M43"/>
      <c r="N43"/>
      <c r="O43"/>
      <c r="P43"/>
    </row>
    <row r="44" spans="2:16" ht="19.5" customHeight="1">
      <c r="B44" s="121">
        <f t="shared" si="4"/>
        <v>40</v>
      </c>
      <c r="C44" s="276" t="s">
        <v>599</v>
      </c>
      <c r="D44" s="260" t="s">
        <v>1897</v>
      </c>
      <c r="E44" s="276">
        <v>2021</v>
      </c>
      <c r="F44" s="260" t="s">
        <v>19</v>
      </c>
      <c r="G44" s="258" t="s">
        <v>20</v>
      </c>
      <c r="H44" s="258"/>
      <c r="I44" s="258"/>
      <c r="J44" s="301"/>
      <c r="M44"/>
      <c r="N44"/>
      <c r="O44"/>
      <c r="P44"/>
    </row>
    <row r="45" spans="2:16" ht="19.5" customHeight="1">
      <c r="B45" s="121">
        <f t="shared" si="4"/>
        <v>41</v>
      </c>
      <c r="C45" s="276" t="s">
        <v>599</v>
      </c>
      <c r="D45" s="260" t="s">
        <v>1899</v>
      </c>
      <c r="E45" s="276">
        <v>2020</v>
      </c>
      <c r="F45" s="260" t="s">
        <v>19</v>
      </c>
      <c r="G45" s="303" t="s">
        <v>20</v>
      </c>
      <c r="H45" s="303" t="s">
        <v>20</v>
      </c>
      <c r="I45" s="303"/>
      <c r="J45" s="301"/>
      <c r="M45"/>
      <c r="N45"/>
      <c r="O45"/>
      <c r="P45"/>
    </row>
    <row r="46" spans="2:16" ht="19.5" customHeight="1">
      <c r="B46" s="121">
        <f t="shared" si="4"/>
        <v>42</v>
      </c>
      <c r="C46" s="276" t="s">
        <v>632</v>
      </c>
      <c r="D46" s="260" t="s">
        <v>1900</v>
      </c>
      <c r="E46" s="276">
        <v>2017</v>
      </c>
      <c r="F46" s="260" t="s">
        <v>19</v>
      </c>
      <c r="G46" s="303" t="s">
        <v>20</v>
      </c>
      <c r="H46" s="303" t="s">
        <v>20</v>
      </c>
      <c r="I46" s="303" t="s">
        <v>20</v>
      </c>
      <c r="J46" s="301" t="s">
        <v>20</v>
      </c>
      <c r="M46"/>
      <c r="N46"/>
      <c r="O46"/>
      <c r="P46"/>
    </row>
    <row r="47" spans="2:16" ht="19.5" customHeight="1">
      <c r="B47" s="121">
        <f t="shared" si="4"/>
        <v>43</v>
      </c>
      <c r="C47" s="276" t="s">
        <v>632</v>
      </c>
      <c r="D47" s="260" t="s">
        <v>1901</v>
      </c>
      <c r="E47" s="276">
        <v>2012</v>
      </c>
      <c r="F47" s="260">
        <v>2020</v>
      </c>
      <c r="G47" s="303" t="s">
        <v>20</v>
      </c>
      <c r="H47" s="303" t="s">
        <v>20</v>
      </c>
      <c r="I47" s="303" t="s">
        <v>20</v>
      </c>
      <c r="J47" s="301" t="s">
        <v>20</v>
      </c>
      <c r="M47"/>
      <c r="N47"/>
      <c r="O47"/>
      <c r="P47"/>
    </row>
    <row r="48" spans="2:16" ht="19.5" customHeight="1">
      <c r="B48" s="121">
        <f t="shared" si="4"/>
        <v>44</v>
      </c>
      <c r="C48" s="276" t="s">
        <v>632</v>
      </c>
      <c r="D48" s="260" t="s">
        <v>1902</v>
      </c>
      <c r="E48" s="276">
        <v>2012</v>
      </c>
      <c r="F48" s="260" t="s">
        <v>19</v>
      </c>
      <c r="G48" s="303" t="s">
        <v>20</v>
      </c>
      <c r="H48" s="303"/>
      <c r="I48" s="303" t="s">
        <v>20</v>
      </c>
      <c r="J48" s="301" t="s">
        <v>20</v>
      </c>
      <c r="M48"/>
      <c r="N48"/>
      <c r="O48"/>
      <c r="P48"/>
    </row>
    <row r="49" spans="2:16" ht="19.5" customHeight="1">
      <c r="B49" s="121">
        <f t="shared" si="4"/>
        <v>45</v>
      </c>
      <c r="C49" s="276" t="s">
        <v>632</v>
      </c>
      <c r="D49" s="260" t="s">
        <v>1903</v>
      </c>
      <c r="E49" s="276">
        <v>2019</v>
      </c>
      <c r="F49" s="260" t="s">
        <v>19</v>
      </c>
      <c r="G49" s="303" t="s">
        <v>20</v>
      </c>
      <c r="H49" s="303" t="s">
        <v>20</v>
      </c>
      <c r="I49" s="303" t="s">
        <v>20</v>
      </c>
      <c r="J49" s="301" t="s">
        <v>20</v>
      </c>
      <c r="M49"/>
      <c r="N49"/>
      <c r="O49"/>
      <c r="P49"/>
    </row>
    <row r="50" spans="2:16" ht="19.5" customHeight="1" thickBot="1">
      <c r="B50" s="163">
        <f t="shared" si="4"/>
        <v>46</v>
      </c>
      <c r="C50" s="273" t="s">
        <v>632</v>
      </c>
      <c r="D50" s="272" t="s">
        <v>1904</v>
      </c>
      <c r="E50" s="273">
        <v>2020</v>
      </c>
      <c r="F50" s="272" t="s">
        <v>19</v>
      </c>
      <c r="G50" s="274" t="s">
        <v>20</v>
      </c>
      <c r="H50" s="274" t="s">
        <v>20</v>
      </c>
      <c r="I50" s="274" t="s">
        <v>20</v>
      </c>
      <c r="J50" s="302" t="s">
        <v>20</v>
      </c>
      <c r="M50"/>
      <c r="N50"/>
      <c r="O50"/>
      <c r="P50"/>
    </row>
    <row r="52" spans="2:16" ht="14.25" customHeight="1">
      <c r="B52" s="99"/>
      <c r="F52" s="275" t="s">
        <v>20</v>
      </c>
      <c r="G52" s="421" t="s">
        <v>1694</v>
      </c>
      <c r="H52" s="421"/>
      <c r="I52" s="421"/>
      <c r="J52" s="421"/>
    </row>
    <row r="53" spans="2:16" ht="14.25" customHeight="1">
      <c r="B53" s="99"/>
      <c r="F53" s="275"/>
      <c r="G53" s="421" t="s">
        <v>1695</v>
      </c>
      <c r="H53" s="421"/>
      <c r="I53" s="421"/>
      <c r="J53" s="421"/>
    </row>
  </sheetData>
  <autoFilter ref="B4:J4" xr:uid="{9810CFB5-1D56-4BAA-8341-D83778E02A86}"/>
  <sortState xmlns:xlrd2="http://schemas.microsoft.com/office/spreadsheetml/2017/richdata2" ref="C5:J50">
    <sortCondition ref="C5:C50"/>
    <sortCondition ref="D5:D50"/>
    <sortCondition ref="E5:E50"/>
  </sortState>
  <mergeCells count="6">
    <mergeCell ref="G53:J53"/>
    <mergeCell ref="B1:J1"/>
    <mergeCell ref="B2:H2"/>
    <mergeCell ref="I2:J2"/>
    <mergeCell ref="B3:J3"/>
    <mergeCell ref="G52:J52"/>
  </mergeCells>
  <conditionalFormatting sqref="F52:F53">
    <cfRule type="cellIs" dxfId="49" priority="23" operator="equal">
      <formula>0</formula>
    </cfRule>
    <cfRule type="cellIs" dxfId="48" priority="24" operator="equal">
      <formula>"+"</formula>
    </cfRule>
  </conditionalFormatting>
  <conditionalFormatting sqref="G4:J50">
    <cfRule type="cellIs" dxfId="47" priority="1" operator="equal">
      <formula>0</formula>
    </cfRule>
    <cfRule type="cellIs" dxfId="4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E0831-770A-44A6-B303-649866D2FEE6}">
  <dimension ref="B1:Q55"/>
  <sheetViews>
    <sheetView view="pageLayout" topLeftCell="B13" zoomScaleNormal="100" workbookViewId="0">
      <selection activeCell="N8" sqref="N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4" width="9.109375" style="90"/>
    <col min="15" max="15" width="16.44140625" style="90" customWidth="1"/>
    <col min="16" max="16384" width="9.109375" style="90"/>
  </cols>
  <sheetData>
    <row r="1" spans="2:17" ht="54" customHeight="1">
      <c r="B1" s="422"/>
      <c r="C1" s="423"/>
      <c r="D1" s="423"/>
      <c r="E1" s="423"/>
      <c r="F1" s="423"/>
      <c r="G1" s="423"/>
      <c r="H1" s="423"/>
      <c r="I1" s="423"/>
      <c r="J1" s="435"/>
    </row>
    <row r="2" spans="2:17" ht="22.5" customHeight="1">
      <c r="B2" s="424" t="s">
        <v>2058</v>
      </c>
      <c r="C2" s="425"/>
      <c r="D2" s="425"/>
      <c r="E2" s="425"/>
      <c r="F2" s="425"/>
      <c r="G2" s="425"/>
      <c r="H2" s="425"/>
      <c r="I2" s="414">
        <v>44621</v>
      </c>
      <c r="J2" s="416"/>
    </row>
    <row r="3" spans="2:17" ht="19.5" customHeight="1">
      <c r="B3" s="426"/>
      <c r="C3" s="426"/>
      <c r="D3" s="426"/>
      <c r="E3" s="426"/>
      <c r="F3" s="426"/>
      <c r="G3" s="426"/>
      <c r="H3" s="426"/>
      <c r="I3" s="426"/>
      <c r="J3" s="426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2059</v>
      </c>
      <c r="K4" s="90" t="s">
        <v>12</v>
      </c>
      <c r="N4"/>
      <c r="O4"/>
      <c r="P4"/>
      <c r="Q4"/>
    </row>
    <row r="5" spans="2:17" ht="19.5" customHeight="1">
      <c r="B5" s="118">
        <f t="shared" ref="B5:B12" si="0">ROW()-4</f>
        <v>1</v>
      </c>
      <c r="C5" s="279" t="s">
        <v>39</v>
      </c>
      <c r="D5" s="119" t="s">
        <v>2060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N5"/>
      <c r="O5"/>
      <c r="P5"/>
      <c r="Q5"/>
    </row>
    <row r="6" spans="2:17" ht="19.5" customHeight="1">
      <c r="B6" s="121">
        <f t="shared" si="0"/>
        <v>2</v>
      </c>
      <c r="C6" s="283" t="s">
        <v>73</v>
      </c>
      <c r="D6" s="122" t="s">
        <v>1807</v>
      </c>
      <c r="E6" s="122">
        <v>2019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N6"/>
      <c r="O6"/>
      <c r="P6"/>
      <c r="Q6"/>
    </row>
    <row r="7" spans="2:17" ht="19.5" customHeight="1">
      <c r="B7" s="121">
        <f t="shared" si="0"/>
        <v>3</v>
      </c>
      <c r="C7" s="283" t="s">
        <v>73</v>
      </c>
      <c r="D7" s="122" t="s">
        <v>2061</v>
      </c>
      <c r="E7" s="122">
        <v>2020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N7"/>
      <c r="O7"/>
      <c r="P7"/>
      <c r="Q7"/>
    </row>
    <row r="8" spans="2:17" ht="19.5" customHeight="1">
      <c r="B8" s="121">
        <f t="shared" si="0"/>
        <v>4</v>
      </c>
      <c r="C8" s="283" t="s">
        <v>102</v>
      </c>
      <c r="D8" s="122" t="s">
        <v>768</v>
      </c>
      <c r="E8" s="122">
        <v>2013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  <c r="N8"/>
      <c r="O8"/>
      <c r="P8"/>
      <c r="Q8"/>
    </row>
    <row r="9" spans="2:17" ht="19.5" customHeight="1">
      <c r="B9" s="121">
        <f t="shared" si="0"/>
        <v>5</v>
      </c>
      <c r="C9" s="283" t="s">
        <v>102</v>
      </c>
      <c r="D9" s="122" t="s">
        <v>770</v>
      </c>
      <c r="E9" s="122">
        <v>2014</v>
      </c>
      <c r="F9" s="122">
        <v>2020</v>
      </c>
      <c r="G9" s="129" t="s">
        <v>20</v>
      </c>
      <c r="H9" s="129"/>
      <c r="I9" s="129"/>
      <c r="J9" s="131"/>
      <c r="N9"/>
      <c r="O9"/>
      <c r="P9"/>
      <c r="Q9"/>
    </row>
    <row r="10" spans="2:17" ht="19.5" customHeight="1">
      <c r="B10" s="121">
        <f t="shared" si="0"/>
        <v>6</v>
      </c>
      <c r="C10" s="283" t="s">
        <v>781</v>
      </c>
      <c r="D10" s="122" t="s">
        <v>1603</v>
      </c>
      <c r="E10" s="122">
        <v>2010</v>
      </c>
      <c r="F10" s="122" t="s">
        <v>19</v>
      </c>
      <c r="G10" s="129" t="s">
        <v>20</v>
      </c>
      <c r="H10" s="129" t="s">
        <v>20</v>
      </c>
      <c r="I10" s="129" t="s">
        <v>20</v>
      </c>
      <c r="J10" s="131" t="s">
        <v>20</v>
      </c>
      <c r="N10"/>
      <c r="O10"/>
      <c r="P10"/>
      <c r="Q10"/>
    </row>
    <row r="11" spans="2:17" ht="19.5" customHeight="1">
      <c r="B11" s="121">
        <f t="shared" si="0"/>
        <v>7</v>
      </c>
      <c r="C11" s="283" t="s">
        <v>776</v>
      </c>
      <c r="D11" s="122" t="s">
        <v>1923</v>
      </c>
      <c r="E11" s="122">
        <v>2020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  <c r="N11"/>
      <c r="O11"/>
      <c r="P11"/>
      <c r="Q11"/>
    </row>
    <row r="12" spans="2:17" ht="19.5" customHeight="1">
      <c r="B12" s="121">
        <f t="shared" si="0"/>
        <v>8</v>
      </c>
      <c r="C12" s="283" t="s">
        <v>776</v>
      </c>
      <c r="D12" s="122" t="s">
        <v>1835</v>
      </c>
      <c r="E12" s="122">
        <v>2018</v>
      </c>
      <c r="F12" s="122" t="s">
        <v>19</v>
      </c>
      <c r="G12" s="129" t="s">
        <v>20</v>
      </c>
      <c r="H12" s="129"/>
      <c r="I12" s="129" t="s">
        <v>20</v>
      </c>
      <c r="J12" s="131" t="s">
        <v>20</v>
      </c>
      <c r="N12"/>
      <c r="O12"/>
      <c r="P12"/>
      <c r="Q12"/>
    </row>
    <row r="13" spans="2:17" ht="19.5" customHeight="1">
      <c r="B13" s="121">
        <v>7</v>
      </c>
      <c r="C13" s="283" t="s">
        <v>223</v>
      </c>
      <c r="D13" s="122" t="s">
        <v>2067</v>
      </c>
      <c r="E13" s="122">
        <v>2022</v>
      </c>
      <c r="F13" s="122" t="s">
        <v>19</v>
      </c>
      <c r="G13" s="129" t="s">
        <v>20</v>
      </c>
      <c r="H13" s="129"/>
      <c r="I13" s="129" t="s">
        <v>20</v>
      </c>
      <c r="J13" s="131" t="s">
        <v>20</v>
      </c>
      <c r="N13"/>
      <c r="O13"/>
      <c r="P13"/>
      <c r="Q13"/>
    </row>
    <row r="14" spans="2:17" ht="19.5" customHeight="1">
      <c r="B14" s="121">
        <f t="shared" ref="B14:B52" si="1">ROW()-4</f>
        <v>10</v>
      </c>
      <c r="C14" s="283" t="s">
        <v>223</v>
      </c>
      <c r="D14" s="122" t="s">
        <v>927</v>
      </c>
      <c r="E14" s="122">
        <v>2019</v>
      </c>
      <c r="F14" s="122" t="s">
        <v>19</v>
      </c>
      <c r="G14" s="129" t="s">
        <v>20</v>
      </c>
      <c r="H14" s="129"/>
      <c r="I14" s="129" t="s">
        <v>20</v>
      </c>
      <c r="J14" s="131" t="s">
        <v>20</v>
      </c>
      <c r="N14"/>
      <c r="O14"/>
      <c r="P14"/>
      <c r="Q14"/>
    </row>
    <row r="15" spans="2:17" ht="19.5" customHeight="1">
      <c r="B15" s="121">
        <f t="shared" si="1"/>
        <v>11</v>
      </c>
      <c r="C15" s="283" t="s">
        <v>269</v>
      </c>
      <c r="D15" s="122" t="s">
        <v>283</v>
      </c>
      <c r="E15" s="122">
        <v>2016</v>
      </c>
      <c r="F15" s="122"/>
      <c r="G15" s="129"/>
      <c r="H15" s="129"/>
      <c r="I15" s="129" t="s">
        <v>20</v>
      </c>
      <c r="J15" s="131" t="s">
        <v>20</v>
      </c>
      <c r="N15"/>
      <c r="O15"/>
      <c r="P15"/>
      <c r="Q15"/>
    </row>
    <row r="16" spans="2:17" ht="19.5" customHeight="1">
      <c r="B16" s="121">
        <f t="shared" si="1"/>
        <v>12</v>
      </c>
      <c r="C16" s="287" t="s">
        <v>269</v>
      </c>
      <c r="D16" s="179" t="s">
        <v>1617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31" t="s">
        <v>20</v>
      </c>
      <c r="N16"/>
      <c r="O16"/>
      <c r="P16"/>
      <c r="Q16"/>
    </row>
    <row r="17" spans="2:17" ht="19.5" customHeight="1">
      <c r="B17" s="121">
        <f t="shared" si="1"/>
        <v>13</v>
      </c>
      <c r="C17" s="287" t="s">
        <v>269</v>
      </c>
      <c r="D17" s="179" t="s">
        <v>968</v>
      </c>
      <c r="E17" s="179">
        <v>2018</v>
      </c>
      <c r="F17" s="179"/>
      <c r="G17" s="129" t="s">
        <v>20</v>
      </c>
      <c r="H17" s="129"/>
      <c r="I17" s="129" t="s">
        <v>20</v>
      </c>
      <c r="J17" s="131" t="s">
        <v>20</v>
      </c>
      <c r="N17"/>
      <c r="O17"/>
      <c r="P17"/>
      <c r="Q17"/>
    </row>
    <row r="18" spans="2:17" ht="19.5" customHeight="1">
      <c r="B18" s="121">
        <f t="shared" si="1"/>
        <v>14</v>
      </c>
      <c r="C18" s="287" t="s">
        <v>323</v>
      </c>
      <c r="D18" s="122" t="s">
        <v>1007</v>
      </c>
      <c r="E18" s="179">
        <v>2021</v>
      </c>
      <c r="F18" s="179" t="s">
        <v>19</v>
      </c>
      <c r="G18" s="129" t="s">
        <v>20</v>
      </c>
      <c r="H18" s="129"/>
      <c r="I18" s="129" t="s">
        <v>20</v>
      </c>
      <c r="J18" s="131" t="s">
        <v>20</v>
      </c>
      <c r="N18"/>
      <c r="O18"/>
      <c r="P18"/>
      <c r="Q18"/>
    </row>
    <row r="19" spans="2:17" ht="19.5" customHeight="1">
      <c r="B19" s="121">
        <f t="shared" si="1"/>
        <v>15</v>
      </c>
      <c r="C19" s="289" t="s">
        <v>338</v>
      </c>
      <c r="D19" s="179" t="s">
        <v>2068</v>
      </c>
      <c r="E19" s="179">
        <v>2017</v>
      </c>
      <c r="F19" s="179" t="s">
        <v>19</v>
      </c>
      <c r="G19" s="187" t="s">
        <v>20</v>
      </c>
      <c r="H19" s="187"/>
      <c r="I19" s="187" t="s">
        <v>20</v>
      </c>
      <c r="J19" s="189" t="s">
        <v>20</v>
      </c>
      <c r="N19"/>
      <c r="O19"/>
      <c r="P19"/>
      <c r="Q19"/>
    </row>
    <row r="20" spans="2:17" ht="19.5" customHeight="1">
      <c r="B20" s="121">
        <f t="shared" si="1"/>
        <v>16</v>
      </c>
      <c r="C20" s="287" t="s">
        <v>323</v>
      </c>
      <c r="D20" s="122" t="s">
        <v>2064</v>
      </c>
      <c r="E20" s="122">
        <v>2014</v>
      </c>
      <c r="F20" s="122">
        <v>2019</v>
      </c>
      <c r="G20" s="129" t="s">
        <v>20</v>
      </c>
      <c r="H20" s="129"/>
      <c r="I20" s="129" t="s">
        <v>20</v>
      </c>
      <c r="J20" s="131" t="s">
        <v>20</v>
      </c>
      <c r="N20"/>
      <c r="O20"/>
      <c r="P20"/>
      <c r="Q20"/>
    </row>
    <row r="21" spans="2:17" ht="19.5" customHeight="1">
      <c r="B21" s="121">
        <f t="shared" si="1"/>
        <v>17</v>
      </c>
      <c r="C21" s="287" t="s">
        <v>759</v>
      </c>
      <c r="D21" s="179" t="s">
        <v>1851</v>
      </c>
      <c r="E21" s="179">
        <v>2017</v>
      </c>
      <c r="F21" s="179" t="s">
        <v>19</v>
      </c>
      <c r="G21" s="129" t="s">
        <v>20</v>
      </c>
      <c r="H21" s="129" t="s">
        <v>20</v>
      </c>
      <c r="I21" s="129" t="s">
        <v>20</v>
      </c>
      <c r="J21" s="131" t="s">
        <v>20</v>
      </c>
      <c r="N21"/>
      <c r="O21"/>
      <c r="P21"/>
      <c r="Q21"/>
    </row>
    <row r="22" spans="2:17" ht="19.5" customHeight="1">
      <c r="B22" s="121">
        <f t="shared" si="1"/>
        <v>18</v>
      </c>
      <c r="C22" s="283" t="s">
        <v>2069</v>
      </c>
      <c r="D22" s="122" t="s">
        <v>1852</v>
      </c>
      <c r="E22" s="122">
        <v>2018</v>
      </c>
      <c r="F22" s="122" t="s">
        <v>19</v>
      </c>
      <c r="G22" s="129" t="s">
        <v>20</v>
      </c>
      <c r="H22" s="129"/>
      <c r="I22" s="129" t="s">
        <v>20</v>
      </c>
      <c r="J22" s="131" t="s">
        <v>20</v>
      </c>
      <c r="N22"/>
      <c r="O22"/>
      <c r="P22"/>
      <c r="Q22"/>
    </row>
    <row r="23" spans="2:17" ht="19.5" customHeight="1">
      <c r="B23" s="121">
        <f t="shared" si="1"/>
        <v>19</v>
      </c>
      <c r="C23" s="289" t="s">
        <v>394</v>
      </c>
      <c r="D23" s="248" t="s">
        <v>1861</v>
      </c>
      <c r="E23" s="248">
        <v>2020</v>
      </c>
      <c r="F23" s="248" t="s">
        <v>19</v>
      </c>
      <c r="G23" s="150" t="s">
        <v>20</v>
      </c>
      <c r="H23" s="150" t="s">
        <v>20</v>
      </c>
      <c r="I23" s="150" t="s">
        <v>20</v>
      </c>
      <c r="J23" s="152"/>
      <c r="N23"/>
      <c r="O23"/>
      <c r="P23"/>
      <c r="Q23"/>
    </row>
    <row r="24" spans="2:17" ht="19.5" customHeight="1">
      <c r="B24" s="121">
        <f t="shared" si="1"/>
        <v>20</v>
      </c>
      <c r="C24" s="276" t="s">
        <v>467</v>
      </c>
      <c r="D24" s="260" t="s">
        <v>2070</v>
      </c>
      <c r="E24" s="257">
        <v>2019</v>
      </c>
      <c r="F24" s="257" t="s">
        <v>19</v>
      </c>
      <c r="G24" s="258" t="s">
        <v>20</v>
      </c>
      <c r="H24" s="258"/>
      <c r="I24" s="258" t="s">
        <v>20</v>
      </c>
      <c r="J24" s="300" t="s">
        <v>20</v>
      </c>
      <c r="N24"/>
      <c r="O24"/>
      <c r="P24"/>
      <c r="Q24"/>
    </row>
    <row r="25" spans="2:17" ht="19.5" customHeight="1">
      <c r="B25" s="121">
        <f t="shared" si="1"/>
        <v>21</v>
      </c>
      <c r="C25" s="289" t="s">
        <v>612</v>
      </c>
      <c r="D25" s="248" t="s">
        <v>2071</v>
      </c>
      <c r="E25" s="248">
        <v>2021</v>
      </c>
      <c r="F25" s="248" t="s">
        <v>19</v>
      </c>
      <c r="G25" s="150" t="s">
        <v>20</v>
      </c>
      <c r="H25" s="150"/>
      <c r="I25" s="150"/>
      <c r="J25" s="152"/>
      <c r="N25"/>
      <c r="O25"/>
      <c r="P25"/>
      <c r="Q25"/>
    </row>
    <row r="26" spans="2:17" ht="19.5" customHeight="1">
      <c r="B26" s="121">
        <f t="shared" si="1"/>
        <v>22</v>
      </c>
      <c r="C26" s="276" t="s">
        <v>2072</v>
      </c>
      <c r="D26" s="260" t="s">
        <v>1861</v>
      </c>
      <c r="E26" s="257">
        <v>2020</v>
      </c>
      <c r="F26" s="257" t="s">
        <v>19</v>
      </c>
      <c r="G26" s="258" t="s">
        <v>20</v>
      </c>
      <c r="H26" s="258" t="s">
        <v>20</v>
      </c>
      <c r="I26" s="258" t="s">
        <v>20</v>
      </c>
      <c r="J26" s="300"/>
      <c r="N26"/>
      <c r="O26"/>
      <c r="P26"/>
      <c r="Q26"/>
    </row>
    <row r="27" spans="2:17" ht="19.5" customHeight="1">
      <c r="B27" s="121">
        <f t="shared" si="1"/>
        <v>23</v>
      </c>
      <c r="C27" s="289" t="s">
        <v>427</v>
      </c>
      <c r="D27" s="248" t="s">
        <v>1867</v>
      </c>
      <c r="E27" s="248">
        <v>2010</v>
      </c>
      <c r="F27" s="248" t="s">
        <v>19</v>
      </c>
      <c r="G27" s="150" t="s">
        <v>20</v>
      </c>
      <c r="H27" s="150" t="s">
        <v>20</v>
      </c>
      <c r="I27" s="150" t="s">
        <v>20</v>
      </c>
      <c r="J27" s="152" t="s">
        <v>20</v>
      </c>
      <c r="N27"/>
      <c r="O27"/>
      <c r="P27"/>
      <c r="Q27"/>
    </row>
    <row r="28" spans="2:17" ht="19.5" customHeight="1">
      <c r="B28" s="121">
        <f t="shared" si="1"/>
        <v>24</v>
      </c>
      <c r="C28" s="276" t="s">
        <v>433</v>
      </c>
      <c r="D28" s="260" t="s">
        <v>1868</v>
      </c>
      <c r="E28" s="257">
        <v>2012</v>
      </c>
      <c r="F28" s="257" t="s">
        <v>19</v>
      </c>
      <c r="G28" s="258" t="s">
        <v>20</v>
      </c>
      <c r="H28" s="258" t="s">
        <v>20</v>
      </c>
      <c r="I28" s="258" t="s">
        <v>20</v>
      </c>
      <c r="J28" s="300" t="s">
        <v>20</v>
      </c>
      <c r="N28"/>
      <c r="O28"/>
      <c r="P28"/>
      <c r="Q28"/>
    </row>
    <row r="29" spans="2:17" ht="19.5" customHeight="1">
      <c r="B29" s="121">
        <f t="shared" si="1"/>
        <v>25</v>
      </c>
      <c r="C29" s="276" t="s">
        <v>433</v>
      </c>
      <c r="D29" s="260" t="s">
        <v>1643</v>
      </c>
      <c r="E29" s="276">
        <v>2017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  <c r="N29"/>
      <c r="O29"/>
      <c r="P29"/>
      <c r="Q29"/>
    </row>
    <row r="30" spans="2:17" ht="19.5" customHeight="1">
      <c r="B30" s="121">
        <f t="shared" si="1"/>
        <v>26</v>
      </c>
      <c r="C30" s="276" t="s">
        <v>467</v>
      </c>
      <c r="D30" s="260" t="s">
        <v>2073</v>
      </c>
      <c r="E30" s="276">
        <v>2020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  <c r="N30"/>
      <c r="O30"/>
      <c r="P30"/>
      <c r="Q30"/>
    </row>
    <row r="31" spans="2:17" ht="19.5" customHeight="1">
      <c r="B31" s="121">
        <f t="shared" si="1"/>
        <v>27</v>
      </c>
      <c r="C31" s="276" t="s">
        <v>783</v>
      </c>
      <c r="D31" s="260" t="s">
        <v>1878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N31"/>
      <c r="O31"/>
      <c r="P31"/>
      <c r="Q31"/>
    </row>
    <row r="32" spans="2:17" ht="19.5" customHeight="1">
      <c r="B32" s="121">
        <f t="shared" si="1"/>
        <v>28</v>
      </c>
      <c r="C32" s="276" t="s">
        <v>783</v>
      </c>
      <c r="D32" s="260" t="s">
        <v>1879</v>
      </c>
      <c r="E32" s="276">
        <v>2019</v>
      </c>
      <c r="F32" s="260" t="s">
        <v>19</v>
      </c>
      <c r="G32" s="258" t="s">
        <v>20</v>
      </c>
      <c r="H32" s="258"/>
      <c r="I32" s="258" t="s">
        <v>20</v>
      </c>
      <c r="J32" s="301" t="s">
        <v>20</v>
      </c>
      <c r="N32"/>
      <c r="O32"/>
      <c r="P32"/>
      <c r="Q32"/>
    </row>
    <row r="33" spans="2:17" ht="19.5" customHeight="1">
      <c r="B33" s="121">
        <f t="shared" si="1"/>
        <v>29</v>
      </c>
      <c r="C33" s="276" t="s">
        <v>783</v>
      </c>
      <c r="D33" s="260" t="s">
        <v>1884</v>
      </c>
      <c r="E33" s="276">
        <v>2010</v>
      </c>
      <c r="F33" s="260" t="s">
        <v>19</v>
      </c>
      <c r="G33" s="258" t="s">
        <v>20</v>
      </c>
      <c r="H33" s="258" t="s">
        <v>20</v>
      </c>
      <c r="I33" s="258" t="s">
        <v>20</v>
      </c>
      <c r="J33" s="301" t="s">
        <v>20</v>
      </c>
      <c r="N33"/>
      <c r="O33"/>
      <c r="P33"/>
      <c r="Q33"/>
    </row>
    <row r="34" spans="2:17" ht="19.5" customHeight="1">
      <c r="B34" s="121">
        <f t="shared" si="1"/>
        <v>30</v>
      </c>
      <c r="C34" s="276" t="s">
        <v>481</v>
      </c>
      <c r="D34" s="260" t="s">
        <v>1663</v>
      </c>
      <c r="E34" s="276">
        <v>2019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N34"/>
      <c r="O34"/>
      <c r="P34"/>
      <c r="Q34"/>
    </row>
    <row r="35" spans="2:17" ht="19.5" customHeight="1">
      <c r="B35" s="121">
        <f t="shared" si="1"/>
        <v>31</v>
      </c>
      <c r="C35" s="276" t="s">
        <v>486</v>
      </c>
      <c r="D35" s="260" t="s">
        <v>1668</v>
      </c>
      <c r="E35" s="276">
        <v>2012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  <c r="N35"/>
      <c r="O35"/>
      <c r="P35"/>
      <c r="Q35"/>
    </row>
    <row r="36" spans="2:17" ht="19.5" customHeight="1">
      <c r="B36" s="121">
        <f t="shared" si="1"/>
        <v>32</v>
      </c>
      <c r="C36" s="276" t="s">
        <v>486</v>
      </c>
      <c r="D36" s="260" t="s">
        <v>1669</v>
      </c>
      <c r="E36" s="276">
        <v>2019</v>
      </c>
      <c r="F36" s="260" t="s">
        <v>19</v>
      </c>
      <c r="G36" s="258" t="s">
        <v>20</v>
      </c>
      <c r="H36" s="258"/>
      <c r="I36" s="258"/>
      <c r="J36" s="301" t="s">
        <v>20</v>
      </c>
      <c r="N36"/>
      <c r="O36"/>
      <c r="P36"/>
      <c r="Q36"/>
    </row>
    <row r="37" spans="2:17" ht="19.5" customHeight="1">
      <c r="B37" s="121">
        <f t="shared" si="1"/>
        <v>33</v>
      </c>
      <c r="C37" s="276" t="s">
        <v>542</v>
      </c>
      <c r="D37" s="260" t="s">
        <v>2065</v>
      </c>
      <c r="E37" s="276">
        <v>2012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N37"/>
      <c r="O37"/>
      <c r="P37"/>
      <c r="Q37"/>
    </row>
    <row r="38" spans="2:17" ht="19.5" customHeight="1">
      <c r="B38" s="121">
        <f t="shared" si="1"/>
        <v>34</v>
      </c>
      <c r="C38" s="276" t="s">
        <v>1671</v>
      </c>
      <c r="D38" s="260" t="s">
        <v>1672</v>
      </c>
      <c r="E38" s="276">
        <v>2019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  <c r="N38"/>
      <c r="O38"/>
      <c r="P38"/>
      <c r="Q38"/>
    </row>
    <row r="39" spans="2:17" ht="19.5" customHeight="1">
      <c r="B39" s="121">
        <f t="shared" si="1"/>
        <v>35</v>
      </c>
      <c r="C39" s="276" t="s">
        <v>1671</v>
      </c>
      <c r="D39" s="260" t="s">
        <v>1673</v>
      </c>
      <c r="E39" s="276">
        <v>2019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N39"/>
      <c r="O39"/>
      <c r="P39"/>
      <c r="Q39"/>
    </row>
    <row r="40" spans="2:17" ht="19.5" customHeight="1">
      <c r="B40" s="121">
        <f t="shared" si="1"/>
        <v>36</v>
      </c>
      <c r="C40" s="315" t="s">
        <v>1671</v>
      </c>
      <c r="D40" s="316" t="s">
        <v>1674</v>
      </c>
      <c r="E40" s="315">
        <v>2019</v>
      </c>
      <c r="F40" s="316" t="s">
        <v>19</v>
      </c>
      <c r="G40" s="317" t="s">
        <v>20</v>
      </c>
      <c r="H40" s="317"/>
      <c r="I40" s="317" t="s">
        <v>20</v>
      </c>
      <c r="J40" s="318" t="s">
        <v>20</v>
      </c>
      <c r="N40"/>
      <c r="O40"/>
      <c r="P40"/>
      <c r="Q40"/>
    </row>
    <row r="41" spans="2:17" ht="19.5" customHeight="1">
      <c r="B41" s="121">
        <f t="shared" si="1"/>
        <v>37</v>
      </c>
      <c r="C41" s="311" t="s">
        <v>1671</v>
      </c>
      <c r="D41" s="312" t="s">
        <v>1675</v>
      </c>
      <c r="E41" s="311">
        <v>2019</v>
      </c>
      <c r="F41" s="312" t="s">
        <v>19</v>
      </c>
      <c r="G41" s="313" t="s">
        <v>20</v>
      </c>
      <c r="H41" s="313"/>
      <c r="I41" s="313" t="s">
        <v>20</v>
      </c>
      <c r="J41" s="314" t="s">
        <v>20</v>
      </c>
      <c r="N41"/>
      <c r="O41"/>
      <c r="P41"/>
      <c r="Q41"/>
    </row>
    <row r="42" spans="2:17" ht="19.5" customHeight="1">
      <c r="B42" s="121">
        <f t="shared" si="1"/>
        <v>38</v>
      </c>
      <c r="C42" s="276" t="s">
        <v>1283</v>
      </c>
      <c r="D42" s="260" t="s">
        <v>1889</v>
      </c>
      <c r="E42" s="276">
        <v>2012</v>
      </c>
      <c r="F42" s="260" t="s">
        <v>19</v>
      </c>
      <c r="G42" s="258" t="s">
        <v>20</v>
      </c>
      <c r="H42" s="258"/>
      <c r="I42" s="258" t="s">
        <v>20</v>
      </c>
      <c r="J42" s="301" t="s">
        <v>20</v>
      </c>
      <c r="N42"/>
      <c r="O42"/>
      <c r="P42"/>
      <c r="Q42"/>
    </row>
    <row r="43" spans="2:17" ht="19.5" customHeight="1">
      <c r="B43" s="121">
        <f t="shared" si="1"/>
        <v>39</v>
      </c>
      <c r="C43" s="276" t="s">
        <v>557</v>
      </c>
      <c r="D43" s="260" t="s">
        <v>1890</v>
      </c>
      <c r="E43" s="276">
        <v>2020</v>
      </c>
      <c r="F43" s="260" t="s">
        <v>19</v>
      </c>
      <c r="G43" s="258" t="s">
        <v>20</v>
      </c>
      <c r="H43" s="258" t="s">
        <v>20</v>
      </c>
      <c r="I43" s="258" t="s">
        <v>20</v>
      </c>
      <c r="J43" s="301" t="s">
        <v>20</v>
      </c>
      <c r="N43"/>
      <c r="O43"/>
      <c r="P43"/>
      <c r="Q43"/>
    </row>
    <row r="44" spans="2:17" ht="19.5" customHeight="1">
      <c r="B44" s="121">
        <f t="shared" si="1"/>
        <v>40</v>
      </c>
      <c r="C44" s="276" t="s">
        <v>1110</v>
      </c>
      <c r="D44" s="260" t="s">
        <v>2066</v>
      </c>
      <c r="E44" s="276">
        <v>2009</v>
      </c>
      <c r="F44" s="260">
        <v>2014</v>
      </c>
      <c r="G44" s="258" t="s">
        <v>20</v>
      </c>
      <c r="H44" s="258" t="s">
        <v>20</v>
      </c>
      <c r="I44" s="258"/>
      <c r="J44" s="301" t="s">
        <v>20</v>
      </c>
      <c r="N44"/>
      <c r="O44"/>
      <c r="P44"/>
      <c r="Q44"/>
    </row>
    <row r="45" spans="2:17" ht="19.5" customHeight="1">
      <c r="B45" s="121">
        <f t="shared" si="1"/>
        <v>41</v>
      </c>
      <c r="C45" s="276" t="s">
        <v>1681</v>
      </c>
      <c r="D45" s="260" t="s">
        <v>1682</v>
      </c>
      <c r="E45" s="276">
        <v>2017</v>
      </c>
      <c r="F45" s="260" t="s">
        <v>19</v>
      </c>
      <c r="G45" s="258" t="s">
        <v>20</v>
      </c>
      <c r="H45" s="258" t="s">
        <v>20</v>
      </c>
      <c r="I45" s="258" t="s">
        <v>20</v>
      </c>
      <c r="J45" s="301" t="s">
        <v>20</v>
      </c>
      <c r="N45"/>
      <c r="O45"/>
      <c r="P45"/>
      <c r="Q45"/>
    </row>
    <row r="46" spans="2:17" ht="19.5" customHeight="1">
      <c r="B46" s="121">
        <f t="shared" si="1"/>
        <v>42</v>
      </c>
      <c r="C46" s="276" t="s">
        <v>1681</v>
      </c>
      <c r="D46" s="260" t="s">
        <v>1685</v>
      </c>
      <c r="E46" s="276">
        <v>2020</v>
      </c>
      <c r="F46" s="260" t="s">
        <v>19</v>
      </c>
      <c r="G46" s="258" t="s">
        <v>20</v>
      </c>
      <c r="H46" s="258" t="s">
        <v>20</v>
      </c>
      <c r="I46" s="258" t="s">
        <v>20</v>
      </c>
      <c r="J46" s="301" t="s">
        <v>20</v>
      </c>
      <c r="N46"/>
      <c r="O46"/>
      <c r="P46"/>
      <c r="Q46"/>
    </row>
    <row r="47" spans="2:17" ht="19.5" customHeight="1">
      <c r="B47" s="121">
        <f t="shared" si="1"/>
        <v>43</v>
      </c>
      <c r="C47" s="276" t="s">
        <v>612</v>
      </c>
      <c r="D47" s="260" t="s">
        <v>2074</v>
      </c>
      <c r="E47" s="276">
        <v>2020</v>
      </c>
      <c r="F47" s="260" t="s">
        <v>19</v>
      </c>
      <c r="G47" s="303" t="s">
        <v>20</v>
      </c>
      <c r="H47" s="303" t="s">
        <v>20</v>
      </c>
      <c r="I47" s="303"/>
      <c r="J47" s="301"/>
      <c r="N47"/>
      <c r="O47"/>
      <c r="P47"/>
      <c r="Q47"/>
    </row>
    <row r="48" spans="2:17" ht="19.5" customHeight="1">
      <c r="B48" s="121">
        <f t="shared" si="1"/>
        <v>44</v>
      </c>
      <c r="C48" s="276" t="s">
        <v>2075</v>
      </c>
      <c r="D48" s="260" t="s">
        <v>1900</v>
      </c>
      <c r="E48" s="276">
        <v>2017</v>
      </c>
      <c r="F48" s="260" t="s">
        <v>19</v>
      </c>
      <c r="G48" s="303" t="s">
        <v>20</v>
      </c>
      <c r="H48" s="303" t="s">
        <v>20</v>
      </c>
      <c r="I48" s="303" t="s">
        <v>20</v>
      </c>
      <c r="J48" s="301" t="s">
        <v>20</v>
      </c>
      <c r="N48"/>
      <c r="O48"/>
      <c r="P48"/>
      <c r="Q48"/>
    </row>
    <row r="49" spans="2:17" ht="19.5" customHeight="1">
      <c r="B49" s="121">
        <f t="shared" si="1"/>
        <v>45</v>
      </c>
      <c r="C49" s="276" t="s">
        <v>2075</v>
      </c>
      <c r="D49" s="260" t="s">
        <v>1901</v>
      </c>
      <c r="E49" s="276">
        <v>2012</v>
      </c>
      <c r="F49" s="260">
        <v>2020</v>
      </c>
      <c r="G49" s="303" t="s">
        <v>20</v>
      </c>
      <c r="H49" s="303" t="s">
        <v>20</v>
      </c>
      <c r="I49" s="303" t="s">
        <v>20</v>
      </c>
      <c r="J49" s="301" t="s">
        <v>20</v>
      </c>
      <c r="N49"/>
      <c r="O49"/>
      <c r="P49"/>
      <c r="Q49"/>
    </row>
    <row r="50" spans="2:17" ht="19.5" customHeight="1">
      <c r="B50" s="121">
        <f t="shared" si="1"/>
        <v>46</v>
      </c>
      <c r="C50" s="276" t="s">
        <v>2075</v>
      </c>
      <c r="D50" s="260" t="s">
        <v>1902</v>
      </c>
      <c r="E50" s="276">
        <v>2012</v>
      </c>
      <c r="F50" s="260" t="s">
        <v>19</v>
      </c>
      <c r="G50" s="303" t="s">
        <v>20</v>
      </c>
      <c r="H50" s="303"/>
      <c r="I50" s="303" t="s">
        <v>20</v>
      </c>
      <c r="J50" s="301" t="s">
        <v>20</v>
      </c>
      <c r="N50"/>
      <c r="O50"/>
      <c r="P50"/>
      <c r="Q50"/>
    </row>
    <row r="51" spans="2:17" ht="19.5" customHeight="1">
      <c r="B51" s="121">
        <f t="shared" si="1"/>
        <v>47</v>
      </c>
      <c r="C51" s="276" t="s">
        <v>2075</v>
      </c>
      <c r="D51" s="260" t="s">
        <v>1903</v>
      </c>
      <c r="E51" s="276">
        <v>2019</v>
      </c>
      <c r="F51" s="260" t="s">
        <v>19</v>
      </c>
      <c r="G51" s="303" t="s">
        <v>20</v>
      </c>
      <c r="H51" s="303" t="s">
        <v>20</v>
      </c>
      <c r="I51" s="303" t="s">
        <v>20</v>
      </c>
      <c r="J51" s="301" t="s">
        <v>20</v>
      </c>
      <c r="N51"/>
      <c r="O51"/>
      <c r="P51"/>
      <c r="Q51"/>
    </row>
    <row r="52" spans="2:17" ht="19.5" customHeight="1">
      <c r="B52" s="163">
        <f t="shared" si="1"/>
        <v>48</v>
      </c>
      <c r="C52" s="273" t="s">
        <v>2075</v>
      </c>
      <c r="D52" s="272" t="s">
        <v>1904</v>
      </c>
      <c r="E52" s="273">
        <v>2020</v>
      </c>
      <c r="F52" s="272" t="s">
        <v>19</v>
      </c>
      <c r="G52" s="274" t="s">
        <v>20</v>
      </c>
      <c r="H52" s="274" t="s">
        <v>20</v>
      </c>
      <c r="I52" s="274" t="s">
        <v>20</v>
      </c>
      <c r="J52" s="302" t="s">
        <v>20</v>
      </c>
      <c r="N52"/>
      <c r="O52"/>
      <c r="P52"/>
      <c r="Q52"/>
    </row>
    <row r="54" spans="2:17" ht="14.25" customHeight="1">
      <c r="B54" s="99"/>
      <c r="F54" s="275" t="s">
        <v>20</v>
      </c>
      <c r="G54" s="421" t="s">
        <v>1694</v>
      </c>
      <c r="H54" s="421"/>
      <c r="I54" s="421"/>
      <c r="J54" s="421"/>
    </row>
    <row r="55" spans="2:17" ht="14.25" customHeight="1">
      <c r="B55" s="99"/>
      <c r="F55" s="275"/>
      <c r="G55" s="421" t="s">
        <v>1695</v>
      </c>
      <c r="H55" s="421"/>
      <c r="I55" s="421"/>
      <c r="J55" s="421"/>
    </row>
  </sheetData>
  <autoFilter ref="B4:K4" xr:uid="{9810CFB5-1D56-4BAA-8341-D83778E02A86}"/>
  <mergeCells count="6">
    <mergeCell ref="G55:J55"/>
    <mergeCell ref="B1:J1"/>
    <mergeCell ref="B2:H2"/>
    <mergeCell ref="I2:J2"/>
    <mergeCell ref="B3:J3"/>
    <mergeCell ref="G54:J54"/>
  </mergeCells>
  <conditionalFormatting sqref="F54:F55">
    <cfRule type="cellIs" dxfId="45" priority="19" operator="equal">
      <formula>0</formula>
    </cfRule>
    <cfRule type="cellIs" dxfId="44" priority="20" operator="equal">
      <formula>"+"</formula>
    </cfRule>
  </conditionalFormatting>
  <conditionalFormatting sqref="G4:J52">
    <cfRule type="cellIs" dxfId="43" priority="1" operator="equal">
      <formula>0</formula>
    </cfRule>
    <cfRule type="cellIs" dxfId="4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C63BC-20FE-434A-BD16-B66A67A93CAE}">
  <dimension ref="B1:Q55"/>
  <sheetViews>
    <sheetView view="pageLayout" topLeftCell="A10" zoomScaleNormal="100" workbookViewId="0">
      <selection activeCell="L8" sqref="L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4" width="9.109375" style="90"/>
    <col min="15" max="15" width="16.44140625" style="90" customWidth="1"/>
    <col min="16" max="16384" width="9.109375" style="90"/>
  </cols>
  <sheetData>
    <row r="1" spans="2:17" ht="54" customHeight="1">
      <c r="B1" s="422"/>
      <c r="C1" s="423"/>
      <c r="D1" s="423"/>
      <c r="E1" s="423"/>
      <c r="F1" s="423"/>
      <c r="G1" s="423"/>
      <c r="H1" s="423"/>
      <c r="I1" s="423"/>
      <c r="J1" s="435"/>
    </row>
    <row r="2" spans="2:17" ht="22.5" customHeight="1">
      <c r="B2" s="424" t="s">
        <v>2076</v>
      </c>
      <c r="C2" s="425"/>
      <c r="D2" s="425"/>
      <c r="E2" s="425"/>
      <c r="F2" s="425"/>
      <c r="G2" s="425"/>
      <c r="H2" s="436"/>
      <c r="I2" s="414">
        <v>44621</v>
      </c>
      <c r="J2" s="416"/>
    </row>
    <row r="3" spans="2:17" ht="19.5" customHeight="1">
      <c r="B3" s="426"/>
      <c r="C3" s="426"/>
      <c r="D3" s="426"/>
      <c r="E3" s="426"/>
      <c r="F3" s="426"/>
      <c r="G3" s="426"/>
      <c r="H3" s="426"/>
      <c r="I3" s="426"/>
      <c r="J3" s="426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2059</v>
      </c>
      <c r="K4" s="90" t="s">
        <v>12</v>
      </c>
      <c r="N4"/>
      <c r="O4"/>
      <c r="P4"/>
      <c r="Q4"/>
    </row>
    <row r="5" spans="2:17" ht="19.5" customHeight="1">
      <c r="B5" s="118">
        <f t="shared" ref="B5:B10" si="0">ROW()-4</f>
        <v>1</v>
      </c>
      <c r="C5" s="279" t="s">
        <v>39</v>
      </c>
      <c r="D5" s="119" t="s">
        <v>2060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N5"/>
      <c r="O5"/>
      <c r="P5"/>
      <c r="Q5"/>
    </row>
    <row r="6" spans="2:17" ht="19.5" customHeight="1">
      <c r="B6" s="121">
        <f t="shared" si="0"/>
        <v>2</v>
      </c>
      <c r="C6" s="283" t="s">
        <v>73</v>
      </c>
      <c r="D6" s="122" t="s">
        <v>1807</v>
      </c>
      <c r="E6" s="122">
        <v>2019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N6"/>
      <c r="O6"/>
      <c r="P6"/>
      <c r="Q6"/>
    </row>
    <row r="7" spans="2:17" ht="19.5" customHeight="1">
      <c r="B7" s="121">
        <f t="shared" si="0"/>
        <v>3</v>
      </c>
      <c r="C7" s="283" t="s">
        <v>73</v>
      </c>
      <c r="D7" s="122" t="s">
        <v>2061</v>
      </c>
      <c r="E7" s="122">
        <v>2020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N7"/>
      <c r="O7"/>
      <c r="P7"/>
      <c r="Q7"/>
    </row>
    <row r="8" spans="2:17" ht="19.5" customHeight="1">
      <c r="B8" s="121">
        <f t="shared" si="0"/>
        <v>4</v>
      </c>
      <c r="C8" s="283" t="s">
        <v>102</v>
      </c>
      <c r="D8" s="122" t="s">
        <v>768</v>
      </c>
      <c r="E8" s="122">
        <v>2013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  <c r="N8"/>
      <c r="O8"/>
      <c r="P8"/>
      <c r="Q8"/>
    </row>
    <row r="9" spans="2:17" ht="19.5" customHeight="1">
      <c r="B9" s="121">
        <f t="shared" si="0"/>
        <v>5</v>
      </c>
      <c r="C9" s="283" t="s">
        <v>102</v>
      </c>
      <c r="D9" s="122" t="s">
        <v>770</v>
      </c>
      <c r="E9" s="122">
        <v>2014</v>
      </c>
      <c r="F9" s="122">
        <v>2020</v>
      </c>
      <c r="G9" s="129" t="s">
        <v>20</v>
      </c>
      <c r="H9" s="129"/>
      <c r="I9" s="129"/>
      <c r="J9" s="131"/>
      <c r="N9"/>
      <c r="O9"/>
      <c r="P9"/>
      <c r="Q9"/>
    </row>
    <row r="10" spans="2:17" ht="19.5" customHeight="1">
      <c r="B10" s="121">
        <f t="shared" si="0"/>
        <v>6</v>
      </c>
      <c r="C10" s="283" t="s">
        <v>781</v>
      </c>
      <c r="D10" s="122" t="s">
        <v>1603</v>
      </c>
      <c r="E10" s="122">
        <v>2010</v>
      </c>
      <c r="F10" s="122" t="s">
        <v>19</v>
      </c>
      <c r="G10" s="129" t="s">
        <v>20</v>
      </c>
      <c r="H10" s="129" t="s">
        <v>20</v>
      </c>
      <c r="I10" s="129" t="s">
        <v>20</v>
      </c>
      <c r="J10" s="131" t="s">
        <v>20</v>
      </c>
      <c r="N10"/>
      <c r="O10"/>
      <c r="P10"/>
      <c r="Q10"/>
    </row>
    <row r="11" spans="2:17" ht="19.5" customHeight="1">
      <c r="B11" s="121">
        <f t="shared" ref="B11:B12" si="1">ROW()-4</f>
        <v>7</v>
      </c>
      <c r="C11" s="305" t="s">
        <v>776</v>
      </c>
      <c r="D11" s="306" t="s">
        <v>1923</v>
      </c>
      <c r="E11" s="122">
        <v>2020</v>
      </c>
      <c r="F11" s="122">
        <v>0</v>
      </c>
      <c r="G11" s="129"/>
      <c r="H11" s="129"/>
      <c r="I11" s="129"/>
      <c r="J11" s="131"/>
      <c r="N11"/>
      <c r="O11"/>
      <c r="P11"/>
      <c r="Q11"/>
    </row>
    <row r="12" spans="2:17" ht="19.5" customHeight="1">
      <c r="B12" s="121">
        <f t="shared" si="1"/>
        <v>8</v>
      </c>
      <c r="C12" s="305" t="s">
        <v>776</v>
      </c>
      <c r="D12" s="306" t="s">
        <v>1835</v>
      </c>
      <c r="E12" s="122">
        <v>2018</v>
      </c>
      <c r="F12" s="122">
        <v>0</v>
      </c>
      <c r="G12" s="129"/>
      <c r="H12" s="129"/>
      <c r="I12" s="129"/>
      <c r="J12" s="131"/>
      <c r="N12"/>
      <c r="O12"/>
      <c r="P12"/>
      <c r="Q12"/>
    </row>
    <row r="13" spans="2:17" ht="19.5" customHeight="1">
      <c r="B13" s="121">
        <v>7</v>
      </c>
      <c r="C13" s="305" t="s">
        <v>223</v>
      </c>
      <c r="D13" s="306" t="s">
        <v>2067</v>
      </c>
      <c r="E13" s="122">
        <v>2022</v>
      </c>
      <c r="F13" s="122" t="s">
        <v>19</v>
      </c>
      <c r="G13" s="129"/>
      <c r="H13" s="129"/>
      <c r="I13" s="129"/>
      <c r="J13" s="131"/>
      <c r="N13"/>
      <c r="O13"/>
      <c r="P13"/>
      <c r="Q13"/>
    </row>
    <row r="14" spans="2:17" ht="19.5" customHeight="1">
      <c r="B14" s="121">
        <f t="shared" ref="B14:B21" si="2">ROW()-4</f>
        <v>10</v>
      </c>
      <c r="C14" s="283" t="s">
        <v>223</v>
      </c>
      <c r="D14" s="122" t="s">
        <v>927</v>
      </c>
      <c r="E14" s="122">
        <v>2019</v>
      </c>
      <c r="F14" s="122" t="s">
        <v>19</v>
      </c>
      <c r="G14" s="129" t="s">
        <v>20</v>
      </c>
      <c r="H14" s="129"/>
      <c r="I14" s="129" t="s">
        <v>20</v>
      </c>
      <c r="J14" s="131" t="s">
        <v>20</v>
      </c>
      <c r="N14"/>
      <c r="O14"/>
      <c r="P14"/>
      <c r="Q14"/>
    </row>
    <row r="15" spans="2:17" ht="19.5" customHeight="1">
      <c r="B15" s="121">
        <f t="shared" si="2"/>
        <v>11</v>
      </c>
      <c r="C15" s="283" t="s">
        <v>269</v>
      </c>
      <c r="D15" s="122" t="s">
        <v>283</v>
      </c>
      <c r="E15" s="122">
        <v>2016</v>
      </c>
      <c r="F15" s="122"/>
      <c r="G15" s="129"/>
      <c r="H15" s="129"/>
      <c r="I15" s="129" t="s">
        <v>20</v>
      </c>
      <c r="J15" s="131" t="s">
        <v>20</v>
      </c>
      <c r="N15"/>
      <c r="O15"/>
      <c r="P15"/>
      <c r="Q15"/>
    </row>
    <row r="16" spans="2:17" ht="19.5" customHeight="1">
      <c r="B16" s="121">
        <f t="shared" si="2"/>
        <v>12</v>
      </c>
      <c r="C16" s="287" t="s">
        <v>269</v>
      </c>
      <c r="D16" s="179" t="s">
        <v>1617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31" t="s">
        <v>20</v>
      </c>
      <c r="N16"/>
      <c r="O16"/>
      <c r="P16"/>
      <c r="Q16"/>
    </row>
    <row r="17" spans="2:17" ht="19.5" customHeight="1">
      <c r="B17" s="121">
        <f t="shared" si="2"/>
        <v>13</v>
      </c>
      <c r="C17" s="287" t="s">
        <v>269</v>
      </c>
      <c r="D17" s="179" t="s">
        <v>968</v>
      </c>
      <c r="E17" s="179">
        <v>2018</v>
      </c>
      <c r="F17" s="179"/>
      <c r="G17" s="129" t="s">
        <v>20</v>
      </c>
      <c r="H17" s="129"/>
      <c r="I17" s="129" t="s">
        <v>20</v>
      </c>
      <c r="J17" s="131" t="s">
        <v>20</v>
      </c>
      <c r="N17"/>
      <c r="O17"/>
      <c r="P17"/>
      <c r="Q17"/>
    </row>
    <row r="18" spans="2:17" ht="19.5" customHeight="1">
      <c r="B18" s="121">
        <f t="shared" si="2"/>
        <v>14</v>
      </c>
      <c r="C18" s="287" t="s">
        <v>323</v>
      </c>
      <c r="D18" s="122" t="s">
        <v>1007</v>
      </c>
      <c r="E18" s="179">
        <v>2021</v>
      </c>
      <c r="F18" s="179" t="s">
        <v>19</v>
      </c>
      <c r="G18" s="129" t="s">
        <v>20</v>
      </c>
      <c r="H18" s="129"/>
      <c r="I18" s="129" t="s">
        <v>20</v>
      </c>
      <c r="J18" s="131" t="s">
        <v>20</v>
      </c>
      <c r="N18"/>
      <c r="O18"/>
      <c r="P18"/>
      <c r="Q18"/>
    </row>
    <row r="19" spans="2:17" ht="19.5" customHeight="1">
      <c r="B19" s="121">
        <f t="shared" si="2"/>
        <v>15</v>
      </c>
      <c r="C19" s="289" t="s">
        <v>338</v>
      </c>
      <c r="D19" s="179" t="s">
        <v>2068</v>
      </c>
      <c r="E19" s="179">
        <v>2017</v>
      </c>
      <c r="F19" s="179" t="s">
        <v>19</v>
      </c>
      <c r="G19" s="187" t="s">
        <v>20</v>
      </c>
      <c r="H19" s="187"/>
      <c r="I19" s="187" t="s">
        <v>20</v>
      </c>
      <c r="J19" s="189" t="s">
        <v>20</v>
      </c>
      <c r="N19"/>
      <c r="O19"/>
      <c r="P19"/>
      <c r="Q19"/>
    </row>
    <row r="20" spans="2:17" ht="19.5" customHeight="1">
      <c r="B20" s="121">
        <f t="shared" si="2"/>
        <v>16</v>
      </c>
      <c r="C20" s="287" t="s">
        <v>323</v>
      </c>
      <c r="D20" s="122" t="s">
        <v>2064</v>
      </c>
      <c r="E20" s="122">
        <v>2014</v>
      </c>
      <c r="F20" s="122">
        <v>2019</v>
      </c>
      <c r="G20" s="129" t="s">
        <v>20</v>
      </c>
      <c r="H20" s="129"/>
      <c r="I20" s="129" t="s">
        <v>20</v>
      </c>
      <c r="J20" s="131" t="s">
        <v>20</v>
      </c>
      <c r="N20"/>
      <c r="O20"/>
      <c r="P20"/>
      <c r="Q20"/>
    </row>
    <row r="21" spans="2:17" ht="19.5" customHeight="1">
      <c r="B21" s="121">
        <f t="shared" si="2"/>
        <v>17</v>
      </c>
      <c r="C21" s="287" t="s">
        <v>759</v>
      </c>
      <c r="D21" s="179" t="s">
        <v>1851</v>
      </c>
      <c r="E21" s="179">
        <v>2017</v>
      </c>
      <c r="F21" s="179" t="s">
        <v>19</v>
      </c>
      <c r="G21" s="129" t="s">
        <v>20</v>
      </c>
      <c r="H21" s="129" t="s">
        <v>20</v>
      </c>
      <c r="I21" s="129" t="s">
        <v>20</v>
      </c>
      <c r="J21" s="131" t="s">
        <v>20</v>
      </c>
      <c r="N21"/>
      <c r="O21"/>
      <c r="P21"/>
      <c r="Q21"/>
    </row>
    <row r="22" spans="2:17" ht="19.5" customHeight="1">
      <c r="B22" s="121">
        <f t="shared" ref="B22:B26" si="3">ROW()-4</f>
        <v>18</v>
      </c>
      <c r="C22" s="305" t="s">
        <v>2069</v>
      </c>
      <c r="D22" s="306" t="s">
        <v>1852</v>
      </c>
      <c r="E22" s="122">
        <v>2018</v>
      </c>
      <c r="F22" s="122">
        <v>0</v>
      </c>
      <c r="G22" s="129"/>
      <c r="H22" s="129"/>
      <c r="I22" s="129"/>
      <c r="J22" s="131"/>
      <c r="N22"/>
      <c r="O22"/>
      <c r="P22"/>
      <c r="Q22"/>
    </row>
    <row r="23" spans="2:17" ht="19.5" customHeight="1">
      <c r="B23" s="121">
        <f t="shared" si="3"/>
        <v>19</v>
      </c>
      <c r="C23" s="307" t="s">
        <v>394</v>
      </c>
      <c r="D23" s="308" t="s">
        <v>1861</v>
      </c>
      <c r="E23" s="248">
        <v>2020</v>
      </c>
      <c r="F23" s="248">
        <v>0</v>
      </c>
      <c r="G23" s="150"/>
      <c r="H23" s="150"/>
      <c r="I23" s="150"/>
      <c r="J23" s="152"/>
      <c r="N23"/>
      <c r="O23"/>
      <c r="P23"/>
      <c r="Q23"/>
    </row>
    <row r="24" spans="2:17" ht="19.5" customHeight="1">
      <c r="B24" s="121">
        <f t="shared" si="3"/>
        <v>20</v>
      </c>
      <c r="C24" s="309" t="s">
        <v>467</v>
      </c>
      <c r="D24" s="310" t="s">
        <v>2070</v>
      </c>
      <c r="E24" s="257">
        <v>2019</v>
      </c>
      <c r="F24" s="257">
        <v>0</v>
      </c>
      <c r="G24" s="258"/>
      <c r="H24" s="258"/>
      <c r="I24" s="258"/>
      <c r="J24" s="300"/>
      <c r="N24"/>
      <c r="O24"/>
      <c r="P24"/>
      <c r="Q24"/>
    </row>
    <row r="25" spans="2:17" ht="19.5" customHeight="1">
      <c r="B25" s="121">
        <f t="shared" si="3"/>
        <v>21</v>
      </c>
      <c r="C25" s="307" t="s">
        <v>612</v>
      </c>
      <c r="D25" s="308" t="s">
        <v>2071</v>
      </c>
      <c r="E25" s="248">
        <v>2021</v>
      </c>
      <c r="F25" s="248">
        <v>0</v>
      </c>
      <c r="G25" s="150"/>
      <c r="H25" s="150"/>
      <c r="I25" s="150"/>
      <c r="J25" s="152"/>
      <c r="N25"/>
      <c r="O25"/>
      <c r="P25"/>
      <c r="Q25"/>
    </row>
    <row r="26" spans="2:17" ht="19.5" customHeight="1">
      <c r="B26" s="121">
        <f t="shared" si="3"/>
        <v>22</v>
      </c>
      <c r="C26" s="276" t="s">
        <v>2072</v>
      </c>
      <c r="D26" s="260" t="s">
        <v>1861</v>
      </c>
      <c r="E26" s="257">
        <v>2020</v>
      </c>
      <c r="F26" s="257" t="s">
        <v>19</v>
      </c>
      <c r="G26" s="258" t="s">
        <v>20</v>
      </c>
      <c r="H26" s="258" t="s">
        <v>20</v>
      </c>
      <c r="I26" s="258" t="s">
        <v>20</v>
      </c>
      <c r="J26" s="300"/>
      <c r="N26"/>
      <c r="O26"/>
      <c r="P26"/>
      <c r="Q26"/>
    </row>
    <row r="27" spans="2:17" ht="19.5" customHeight="1">
      <c r="B27" s="121">
        <f t="shared" ref="B27:B52" si="4">ROW()-4</f>
        <v>23</v>
      </c>
      <c r="C27" s="289" t="s">
        <v>427</v>
      </c>
      <c r="D27" s="248" t="s">
        <v>1867</v>
      </c>
      <c r="E27" s="248">
        <v>2010</v>
      </c>
      <c r="F27" s="248" t="s">
        <v>19</v>
      </c>
      <c r="G27" s="150" t="s">
        <v>20</v>
      </c>
      <c r="H27" s="150" t="s">
        <v>20</v>
      </c>
      <c r="I27" s="150" t="s">
        <v>20</v>
      </c>
      <c r="J27" s="152" t="s">
        <v>20</v>
      </c>
      <c r="N27"/>
      <c r="O27"/>
      <c r="P27"/>
      <c r="Q27"/>
    </row>
    <row r="28" spans="2:17" ht="19.5" customHeight="1">
      <c r="B28" s="121">
        <f t="shared" si="4"/>
        <v>24</v>
      </c>
      <c r="C28" s="276" t="s">
        <v>433</v>
      </c>
      <c r="D28" s="260" t="s">
        <v>1868</v>
      </c>
      <c r="E28" s="257">
        <v>2012</v>
      </c>
      <c r="F28" s="257" t="s">
        <v>19</v>
      </c>
      <c r="G28" s="258" t="s">
        <v>20</v>
      </c>
      <c r="H28" s="258" t="s">
        <v>20</v>
      </c>
      <c r="I28" s="258" t="s">
        <v>20</v>
      </c>
      <c r="J28" s="300" t="s">
        <v>20</v>
      </c>
      <c r="N28"/>
      <c r="O28"/>
      <c r="P28"/>
      <c r="Q28"/>
    </row>
    <row r="29" spans="2:17" ht="19.5" customHeight="1">
      <c r="B29" s="121">
        <f t="shared" si="4"/>
        <v>25</v>
      </c>
      <c r="C29" s="276" t="s">
        <v>433</v>
      </c>
      <c r="D29" s="260" t="s">
        <v>1643</v>
      </c>
      <c r="E29" s="276">
        <v>2017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  <c r="N29"/>
      <c r="O29"/>
      <c r="P29"/>
      <c r="Q29"/>
    </row>
    <row r="30" spans="2:17" ht="19.5" customHeight="1">
      <c r="B30" s="121">
        <f t="shared" si="4"/>
        <v>26</v>
      </c>
      <c r="C30" s="276" t="s">
        <v>467</v>
      </c>
      <c r="D30" s="260" t="s">
        <v>2073</v>
      </c>
      <c r="E30" s="276">
        <v>2020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  <c r="N30"/>
      <c r="O30"/>
      <c r="P30"/>
      <c r="Q30"/>
    </row>
    <row r="31" spans="2:17" ht="19.5" customHeight="1">
      <c r="B31" s="121">
        <f t="shared" si="4"/>
        <v>27</v>
      </c>
      <c r="C31" s="276" t="s">
        <v>783</v>
      </c>
      <c r="D31" s="260" t="s">
        <v>1878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N31"/>
      <c r="O31"/>
      <c r="P31"/>
      <c r="Q31"/>
    </row>
    <row r="32" spans="2:17" ht="19.5" customHeight="1">
      <c r="B32" s="121">
        <f t="shared" si="4"/>
        <v>28</v>
      </c>
      <c r="C32" s="276" t="s">
        <v>783</v>
      </c>
      <c r="D32" s="260" t="s">
        <v>1879</v>
      </c>
      <c r="E32" s="276">
        <v>2019</v>
      </c>
      <c r="F32" s="260" t="s">
        <v>19</v>
      </c>
      <c r="G32" s="258" t="s">
        <v>20</v>
      </c>
      <c r="H32" s="258"/>
      <c r="I32" s="258" t="s">
        <v>20</v>
      </c>
      <c r="J32" s="301" t="s">
        <v>20</v>
      </c>
      <c r="N32"/>
      <c r="O32"/>
      <c r="P32"/>
      <c r="Q32"/>
    </row>
    <row r="33" spans="2:17" ht="19.5" customHeight="1">
      <c r="B33" s="121">
        <f t="shared" si="4"/>
        <v>29</v>
      </c>
      <c r="C33" s="276" t="s">
        <v>783</v>
      </c>
      <c r="D33" s="260" t="s">
        <v>1884</v>
      </c>
      <c r="E33" s="276">
        <v>2010</v>
      </c>
      <c r="F33" s="260" t="s">
        <v>19</v>
      </c>
      <c r="G33" s="258" t="s">
        <v>20</v>
      </c>
      <c r="H33" s="258" t="s">
        <v>20</v>
      </c>
      <c r="I33" s="258" t="s">
        <v>20</v>
      </c>
      <c r="J33" s="301" t="s">
        <v>20</v>
      </c>
      <c r="N33"/>
      <c r="O33"/>
      <c r="P33"/>
      <c r="Q33"/>
    </row>
    <row r="34" spans="2:17" ht="19.5" customHeight="1">
      <c r="B34" s="121">
        <f t="shared" si="4"/>
        <v>30</v>
      </c>
      <c r="C34" s="276" t="s">
        <v>481</v>
      </c>
      <c r="D34" s="260" t="s">
        <v>1663</v>
      </c>
      <c r="E34" s="276">
        <v>2019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N34"/>
      <c r="O34"/>
      <c r="P34"/>
      <c r="Q34"/>
    </row>
    <row r="35" spans="2:17" ht="19.5" customHeight="1">
      <c r="B35" s="121">
        <f t="shared" si="4"/>
        <v>31</v>
      </c>
      <c r="C35" s="276" t="s">
        <v>486</v>
      </c>
      <c r="D35" s="260" t="s">
        <v>1668</v>
      </c>
      <c r="E35" s="276">
        <v>2012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  <c r="N35"/>
      <c r="O35"/>
      <c r="P35"/>
      <c r="Q35"/>
    </row>
    <row r="36" spans="2:17" ht="19.5" customHeight="1">
      <c r="B36" s="121">
        <f t="shared" si="4"/>
        <v>32</v>
      </c>
      <c r="C36" s="276" t="s">
        <v>486</v>
      </c>
      <c r="D36" s="260" t="s">
        <v>1669</v>
      </c>
      <c r="E36" s="276">
        <v>2019</v>
      </c>
      <c r="F36" s="260" t="s">
        <v>19</v>
      </c>
      <c r="G36" s="258" t="s">
        <v>20</v>
      </c>
      <c r="H36" s="258"/>
      <c r="I36" s="258"/>
      <c r="J36" s="301" t="s">
        <v>20</v>
      </c>
      <c r="N36"/>
      <c r="O36"/>
      <c r="P36"/>
      <c r="Q36"/>
    </row>
    <row r="37" spans="2:17" ht="19.5" customHeight="1">
      <c r="B37" s="121">
        <f t="shared" si="4"/>
        <v>33</v>
      </c>
      <c r="C37" s="276" t="s">
        <v>542</v>
      </c>
      <c r="D37" s="260" t="s">
        <v>2065</v>
      </c>
      <c r="E37" s="276">
        <v>2012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N37"/>
      <c r="O37"/>
      <c r="P37"/>
      <c r="Q37"/>
    </row>
    <row r="38" spans="2:17" ht="19.5" customHeight="1">
      <c r="B38" s="121">
        <f t="shared" si="4"/>
        <v>34</v>
      </c>
      <c r="C38" s="276" t="s">
        <v>1671</v>
      </c>
      <c r="D38" s="260" t="s">
        <v>1672</v>
      </c>
      <c r="E38" s="276">
        <v>2019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  <c r="N38"/>
      <c r="O38"/>
      <c r="P38"/>
      <c r="Q38"/>
    </row>
    <row r="39" spans="2:17" ht="19.5" customHeight="1">
      <c r="B39" s="121">
        <f t="shared" si="4"/>
        <v>35</v>
      </c>
      <c r="C39" s="276" t="s">
        <v>1671</v>
      </c>
      <c r="D39" s="260" t="s">
        <v>1673</v>
      </c>
      <c r="E39" s="276">
        <v>2019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N39"/>
      <c r="O39"/>
      <c r="P39"/>
      <c r="Q39"/>
    </row>
    <row r="40" spans="2:17" ht="19.5" customHeight="1">
      <c r="B40" s="121">
        <f t="shared" si="4"/>
        <v>36</v>
      </c>
      <c r="C40" s="315" t="s">
        <v>1671</v>
      </c>
      <c r="D40" s="316" t="s">
        <v>1674</v>
      </c>
      <c r="E40" s="315">
        <v>2019</v>
      </c>
      <c r="F40" s="316" t="s">
        <v>19</v>
      </c>
      <c r="G40" s="317" t="s">
        <v>20</v>
      </c>
      <c r="H40" s="317"/>
      <c r="I40" s="317" t="s">
        <v>20</v>
      </c>
      <c r="J40" s="318" t="s">
        <v>20</v>
      </c>
      <c r="N40"/>
      <c r="O40"/>
      <c r="P40"/>
      <c r="Q40"/>
    </row>
    <row r="41" spans="2:17" ht="19.5" customHeight="1">
      <c r="B41" s="121">
        <f t="shared" si="4"/>
        <v>37</v>
      </c>
      <c r="C41" s="311" t="s">
        <v>1671</v>
      </c>
      <c r="D41" s="312" t="s">
        <v>1675</v>
      </c>
      <c r="E41" s="311">
        <v>2019</v>
      </c>
      <c r="F41" s="312" t="s">
        <v>19</v>
      </c>
      <c r="G41" s="313" t="s">
        <v>20</v>
      </c>
      <c r="H41" s="313"/>
      <c r="I41" s="313" t="s">
        <v>20</v>
      </c>
      <c r="J41" s="314" t="s">
        <v>20</v>
      </c>
      <c r="N41"/>
      <c r="O41"/>
      <c r="P41"/>
      <c r="Q41"/>
    </row>
    <row r="42" spans="2:17" ht="19.5" customHeight="1">
      <c r="B42" s="121">
        <f t="shared" si="4"/>
        <v>38</v>
      </c>
      <c r="C42" s="276" t="s">
        <v>1283</v>
      </c>
      <c r="D42" s="260" t="s">
        <v>1889</v>
      </c>
      <c r="E42" s="276">
        <v>2012</v>
      </c>
      <c r="F42" s="260" t="s">
        <v>19</v>
      </c>
      <c r="G42" s="258" t="s">
        <v>20</v>
      </c>
      <c r="H42" s="258"/>
      <c r="I42" s="258" t="s">
        <v>20</v>
      </c>
      <c r="J42" s="301" t="s">
        <v>20</v>
      </c>
      <c r="N42"/>
      <c r="O42"/>
      <c r="P42"/>
      <c r="Q42"/>
    </row>
    <row r="43" spans="2:17" ht="19.5" customHeight="1">
      <c r="B43" s="121">
        <f t="shared" si="4"/>
        <v>39</v>
      </c>
      <c r="C43" s="276" t="s">
        <v>557</v>
      </c>
      <c r="D43" s="260" t="s">
        <v>1890</v>
      </c>
      <c r="E43" s="276">
        <v>2020</v>
      </c>
      <c r="F43" s="260" t="s">
        <v>19</v>
      </c>
      <c r="G43" s="258" t="s">
        <v>20</v>
      </c>
      <c r="H43" s="258" t="s">
        <v>20</v>
      </c>
      <c r="I43" s="258" t="s">
        <v>20</v>
      </c>
      <c r="J43" s="301" t="s">
        <v>20</v>
      </c>
      <c r="N43"/>
      <c r="O43"/>
      <c r="P43"/>
      <c r="Q43"/>
    </row>
    <row r="44" spans="2:17" ht="19.5" customHeight="1">
      <c r="B44" s="121">
        <f t="shared" si="4"/>
        <v>40</v>
      </c>
      <c r="C44" s="276" t="s">
        <v>1110</v>
      </c>
      <c r="D44" s="260" t="s">
        <v>2066</v>
      </c>
      <c r="E44" s="276">
        <v>2009</v>
      </c>
      <c r="F44" s="260">
        <v>2014</v>
      </c>
      <c r="G44" s="258" t="s">
        <v>20</v>
      </c>
      <c r="H44" s="258" t="s">
        <v>20</v>
      </c>
      <c r="I44" s="258"/>
      <c r="J44" s="301" t="s">
        <v>20</v>
      </c>
      <c r="N44"/>
      <c r="O44"/>
      <c r="P44"/>
      <c r="Q44"/>
    </row>
    <row r="45" spans="2:17" ht="19.5" customHeight="1">
      <c r="B45" s="121">
        <f t="shared" si="4"/>
        <v>41</v>
      </c>
      <c r="C45" s="276" t="s">
        <v>1681</v>
      </c>
      <c r="D45" s="260" t="s">
        <v>1682</v>
      </c>
      <c r="E45" s="276">
        <v>2017</v>
      </c>
      <c r="F45" s="260" t="s">
        <v>19</v>
      </c>
      <c r="G45" s="258" t="s">
        <v>20</v>
      </c>
      <c r="H45" s="258" t="s">
        <v>20</v>
      </c>
      <c r="I45" s="258" t="s">
        <v>20</v>
      </c>
      <c r="J45" s="301" t="s">
        <v>20</v>
      </c>
      <c r="N45"/>
      <c r="O45"/>
      <c r="P45"/>
      <c r="Q45"/>
    </row>
    <row r="46" spans="2:17" ht="19.5" customHeight="1">
      <c r="B46" s="121">
        <f t="shared" si="4"/>
        <v>42</v>
      </c>
      <c r="C46" s="276" t="s">
        <v>1681</v>
      </c>
      <c r="D46" s="260" t="s">
        <v>1685</v>
      </c>
      <c r="E46" s="276">
        <v>2020</v>
      </c>
      <c r="F46" s="260" t="s">
        <v>19</v>
      </c>
      <c r="G46" s="258" t="s">
        <v>20</v>
      </c>
      <c r="H46" s="258" t="s">
        <v>20</v>
      </c>
      <c r="I46" s="258" t="s">
        <v>20</v>
      </c>
      <c r="J46" s="301" t="s">
        <v>20</v>
      </c>
      <c r="N46"/>
      <c r="O46"/>
      <c r="P46"/>
      <c r="Q46"/>
    </row>
    <row r="47" spans="2:17" ht="19.5" customHeight="1">
      <c r="B47" s="121">
        <f t="shared" si="4"/>
        <v>43</v>
      </c>
      <c r="C47" s="276" t="s">
        <v>612</v>
      </c>
      <c r="D47" s="260" t="s">
        <v>2074</v>
      </c>
      <c r="E47" s="276">
        <v>2020</v>
      </c>
      <c r="F47" s="260" t="s">
        <v>19</v>
      </c>
      <c r="G47" s="303" t="s">
        <v>20</v>
      </c>
      <c r="H47" s="303" t="s">
        <v>20</v>
      </c>
      <c r="I47" s="303"/>
      <c r="J47" s="301"/>
      <c r="N47"/>
      <c r="O47"/>
      <c r="P47"/>
      <c r="Q47"/>
    </row>
    <row r="48" spans="2:17" ht="19.5" customHeight="1">
      <c r="B48" s="121">
        <f t="shared" si="4"/>
        <v>44</v>
      </c>
      <c r="C48" s="276" t="s">
        <v>2075</v>
      </c>
      <c r="D48" s="260" t="s">
        <v>1900</v>
      </c>
      <c r="E48" s="276">
        <v>2017</v>
      </c>
      <c r="F48" s="260" t="s">
        <v>19</v>
      </c>
      <c r="G48" s="303" t="s">
        <v>20</v>
      </c>
      <c r="H48" s="303" t="s">
        <v>20</v>
      </c>
      <c r="I48" s="303" t="s">
        <v>20</v>
      </c>
      <c r="J48" s="301" t="s">
        <v>20</v>
      </c>
      <c r="N48"/>
      <c r="O48"/>
      <c r="P48"/>
      <c r="Q48"/>
    </row>
    <row r="49" spans="2:17" ht="19.5" customHeight="1">
      <c r="B49" s="121">
        <f t="shared" si="4"/>
        <v>45</v>
      </c>
      <c r="C49" s="276" t="s">
        <v>2075</v>
      </c>
      <c r="D49" s="260" t="s">
        <v>1901</v>
      </c>
      <c r="E49" s="276">
        <v>2012</v>
      </c>
      <c r="F49" s="260">
        <v>2020</v>
      </c>
      <c r="G49" s="303" t="s">
        <v>20</v>
      </c>
      <c r="H49" s="303" t="s">
        <v>20</v>
      </c>
      <c r="I49" s="303" t="s">
        <v>20</v>
      </c>
      <c r="J49" s="301" t="s">
        <v>20</v>
      </c>
      <c r="N49"/>
      <c r="O49"/>
      <c r="P49"/>
      <c r="Q49"/>
    </row>
    <row r="50" spans="2:17" ht="19.5" customHeight="1">
      <c r="B50" s="121">
        <f t="shared" si="4"/>
        <v>46</v>
      </c>
      <c r="C50" s="276" t="s">
        <v>2075</v>
      </c>
      <c r="D50" s="260" t="s">
        <v>1902</v>
      </c>
      <c r="E50" s="276">
        <v>2012</v>
      </c>
      <c r="F50" s="260" t="s">
        <v>19</v>
      </c>
      <c r="G50" s="303" t="s">
        <v>20</v>
      </c>
      <c r="H50" s="303"/>
      <c r="I50" s="303" t="s">
        <v>20</v>
      </c>
      <c r="J50" s="301" t="s">
        <v>20</v>
      </c>
      <c r="N50"/>
      <c r="O50"/>
      <c r="P50"/>
      <c r="Q50"/>
    </row>
    <row r="51" spans="2:17" ht="19.5" customHeight="1">
      <c r="B51" s="121">
        <f t="shared" si="4"/>
        <v>47</v>
      </c>
      <c r="C51" s="276" t="s">
        <v>2075</v>
      </c>
      <c r="D51" s="260" t="s">
        <v>1903</v>
      </c>
      <c r="E51" s="276">
        <v>2019</v>
      </c>
      <c r="F51" s="260" t="s">
        <v>19</v>
      </c>
      <c r="G51" s="303" t="s">
        <v>20</v>
      </c>
      <c r="H51" s="303" t="s">
        <v>20</v>
      </c>
      <c r="I51" s="303" t="s">
        <v>20</v>
      </c>
      <c r="J51" s="301" t="s">
        <v>20</v>
      </c>
      <c r="N51"/>
      <c r="O51"/>
      <c r="P51"/>
      <c r="Q51"/>
    </row>
    <row r="52" spans="2:17" ht="19.5" customHeight="1" thickBot="1">
      <c r="B52" s="163">
        <f t="shared" si="4"/>
        <v>48</v>
      </c>
      <c r="C52" s="273" t="s">
        <v>2075</v>
      </c>
      <c r="D52" s="272" t="s">
        <v>1904</v>
      </c>
      <c r="E52" s="273">
        <v>2020</v>
      </c>
      <c r="F52" s="272" t="s">
        <v>19</v>
      </c>
      <c r="G52" s="274" t="s">
        <v>20</v>
      </c>
      <c r="H52" s="274" t="s">
        <v>20</v>
      </c>
      <c r="I52" s="274" t="s">
        <v>20</v>
      </c>
      <c r="J52" s="302" t="s">
        <v>20</v>
      </c>
      <c r="N52"/>
      <c r="O52"/>
      <c r="P52"/>
      <c r="Q52"/>
    </row>
    <row r="54" spans="2:17" ht="14.25" customHeight="1">
      <c r="B54" s="99"/>
      <c r="F54" s="275" t="s">
        <v>20</v>
      </c>
      <c r="G54" s="421" t="s">
        <v>1694</v>
      </c>
      <c r="H54" s="421"/>
      <c r="I54" s="421"/>
      <c r="J54" s="421"/>
    </row>
    <row r="55" spans="2:17" ht="14.25" customHeight="1">
      <c r="B55" s="99"/>
      <c r="F55" s="275"/>
      <c r="G55" s="421" t="s">
        <v>1695</v>
      </c>
      <c r="H55" s="421"/>
      <c r="I55" s="421"/>
      <c r="J55" s="421"/>
    </row>
  </sheetData>
  <autoFilter ref="B4:K4" xr:uid="{9810CFB5-1D56-4BAA-8341-D83778E02A86}"/>
  <mergeCells count="6">
    <mergeCell ref="G55:J55"/>
    <mergeCell ref="B1:J1"/>
    <mergeCell ref="B2:H2"/>
    <mergeCell ref="I2:J2"/>
    <mergeCell ref="B3:J3"/>
    <mergeCell ref="G54:J54"/>
  </mergeCells>
  <conditionalFormatting sqref="F54:F55">
    <cfRule type="cellIs" dxfId="41" priority="19" operator="equal">
      <formula>0</formula>
    </cfRule>
    <cfRule type="cellIs" dxfId="40" priority="20" operator="equal">
      <formula>"+"</formula>
    </cfRule>
  </conditionalFormatting>
  <conditionalFormatting sqref="G4:J52">
    <cfRule type="cellIs" dxfId="39" priority="1" operator="equal">
      <formula>0</formula>
    </cfRule>
    <cfRule type="cellIs" dxfId="3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19E80-1DDC-41E4-8F71-8E9C4E3DDCFF}">
  <dimension ref="A1:J794"/>
  <sheetViews>
    <sheetView showWhiteSpace="0" view="pageLayout" topLeftCell="G38" zoomScaleNormal="100" workbookViewId="0">
      <selection activeCell="G38" sqref="G3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 thickBot="1">
      <c r="B1" s="408"/>
      <c r="C1" s="409"/>
      <c r="D1" s="409"/>
      <c r="E1" s="409"/>
      <c r="F1" s="409"/>
      <c r="G1" s="409"/>
      <c r="H1" s="409"/>
      <c r="I1" s="409"/>
    </row>
    <row r="2" spans="1:10" ht="22.5" customHeight="1" thickBot="1">
      <c r="B2" s="411" t="s">
        <v>815</v>
      </c>
      <c r="C2" s="412"/>
      <c r="D2" s="412"/>
      <c r="E2" s="412"/>
      <c r="F2" s="412"/>
      <c r="G2" s="413"/>
      <c r="H2" s="414">
        <v>44706</v>
      </c>
      <c r="I2" s="415"/>
    </row>
    <row r="3" spans="1:10" ht="30.75" customHeight="1" thickBot="1">
      <c r="A3" s="304" t="s">
        <v>816</v>
      </c>
      <c r="B3" s="417" t="s">
        <v>817</v>
      </c>
      <c r="C3" s="417"/>
      <c r="D3" s="417"/>
      <c r="E3" s="417"/>
      <c r="F3" s="417"/>
      <c r="G3" s="417"/>
      <c r="H3" s="417"/>
      <c r="I3" s="417"/>
      <c r="J3" s="30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24</v>
      </c>
      <c r="E6" s="122">
        <v>2016</v>
      </c>
      <c r="F6" s="122" t="s">
        <v>19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32</v>
      </c>
      <c r="E7" s="122">
        <v>2017</v>
      </c>
      <c r="F7" s="122" t="s">
        <v>19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31</v>
      </c>
      <c r="E9" s="122">
        <v>2005</v>
      </c>
      <c r="F9" s="122">
        <v>2010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1336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1935</v>
      </c>
      <c r="E11" s="122">
        <v>2003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1338</v>
      </c>
      <c r="E12" s="122">
        <v>2005</v>
      </c>
      <c r="F12" s="122">
        <v>2011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1138</v>
      </c>
      <c r="E13" s="122">
        <v>2011</v>
      </c>
      <c r="F13" s="122">
        <v>2016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1141</v>
      </c>
      <c r="E14" s="122">
        <v>2011</v>
      </c>
      <c r="F14" s="122">
        <v>2016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1136</v>
      </c>
      <c r="E15" s="122">
        <v>2013</v>
      </c>
      <c r="F15" s="122">
        <v>2019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1139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1137</v>
      </c>
      <c r="E17" s="122">
        <v>2014</v>
      </c>
      <c r="F17" s="122" t="s">
        <v>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1140</v>
      </c>
      <c r="E18" s="122">
        <v>2014</v>
      </c>
      <c r="F18" s="122" t="s">
        <v>19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2017</v>
      </c>
      <c r="F19" s="122" t="s">
        <v>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1141</v>
      </c>
      <c r="E20" s="122">
        <v>2017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37</v>
      </c>
      <c r="E22" s="122">
        <v>2011</v>
      </c>
      <c r="F22" s="122">
        <v>2019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39</v>
      </c>
      <c r="D23" s="122" t="s">
        <v>67</v>
      </c>
      <c r="E23" s="122">
        <v>2011</v>
      </c>
      <c r="F23" s="122">
        <v>2018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2012</v>
      </c>
      <c r="F24" s="122" t="s">
        <v>19</v>
      </c>
      <c r="G24" s="129" t="s">
        <v>20</v>
      </c>
      <c r="H24" s="130" t="s">
        <v>20</v>
      </c>
      <c r="I24" s="131" t="s">
        <v>20</v>
      </c>
    </row>
    <row r="25" spans="2:9" ht="19.649999999999999" customHeight="1">
      <c r="B25" s="121">
        <f t="shared" si="0"/>
        <v>21</v>
      </c>
      <c r="C25" s="122" t="s">
        <v>39</v>
      </c>
      <c r="D25" s="122" t="s">
        <v>52</v>
      </c>
      <c r="E25" s="122">
        <v>2010</v>
      </c>
      <c r="F25" s="122">
        <v>2017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83</v>
      </c>
      <c r="E26" s="122">
        <v>2010</v>
      </c>
      <c r="F26" s="122">
        <v>2017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58</v>
      </c>
      <c r="E27" s="122">
        <v>2010</v>
      </c>
      <c r="F27" s="122">
        <v>2017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39</v>
      </c>
      <c r="D28" s="122" t="s">
        <v>75</v>
      </c>
      <c r="E28" s="122">
        <v>2006</v>
      </c>
      <c r="F28" s="122">
        <v>2015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2004</v>
      </c>
      <c r="F31" s="122">
        <v>2012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1936</v>
      </c>
      <c r="E32" s="122">
        <v>2008</v>
      </c>
      <c r="F32" s="122">
        <v>2013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72</v>
      </c>
      <c r="E33" s="122">
        <v>2008</v>
      </c>
      <c r="F33" s="122">
        <v>2017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72</v>
      </c>
      <c r="E34" s="122">
        <v>2017</v>
      </c>
      <c r="F34" s="122" t="s">
        <v>19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831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47</v>
      </c>
      <c r="E36" s="122">
        <v>2016</v>
      </c>
      <c r="F36" s="122" t="s">
        <v>19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85</v>
      </c>
      <c r="E37" s="122">
        <v>2016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49</v>
      </c>
      <c r="E38" s="122">
        <v>2016</v>
      </c>
      <c r="F38" s="122" t="s">
        <v>19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86</v>
      </c>
      <c r="E39" s="122">
        <v>2016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75</v>
      </c>
      <c r="E40" s="125">
        <v>2015</v>
      </c>
      <c r="F40" s="125" t="s">
        <v>19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1148</v>
      </c>
      <c r="E42" s="122">
        <v>2015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1145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9" ht="19.649999999999999" customHeight="1">
      <c r="B44" s="121">
        <f t="shared" si="1"/>
        <v>39</v>
      </c>
      <c r="C44" s="122" t="s">
        <v>39</v>
      </c>
      <c r="D44" s="122" t="s">
        <v>1149</v>
      </c>
      <c r="E44" s="122">
        <v>2018</v>
      </c>
      <c r="F44" s="122" t="s">
        <v>19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1147</v>
      </c>
      <c r="E45" s="122">
        <v>2018</v>
      </c>
      <c r="F45" s="122" t="s">
        <v>19</v>
      </c>
      <c r="G45" s="129" t="s">
        <v>20</v>
      </c>
      <c r="H45" s="130" t="s">
        <v>20</v>
      </c>
      <c r="I45" s="131"/>
    </row>
    <row r="46" spans="2:9" ht="19.649999999999999" customHeight="1">
      <c r="B46" s="121">
        <f t="shared" si="1"/>
        <v>41</v>
      </c>
      <c r="C46" s="122" t="s">
        <v>39</v>
      </c>
      <c r="D46" s="122" t="s">
        <v>52</v>
      </c>
      <c r="E46" s="122">
        <v>2018</v>
      </c>
      <c r="F46" s="122" t="s">
        <v>19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58</v>
      </c>
      <c r="E47" s="122">
        <v>2018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2019</v>
      </c>
      <c r="F48" s="122" t="s">
        <v>19</v>
      </c>
      <c r="G48" s="129" t="s">
        <v>20</v>
      </c>
      <c r="H48" s="130" t="s">
        <v>20</v>
      </c>
      <c r="I48" s="131" t="s">
        <v>20</v>
      </c>
    </row>
    <row r="49" spans="2:9" ht="19.649999999999999" customHeight="1">
      <c r="B49" s="121">
        <f t="shared" si="1"/>
        <v>44</v>
      </c>
      <c r="C49" s="122" t="s">
        <v>39</v>
      </c>
      <c r="D49" s="122" t="s">
        <v>40</v>
      </c>
      <c r="E49" s="122">
        <v>2018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61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64</v>
      </c>
      <c r="E51" s="122">
        <v>2017</v>
      </c>
      <c r="F51" s="122" t="s">
        <v>19</v>
      </c>
      <c r="G51" s="129" t="s">
        <v>20</v>
      </c>
      <c r="H51" s="130" t="s">
        <v>20</v>
      </c>
      <c r="I51" s="131" t="s">
        <v>20</v>
      </c>
    </row>
    <row r="52" spans="2:9" ht="19.649999999999999" customHeight="1">
      <c r="B52" s="121">
        <f t="shared" si="1"/>
        <v>47</v>
      </c>
      <c r="C52" s="122" t="s">
        <v>39</v>
      </c>
      <c r="D52" s="122" t="s">
        <v>90</v>
      </c>
      <c r="E52" s="122">
        <v>2017</v>
      </c>
      <c r="F52" s="122" t="s">
        <v>19</v>
      </c>
      <c r="G52" s="129" t="s">
        <v>20</v>
      </c>
      <c r="H52" s="130" t="s">
        <v>20</v>
      </c>
      <c r="I52" s="131" t="s">
        <v>20</v>
      </c>
    </row>
    <row r="53" spans="2:9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9" t="s">
        <v>20</v>
      </c>
      <c r="H53" s="130" t="s">
        <v>20</v>
      </c>
      <c r="I53" s="131" t="s">
        <v>20</v>
      </c>
    </row>
    <row r="54" spans="2:9" ht="19.649999999999999" customHeight="1">
      <c r="B54" s="121">
        <f t="shared" si="1"/>
        <v>49</v>
      </c>
      <c r="C54" s="122" t="s">
        <v>39</v>
      </c>
      <c r="D54" s="122" t="s">
        <v>96</v>
      </c>
      <c r="E54" s="122">
        <v>2014</v>
      </c>
      <c r="F54" s="122" t="s">
        <v>19</v>
      </c>
      <c r="G54" s="129" t="s">
        <v>20</v>
      </c>
      <c r="H54" s="130" t="s">
        <v>20</v>
      </c>
      <c r="I54" s="131" t="s">
        <v>20</v>
      </c>
    </row>
    <row r="55" spans="2:9" ht="19.649999999999999" customHeight="1">
      <c r="B55" s="121">
        <f t="shared" si="1"/>
        <v>50</v>
      </c>
      <c r="C55" s="122" t="s">
        <v>39</v>
      </c>
      <c r="D55" s="122" t="s">
        <v>95</v>
      </c>
      <c r="E55" s="122">
        <v>2014</v>
      </c>
      <c r="F55" s="122" t="s">
        <v>19</v>
      </c>
      <c r="G55" s="129" t="s">
        <v>20</v>
      </c>
      <c r="H55" s="130" t="s">
        <v>20</v>
      </c>
      <c r="I55" s="131" t="s">
        <v>20</v>
      </c>
    </row>
    <row r="56" spans="2:9" ht="19.649999999999999" customHeight="1">
      <c r="B56" s="121">
        <f t="shared" si="1"/>
        <v>51</v>
      </c>
      <c r="C56" s="122" t="s">
        <v>39</v>
      </c>
      <c r="D56" s="122" t="s">
        <v>40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49</v>
      </c>
      <c r="E57" s="122">
        <v>2007</v>
      </c>
      <c r="F57" s="122">
        <v>2016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86</v>
      </c>
      <c r="E58" s="122">
        <v>2007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79</v>
      </c>
      <c r="E60" s="122">
        <v>2006</v>
      </c>
      <c r="F60" s="122">
        <v>2015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61</v>
      </c>
      <c r="E61" s="122">
        <v>2010</v>
      </c>
      <c r="F61" s="122">
        <v>2017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47</v>
      </c>
      <c r="E62" s="122">
        <v>2008</v>
      </c>
      <c r="F62" s="122">
        <v>2016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2008</v>
      </c>
      <c r="F63" s="122">
        <v>2016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81</v>
      </c>
      <c r="E64" s="122">
        <v>2008</v>
      </c>
      <c r="F64" s="122">
        <v>2016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43</v>
      </c>
      <c r="E66" s="122">
        <v>2020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97</v>
      </c>
      <c r="D67" s="122" t="s">
        <v>98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97</v>
      </c>
      <c r="D68" s="122" t="s">
        <v>99</v>
      </c>
      <c r="E68" s="122">
        <v>2003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97</v>
      </c>
      <c r="D69" s="122" t="s">
        <v>101</v>
      </c>
      <c r="E69" s="122">
        <v>2010</v>
      </c>
      <c r="F69" s="122">
        <v>2020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1589</v>
      </c>
      <c r="D70" s="122" t="s">
        <v>1378</v>
      </c>
      <c r="E70" s="122">
        <v>2009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1589</v>
      </c>
      <c r="D71" s="122" t="s">
        <v>111</v>
      </c>
      <c r="E71" s="122">
        <v>2011</v>
      </c>
      <c r="F71" s="122">
        <v>2019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1589</v>
      </c>
      <c r="D72" s="122" t="s">
        <v>1380</v>
      </c>
      <c r="E72" s="122">
        <v>2009</v>
      </c>
      <c r="F72" s="122">
        <v>2015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1589</v>
      </c>
      <c r="D73" s="122" t="s">
        <v>103</v>
      </c>
      <c r="E73" s="122">
        <v>2004</v>
      </c>
      <c r="F73" s="122">
        <v>2011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114</v>
      </c>
      <c r="E74" s="122">
        <v>2010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1938</v>
      </c>
      <c r="E76" s="122">
        <v>2016</v>
      </c>
      <c r="F76" s="122">
        <v>2024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1937</v>
      </c>
      <c r="E77" s="122">
        <v>2016</v>
      </c>
      <c r="F77" s="122">
        <v>2024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2014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834</v>
      </c>
      <c r="E79" s="122">
        <v>2013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2005</v>
      </c>
      <c r="F80" s="122">
        <v>2013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836</v>
      </c>
      <c r="E81" s="122">
        <v>2008</v>
      </c>
      <c r="F81" s="122">
        <v>2015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134</v>
      </c>
      <c r="E82" s="125">
        <v>2010</v>
      </c>
      <c r="F82" s="125">
        <v>2017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103</v>
      </c>
      <c r="E84" s="122">
        <v>2019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131</v>
      </c>
      <c r="E85" s="122">
        <v>2015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139</v>
      </c>
      <c r="E86" s="122">
        <v>2015</v>
      </c>
      <c r="F86" s="122">
        <v>2018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134</v>
      </c>
      <c r="E87" s="122">
        <v>2017</v>
      </c>
      <c r="F87" s="122" t="s">
        <v>19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139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142</v>
      </c>
      <c r="E89" s="122">
        <v>2019</v>
      </c>
      <c r="F89" s="122" t="s">
        <v>19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836</v>
      </c>
      <c r="E90" s="122">
        <v>2015</v>
      </c>
      <c r="F90" s="122" t="s">
        <v>19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1386</v>
      </c>
      <c r="E91" s="122">
        <v>2018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111</v>
      </c>
      <c r="E92" s="122">
        <v>2019</v>
      </c>
      <c r="F92" s="122" t="s">
        <v>19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143</v>
      </c>
      <c r="E93" s="122">
        <v>2018</v>
      </c>
      <c r="F93" s="122" t="s">
        <v>19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1592</v>
      </c>
      <c r="E94" s="122">
        <v>2014</v>
      </c>
      <c r="F94" s="122">
        <v>2020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114</v>
      </c>
      <c r="E95" s="122">
        <v>2003</v>
      </c>
      <c r="F95" s="122">
        <v>2010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836</v>
      </c>
      <c r="E96" s="122">
        <v>2001</v>
      </c>
      <c r="F96" s="122">
        <v>2008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139</v>
      </c>
      <c r="E97" s="122">
        <v>2006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134</v>
      </c>
      <c r="E98" s="122">
        <v>2003</v>
      </c>
      <c r="F98" s="122">
        <v>2010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143</v>
      </c>
      <c r="E99" s="122">
        <v>2002</v>
      </c>
      <c r="F99" s="122">
        <v>2008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143</v>
      </c>
      <c r="E100" s="122">
        <v>2009</v>
      </c>
      <c r="F100" s="122">
        <v>2016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835</v>
      </c>
      <c r="E101" s="122">
        <v>2003</v>
      </c>
      <c r="F101" s="122">
        <v>2010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141</v>
      </c>
      <c r="E102" s="179">
        <v>2008</v>
      </c>
      <c r="F102" s="179">
        <v>2014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835</v>
      </c>
      <c r="E103" s="179">
        <v>2011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137</v>
      </c>
      <c r="E104" s="179">
        <v>2014</v>
      </c>
      <c r="F104" s="179">
        <v>2018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133</v>
      </c>
      <c r="E105" s="179">
        <v>2018</v>
      </c>
      <c r="F105" s="179" t="s">
        <v>19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832</v>
      </c>
      <c r="E106" s="179">
        <v>2019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124</v>
      </c>
      <c r="E107" s="179">
        <v>2014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127</v>
      </c>
      <c r="E108" s="179">
        <v>2014</v>
      </c>
      <c r="F108" s="179">
        <v>2018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141</v>
      </c>
      <c r="E109" s="179">
        <v>2015</v>
      </c>
      <c r="F109" s="179">
        <v>2019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123</v>
      </c>
      <c r="E110" s="179">
        <v>2016</v>
      </c>
      <c r="F110" s="179">
        <v>2020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128</v>
      </c>
      <c r="E111" s="179">
        <v>2017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1712</v>
      </c>
      <c r="E112" s="179">
        <v>2019</v>
      </c>
      <c r="F112" s="179" t="s">
        <v>19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1713</v>
      </c>
      <c r="E113" s="179">
        <v>2019</v>
      </c>
      <c r="F113" s="179" t="s">
        <v>19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137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834</v>
      </c>
      <c r="E115" s="179">
        <v>2020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835</v>
      </c>
      <c r="E116" s="179">
        <v>2017</v>
      </c>
      <c r="F116" s="179" t="s">
        <v>19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124</v>
      </c>
      <c r="E117" s="179">
        <v>2021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127</v>
      </c>
      <c r="E118" s="179">
        <v>2021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130</v>
      </c>
      <c r="E119" s="179">
        <v>2019</v>
      </c>
      <c r="F119" s="179" t="s">
        <v>19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129</v>
      </c>
      <c r="E120" s="179">
        <v>2012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2007</v>
      </c>
      <c r="F121" s="179">
        <v>2013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1939</v>
      </c>
      <c r="E122" s="122">
        <v>2011</v>
      </c>
      <c r="F122" s="122">
        <v>2019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1940</v>
      </c>
      <c r="E123" s="122">
        <v>2011</v>
      </c>
      <c r="F123" s="122">
        <v>2019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145</v>
      </c>
      <c r="D126" s="122" t="s">
        <v>149</v>
      </c>
      <c r="E126" s="122">
        <v>2014</v>
      </c>
      <c r="F126" s="122" t="s">
        <v>19</v>
      </c>
      <c r="G126" s="129" t="s">
        <v>20</v>
      </c>
      <c r="H126" s="130"/>
      <c r="I126" s="131"/>
    </row>
    <row r="127" spans="2:9" ht="19.649999999999999" customHeight="1">
      <c r="B127" s="121">
        <f t="shared" ref="B127:B166" si="3">ROW()-7</f>
        <v>120</v>
      </c>
      <c r="C127" s="122" t="s">
        <v>145</v>
      </c>
      <c r="D127" s="122" t="s">
        <v>150</v>
      </c>
      <c r="E127" s="122">
        <v>2008</v>
      </c>
      <c r="F127" s="122">
        <v>2017</v>
      </c>
      <c r="G127" s="129" t="s">
        <v>20</v>
      </c>
      <c r="H127" s="130"/>
      <c r="I127" s="131"/>
    </row>
    <row r="128" spans="2:9" ht="19.649999999999999" customHeight="1">
      <c r="B128" s="121">
        <f t="shared" si="3"/>
        <v>121</v>
      </c>
      <c r="C128" s="122" t="s">
        <v>152</v>
      </c>
      <c r="D128" s="122" t="s">
        <v>156</v>
      </c>
      <c r="E128" s="122">
        <v>2016</v>
      </c>
      <c r="F128" s="122">
        <v>2019</v>
      </c>
      <c r="G128" s="129" t="s">
        <v>20</v>
      </c>
      <c r="H128" s="130"/>
      <c r="I128" s="131"/>
    </row>
    <row r="129" spans="2:9" ht="19.649999999999999" customHeight="1">
      <c r="B129" s="121">
        <f t="shared" si="3"/>
        <v>122</v>
      </c>
      <c r="C129" s="122" t="s">
        <v>152</v>
      </c>
      <c r="D129" s="122" t="s">
        <v>153</v>
      </c>
      <c r="E129" s="122">
        <v>2006</v>
      </c>
      <c r="F129" s="122">
        <v>2019</v>
      </c>
      <c r="G129" s="129" t="s">
        <v>20</v>
      </c>
      <c r="H129" s="130"/>
      <c r="I129" s="131"/>
    </row>
    <row r="130" spans="2:9" ht="19.649999999999999" customHeight="1">
      <c r="B130" s="121">
        <f t="shared" si="3"/>
        <v>123</v>
      </c>
      <c r="C130" s="122" t="s">
        <v>152</v>
      </c>
      <c r="D130" s="122" t="s">
        <v>154</v>
      </c>
      <c r="E130" s="122">
        <v>2014</v>
      </c>
      <c r="F130" s="122">
        <v>2018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152</v>
      </c>
      <c r="D131" s="122" t="s">
        <v>709</v>
      </c>
      <c r="E131" s="122">
        <v>2013</v>
      </c>
      <c r="F131" s="122">
        <v>2019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1406</v>
      </c>
      <c r="E132" s="122">
        <v>2012</v>
      </c>
      <c r="F132" s="122">
        <v>2020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159</v>
      </c>
      <c r="D133" s="122" t="s">
        <v>886</v>
      </c>
      <c r="E133" s="122">
        <v>2016</v>
      </c>
      <c r="F133" s="122" t="s">
        <v>19</v>
      </c>
      <c r="G133" s="129" t="s">
        <v>20</v>
      </c>
      <c r="H133" s="130"/>
      <c r="I133" s="131"/>
    </row>
    <row r="134" spans="2:9" ht="19.649999999999999" customHeight="1">
      <c r="B134" s="121">
        <f t="shared" si="3"/>
        <v>127</v>
      </c>
      <c r="C134" s="122" t="s">
        <v>159</v>
      </c>
      <c r="D134" s="122" t="s">
        <v>890</v>
      </c>
      <c r="E134" s="122">
        <v>2019</v>
      </c>
      <c r="F134" s="122" t="s">
        <v>19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159</v>
      </c>
      <c r="D135" s="122" t="s">
        <v>896</v>
      </c>
      <c r="E135" s="122">
        <v>2019</v>
      </c>
      <c r="F135" s="122" t="s">
        <v>19</v>
      </c>
      <c r="G135" s="129" t="s">
        <v>20</v>
      </c>
      <c r="H135" s="130"/>
      <c r="I135" s="131"/>
    </row>
    <row r="136" spans="2:9" ht="19.649999999999999" customHeight="1">
      <c r="B136" s="121">
        <f t="shared" si="3"/>
        <v>129</v>
      </c>
      <c r="C136" s="122" t="s">
        <v>159</v>
      </c>
      <c r="D136" s="122" t="s">
        <v>1941</v>
      </c>
      <c r="E136" s="122">
        <v>2011</v>
      </c>
      <c r="F136" s="122" t="s">
        <v>19</v>
      </c>
      <c r="G136" s="129" t="s">
        <v>20</v>
      </c>
      <c r="H136" s="130"/>
      <c r="I136" s="131"/>
    </row>
    <row r="137" spans="2:9" ht="19.649999999999999" customHeight="1">
      <c r="B137" s="121">
        <f t="shared" si="3"/>
        <v>130</v>
      </c>
      <c r="C137" s="122" t="s">
        <v>159</v>
      </c>
      <c r="D137" s="122" t="s">
        <v>1411</v>
      </c>
      <c r="E137" s="122">
        <v>2011</v>
      </c>
      <c r="F137" s="122" t="s">
        <v>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159</v>
      </c>
      <c r="D138" s="122" t="s">
        <v>1941</v>
      </c>
      <c r="E138" s="122">
        <v>2005</v>
      </c>
      <c r="F138" s="122">
        <v>2010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1411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781</v>
      </c>
      <c r="D140" s="122" t="s">
        <v>1164</v>
      </c>
      <c r="E140" s="122">
        <v>2016</v>
      </c>
      <c r="F140" s="122" t="s">
        <v>19</v>
      </c>
      <c r="G140" s="129" t="s">
        <v>20</v>
      </c>
      <c r="H140" s="130" t="s">
        <v>20</v>
      </c>
      <c r="I140" s="131" t="s">
        <v>20</v>
      </c>
    </row>
    <row r="141" spans="2:9" ht="19.649999999999999" customHeight="1">
      <c r="B141" s="121">
        <f t="shared" si="3"/>
        <v>134</v>
      </c>
      <c r="C141" s="122" t="s">
        <v>781</v>
      </c>
      <c r="D141" s="122" t="s">
        <v>1414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 t="s">
        <v>20</v>
      </c>
    </row>
    <row r="142" spans="2:9" ht="19.649999999999999" customHeight="1">
      <c r="B142" s="121">
        <f t="shared" si="3"/>
        <v>135</v>
      </c>
      <c r="C142" s="122" t="s">
        <v>781</v>
      </c>
      <c r="D142" s="122" t="s">
        <v>165</v>
      </c>
      <c r="E142" s="122">
        <v>2006</v>
      </c>
      <c r="F142" s="122" t="s">
        <v>19</v>
      </c>
      <c r="G142" s="129" t="s">
        <v>20</v>
      </c>
      <c r="H142" s="130"/>
      <c r="I142" s="131" t="s">
        <v>20</v>
      </c>
    </row>
    <row r="143" spans="2:9" ht="19.649999999999999" customHeight="1">
      <c r="B143" s="121">
        <f t="shared" si="3"/>
        <v>136</v>
      </c>
      <c r="C143" s="122" t="s">
        <v>781</v>
      </c>
      <c r="D143" s="122" t="s">
        <v>777</v>
      </c>
      <c r="E143" s="122">
        <v>2010</v>
      </c>
      <c r="F143" s="122">
        <v>2018</v>
      </c>
      <c r="G143" s="129" t="s">
        <v>20</v>
      </c>
      <c r="H143" s="130" t="s">
        <v>20</v>
      </c>
      <c r="I143" s="131" t="s">
        <v>20</v>
      </c>
    </row>
    <row r="144" spans="2:9" ht="19.649999999999999" customHeight="1">
      <c r="B144" s="121">
        <f t="shared" si="3"/>
        <v>137</v>
      </c>
      <c r="C144" s="122" t="s">
        <v>781</v>
      </c>
      <c r="D144" s="122" t="s">
        <v>780</v>
      </c>
      <c r="E144" s="122">
        <v>2013</v>
      </c>
      <c r="F144" s="122" t="s">
        <v>19</v>
      </c>
      <c r="G144" s="129" t="s">
        <v>20</v>
      </c>
      <c r="H144" s="130" t="s">
        <v>20</v>
      </c>
      <c r="I144" s="131" t="s">
        <v>20</v>
      </c>
    </row>
    <row r="145" spans="2:9" ht="19.649999999999999" customHeight="1">
      <c r="B145" s="121">
        <f t="shared" si="3"/>
        <v>138</v>
      </c>
      <c r="C145" s="122" t="s">
        <v>781</v>
      </c>
      <c r="D145" s="122" t="s">
        <v>778</v>
      </c>
      <c r="E145" s="122">
        <v>2012</v>
      </c>
      <c r="F145" s="122">
        <v>2017</v>
      </c>
      <c r="G145" s="129" t="s">
        <v>20</v>
      </c>
      <c r="H145" s="130" t="s">
        <v>20</v>
      </c>
      <c r="I145" s="131" t="s">
        <v>20</v>
      </c>
    </row>
    <row r="146" spans="2:9" ht="19.649999999999999" customHeight="1">
      <c r="B146" s="121">
        <f t="shared" si="3"/>
        <v>139</v>
      </c>
      <c r="C146" s="122" t="s">
        <v>781</v>
      </c>
      <c r="D146" s="122" t="s">
        <v>779</v>
      </c>
      <c r="E146" s="122">
        <v>2014</v>
      </c>
      <c r="F146" s="122">
        <v>2020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1162</v>
      </c>
      <c r="E147" s="122">
        <v>2016</v>
      </c>
      <c r="F147" s="122" t="s">
        <v>19</v>
      </c>
      <c r="G147" s="129" t="s">
        <v>20</v>
      </c>
      <c r="H147" s="130" t="s">
        <v>20</v>
      </c>
      <c r="I147" s="131" t="s">
        <v>20</v>
      </c>
    </row>
    <row r="148" spans="2:9" ht="19.649999999999999" customHeight="1">
      <c r="B148" s="121">
        <f t="shared" si="3"/>
        <v>141</v>
      </c>
      <c r="C148" s="122" t="s">
        <v>781</v>
      </c>
      <c r="D148" s="122" t="s">
        <v>775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773</v>
      </c>
      <c r="E149" s="122">
        <v>2014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774</v>
      </c>
      <c r="E150" s="122">
        <v>2016</v>
      </c>
      <c r="F150" s="122" t="s">
        <v>19</v>
      </c>
      <c r="G150" s="129" t="s">
        <v>20</v>
      </c>
      <c r="H150" s="130" t="s">
        <v>20</v>
      </c>
      <c r="I150" s="182" t="s">
        <v>20</v>
      </c>
    </row>
    <row r="151" spans="2:9" ht="19.649999999999999" customHeight="1">
      <c r="B151" s="121">
        <f t="shared" si="3"/>
        <v>144</v>
      </c>
      <c r="C151" s="122" t="s">
        <v>169</v>
      </c>
      <c r="D151" s="122" t="s">
        <v>170</v>
      </c>
      <c r="E151" s="122">
        <v>2020</v>
      </c>
      <c r="F151" s="122" t="s">
        <v>19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171</v>
      </c>
      <c r="D152" s="122" t="s">
        <v>178</v>
      </c>
      <c r="E152" s="122">
        <v>2020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171</v>
      </c>
      <c r="D153" s="122" t="s">
        <v>175</v>
      </c>
      <c r="E153" s="122">
        <v>2012</v>
      </c>
      <c r="F153" s="122" t="s">
        <v>19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171</v>
      </c>
      <c r="D154" s="122" t="s">
        <v>172</v>
      </c>
      <c r="E154" s="122">
        <v>2012</v>
      </c>
      <c r="F154" s="122" t="s">
        <v>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171</v>
      </c>
      <c r="D155" s="122" t="s">
        <v>177</v>
      </c>
      <c r="E155" s="122">
        <v>2012</v>
      </c>
      <c r="F155" s="122" t="s">
        <v>19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171</v>
      </c>
      <c r="D156" s="122" t="s">
        <v>178</v>
      </c>
      <c r="E156" s="122">
        <v>2012</v>
      </c>
      <c r="F156" s="122" t="s">
        <v>19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171</v>
      </c>
      <c r="D157" s="122" t="s">
        <v>173</v>
      </c>
      <c r="E157" s="122">
        <v>2013</v>
      </c>
      <c r="F157" s="122">
        <v>2017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171</v>
      </c>
      <c r="D158" s="122" t="s">
        <v>173</v>
      </c>
      <c r="E158" s="122">
        <v>2017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177</v>
      </c>
      <c r="E159" s="122">
        <v>2020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179</v>
      </c>
      <c r="D160" s="122" t="s">
        <v>183</v>
      </c>
      <c r="E160" s="122">
        <v>2011</v>
      </c>
      <c r="F160" s="122">
        <v>2016</v>
      </c>
      <c r="G160" s="129" t="s">
        <v>20</v>
      </c>
      <c r="H160" s="130"/>
      <c r="I160" s="131"/>
    </row>
    <row r="161" spans="2:9" ht="19.649999999999999" customHeight="1">
      <c r="B161" s="121">
        <f t="shared" si="3"/>
        <v>154</v>
      </c>
      <c r="C161" s="122" t="s">
        <v>179</v>
      </c>
      <c r="D161" s="122" t="s">
        <v>180</v>
      </c>
      <c r="E161" s="122">
        <v>2011</v>
      </c>
      <c r="F161" s="122">
        <v>2016</v>
      </c>
      <c r="G161" s="129" t="s">
        <v>20</v>
      </c>
      <c r="H161" s="130"/>
      <c r="I161" s="131"/>
    </row>
    <row r="162" spans="2:9" ht="19.649999999999999" customHeight="1">
      <c r="B162" s="121">
        <f t="shared" si="3"/>
        <v>155</v>
      </c>
      <c r="C162" s="122" t="s">
        <v>179</v>
      </c>
      <c r="D162" s="122" t="s">
        <v>257</v>
      </c>
      <c r="E162" s="122">
        <v>2007</v>
      </c>
      <c r="F162" s="122">
        <v>2009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179</v>
      </c>
      <c r="D163" s="122" t="s">
        <v>186</v>
      </c>
      <c r="E163" s="122">
        <v>2016</v>
      </c>
      <c r="F163" s="122" t="s">
        <v>19</v>
      </c>
      <c r="G163" s="129" t="s">
        <v>20</v>
      </c>
      <c r="H163" s="130"/>
      <c r="I163" s="131" t="s">
        <v>20</v>
      </c>
    </row>
    <row r="164" spans="2:9" ht="19.649999999999999" customHeight="1">
      <c r="B164" s="121">
        <f t="shared" si="3"/>
        <v>157</v>
      </c>
      <c r="C164" s="122" t="s">
        <v>179</v>
      </c>
      <c r="D164" s="122" t="s">
        <v>187</v>
      </c>
      <c r="E164" s="122">
        <v>2015</v>
      </c>
      <c r="F164" s="122" t="s">
        <v>19</v>
      </c>
      <c r="G164" s="129" t="s">
        <v>20</v>
      </c>
      <c r="H164" s="130"/>
      <c r="I164" s="131" t="s">
        <v>20</v>
      </c>
    </row>
    <row r="165" spans="2:9" ht="19.649999999999999" customHeight="1">
      <c r="B165" s="121">
        <f t="shared" si="3"/>
        <v>158</v>
      </c>
      <c r="C165" s="122" t="s">
        <v>179</v>
      </c>
      <c r="D165" s="122" t="s">
        <v>185</v>
      </c>
      <c r="E165" s="122">
        <v>2005</v>
      </c>
      <c r="F165" s="122">
        <v>2008</v>
      </c>
      <c r="G165" s="129" t="s">
        <v>20</v>
      </c>
      <c r="H165" s="130"/>
      <c r="I165" s="131"/>
    </row>
    <row r="166" spans="2:9" ht="19.649999999999999" customHeight="1" thickBot="1">
      <c r="B166" s="124">
        <f t="shared" si="3"/>
        <v>159</v>
      </c>
      <c r="C166" s="125" t="s">
        <v>179</v>
      </c>
      <c r="D166" s="125" t="s">
        <v>182</v>
      </c>
      <c r="E166" s="125">
        <v>2011</v>
      </c>
      <c r="F166" s="125" t="s">
        <v>19</v>
      </c>
      <c r="G166" s="132" t="s">
        <v>20</v>
      </c>
      <c r="H166" s="133"/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179</v>
      </c>
      <c r="D168" s="122" t="s">
        <v>182</v>
      </c>
      <c r="E168" s="122">
        <v>2006</v>
      </c>
      <c r="F168" s="122" t="s">
        <v>19</v>
      </c>
      <c r="G168" s="129" t="s">
        <v>20</v>
      </c>
      <c r="H168" s="130"/>
      <c r="I168" s="131"/>
    </row>
    <row r="169" spans="2:9" ht="19.649999999999999" customHeight="1">
      <c r="B169" s="121">
        <f t="shared" ref="B169:B208" si="4">ROW()-8</f>
        <v>161</v>
      </c>
      <c r="C169" s="122" t="s">
        <v>188</v>
      </c>
      <c r="D169" s="122" t="s">
        <v>203</v>
      </c>
      <c r="E169" s="122">
        <v>2011</v>
      </c>
      <c r="F169" s="122">
        <v>2016</v>
      </c>
      <c r="G169" s="129" t="s">
        <v>20</v>
      </c>
      <c r="H169" s="130"/>
      <c r="I169" s="131"/>
    </row>
    <row r="170" spans="2:9" ht="19.649999999999999" customHeight="1">
      <c r="B170" s="121">
        <f t="shared" si="4"/>
        <v>162</v>
      </c>
      <c r="C170" s="122" t="s">
        <v>188</v>
      </c>
      <c r="D170" s="122" t="s">
        <v>18</v>
      </c>
      <c r="E170" s="122">
        <v>2006</v>
      </c>
      <c r="F170" s="122" t="s">
        <v>19</v>
      </c>
      <c r="G170" s="129" t="s">
        <v>20</v>
      </c>
      <c r="H170" s="130"/>
      <c r="I170" s="131" t="s">
        <v>20</v>
      </c>
    </row>
    <row r="171" spans="2:9" ht="19.649999999999999" customHeight="1">
      <c r="B171" s="121">
        <f t="shared" si="4"/>
        <v>163</v>
      </c>
      <c r="C171" s="122" t="s">
        <v>188</v>
      </c>
      <c r="D171" s="122" t="s">
        <v>202</v>
      </c>
      <c r="E171" s="122">
        <v>2008</v>
      </c>
      <c r="F171" s="122">
        <v>2015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188</v>
      </c>
      <c r="D172" s="122" t="s">
        <v>217</v>
      </c>
      <c r="E172" s="122">
        <v>2016</v>
      </c>
      <c r="F172" s="122" t="s">
        <v>19</v>
      </c>
      <c r="G172" s="129" t="s">
        <v>20</v>
      </c>
      <c r="H172" s="130" t="s">
        <v>20</v>
      </c>
      <c r="I172" s="182"/>
    </row>
    <row r="173" spans="2:9" ht="19.649999999999999" customHeight="1">
      <c r="B173" s="121">
        <f t="shared" si="4"/>
        <v>165</v>
      </c>
      <c r="C173" s="122" t="s">
        <v>188</v>
      </c>
      <c r="D173" s="122" t="s">
        <v>197</v>
      </c>
      <c r="E173" s="122">
        <v>2010</v>
      </c>
      <c r="F173" s="122" t="s">
        <v>19</v>
      </c>
      <c r="G173" s="129" t="s">
        <v>20</v>
      </c>
      <c r="H173" s="130"/>
      <c r="I173" s="131" t="s">
        <v>20</v>
      </c>
    </row>
    <row r="174" spans="2:9" ht="19.649999999999999" customHeight="1">
      <c r="B174" s="121">
        <f t="shared" si="4"/>
        <v>166</v>
      </c>
      <c r="C174" s="122" t="s">
        <v>188</v>
      </c>
      <c r="D174" s="122" t="s">
        <v>1174</v>
      </c>
      <c r="E174" s="122">
        <v>2015</v>
      </c>
      <c r="F174" s="122" t="s">
        <v>19</v>
      </c>
      <c r="G174" s="129" t="s">
        <v>20</v>
      </c>
      <c r="H174" s="130"/>
      <c r="I174" s="131" t="s">
        <v>20</v>
      </c>
    </row>
    <row r="175" spans="2:9" ht="19.649999999999999" customHeight="1">
      <c r="B175" s="121">
        <f t="shared" si="4"/>
        <v>167</v>
      </c>
      <c r="C175" s="122" t="s">
        <v>188</v>
      </c>
      <c r="D175" s="122" t="s">
        <v>1178</v>
      </c>
      <c r="E175" s="122">
        <v>2015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188</v>
      </c>
      <c r="D176" s="122" t="s">
        <v>191</v>
      </c>
      <c r="E176" s="122">
        <v>2016</v>
      </c>
      <c r="F176" s="122" t="s">
        <v>19</v>
      </c>
      <c r="G176" s="129" t="s">
        <v>20</v>
      </c>
      <c r="H176" s="130"/>
      <c r="I176" s="182" t="s">
        <v>20</v>
      </c>
    </row>
    <row r="177" spans="2:9" ht="19.649999999999999" customHeight="1">
      <c r="B177" s="121">
        <f t="shared" si="4"/>
        <v>169</v>
      </c>
      <c r="C177" s="122" t="s">
        <v>188</v>
      </c>
      <c r="D177" s="122" t="s">
        <v>220</v>
      </c>
      <c r="E177" s="122">
        <v>2016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195</v>
      </c>
      <c r="E178" s="122">
        <v>2018</v>
      </c>
      <c r="F178" s="122" t="s">
        <v>19</v>
      </c>
      <c r="G178" s="129" t="s">
        <v>20</v>
      </c>
      <c r="H178" s="130"/>
      <c r="I178" s="131" t="s">
        <v>20</v>
      </c>
    </row>
    <row r="179" spans="2:9" ht="19.649999999999999" customHeight="1">
      <c r="B179" s="121">
        <f t="shared" si="4"/>
        <v>171</v>
      </c>
      <c r="C179" s="122" t="s">
        <v>188</v>
      </c>
      <c r="D179" s="122" t="s">
        <v>207</v>
      </c>
      <c r="E179" s="122">
        <v>2016</v>
      </c>
      <c r="F179" s="122" t="s">
        <v>19</v>
      </c>
      <c r="G179" s="129" t="s">
        <v>20</v>
      </c>
      <c r="H179" s="130"/>
      <c r="I179" s="131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222</v>
      </c>
      <c r="E180" s="122">
        <v>2016</v>
      </c>
      <c r="F180" s="122" t="s">
        <v>19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210</v>
      </c>
      <c r="E181" s="122">
        <v>2011</v>
      </c>
      <c r="F181" s="122" t="s">
        <v>19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193</v>
      </c>
      <c r="E182" s="122">
        <v>2007</v>
      </c>
      <c r="F182" s="122">
        <v>2016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192</v>
      </c>
      <c r="E183" s="122">
        <v>2002</v>
      </c>
      <c r="F183" s="122">
        <v>2014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212</v>
      </c>
      <c r="E185" s="122">
        <v>2012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194</v>
      </c>
      <c r="E186" s="122">
        <v>2005</v>
      </c>
      <c r="F186" s="122">
        <v>2010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206</v>
      </c>
      <c r="E187" s="122">
        <v>2007</v>
      </c>
      <c r="F187" s="122">
        <v>2018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205</v>
      </c>
      <c r="E188" s="122">
        <v>2003</v>
      </c>
      <c r="F188" s="122">
        <v>2018</v>
      </c>
      <c r="G188" s="129" t="s">
        <v>20</v>
      </c>
      <c r="H188" s="130"/>
      <c r="I188" s="131" t="s">
        <v>20</v>
      </c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214</v>
      </c>
      <c r="E189" s="122">
        <v>2001</v>
      </c>
      <c r="F189" s="122">
        <v>2010</v>
      </c>
      <c r="G189" s="129" t="s">
        <v>20</v>
      </c>
      <c r="H189" s="130"/>
      <c r="I189" s="131" t="s">
        <v>20</v>
      </c>
    </row>
    <row r="190" spans="2:9" ht="19.649999999999999" customHeight="1">
      <c r="B190" s="121">
        <f t="shared" si="4"/>
        <v>182</v>
      </c>
      <c r="C190" s="122" t="s">
        <v>188</v>
      </c>
      <c r="D190" s="122" t="s">
        <v>215</v>
      </c>
      <c r="E190" s="122">
        <v>2009</v>
      </c>
      <c r="F190" s="122">
        <v>2020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208</v>
      </c>
      <c r="E191" s="122">
        <v>2007</v>
      </c>
      <c r="F191" s="122">
        <v>2016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223</v>
      </c>
      <c r="D192" s="122" t="s">
        <v>255</v>
      </c>
      <c r="E192" s="122">
        <v>2006</v>
      </c>
      <c r="F192" s="122">
        <v>2013</v>
      </c>
      <c r="G192" s="129"/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223</v>
      </c>
      <c r="D193" s="122" t="s">
        <v>1435</v>
      </c>
      <c r="E193" s="122">
        <v>2006</v>
      </c>
      <c r="F193" s="122">
        <v>2013</v>
      </c>
      <c r="G193" s="129"/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223</v>
      </c>
      <c r="D194" s="122" t="s">
        <v>234</v>
      </c>
      <c r="E194" s="122">
        <v>2017</v>
      </c>
      <c r="F194" s="122" t="s">
        <v>19</v>
      </c>
      <c r="G194" s="129" t="s">
        <v>20</v>
      </c>
      <c r="H194" s="130"/>
      <c r="I194" s="131"/>
    </row>
    <row r="195" spans="2:9" ht="19.649999999999999" customHeight="1">
      <c r="B195" s="121">
        <f t="shared" si="4"/>
        <v>187</v>
      </c>
      <c r="C195" s="122" t="s">
        <v>223</v>
      </c>
      <c r="D195" s="122" t="s">
        <v>234</v>
      </c>
      <c r="E195" s="122">
        <v>2009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223</v>
      </c>
      <c r="D196" s="122" t="s">
        <v>224</v>
      </c>
      <c r="E196" s="122">
        <v>2010</v>
      </c>
      <c r="F196" s="122">
        <v>2019</v>
      </c>
      <c r="G196" s="129" t="s">
        <v>20</v>
      </c>
      <c r="H196" s="130"/>
      <c r="I196" s="131"/>
    </row>
    <row r="197" spans="2:9" ht="19.649999999999999" customHeight="1">
      <c r="B197" s="121">
        <f t="shared" si="4"/>
        <v>189</v>
      </c>
      <c r="C197" s="122" t="s">
        <v>223</v>
      </c>
      <c r="D197" s="122" t="s">
        <v>243</v>
      </c>
      <c r="E197" s="122">
        <v>2012</v>
      </c>
      <c r="F197" s="122">
        <v>2019</v>
      </c>
      <c r="G197" s="129" t="s">
        <v>20</v>
      </c>
      <c r="H197" s="130"/>
      <c r="I197" s="131"/>
    </row>
    <row r="198" spans="2:9" ht="19.649999999999999" customHeight="1">
      <c r="B198" s="121">
        <f t="shared" si="4"/>
        <v>190</v>
      </c>
      <c r="C198" s="122" t="s">
        <v>223</v>
      </c>
      <c r="D198" s="122" t="s">
        <v>241</v>
      </c>
      <c r="E198" s="122">
        <v>1995</v>
      </c>
      <c r="F198" s="122">
        <v>2010</v>
      </c>
      <c r="G198" s="129" t="s">
        <v>20</v>
      </c>
      <c r="H198" s="130" t="s">
        <v>20</v>
      </c>
      <c r="I198" s="131" t="s">
        <v>20</v>
      </c>
    </row>
    <row r="199" spans="2:9" ht="19.649999999999999" customHeight="1">
      <c r="B199" s="121">
        <f t="shared" si="4"/>
        <v>191</v>
      </c>
      <c r="C199" s="122" t="s">
        <v>223</v>
      </c>
      <c r="D199" s="122" t="s">
        <v>761</v>
      </c>
      <c r="E199" s="122">
        <v>2014</v>
      </c>
      <c r="F199" s="122" t="s">
        <v>19</v>
      </c>
      <c r="G199" s="129"/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256</v>
      </c>
      <c r="D200" s="122" t="s">
        <v>257</v>
      </c>
      <c r="E200" s="122">
        <v>2019</v>
      </c>
      <c r="F200" s="122" t="s">
        <v>19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258</v>
      </c>
      <c r="D201" s="122" t="s">
        <v>2056</v>
      </c>
      <c r="E201" s="122">
        <v>2012</v>
      </c>
      <c r="F201" s="122">
        <v>2016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258</v>
      </c>
      <c r="D202" s="122" t="s">
        <v>259</v>
      </c>
      <c r="E202" s="122">
        <v>2006</v>
      </c>
      <c r="F202" s="122">
        <v>2011</v>
      </c>
      <c r="G202" s="129" t="s">
        <v>20</v>
      </c>
      <c r="H202" s="130"/>
      <c r="I202" s="131"/>
    </row>
    <row r="203" spans="2:9" ht="19.649999999999999" customHeight="1">
      <c r="B203" s="121">
        <f t="shared" si="4"/>
        <v>195</v>
      </c>
      <c r="C203" s="122" t="s">
        <v>258</v>
      </c>
      <c r="D203" s="122" t="s">
        <v>1942</v>
      </c>
      <c r="E203" s="122">
        <v>2016</v>
      </c>
      <c r="F203" s="122" t="s">
        <v>19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258</v>
      </c>
      <c r="D204" s="122" t="s">
        <v>268</v>
      </c>
      <c r="E204" s="122">
        <v>2007</v>
      </c>
      <c r="F204" s="122">
        <v>2013</v>
      </c>
      <c r="G204" s="129" t="s">
        <v>20</v>
      </c>
      <c r="H204" s="130"/>
      <c r="I204" s="131"/>
    </row>
    <row r="205" spans="2:9" ht="19.649999999999999" customHeight="1">
      <c r="B205" s="121">
        <f t="shared" si="4"/>
        <v>197</v>
      </c>
      <c r="C205" s="122" t="s">
        <v>258</v>
      </c>
      <c r="D205" s="122" t="s">
        <v>264</v>
      </c>
      <c r="E205" s="122">
        <v>2007</v>
      </c>
      <c r="F205" s="122">
        <v>2013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258</v>
      </c>
      <c r="D206" s="122" t="s">
        <v>1184</v>
      </c>
      <c r="E206" s="122">
        <v>2016</v>
      </c>
      <c r="F206" s="122">
        <v>2021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269</v>
      </c>
      <c r="D207" s="122" t="s">
        <v>287</v>
      </c>
      <c r="E207" s="122">
        <v>2012</v>
      </c>
      <c r="F207" s="122">
        <v>2019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269</v>
      </c>
      <c r="D208" s="125" t="s">
        <v>270</v>
      </c>
      <c r="E208" s="125">
        <v>2012</v>
      </c>
      <c r="F208" s="125">
        <v>2019</v>
      </c>
      <c r="G208" s="132" t="s">
        <v>20</v>
      </c>
      <c r="H208" s="133" t="s">
        <v>20</v>
      </c>
      <c r="I208" s="134"/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269</v>
      </c>
      <c r="D210" s="122" t="s">
        <v>1945</v>
      </c>
      <c r="E210" s="122">
        <v>2011</v>
      </c>
      <c r="F210" s="122">
        <v>2017</v>
      </c>
      <c r="G210" s="129" t="s">
        <v>20</v>
      </c>
      <c r="H210" s="130"/>
      <c r="I210" s="131"/>
    </row>
    <row r="211" spans="2:9" ht="19.649999999999999" customHeight="1">
      <c r="B211" s="121">
        <f t="shared" ref="B211:B250" si="5">ROW()-9</f>
        <v>202</v>
      </c>
      <c r="C211" s="122" t="s">
        <v>269</v>
      </c>
      <c r="D211" s="122" t="s">
        <v>1947</v>
      </c>
      <c r="E211" s="122">
        <v>2010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269</v>
      </c>
      <c r="D212" s="122" t="s">
        <v>1946</v>
      </c>
      <c r="E212" s="122">
        <v>2011</v>
      </c>
      <c r="F212" s="122" t="s">
        <v>19</v>
      </c>
      <c r="G212" s="129" t="s">
        <v>20</v>
      </c>
      <c r="H212" s="130" t="s">
        <v>20</v>
      </c>
      <c r="I212" s="131"/>
    </row>
    <row r="213" spans="2:9" ht="19.649999999999999" customHeight="1">
      <c r="B213" s="121">
        <f t="shared" si="5"/>
        <v>204</v>
      </c>
      <c r="C213" s="122" t="s">
        <v>269</v>
      </c>
      <c r="D213" s="122" t="s">
        <v>1944</v>
      </c>
      <c r="E213" s="122">
        <v>2014</v>
      </c>
      <c r="F213" s="122">
        <v>2020</v>
      </c>
      <c r="G213" s="129" t="s">
        <v>20</v>
      </c>
      <c r="H213" s="130" t="s">
        <v>20</v>
      </c>
      <c r="I213" s="131"/>
    </row>
    <row r="214" spans="2:9" ht="19.649999999999999" customHeight="1">
      <c r="B214" s="121">
        <f t="shared" si="5"/>
        <v>205</v>
      </c>
      <c r="C214" s="122" t="s">
        <v>269</v>
      </c>
      <c r="D214" s="122" t="s">
        <v>1944</v>
      </c>
      <c r="E214" s="122">
        <v>2008</v>
      </c>
      <c r="F214" s="122">
        <v>2013</v>
      </c>
      <c r="G214" s="129" t="s">
        <v>20</v>
      </c>
      <c r="H214" s="130"/>
      <c r="I214" s="131"/>
    </row>
    <row r="215" spans="2:9" ht="19.649999999999999" customHeight="1">
      <c r="B215" s="121">
        <f t="shared" si="5"/>
        <v>206</v>
      </c>
      <c r="C215" s="122" t="s">
        <v>269</v>
      </c>
      <c r="D215" s="122" t="s">
        <v>283</v>
      </c>
      <c r="E215" s="122">
        <v>2017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269</v>
      </c>
      <c r="D216" s="122" t="s">
        <v>722</v>
      </c>
      <c r="E216" s="122">
        <v>2015</v>
      </c>
      <c r="F216" s="122">
        <v>2020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269</v>
      </c>
      <c r="D217" s="122" t="s">
        <v>1943</v>
      </c>
      <c r="E217" s="122">
        <v>2019</v>
      </c>
      <c r="F217" s="122" t="s">
        <v>19</v>
      </c>
      <c r="G217" s="129" t="s">
        <v>20</v>
      </c>
      <c r="H217" s="130" t="s">
        <v>20</v>
      </c>
      <c r="I217" s="131"/>
    </row>
    <row r="218" spans="2:9" ht="19.649999999999999" customHeight="1">
      <c r="B218" s="121">
        <f t="shared" si="5"/>
        <v>209</v>
      </c>
      <c r="C218" s="122" t="s">
        <v>269</v>
      </c>
      <c r="D218" s="122" t="s">
        <v>968</v>
      </c>
      <c r="E218" s="122">
        <v>2017</v>
      </c>
      <c r="F218" s="122" t="s">
        <v>19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269</v>
      </c>
      <c r="D219" s="122" t="s">
        <v>705</v>
      </c>
      <c r="E219" s="122">
        <v>2021</v>
      </c>
      <c r="F219" s="122" t="s">
        <v>19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269</v>
      </c>
      <c r="D220" s="122" t="s">
        <v>1944</v>
      </c>
      <c r="E220" s="122">
        <v>2021</v>
      </c>
      <c r="F220" s="122" t="s">
        <v>19</v>
      </c>
      <c r="G220" s="129" t="s">
        <v>20</v>
      </c>
      <c r="H220" s="130" t="s">
        <v>20</v>
      </c>
      <c r="I220" s="131"/>
    </row>
    <row r="221" spans="2:9" ht="19.649999999999999" customHeight="1">
      <c r="B221" s="121">
        <f t="shared" si="5"/>
        <v>212</v>
      </c>
      <c r="C221" s="122" t="s">
        <v>269</v>
      </c>
      <c r="D221" s="122" t="s">
        <v>1945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269</v>
      </c>
      <c r="D222" s="122" t="s">
        <v>722</v>
      </c>
      <c r="E222" s="122">
        <v>2021</v>
      </c>
      <c r="F222" s="122" t="s">
        <v>19</v>
      </c>
      <c r="G222" s="129" t="s">
        <v>20</v>
      </c>
      <c r="H222" s="130" t="s">
        <v>20</v>
      </c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287</v>
      </c>
      <c r="E223" s="122">
        <v>2019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293</v>
      </c>
      <c r="D224" s="122" t="s">
        <v>1948</v>
      </c>
      <c r="E224" s="122">
        <v>2013</v>
      </c>
      <c r="F224" s="122">
        <v>2020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293</v>
      </c>
      <c r="D225" s="122" t="s">
        <v>294</v>
      </c>
      <c r="E225" s="122">
        <v>2012</v>
      </c>
      <c r="F225" s="122">
        <v>2013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293</v>
      </c>
      <c r="D226" s="122" t="s">
        <v>994</v>
      </c>
      <c r="E226" s="122">
        <v>2010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293</v>
      </c>
      <c r="D227" s="122" t="s">
        <v>996</v>
      </c>
      <c r="E227" s="122">
        <v>2014</v>
      </c>
      <c r="F227" s="122" t="s">
        <v>19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293</v>
      </c>
      <c r="D228" s="122" t="s">
        <v>1191</v>
      </c>
      <c r="E228" s="122">
        <v>2015</v>
      </c>
      <c r="F228" s="122">
        <v>2019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293</v>
      </c>
      <c r="D229" s="122" t="s">
        <v>992</v>
      </c>
      <c r="E229" s="122">
        <v>2016</v>
      </c>
      <c r="F229" s="122">
        <v>2019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296</v>
      </c>
      <c r="D230" s="122" t="s">
        <v>1949</v>
      </c>
      <c r="E230" s="122">
        <v>2015</v>
      </c>
      <c r="F230" s="122" t="s">
        <v>19</v>
      </c>
      <c r="G230" s="129"/>
      <c r="H230" s="130"/>
      <c r="I230" s="131" t="s">
        <v>20</v>
      </c>
    </row>
    <row r="231" spans="2:9" ht="19.649999999999999" customHeight="1">
      <c r="B231" s="121">
        <f t="shared" si="5"/>
        <v>222</v>
      </c>
      <c r="C231" s="122" t="s">
        <v>301</v>
      </c>
      <c r="D231" s="122" t="s">
        <v>311</v>
      </c>
      <c r="E231" s="122">
        <v>2008</v>
      </c>
      <c r="F231" s="122">
        <v>2015</v>
      </c>
      <c r="G231" s="129" t="s">
        <v>20</v>
      </c>
      <c r="H231" s="130"/>
      <c r="I231" s="131"/>
    </row>
    <row r="232" spans="2:9" ht="19.649999999999999" customHeight="1">
      <c r="B232" s="121">
        <f t="shared" si="5"/>
        <v>223</v>
      </c>
      <c r="C232" s="122" t="s">
        <v>301</v>
      </c>
      <c r="D232" s="122" t="s">
        <v>1457</v>
      </c>
      <c r="E232" s="122">
        <v>1999</v>
      </c>
      <c r="F232" s="122">
        <v>2008</v>
      </c>
      <c r="G232" s="129" t="s">
        <v>20</v>
      </c>
      <c r="H232" s="130"/>
      <c r="I232" s="131"/>
    </row>
    <row r="233" spans="2:9" ht="19.649999999999999" customHeight="1">
      <c r="B233" s="121">
        <f t="shared" si="5"/>
        <v>224</v>
      </c>
      <c r="C233" s="122" t="s">
        <v>301</v>
      </c>
      <c r="D233" s="122" t="s">
        <v>305</v>
      </c>
      <c r="E233" s="122">
        <v>2013</v>
      </c>
      <c r="F233" s="122" t="s">
        <v>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301</v>
      </c>
      <c r="D234" s="122" t="s">
        <v>318</v>
      </c>
      <c r="E234" s="122">
        <v>2016</v>
      </c>
      <c r="F234" s="122" t="s">
        <v>19</v>
      </c>
      <c r="G234" s="129" t="s">
        <v>20</v>
      </c>
      <c r="H234" s="130"/>
      <c r="I234" s="131"/>
    </row>
    <row r="235" spans="2:9" ht="19.649999999999999" customHeight="1">
      <c r="B235" s="121">
        <f t="shared" si="5"/>
        <v>226</v>
      </c>
      <c r="C235" s="122" t="s">
        <v>301</v>
      </c>
      <c r="D235" s="122" t="s">
        <v>308</v>
      </c>
      <c r="E235" s="122">
        <v>2015</v>
      </c>
      <c r="F235" s="122" t="s">
        <v>19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301</v>
      </c>
      <c r="D236" s="122" t="s">
        <v>997</v>
      </c>
      <c r="E236" s="122">
        <v>2007</v>
      </c>
      <c r="F236" s="122">
        <v>2014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301</v>
      </c>
      <c r="D237" s="122" t="s">
        <v>1196</v>
      </c>
      <c r="E237" s="122">
        <v>2007</v>
      </c>
      <c r="F237" s="122">
        <v>2014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301</v>
      </c>
      <c r="D238" s="122" t="s">
        <v>311</v>
      </c>
      <c r="E238" s="122">
        <v>2015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301</v>
      </c>
      <c r="D239" s="122" t="s">
        <v>313</v>
      </c>
      <c r="E239" s="122">
        <v>2010</v>
      </c>
      <c r="F239" s="122">
        <v>2019</v>
      </c>
      <c r="G239" s="129" t="s">
        <v>20</v>
      </c>
      <c r="H239" s="130"/>
      <c r="I239" s="131"/>
    </row>
    <row r="240" spans="2:9" ht="19.649999999999999" customHeight="1">
      <c r="B240" s="121">
        <f t="shared" si="5"/>
        <v>231</v>
      </c>
      <c r="C240" s="122" t="s">
        <v>301</v>
      </c>
      <c r="D240" s="122" t="s">
        <v>302</v>
      </c>
      <c r="E240" s="122">
        <v>2017</v>
      </c>
      <c r="F240" s="122" t="s">
        <v>19</v>
      </c>
      <c r="G240" s="129" t="s">
        <v>20</v>
      </c>
      <c r="H240" s="130"/>
      <c r="I240" s="131"/>
    </row>
    <row r="241" spans="2:9" ht="19.649999999999999" customHeight="1">
      <c r="B241" s="121">
        <f t="shared" si="5"/>
        <v>232</v>
      </c>
      <c r="C241" s="122" t="s">
        <v>320</v>
      </c>
      <c r="D241" s="122" t="s">
        <v>322</v>
      </c>
      <c r="E241" s="122">
        <v>2015</v>
      </c>
      <c r="F241" s="122" t="s">
        <v>19</v>
      </c>
      <c r="G241" s="129" t="s">
        <v>20</v>
      </c>
      <c r="H241" s="130"/>
      <c r="I241" s="131" t="s">
        <v>20</v>
      </c>
    </row>
    <row r="242" spans="2:9" ht="19.649999999999999" customHeight="1">
      <c r="B242" s="121">
        <f t="shared" si="5"/>
        <v>233</v>
      </c>
      <c r="C242" s="122" t="s">
        <v>320</v>
      </c>
      <c r="D242" s="122" t="s">
        <v>321</v>
      </c>
      <c r="E242" s="122">
        <v>2016</v>
      </c>
      <c r="F242" s="122" t="s">
        <v>19</v>
      </c>
      <c r="G242" s="129" t="s">
        <v>20</v>
      </c>
      <c r="H242" s="130"/>
      <c r="I242" s="131" t="s">
        <v>20</v>
      </c>
    </row>
    <row r="243" spans="2:9" ht="19.649999999999999" customHeight="1">
      <c r="B243" s="121">
        <f t="shared" si="5"/>
        <v>234</v>
      </c>
      <c r="C243" s="122" t="s">
        <v>323</v>
      </c>
      <c r="D243" s="122" t="s">
        <v>337</v>
      </c>
      <c r="E243" s="122">
        <v>2015</v>
      </c>
      <c r="F243" s="122">
        <v>2022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323</v>
      </c>
      <c r="D244" s="122" t="s">
        <v>331</v>
      </c>
      <c r="E244" s="122">
        <v>2017</v>
      </c>
      <c r="F244" s="122" t="s">
        <v>19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323</v>
      </c>
      <c r="D245" s="122" t="s">
        <v>1461</v>
      </c>
      <c r="E245" s="122">
        <v>2018</v>
      </c>
      <c r="F245" s="122" t="s">
        <v>19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323</v>
      </c>
      <c r="D246" s="122" t="s">
        <v>1462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323</v>
      </c>
      <c r="D247" s="122" t="s">
        <v>1745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323</v>
      </c>
      <c r="D248" s="122" t="s">
        <v>332</v>
      </c>
      <c r="E248" s="122">
        <v>2015</v>
      </c>
      <c r="F248" s="122">
        <v>2020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323</v>
      </c>
      <c r="D249" s="122" t="s">
        <v>337</v>
      </c>
      <c r="E249" s="122">
        <v>2010</v>
      </c>
      <c r="F249" s="122">
        <v>2015</v>
      </c>
      <c r="G249" s="129" t="s">
        <v>20</v>
      </c>
      <c r="H249" s="130"/>
      <c r="I249" s="131" t="s">
        <v>20</v>
      </c>
    </row>
    <row r="250" spans="2:9" ht="19.649999999999999" customHeight="1" thickBot="1">
      <c r="B250" s="124">
        <f t="shared" si="5"/>
        <v>241</v>
      </c>
      <c r="C250" s="125" t="s">
        <v>323</v>
      </c>
      <c r="D250" s="125" t="s">
        <v>1012</v>
      </c>
      <c r="E250" s="125">
        <v>2019</v>
      </c>
      <c r="F250" s="125" t="s">
        <v>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323</v>
      </c>
      <c r="D252" s="122" t="s">
        <v>755</v>
      </c>
      <c r="E252" s="122">
        <v>2014</v>
      </c>
      <c r="F252" s="122">
        <v>2019</v>
      </c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323</v>
      </c>
      <c r="D253" s="122" t="s">
        <v>736</v>
      </c>
      <c r="E253" s="122">
        <v>2020</v>
      </c>
      <c r="F253" s="122" t="s">
        <v>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323</v>
      </c>
      <c r="D254" s="122" t="s">
        <v>726</v>
      </c>
      <c r="E254" s="122">
        <v>2017</v>
      </c>
      <c r="F254" s="122" t="s">
        <v>19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323</v>
      </c>
      <c r="D255" s="122" t="s">
        <v>724</v>
      </c>
      <c r="E255" s="122">
        <v>2018</v>
      </c>
      <c r="F255" s="122" t="s">
        <v>19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323</v>
      </c>
      <c r="D256" s="122" t="s">
        <v>337</v>
      </c>
      <c r="E256" s="122">
        <v>2022</v>
      </c>
      <c r="F256" s="122" t="s">
        <v>19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323</v>
      </c>
      <c r="D257" s="122" t="s">
        <v>723</v>
      </c>
      <c r="E257" s="122">
        <v>2021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340</v>
      </c>
      <c r="D258" s="122" t="s">
        <v>1462</v>
      </c>
      <c r="E258" s="122">
        <v>2006</v>
      </c>
      <c r="F258" s="122">
        <v>2013</v>
      </c>
      <c r="G258" s="129" t="s">
        <v>20</v>
      </c>
      <c r="H258" s="130"/>
      <c r="I258" s="131"/>
    </row>
    <row r="259" spans="2:9" ht="19.649999999999999" customHeight="1">
      <c r="B259" s="121">
        <f t="shared" si="6"/>
        <v>249</v>
      </c>
      <c r="C259" s="122" t="s">
        <v>340</v>
      </c>
      <c r="D259" s="122" t="s">
        <v>324</v>
      </c>
      <c r="E259" s="122">
        <v>2013</v>
      </c>
      <c r="F259" s="122">
        <v>2019</v>
      </c>
      <c r="G259" s="129" t="s">
        <v>20</v>
      </c>
      <c r="H259" s="130" t="s">
        <v>20</v>
      </c>
      <c r="I259" s="131"/>
    </row>
    <row r="260" spans="2:9" ht="19.649999999999999" customHeight="1">
      <c r="B260" s="121">
        <f t="shared" si="6"/>
        <v>250</v>
      </c>
      <c r="C260" s="122" t="s">
        <v>340</v>
      </c>
      <c r="D260" s="122" t="s">
        <v>336</v>
      </c>
      <c r="E260" s="122">
        <v>2013</v>
      </c>
      <c r="F260" s="122">
        <v>2019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340</v>
      </c>
      <c r="D261" s="122" t="s">
        <v>334</v>
      </c>
      <c r="E261" s="122">
        <v>2017</v>
      </c>
      <c r="F261" s="122" t="s">
        <v>19</v>
      </c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340</v>
      </c>
      <c r="D262" s="122" t="s">
        <v>1462</v>
      </c>
      <c r="E262" s="122">
        <v>2012</v>
      </c>
      <c r="F262" s="122">
        <v>2018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340</v>
      </c>
      <c r="D263" s="122" t="s">
        <v>334</v>
      </c>
      <c r="E263" s="122">
        <v>2011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340</v>
      </c>
      <c r="D264" s="122" t="s">
        <v>341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1199</v>
      </c>
      <c r="D265" s="122" t="s">
        <v>740</v>
      </c>
      <c r="E265" s="122">
        <v>2015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1199</v>
      </c>
      <c r="D266" s="122" t="s">
        <v>739</v>
      </c>
      <c r="E266" s="122">
        <v>2015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342</v>
      </c>
      <c r="D267" s="122" t="s">
        <v>344</v>
      </c>
      <c r="E267" s="122">
        <v>2014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342</v>
      </c>
      <c r="D268" s="122" t="s">
        <v>343</v>
      </c>
      <c r="E268" s="122">
        <v>2011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342</v>
      </c>
      <c r="D269" s="122" t="s">
        <v>345</v>
      </c>
      <c r="E269" s="122">
        <v>2018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346</v>
      </c>
      <c r="D270" s="122" t="s">
        <v>347</v>
      </c>
      <c r="E270" s="122">
        <v>2004</v>
      </c>
      <c r="F270" s="122">
        <v>2012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346</v>
      </c>
      <c r="D271" s="122" t="s">
        <v>349</v>
      </c>
      <c r="E271" s="122">
        <v>2001</v>
      </c>
      <c r="F271" s="122">
        <v>2009</v>
      </c>
      <c r="G271" s="129" t="s">
        <v>20</v>
      </c>
      <c r="H271" s="130"/>
      <c r="I271" s="131" t="s">
        <v>20</v>
      </c>
    </row>
    <row r="272" spans="2:9" ht="19.649999999999999" customHeight="1">
      <c r="B272" s="121">
        <f t="shared" si="6"/>
        <v>262</v>
      </c>
      <c r="C272" s="122" t="s">
        <v>346</v>
      </c>
      <c r="D272" s="122" t="s">
        <v>348</v>
      </c>
      <c r="E272" s="122">
        <v>2011</v>
      </c>
      <c r="F272" s="122">
        <v>2014</v>
      </c>
      <c r="G272" s="129" t="s">
        <v>20</v>
      </c>
      <c r="H272" s="130"/>
      <c r="I272" s="131"/>
    </row>
    <row r="273" spans="2:9" ht="19.649999999999999" customHeight="1">
      <c r="B273" s="121">
        <f t="shared" si="6"/>
        <v>263</v>
      </c>
      <c r="C273" s="122" t="s">
        <v>350</v>
      </c>
      <c r="D273" s="122" t="s">
        <v>354</v>
      </c>
      <c r="E273" s="122">
        <v>2012</v>
      </c>
      <c r="F273" s="122" t="s">
        <v>19</v>
      </c>
      <c r="G273" s="129" t="s">
        <v>20</v>
      </c>
      <c r="H273" s="130"/>
      <c r="I273" s="131" t="s">
        <v>20</v>
      </c>
    </row>
    <row r="274" spans="2:9" ht="19.649999999999999" customHeight="1">
      <c r="B274" s="121">
        <f t="shared" si="6"/>
        <v>264</v>
      </c>
      <c r="C274" s="122" t="s">
        <v>350</v>
      </c>
      <c r="D274" s="122" t="s">
        <v>357</v>
      </c>
      <c r="E274" s="122">
        <v>2013</v>
      </c>
      <c r="F274" s="122" t="s">
        <v>19</v>
      </c>
      <c r="G274" s="129" t="s">
        <v>20</v>
      </c>
      <c r="H274" s="130"/>
      <c r="I274" s="131"/>
    </row>
    <row r="275" spans="2:9" ht="19.649999999999999" customHeight="1">
      <c r="B275" s="121">
        <f t="shared" si="6"/>
        <v>265</v>
      </c>
      <c r="C275" s="122" t="s">
        <v>350</v>
      </c>
      <c r="D275" s="122" t="s">
        <v>353</v>
      </c>
      <c r="E275" s="122">
        <v>2006</v>
      </c>
      <c r="F275" s="122">
        <v>2014</v>
      </c>
      <c r="G275" s="129" t="s">
        <v>20</v>
      </c>
      <c r="H275" s="130"/>
      <c r="I275" s="131"/>
    </row>
    <row r="276" spans="2:9" ht="19.649999999999999" customHeight="1">
      <c r="B276" s="121">
        <f t="shared" si="6"/>
        <v>266</v>
      </c>
      <c r="C276" s="122" t="s">
        <v>350</v>
      </c>
      <c r="D276" s="122" t="s">
        <v>356</v>
      </c>
      <c r="E276" s="122">
        <v>2011</v>
      </c>
      <c r="F276" s="122">
        <v>2018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350</v>
      </c>
      <c r="D277" s="122" t="s">
        <v>352</v>
      </c>
      <c r="E277" s="122">
        <v>2014</v>
      </c>
      <c r="F277" s="122">
        <v>2019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350</v>
      </c>
      <c r="D278" s="122" t="s">
        <v>359</v>
      </c>
      <c r="E278" s="122">
        <v>2017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350</v>
      </c>
      <c r="D279" s="122" t="s">
        <v>1202</v>
      </c>
      <c r="E279" s="122">
        <v>2017</v>
      </c>
      <c r="F279" s="122" t="s">
        <v>19</v>
      </c>
      <c r="G279" s="129" t="s">
        <v>20</v>
      </c>
      <c r="H279" s="130"/>
      <c r="I279" s="131"/>
    </row>
    <row r="280" spans="2:9" ht="19.649999999999999" customHeight="1">
      <c r="B280" s="121">
        <f t="shared" si="6"/>
        <v>270</v>
      </c>
      <c r="C280" s="122" t="s">
        <v>350</v>
      </c>
      <c r="D280" s="122" t="s">
        <v>356</v>
      </c>
      <c r="E280" s="122">
        <v>2018</v>
      </c>
      <c r="F280" s="122" t="s">
        <v>19</v>
      </c>
      <c r="G280" s="129" t="s">
        <v>20</v>
      </c>
      <c r="H280" s="130"/>
      <c r="I280" s="131"/>
    </row>
    <row r="281" spans="2:9" ht="19.649999999999999" customHeight="1">
      <c r="B281" s="121">
        <f t="shared" si="6"/>
        <v>271</v>
      </c>
      <c r="C281" s="122" t="s">
        <v>350</v>
      </c>
      <c r="D281" s="122" t="s">
        <v>351</v>
      </c>
      <c r="E281" s="122">
        <v>2020</v>
      </c>
      <c r="F281" s="122" t="s">
        <v>19</v>
      </c>
      <c r="G281" s="129" t="s">
        <v>20</v>
      </c>
      <c r="H281" s="130"/>
      <c r="I281" s="131"/>
    </row>
    <row r="282" spans="2:9" ht="19.649999999999999" customHeight="1">
      <c r="B282" s="121">
        <f t="shared" si="6"/>
        <v>272</v>
      </c>
      <c r="C282" s="122" t="s">
        <v>360</v>
      </c>
      <c r="D282" s="122" t="s">
        <v>1950</v>
      </c>
      <c r="E282" s="122">
        <v>2016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360</v>
      </c>
      <c r="D283" s="122" t="s">
        <v>1952</v>
      </c>
      <c r="E283" s="122">
        <v>2016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360</v>
      </c>
      <c r="D284" s="122" t="s">
        <v>1951</v>
      </c>
      <c r="E284" s="122">
        <v>2008</v>
      </c>
      <c r="F284" s="122">
        <v>2015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360</v>
      </c>
      <c r="D285" s="122" t="s">
        <v>754</v>
      </c>
      <c r="E285" s="122">
        <v>2018</v>
      </c>
      <c r="F285" s="122" t="s">
        <v>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1208</v>
      </c>
      <c r="D286" s="122" t="s">
        <v>1625</v>
      </c>
      <c r="E286" s="122">
        <v>2017</v>
      </c>
      <c r="F286" s="122" t="s">
        <v>19</v>
      </c>
      <c r="G286" s="129" t="s">
        <v>20</v>
      </c>
      <c r="H286" s="129" t="s">
        <v>20</v>
      </c>
      <c r="I286" s="131"/>
    </row>
    <row r="287" spans="2:9" ht="19.649999999999999" customHeight="1">
      <c r="B287" s="121">
        <f t="shared" si="6"/>
        <v>277</v>
      </c>
      <c r="C287" s="122" t="s">
        <v>1208</v>
      </c>
      <c r="D287" s="122" t="s">
        <v>1484</v>
      </c>
      <c r="E287" s="122">
        <v>2018</v>
      </c>
      <c r="F287" s="122" t="s">
        <v>19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1208</v>
      </c>
      <c r="D288" s="122" t="s">
        <v>1483</v>
      </c>
      <c r="E288" s="122">
        <v>2018</v>
      </c>
      <c r="F288" s="122" t="s">
        <v>19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1208</v>
      </c>
      <c r="D289" s="122" t="s">
        <v>1953</v>
      </c>
      <c r="E289" s="122">
        <v>2019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729</v>
      </c>
      <c r="D290" s="122" t="s">
        <v>730</v>
      </c>
      <c r="E290" s="122">
        <v>2000</v>
      </c>
      <c r="F290" s="122" t="s">
        <v>19</v>
      </c>
      <c r="G290" s="129" t="s">
        <v>20</v>
      </c>
      <c r="H290" s="130"/>
      <c r="I290" s="131"/>
    </row>
    <row r="291" spans="2:9" ht="19.649999999999999" customHeight="1">
      <c r="B291" s="121">
        <f t="shared" si="6"/>
        <v>281</v>
      </c>
      <c r="C291" s="122" t="s">
        <v>367</v>
      </c>
      <c r="D291" s="122" t="s">
        <v>368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 t="s">
        <v>20</v>
      </c>
    </row>
    <row r="292" spans="2:9" ht="19.649999999999999" customHeight="1" thickBot="1">
      <c r="B292" s="124">
        <f t="shared" si="6"/>
        <v>282</v>
      </c>
      <c r="C292" s="125" t="s">
        <v>727</v>
      </c>
      <c r="D292" s="125" t="s">
        <v>763</v>
      </c>
      <c r="E292" s="125">
        <v>2012</v>
      </c>
      <c r="F292" s="125" t="s">
        <v>19</v>
      </c>
      <c r="G292" s="132" t="s">
        <v>20</v>
      </c>
      <c r="H292" s="133"/>
      <c r="I292" s="134" t="s">
        <v>20</v>
      </c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727</v>
      </c>
      <c r="D294" s="122" t="s">
        <v>750</v>
      </c>
      <c r="E294" s="122">
        <v>2014</v>
      </c>
      <c r="F294" s="122" t="s">
        <v>19</v>
      </c>
      <c r="G294" s="129" t="s">
        <v>20</v>
      </c>
      <c r="H294" s="130"/>
      <c r="I294" s="131" t="s">
        <v>20</v>
      </c>
    </row>
    <row r="295" spans="2:9" ht="19.649999999999999" customHeight="1">
      <c r="B295" s="121">
        <f t="shared" ref="B295:B334" si="7">ROW()-11</f>
        <v>284</v>
      </c>
      <c r="C295" s="122" t="s">
        <v>727</v>
      </c>
      <c r="D295" s="122" t="s">
        <v>728</v>
      </c>
      <c r="E295" s="122">
        <v>2018</v>
      </c>
      <c r="F295" s="122" t="s">
        <v>19</v>
      </c>
      <c r="G295" s="129" t="s">
        <v>20</v>
      </c>
      <c r="H295" s="130"/>
      <c r="I295" s="131" t="s">
        <v>20</v>
      </c>
    </row>
    <row r="296" spans="2:9" ht="19.649999999999999" customHeight="1">
      <c r="B296" s="121">
        <f t="shared" si="7"/>
        <v>285</v>
      </c>
      <c r="C296" s="122" t="s">
        <v>727</v>
      </c>
      <c r="D296" s="122" t="s">
        <v>725</v>
      </c>
      <c r="E296" s="122">
        <v>2015</v>
      </c>
      <c r="F296" s="122" t="s">
        <v>19</v>
      </c>
      <c r="G296" s="129"/>
      <c r="H296" s="130"/>
      <c r="I296" s="131" t="s">
        <v>20</v>
      </c>
    </row>
    <row r="297" spans="2:9" ht="19.649999999999999" customHeight="1">
      <c r="B297" s="121">
        <f t="shared" si="7"/>
        <v>286</v>
      </c>
      <c r="C297" s="122" t="s">
        <v>371</v>
      </c>
      <c r="D297" s="122">
        <v>5</v>
      </c>
      <c r="E297" s="122">
        <v>2010</v>
      </c>
      <c r="F297" s="122">
        <v>2015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371</v>
      </c>
      <c r="D298" s="122">
        <v>6</v>
      </c>
      <c r="E298" s="122">
        <v>2012</v>
      </c>
      <c r="F298" s="122" t="s">
        <v>19</v>
      </c>
      <c r="G298" s="129" t="s">
        <v>20</v>
      </c>
      <c r="H298" s="130" t="s">
        <v>20</v>
      </c>
      <c r="I298" s="131"/>
    </row>
    <row r="299" spans="2:9" ht="19.649999999999999" customHeight="1">
      <c r="B299" s="121">
        <f t="shared" si="7"/>
        <v>288</v>
      </c>
      <c r="C299" s="122" t="s">
        <v>371</v>
      </c>
      <c r="D299" s="122" t="s">
        <v>1038</v>
      </c>
      <c r="E299" s="122">
        <v>2012</v>
      </c>
      <c r="F299" s="122">
        <v>2019</v>
      </c>
      <c r="G299" s="129" t="s">
        <v>20</v>
      </c>
      <c r="H299" s="130" t="s">
        <v>20</v>
      </c>
      <c r="I299" s="131"/>
    </row>
    <row r="300" spans="2:9" ht="19.649999999999999" customHeight="1">
      <c r="B300" s="121">
        <f t="shared" si="7"/>
        <v>289</v>
      </c>
      <c r="C300" s="122" t="s">
        <v>371</v>
      </c>
      <c r="D300" s="122" t="s">
        <v>1483</v>
      </c>
      <c r="E300" s="122">
        <v>2014</v>
      </c>
      <c r="F300" s="122">
        <v>2018</v>
      </c>
      <c r="G300" s="129" t="s">
        <v>20</v>
      </c>
      <c r="H300" s="130" t="s">
        <v>20</v>
      </c>
      <c r="I300" s="131"/>
    </row>
    <row r="301" spans="2:9" ht="19.649999999999999" customHeight="1">
      <c r="B301" s="121">
        <f t="shared" si="7"/>
        <v>290</v>
      </c>
      <c r="C301" s="122" t="s">
        <v>371</v>
      </c>
      <c r="D301" s="122" t="s">
        <v>1484</v>
      </c>
      <c r="E301" s="122">
        <v>2022</v>
      </c>
      <c r="F301" s="122" t="s">
        <v>19</v>
      </c>
      <c r="G301" s="129" t="s">
        <v>20</v>
      </c>
      <c r="H301" s="130" t="s">
        <v>20</v>
      </c>
      <c r="I301" s="131"/>
    </row>
    <row r="302" spans="2:9" ht="19.649999999999999" customHeight="1">
      <c r="B302" s="121">
        <f t="shared" si="7"/>
        <v>291</v>
      </c>
      <c r="C302" s="122" t="s">
        <v>1209</v>
      </c>
      <c r="D302" s="122" t="s">
        <v>1957</v>
      </c>
      <c r="E302" s="122">
        <v>2012</v>
      </c>
      <c r="F302" s="122">
        <v>2019</v>
      </c>
      <c r="G302" s="129" t="s">
        <v>20</v>
      </c>
      <c r="H302" s="130" t="s">
        <v>20</v>
      </c>
      <c r="I302" s="131"/>
    </row>
    <row r="303" spans="2:9" ht="19.649999999999999" customHeight="1">
      <c r="B303" s="121">
        <f t="shared" si="7"/>
        <v>292</v>
      </c>
      <c r="C303" s="122" t="s">
        <v>1209</v>
      </c>
      <c r="D303" s="122" t="s">
        <v>1955</v>
      </c>
      <c r="E303" s="122">
        <v>2012</v>
      </c>
      <c r="F303" s="122">
        <v>2019</v>
      </c>
      <c r="G303" s="129" t="s">
        <v>20</v>
      </c>
      <c r="H303" s="130" t="s">
        <v>20</v>
      </c>
      <c r="I303" s="131"/>
    </row>
    <row r="304" spans="2:9" ht="19.649999999999999" customHeight="1">
      <c r="B304" s="121">
        <f t="shared" si="7"/>
        <v>293</v>
      </c>
      <c r="C304" s="122" t="s">
        <v>1209</v>
      </c>
      <c r="D304" s="122" t="s">
        <v>1210</v>
      </c>
      <c r="E304" s="122">
        <v>2012</v>
      </c>
      <c r="F304" s="122">
        <v>2018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7"/>
        <v>294</v>
      </c>
      <c r="C305" s="122" t="s">
        <v>1209</v>
      </c>
      <c r="D305" s="122" t="s">
        <v>1211</v>
      </c>
      <c r="E305" s="122">
        <v>2004</v>
      </c>
      <c r="F305" s="122">
        <v>2012</v>
      </c>
      <c r="G305" s="129" t="s">
        <v>20</v>
      </c>
      <c r="H305" s="130" t="s">
        <v>20</v>
      </c>
      <c r="I305" s="131"/>
    </row>
    <row r="306" spans="2:9" ht="19.649999999999999" customHeight="1">
      <c r="B306" s="121">
        <f t="shared" si="7"/>
        <v>295</v>
      </c>
      <c r="C306" s="122" t="s">
        <v>1209</v>
      </c>
      <c r="D306" s="122" t="s">
        <v>403</v>
      </c>
      <c r="E306" s="122">
        <v>2003</v>
      </c>
      <c r="F306" s="122">
        <v>2014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7"/>
        <v>296</v>
      </c>
      <c r="C307" s="122" t="s">
        <v>1209</v>
      </c>
      <c r="D307" s="122" t="s">
        <v>402</v>
      </c>
      <c r="E307" s="122">
        <v>2003</v>
      </c>
      <c r="F307" s="122">
        <v>2014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7"/>
        <v>297</v>
      </c>
      <c r="C308" s="122" t="s">
        <v>1209</v>
      </c>
      <c r="D308" s="122" t="s">
        <v>1496</v>
      </c>
      <c r="E308" s="122">
        <v>2003</v>
      </c>
      <c r="F308" s="122">
        <v>2014</v>
      </c>
      <c r="G308" s="129" t="s">
        <v>20</v>
      </c>
      <c r="H308" s="130" t="s">
        <v>20</v>
      </c>
      <c r="I308" s="131"/>
    </row>
    <row r="309" spans="2:9" ht="19.649999999999999" customHeight="1">
      <c r="B309" s="121">
        <f t="shared" si="7"/>
        <v>298</v>
      </c>
      <c r="C309" s="122" t="s">
        <v>1209</v>
      </c>
      <c r="D309" s="122" t="s">
        <v>809</v>
      </c>
      <c r="E309" s="122">
        <v>2012</v>
      </c>
      <c r="F309" s="122">
        <v>2019</v>
      </c>
      <c r="G309" s="129" t="s">
        <v>20</v>
      </c>
      <c r="H309" s="130" t="s">
        <v>20</v>
      </c>
      <c r="I309" s="131"/>
    </row>
    <row r="310" spans="2:9" ht="19.649999999999999" customHeight="1">
      <c r="B310" s="121">
        <f t="shared" si="7"/>
        <v>299</v>
      </c>
      <c r="C310" s="122" t="s">
        <v>1209</v>
      </c>
      <c r="D310" s="122" t="s">
        <v>1494</v>
      </c>
      <c r="E310" s="122">
        <v>2012</v>
      </c>
      <c r="F310" s="122">
        <v>2019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7"/>
        <v>300</v>
      </c>
      <c r="C311" s="122" t="s">
        <v>1209</v>
      </c>
      <c r="D311" s="122" t="s">
        <v>390</v>
      </c>
      <c r="E311" s="122">
        <v>2009</v>
      </c>
      <c r="F311" s="122">
        <v>2016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1209</v>
      </c>
      <c r="D312" s="122" t="s">
        <v>802</v>
      </c>
      <c r="E312" s="122">
        <v>2004</v>
      </c>
      <c r="F312" s="122">
        <v>2012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1209</v>
      </c>
      <c r="D313" s="122" t="s">
        <v>802</v>
      </c>
      <c r="E313" s="122">
        <v>2012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1209</v>
      </c>
      <c r="D314" s="122" t="s">
        <v>1959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1209</v>
      </c>
      <c r="D315" s="122" t="s">
        <v>403</v>
      </c>
      <c r="E315" s="122">
        <v>2014</v>
      </c>
      <c r="F315" s="122" t="s">
        <v>19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1209</v>
      </c>
      <c r="D316" s="122" t="s">
        <v>385</v>
      </c>
      <c r="E316" s="122">
        <v>2014</v>
      </c>
      <c r="F316" s="122" t="s">
        <v>19</v>
      </c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1209</v>
      </c>
      <c r="D317" s="122" t="s">
        <v>1214</v>
      </c>
      <c r="E317" s="122">
        <v>2014</v>
      </c>
      <c r="F317" s="122" t="s">
        <v>19</v>
      </c>
      <c r="G317" s="129" t="s">
        <v>20</v>
      </c>
      <c r="H317" s="130" t="s">
        <v>20</v>
      </c>
      <c r="I317" s="131"/>
    </row>
    <row r="318" spans="2:9" ht="19.649999999999999" customHeight="1">
      <c r="B318" s="121">
        <f t="shared" si="7"/>
        <v>307</v>
      </c>
      <c r="C318" s="122" t="s">
        <v>1209</v>
      </c>
      <c r="D318" s="122" t="s">
        <v>1956</v>
      </c>
      <c r="E318" s="122">
        <v>2015</v>
      </c>
      <c r="F318" s="122" t="s">
        <v>19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1209</v>
      </c>
      <c r="D319" s="122" t="s">
        <v>390</v>
      </c>
      <c r="E319" s="122">
        <v>2003</v>
      </c>
      <c r="F319" s="122">
        <v>2009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1209</v>
      </c>
      <c r="D320" s="122" t="s">
        <v>390</v>
      </c>
      <c r="E320" s="122">
        <v>1996</v>
      </c>
      <c r="F320" s="122">
        <v>2003</v>
      </c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1209</v>
      </c>
      <c r="D321" s="122" t="s">
        <v>257</v>
      </c>
      <c r="E321" s="122">
        <v>2006</v>
      </c>
      <c r="F321" s="122">
        <v>2018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1209</v>
      </c>
      <c r="D322" s="122" t="s">
        <v>387</v>
      </c>
      <c r="E322" s="122">
        <v>2012</v>
      </c>
      <c r="F322" s="122">
        <v>2021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1209</v>
      </c>
      <c r="D323" s="122" t="s">
        <v>404</v>
      </c>
      <c r="E323" s="122">
        <v>2017</v>
      </c>
      <c r="F323" s="122">
        <v>2020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1209</v>
      </c>
      <c r="D324" s="122" t="s">
        <v>390</v>
      </c>
      <c r="E324" s="122">
        <v>2017</v>
      </c>
      <c r="F324" s="122" t="s">
        <v>19</v>
      </c>
      <c r="G324" s="129" t="s">
        <v>20</v>
      </c>
      <c r="H324" s="130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1209</v>
      </c>
      <c r="D325" s="122" t="s">
        <v>385</v>
      </c>
      <c r="E325" s="122">
        <v>2007</v>
      </c>
      <c r="F325" s="122">
        <v>2015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1209</v>
      </c>
      <c r="D326" s="122" t="s">
        <v>1502</v>
      </c>
      <c r="E326" s="122">
        <v>2007</v>
      </c>
      <c r="F326" s="122">
        <v>2015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1209</v>
      </c>
      <c r="D327" s="122" t="s">
        <v>1503</v>
      </c>
      <c r="E327" s="122">
        <v>2010</v>
      </c>
      <c r="F327" s="122">
        <v>2018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1209</v>
      </c>
      <c r="D328" s="122" t="s">
        <v>1506</v>
      </c>
      <c r="E328" s="122">
        <v>2011</v>
      </c>
      <c r="F328" s="122">
        <v>2020</v>
      </c>
      <c r="G328" s="129" t="s">
        <v>20</v>
      </c>
      <c r="H328" s="130" t="s">
        <v>20</v>
      </c>
      <c r="I328" s="131"/>
    </row>
    <row r="329" spans="2:9" ht="19.649999999999999" customHeight="1">
      <c r="B329" s="121">
        <f t="shared" si="7"/>
        <v>318</v>
      </c>
      <c r="C329" s="122" t="s">
        <v>1209</v>
      </c>
      <c r="D329" s="122" t="s">
        <v>1504</v>
      </c>
      <c r="E329" s="122">
        <v>2011</v>
      </c>
      <c r="F329" s="122">
        <v>2020</v>
      </c>
      <c r="G329" s="129" t="s">
        <v>20</v>
      </c>
      <c r="H329" s="130" t="s">
        <v>20</v>
      </c>
      <c r="I329" s="131"/>
    </row>
    <row r="330" spans="2:9" ht="19.649999999999999" customHeight="1">
      <c r="B330" s="121">
        <f t="shared" si="7"/>
        <v>319</v>
      </c>
      <c r="C330" s="122" t="s">
        <v>1209</v>
      </c>
      <c r="D330" s="122" t="s">
        <v>1507</v>
      </c>
      <c r="E330" s="122">
        <v>2013</v>
      </c>
      <c r="F330" s="122" t="s">
        <v>19</v>
      </c>
      <c r="G330" s="129" t="s">
        <v>20</v>
      </c>
      <c r="H330" s="130" t="s">
        <v>20</v>
      </c>
      <c r="I330" s="131"/>
    </row>
    <row r="331" spans="2:9" ht="19.649999999999999" customHeight="1">
      <c r="B331" s="121">
        <f t="shared" si="7"/>
        <v>320</v>
      </c>
      <c r="C331" s="122" t="s">
        <v>1209</v>
      </c>
      <c r="D331" s="122" t="s">
        <v>1958</v>
      </c>
      <c r="E331" s="122">
        <v>2010</v>
      </c>
      <c r="F331" s="122">
        <v>2015</v>
      </c>
      <c r="G331" s="129" t="s">
        <v>20</v>
      </c>
      <c r="H331" s="130" t="s">
        <v>20</v>
      </c>
      <c r="I331" s="131"/>
    </row>
    <row r="332" spans="2:9" ht="19.649999999999999" customHeight="1">
      <c r="B332" s="121">
        <f t="shared" si="7"/>
        <v>321</v>
      </c>
      <c r="C332" s="122" t="s">
        <v>1209</v>
      </c>
      <c r="D332" s="122" t="s">
        <v>1508</v>
      </c>
      <c r="E332" s="122">
        <v>2011</v>
      </c>
      <c r="F332" s="122">
        <v>2019</v>
      </c>
      <c r="G332" s="129" t="s">
        <v>20</v>
      </c>
      <c r="H332" s="130" t="s">
        <v>20</v>
      </c>
      <c r="I332" s="131"/>
    </row>
    <row r="333" spans="2:9" ht="19.649999999999999" customHeight="1">
      <c r="B333" s="121">
        <f t="shared" si="7"/>
        <v>322</v>
      </c>
      <c r="C333" s="122" t="s">
        <v>1209</v>
      </c>
      <c r="D333" s="122" t="s">
        <v>1509</v>
      </c>
      <c r="E333" s="122">
        <v>2014</v>
      </c>
      <c r="F333" s="122">
        <v>2020</v>
      </c>
      <c r="G333" s="129" t="s">
        <v>20</v>
      </c>
      <c r="H333" s="130" t="s">
        <v>20</v>
      </c>
      <c r="I333" s="131"/>
    </row>
    <row r="334" spans="2:9" ht="19.649999999999999" customHeight="1" thickBot="1">
      <c r="B334" s="124">
        <f t="shared" si="7"/>
        <v>323</v>
      </c>
      <c r="C334" s="125" t="s">
        <v>1209</v>
      </c>
      <c r="D334" s="125" t="s">
        <v>1954</v>
      </c>
      <c r="E334" s="125">
        <v>2014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1209</v>
      </c>
      <c r="D336" s="122" t="s">
        <v>403</v>
      </c>
      <c r="E336" s="122">
        <v>2014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1209</v>
      </c>
      <c r="D337" s="122" t="s">
        <v>1224</v>
      </c>
      <c r="E337" s="122">
        <v>2014</v>
      </c>
      <c r="F337" s="122" t="s">
        <v>19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1209</v>
      </c>
      <c r="D338" s="122" t="s">
        <v>1230</v>
      </c>
      <c r="E338" s="122">
        <v>2014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417</v>
      </c>
      <c r="D339" s="122" t="s">
        <v>420</v>
      </c>
      <c r="E339" s="122">
        <v>2014</v>
      </c>
      <c r="F339" s="122" t="s">
        <v>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417</v>
      </c>
      <c r="D340" s="122" t="s">
        <v>420</v>
      </c>
      <c r="E340" s="122">
        <v>2006</v>
      </c>
      <c r="F340" s="122">
        <v>2013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417</v>
      </c>
      <c r="D341" s="122" t="s">
        <v>418</v>
      </c>
      <c r="E341" s="122">
        <v>2006</v>
      </c>
      <c r="F341" s="122">
        <v>2015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417</v>
      </c>
      <c r="D342" s="122" t="s">
        <v>419</v>
      </c>
      <c r="E342" s="122">
        <v>2007</v>
      </c>
      <c r="F342" s="122">
        <v>2015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417</v>
      </c>
      <c r="D343" s="122" t="s">
        <v>422</v>
      </c>
      <c r="E343" s="122">
        <v>2010</v>
      </c>
      <c r="F343" s="122">
        <v>2015</v>
      </c>
      <c r="G343" s="129" t="s">
        <v>20</v>
      </c>
      <c r="H343" s="129" t="s">
        <v>20</v>
      </c>
      <c r="I343" s="182"/>
    </row>
    <row r="344" spans="2:9" ht="19.649999999999999" customHeight="1">
      <c r="B344" s="121">
        <f t="shared" si="8"/>
        <v>332</v>
      </c>
      <c r="C344" s="122" t="s">
        <v>417</v>
      </c>
      <c r="D344" s="122" t="s">
        <v>425</v>
      </c>
      <c r="E344" s="122">
        <v>2011</v>
      </c>
      <c r="F344" s="122">
        <v>2015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417</v>
      </c>
      <c r="D345" s="122" t="s">
        <v>421</v>
      </c>
      <c r="E345" s="122">
        <v>2010</v>
      </c>
      <c r="F345" s="122">
        <v>2016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417</v>
      </c>
      <c r="D346" s="122" t="s">
        <v>424</v>
      </c>
      <c r="E346" s="122">
        <v>2012</v>
      </c>
      <c r="F346" s="122">
        <v>2016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417</v>
      </c>
      <c r="D347" s="122" t="s">
        <v>418</v>
      </c>
      <c r="E347" s="122">
        <v>2015</v>
      </c>
      <c r="F347" s="122" t="s">
        <v>19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417</v>
      </c>
      <c r="D348" s="122" t="s">
        <v>423</v>
      </c>
      <c r="E348" s="122">
        <v>2013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417</v>
      </c>
      <c r="D349" s="122" t="s">
        <v>421</v>
      </c>
      <c r="E349" s="122">
        <v>2016</v>
      </c>
      <c r="F349" s="122" t="s">
        <v>19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427</v>
      </c>
      <c r="D350" s="122" t="s">
        <v>431</v>
      </c>
      <c r="E350" s="122">
        <v>2012</v>
      </c>
      <c r="F350" s="122" t="s">
        <v>19</v>
      </c>
      <c r="G350" s="129" t="s">
        <v>20</v>
      </c>
      <c r="H350" s="130"/>
      <c r="I350" s="131" t="s">
        <v>20</v>
      </c>
    </row>
    <row r="351" spans="2:9" ht="19.649999999999999" customHeight="1">
      <c r="B351" s="121">
        <f t="shared" si="8"/>
        <v>339</v>
      </c>
      <c r="C351" s="122" t="s">
        <v>427</v>
      </c>
      <c r="D351" s="122" t="s">
        <v>429</v>
      </c>
      <c r="E351" s="122">
        <v>2003</v>
      </c>
      <c r="F351" s="122">
        <v>2010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427</v>
      </c>
      <c r="D352" s="122" t="s">
        <v>428</v>
      </c>
      <c r="E352" s="122">
        <v>2017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8"/>
        <v>341</v>
      </c>
      <c r="C353" s="122" t="s">
        <v>427</v>
      </c>
      <c r="D353" s="122" t="s">
        <v>752</v>
      </c>
      <c r="E353" s="122">
        <v>2006</v>
      </c>
      <c r="F353" s="122">
        <v>2021</v>
      </c>
      <c r="G353" s="129" t="s">
        <v>20</v>
      </c>
      <c r="H353" s="130"/>
      <c r="I353" s="131" t="s">
        <v>20</v>
      </c>
    </row>
    <row r="354" spans="2:9" ht="19.649999999999999" customHeight="1">
      <c r="B354" s="121">
        <f t="shared" si="8"/>
        <v>342</v>
      </c>
      <c r="C354" s="122" t="s">
        <v>427</v>
      </c>
      <c r="D354" s="122" t="s">
        <v>735</v>
      </c>
      <c r="E354" s="122">
        <v>2014</v>
      </c>
      <c r="F354" s="122" t="s">
        <v>19</v>
      </c>
      <c r="G354" s="129" t="s">
        <v>20</v>
      </c>
      <c r="H354" s="130"/>
      <c r="I354" s="131" t="s">
        <v>20</v>
      </c>
    </row>
    <row r="355" spans="2:9" ht="19.649999999999999" customHeight="1">
      <c r="B355" s="121">
        <f t="shared" si="8"/>
        <v>343</v>
      </c>
      <c r="C355" s="122" t="s">
        <v>764</v>
      </c>
      <c r="D355" s="122" t="s">
        <v>765</v>
      </c>
      <c r="E355" s="122">
        <v>2020</v>
      </c>
      <c r="F355" s="122" t="s">
        <v>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433</v>
      </c>
      <c r="D356" s="122" t="s">
        <v>443</v>
      </c>
      <c r="E356" s="122">
        <v>2012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433</v>
      </c>
      <c r="D357" s="122" t="s">
        <v>434</v>
      </c>
      <c r="E357" s="122">
        <v>2010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433</v>
      </c>
      <c r="D358" s="122" t="s">
        <v>1239</v>
      </c>
      <c r="E358" s="122">
        <v>2013</v>
      </c>
      <c r="F358" s="122" t="s">
        <v>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433</v>
      </c>
      <c r="D359" s="122" t="s">
        <v>1237</v>
      </c>
      <c r="E359" s="122">
        <v>2010</v>
      </c>
      <c r="F359" s="122" t="s">
        <v>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433</v>
      </c>
      <c r="D360" s="122" t="s">
        <v>1960</v>
      </c>
      <c r="E360" s="122">
        <v>2010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433</v>
      </c>
      <c r="D361" s="122" t="s">
        <v>437</v>
      </c>
      <c r="E361" s="122">
        <v>2015</v>
      </c>
      <c r="F361" s="122" t="s">
        <v>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433</v>
      </c>
      <c r="D362" s="122" t="s">
        <v>455</v>
      </c>
      <c r="E362" s="122">
        <v>2001</v>
      </c>
      <c r="F362" s="122">
        <v>2014</v>
      </c>
      <c r="G362" s="129" t="s">
        <v>20</v>
      </c>
      <c r="H362" s="130"/>
      <c r="I362" s="131"/>
    </row>
    <row r="363" spans="2:9" ht="19.649999999999999" customHeight="1">
      <c r="B363" s="121">
        <f t="shared" si="8"/>
        <v>351</v>
      </c>
      <c r="C363" s="122" t="s">
        <v>433</v>
      </c>
      <c r="D363" s="122" t="s">
        <v>1961</v>
      </c>
      <c r="E363" s="122">
        <v>2019</v>
      </c>
      <c r="F363" s="122" t="s">
        <v>19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433</v>
      </c>
      <c r="D364" s="122" t="s">
        <v>1963</v>
      </c>
      <c r="E364" s="122">
        <v>2010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433</v>
      </c>
      <c r="D365" s="122" t="s">
        <v>1962</v>
      </c>
      <c r="E365" s="122">
        <v>2016</v>
      </c>
      <c r="F365" s="122" t="s">
        <v>19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433</v>
      </c>
      <c r="D366" s="122" t="s">
        <v>460</v>
      </c>
      <c r="E366" s="122">
        <v>2013</v>
      </c>
      <c r="F366" s="122" t="s">
        <v>19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433</v>
      </c>
      <c r="D367" s="122" t="s">
        <v>441</v>
      </c>
      <c r="E367" s="122">
        <v>2014</v>
      </c>
      <c r="F367" s="122" t="s">
        <v>19</v>
      </c>
      <c r="G367" s="129" t="s">
        <v>20</v>
      </c>
      <c r="H367" s="129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433</v>
      </c>
      <c r="D368" s="122" t="s">
        <v>440</v>
      </c>
      <c r="E368" s="122">
        <v>2017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433</v>
      </c>
      <c r="D369" s="122" t="s">
        <v>461</v>
      </c>
      <c r="E369" s="122">
        <v>2012</v>
      </c>
      <c r="F369" s="122">
        <v>2019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433</v>
      </c>
      <c r="D370" s="122" t="s">
        <v>459</v>
      </c>
      <c r="E370" s="122">
        <v>2013</v>
      </c>
      <c r="F370" s="122" t="s">
        <v>19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433</v>
      </c>
      <c r="D371" s="122" t="s">
        <v>1078</v>
      </c>
      <c r="E371" s="122">
        <v>2008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433</v>
      </c>
      <c r="D372" s="122" t="s">
        <v>434</v>
      </c>
      <c r="E372" s="122">
        <v>2020</v>
      </c>
      <c r="F372" s="122" t="s">
        <v>19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433</v>
      </c>
      <c r="D373" s="122" t="s">
        <v>745</v>
      </c>
      <c r="E373" s="122">
        <v>2011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433</v>
      </c>
      <c r="D374" s="122" t="s">
        <v>746</v>
      </c>
      <c r="E374" s="122">
        <v>2011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433</v>
      </c>
      <c r="D375" s="122" t="s">
        <v>747</v>
      </c>
      <c r="E375" s="122">
        <v>2011</v>
      </c>
      <c r="F375" s="122" t="s">
        <v>19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433</v>
      </c>
      <c r="D376" s="125" t="s">
        <v>748</v>
      </c>
      <c r="E376" s="125">
        <v>2011</v>
      </c>
      <c r="F376" s="125" t="s">
        <v>19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433</v>
      </c>
      <c r="D378" s="122" t="s">
        <v>1520</v>
      </c>
      <c r="E378" s="122">
        <v>2011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433</v>
      </c>
      <c r="D379" s="122" t="s">
        <v>731</v>
      </c>
      <c r="E379" s="122">
        <v>2016</v>
      </c>
      <c r="F379" s="122" t="s">
        <v>19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433</v>
      </c>
      <c r="D380" s="122" t="s">
        <v>720</v>
      </c>
      <c r="E380" s="122">
        <v>2010</v>
      </c>
      <c r="F380" s="122" t="s">
        <v>19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462</v>
      </c>
      <c r="D381" s="122" t="s">
        <v>471</v>
      </c>
      <c r="E381" s="122">
        <v>2008</v>
      </c>
      <c r="F381" s="122">
        <v>2017</v>
      </c>
      <c r="G381" s="129" t="s">
        <v>20</v>
      </c>
      <c r="H381" s="130"/>
      <c r="I381" s="131"/>
    </row>
    <row r="382" spans="2:9" ht="19.649999999999999" customHeight="1">
      <c r="B382" s="121">
        <f t="shared" si="9"/>
        <v>369</v>
      </c>
      <c r="C382" s="122" t="s">
        <v>462</v>
      </c>
      <c r="D382" s="122" t="s">
        <v>475</v>
      </c>
      <c r="E382" s="122">
        <v>2014</v>
      </c>
      <c r="F382" s="122">
        <v>2020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462</v>
      </c>
      <c r="D383" s="122" t="s">
        <v>466</v>
      </c>
      <c r="E383" s="122">
        <v>2015</v>
      </c>
      <c r="F383" s="122" t="s">
        <v>19</v>
      </c>
      <c r="G383" s="129" t="s">
        <v>20</v>
      </c>
      <c r="H383" s="130"/>
      <c r="I383" s="131"/>
    </row>
    <row r="384" spans="2:9" ht="19.649999999999999" customHeight="1">
      <c r="B384" s="121">
        <f t="shared" si="9"/>
        <v>371</v>
      </c>
      <c r="C384" s="122" t="s">
        <v>462</v>
      </c>
      <c r="D384" s="122" t="s">
        <v>475</v>
      </c>
      <c r="E384" s="122">
        <v>2001</v>
      </c>
      <c r="F384" s="122">
        <v>2014</v>
      </c>
      <c r="G384" s="129" t="s">
        <v>20</v>
      </c>
      <c r="H384" s="130"/>
      <c r="I384" s="131"/>
    </row>
    <row r="385" spans="2:9" ht="19.649999999999999" customHeight="1">
      <c r="B385" s="121">
        <f t="shared" si="9"/>
        <v>372</v>
      </c>
      <c r="C385" s="122" t="s">
        <v>462</v>
      </c>
      <c r="D385" s="122" t="s">
        <v>474</v>
      </c>
      <c r="E385" s="122">
        <v>2010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462</v>
      </c>
      <c r="D386" s="122" t="s">
        <v>1245</v>
      </c>
      <c r="E386" s="122">
        <v>2018</v>
      </c>
      <c r="F386" s="122" t="s">
        <v>19</v>
      </c>
      <c r="G386" s="129" t="s">
        <v>20</v>
      </c>
      <c r="H386" s="130" t="s">
        <v>20</v>
      </c>
      <c r="I386" s="131" t="s">
        <v>20</v>
      </c>
    </row>
    <row r="387" spans="2:9" ht="19.649999999999999" customHeight="1">
      <c r="B387" s="121">
        <f t="shared" si="9"/>
        <v>374</v>
      </c>
      <c r="C387" s="122" t="s">
        <v>462</v>
      </c>
      <c r="D387" s="122" t="s">
        <v>465</v>
      </c>
      <c r="E387" s="122">
        <v>2006</v>
      </c>
      <c r="F387" s="122">
        <v>2015</v>
      </c>
      <c r="G387" s="129" t="s">
        <v>20</v>
      </c>
      <c r="H387" s="130"/>
      <c r="I387" s="131"/>
    </row>
    <row r="388" spans="2:9" ht="19.649999999999999" customHeight="1">
      <c r="B388" s="121">
        <f t="shared" si="9"/>
        <v>375</v>
      </c>
      <c r="C388" s="122" t="s">
        <v>462</v>
      </c>
      <c r="D388" s="122" t="s">
        <v>469</v>
      </c>
      <c r="E388" s="122">
        <v>2018</v>
      </c>
      <c r="F388" s="122" t="s">
        <v>19</v>
      </c>
      <c r="G388" s="129" t="s">
        <v>20</v>
      </c>
      <c r="H388" s="130" t="s">
        <v>20</v>
      </c>
      <c r="I388" s="131" t="s">
        <v>20</v>
      </c>
    </row>
    <row r="389" spans="2:9" ht="19.649999999999999" customHeight="1">
      <c r="B389" s="121">
        <f t="shared" si="9"/>
        <v>376</v>
      </c>
      <c r="C389" s="122" t="s">
        <v>462</v>
      </c>
      <c r="D389" s="122" t="s">
        <v>1246</v>
      </c>
      <c r="E389" s="122">
        <v>2019</v>
      </c>
      <c r="F389" s="122" t="s">
        <v>19</v>
      </c>
      <c r="G389" s="129" t="s">
        <v>20</v>
      </c>
      <c r="H389" s="130" t="s">
        <v>20</v>
      </c>
      <c r="I389" s="131" t="s">
        <v>20</v>
      </c>
    </row>
    <row r="390" spans="2:9" ht="19.649999999999999" customHeight="1">
      <c r="B390" s="121">
        <f t="shared" si="9"/>
        <v>377</v>
      </c>
      <c r="C390" s="122" t="s">
        <v>462</v>
      </c>
      <c r="D390" s="122" t="s">
        <v>473</v>
      </c>
      <c r="E390" s="122">
        <v>2020</v>
      </c>
      <c r="F390" s="122" t="s">
        <v>19</v>
      </c>
      <c r="G390" s="129" t="s">
        <v>20</v>
      </c>
      <c r="H390" s="130" t="s">
        <v>20</v>
      </c>
      <c r="I390" s="131" t="s">
        <v>20</v>
      </c>
    </row>
    <row r="391" spans="2:9" ht="19.649999999999999" customHeight="1">
      <c r="B391" s="121">
        <f t="shared" si="9"/>
        <v>378</v>
      </c>
      <c r="C391" s="122" t="s">
        <v>783</v>
      </c>
      <c r="D391" s="122" t="s">
        <v>1256</v>
      </c>
      <c r="E391" s="122">
        <v>2016</v>
      </c>
      <c r="F391" s="122" t="s">
        <v>19</v>
      </c>
      <c r="G391" s="129" t="s">
        <v>20</v>
      </c>
      <c r="H391" s="130" t="s">
        <v>20</v>
      </c>
      <c r="I391" s="131" t="s">
        <v>20</v>
      </c>
    </row>
    <row r="392" spans="2:9" ht="19.649999999999999" customHeight="1">
      <c r="B392" s="121">
        <f t="shared" si="9"/>
        <v>379</v>
      </c>
      <c r="C392" s="122" t="s">
        <v>783</v>
      </c>
      <c r="D392" s="122" t="s">
        <v>1259</v>
      </c>
      <c r="E392" s="122">
        <v>2016</v>
      </c>
      <c r="F392" s="122" t="s">
        <v>19</v>
      </c>
      <c r="G392" s="129" t="s">
        <v>20</v>
      </c>
      <c r="H392" s="130" t="s">
        <v>20</v>
      </c>
      <c r="I392" s="131" t="s">
        <v>20</v>
      </c>
    </row>
    <row r="393" spans="2:9" ht="19.649999999999999" customHeight="1">
      <c r="B393" s="121">
        <f t="shared" si="9"/>
        <v>380</v>
      </c>
      <c r="C393" s="122" t="s">
        <v>783</v>
      </c>
      <c r="D393" s="122" t="s">
        <v>1251</v>
      </c>
      <c r="E393" s="122">
        <v>2013</v>
      </c>
      <c r="F393" s="122" t="s">
        <v>19</v>
      </c>
      <c r="G393" s="129" t="s">
        <v>20</v>
      </c>
      <c r="H393" s="130" t="s">
        <v>20</v>
      </c>
      <c r="I393" s="131" t="s">
        <v>20</v>
      </c>
    </row>
    <row r="394" spans="2:9" ht="19.649999999999999" customHeight="1">
      <c r="B394" s="121">
        <f t="shared" si="9"/>
        <v>381</v>
      </c>
      <c r="C394" s="122" t="s">
        <v>783</v>
      </c>
      <c r="D394" s="122" t="s">
        <v>1252</v>
      </c>
      <c r="E394" s="122">
        <v>2010</v>
      </c>
      <c r="F394" s="122">
        <v>2018</v>
      </c>
      <c r="G394" s="129" t="s">
        <v>20</v>
      </c>
      <c r="H394" s="130" t="s">
        <v>20</v>
      </c>
      <c r="I394" s="131" t="s">
        <v>20</v>
      </c>
    </row>
    <row r="395" spans="2:9" ht="19.649999999999999" customHeight="1">
      <c r="B395" s="121">
        <f t="shared" si="9"/>
        <v>382</v>
      </c>
      <c r="C395" s="122" t="s">
        <v>783</v>
      </c>
      <c r="D395" s="122" t="s">
        <v>1255</v>
      </c>
      <c r="E395" s="122">
        <v>2006</v>
      </c>
      <c r="F395" s="122" t="s">
        <v>19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783</v>
      </c>
      <c r="D396" s="122" t="s">
        <v>1250</v>
      </c>
      <c r="E396" s="122">
        <v>2013</v>
      </c>
      <c r="F396" s="122">
        <v>2019</v>
      </c>
      <c r="G396" s="129" t="s">
        <v>20</v>
      </c>
      <c r="H396" s="130" t="s">
        <v>20</v>
      </c>
      <c r="I396" s="131" t="s">
        <v>20</v>
      </c>
    </row>
    <row r="397" spans="2:9" ht="19.649999999999999" customHeight="1">
      <c r="B397" s="121">
        <f t="shared" si="9"/>
        <v>384</v>
      </c>
      <c r="C397" s="122" t="s">
        <v>783</v>
      </c>
      <c r="D397" s="122" t="s">
        <v>1257</v>
      </c>
      <c r="E397" s="122">
        <v>2018</v>
      </c>
      <c r="F397" s="122" t="s">
        <v>19</v>
      </c>
      <c r="G397" s="129" t="s">
        <v>20</v>
      </c>
      <c r="H397" s="130" t="s">
        <v>20</v>
      </c>
      <c r="I397" s="131" t="s">
        <v>20</v>
      </c>
    </row>
    <row r="398" spans="2:9" ht="19.649999999999999" customHeight="1">
      <c r="B398" s="121">
        <f t="shared" si="9"/>
        <v>385</v>
      </c>
      <c r="C398" s="122" t="s">
        <v>783</v>
      </c>
      <c r="D398" s="122" t="s">
        <v>1258</v>
      </c>
      <c r="E398" s="122">
        <v>2018</v>
      </c>
      <c r="F398" s="122" t="s">
        <v>19</v>
      </c>
      <c r="G398" s="129" t="s">
        <v>20</v>
      </c>
      <c r="H398" s="130" t="s">
        <v>20</v>
      </c>
      <c r="I398" s="131" t="s">
        <v>20</v>
      </c>
    </row>
    <row r="399" spans="2:9" ht="19.649999999999999" customHeight="1">
      <c r="B399" s="121">
        <f t="shared" si="9"/>
        <v>386</v>
      </c>
      <c r="C399" s="122" t="s">
        <v>783</v>
      </c>
      <c r="D399" s="122" t="s">
        <v>1249</v>
      </c>
      <c r="E399" s="122">
        <v>2014</v>
      </c>
      <c r="F399" s="122" t="s">
        <v>19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783</v>
      </c>
      <c r="D400" s="122" t="s">
        <v>1250</v>
      </c>
      <c r="E400" s="122">
        <v>2019</v>
      </c>
      <c r="F400" s="122" t="s">
        <v>19</v>
      </c>
      <c r="G400" s="129" t="s">
        <v>20</v>
      </c>
      <c r="H400" s="130" t="s">
        <v>20</v>
      </c>
      <c r="I400" s="131" t="s">
        <v>20</v>
      </c>
    </row>
    <row r="401" spans="2:9" ht="19.649999999999999" customHeight="1">
      <c r="B401" s="121">
        <f t="shared" si="9"/>
        <v>388</v>
      </c>
      <c r="C401" s="122" t="s">
        <v>783</v>
      </c>
      <c r="D401" s="122" t="s">
        <v>1253</v>
      </c>
      <c r="E401" s="122">
        <v>2019</v>
      </c>
      <c r="F401" s="122" t="s">
        <v>19</v>
      </c>
      <c r="G401" s="129" t="s">
        <v>20</v>
      </c>
      <c r="H401" s="130" t="s">
        <v>20</v>
      </c>
      <c r="I401" s="131" t="s">
        <v>20</v>
      </c>
    </row>
    <row r="402" spans="2:9" ht="19.649999999999999" customHeight="1">
      <c r="B402" s="121">
        <f t="shared" si="9"/>
        <v>389</v>
      </c>
      <c r="C402" s="122" t="s">
        <v>783</v>
      </c>
      <c r="D402" s="122" t="s">
        <v>1257</v>
      </c>
      <c r="E402" s="122">
        <v>2008</v>
      </c>
      <c r="F402" s="122">
        <v>2018</v>
      </c>
      <c r="G402" s="129" t="s">
        <v>20</v>
      </c>
      <c r="H402" s="130" t="s">
        <v>20</v>
      </c>
      <c r="I402" s="131" t="s">
        <v>20</v>
      </c>
    </row>
    <row r="403" spans="2:9" ht="19.649999999999999" customHeight="1">
      <c r="B403" s="121">
        <f t="shared" si="9"/>
        <v>390</v>
      </c>
      <c r="C403" s="122" t="s">
        <v>733</v>
      </c>
      <c r="D403" s="122" t="s">
        <v>1260</v>
      </c>
      <c r="E403" s="122">
        <v>2017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733</v>
      </c>
      <c r="D404" s="122">
        <v>2</v>
      </c>
      <c r="E404" s="122">
        <v>2017</v>
      </c>
      <c r="F404" s="122" t="s">
        <v>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481</v>
      </c>
      <c r="D405" s="122" t="s">
        <v>1098</v>
      </c>
      <c r="E405" s="122">
        <v>2014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481</v>
      </c>
      <c r="D406" s="122" t="s">
        <v>1261</v>
      </c>
      <c r="E406" s="122">
        <v>2012</v>
      </c>
      <c r="F406" s="122">
        <v>2019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481</v>
      </c>
      <c r="D407" s="122" t="s">
        <v>482</v>
      </c>
      <c r="E407" s="122">
        <v>2016</v>
      </c>
      <c r="F407" s="122" t="s">
        <v>19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1262</v>
      </c>
      <c r="D408" s="122" t="s">
        <v>1264</v>
      </c>
      <c r="E408" s="122">
        <v>2016</v>
      </c>
      <c r="F408" s="122" t="s">
        <v>19</v>
      </c>
      <c r="G408" s="129" t="s">
        <v>20</v>
      </c>
      <c r="H408" s="130"/>
      <c r="I408" s="131" t="s">
        <v>20</v>
      </c>
    </row>
    <row r="409" spans="2:9" ht="19.649999999999999" customHeight="1">
      <c r="B409" s="121">
        <f t="shared" si="9"/>
        <v>396</v>
      </c>
      <c r="C409" s="122" t="s">
        <v>1262</v>
      </c>
      <c r="D409" s="122" t="s">
        <v>1263</v>
      </c>
      <c r="E409" s="122">
        <v>2016</v>
      </c>
      <c r="F409" s="122" t="s">
        <v>19</v>
      </c>
      <c r="G409" s="129" t="s">
        <v>20</v>
      </c>
      <c r="H409" s="130"/>
      <c r="I409" s="131" t="s">
        <v>20</v>
      </c>
    </row>
    <row r="410" spans="2:9" ht="19.649999999999999" customHeight="1">
      <c r="B410" s="121">
        <f t="shared" si="9"/>
        <v>397</v>
      </c>
      <c r="C410" s="122" t="s">
        <v>483</v>
      </c>
      <c r="D410" s="122" t="s">
        <v>485</v>
      </c>
      <c r="E410" s="122">
        <v>2013</v>
      </c>
      <c r="F410" s="122" t="s">
        <v>19</v>
      </c>
      <c r="G410" s="129" t="s">
        <v>20</v>
      </c>
      <c r="H410" s="130"/>
      <c r="I410" s="131" t="s">
        <v>20</v>
      </c>
    </row>
    <row r="411" spans="2:9" ht="19.649999999999999" customHeight="1">
      <c r="B411" s="121">
        <f t="shared" si="9"/>
        <v>398</v>
      </c>
      <c r="C411" s="122" t="s">
        <v>483</v>
      </c>
      <c r="D411" s="122" t="s">
        <v>1265</v>
      </c>
      <c r="E411" s="122">
        <v>2011</v>
      </c>
      <c r="F411" s="122">
        <v>2017</v>
      </c>
      <c r="G411" s="129" t="s">
        <v>20</v>
      </c>
      <c r="H411" s="130"/>
      <c r="I411" s="131" t="s">
        <v>20</v>
      </c>
    </row>
    <row r="412" spans="2:9" ht="19.649999999999999" customHeight="1">
      <c r="B412" s="121">
        <f t="shared" si="9"/>
        <v>399</v>
      </c>
      <c r="C412" s="122" t="s">
        <v>486</v>
      </c>
      <c r="D412" s="122" t="s">
        <v>509</v>
      </c>
      <c r="E412" s="122">
        <v>2008</v>
      </c>
      <c r="F412" s="122">
        <v>2015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486</v>
      </c>
      <c r="D413" s="122" t="s">
        <v>490</v>
      </c>
      <c r="E413" s="122">
        <v>2013</v>
      </c>
      <c r="F413" s="122">
        <v>2019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486</v>
      </c>
      <c r="D414" s="122" t="s">
        <v>506</v>
      </c>
      <c r="E414" s="122">
        <v>2008</v>
      </c>
      <c r="F414" s="122">
        <v>2017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486</v>
      </c>
      <c r="D415" s="122" t="s">
        <v>1277</v>
      </c>
      <c r="E415" s="122">
        <v>2014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486</v>
      </c>
      <c r="D416" s="122" t="s">
        <v>509</v>
      </c>
      <c r="E416" s="122">
        <v>2007</v>
      </c>
      <c r="F416" s="122">
        <v>2015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486</v>
      </c>
      <c r="D417" s="122" t="s">
        <v>1272</v>
      </c>
      <c r="E417" s="122">
        <v>2001</v>
      </c>
      <c r="F417" s="122">
        <v>2009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486</v>
      </c>
      <c r="D418" s="125" t="s">
        <v>520</v>
      </c>
      <c r="E418" s="125">
        <v>2003</v>
      </c>
      <c r="F418" s="125">
        <v>2008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486</v>
      </c>
      <c r="D420" s="122" t="s">
        <v>518</v>
      </c>
      <c r="E420" s="122">
        <v>2004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486</v>
      </c>
      <c r="D421" s="122" t="s">
        <v>1271</v>
      </c>
      <c r="E421" s="122">
        <v>2004</v>
      </c>
      <c r="F421" s="122">
        <v>2012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486</v>
      </c>
      <c r="D422" s="122" t="s">
        <v>493</v>
      </c>
      <c r="E422" s="122">
        <v>2005</v>
      </c>
      <c r="F422" s="122">
        <v>2014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486</v>
      </c>
      <c r="D423" s="122" t="s">
        <v>1269</v>
      </c>
      <c r="E423" s="122">
        <v>2005</v>
      </c>
      <c r="F423" s="122">
        <v>2014</v>
      </c>
      <c r="G423" s="129" t="s">
        <v>20</v>
      </c>
      <c r="H423" s="130" t="s">
        <v>20</v>
      </c>
      <c r="I423" s="131"/>
    </row>
    <row r="424" spans="2:9" ht="19.649999999999999" customHeight="1">
      <c r="B424" s="121">
        <f t="shared" si="10"/>
        <v>410</v>
      </c>
      <c r="C424" s="122" t="s">
        <v>486</v>
      </c>
      <c r="D424" s="122" t="s">
        <v>514</v>
      </c>
      <c r="E424" s="122">
        <v>2005</v>
      </c>
      <c r="F424" s="122">
        <v>2014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486</v>
      </c>
      <c r="D425" s="122" t="s">
        <v>509</v>
      </c>
      <c r="E425" s="122">
        <v>2001</v>
      </c>
      <c r="F425" s="122">
        <v>2007</v>
      </c>
      <c r="G425" s="129" t="s">
        <v>20</v>
      </c>
      <c r="H425" s="130"/>
      <c r="I425" s="131"/>
    </row>
    <row r="426" spans="2:9" ht="19.649999999999999" customHeight="1">
      <c r="B426" s="121">
        <f t="shared" si="10"/>
        <v>412</v>
      </c>
      <c r="C426" s="122" t="s">
        <v>486</v>
      </c>
      <c r="D426" s="122" t="s">
        <v>498</v>
      </c>
      <c r="E426" s="122">
        <v>2002</v>
      </c>
      <c r="F426" s="122">
        <v>2014</v>
      </c>
      <c r="G426" s="129" t="s">
        <v>20</v>
      </c>
      <c r="H426" s="130"/>
      <c r="I426" s="131"/>
    </row>
    <row r="427" spans="2:9" ht="19.649999999999999" customHeight="1">
      <c r="B427" s="121">
        <f t="shared" si="10"/>
        <v>413</v>
      </c>
      <c r="C427" s="122" t="s">
        <v>486</v>
      </c>
      <c r="D427" s="122" t="s">
        <v>530</v>
      </c>
      <c r="E427" s="122">
        <v>2001</v>
      </c>
      <c r="F427" s="122">
        <v>2009</v>
      </c>
      <c r="G427" s="129" t="s">
        <v>20</v>
      </c>
      <c r="H427" s="130"/>
      <c r="I427" s="131"/>
    </row>
    <row r="428" spans="2:9" ht="19.649999999999999" customHeight="1">
      <c r="B428" s="121">
        <f t="shared" si="10"/>
        <v>414</v>
      </c>
      <c r="C428" s="122" t="s">
        <v>486</v>
      </c>
      <c r="D428" s="122" t="s">
        <v>529</v>
      </c>
      <c r="E428" s="122">
        <v>2007</v>
      </c>
      <c r="F428" s="122">
        <v>2014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486</v>
      </c>
      <c r="D429" s="122" t="s">
        <v>1277</v>
      </c>
      <c r="E429" s="122">
        <v>2001</v>
      </c>
      <c r="F429" s="122">
        <v>2014</v>
      </c>
      <c r="G429" s="129" t="s">
        <v>20</v>
      </c>
      <c r="H429" s="130"/>
      <c r="I429" s="131"/>
    </row>
    <row r="430" spans="2:9" ht="19.649999999999999" customHeight="1">
      <c r="B430" s="121">
        <f t="shared" si="10"/>
        <v>416</v>
      </c>
      <c r="C430" s="122" t="s">
        <v>486</v>
      </c>
      <c r="D430" s="122" t="s">
        <v>506</v>
      </c>
      <c r="E430" s="122">
        <v>2006</v>
      </c>
      <c r="F430" s="122">
        <v>2015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486</v>
      </c>
      <c r="D431" s="122" t="s">
        <v>503</v>
      </c>
      <c r="E431" s="122">
        <v>2007</v>
      </c>
      <c r="F431" s="122">
        <v>2021</v>
      </c>
      <c r="G431" s="129" t="s">
        <v>20</v>
      </c>
      <c r="H431" s="130" t="s">
        <v>20</v>
      </c>
      <c r="I431" s="131"/>
    </row>
    <row r="432" spans="2:9" ht="19.649999999999999" customHeight="1">
      <c r="B432" s="121">
        <f t="shared" si="10"/>
        <v>418</v>
      </c>
      <c r="C432" s="122" t="s">
        <v>486</v>
      </c>
      <c r="D432" s="122" t="s">
        <v>1272</v>
      </c>
      <c r="E432" s="122">
        <v>2008</v>
      </c>
      <c r="F432" s="122">
        <v>2016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486</v>
      </c>
      <c r="D433" s="122" t="s">
        <v>1964</v>
      </c>
      <c r="E433" s="122">
        <v>2009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486</v>
      </c>
      <c r="D434" s="122" t="s">
        <v>500</v>
      </c>
      <c r="E434" s="122">
        <v>2009</v>
      </c>
      <c r="F434" s="122">
        <v>2016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486</v>
      </c>
      <c r="D435" s="122" t="s">
        <v>517</v>
      </c>
      <c r="E435" s="122">
        <v>2009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486</v>
      </c>
      <c r="D436" s="122" t="s">
        <v>512</v>
      </c>
      <c r="E436" s="122">
        <v>2010</v>
      </c>
      <c r="F436" s="122">
        <v>2015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486</v>
      </c>
      <c r="D437" s="122" t="s">
        <v>1965</v>
      </c>
      <c r="E437" s="122">
        <v>2010</v>
      </c>
      <c r="F437" s="122">
        <v>2015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486</v>
      </c>
      <c r="D438" s="122" t="s">
        <v>515</v>
      </c>
      <c r="E438" s="122">
        <v>2010</v>
      </c>
      <c r="F438" s="122" t="s">
        <v>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486</v>
      </c>
      <c r="D439" s="122" t="s">
        <v>531</v>
      </c>
      <c r="E439" s="122">
        <v>2010</v>
      </c>
      <c r="F439" s="122">
        <v>2013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486</v>
      </c>
      <c r="D440" s="122" t="s">
        <v>175</v>
      </c>
      <c r="E440" s="122">
        <v>2012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486</v>
      </c>
      <c r="D441" s="122" t="s">
        <v>503</v>
      </c>
      <c r="E441" s="122">
        <v>2012</v>
      </c>
      <c r="F441" s="122" t="s">
        <v>19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0"/>
        <v>428</v>
      </c>
      <c r="C442" s="122" t="s">
        <v>486</v>
      </c>
      <c r="D442" s="122" t="s">
        <v>177</v>
      </c>
      <c r="E442" s="122">
        <v>2012</v>
      </c>
      <c r="F442" s="122" t="s">
        <v>19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486</v>
      </c>
      <c r="D443" s="122" t="s">
        <v>493</v>
      </c>
      <c r="E443" s="122">
        <v>2012</v>
      </c>
      <c r="F443" s="122">
        <v>2019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486</v>
      </c>
      <c r="D444" s="122" t="s">
        <v>514</v>
      </c>
      <c r="E444" s="122">
        <v>2012</v>
      </c>
      <c r="F444" s="122">
        <v>2019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0"/>
        <v>431</v>
      </c>
      <c r="C445" s="122" t="s">
        <v>486</v>
      </c>
      <c r="D445" s="122" t="s">
        <v>490</v>
      </c>
      <c r="E445" s="122">
        <v>2013</v>
      </c>
      <c r="F445" s="122">
        <v>2019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486</v>
      </c>
      <c r="D446" s="122" t="s">
        <v>529</v>
      </c>
      <c r="E446" s="122">
        <v>2014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486</v>
      </c>
      <c r="D447" s="122" t="s">
        <v>498</v>
      </c>
      <c r="E447" s="122">
        <v>2015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486</v>
      </c>
      <c r="D448" s="122" t="s">
        <v>502</v>
      </c>
      <c r="E448" s="122">
        <v>2015</v>
      </c>
      <c r="F448" s="122" t="s">
        <v>19</v>
      </c>
      <c r="G448" s="129" t="s">
        <v>20</v>
      </c>
      <c r="H448" s="130" t="s">
        <v>20</v>
      </c>
      <c r="I448" s="131"/>
    </row>
    <row r="449" spans="2:9" ht="19.649999999999999" customHeight="1">
      <c r="B449" s="121">
        <f t="shared" si="10"/>
        <v>435</v>
      </c>
      <c r="C449" s="122" t="s">
        <v>486</v>
      </c>
      <c r="D449" s="122" t="s">
        <v>526</v>
      </c>
      <c r="E449" s="122">
        <v>2015</v>
      </c>
      <c r="F449" s="122" t="s">
        <v>19</v>
      </c>
      <c r="G449" s="129" t="s">
        <v>20</v>
      </c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486</v>
      </c>
      <c r="D450" s="122" t="s">
        <v>520</v>
      </c>
      <c r="E450" s="122">
        <v>2016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2016</v>
      </c>
      <c r="F451" s="122" t="s">
        <v>19</v>
      </c>
      <c r="G451" s="129" t="s">
        <v>20</v>
      </c>
      <c r="H451" s="130" t="s">
        <v>20</v>
      </c>
      <c r="I451" s="131"/>
    </row>
    <row r="452" spans="2:9" ht="19.649999999999999" customHeight="1">
      <c r="B452" s="121">
        <f t="shared" si="10"/>
        <v>438</v>
      </c>
      <c r="C452" s="122" t="s">
        <v>486</v>
      </c>
      <c r="D452" s="122" t="s">
        <v>1273</v>
      </c>
      <c r="E452" s="122">
        <v>2016</v>
      </c>
      <c r="F452" s="122" t="s">
        <v>19</v>
      </c>
      <c r="G452" s="129" t="s">
        <v>20</v>
      </c>
      <c r="H452" s="130" t="s">
        <v>20</v>
      </c>
      <c r="I452" s="131"/>
    </row>
    <row r="453" spans="2:9" ht="19.649999999999999" customHeight="1">
      <c r="B453" s="121">
        <f t="shared" si="10"/>
        <v>439</v>
      </c>
      <c r="C453" s="122" t="s">
        <v>486</v>
      </c>
      <c r="D453" s="122" t="s">
        <v>506</v>
      </c>
      <c r="E453" s="122">
        <v>2016</v>
      </c>
      <c r="F453" s="122" t="s">
        <v>19</v>
      </c>
      <c r="G453" s="129" t="s">
        <v>20</v>
      </c>
      <c r="H453" s="130" t="s">
        <v>20</v>
      </c>
      <c r="I453" s="131"/>
    </row>
    <row r="454" spans="2:9" ht="19.649999999999999" customHeight="1">
      <c r="B454" s="121">
        <f t="shared" si="10"/>
        <v>440</v>
      </c>
      <c r="C454" s="122" t="s">
        <v>486</v>
      </c>
      <c r="D454" s="122" t="s">
        <v>1266</v>
      </c>
      <c r="E454" s="122">
        <v>2017</v>
      </c>
      <c r="F454" s="122" t="s">
        <v>19</v>
      </c>
      <c r="G454" s="129" t="s">
        <v>20</v>
      </c>
      <c r="H454" s="130" t="s">
        <v>20</v>
      </c>
      <c r="I454" s="131"/>
    </row>
    <row r="455" spans="2:9" ht="19.649999999999999" customHeight="1">
      <c r="B455" s="121">
        <f t="shared" si="10"/>
        <v>441</v>
      </c>
      <c r="C455" s="122" t="s">
        <v>486</v>
      </c>
      <c r="D455" s="122" t="s">
        <v>508</v>
      </c>
      <c r="E455" s="122">
        <v>2015</v>
      </c>
      <c r="F455" s="122" t="s">
        <v>19</v>
      </c>
      <c r="G455" s="129" t="s">
        <v>20</v>
      </c>
      <c r="H455" s="130" t="s">
        <v>20</v>
      </c>
      <c r="I455" s="131"/>
    </row>
    <row r="456" spans="2:9" ht="19.649999999999999" customHeight="1">
      <c r="B456" s="121">
        <f t="shared" si="10"/>
        <v>442</v>
      </c>
      <c r="C456" s="122" t="s">
        <v>486</v>
      </c>
      <c r="D456" s="122" t="s">
        <v>1267</v>
      </c>
      <c r="E456" s="122">
        <v>2017</v>
      </c>
      <c r="F456" s="122" t="s">
        <v>19</v>
      </c>
      <c r="G456" s="129" t="s">
        <v>20</v>
      </c>
      <c r="H456" s="130" t="s">
        <v>20</v>
      </c>
      <c r="I456" s="131"/>
    </row>
    <row r="457" spans="2:9" ht="19.649999999999999" customHeight="1">
      <c r="B457" s="121">
        <f t="shared" si="10"/>
        <v>443</v>
      </c>
      <c r="C457" s="122" t="s">
        <v>486</v>
      </c>
      <c r="D457" s="122" t="s">
        <v>1268</v>
      </c>
      <c r="E457" s="122">
        <v>2017</v>
      </c>
      <c r="F457" s="122" t="s">
        <v>19</v>
      </c>
      <c r="G457" s="129" t="s">
        <v>20</v>
      </c>
      <c r="H457" s="130" t="s">
        <v>20</v>
      </c>
      <c r="I457" s="131"/>
    </row>
    <row r="458" spans="2:9" ht="19.649999999999999" customHeight="1">
      <c r="B458" s="121">
        <f t="shared" si="10"/>
        <v>444</v>
      </c>
      <c r="C458" s="122" t="s">
        <v>486</v>
      </c>
      <c r="D458" s="122" t="s">
        <v>493</v>
      </c>
      <c r="E458" s="122">
        <v>2019</v>
      </c>
      <c r="F458" s="122" t="s">
        <v>19</v>
      </c>
      <c r="G458" s="129" t="s">
        <v>20</v>
      </c>
      <c r="H458" s="130" t="s">
        <v>20</v>
      </c>
      <c r="I458" s="131"/>
    </row>
    <row r="459" spans="2:9" ht="19.649999999999999" customHeight="1">
      <c r="B459" s="121">
        <f t="shared" si="10"/>
        <v>445</v>
      </c>
      <c r="C459" s="122" t="s">
        <v>486</v>
      </c>
      <c r="D459" s="122" t="s">
        <v>514</v>
      </c>
      <c r="E459" s="122">
        <v>2019</v>
      </c>
      <c r="F459" s="122" t="s">
        <v>19</v>
      </c>
      <c r="G459" s="129" t="s">
        <v>20</v>
      </c>
      <c r="H459" s="130" t="s">
        <v>20</v>
      </c>
      <c r="I459" s="131"/>
    </row>
    <row r="460" spans="2:9" ht="19.649999999999999" customHeight="1" thickBot="1">
      <c r="B460" s="124">
        <f t="shared" si="10"/>
        <v>446</v>
      </c>
      <c r="C460" s="125" t="s">
        <v>486</v>
      </c>
      <c r="D460" s="125" t="s">
        <v>489</v>
      </c>
      <c r="E460" s="125">
        <v>2019</v>
      </c>
      <c r="F460" s="125" t="s">
        <v>19</v>
      </c>
      <c r="G460" s="132" t="s">
        <v>20</v>
      </c>
      <c r="H460" s="133" t="s">
        <v>20</v>
      </c>
      <c r="I460" s="134"/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486</v>
      </c>
      <c r="D462" s="122" t="s">
        <v>528</v>
      </c>
      <c r="E462" s="122">
        <v>2019</v>
      </c>
      <c r="F462" s="122" t="s">
        <v>19</v>
      </c>
      <c r="G462" s="129" t="s">
        <v>20</v>
      </c>
      <c r="H462" s="130" t="s">
        <v>20</v>
      </c>
      <c r="I462" s="131"/>
    </row>
    <row r="463" spans="2:9" ht="19.649999999999999" customHeight="1">
      <c r="B463" s="121">
        <f t="shared" ref="B463:B502" si="11">ROW()-15</f>
        <v>448</v>
      </c>
      <c r="C463" s="122" t="s">
        <v>486</v>
      </c>
      <c r="D463" s="122" t="s">
        <v>504</v>
      </c>
      <c r="E463" s="122">
        <v>2019</v>
      </c>
      <c r="F463" s="122" t="s">
        <v>19</v>
      </c>
      <c r="G463" s="129" t="s">
        <v>20</v>
      </c>
      <c r="H463" s="130" t="s">
        <v>20</v>
      </c>
      <c r="I463" s="131"/>
    </row>
    <row r="464" spans="2:9" ht="19.649999999999999" customHeight="1">
      <c r="B464" s="121">
        <f t="shared" si="11"/>
        <v>449</v>
      </c>
      <c r="C464" s="122" t="s">
        <v>486</v>
      </c>
      <c r="D464" s="122" t="s">
        <v>490</v>
      </c>
      <c r="E464" s="122">
        <v>2019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486</v>
      </c>
      <c r="D465" s="122" t="s">
        <v>517</v>
      </c>
      <c r="E465" s="122">
        <v>2020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486</v>
      </c>
      <c r="D466" s="122" t="s">
        <v>498</v>
      </c>
      <c r="E466" s="122">
        <v>2020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486</v>
      </c>
      <c r="D467" s="122" t="s">
        <v>526</v>
      </c>
      <c r="E467" s="122">
        <v>2018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486</v>
      </c>
      <c r="D468" s="122" t="s">
        <v>1966</v>
      </c>
      <c r="E468" s="122">
        <v>2018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486</v>
      </c>
      <c r="D469" s="122" t="s">
        <v>499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486</v>
      </c>
      <c r="D470" s="122" t="s">
        <v>1270</v>
      </c>
      <c r="E470" s="122">
        <v>2021</v>
      </c>
      <c r="F470" s="122" t="s">
        <v>19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486</v>
      </c>
      <c r="D471" s="122" t="s">
        <v>519</v>
      </c>
      <c r="E471" s="122">
        <v>2010</v>
      </c>
      <c r="F471" s="122">
        <v>2012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486</v>
      </c>
      <c r="D472" s="122" t="s">
        <v>520</v>
      </c>
      <c r="E472" s="122">
        <v>2009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178</v>
      </c>
      <c r="E473" s="122">
        <v>2014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525</v>
      </c>
      <c r="E474" s="122">
        <v>2013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504</v>
      </c>
      <c r="E475" s="122">
        <v>2021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173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503</v>
      </c>
      <c r="E477" s="122">
        <v>2021</v>
      </c>
      <c r="F477" s="122" t="s">
        <v>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173</v>
      </c>
      <c r="E478" s="122">
        <v>2013</v>
      </c>
      <c r="F478" s="122">
        <v>2017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503</v>
      </c>
      <c r="E479" s="122">
        <v>2011</v>
      </c>
      <c r="F479" s="122">
        <v>2022</v>
      </c>
      <c r="G479" s="129" t="s">
        <v>20</v>
      </c>
      <c r="H479" s="130"/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519</v>
      </c>
      <c r="E480" s="122">
        <v>2012</v>
      </c>
      <c r="F480" s="122">
        <v>2017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1279</v>
      </c>
      <c r="D481" s="122" t="s">
        <v>533</v>
      </c>
      <c r="E481" s="122">
        <v>2017</v>
      </c>
      <c r="F481" s="122" t="s">
        <v>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534</v>
      </c>
      <c r="D482" s="122" t="s">
        <v>538</v>
      </c>
      <c r="E482" s="122">
        <v>2011</v>
      </c>
      <c r="F482" s="122">
        <v>2019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534</v>
      </c>
      <c r="D483" s="122" t="s">
        <v>539</v>
      </c>
      <c r="E483" s="122">
        <v>2020</v>
      </c>
      <c r="F483" s="122" t="s">
        <v>19</v>
      </c>
      <c r="G483" s="129" t="s">
        <v>20</v>
      </c>
      <c r="H483" s="129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534</v>
      </c>
      <c r="D484" s="122" t="s">
        <v>535</v>
      </c>
      <c r="E484" s="122">
        <v>2007</v>
      </c>
      <c r="F484" s="122">
        <v>2015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534</v>
      </c>
      <c r="D485" s="122" t="s">
        <v>521</v>
      </c>
      <c r="E485" s="122">
        <v>2009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534</v>
      </c>
      <c r="D486" s="122" t="s">
        <v>522</v>
      </c>
      <c r="E486" s="122">
        <v>2009</v>
      </c>
      <c r="F486" s="122">
        <v>2019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534</v>
      </c>
      <c r="D487" s="122" t="s">
        <v>535</v>
      </c>
      <c r="E487" s="122">
        <v>2013</v>
      </c>
      <c r="F487" s="122">
        <v>2019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534</v>
      </c>
      <c r="D488" s="122" t="s">
        <v>523</v>
      </c>
      <c r="E488" s="122">
        <v>2015</v>
      </c>
      <c r="F488" s="122">
        <v>2017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534</v>
      </c>
      <c r="D489" s="122" t="s">
        <v>537</v>
      </c>
      <c r="E489" s="122">
        <v>2016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534</v>
      </c>
      <c r="D490" s="122" t="s">
        <v>523</v>
      </c>
      <c r="E490" s="122">
        <v>2018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540</v>
      </c>
      <c r="D491" s="122" t="s">
        <v>541</v>
      </c>
      <c r="E491" s="122">
        <v>2008</v>
      </c>
      <c r="F491" s="122">
        <v>2010</v>
      </c>
      <c r="G491" s="129" t="s">
        <v>20</v>
      </c>
      <c r="H491" s="130"/>
      <c r="I491" s="131"/>
    </row>
    <row r="492" spans="2:9" ht="19.649999999999999" customHeight="1">
      <c r="B492" s="121">
        <f t="shared" si="11"/>
        <v>477</v>
      </c>
      <c r="C492" s="122" t="s">
        <v>542</v>
      </c>
      <c r="D492" s="122" t="s">
        <v>549</v>
      </c>
      <c r="E492" s="122">
        <v>2001</v>
      </c>
      <c r="F492" s="122">
        <v>2009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542</v>
      </c>
      <c r="D493" s="122" t="s">
        <v>555</v>
      </c>
      <c r="E493" s="122">
        <v>2012</v>
      </c>
      <c r="F493" s="122">
        <v>2018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542</v>
      </c>
      <c r="D494" s="122" t="s">
        <v>551</v>
      </c>
      <c r="E494" s="122">
        <v>2005</v>
      </c>
      <c r="F494" s="122">
        <v>2012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542</v>
      </c>
      <c r="D495" s="122" t="s">
        <v>546</v>
      </c>
      <c r="E495" s="122">
        <v>2017</v>
      </c>
      <c r="F495" s="122" t="s">
        <v>19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542</v>
      </c>
      <c r="D496" s="122" t="s">
        <v>549</v>
      </c>
      <c r="E496" s="122">
        <v>2017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542</v>
      </c>
      <c r="D497" s="122" t="s">
        <v>551</v>
      </c>
      <c r="E497" s="122">
        <v>2013</v>
      </c>
      <c r="F497" s="122">
        <v>2020</v>
      </c>
      <c r="G497" s="129" t="s">
        <v>20</v>
      </c>
      <c r="H497" s="130" t="s">
        <v>20</v>
      </c>
      <c r="I497" s="131" t="s">
        <v>20</v>
      </c>
    </row>
    <row r="498" spans="2:9" ht="19.649999999999999" customHeight="1">
      <c r="B498" s="121">
        <f t="shared" si="11"/>
        <v>483</v>
      </c>
      <c r="C498" s="122" t="s">
        <v>542</v>
      </c>
      <c r="D498" s="122" t="s">
        <v>543</v>
      </c>
      <c r="E498" s="122">
        <v>2010</v>
      </c>
      <c r="F498" s="122">
        <v>2020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542</v>
      </c>
      <c r="D499" s="122" t="s">
        <v>544</v>
      </c>
      <c r="E499" s="122">
        <v>2004</v>
      </c>
      <c r="F499" s="122">
        <v>2015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542</v>
      </c>
      <c r="D500" s="122" t="s">
        <v>548</v>
      </c>
      <c r="E500" s="122">
        <v>2016</v>
      </c>
      <c r="F500" s="122" t="s">
        <v>19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542</v>
      </c>
      <c r="D501" s="122" t="s">
        <v>554</v>
      </c>
      <c r="E501" s="122">
        <v>2018</v>
      </c>
      <c r="F501" s="122" t="s">
        <v>19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542</v>
      </c>
      <c r="D502" s="125" t="s">
        <v>551</v>
      </c>
      <c r="E502" s="125">
        <v>2021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542</v>
      </c>
      <c r="D504" s="122" t="s">
        <v>549</v>
      </c>
      <c r="E504" s="122">
        <v>2008</v>
      </c>
      <c r="F504" s="122">
        <v>2017</v>
      </c>
      <c r="G504" s="129" t="s">
        <v>20</v>
      </c>
      <c r="H504" s="130" t="s">
        <v>20</v>
      </c>
      <c r="I504" s="131" t="s">
        <v>20</v>
      </c>
    </row>
    <row r="505" spans="2:9" ht="19.649999999999999" customHeight="1">
      <c r="B505" s="121">
        <f t="shared" ref="B505:B544" si="12">ROW()-16</f>
        <v>489</v>
      </c>
      <c r="C505" s="122" t="s">
        <v>542</v>
      </c>
      <c r="D505" s="122" t="s">
        <v>543</v>
      </c>
      <c r="E505" s="122">
        <v>1995</v>
      </c>
      <c r="F505" s="122">
        <v>2010</v>
      </c>
      <c r="G505" s="129" t="s">
        <v>20</v>
      </c>
      <c r="H505" s="130" t="s">
        <v>20</v>
      </c>
      <c r="I505" s="131" t="s">
        <v>20</v>
      </c>
    </row>
    <row r="506" spans="2:9" ht="19.649999999999999" customHeight="1">
      <c r="B506" s="121">
        <f t="shared" si="12"/>
        <v>490</v>
      </c>
      <c r="C506" s="122" t="s">
        <v>542</v>
      </c>
      <c r="D506" s="122" t="s">
        <v>758</v>
      </c>
      <c r="E506" s="122">
        <v>2012</v>
      </c>
      <c r="F506" s="122" t="s">
        <v>19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1283</v>
      </c>
      <c r="D507" s="122" t="s">
        <v>566</v>
      </c>
      <c r="E507" s="122">
        <v>2013</v>
      </c>
      <c r="F507" s="122">
        <v>2020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1283</v>
      </c>
      <c r="D508" s="122" t="s">
        <v>566</v>
      </c>
      <c r="E508" s="122">
        <v>2004</v>
      </c>
      <c r="F508" s="122">
        <v>2013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1283</v>
      </c>
      <c r="D509" s="122" t="s">
        <v>559</v>
      </c>
      <c r="E509" s="122">
        <v>2014</v>
      </c>
      <c r="F509" s="122" t="s">
        <v>19</v>
      </c>
      <c r="G509" s="129" t="s">
        <v>20</v>
      </c>
      <c r="H509" s="129" t="s">
        <v>20</v>
      </c>
      <c r="I509" s="131" t="s">
        <v>20</v>
      </c>
    </row>
    <row r="510" spans="2:9" ht="19.649999999999999" customHeight="1">
      <c r="B510" s="121">
        <f t="shared" si="12"/>
        <v>494</v>
      </c>
      <c r="C510" s="122" t="s">
        <v>1283</v>
      </c>
      <c r="D510" s="122" t="s">
        <v>575</v>
      </c>
      <c r="E510" s="122">
        <v>2009</v>
      </c>
      <c r="F510" s="122">
        <v>2017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1283</v>
      </c>
      <c r="D511" s="122" t="s">
        <v>559</v>
      </c>
      <c r="E511" s="122">
        <v>2007</v>
      </c>
      <c r="F511" s="122">
        <v>2014</v>
      </c>
      <c r="G511" s="129" t="s">
        <v>20</v>
      </c>
      <c r="H511" s="129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1283</v>
      </c>
      <c r="D512" s="122" t="s">
        <v>574</v>
      </c>
      <c r="E512" s="122">
        <v>2015</v>
      </c>
      <c r="F512" s="122" t="s">
        <v>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1283</v>
      </c>
      <c r="D513" s="122" t="s">
        <v>565</v>
      </c>
      <c r="E513" s="122">
        <v>2016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1283</v>
      </c>
      <c r="D514" s="122" t="s">
        <v>564</v>
      </c>
      <c r="E514" s="122">
        <v>2017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1283</v>
      </c>
      <c r="D515" s="122" t="s">
        <v>572</v>
      </c>
      <c r="E515" s="122">
        <v>2013</v>
      </c>
      <c r="F515" s="122" t="s">
        <v>19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1283</v>
      </c>
      <c r="D516" s="122" t="s">
        <v>574</v>
      </c>
      <c r="E516" s="122">
        <v>2008</v>
      </c>
      <c r="F516" s="122">
        <v>2015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1283</v>
      </c>
      <c r="D517" s="122" t="s">
        <v>573</v>
      </c>
      <c r="E517" s="122">
        <v>2006</v>
      </c>
      <c r="F517" s="122">
        <v>2015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1283</v>
      </c>
      <c r="D518" s="122" t="s">
        <v>571</v>
      </c>
      <c r="E518" s="122">
        <v>2007</v>
      </c>
      <c r="F518" s="122">
        <v>2015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1283</v>
      </c>
      <c r="D519" s="122" t="s">
        <v>562</v>
      </c>
      <c r="E519" s="122">
        <v>2019</v>
      </c>
      <c r="F519" s="122" t="s">
        <v>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1283</v>
      </c>
      <c r="D520" s="122" t="s">
        <v>566</v>
      </c>
      <c r="E520" s="122">
        <v>2021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1283</v>
      </c>
      <c r="D521" s="122" t="s">
        <v>519</v>
      </c>
      <c r="E521" s="122">
        <v>2019</v>
      </c>
      <c r="F521" s="122" t="s">
        <v>19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1283</v>
      </c>
      <c r="D522" s="122" t="s">
        <v>558</v>
      </c>
      <c r="E522" s="122">
        <v>2012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577</v>
      </c>
      <c r="D523" s="122" t="s">
        <v>584</v>
      </c>
      <c r="E523" s="122">
        <v>2009</v>
      </c>
      <c r="F523" s="122">
        <v>2014</v>
      </c>
      <c r="G523" s="129"/>
      <c r="H523" s="130"/>
      <c r="I523" s="131" t="s">
        <v>20</v>
      </c>
    </row>
    <row r="524" spans="2:9" ht="19.649999999999999" customHeight="1">
      <c r="B524" s="121">
        <f t="shared" si="12"/>
        <v>508</v>
      </c>
      <c r="C524" s="122" t="s">
        <v>577</v>
      </c>
      <c r="D524" s="122" t="s">
        <v>592</v>
      </c>
      <c r="E524" s="122">
        <v>2011</v>
      </c>
      <c r="F524" s="122">
        <v>2017</v>
      </c>
      <c r="G524" s="129"/>
      <c r="H524" s="130"/>
      <c r="I524" s="131" t="s">
        <v>20</v>
      </c>
    </row>
    <row r="525" spans="2:9" ht="19.649999999999999" customHeight="1">
      <c r="B525" s="121">
        <f t="shared" si="12"/>
        <v>509</v>
      </c>
      <c r="C525" s="122" t="s">
        <v>577</v>
      </c>
      <c r="D525" s="122" t="s">
        <v>578</v>
      </c>
      <c r="E525" s="122">
        <v>2008</v>
      </c>
      <c r="F525" s="122">
        <v>2012</v>
      </c>
      <c r="G525" s="129"/>
      <c r="H525" s="130"/>
      <c r="I525" s="131" t="s">
        <v>20</v>
      </c>
    </row>
    <row r="526" spans="2:9" ht="19.649999999999999" customHeight="1">
      <c r="B526" s="121">
        <f t="shared" si="12"/>
        <v>510</v>
      </c>
      <c r="C526" s="122" t="s">
        <v>577</v>
      </c>
      <c r="D526" s="122" t="s">
        <v>589</v>
      </c>
      <c r="E526" s="122">
        <v>2015</v>
      </c>
      <c r="F526" s="122">
        <v>2019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577</v>
      </c>
      <c r="D527" s="122" t="s">
        <v>584</v>
      </c>
      <c r="E527" s="122">
        <v>2015</v>
      </c>
      <c r="F527" s="122">
        <v>2019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577</v>
      </c>
      <c r="D528" s="122" t="s">
        <v>1115</v>
      </c>
      <c r="E528" s="122">
        <v>2018</v>
      </c>
      <c r="F528" s="122" t="s">
        <v>19</v>
      </c>
      <c r="G528" s="129" t="s">
        <v>20</v>
      </c>
      <c r="H528" s="129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577</v>
      </c>
      <c r="D529" s="122" t="s">
        <v>582</v>
      </c>
      <c r="E529" s="122">
        <v>2014</v>
      </c>
      <c r="F529" s="122" t="s">
        <v>19</v>
      </c>
      <c r="G529" s="129" t="s">
        <v>20</v>
      </c>
      <c r="H529" s="130"/>
      <c r="I529" s="131" t="s">
        <v>20</v>
      </c>
    </row>
    <row r="530" spans="2:9" ht="19.649999999999999" customHeight="1">
      <c r="B530" s="121">
        <f t="shared" si="12"/>
        <v>514</v>
      </c>
      <c r="C530" s="122" t="s">
        <v>577</v>
      </c>
      <c r="D530" s="122" t="s">
        <v>581</v>
      </c>
      <c r="E530" s="122">
        <v>2011</v>
      </c>
      <c r="F530" s="122">
        <v>2016</v>
      </c>
      <c r="G530" s="129" t="s">
        <v>20</v>
      </c>
      <c r="H530" s="130"/>
      <c r="I530" s="131" t="s">
        <v>20</v>
      </c>
    </row>
    <row r="531" spans="2:9" ht="19.649999999999999" customHeight="1">
      <c r="B531" s="121">
        <f t="shared" si="12"/>
        <v>515</v>
      </c>
      <c r="C531" s="122" t="s">
        <v>577</v>
      </c>
      <c r="D531" s="122" t="s">
        <v>578</v>
      </c>
      <c r="E531" s="122">
        <v>2013</v>
      </c>
      <c r="F531" s="122">
        <v>2018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577</v>
      </c>
      <c r="D532" s="122" t="s">
        <v>581</v>
      </c>
      <c r="E532" s="122">
        <v>2016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577</v>
      </c>
      <c r="D533" s="122" t="s">
        <v>584</v>
      </c>
      <c r="E533" s="122">
        <v>2019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577</v>
      </c>
      <c r="D534" s="122" t="s">
        <v>589</v>
      </c>
      <c r="E534" s="122">
        <v>2009</v>
      </c>
      <c r="F534" s="122">
        <v>2014</v>
      </c>
      <c r="G534" s="129"/>
      <c r="H534" s="130"/>
      <c r="I534" s="131" t="s">
        <v>20</v>
      </c>
    </row>
    <row r="535" spans="2:9" ht="19.649999999999999" customHeight="1">
      <c r="B535" s="121">
        <f t="shared" si="12"/>
        <v>519</v>
      </c>
      <c r="C535" s="122" t="s">
        <v>577</v>
      </c>
      <c r="D535" s="122" t="s">
        <v>589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577</v>
      </c>
      <c r="D536" s="122" t="s">
        <v>578</v>
      </c>
      <c r="E536" s="122">
        <v>2018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594</v>
      </c>
      <c r="D537" s="122" t="s">
        <v>596</v>
      </c>
      <c r="E537" s="122">
        <v>2010</v>
      </c>
      <c r="F537" s="122">
        <v>2017</v>
      </c>
      <c r="G537" s="129"/>
      <c r="H537" s="130"/>
      <c r="I537" s="131" t="s">
        <v>20</v>
      </c>
    </row>
    <row r="538" spans="2:9" ht="19.649999999999999" customHeight="1">
      <c r="B538" s="121">
        <f t="shared" si="12"/>
        <v>522</v>
      </c>
      <c r="C538" s="122" t="s">
        <v>594</v>
      </c>
      <c r="D538" s="122" t="s">
        <v>596</v>
      </c>
      <c r="E538" s="122">
        <v>2004</v>
      </c>
      <c r="F538" s="122">
        <v>2010</v>
      </c>
      <c r="G538" s="129"/>
      <c r="H538" s="130"/>
      <c r="I538" s="131" t="s">
        <v>20</v>
      </c>
    </row>
    <row r="539" spans="2:9" ht="19.649999999999999" customHeight="1">
      <c r="B539" s="121">
        <f t="shared" si="12"/>
        <v>523</v>
      </c>
      <c r="C539" s="122" t="s">
        <v>594</v>
      </c>
      <c r="D539" s="122" t="s">
        <v>595</v>
      </c>
      <c r="E539" s="122">
        <v>2019</v>
      </c>
      <c r="F539" s="122" t="s">
        <v>19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594</v>
      </c>
      <c r="D540" s="122" t="s">
        <v>766</v>
      </c>
      <c r="E540" s="122">
        <v>2020</v>
      </c>
      <c r="F540" s="122" t="s">
        <v>19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594</v>
      </c>
      <c r="D541" s="122" t="s">
        <v>725</v>
      </c>
      <c r="E541" s="122">
        <v>2015</v>
      </c>
      <c r="F541" s="122" t="s">
        <v>19</v>
      </c>
      <c r="G541" s="129"/>
      <c r="H541" s="130"/>
      <c r="I541" s="131" t="s">
        <v>20</v>
      </c>
    </row>
    <row r="542" spans="2:9" ht="19.649999999999999" customHeight="1">
      <c r="B542" s="121">
        <f t="shared" si="12"/>
        <v>526</v>
      </c>
      <c r="C542" s="122" t="s">
        <v>1967</v>
      </c>
      <c r="D542" s="122" t="s">
        <v>1968</v>
      </c>
      <c r="E542" s="122">
        <v>2012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599</v>
      </c>
      <c r="D543" s="122" t="s">
        <v>605</v>
      </c>
      <c r="E543" s="122">
        <v>2014</v>
      </c>
      <c r="F543" s="122" t="s">
        <v>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599</v>
      </c>
      <c r="D544" s="125" t="s">
        <v>600</v>
      </c>
      <c r="E544" s="125">
        <v>2013</v>
      </c>
      <c r="F544" s="125">
        <v>2018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599</v>
      </c>
      <c r="D546" s="122" t="s">
        <v>624</v>
      </c>
      <c r="E546" s="122">
        <v>2009</v>
      </c>
      <c r="F546" s="122">
        <v>2014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599</v>
      </c>
      <c r="D547" s="122" t="s">
        <v>1971</v>
      </c>
      <c r="E547" s="122">
        <v>2005</v>
      </c>
      <c r="F547" s="122">
        <v>2013</v>
      </c>
      <c r="G547" s="129" t="s">
        <v>20</v>
      </c>
      <c r="H547" s="129" t="s">
        <v>20</v>
      </c>
      <c r="I547" s="182"/>
    </row>
    <row r="548" spans="2:9" ht="19.649999999999999" customHeight="1">
      <c r="B548" s="121">
        <f t="shared" si="13"/>
        <v>531</v>
      </c>
      <c r="C548" s="122" t="s">
        <v>599</v>
      </c>
      <c r="D548" s="122" t="s">
        <v>626</v>
      </c>
      <c r="E548" s="122">
        <v>2009</v>
      </c>
      <c r="F548" s="122">
        <v>2018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599</v>
      </c>
      <c r="D549" s="122" t="s">
        <v>1293</v>
      </c>
      <c r="E549" s="122">
        <v>2002</v>
      </c>
      <c r="F549" s="122">
        <v>2009</v>
      </c>
      <c r="G549" s="129" t="s">
        <v>20</v>
      </c>
      <c r="H549" s="130"/>
      <c r="I549" s="131"/>
    </row>
    <row r="550" spans="2:9" ht="19.649999999999999" customHeight="1">
      <c r="B550" s="121">
        <f t="shared" si="13"/>
        <v>533</v>
      </c>
      <c r="C550" s="122" t="s">
        <v>599</v>
      </c>
      <c r="D550" s="122" t="s">
        <v>600</v>
      </c>
      <c r="E550" s="122">
        <v>2007</v>
      </c>
      <c r="F550" s="122">
        <v>2013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599</v>
      </c>
      <c r="D551" s="122" t="s">
        <v>606</v>
      </c>
      <c r="E551" s="122">
        <v>2017</v>
      </c>
      <c r="F551" s="122" t="s">
        <v>19</v>
      </c>
      <c r="G551" s="129" t="s">
        <v>20</v>
      </c>
      <c r="H551" s="130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599</v>
      </c>
      <c r="D552" s="122" t="s">
        <v>618</v>
      </c>
      <c r="E552" s="122">
        <v>2016</v>
      </c>
      <c r="F552" s="122" t="s">
        <v>19</v>
      </c>
      <c r="G552" s="129" t="s">
        <v>20</v>
      </c>
      <c r="H552" s="130" t="s">
        <v>20</v>
      </c>
      <c r="I552" s="131" t="s">
        <v>20</v>
      </c>
    </row>
    <row r="553" spans="2:9" ht="19.649999999999999" customHeight="1">
      <c r="B553" s="121">
        <f t="shared" si="13"/>
        <v>536</v>
      </c>
      <c r="C553" s="122" t="s">
        <v>599</v>
      </c>
      <c r="D553" s="122" t="s">
        <v>1303</v>
      </c>
      <c r="E553" s="122">
        <v>2016</v>
      </c>
      <c r="F553" s="122" t="s">
        <v>19</v>
      </c>
      <c r="G553" s="129" t="s">
        <v>20</v>
      </c>
      <c r="H553" s="130" t="s">
        <v>20</v>
      </c>
      <c r="I553" s="131" t="s">
        <v>20</v>
      </c>
    </row>
    <row r="554" spans="2:9" ht="19.649999999999999" customHeight="1">
      <c r="B554" s="121">
        <f t="shared" si="13"/>
        <v>537</v>
      </c>
      <c r="C554" s="122" t="s">
        <v>599</v>
      </c>
      <c r="D554" s="122" t="s">
        <v>616</v>
      </c>
      <c r="E554" s="122">
        <v>2009</v>
      </c>
      <c r="F554" s="122">
        <v>2015</v>
      </c>
      <c r="G554" s="129" t="s">
        <v>20</v>
      </c>
      <c r="H554" s="130" t="s">
        <v>20</v>
      </c>
      <c r="I554" s="131"/>
    </row>
    <row r="555" spans="2:9" ht="19.649999999999999" customHeight="1">
      <c r="B555" s="121">
        <f t="shared" si="13"/>
        <v>538</v>
      </c>
      <c r="C555" s="122" t="s">
        <v>599</v>
      </c>
      <c r="D555" s="122" t="s">
        <v>629</v>
      </c>
      <c r="E555" s="122">
        <v>2011</v>
      </c>
      <c r="F555" s="122">
        <v>2019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599</v>
      </c>
      <c r="D556" s="122" t="s">
        <v>608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599</v>
      </c>
      <c r="D557" s="122" t="s">
        <v>1971</v>
      </c>
      <c r="E557" s="122">
        <v>2013</v>
      </c>
      <c r="F557" s="122">
        <v>2018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599</v>
      </c>
      <c r="D558" s="122" t="s">
        <v>608</v>
      </c>
      <c r="E558" s="122">
        <v>2013</v>
      </c>
      <c r="F558" s="122">
        <v>2018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599</v>
      </c>
      <c r="D559" s="122" t="s">
        <v>1969</v>
      </c>
      <c r="E559" s="122">
        <v>2013</v>
      </c>
      <c r="F559" s="122">
        <v>2018</v>
      </c>
      <c r="G559" s="129" t="s">
        <v>20</v>
      </c>
      <c r="H559" s="129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599</v>
      </c>
      <c r="D560" s="122" t="s">
        <v>608</v>
      </c>
      <c r="E560" s="122">
        <v>2007</v>
      </c>
      <c r="F560" s="122">
        <v>2013</v>
      </c>
      <c r="G560" s="129" t="s">
        <v>20</v>
      </c>
      <c r="H560" s="130"/>
      <c r="I560" s="131"/>
    </row>
    <row r="561" spans="2:9" ht="19.649999999999999" customHeight="1">
      <c r="B561" s="121">
        <f t="shared" si="13"/>
        <v>544</v>
      </c>
      <c r="C561" s="122" t="s">
        <v>599</v>
      </c>
      <c r="D561" s="122" t="s">
        <v>629</v>
      </c>
      <c r="E561" s="122">
        <v>2020</v>
      </c>
      <c r="F561" s="122" t="s">
        <v>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599</v>
      </c>
      <c r="D562" s="122" t="s">
        <v>623</v>
      </c>
      <c r="E562" s="122">
        <v>2019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599</v>
      </c>
      <c r="D563" s="122" t="s">
        <v>614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599</v>
      </c>
      <c r="D564" s="122" t="s">
        <v>603</v>
      </c>
      <c r="E564" s="122">
        <v>2009</v>
      </c>
      <c r="F564" s="122">
        <v>2018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599</v>
      </c>
      <c r="D565" s="122" t="s">
        <v>1123</v>
      </c>
      <c r="E565" s="122">
        <v>2016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599</v>
      </c>
      <c r="D566" s="122" t="s">
        <v>613</v>
      </c>
      <c r="E566" s="122">
        <v>2007</v>
      </c>
      <c r="F566" s="122">
        <v>2013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599</v>
      </c>
      <c r="D567" s="122" t="s">
        <v>1972</v>
      </c>
      <c r="E567" s="122">
        <v>2008</v>
      </c>
      <c r="F567" s="122">
        <v>2014</v>
      </c>
      <c r="G567" s="129" t="s">
        <v>20</v>
      </c>
      <c r="H567" s="129" t="s">
        <v>20</v>
      </c>
      <c r="I567" s="182"/>
    </row>
    <row r="568" spans="2:9" ht="19.649999999999999" customHeight="1">
      <c r="B568" s="121">
        <f t="shared" si="13"/>
        <v>551</v>
      </c>
      <c r="C568" s="122" t="s">
        <v>599</v>
      </c>
      <c r="D568" s="122" t="s">
        <v>1970</v>
      </c>
      <c r="E568" s="122">
        <v>2015</v>
      </c>
      <c r="F568" s="122">
        <v>2016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599</v>
      </c>
      <c r="D569" s="122" t="s">
        <v>1971</v>
      </c>
      <c r="E569" s="122">
        <v>2019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599</v>
      </c>
      <c r="D570" s="122" t="s">
        <v>751</v>
      </c>
      <c r="E570" s="122">
        <v>2007</v>
      </c>
      <c r="F570" s="122">
        <v>2021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599</v>
      </c>
      <c r="D571" s="122" t="s">
        <v>751</v>
      </c>
      <c r="E571" s="122">
        <v>2021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3"/>
        <v>555</v>
      </c>
      <c r="C572" s="122" t="s">
        <v>599</v>
      </c>
      <c r="D572" s="122" t="s">
        <v>753</v>
      </c>
      <c r="E572" s="122">
        <v>2017</v>
      </c>
      <c r="F572" s="122" t="s">
        <v>19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599</v>
      </c>
      <c r="D573" s="122" t="s">
        <v>742</v>
      </c>
      <c r="E573" s="122">
        <v>2020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599</v>
      </c>
      <c r="D574" s="122" t="s">
        <v>1298</v>
      </c>
      <c r="E574" s="122">
        <v>2004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599</v>
      </c>
      <c r="D575" s="122" t="s">
        <v>1305</v>
      </c>
      <c r="E575" s="122">
        <v>2013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1308</v>
      </c>
      <c r="D576" s="122" t="s">
        <v>475</v>
      </c>
      <c r="E576" s="122">
        <v>2001</v>
      </c>
      <c r="F576" s="122">
        <v>2014</v>
      </c>
      <c r="G576" s="129" t="s">
        <v>20</v>
      </c>
      <c r="H576" s="130"/>
      <c r="I576" s="131"/>
    </row>
    <row r="577" spans="2:9" ht="19.649999999999999" customHeight="1">
      <c r="B577" s="121">
        <f t="shared" si="13"/>
        <v>560</v>
      </c>
      <c r="C577" s="122" t="s">
        <v>1308</v>
      </c>
      <c r="D577" s="122" t="s">
        <v>474</v>
      </c>
      <c r="E577" s="122">
        <v>2010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632</v>
      </c>
      <c r="D578" s="122" t="s">
        <v>637</v>
      </c>
      <c r="E578" s="122">
        <v>2011</v>
      </c>
      <c r="F578" s="122">
        <v>2019</v>
      </c>
      <c r="G578" s="129" t="s">
        <v>20</v>
      </c>
      <c r="H578" s="130" t="s">
        <v>20</v>
      </c>
      <c r="I578" s="131" t="s">
        <v>20</v>
      </c>
    </row>
    <row r="579" spans="2:9" ht="19.649999999999999" customHeight="1">
      <c r="B579" s="121">
        <f t="shared" si="13"/>
        <v>562</v>
      </c>
      <c r="C579" s="122" t="s">
        <v>632</v>
      </c>
      <c r="D579" s="122" t="s">
        <v>1312</v>
      </c>
      <c r="E579" s="122">
        <v>2011</v>
      </c>
      <c r="F579" s="122">
        <v>2019</v>
      </c>
      <c r="G579" s="129" t="s">
        <v>20</v>
      </c>
      <c r="H579" s="130" t="s">
        <v>20</v>
      </c>
      <c r="I579" s="131" t="s">
        <v>20</v>
      </c>
    </row>
    <row r="580" spans="2:9" ht="19.649999999999999" customHeight="1">
      <c r="B580" s="121">
        <f t="shared" si="13"/>
        <v>563</v>
      </c>
      <c r="C580" s="122" t="s">
        <v>632</v>
      </c>
      <c r="D580" s="122" t="s">
        <v>681</v>
      </c>
      <c r="E580" s="122">
        <v>2010</v>
      </c>
      <c r="F580" s="122">
        <v>2017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632</v>
      </c>
      <c r="D581" s="122" t="s">
        <v>652</v>
      </c>
      <c r="E581" s="122">
        <v>2003</v>
      </c>
      <c r="F581" s="122">
        <v>2009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632</v>
      </c>
      <c r="D582" s="122" t="s">
        <v>684</v>
      </c>
      <c r="E582" s="122">
        <v>2003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632</v>
      </c>
      <c r="D583" s="122" t="s">
        <v>648</v>
      </c>
      <c r="E583" s="122">
        <v>2006</v>
      </c>
      <c r="F583" s="122">
        <v>2017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632</v>
      </c>
      <c r="D584" s="122" t="s">
        <v>691</v>
      </c>
      <c r="E584" s="122">
        <v>2003</v>
      </c>
      <c r="F584" s="122">
        <v>2015</v>
      </c>
      <c r="G584" s="129" t="s">
        <v>20</v>
      </c>
      <c r="H584" s="130" t="s">
        <v>20</v>
      </c>
      <c r="I584" s="131" t="s">
        <v>20</v>
      </c>
    </row>
    <row r="585" spans="2:9" ht="19.649999999999999" customHeight="1">
      <c r="B585" s="121">
        <f t="shared" si="13"/>
        <v>568</v>
      </c>
      <c r="C585" s="122" t="s">
        <v>632</v>
      </c>
      <c r="D585" s="122" t="s">
        <v>643</v>
      </c>
      <c r="E585" s="122">
        <v>2003</v>
      </c>
      <c r="F585" s="122">
        <v>2015</v>
      </c>
      <c r="G585" s="129" t="s">
        <v>20</v>
      </c>
      <c r="H585" s="130" t="s">
        <v>20</v>
      </c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632</v>
      </c>
      <c r="D586" s="125" t="s">
        <v>659</v>
      </c>
      <c r="E586" s="125">
        <v>2003</v>
      </c>
      <c r="F586" s="125">
        <v>2015</v>
      </c>
      <c r="G586" s="132" t="s">
        <v>20</v>
      </c>
      <c r="H586" s="133" t="s">
        <v>20</v>
      </c>
      <c r="I586" s="134" t="s">
        <v>20</v>
      </c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632</v>
      </c>
      <c r="D588" s="122" t="s">
        <v>1322</v>
      </c>
      <c r="E588" s="122">
        <v>2003</v>
      </c>
      <c r="F588" s="122">
        <v>2015</v>
      </c>
      <c r="G588" s="129" t="s">
        <v>20</v>
      </c>
      <c r="H588" s="130" t="s">
        <v>20</v>
      </c>
      <c r="I588" s="131" t="s">
        <v>20</v>
      </c>
    </row>
    <row r="589" spans="2:9" ht="19.649999999999999" customHeight="1">
      <c r="B589" s="121">
        <f>ROW()-18</f>
        <v>571</v>
      </c>
      <c r="C589" s="122" t="s">
        <v>632</v>
      </c>
      <c r="D589" s="122" t="s">
        <v>1309</v>
      </c>
      <c r="E589" s="122">
        <v>2003</v>
      </c>
      <c r="F589" s="122">
        <v>2015</v>
      </c>
      <c r="G589" s="129" t="s">
        <v>20</v>
      </c>
      <c r="H589" s="129" t="s">
        <v>20</v>
      </c>
      <c r="I589" s="182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632</v>
      </c>
      <c r="D590" s="122" t="s">
        <v>666</v>
      </c>
      <c r="E590" s="122">
        <v>2004</v>
      </c>
      <c r="F590" s="122">
        <v>2009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632</v>
      </c>
      <c r="D591" s="122" t="s">
        <v>666</v>
      </c>
      <c r="E591" s="122">
        <v>1994</v>
      </c>
      <c r="F591" s="122">
        <v>2003</v>
      </c>
      <c r="G591" s="129" t="s">
        <v>20</v>
      </c>
      <c r="H591" s="130" t="s">
        <v>20</v>
      </c>
      <c r="I591" s="131"/>
    </row>
    <row r="592" spans="2:9" ht="19.649999999999999" customHeight="1">
      <c r="B592" s="121">
        <f t="shared" si="14"/>
        <v>574</v>
      </c>
      <c r="C592" s="122" t="s">
        <v>632</v>
      </c>
      <c r="D592" s="122" t="s">
        <v>671</v>
      </c>
      <c r="E592" s="122">
        <v>2010</v>
      </c>
      <c r="F592" s="122">
        <v>2020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632</v>
      </c>
      <c r="D593" s="122" t="s">
        <v>678</v>
      </c>
      <c r="E593" s="122">
        <v>2007</v>
      </c>
      <c r="F593" s="122">
        <v>2016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4"/>
        <v>576</v>
      </c>
      <c r="C594" s="122" t="s">
        <v>632</v>
      </c>
      <c r="D594" s="122" t="s">
        <v>661</v>
      </c>
      <c r="E594" s="122">
        <v>2005</v>
      </c>
      <c r="F594" s="122">
        <v>2015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632</v>
      </c>
      <c r="D595" s="122" t="s">
        <v>671</v>
      </c>
      <c r="E595" s="122">
        <v>1995</v>
      </c>
      <c r="F595" s="122">
        <v>2010</v>
      </c>
      <c r="G595" s="129" t="s">
        <v>20</v>
      </c>
      <c r="H595" s="130" t="s">
        <v>20</v>
      </c>
      <c r="I595" s="131" t="s">
        <v>20</v>
      </c>
    </row>
    <row r="596" spans="2:9" ht="19.649999999999999" customHeight="1">
      <c r="B596" s="121">
        <f t="shared" si="14"/>
        <v>578</v>
      </c>
      <c r="C596" s="122" t="s">
        <v>632</v>
      </c>
      <c r="D596" s="122" t="s">
        <v>1974</v>
      </c>
      <c r="E596" s="122">
        <v>2005</v>
      </c>
      <c r="F596" s="122">
        <v>2011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632</v>
      </c>
      <c r="D597" s="122" t="s">
        <v>669</v>
      </c>
      <c r="E597" s="122">
        <v>2008</v>
      </c>
      <c r="F597" s="122">
        <v>2017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632</v>
      </c>
      <c r="D598" s="122" t="s">
        <v>656</v>
      </c>
      <c r="E598" s="122">
        <v>2010</v>
      </c>
      <c r="F598" s="122">
        <v>2018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632</v>
      </c>
      <c r="D599" s="122" t="s">
        <v>1315</v>
      </c>
      <c r="E599" s="122">
        <v>2010</v>
      </c>
      <c r="F599" s="122">
        <v>2018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632</v>
      </c>
      <c r="D600" s="122" t="s">
        <v>661</v>
      </c>
      <c r="E600" s="122">
        <v>2015</v>
      </c>
      <c r="F600" s="122" t="s">
        <v>19</v>
      </c>
      <c r="G600" s="129" t="s">
        <v>20</v>
      </c>
      <c r="H600" s="130" t="s">
        <v>20</v>
      </c>
      <c r="I600" s="131" t="s">
        <v>20</v>
      </c>
    </row>
    <row r="601" spans="2:9" ht="19.649999999999999" customHeight="1">
      <c r="B601" s="121">
        <f t="shared" si="14"/>
        <v>583</v>
      </c>
      <c r="C601" s="122" t="s">
        <v>632</v>
      </c>
      <c r="D601" s="122" t="s">
        <v>666</v>
      </c>
      <c r="E601" s="122">
        <v>2018</v>
      </c>
      <c r="F601" s="122" t="s">
        <v>19</v>
      </c>
      <c r="G601" s="129" t="s">
        <v>20</v>
      </c>
      <c r="H601" s="129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632</v>
      </c>
      <c r="D602" s="122" t="s">
        <v>652</v>
      </c>
      <c r="E602" s="122">
        <v>2009</v>
      </c>
      <c r="F602" s="122">
        <v>2012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632</v>
      </c>
      <c r="D603" s="122" t="s">
        <v>687</v>
      </c>
      <c r="E603" s="122">
        <v>2017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632</v>
      </c>
      <c r="D604" s="122" t="s">
        <v>1320</v>
      </c>
      <c r="E604" s="122">
        <v>2019</v>
      </c>
      <c r="F604" s="122" t="s">
        <v>19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632</v>
      </c>
      <c r="D605" s="122" t="s">
        <v>678</v>
      </c>
      <c r="E605" s="122">
        <v>2016</v>
      </c>
      <c r="F605" s="122" t="s">
        <v>19</v>
      </c>
      <c r="G605" s="129" t="s">
        <v>20</v>
      </c>
      <c r="H605" s="130" t="s">
        <v>20</v>
      </c>
      <c r="I605" s="131" t="s">
        <v>20</v>
      </c>
    </row>
    <row r="606" spans="2:9" ht="19.649999999999999" customHeight="1">
      <c r="B606" s="121">
        <f t="shared" si="14"/>
        <v>588</v>
      </c>
      <c r="C606" s="122" t="s">
        <v>632</v>
      </c>
      <c r="D606" s="122" t="s">
        <v>634</v>
      </c>
      <c r="E606" s="122">
        <v>2017</v>
      </c>
      <c r="F606" s="122" t="s">
        <v>19</v>
      </c>
      <c r="G606" s="129" t="s">
        <v>20</v>
      </c>
      <c r="H606" s="130" t="s">
        <v>20</v>
      </c>
      <c r="I606" s="131" t="s">
        <v>20</v>
      </c>
    </row>
    <row r="607" spans="2:9" ht="19.649999999999999" customHeight="1">
      <c r="B607" s="121">
        <f t="shared" si="14"/>
        <v>589</v>
      </c>
      <c r="C607" s="122" t="s">
        <v>632</v>
      </c>
      <c r="D607" s="122" t="s">
        <v>681</v>
      </c>
      <c r="E607" s="122">
        <v>2018</v>
      </c>
      <c r="F607" s="122" t="s">
        <v>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632</v>
      </c>
      <c r="D608" s="122" t="s">
        <v>666</v>
      </c>
      <c r="E608" s="122">
        <v>2009</v>
      </c>
      <c r="F608" s="122">
        <v>2017</v>
      </c>
      <c r="G608" s="129" t="s">
        <v>20</v>
      </c>
      <c r="H608" s="130" t="s">
        <v>20</v>
      </c>
      <c r="I608" s="131" t="s">
        <v>20</v>
      </c>
    </row>
    <row r="609" spans="2:9" ht="19.5" customHeight="1">
      <c r="B609" s="121">
        <f t="shared" si="14"/>
        <v>591</v>
      </c>
      <c r="C609" s="122" t="s">
        <v>632</v>
      </c>
      <c r="D609" s="122" t="s">
        <v>1976</v>
      </c>
      <c r="E609" s="122">
        <v>2009</v>
      </c>
      <c r="F609" s="122">
        <v>2017</v>
      </c>
      <c r="G609" s="129" t="s">
        <v>20</v>
      </c>
      <c r="H609" s="129" t="s">
        <v>20</v>
      </c>
      <c r="I609" s="182" t="s">
        <v>20</v>
      </c>
    </row>
    <row r="610" spans="2:9" ht="19.5" customHeight="1">
      <c r="B610" s="121">
        <f t="shared" si="14"/>
        <v>592</v>
      </c>
      <c r="C610" s="122" t="s">
        <v>632</v>
      </c>
      <c r="D610" s="122" t="s">
        <v>639</v>
      </c>
      <c r="E610" s="122">
        <v>2004</v>
      </c>
      <c r="F610" s="122">
        <v>2020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632</v>
      </c>
      <c r="D611" s="122" t="s">
        <v>665</v>
      </c>
      <c r="E611" s="122">
        <v>2003</v>
      </c>
      <c r="F611" s="122">
        <v>2016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632</v>
      </c>
      <c r="D612" s="122" t="s">
        <v>651</v>
      </c>
      <c r="E612" s="122">
        <v>2006</v>
      </c>
      <c r="F612" s="122">
        <v>2015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632</v>
      </c>
      <c r="D613" s="122" t="s">
        <v>633</v>
      </c>
      <c r="E613" s="122">
        <v>2010</v>
      </c>
      <c r="F613" s="122" t="s">
        <v>19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632</v>
      </c>
      <c r="D614" s="122" t="s">
        <v>641</v>
      </c>
      <c r="E614" s="122">
        <v>2003</v>
      </c>
      <c r="F614" s="122">
        <v>2015</v>
      </c>
      <c r="G614" s="129" t="s">
        <v>20</v>
      </c>
      <c r="H614" s="130" t="s">
        <v>20</v>
      </c>
      <c r="I614" s="131" t="s">
        <v>20</v>
      </c>
    </row>
    <row r="615" spans="2:9" ht="19.5" customHeight="1">
      <c r="B615" s="121">
        <f t="shared" si="14"/>
        <v>597</v>
      </c>
      <c r="C615" s="122" t="s">
        <v>632</v>
      </c>
      <c r="D615" s="122" t="s">
        <v>686</v>
      </c>
      <c r="E615" s="122">
        <v>2003</v>
      </c>
      <c r="F615" s="122">
        <v>2015</v>
      </c>
      <c r="G615" s="129" t="s">
        <v>20</v>
      </c>
      <c r="H615" s="130" t="s">
        <v>20</v>
      </c>
      <c r="I615" s="131" t="s">
        <v>20</v>
      </c>
    </row>
    <row r="616" spans="2:9" ht="19.5" customHeight="1">
      <c r="B616" s="121">
        <f t="shared" si="14"/>
        <v>598</v>
      </c>
      <c r="C616" s="122" t="s">
        <v>632</v>
      </c>
      <c r="D616" s="122" t="s">
        <v>660</v>
      </c>
      <c r="E616" s="122">
        <v>2003</v>
      </c>
      <c r="F616" s="122">
        <v>2015</v>
      </c>
      <c r="G616" s="129" t="s">
        <v>20</v>
      </c>
      <c r="H616" s="130" t="s">
        <v>20</v>
      </c>
      <c r="I616" s="131" t="s">
        <v>20</v>
      </c>
    </row>
    <row r="617" spans="2:9" ht="19.5" customHeight="1">
      <c r="B617" s="121">
        <f t="shared" si="14"/>
        <v>599</v>
      </c>
      <c r="C617" s="122" t="s">
        <v>632</v>
      </c>
      <c r="D617" s="122" t="s">
        <v>1975</v>
      </c>
      <c r="E617" s="122">
        <v>2008</v>
      </c>
      <c r="F617" s="122">
        <v>2011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632</v>
      </c>
      <c r="D618" s="122" t="s">
        <v>1973</v>
      </c>
      <c r="E618" s="122">
        <v>2012</v>
      </c>
      <c r="F618" s="122">
        <v>2017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632</v>
      </c>
      <c r="D619" s="122" t="s">
        <v>677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 t="s">
        <v>20</v>
      </c>
    </row>
    <row r="620" spans="2:9" ht="19.5" customHeight="1">
      <c r="B620" s="121">
        <f t="shared" si="14"/>
        <v>602</v>
      </c>
      <c r="C620" s="122" t="s">
        <v>632</v>
      </c>
      <c r="D620" s="122" t="s">
        <v>635</v>
      </c>
      <c r="E620" s="122">
        <v>2018</v>
      </c>
      <c r="F620" s="122" t="s">
        <v>19</v>
      </c>
      <c r="G620" s="129" t="s">
        <v>20</v>
      </c>
      <c r="H620" s="130" t="s">
        <v>20</v>
      </c>
      <c r="I620" s="131" t="s">
        <v>20</v>
      </c>
    </row>
    <row r="621" spans="2:9" ht="19.5" customHeight="1">
      <c r="B621" s="121">
        <f t="shared" si="14"/>
        <v>603</v>
      </c>
      <c r="C621" s="122" t="s">
        <v>632</v>
      </c>
      <c r="D621" s="122" t="s">
        <v>1317</v>
      </c>
      <c r="E621" s="122">
        <v>2003</v>
      </c>
      <c r="F621" s="122">
        <v>2015</v>
      </c>
      <c r="G621" s="129" t="s">
        <v>20</v>
      </c>
      <c r="H621" s="130" t="s">
        <v>20</v>
      </c>
      <c r="I621" s="131" t="s">
        <v>20</v>
      </c>
    </row>
    <row r="622" spans="2:9" ht="19.5" customHeight="1">
      <c r="B622" s="121">
        <f t="shared" si="14"/>
        <v>604</v>
      </c>
      <c r="C622" s="122" t="s">
        <v>632</v>
      </c>
      <c r="D622" s="122" t="s">
        <v>686</v>
      </c>
      <c r="E622" s="122">
        <v>2020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632</v>
      </c>
      <c r="D623" s="122" t="s">
        <v>660</v>
      </c>
      <c r="E623" s="122">
        <v>2020</v>
      </c>
      <c r="F623" s="122" t="s">
        <v>19</v>
      </c>
      <c r="G623" s="129" t="s">
        <v>20</v>
      </c>
      <c r="H623" s="130" t="s">
        <v>20</v>
      </c>
      <c r="I623" s="131"/>
    </row>
    <row r="624" spans="2:9" ht="19.5" customHeight="1">
      <c r="B624" s="121">
        <f t="shared" si="14"/>
        <v>606</v>
      </c>
      <c r="C624" s="122" t="s">
        <v>632</v>
      </c>
      <c r="D624" s="122" t="s">
        <v>652</v>
      </c>
      <c r="E624" s="122">
        <v>2020</v>
      </c>
      <c r="F624" s="122" t="s">
        <v>19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632</v>
      </c>
      <c r="D625" s="122" t="s">
        <v>686</v>
      </c>
      <c r="E625" s="122">
        <v>2016</v>
      </c>
      <c r="F625" s="122">
        <v>2019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632</v>
      </c>
      <c r="D626" s="122" t="s">
        <v>1318</v>
      </c>
      <c r="E626" s="122">
        <v>2016</v>
      </c>
      <c r="F626" s="122">
        <v>2019</v>
      </c>
      <c r="G626" s="129" t="s">
        <v>20</v>
      </c>
      <c r="H626" s="130" t="s">
        <v>20</v>
      </c>
      <c r="I626" s="131"/>
    </row>
    <row r="627" spans="2:9" ht="19.5" customHeight="1">
      <c r="B627" s="121">
        <f t="shared" si="14"/>
        <v>609</v>
      </c>
      <c r="C627" s="122" t="s">
        <v>632</v>
      </c>
      <c r="D627" s="122" t="s">
        <v>656</v>
      </c>
      <c r="E627" s="122">
        <v>2019</v>
      </c>
      <c r="F627" s="122" t="s">
        <v>19</v>
      </c>
      <c r="G627" s="129" t="s">
        <v>20</v>
      </c>
      <c r="H627" s="130" t="s">
        <v>20</v>
      </c>
      <c r="I627" s="131" t="s">
        <v>20</v>
      </c>
    </row>
    <row r="628" spans="2:9" ht="19.5" customHeight="1" thickBot="1">
      <c r="B628" s="124">
        <f>ROW()-18</f>
        <v>610</v>
      </c>
      <c r="C628" s="125" t="s">
        <v>632</v>
      </c>
      <c r="D628" s="125" t="s">
        <v>674</v>
      </c>
      <c r="E628" s="125">
        <v>2021</v>
      </c>
      <c r="F628" s="125" t="s">
        <v>19</v>
      </c>
      <c r="G628" s="132" t="s">
        <v>20</v>
      </c>
      <c r="H628" s="133" t="s">
        <v>20</v>
      </c>
      <c r="I628" s="134"/>
    </row>
    <row r="629" spans="2:9" ht="2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632</v>
      </c>
      <c r="D630" s="122" t="s">
        <v>674</v>
      </c>
      <c r="E630" s="122">
        <v>2021</v>
      </c>
      <c r="F630" s="122" t="s">
        <v>19</v>
      </c>
      <c r="G630" s="129" t="s">
        <v>20</v>
      </c>
      <c r="H630" s="130" t="s">
        <v>20</v>
      </c>
      <c r="I630" s="131"/>
    </row>
    <row r="631" spans="2:9" ht="19.5" customHeight="1">
      <c r="B631" s="121">
        <f>ROW()-19</f>
        <v>612</v>
      </c>
      <c r="C631" s="122" t="s">
        <v>632</v>
      </c>
      <c r="D631" s="122" t="s">
        <v>1321</v>
      </c>
      <c r="E631" s="122">
        <v>2021</v>
      </c>
      <c r="F631" s="122" t="s">
        <v>19</v>
      </c>
      <c r="G631" s="129" t="s">
        <v>20</v>
      </c>
      <c r="H631" s="129" t="s">
        <v>20</v>
      </c>
      <c r="I631" s="182"/>
    </row>
    <row r="632" spans="2:9" ht="19.5" customHeight="1">
      <c r="B632" s="121">
        <f t="shared" ref="B632:B669" si="15">ROW()-19</f>
        <v>613</v>
      </c>
      <c r="C632" s="122" t="s">
        <v>632</v>
      </c>
      <c r="D632" s="122" t="s">
        <v>690</v>
      </c>
      <c r="E632" s="122">
        <v>2018</v>
      </c>
      <c r="F632" s="122" t="s">
        <v>19</v>
      </c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632</v>
      </c>
      <c r="D633" s="122" t="s">
        <v>684</v>
      </c>
      <c r="E633" s="122">
        <v>2015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632</v>
      </c>
      <c r="D634" s="122" t="s">
        <v>639</v>
      </c>
      <c r="E634" s="122">
        <v>2021</v>
      </c>
      <c r="F634" s="122" t="s">
        <v>19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2011</v>
      </c>
      <c r="F635" s="122">
        <v>2018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632</v>
      </c>
      <c r="D636" s="122" t="s">
        <v>1319</v>
      </c>
      <c r="E636" s="122">
        <v>2020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632</v>
      </c>
      <c r="D637" s="122" t="s">
        <v>1313</v>
      </c>
      <c r="E637" s="122">
        <v>2020</v>
      </c>
      <c r="F637" s="122" t="s">
        <v>19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632</v>
      </c>
      <c r="D638" s="122" t="s">
        <v>708</v>
      </c>
      <c r="E638" s="122">
        <v>2003</v>
      </c>
      <c r="F638" s="122">
        <v>2020</v>
      </c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632</v>
      </c>
      <c r="D639" s="122" t="s">
        <v>711</v>
      </c>
      <c r="E639" s="122">
        <v>2003</v>
      </c>
      <c r="F639" s="122">
        <v>2020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632</v>
      </c>
      <c r="D640" s="122" t="s">
        <v>712</v>
      </c>
      <c r="E640" s="122">
        <v>2003</v>
      </c>
      <c r="F640" s="122">
        <v>2020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632</v>
      </c>
      <c r="D641" s="122" t="s">
        <v>713</v>
      </c>
      <c r="E641" s="122">
        <v>2003</v>
      </c>
      <c r="F641" s="122">
        <v>2020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632</v>
      </c>
      <c r="D642" s="122" t="s">
        <v>714</v>
      </c>
      <c r="E642" s="122">
        <v>2003</v>
      </c>
      <c r="F642" s="122">
        <v>2020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632</v>
      </c>
      <c r="D643" s="122" t="s">
        <v>1316</v>
      </c>
      <c r="E643" s="122">
        <v>2003</v>
      </c>
      <c r="F643" s="122">
        <v>2020</v>
      </c>
      <c r="G643" s="129" t="s">
        <v>20</v>
      </c>
      <c r="H643" s="129" t="s">
        <v>20</v>
      </c>
      <c r="I643" s="131"/>
    </row>
    <row r="644" spans="2:9" ht="19.5" customHeight="1">
      <c r="B644" s="121">
        <f t="shared" si="15"/>
        <v>625</v>
      </c>
      <c r="C644" s="122" t="s">
        <v>632</v>
      </c>
      <c r="D644" s="122" t="s">
        <v>1324</v>
      </c>
      <c r="E644" s="122">
        <v>2003</v>
      </c>
      <c r="F644" s="122">
        <v>2020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632</v>
      </c>
      <c r="D645" s="122" t="s">
        <v>652</v>
      </c>
      <c r="E645" s="122">
        <v>2008</v>
      </c>
      <c r="F645" s="122" t="s">
        <v>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632</v>
      </c>
      <c r="D646" s="122" t="s">
        <v>707</v>
      </c>
      <c r="E646" s="122">
        <v>2008</v>
      </c>
      <c r="F646" s="122" t="s">
        <v>19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632</v>
      </c>
      <c r="D647" s="122" t="s">
        <v>710</v>
      </c>
      <c r="E647" s="122">
        <v>2008</v>
      </c>
      <c r="F647" s="122" t="s">
        <v>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632</v>
      </c>
      <c r="D648" s="122" t="s">
        <v>706</v>
      </c>
      <c r="E648" s="122">
        <v>2012</v>
      </c>
      <c r="F648" s="122" t="s">
        <v>19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632</v>
      </c>
      <c r="D649" s="122" t="s">
        <v>652</v>
      </c>
      <c r="E649" s="122">
        <v>2012</v>
      </c>
      <c r="F649" s="122">
        <v>2020</v>
      </c>
      <c r="G649" s="129" t="s">
        <v>20</v>
      </c>
      <c r="H649" s="130" t="s">
        <v>20</v>
      </c>
      <c r="I649" s="131" t="s">
        <v>20</v>
      </c>
    </row>
    <row r="650" spans="2:9" ht="19.5" customHeight="1">
      <c r="B650" s="121">
        <f t="shared" si="15"/>
        <v>631</v>
      </c>
      <c r="C650" s="122" t="s">
        <v>632</v>
      </c>
      <c r="D650" s="122" t="s">
        <v>648</v>
      </c>
      <c r="E650" s="122">
        <v>2017</v>
      </c>
      <c r="F650" s="122" t="s">
        <v>19</v>
      </c>
      <c r="G650" s="129" t="s">
        <v>20</v>
      </c>
      <c r="H650" s="130" t="s">
        <v>20</v>
      </c>
      <c r="I650" s="131" t="s">
        <v>20</v>
      </c>
    </row>
    <row r="651" spans="2:9" ht="19.5" customHeight="1">
      <c r="B651" s="121">
        <f t="shared" si="15"/>
        <v>632</v>
      </c>
      <c r="C651" s="122" t="s">
        <v>632</v>
      </c>
      <c r="D651" s="122" t="s">
        <v>1311</v>
      </c>
      <c r="E651" s="122">
        <v>2017</v>
      </c>
      <c r="F651" s="122" t="s">
        <v>19</v>
      </c>
      <c r="G651" s="129" t="s">
        <v>20</v>
      </c>
      <c r="H651" s="129" t="s">
        <v>20</v>
      </c>
      <c r="I651" s="182" t="s">
        <v>20</v>
      </c>
    </row>
    <row r="652" spans="2:9" ht="19.5" customHeight="1">
      <c r="B652" s="121">
        <f t="shared" si="15"/>
        <v>633</v>
      </c>
      <c r="C652" s="122" t="s">
        <v>632</v>
      </c>
      <c r="D652" s="122" t="s">
        <v>1323</v>
      </c>
      <c r="E652" s="122">
        <v>2012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692</v>
      </c>
      <c r="D653" s="122" t="s">
        <v>1326</v>
      </c>
      <c r="E653" s="122">
        <v>2012</v>
      </c>
      <c r="F653" s="122">
        <v>2019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692</v>
      </c>
      <c r="D654" s="122" t="s">
        <v>1329</v>
      </c>
      <c r="E654" s="122">
        <v>2009</v>
      </c>
      <c r="F654" s="122">
        <v>2018</v>
      </c>
      <c r="G654" s="129" t="s">
        <v>20</v>
      </c>
      <c r="H654" s="130"/>
      <c r="I654" s="131"/>
    </row>
    <row r="655" spans="2:9" ht="19.5" customHeight="1">
      <c r="B655" s="121">
        <f t="shared" si="15"/>
        <v>636</v>
      </c>
      <c r="C655" s="122" t="s">
        <v>692</v>
      </c>
      <c r="D655" s="122" t="s">
        <v>693</v>
      </c>
      <c r="E655" s="122">
        <v>2011</v>
      </c>
      <c r="F655" s="122">
        <v>2018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692</v>
      </c>
      <c r="D656" s="122" t="s">
        <v>698</v>
      </c>
      <c r="E656" s="122">
        <v>2010</v>
      </c>
      <c r="F656" s="122">
        <v>2018</v>
      </c>
      <c r="G656" s="129" t="s">
        <v>20</v>
      </c>
      <c r="H656" s="130"/>
      <c r="I656" s="131"/>
    </row>
    <row r="657" spans="2:9" ht="19.5" customHeight="1">
      <c r="B657" s="121">
        <f t="shared" si="15"/>
        <v>638</v>
      </c>
      <c r="C657" s="122" t="s">
        <v>692</v>
      </c>
      <c r="D657" s="122" t="s">
        <v>700</v>
      </c>
      <c r="E657" s="122">
        <v>2017</v>
      </c>
      <c r="F657" s="122" t="s">
        <v>19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692</v>
      </c>
      <c r="D658" s="122" t="s">
        <v>1327</v>
      </c>
      <c r="E658" s="122">
        <v>2017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692</v>
      </c>
      <c r="D659" s="122" t="s">
        <v>695</v>
      </c>
      <c r="E659" s="122">
        <v>2017</v>
      </c>
      <c r="F659" s="122" t="s">
        <v>19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692</v>
      </c>
      <c r="D660" s="122" t="s">
        <v>1977</v>
      </c>
      <c r="E660" s="122">
        <v>2016</v>
      </c>
      <c r="F660" s="122" t="s">
        <v>19</v>
      </c>
      <c r="G660" s="129" t="s">
        <v>20</v>
      </c>
      <c r="H660" s="130" t="s">
        <v>20</v>
      </c>
      <c r="I660" s="131"/>
    </row>
    <row r="661" spans="2:9" ht="19.5" customHeight="1">
      <c r="B661" s="121">
        <f t="shared" si="15"/>
        <v>642</v>
      </c>
      <c r="C661" s="122" t="s">
        <v>692</v>
      </c>
      <c r="D661" s="122" t="s">
        <v>2057</v>
      </c>
      <c r="E661" s="122">
        <v>2007</v>
      </c>
      <c r="F661" s="122">
        <v>2016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692</v>
      </c>
      <c r="D662" s="122" t="s">
        <v>698</v>
      </c>
      <c r="E662" s="122">
        <v>2018</v>
      </c>
      <c r="F662" s="122" t="s">
        <v>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692</v>
      </c>
      <c r="D663" s="122" t="s">
        <v>762</v>
      </c>
      <c r="E663" s="122">
        <v>2018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692</v>
      </c>
      <c r="D664" s="122" t="s">
        <v>693</v>
      </c>
      <c r="E664" s="122">
        <v>2019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692</v>
      </c>
      <c r="D665" s="122" t="s">
        <v>1329</v>
      </c>
      <c r="E665" s="122">
        <v>2018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692</v>
      </c>
      <c r="D666" s="122" t="s">
        <v>1328</v>
      </c>
      <c r="E666" s="122">
        <v>2017</v>
      </c>
      <c r="F666" s="122" t="s">
        <v>19</v>
      </c>
      <c r="G666" s="129" t="s">
        <v>20</v>
      </c>
      <c r="H666" s="130" t="s">
        <v>20</v>
      </c>
      <c r="I666" s="131"/>
    </row>
    <row r="667" spans="2:9" ht="19.5" customHeight="1">
      <c r="B667" s="121">
        <f t="shared" si="15"/>
        <v>648</v>
      </c>
      <c r="C667" s="122" t="s">
        <v>692</v>
      </c>
      <c r="D667" s="122" t="s">
        <v>1325</v>
      </c>
      <c r="E667" s="122">
        <v>2017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39</v>
      </c>
      <c r="D668" s="122" t="s">
        <v>52</v>
      </c>
      <c r="E668" s="122">
        <v>1997</v>
      </c>
      <c r="F668" s="122">
        <v>2004</v>
      </c>
      <c r="G668" s="129" t="s">
        <v>20</v>
      </c>
      <c r="H668" s="130" t="s">
        <v>20</v>
      </c>
      <c r="I668" s="131"/>
    </row>
    <row r="669" spans="2:9" ht="19.5" customHeight="1">
      <c r="B669" s="121">
        <f t="shared" si="15"/>
        <v>650</v>
      </c>
      <c r="C669" s="122" t="s">
        <v>39</v>
      </c>
      <c r="D669" s="122" t="s">
        <v>47</v>
      </c>
      <c r="E669" s="122">
        <v>2005</v>
      </c>
      <c r="F669" s="122">
        <v>2008</v>
      </c>
      <c r="G669" s="129" t="s">
        <v>20</v>
      </c>
      <c r="H669" s="130" t="s">
        <v>20</v>
      </c>
      <c r="I669" s="131"/>
    </row>
    <row r="670" spans="2:9" ht="19.5" customHeight="1" thickBot="1">
      <c r="B670" s="124">
        <f>ROW()-19</f>
        <v>651</v>
      </c>
      <c r="C670" s="125" t="s">
        <v>542</v>
      </c>
      <c r="D670" s="125" t="s">
        <v>1282</v>
      </c>
      <c r="E670" s="125">
        <v>2008</v>
      </c>
      <c r="F670" s="125">
        <v>2013</v>
      </c>
      <c r="G670" s="132" t="s">
        <v>20</v>
      </c>
      <c r="H670" s="133" t="s">
        <v>20</v>
      </c>
      <c r="I670" s="134"/>
    </row>
    <row r="671" spans="2:9" ht="21.75" customHeight="1" thickBot="1">
      <c r="B671" s="135" t="s">
        <v>1</v>
      </c>
      <c r="C671" s="136" t="s">
        <v>2</v>
      </c>
      <c r="D671" s="136" t="s">
        <v>3</v>
      </c>
      <c r="E671" s="136" t="s">
        <v>4</v>
      </c>
      <c r="F671" s="137" t="s">
        <v>5</v>
      </c>
      <c r="G671" s="137" t="s">
        <v>7</v>
      </c>
      <c r="H671" s="136" t="s">
        <v>8</v>
      </c>
      <c r="I671" s="139" t="s">
        <v>9</v>
      </c>
    </row>
    <row r="672" spans="2:9" ht="19.5" customHeight="1">
      <c r="B672" s="121">
        <f>ROW()-20</f>
        <v>652</v>
      </c>
      <c r="C672" s="122" t="s">
        <v>577</v>
      </c>
      <c r="D672" s="122" t="s">
        <v>584</v>
      </c>
      <c r="E672" s="122">
        <v>2003</v>
      </c>
      <c r="F672" s="122">
        <v>2009</v>
      </c>
      <c r="G672" s="129"/>
      <c r="H672" s="130"/>
      <c r="I672" s="131" t="s">
        <v>20</v>
      </c>
    </row>
    <row r="673" spans="2:9" ht="19.5" customHeight="1">
      <c r="B673" s="121">
        <f>ROW()-20</f>
        <v>653</v>
      </c>
      <c r="C673" s="122" t="s">
        <v>632</v>
      </c>
      <c r="D673" s="122" t="s">
        <v>652</v>
      </c>
      <c r="E673" s="122">
        <v>1999</v>
      </c>
      <c r="F673" s="122">
        <v>2006</v>
      </c>
      <c r="G673" s="129" t="s">
        <v>20</v>
      </c>
      <c r="H673" s="129" t="s">
        <v>20</v>
      </c>
      <c r="I673" s="182"/>
    </row>
    <row r="674" spans="2:9" ht="19.5" customHeight="1" thickBot="1">
      <c r="B674" s="124">
        <f t="shared" ref="B674" si="16">ROW()-20</f>
        <v>654</v>
      </c>
      <c r="C674" s="125" t="s">
        <v>632</v>
      </c>
      <c r="D674" s="125" t="s">
        <v>661</v>
      </c>
      <c r="E674" s="125">
        <v>1996</v>
      </c>
      <c r="F674" s="125">
        <v>2002</v>
      </c>
      <c r="G674" s="132" t="s">
        <v>20</v>
      </c>
      <c r="H674" s="133" t="s">
        <v>20</v>
      </c>
      <c r="I674" s="134"/>
    </row>
    <row r="675" spans="2:9" ht="19.5" customHeight="1"/>
    <row r="676" spans="2:9" ht="19.5" customHeight="1"/>
    <row r="677" spans="2:9" ht="19.5" customHeight="1"/>
    <row r="678" spans="2:9" ht="19.5" customHeight="1"/>
    <row r="679" spans="2:9" ht="19.5" customHeight="1"/>
    <row r="680" spans="2:9" ht="19.5" customHeight="1"/>
    <row r="681" spans="2:9" ht="19.5" customHeight="1"/>
    <row r="682" spans="2:9" ht="19.5" customHeight="1"/>
    <row r="683" spans="2:9" ht="19.5" customHeight="1"/>
    <row r="684" spans="2:9" ht="19.5" customHeight="1"/>
    <row r="685" spans="2:9" ht="19.5" customHeight="1"/>
    <row r="686" spans="2:9" ht="19.5" customHeight="1"/>
    <row r="687" spans="2:9" ht="19.5" customHeight="1"/>
    <row r="688" spans="2:9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mergeCells count="4">
    <mergeCell ref="B1:I1"/>
    <mergeCell ref="B2:G2"/>
    <mergeCell ref="H2:I2"/>
    <mergeCell ref="B3:I3"/>
  </mergeCells>
  <conditionalFormatting sqref="G4:I674">
    <cfRule type="cellIs" dxfId="37" priority="1" operator="equal">
      <formula>0</formula>
    </cfRule>
    <cfRule type="cellIs" dxfId="3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6710B-02CD-4383-8CB8-8866EA06AB6F}">
  <dimension ref="A1:J832"/>
  <sheetViews>
    <sheetView view="pageLayout" topLeftCell="A686" zoomScaleNormal="100" workbookViewId="0">
      <selection activeCell="C706" sqref="C706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 thickBot="1">
      <c r="B1" s="408"/>
      <c r="C1" s="409"/>
      <c r="D1" s="409"/>
      <c r="E1" s="409"/>
      <c r="F1" s="409"/>
      <c r="G1" s="409"/>
      <c r="H1" s="409"/>
      <c r="I1" s="409"/>
      <c r="J1" s="409"/>
    </row>
    <row r="2" spans="1:10" ht="22.5" customHeight="1" thickBot="1">
      <c r="B2" s="411" t="s">
        <v>2077</v>
      </c>
      <c r="C2" s="412"/>
      <c r="D2" s="412"/>
      <c r="E2" s="412"/>
      <c r="F2" s="412"/>
      <c r="G2" s="412"/>
      <c r="H2" s="413"/>
      <c r="I2" s="414">
        <v>44692</v>
      </c>
      <c r="J2" s="415"/>
    </row>
    <row r="3" spans="1:10" ht="30" customHeight="1" thickBot="1">
      <c r="A3" s="434" t="s">
        <v>816</v>
      </c>
      <c r="B3" s="434"/>
      <c r="C3" s="434"/>
      <c r="D3" s="434"/>
      <c r="E3" s="434"/>
      <c r="F3" s="434"/>
      <c r="G3" s="434"/>
      <c r="H3" s="434"/>
      <c r="I3" s="434"/>
      <c r="J3" s="43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24</v>
      </c>
      <c r="E7" s="122">
        <v>2016</v>
      </c>
      <c r="F7" s="122"/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32</v>
      </c>
      <c r="E8" s="122">
        <v>2017</v>
      </c>
      <c r="F8" s="122"/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30</v>
      </c>
      <c r="E11" s="122">
        <v>2008</v>
      </c>
      <c r="F11" s="122">
        <v>2018</v>
      </c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23</v>
      </c>
      <c r="E12" s="122">
        <v>2005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>
        <v>147</v>
      </c>
      <c r="E14" s="122">
        <v>2003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28</v>
      </c>
      <c r="E15" s="122">
        <v>2003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>
        <v>159</v>
      </c>
      <c r="E16" s="122">
        <v>2005</v>
      </c>
      <c r="F16" s="122">
        <v>2011</v>
      </c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1138</v>
      </c>
      <c r="E17" s="122">
        <v>2011</v>
      </c>
      <c r="F17" s="122">
        <v>2016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1141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1136</v>
      </c>
      <c r="E19" s="122">
        <v>2013</v>
      </c>
      <c r="F19" s="122">
        <v>2019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1139</v>
      </c>
      <c r="E20" s="122">
        <v>2013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1137</v>
      </c>
      <c r="E21" s="122">
        <v>2014</v>
      </c>
      <c r="F21" s="122"/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1140</v>
      </c>
      <c r="E22" s="122">
        <v>2014</v>
      </c>
      <c r="F22" s="122"/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1138</v>
      </c>
      <c r="E23" s="122">
        <v>2017</v>
      </c>
      <c r="F23" s="122"/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1141</v>
      </c>
      <c r="E24" s="122">
        <v>2017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38</v>
      </c>
      <c r="E25" s="122">
        <v>2009</v>
      </c>
      <c r="F25" s="122">
        <v>2015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37</v>
      </c>
      <c r="E26" s="122">
        <v>2011</v>
      </c>
      <c r="F26" s="122">
        <v>2019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67</v>
      </c>
      <c r="E27" s="122">
        <v>2011</v>
      </c>
      <c r="F27" s="122">
        <v>2018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43</v>
      </c>
      <c r="E28" s="122">
        <v>2012</v>
      </c>
      <c r="F28" s="122"/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2010</v>
      </c>
      <c r="F29" s="122">
        <v>2017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83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58</v>
      </c>
      <c r="E31" s="122">
        <v>2010</v>
      </c>
      <c r="F31" s="122">
        <v>2017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75</v>
      </c>
      <c r="E32" s="122">
        <v>2006</v>
      </c>
      <c r="F32" s="122">
        <v>2015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f t="shared" si="0"/>
        <v>29</v>
      </c>
      <c r="C33" s="122" t="s">
        <v>39</v>
      </c>
      <c r="D33" s="122" t="s">
        <v>52</v>
      </c>
      <c r="E33" s="122">
        <v>1997</v>
      </c>
      <c r="F33" s="122">
        <v>2004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52</v>
      </c>
      <c r="E34" s="122">
        <v>2004</v>
      </c>
      <c r="F34" s="122">
        <v>2011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88</v>
      </c>
      <c r="E35" s="122">
        <v>2004</v>
      </c>
      <c r="F35" s="122">
        <v>2011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43</v>
      </c>
      <c r="E36" s="122">
        <v>2004</v>
      </c>
      <c r="F36" s="122">
        <v>2012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92</v>
      </c>
      <c r="E37" s="122">
        <v>2008</v>
      </c>
      <c r="F37" s="122">
        <v>2013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72</v>
      </c>
      <c r="E38" s="122">
        <v>2008</v>
      </c>
      <c r="F38" s="122">
        <v>2017</v>
      </c>
      <c r="G38" s="123"/>
      <c r="H38" s="129" t="s">
        <v>20</v>
      </c>
      <c r="I38" s="130" t="s">
        <v>20</v>
      </c>
      <c r="J38" s="131" t="s">
        <v>20</v>
      </c>
    </row>
    <row r="39" spans="2:10" ht="19.649999999999999" customHeight="1">
      <c r="B39" s="121">
        <f t="shared" si="0"/>
        <v>35</v>
      </c>
      <c r="C39" s="122" t="s">
        <v>39</v>
      </c>
      <c r="D39" s="122" t="s">
        <v>72</v>
      </c>
      <c r="E39" s="122">
        <v>2017</v>
      </c>
      <c r="F39" s="122"/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831</v>
      </c>
      <c r="E40" s="125">
        <v>2017</v>
      </c>
      <c r="F40" s="125"/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47</v>
      </c>
      <c r="E42" s="122">
        <v>2016</v>
      </c>
      <c r="F42" s="122"/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85</v>
      </c>
      <c r="E43" s="122">
        <v>2016</v>
      </c>
      <c r="F43" s="122"/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49</v>
      </c>
      <c r="E44" s="122">
        <v>2016</v>
      </c>
      <c r="F44" s="122"/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86</v>
      </c>
      <c r="E45" s="122">
        <v>2016</v>
      </c>
      <c r="F45" s="122"/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75</v>
      </c>
      <c r="E46" s="122">
        <v>2015</v>
      </c>
      <c r="F46" s="122"/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1148</v>
      </c>
      <c r="E47" s="122">
        <v>2015</v>
      </c>
      <c r="F47" s="122"/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1145</v>
      </c>
      <c r="E48" s="122">
        <v>2018</v>
      </c>
      <c r="F48" s="122"/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1149</v>
      </c>
      <c r="E49" s="122">
        <v>2018</v>
      </c>
      <c r="F49" s="122"/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1147</v>
      </c>
      <c r="E50" s="122">
        <v>2018</v>
      </c>
      <c r="F50" s="122"/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52</v>
      </c>
      <c r="E51" s="122">
        <v>2018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58</v>
      </c>
      <c r="E52" s="122">
        <v>2018</v>
      </c>
      <c r="F52" s="122"/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67</v>
      </c>
      <c r="E53" s="122">
        <v>2019</v>
      </c>
      <c r="F53" s="122"/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40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61</v>
      </c>
      <c r="E55" s="122">
        <v>2018</v>
      </c>
      <c r="F55" s="122"/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64</v>
      </c>
      <c r="E56" s="122">
        <v>2017</v>
      </c>
      <c r="F56" s="122"/>
      <c r="G56" s="123"/>
      <c r="H56" s="129" t="s">
        <v>20</v>
      </c>
      <c r="I56" s="130" t="s">
        <v>20</v>
      </c>
      <c r="J56" s="131" t="s">
        <v>20</v>
      </c>
    </row>
    <row r="57" spans="2:10" ht="19.649999999999999" customHeight="1">
      <c r="B57" s="121">
        <f t="shared" si="1"/>
        <v>52</v>
      </c>
      <c r="C57" s="122" t="s">
        <v>39</v>
      </c>
      <c r="D57" s="122" t="s">
        <v>90</v>
      </c>
      <c r="E57" s="122">
        <v>2017</v>
      </c>
      <c r="F57" s="122"/>
      <c r="G57" s="123"/>
      <c r="H57" s="129" t="s">
        <v>20</v>
      </c>
      <c r="I57" s="130" t="s">
        <v>20</v>
      </c>
      <c r="J57" s="131" t="s">
        <v>20</v>
      </c>
    </row>
    <row r="58" spans="2:10" ht="19.649999999999999" customHeight="1">
      <c r="B58" s="121">
        <f t="shared" si="1"/>
        <v>53</v>
      </c>
      <c r="C58" s="122" t="s">
        <v>39</v>
      </c>
      <c r="D58" s="122" t="s">
        <v>92</v>
      </c>
      <c r="E58" s="122">
        <v>2014</v>
      </c>
      <c r="F58" s="122"/>
      <c r="G58" s="123"/>
      <c r="H58" s="129" t="s">
        <v>20</v>
      </c>
      <c r="I58" s="130" t="s">
        <v>20</v>
      </c>
      <c r="J58" s="131" t="s">
        <v>20</v>
      </c>
    </row>
    <row r="59" spans="2:10" ht="19.649999999999999" customHeight="1">
      <c r="B59" s="121">
        <f t="shared" si="1"/>
        <v>54</v>
      </c>
      <c r="C59" s="122" t="s">
        <v>39</v>
      </c>
      <c r="D59" s="122" t="s">
        <v>96</v>
      </c>
      <c r="E59" s="122">
        <v>2014</v>
      </c>
      <c r="F59" s="122"/>
      <c r="G59" s="123"/>
      <c r="H59" s="129" t="s">
        <v>20</v>
      </c>
      <c r="I59" s="130" t="s">
        <v>20</v>
      </c>
      <c r="J59" s="131" t="s">
        <v>20</v>
      </c>
    </row>
    <row r="60" spans="2:10" ht="19.649999999999999" customHeight="1">
      <c r="B60" s="121">
        <f t="shared" si="1"/>
        <v>55</v>
      </c>
      <c r="C60" s="122" t="s">
        <v>39</v>
      </c>
      <c r="D60" s="122" t="s">
        <v>95</v>
      </c>
      <c r="E60" s="122">
        <v>2014</v>
      </c>
      <c r="F60" s="122"/>
      <c r="G60" s="123"/>
      <c r="H60" s="129" t="s">
        <v>20</v>
      </c>
      <c r="I60" s="130" t="s">
        <v>20</v>
      </c>
      <c r="J60" s="131" t="s">
        <v>20</v>
      </c>
    </row>
    <row r="61" spans="2:10" ht="19.649999999999999" customHeight="1">
      <c r="B61" s="121">
        <f t="shared" si="1"/>
        <v>56</v>
      </c>
      <c r="C61" s="122" t="s">
        <v>39</v>
      </c>
      <c r="D61" s="122" t="s">
        <v>40</v>
      </c>
      <c r="E61" s="122">
        <v>2010</v>
      </c>
      <c r="F61" s="122">
        <v>2017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49</v>
      </c>
      <c r="E62" s="122">
        <v>2007</v>
      </c>
      <c r="F62" s="122">
        <v>2016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86</v>
      </c>
      <c r="E63" s="122">
        <v>2007</v>
      </c>
      <c r="F63" s="122">
        <v>2016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82</v>
      </c>
      <c r="E64" s="122">
        <v>2007</v>
      </c>
      <c r="F64" s="122">
        <v>2016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61</v>
      </c>
      <c r="E66" s="122">
        <v>2010</v>
      </c>
      <c r="F66" s="122">
        <v>2017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39</v>
      </c>
      <c r="D67" s="122" t="s">
        <v>47</v>
      </c>
      <c r="E67" s="122">
        <v>2008</v>
      </c>
      <c r="F67" s="122">
        <v>2016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39</v>
      </c>
      <c r="D68" s="122" t="s">
        <v>85</v>
      </c>
      <c r="E68" s="122">
        <v>2008</v>
      </c>
      <c r="F68" s="122">
        <v>2016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81</v>
      </c>
      <c r="E69" s="122">
        <v>2008</v>
      </c>
      <c r="F69" s="122">
        <v>2016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47</v>
      </c>
      <c r="E70" s="122">
        <v>2005</v>
      </c>
      <c r="F70" s="122">
        <v>2008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79</v>
      </c>
      <c r="E71" s="122">
        <v>2015</v>
      </c>
      <c r="F71" s="122"/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39</v>
      </c>
      <c r="D72" s="122" t="s">
        <v>43</v>
      </c>
      <c r="E72" s="122">
        <v>2020</v>
      </c>
      <c r="F72" s="122"/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97</v>
      </c>
      <c r="D73" s="122" t="s">
        <v>98</v>
      </c>
      <c r="E73" s="122">
        <v>2015</v>
      </c>
      <c r="F73" s="122"/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97</v>
      </c>
      <c r="D74" s="122" t="s">
        <v>99</v>
      </c>
      <c r="E74" s="122">
        <v>2003</v>
      </c>
      <c r="F74" s="122"/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97</v>
      </c>
      <c r="D75" s="122" t="s">
        <v>101</v>
      </c>
      <c r="E75" s="122">
        <v>2010</v>
      </c>
      <c r="F75" s="122">
        <v>2020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1157</v>
      </c>
      <c r="E76" s="122">
        <v>2009</v>
      </c>
      <c r="F76" s="122"/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108</v>
      </c>
      <c r="E77" s="122">
        <v>2011</v>
      </c>
      <c r="F77" s="122">
        <v>2019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1155</v>
      </c>
      <c r="E78" s="122">
        <v>2009</v>
      </c>
      <c r="F78" s="122">
        <v>2015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2004</v>
      </c>
      <c r="F79" s="122">
        <v>2011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113</v>
      </c>
      <c r="E80" s="122">
        <v>2010</v>
      </c>
      <c r="F80" s="122">
        <v>2016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106</v>
      </c>
      <c r="E81" s="122">
        <v>2011</v>
      </c>
      <c r="F81" s="122">
        <v>2019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1152</v>
      </c>
      <c r="E82" s="125">
        <v>2016</v>
      </c>
      <c r="F82" s="125">
        <v>2024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1151</v>
      </c>
      <c r="E84" s="122">
        <v>2016</v>
      </c>
      <c r="F84" s="122">
        <v>2024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1150</v>
      </c>
      <c r="E85" s="122">
        <v>2014</v>
      </c>
      <c r="F85" s="122"/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69</v>
      </c>
      <c r="E86" s="122">
        <v>2013</v>
      </c>
      <c r="F86" s="122"/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108</v>
      </c>
      <c r="E87" s="122">
        <v>2005</v>
      </c>
      <c r="F87" s="122">
        <v>2013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117</v>
      </c>
      <c r="E88" s="122">
        <v>2008</v>
      </c>
      <c r="F88" s="122">
        <v>2015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134</v>
      </c>
      <c r="E89" s="122">
        <v>2010</v>
      </c>
      <c r="F89" s="122">
        <v>2017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106</v>
      </c>
      <c r="E90" s="122">
        <v>2019</v>
      </c>
      <c r="F90" s="122"/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131</v>
      </c>
      <c r="E91" s="122">
        <v>2015</v>
      </c>
      <c r="F91" s="122"/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134</v>
      </c>
      <c r="E93" s="122">
        <v>2017</v>
      </c>
      <c r="F93" s="122"/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139</v>
      </c>
      <c r="E94" s="122">
        <v>2018</v>
      </c>
      <c r="F94" s="122"/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142</v>
      </c>
      <c r="E95" s="122">
        <v>2019</v>
      </c>
      <c r="F95" s="122"/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2015</v>
      </c>
      <c r="F96" s="122"/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119</v>
      </c>
      <c r="E97" s="122">
        <v>2018</v>
      </c>
      <c r="F97" s="122"/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108</v>
      </c>
      <c r="E98" s="122">
        <v>2019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143</v>
      </c>
      <c r="E99" s="122">
        <v>2018</v>
      </c>
      <c r="F99" s="122"/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770</v>
      </c>
      <c r="E100" s="122">
        <v>2014</v>
      </c>
      <c r="F100" s="122">
        <v>2020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113</v>
      </c>
      <c r="E101" s="122">
        <v>2003</v>
      </c>
      <c r="F101" s="122">
        <v>2010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117</v>
      </c>
      <c r="E102" s="179">
        <v>2001</v>
      </c>
      <c r="F102" s="179">
        <v>2008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2006</v>
      </c>
      <c r="F103" s="179">
        <v>2013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134</v>
      </c>
      <c r="E104" s="179">
        <v>2003</v>
      </c>
      <c r="F104" s="179">
        <v>2010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143</v>
      </c>
      <c r="E105" s="179">
        <v>2002</v>
      </c>
      <c r="F105" s="179">
        <v>2008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143</v>
      </c>
      <c r="E106" s="179">
        <v>2009</v>
      </c>
      <c r="F106" s="179">
        <v>2016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116</v>
      </c>
      <c r="E107" s="179">
        <v>2003</v>
      </c>
      <c r="F107" s="179">
        <v>2010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141</v>
      </c>
      <c r="E108" s="179">
        <v>2008</v>
      </c>
      <c r="F108" s="179">
        <v>2014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116</v>
      </c>
      <c r="E109" s="179">
        <v>2011</v>
      </c>
      <c r="F109" s="179">
        <v>2018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137</v>
      </c>
      <c r="E110" s="179">
        <v>2014</v>
      </c>
      <c r="F110" s="179">
        <v>2018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133</v>
      </c>
      <c r="E111" s="179">
        <v>2018</v>
      </c>
      <c r="F111" s="179"/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63</v>
      </c>
      <c r="E112" s="179">
        <v>2019</v>
      </c>
      <c r="F112" s="179"/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124</v>
      </c>
      <c r="E113" s="179">
        <v>2014</v>
      </c>
      <c r="F113" s="179">
        <v>2018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127</v>
      </c>
      <c r="E114" s="179">
        <v>2014</v>
      </c>
      <c r="F114" s="179">
        <v>2018</v>
      </c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1158</v>
      </c>
      <c r="E115" s="179">
        <v>2015</v>
      </c>
      <c r="F115" s="179">
        <v>2019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1153</v>
      </c>
      <c r="E116" s="179">
        <v>2016</v>
      </c>
      <c r="F116" s="179">
        <v>2020</v>
      </c>
      <c r="G116" s="123"/>
      <c r="H116" s="129" t="s">
        <v>20</v>
      </c>
      <c r="I116" s="130" t="s">
        <v>20</v>
      </c>
      <c r="J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1154</v>
      </c>
      <c r="E117" s="179">
        <v>2017</v>
      </c>
      <c r="F117" s="179"/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1156</v>
      </c>
      <c r="E118" s="179">
        <v>2019</v>
      </c>
      <c r="F118" s="179"/>
      <c r="G118" s="123"/>
      <c r="H118" s="129" t="s">
        <v>20</v>
      </c>
      <c r="I118" s="130" t="s">
        <v>20</v>
      </c>
      <c r="J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138</v>
      </c>
      <c r="E119" s="179">
        <v>2019</v>
      </c>
      <c r="F119" s="179"/>
      <c r="G119" s="123"/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2018</v>
      </c>
      <c r="F120" s="179"/>
      <c r="G120" s="123"/>
      <c r="H120" s="129" t="s">
        <v>20</v>
      </c>
      <c r="I120" s="130" t="s">
        <v>20</v>
      </c>
      <c r="J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69</v>
      </c>
      <c r="E121" s="179">
        <v>2020</v>
      </c>
      <c r="F121" s="179"/>
      <c r="G121" s="123"/>
      <c r="H121" s="129" t="s">
        <v>20</v>
      </c>
      <c r="I121" s="130" t="s">
        <v>20</v>
      </c>
      <c r="J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116</v>
      </c>
      <c r="E122" s="122">
        <v>2017</v>
      </c>
      <c r="F122" s="122"/>
      <c r="G122" s="123"/>
      <c r="H122" s="129" t="s">
        <v>20</v>
      </c>
      <c r="I122" s="130" t="s">
        <v>20</v>
      </c>
      <c r="J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2021</v>
      </c>
      <c r="F123" s="122"/>
      <c r="G123" s="123"/>
      <c r="H123" s="129" t="s">
        <v>20</v>
      </c>
      <c r="I123" s="130" t="s">
        <v>20</v>
      </c>
      <c r="J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127</v>
      </c>
      <c r="E124" s="125">
        <v>2021</v>
      </c>
      <c r="F124" s="125"/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130</v>
      </c>
      <c r="E126" s="122">
        <v>2019</v>
      </c>
      <c r="F126" s="122"/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102</v>
      </c>
      <c r="D127" s="122" t="s">
        <v>129</v>
      </c>
      <c r="E127" s="122">
        <v>2012</v>
      </c>
      <c r="F127" s="122">
        <v>2018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124</v>
      </c>
      <c r="E128" s="122">
        <v>2007</v>
      </c>
      <c r="F128" s="122">
        <v>2013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121</v>
      </c>
      <c r="E129" s="122">
        <v>2011</v>
      </c>
      <c r="F129" s="122">
        <v>2019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122</v>
      </c>
      <c r="E130" s="122">
        <v>2011</v>
      </c>
      <c r="F130" s="122">
        <v>2019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128</v>
      </c>
      <c r="E131" s="122">
        <v>2011</v>
      </c>
      <c r="F131" s="122">
        <v>2016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145</v>
      </c>
      <c r="D132" s="122" t="s">
        <v>147</v>
      </c>
      <c r="E132" s="122">
        <v>2013</v>
      </c>
      <c r="F132" s="122"/>
      <c r="G132" s="123"/>
      <c r="H132" s="129" t="s">
        <v>20</v>
      </c>
      <c r="I132" s="130"/>
      <c r="J132" s="131" t="s">
        <v>20</v>
      </c>
    </row>
    <row r="133" spans="2:10" ht="19.649999999999999" customHeight="1">
      <c r="B133" s="121">
        <f t="shared" si="3"/>
        <v>126</v>
      </c>
      <c r="C133" s="122" t="s">
        <v>145</v>
      </c>
      <c r="D133" s="122" t="s">
        <v>149</v>
      </c>
      <c r="E133" s="122">
        <v>2014</v>
      </c>
      <c r="F133" s="122"/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151</v>
      </c>
      <c r="E134" s="122">
        <v>2015</v>
      </c>
      <c r="F134" s="122"/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150</v>
      </c>
      <c r="E135" s="122">
        <v>2008</v>
      </c>
      <c r="F135" s="122">
        <v>2017</v>
      </c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146</v>
      </c>
      <c r="E136" s="122">
        <v>2016</v>
      </c>
      <c r="F136" s="122">
        <v>2019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152</v>
      </c>
      <c r="D137" s="122" t="s">
        <v>156</v>
      </c>
      <c r="E137" s="122">
        <v>2016</v>
      </c>
      <c r="F137" s="122">
        <v>2019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152</v>
      </c>
      <c r="D138" s="122" t="s">
        <v>153</v>
      </c>
      <c r="E138" s="122">
        <v>2006</v>
      </c>
      <c r="F138" s="122">
        <v>2019</v>
      </c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155</v>
      </c>
      <c r="E139" s="122">
        <v>2016</v>
      </c>
      <c r="F139" s="122"/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154</v>
      </c>
      <c r="E140" s="122">
        <v>2014</v>
      </c>
      <c r="F140" s="122">
        <v>2018</v>
      </c>
      <c r="G140" s="123"/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709</v>
      </c>
      <c r="E141" s="122">
        <v>2013</v>
      </c>
      <c r="F141" s="122">
        <v>2019</v>
      </c>
      <c r="G141" s="123"/>
      <c r="H141" s="129" t="s">
        <v>20</v>
      </c>
      <c r="I141" s="130"/>
      <c r="J141" s="131"/>
    </row>
    <row r="142" spans="2:10" ht="19.649999999999999" customHeight="1">
      <c r="B142" s="121">
        <f t="shared" si="3"/>
        <v>135</v>
      </c>
      <c r="C142" s="122" t="s">
        <v>159</v>
      </c>
      <c r="D142" s="122" t="s">
        <v>886</v>
      </c>
      <c r="E142" s="122">
        <v>2016</v>
      </c>
      <c r="F142" s="122"/>
      <c r="G142" s="123"/>
      <c r="H142" s="129" t="s">
        <v>20</v>
      </c>
      <c r="I142" s="130"/>
      <c r="J142" s="131"/>
    </row>
    <row r="143" spans="2:10" ht="19.649999999999999" customHeight="1">
      <c r="B143" s="121">
        <f t="shared" si="3"/>
        <v>136</v>
      </c>
      <c r="C143" s="122" t="s">
        <v>159</v>
      </c>
      <c r="D143" s="122" t="s">
        <v>890</v>
      </c>
      <c r="E143" s="122">
        <v>2019</v>
      </c>
      <c r="F143" s="122"/>
      <c r="G143" s="123"/>
      <c r="H143" s="129" t="s">
        <v>20</v>
      </c>
      <c r="I143" s="130"/>
      <c r="J143" s="131"/>
    </row>
    <row r="144" spans="2:10" ht="19.649999999999999" customHeight="1">
      <c r="B144" s="121">
        <f t="shared" si="3"/>
        <v>137</v>
      </c>
      <c r="C144" s="122" t="s">
        <v>159</v>
      </c>
      <c r="D144" s="122" t="s">
        <v>896</v>
      </c>
      <c r="E144" s="122">
        <v>2019</v>
      </c>
      <c r="F144" s="122"/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159</v>
      </c>
      <c r="D145" s="122">
        <v>300</v>
      </c>
      <c r="E145" s="122">
        <v>2011</v>
      </c>
      <c r="F145" s="122"/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 t="s">
        <v>1160</v>
      </c>
      <c r="E146" s="122">
        <v>2011</v>
      </c>
      <c r="F146" s="122"/>
      <c r="G146" s="123"/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159</v>
      </c>
      <c r="D147" s="122" t="s">
        <v>162</v>
      </c>
      <c r="E147" s="122">
        <v>2011</v>
      </c>
      <c r="F147" s="122">
        <v>2015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159</v>
      </c>
      <c r="D148" s="122">
        <v>300</v>
      </c>
      <c r="E148" s="122">
        <v>2005</v>
      </c>
      <c r="F148" s="122">
        <v>2010</v>
      </c>
      <c r="G148" s="123"/>
      <c r="H148" s="129" t="s">
        <v>20</v>
      </c>
      <c r="I148" s="130"/>
      <c r="J148" s="131"/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1160</v>
      </c>
      <c r="E149" s="122">
        <v>2005</v>
      </c>
      <c r="F149" s="122">
        <v>2010</v>
      </c>
      <c r="G149" s="123"/>
      <c r="H149" s="129" t="s">
        <v>20</v>
      </c>
      <c r="I149" s="130"/>
      <c r="J149" s="182"/>
    </row>
    <row r="150" spans="2:10" ht="19.649999999999999" customHeight="1">
      <c r="B150" s="121">
        <f t="shared" si="3"/>
        <v>143</v>
      </c>
      <c r="C150" s="122" t="s">
        <v>781</v>
      </c>
      <c r="D150" s="122" t="s">
        <v>767</v>
      </c>
      <c r="E150" s="122">
        <v>2006</v>
      </c>
      <c r="F150" s="122"/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781</v>
      </c>
      <c r="D151" s="122" t="s">
        <v>1164</v>
      </c>
      <c r="E151" s="122">
        <v>2016</v>
      </c>
      <c r="F151" s="122"/>
      <c r="G151" s="123"/>
      <c r="H151" s="129" t="s">
        <v>20</v>
      </c>
      <c r="I151" s="130" t="s">
        <v>20</v>
      </c>
      <c r="J151" s="131" t="s">
        <v>20</v>
      </c>
    </row>
    <row r="152" spans="2:10" ht="19.649999999999999" customHeight="1">
      <c r="B152" s="121">
        <f t="shared" si="3"/>
        <v>145</v>
      </c>
      <c r="C152" s="122" t="s">
        <v>781</v>
      </c>
      <c r="D152" s="122" t="s">
        <v>1161</v>
      </c>
      <c r="E152" s="122">
        <v>2018</v>
      </c>
      <c r="F152" s="122"/>
      <c r="G152" s="123"/>
      <c r="H152" s="129" t="s">
        <v>20</v>
      </c>
      <c r="I152" s="130" t="s">
        <v>20</v>
      </c>
      <c r="J152" s="131" t="s">
        <v>20</v>
      </c>
    </row>
    <row r="153" spans="2:10" ht="19.649999999999999" customHeight="1">
      <c r="B153" s="121">
        <f t="shared" si="3"/>
        <v>146</v>
      </c>
      <c r="C153" s="122" t="s">
        <v>781</v>
      </c>
      <c r="D153" s="122" t="s">
        <v>165</v>
      </c>
      <c r="E153" s="122">
        <v>2006</v>
      </c>
      <c r="F153" s="122"/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777</v>
      </c>
      <c r="E154" s="122">
        <v>2010</v>
      </c>
      <c r="F154" s="122">
        <v>2018</v>
      </c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780</v>
      </c>
      <c r="E155" s="122">
        <v>2013</v>
      </c>
      <c r="F155" s="122"/>
      <c r="G155" s="123"/>
      <c r="H155" s="129" t="s">
        <v>20</v>
      </c>
      <c r="I155" s="130" t="s">
        <v>20</v>
      </c>
      <c r="J155" s="131" t="s">
        <v>20</v>
      </c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778</v>
      </c>
      <c r="E156" s="122">
        <v>2012</v>
      </c>
      <c r="F156" s="122">
        <v>2017</v>
      </c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779</v>
      </c>
      <c r="E157" s="122">
        <v>2014</v>
      </c>
      <c r="F157" s="122">
        <v>2020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1162</v>
      </c>
      <c r="E158" s="122">
        <v>2016</v>
      </c>
      <c r="F158" s="122"/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775</v>
      </c>
      <c r="E159" s="122">
        <v>2016</v>
      </c>
      <c r="F159" s="122"/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773</v>
      </c>
      <c r="E160" s="122">
        <v>2014</v>
      </c>
      <c r="F160" s="122"/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781</v>
      </c>
      <c r="D161" s="122" t="s">
        <v>774</v>
      </c>
      <c r="E161" s="122">
        <v>2016</v>
      </c>
      <c r="F161" s="122"/>
      <c r="G161" s="123"/>
      <c r="H161" s="129" t="s">
        <v>20</v>
      </c>
      <c r="I161" s="130" t="s">
        <v>20</v>
      </c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169</v>
      </c>
      <c r="D162" s="122" t="s">
        <v>170</v>
      </c>
      <c r="E162" s="122">
        <v>2020</v>
      </c>
      <c r="F162" s="122"/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171</v>
      </c>
      <c r="D163" s="122" t="s">
        <v>1169</v>
      </c>
      <c r="E163" s="122">
        <v>2020</v>
      </c>
      <c r="F163" s="122"/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171</v>
      </c>
      <c r="D164" s="122" t="s">
        <v>175</v>
      </c>
      <c r="E164" s="122">
        <v>2012</v>
      </c>
      <c r="F164" s="122"/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171</v>
      </c>
      <c r="D165" s="122" t="s">
        <v>172</v>
      </c>
      <c r="E165" s="122">
        <v>2012</v>
      </c>
      <c r="F165" s="122"/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171</v>
      </c>
      <c r="D166" s="125" t="s">
        <v>1166</v>
      </c>
      <c r="E166" s="125">
        <v>2012</v>
      </c>
      <c r="F166" s="125"/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171</v>
      </c>
      <c r="D168" s="122" t="s">
        <v>1168</v>
      </c>
      <c r="E168" s="122">
        <v>2012</v>
      </c>
      <c r="F168" s="122"/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171</v>
      </c>
      <c r="D169" s="122" t="s">
        <v>1165</v>
      </c>
      <c r="E169" s="122">
        <v>2013</v>
      </c>
      <c r="F169" s="122">
        <v>2017</v>
      </c>
      <c r="G169" s="123"/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171</v>
      </c>
      <c r="D170" s="122" t="s">
        <v>1165</v>
      </c>
      <c r="E170" s="122">
        <v>2017</v>
      </c>
      <c r="F170" s="122"/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171</v>
      </c>
      <c r="D171" s="122" t="s">
        <v>1167</v>
      </c>
      <c r="E171" s="122">
        <v>2020</v>
      </c>
      <c r="F171" s="122"/>
      <c r="G171" s="123"/>
      <c r="H171" s="129" t="s">
        <v>20</v>
      </c>
      <c r="I171" s="130" t="s">
        <v>20</v>
      </c>
      <c r="J171" s="182"/>
    </row>
    <row r="172" spans="2:10" ht="19.649999999999999" customHeight="1">
      <c r="B172" s="121">
        <f t="shared" si="4"/>
        <v>164</v>
      </c>
      <c r="C172" s="122" t="s">
        <v>179</v>
      </c>
      <c r="D172" s="122" t="s">
        <v>183</v>
      </c>
      <c r="E172" s="122">
        <v>2011</v>
      </c>
      <c r="F172" s="122">
        <v>2016</v>
      </c>
      <c r="G172" s="123"/>
      <c r="H172" s="129" t="s">
        <v>20</v>
      </c>
      <c r="I172" s="130"/>
      <c r="J172" s="131"/>
    </row>
    <row r="173" spans="2:10" ht="19.649999999999999" customHeight="1">
      <c r="B173" s="121">
        <f t="shared" si="4"/>
        <v>165</v>
      </c>
      <c r="C173" s="122" t="s">
        <v>179</v>
      </c>
      <c r="D173" s="122" t="s">
        <v>180</v>
      </c>
      <c r="E173" s="122">
        <v>2011</v>
      </c>
      <c r="F173" s="122">
        <v>2016</v>
      </c>
      <c r="G173" s="123"/>
      <c r="H173" s="129" t="s">
        <v>20</v>
      </c>
      <c r="I173" s="130"/>
      <c r="J173" s="131"/>
    </row>
    <row r="174" spans="2:10" ht="19.649999999999999" customHeight="1">
      <c r="B174" s="121">
        <f t="shared" si="4"/>
        <v>166</v>
      </c>
      <c r="C174" s="122" t="s">
        <v>179</v>
      </c>
      <c r="D174" s="122" t="s">
        <v>257</v>
      </c>
      <c r="E174" s="122">
        <v>2007</v>
      </c>
      <c r="F174" s="122">
        <v>2009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179</v>
      </c>
      <c r="D175" s="122" t="s">
        <v>186</v>
      </c>
      <c r="E175" s="122">
        <v>2016</v>
      </c>
      <c r="F175" s="122"/>
      <c r="G175" s="123"/>
      <c r="H175" s="129" t="s">
        <v>20</v>
      </c>
      <c r="I175" s="130"/>
      <c r="J175" s="182" t="s">
        <v>20</v>
      </c>
    </row>
    <row r="176" spans="2:10" ht="19.649999999999999" customHeight="1">
      <c r="B176" s="121">
        <f t="shared" si="4"/>
        <v>168</v>
      </c>
      <c r="C176" s="122" t="s">
        <v>179</v>
      </c>
      <c r="D176" s="122" t="s">
        <v>187</v>
      </c>
      <c r="E176" s="122">
        <v>2015</v>
      </c>
      <c r="F176" s="122"/>
      <c r="G176" s="123"/>
      <c r="H176" s="129" t="s">
        <v>20</v>
      </c>
      <c r="I176" s="130"/>
      <c r="J176" s="131" t="s">
        <v>20</v>
      </c>
    </row>
    <row r="177" spans="2:10" ht="19.649999999999999" customHeight="1">
      <c r="B177" s="121">
        <f t="shared" si="4"/>
        <v>169</v>
      </c>
      <c r="C177" s="122" t="s">
        <v>179</v>
      </c>
      <c r="D177" s="122" t="s">
        <v>185</v>
      </c>
      <c r="E177" s="122">
        <v>2005</v>
      </c>
      <c r="F177" s="122">
        <v>2008</v>
      </c>
      <c r="G177" s="123"/>
      <c r="H177" s="129" t="s">
        <v>20</v>
      </c>
      <c r="I177" s="130"/>
      <c r="J177" s="131"/>
    </row>
    <row r="178" spans="2:10" ht="19.649999999999999" customHeight="1">
      <c r="B178" s="121">
        <f t="shared" si="4"/>
        <v>170</v>
      </c>
      <c r="C178" s="122" t="s">
        <v>179</v>
      </c>
      <c r="D178" s="122" t="s">
        <v>182</v>
      </c>
      <c r="E178" s="122">
        <v>2011</v>
      </c>
      <c r="F178" s="122"/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182</v>
      </c>
      <c r="E179" s="122">
        <v>2006</v>
      </c>
      <c r="F179" s="122"/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188</v>
      </c>
      <c r="D180" s="122" t="s">
        <v>203</v>
      </c>
      <c r="E180" s="122">
        <v>2011</v>
      </c>
      <c r="F180" s="122">
        <v>2016</v>
      </c>
      <c r="G180" s="123"/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188</v>
      </c>
      <c r="D181" s="122" t="s">
        <v>18</v>
      </c>
      <c r="E181" s="122">
        <v>2006</v>
      </c>
      <c r="F181" s="122"/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188</v>
      </c>
      <c r="D182" s="122" t="s">
        <v>1175</v>
      </c>
      <c r="E182" s="122">
        <v>2008</v>
      </c>
      <c r="F182" s="122">
        <v>2015</v>
      </c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188</v>
      </c>
      <c r="D183" s="122" t="s">
        <v>217</v>
      </c>
      <c r="E183" s="122">
        <v>2016</v>
      </c>
      <c r="F183" s="122"/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2010</v>
      </c>
      <c r="F184" s="122"/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188</v>
      </c>
      <c r="D185" s="122">
        <v>500</v>
      </c>
      <c r="E185" s="122">
        <v>2007</v>
      </c>
      <c r="F185" s="122"/>
      <c r="G185" s="123"/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188</v>
      </c>
      <c r="D186" s="122" t="s">
        <v>1174</v>
      </c>
      <c r="E186" s="122">
        <v>2015</v>
      </c>
      <c r="F186" s="122"/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 t="s">
        <v>1178</v>
      </c>
      <c r="E187" s="122">
        <v>2015</v>
      </c>
      <c r="F187" s="122"/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1173</v>
      </c>
      <c r="E188" s="122">
        <v>2016</v>
      </c>
      <c r="F188" s="122"/>
      <c r="G188" s="123"/>
      <c r="H188" s="129" t="s">
        <v>20</v>
      </c>
      <c r="I188" s="130"/>
      <c r="J188" s="131" t="s">
        <v>20</v>
      </c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220</v>
      </c>
      <c r="E189" s="122">
        <v>2016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195</v>
      </c>
      <c r="E190" s="122">
        <v>2018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207</v>
      </c>
      <c r="E191" s="122">
        <v>2016</v>
      </c>
      <c r="F191" s="122"/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222</v>
      </c>
      <c r="E192" s="122">
        <v>2016</v>
      </c>
      <c r="F192" s="122"/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190</v>
      </c>
      <c r="E193" s="122">
        <v>2013</v>
      </c>
      <c r="F193" s="122"/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210</v>
      </c>
      <c r="E194" s="122">
        <v>2011</v>
      </c>
      <c r="F194" s="122"/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211</v>
      </c>
      <c r="E195" s="122">
        <v>2005</v>
      </c>
      <c r="F195" s="122">
        <v>2018</v>
      </c>
      <c r="G195" s="123"/>
      <c r="H195" s="129" t="s">
        <v>20</v>
      </c>
      <c r="I195" s="130"/>
      <c r="J195" s="131" t="s">
        <v>20</v>
      </c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193</v>
      </c>
      <c r="E196" s="122">
        <v>2007</v>
      </c>
      <c r="F196" s="122">
        <v>2016</v>
      </c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192</v>
      </c>
      <c r="E197" s="122">
        <v>2002</v>
      </c>
      <c r="F197" s="122">
        <v>2014</v>
      </c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197</v>
      </c>
      <c r="E198" s="122">
        <v>2000</v>
      </c>
      <c r="F198" s="122">
        <v>2010</v>
      </c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212</v>
      </c>
      <c r="E199" s="122">
        <v>2012</v>
      </c>
      <c r="F199" s="122"/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194</v>
      </c>
      <c r="E200" s="122">
        <v>2005</v>
      </c>
      <c r="F200" s="122">
        <v>2010</v>
      </c>
      <c r="G200" s="123"/>
      <c r="H200" s="129" t="s">
        <v>20</v>
      </c>
      <c r="I200" s="130"/>
      <c r="J200" s="131" t="s">
        <v>20</v>
      </c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206</v>
      </c>
      <c r="E201" s="122">
        <v>2007</v>
      </c>
      <c r="F201" s="122">
        <v>2018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205</v>
      </c>
      <c r="E202" s="122">
        <v>2003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214</v>
      </c>
      <c r="E203" s="122">
        <v>2001</v>
      </c>
      <c r="F203" s="122">
        <v>2010</v>
      </c>
      <c r="G203" s="123"/>
      <c r="H203" s="129" t="s">
        <v>20</v>
      </c>
      <c r="I203" s="130"/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215</v>
      </c>
      <c r="E204" s="122">
        <v>2009</v>
      </c>
      <c r="F204" s="122">
        <v>2020</v>
      </c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208</v>
      </c>
      <c r="E205" s="122">
        <v>2007</v>
      </c>
      <c r="F205" s="122">
        <v>2016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223</v>
      </c>
      <c r="D206" s="122" t="s">
        <v>247</v>
      </c>
      <c r="E206" s="122">
        <v>2006</v>
      </c>
      <c r="F206" s="122">
        <v>2015</v>
      </c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223</v>
      </c>
      <c r="D207" s="122" t="s">
        <v>255</v>
      </c>
      <c r="E207" s="122">
        <v>2006</v>
      </c>
      <c r="F207" s="122">
        <v>2013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223</v>
      </c>
      <c r="D208" s="125" t="s">
        <v>252</v>
      </c>
      <c r="E208" s="125">
        <v>2006</v>
      </c>
      <c r="F208" s="125">
        <v>2013</v>
      </c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223</v>
      </c>
      <c r="D210" s="122" t="s">
        <v>234</v>
      </c>
      <c r="E210" s="122">
        <v>2017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223</v>
      </c>
      <c r="D211" s="122" t="s">
        <v>1182</v>
      </c>
      <c r="E211" s="122">
        <v>2013</v>
      </c>
      <c r="F211" s="122"/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f t="shared" si="5"/>
        <v>203</v>
      </c>
      <c r="C212" s="122" t="s">
        <v>223</v>
      </c>
      <c r="D212" s="122" t="s">
        <v>239</v>
      </c>
      <c r="E212" s="122">
        <v>2013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223</v>
      </c>
      <c r="D213" s="122" t="s">
        <v>245</v>
      </c>
      <c r="E213" s="122">
        <v>2013</v>
      </c>
      <c r="F213" s="122"/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223</v>
      </c>
      <c r="D214" s="122" t="s">
        <v>234</v>
      </c>
      <c r="E214" s="122">
        <v>2009</v>
      </c>
      <c r="F214" s="122">
        <v>2019</v>
      </c>
      <c r="G214" s="123"/>
      <c r="H214" s="129" t="s">
        <v>20</v>
      </c>
      <c r="I214" s="130"/>
      <c r="J214" s="131" t="s">
        <v>20</v>
      </c>
    </row>
    <row r="215" spans="2:10" ht="19.649999999999999" customHeight="1">
      <c r="B215" s="121">
        <f t="shared" si="5"/>
        <v>206</v>
      </c>
      <c r="C215" s="122" t="s">
        <v>223</v>
      </c>
      <c r="D215" s="122" t="s">
        <v>1183</v>
      </c>
      <c r="E215" s="122">
        <v>2013</v>
      </c>
      <c r="F215" s="122">
        <v>2018</v>
      </c>
      <c r="G215" s="123"/>
      <c r="H215" s="129" t="s">
        <v>20</v>
      </c>
      <c r="I215" s="130"/>
      <c r="J215" s="131" t="s">
        <v>20</v>
      </c>
    </row>
    <row r="216" spans="2:10" ht="19.649999999999999" customHeight="1">
      <c r="B216" s="121">
        <f t="shared" si="5"/>
        <v>207</v>
      </c>
      <c r="C216" s="122" t="s">
        <v>223</v>
      </c>
      <c r="D216" s="122" t="s">
        <v>1181</v>
      </c>
      <c r="E216" s="122">
        <v>2013</v>
      </c>
      <c r="F216" s="122">
        <v>2018</v>
      </c>
      <c r="G216" s="123"/>
      <c r="H216" s="129" t="s">
        <v>20</v>
      </c>
      <c r="I216" s="130"/>
      <c r="J216" s="131" t="s">
        <v>20</v>
      </c>
    </row>
    <row r="217" spans="2:10" ht="19.649999999999999" customHeight="1">
      <c r="B217" s="121">
        <f t="shared" si="5"/>
        <v>208</v>
      </c>
      <c r="C217" s="122" t="s">
        <v>223</v>
      </c>
      <c r="D217" s="122" t="s">
        <v>1180</v>
      </c>
      <c r="E217" s="122">
        <v>2010</v>
      </c>
      <c r="F217" s="122">
        <v>2019</v>
      </c>
      <c r="G217" s="123"/>
      <c r="H217" s="129" t="s">
        <v>20</v>
      </c>
      <c r="I217" s="130"/>
      <c r="J217" s="131" t="s">
        <v>20</v>
      </c>
    </row>
    <row r="218" spans="2:10" ht="19.649999999999999" customHeight="1">
      <c r="B218" s="121">
        <f t="shared" si="5"/>
        <v>209</v>
      </c>
      <c r="C218" s="122" t="s">
        <v>223</v>
      </c>
      <c r="D218" s="122" t="s">
        <v>229</v>
      </c>
      <c r="E218" s="122">
        <v>2015</v>
      </c>
      <c r="F218" s="122"/>
      <c r="G218" s="123"/>
      <c r="H218" s="129" t="s">
        <v>20</v>
      </c>
      <c r="I218" s="130"/>
      <c r="J218" s="131" t="s">
        <v>20</v>
      </c>
    </row>
    <row r="219" spans="2:10" ht="19.649999999999999" customHeight="1">
      <c r="B219" s="121">
        <f t="shared" si="5"/>
        <v>210</v>
      </c>
      <c r="C219" s="122" t="s">
        <v>223</v>
      </c>
      <c r="D219" s="122" t="s">
        <v>251</v>
      </c>
      <c r="E219" s="122">
        <v>2016</v>
      </c>
      <c r="F219" s="122"/>
      <c r="G219" s="123"/>
      <c r="H219" s="129" t="s">
        <v>20</v>
      </c>
      <c r="I219" s="130"/>
      <c r="J219" s="131" t="s">
        <v>20</v>
      </c>
    </row>
    <row r="220" spans="2:10" ht="19.649999999999999" customHeight="1">
      <c r="B220" s="121">
        <f t="shared" si="5"/>
        <v>211</v>
      </c>
      <c r="C220" s="122" t="s">
        <v>223</v>
      </c>
      <c r="D220" s="122" t="s">
        <v>241</v>
      </c>
      <c r="E220" s="122">
        <v>2016</v>
      </c>
      <c r="F220" s="122"/>
      <c r="G220" s="123"/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223</v>
      </c>
      <c r="D221" s="122" t="s">
        <v>232</v>
      </c>
      <c r="E221" s="122">
        <v>2012</v>
      </c>
      <c r="F221" s="122">
        <v>2019</v>
      </c>
      <c r="G221" s="123"/>
      <c r="H221" s="129" t="s">
        <v>20</v>
      </c>
      <c r="I221" s="130"/>
      <c r="J221" s="131"/>
    </row>
    <row r="222" spans="2:10" ht="19.649999999999999" customHeight="1">
      <c r="B222" s="121">
        <f t="shared" si="5"/>
        <v>213</v>
      </c>
      <c r="C222" s="122" t="s">
        <v>223</v>
      </c>
      <c r="D222" s="122" t="s">
        <v>243</v>
      </c>
      <c r="E222" s="122">
        <v>2012</v>
      </c>
      <c r="F222" s="122">
        <v>2019</v>
      </c>
      <c r="G222" s="123"/>
      <c r="H222" s="129" t="s">
        <v>20</v>
      </c>
      <c r="I222" s="130"/>
      <c r="J222" s="131"/>
    </row>
    <row r="223" spans="2:10" ht="19.649999999999999" customHeight="1">
      <c r="B223" s="121">
        <f t="shared" si="5"/>
        <v>214</v>
      </c>
      <c r="C223" s="122" t="s">
        <v>223</v>
      </c>
      <c r="D223" s="122" t="s">
        <v>241</v>
      </c>
      <c r="E223" s="122">
        <v>1995</v>
      </c>
      <c r="F223" s="122">
        <v>2010</v>
      </c>
      <c r="G223" s="123"/>
      <c r="H223" s="129" t="s">
        <v>20</v>
      </c>
      <c r="I223" s="130" t="s">
        <v>20</v>
      </c>
      <c r="J223" s="131" t="s">
        <v>20</v>
      </c>
    </row>
    <row r="224" spans="2:10" ht="19.649999999999999" customHeight="1">
      <c r="B224" s="121">
        <f t="shared" si="5"/>
        <v>215</v>
      </c>
      <c r="C224" s="122" t="s">
        <v>223</v>
      </c>
      <c r="D224" s="122" t="s">
        <v>761</v>
      </c>
      <c r="E224" s="122">
        <v>2014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256</v>
      </c>
      <c r="D225" s="122" t="s">
        <v>257</v>
      </c>
      <c r="E225" s="122">
        <v>2019</v>
      </c>
      <c r="F225" s="122"/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258</v>
      </c>
      <c r="D226" s="122" t="s">
        <v>262</v>
      </c>
      <c r="E226" s="122">
        <v>2012</v>
      </c>
      <c r="F226" s="122">
        <v>2016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258</v>
      </c>
      <c r="D227" s="122" t="s">
        <v>259</v>
      </c>
      <c r="E227" s="122">
        <v>2006</v>
      </c>
      <c r="F227" s="122">
        <v>2011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258</v>
      </c>
      <c r="D228" s="122" t="s">
        <v>265</v>
      </c>
      <c r="E228" s="122">
        <v>2016</v>
      </c>
      <c r="F228" s="122"/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258</v>
      </c>
      <c r="D229" s="122" t="s">
        <v>268</v>
      </c>
      <c r="E229" s="122">
        <v>2007</v>
      </c>
      <c r="F229" s="122">
        <v>2013</v>
      </c>
      <c r="G229" s="123"/>
      <c r="H229" s="129" t="s">
        <v>20</v>
      </c>
      <c r="I229" s="130"/>
      <c r="J229" s="131"/>
    </row>
    <row r="230" spans="2:10" ht="19.649999999999999" customHeight="1">
      <c r="B230" s="121">
        <f t="shared" si="5"/>
        <v>221</v>
      </c>
      <c r="C230" s="122" t="s">
        <v>258</v>
      </c>
      <c r="D230" s="122" t="s">
        <v>264</v>
      </c>
      <c r="E230" s="122">
        <v>2007</v>
      </c>
      <c r="F230" s="122">
        <v>2013</v>
      </c>
      <c r="G230" s="123"/>
      <c r="H230" s="129" t="s">
        <v>20</v>
      </c>
      <c r="I230" s="130"/>
      <c r="J230" s="131"/>
    </row>
    <row r="231" spans="2:10" ht="19.649999999999999" customHeight="1">
      <c r="B231" s="121">
        <f t="shared" si="5"/>
        <v>222</v>
      </c>
      <c r="C231" s="122" t="s">
        <v>258</v>
      </c>
      <c r="D231" s="122" t="s">
        <v>1184</v>
      </c>
      <c r="E231" s="122">
        <v>2016</v>
      </c>
      <c r="F231" s="122">
        <v>2021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269</v>
      </c>
      <c r="D232" s="122" t="s">
        <v>1186</v>
      </c>
      <c r="E232" s="122">
        <v>2012</v>
      </c>
      <c r="F232" s="122">
        <v>2019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269</v>
      </c>
      <c r="D233" s="122" t="s">
        <v>287</v>
      </c>
      <c r="E233" s="122">
        <v>2012</v>
      </c>
      <c r="F233" s="122">
        <v>2019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269</v>
      </c>
      <c r="D234" s="122" t="s">
        <v>278</v>
      </c>
      <c r="E234" s="122">
        <v>2011</v>
      </c>
      <c r="F234" s="122">
        <v>2017</v>
      </c>
      <c r="G234" s="123"/>
      <c r="H234" s="129" t="s">
        <v>20</v>
      </c>
      <c r="I234" s="130"/>
      <c r="J234" s="131"/>
    </row>
    <row r="235" spans="2:10" ht="19.649999999999999" customHeight="1">
      <c r="B235" s="121">
        <f t="shared" si="5"/>
        <v>226</v>
      </c>
      <c r="C235" s="122" t="s">
        <v>269</v>
      </c>
      <c r="D235" s="122" t="s">
        <v>285</v>
      </c>
      <c r="E235" s="122">
        <v>2010</v>
      </c>
      <c r="F235" s="122">
        <v>2019</v>
      </c>
      <c r="G235" s="123"/>
      <c r="H235" s="129" t="s">
        <v>20</v>
      </c>
      <c r="I235" s="130"/>
      <c r="J235" s="131"/>
    </row>
    <row r="236" spans="2:10" ht="19.649999999999999" customHeight="1">
      <c r="B236" s="121">
        <f t="shared" si="5"/>
        <v>227</v>
      </c>
      <c r="C236" s="122" t="s">
        <v>269</v>
      </c>
      <c r="D236" s="122" t="s">
        <v>280</v>
      </c>
      <c r="E236" s="122">
        <v>2011</v>
      </c>
      <c r="F236" s="122"/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269</v>
      </c>
      <c r="D237" s="122" t="s">
        <v>274</v>
      </c>
      <c r="E237" s="122">
        <v>2014</v>
      </c>
      <c r="F237" s="122">
        <v>2020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269</v>
      </c>
      <c r="D238" s="122" t="s">
        <v>274</v>
      </c>
      <c r="E238" s="122">
        <v>2008</v>
      </c>
      <c r="F238" s="122">
        <v>2013</v>
      </c>
      <c r="G238" s="123"/>
      <c r="H238" s="129" t="s">
        <v>20</v>
      </c>
      <c r="I238" s="130"/>
      <c r="J238" s="131"/>
    </row>
    <row r="239" spans="2:10" ht="19.649999999999999" customHeight="1">
      <c r="B239" s="121">
        <f t="shared" si="5"/>
        <v>230</v>
      </c>
      <c r="C239" s="122" t="s">
        <v>269</v>
      </c>
      <c r="D239" s="122" t="s">
        <v>283</v>
      </c>
      <c r="E239" s="122">
        <v>2017</v>
      </c>
      <c r="F239" s="122"/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269</v>
      </c>
      <c r="D240" s="122" t="s">
        <v>1185</v>
      </c>
      <c r="E240" s="122">
        <v>2017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269</v>
      </c>
      <c r="D241" s="122" t="s">
        <v>722</v>
      </c>
      <c r="E241" s="122">
        <v>2015</v>
      </c>
      <c r="F241" s="122">
        <v>2020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269</v>
      </c>
      <c r="D242" s="122" t="s">
        <v>273</v>
      </c>
      <c r="E242" s="122">
        <v>2019</v>
      </c>
      <c r="F242" s="122"/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269</v>
      </c>
      <c r="D243" s="122" t="s">
        <v>968</v>
      </c>
      <c r="E243" s="122">
        <v>2017</v>
      </c>
      <c r="F243" s="122"/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269</v>
      </c>
      <c r="D244" s="122" t="s">
        <v>705</v>
      </c>
      <c r="E244" s="122">
        <v>2021</v>
      </c>
      <c r="F244" s="122"/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269</v>
      </c>
      <c r="D245" s="122" t="s">
        <v>274</v>
      </c>
      <c r="E245" s="122">
        <v>2021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269</v>
      </c>
      <c r="D246" s="122" t="s">
        <v>278</v>
      </c>
      <c r="E246" s="122">
        <v>2016</v>
      </c>
      <c r="F246" s="122"/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269</v>
      </c>
      <c r="D247" s="122" t="s">
        <v>722</v>
      </c>
      <c r="E247" s="122">
        <v>2021</v>
      </c>
      <c r="F247" s="122"/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269</v>
      </c>
      <c r="D248" s="122" t="s">
        <v>287</v>
      </c>
      <c r="E248" s="122">
        <v>2019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293</v>
      </c>
      <c r="D249" s="122" t="s">
        <v>295</v>
      </c>
      <c r="E249" s="122">
        <v>2013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293</v>
      </c>
      <c r="D250" s="125" t="s">
        <v>294</v>
      </c>
      <c r="E250" s="125">
        <v>2012</v>
      </c>
      <c r="F250" s="125">
        <v>2013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293</v>
      </c>
      <c r="D252" s="122" t="s">
        <v>994</v>
      </c>
      <c r="E252" s="122">
        <v>2010</v>
      </c>
      <c r="F252" s="122">
        <v>2014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293</v>
      </c>
      <c r="D253" s="122" t="s">
        <v>996</v>
      </c>
      <c r="E253" s="122">
        <v>2014</v>
      </c>
      <c r="F253" s="122"/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293</v>
      </c>
      <c r="D254" s="122" t="s">
        <v>1191</v>
      </c>
      <c r="E254" s="122">
        <v>2015</v>
      </c>
      <c r="F254" s="122">
        <v>2019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293</v>
      </c>
      <c r="D255" s="122" t="s">
        <v>992</v>
      </c>
      <c r="E255" s="122">
        <v>2016</v>
      </c>
      <c r="F255" s="122">
        <v>2019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296</v>
      </c>
      <c r="D256" s="122" t="s">
        <v>297</v>
      </c>
      <c r="E256" s="122">
        <v>2015</v>
      </c>
      <c r="F256" s="122"/>
      <c r="G256" s="123"/>
      <c r="H256" s="129"/>
      <c r="I256" s="130"/>
      <c r="J256" s="131" t="s">
        <v>20</v>
      </c>
    </row>
    <row r="257" spans="2:10" ht="19.649999999999999" customHeight="1">
      <c r="B257" s="121">
        <f t="shared" si="6"/>
        <v>247</v>
      </c>
      <c r="C257" s="122" t="s">
        <v>301</v>
      </c>
      <c r="D257" s="122" t="s">
        <v>311</v>
      </c>
      <c r="E257" s="122">
        <v>2008</v>
      </c>
      <c r="F257" s="122">
        <v>2015</v>
      </c>
      <c r="G257" s="123"/>
      <c r="H257" s="129" t="s">
        <v>20</v>
      </c>
      <c r="I257" s="130"/>
      <c r="J257" s="131"/>
    </row>
    <row r="258" spans="2:10" ht="19.649999999999999" customHeight="1">
      <c r="B258" s="121">
        <f t="shared" si="6"/>
        <v>248</v>
      </c>
      <c r="C258" s="122" t="s">
        <v>301</v>
      </c>
      <c r="D258" s="122" t="s">
        <v>1195</v>
      </c>
      <c r="E258" s="122">
        <v>1999</v>
      </c>
      <c r="F258" s="122">
        <v>2008</v>
      </c>
      <c r="G258" s="123"/>
      <c r="H258" s="129" t="s">
        <v>20</v>
      </c>
      <c r="I258" s="130"/>
      <c r="J258" s="131"/>
    </row>
    <row r="259" spans="2:10" ht="19.649999999999999" customHeight="1">
      <c r="B259" s="121">
        <f t="shared" si="6"/>
        <v>249</v>
      </c>
      <c r="C259" s="122" t="s">
        <v>301</v>
      </c>
      <c r="D259" s="122" t="s">
        <v>305</v>
      </c>
      <c r="E259" s="122">
        <v>2013</v>
      </c>
      <c r="F259" s="122"/>
      <c r="G259" s="123"/>
      <c r="H259" s="129" t="s">
        <v>20</v>
      </c>
      <c r="I259" s="130"/>
      <c r="J259" s="131"/>
    </row>
    <row r="260" spans="2:10" ht="19.649999999999999" customHeight="1">
      <c r="B260" s="121">
        <f t="shared" si="6"/>
        <v>250</v>
      </c>
      <c r="C260" s="122" t="s">
        <v>301</v>
      </c>
      <c r="D260" s="122" t="s">
        <v>1194</v>
      </c>
      <c r="E260" s="122">
        <v>2016</v>
      </c>
      <c r="F260" s="122"/>
      <c r="G260" s="123"/>
      <c r="H260" s="129" t="s">
        <v>20</v>
      </c>
      <c r="I260" s="130"/>
      <c r="J260" s="131"/>
    </row>
    <row r="261" spans="2:10" ht="19.649999999999999" customHeight="1">
      <c r="B261" s="121">
        <f t="shared" si="6"/>
        <v>251</v>
      </c>
      <c r="C261" s="122" t="s">
        <v>301</v>
      </c>
      <c r="D261" s="122" t="s">
        <v>308</v>
      </c>
      <c r="E261" s="122">
        <v>2015</v>
      </c>
      <c r="F261" s="122"/>
      <c r="G261" s="123"/>
      <c r="H261" s="129" t="s">
        <v>20</v>
      </c>
      <c r="I261" s="130"/>
      <c r="J261" s="131"/>
    </row>
    <row r="262" spans="2:10" ht="19.649999999999999" customHeight="1">
      <c r="B262" s="121">
        <f t="shared" si="6"/>
        <v>252</v>
      </c>
      <c r="C262" s="122" t="s">
        <v>301</v>
      </c>
      <c r="D262" s="122" t="s">
        <v>997</v>
      </c>
      <c r="E262" s="122">
        <v>2007</v>
      </c>
      <c r="F262" s="122">
        <v>2014</v>
      </c>
      <c r="G262" s="123"/>
      <c r="H262" s="129" t="s">
        <v>20</v>
      </c>
      <c r="I262" s="130"/>
      <c r="J262" s="131"/>
    </row>
    <row r="263" spans="2:10" ht="19.649999999999999" customHeight="1">
      <c r="B263" s="121">
        <f t="shared" si="6"/>
        <v>253</v>
      </c>
      <c r="C263" s="122" t="s">
        <v>301</v>
      </c>
      <c r="D263" s="122" t="s">
        <v>1196</v>
      </c>
      <c r="E263" s="122">
        <v>2007</v>
      </c>
      <c r="F263" s="122">
        <v>2014</v>
      </c>
      <c r="G263" s="123"/>
      <c r="H263" s="129" t="s">
        <v>20</v>
      </c>
      <c r="I263" s="130"/>
      <c r="J263" s="131"/>
    </row>
    <row r="264" spans="2:10" ht="19.649999999999999" customHeight="1">
      <c r="B264" s="121">
        <f t="shared" si="6"/>
        <v>254</v>
      </c>
      <c r="C264" s="122" t="s">
        <v>301</v>
      </c>
      <c r="D264" s="122" t="s">
        <v>311</v>
      </c>
      <c r="E264" s="122">
        <v>2015</v>
      </c>
      <c r="F264" s="122"/>
      <c r="G264" s="123"/>
      <c r="H264" s="129" t="s">
        <v>20</v>
      </c>
      <c r="I264" s="130"/>
      <c r="J264" s="131"/>
    </row>
    <row r="265" spans="2:10" ht="19.649999999999999" customHeight="1">
      <c r="B265" s="121">
        <f t="shared" si="6"/>
        <v>255</v>
      </c>
      <c r="C265" s="122" t="s">
        <v>301</v>
      </c>
      <c r="D265" s="122" t="s">
        <v>313</v>
      </c>
      <c r="E265" s="122">
        <v>2010</v>
      </c>
      <c r="F265" s="122">
        <v>2019</v>
      </c>
      <c r="G265" s="123"/>
      <c r="H265" s="129" t="s">
        <v>20</v>
      </c>
      <c r="I265" s="130"/>
      <c r="J265" s="131"/>
    </row>
    <row r="266" spans="2:10" ht="19.649999999999999" customHeight="1">
      <c r="B266" s="121">
        <f t="shared" si="6"/>
        <v>256</v>
      </c>
      <c r="C266" s="122" t="s">
        <v>301</v>
      </c>
      <c r="D266" s="122" t="s">
        <v>1193</v>
      </c>
      <c r="E266" s="122">
        <v>2017</v>
      </c>
      <c r="F266" s="122"/>
      <c r="G266" s="123"/>
      <c r="H266" s="129" t="s">
        <v>20</v>
      </c>
      <c r="I266" s="130"/>
      <c r="J266" s="131"/>
    </row>
    <row r="267" spans="2:10" ht="19.649999999999999" customHeight="1">
      <c r="B267" s="121">
        <f t="shared" si="6"/>
        <v>257</v>
      </c>
      <c r="C267" s="122" t="s">
        <v>320</v>
      </c>
      <c r="D267" s="122" t="s">
        <v>322</v>
      </c>
      <c r="E267" s="122">
        <v>2015</v>
      </c>
      <c r="F267" s="122"/>
      <c r="G267" s="123"/>
      <c r="H267" s="129" t="s">
        <v>20</v>
      </c>
      <c r="I267" s="130"/>
      <c r="J267" s="131" t="s">
        <v>20</v>
      </c>
    </row>
    <row r="268" spans="2:10" ht="19.649999999999999" customHeight="1">
      <c r="B268" s="121">
        <f t="shared" si="6"/>
        <v>258</v>
      </c>
      <c r="C268" s="122" t="s">
        <v>320</v>
      </c>
      <c r="D268" s="122" t="s">
        <v>321</v>
      </c>
      <c r="E268" s="122">
        <v>2016</v>
      </c>
      <c r="F268" s="122"/>
      <c r="G268" s="123"/>
      <c r="H268" s="129" t="s">
        <v>20</v>
      </c>
      <c r="I268" s="130"/>
      <c r="J268" s="131" t="s">
        <v>20</v>
      </c>
    </row>
    <row r="269" spans="2:10" ht="19.649999999999999" customHeight="1">
      <c r="B269" s="121">
        <f t="shared" si="6"/>
        <v>259</v>
      </c>
      <c r="C269" s="122" t="s">
        <v>323</v>
      </c>
      <c r="D269" s="122" t="s">
        <v>337</v>
      </c>
      <c r="E269" s="122">
        <v>2015</v>
      </c>
      <c r="F269" s="122">
        <v>2022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323</v>
      </c>
      <c r="D270" s="122" t="s">
        <v>331</v>
      </c>
      <c r="E270" s="122">
        <v>2017</v>
      </c>
      <c r="F270" s="122"/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323</v>
      </c>
      <c r="D271" s="122" t="s">
        <v>1197</v>
      </c>
      <c r="E271" s="122">
        <v>2018</v>
      </c>
      <c r="F271" s="122"/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323</v>
      </c>
      <c r="D272" s="122" t="s">
        <v>329</v>
      </c>
      <c r="E272" s="122">
        <v>2018</v>
      </c>
      <c r="F272" s="122"/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323</v>
      </c>
      <c r="D273" s="122" t="s">
        <v>1198</v>
      </c>
      <c r="E273" s="122">
        <v>2018</v>
      </c>
      <c r="F273" s="122"/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323</v>
      </c>
      <c r="D274" s="122" t="s">
        <v>332</v>
      </c>
      <c r="E274" s="122">
        <v>2015</v>
      </c>
      <c r="F274" s="122">
        <v>2020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323</v>
      </c>
      <c r="D275" s="122" t="s">
        <v>337</v>
      </c>
      <c r="E275" s="122">
        <v>2010</v>
      </c>
      <c r="F275" s="122">
        <v>2015</v>
      </c>
      <c r="G275" s="123"/>
      <c r="H275" s="129" t="s">
        <v>20</v>
      </c>
      <c r="I275" s="130"/>
      <c r="J275" s="131" t="s">
        <v>20</v>
      </c>
    </row>
    <row r="276" spans="2:10" ht="19.649999999999999" customHeight="1">
      <c r="B276" s="121">
        <f t="shared" si="6"/>
        <v>266</v>
      </c>
      <c r="C276" s="122" t="s">
        <v>323</v>
      </c>
      <c r="D276" s="122" t="s">
        <v>1012</v>
      </c>
      <c r="E276" s="122">
        <v>2019</v>
      </c>
      <c r="F276" s="122"/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323</v>
      </c>
      <c r="D277" s="122" t="s">
        <v>755</v>
      </c>
      <c r="E277" s="122">
        <v>2014</v>
      </c>
      <c r="F277" s="122">
        <v>2019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323</v>
      </c>
      <c r="D278" s="122" t="s">
        <v>736</v>
      </c>
      <c r="E278" s="122">
        <v>2020</v>
      </c>
      <c r="F278" s="122"/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323</v>
      </c>
      <c r="D279" s="122" t="s">
        <v>726</v>
      </c>
      <c r="E279" s="122">
        <v>2017</v>
      </c>
      <c r="F279" s="122"/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323</v>
      </c>
      <c r="D280" s="122" t="s">
        <v>724</v>
      </c>
      <c r="E280" s="122">
        <v>2018</v>
      </c>
      <c r="F280" s="122"/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323</v>
      </c>
      <c r="D281" s="122" t="s">
        <v>337</v>
      </c>
      <c r="E281" s="122">
        <v>2022</v>
      </c>
      <c r="F281" s="122"/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323</v>
      </c>
      <c r="D282" s="122" t="s">
        <v>723</v>
      </c>
      <c r="E282" s="122">
        <v>2021</v>
      </c>
      <c r="F282" s="122"/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340</v>
      </c>
      <c r="D283" s="122" t="s">
        <v>329</v>
      </c>
      <c r="E283" s="122">
        <v>2006</v>
      </c>
      <c r="F283" s="122">
        <v>2013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340</v>
      </c>
      <c r="D284" s="122" t="s">
        <v>324</v>
      </c>
      <c r="E284" s="122">
        <v>2013</v>
      </c>
      <c r="F284" s="122">
        <v>2019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340</v>
      </c>
      <c r="D285" s="122" t="s">
        <v>336</v>
      </c>
      <c r="E285" s="122">
        <v>2013</v>
      </c>
      <c r="F285" s="122">
        <v>2019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340</v>
      </c>
      <c r="D286" s="122" t="s">
        <v>334</v>
      </c>
      <c r="E286" s="122">
        <v>2017</v>
      </c>
      <c r="F286" s="122"/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340</v>
      </c>
      <c r="D287" s="122" t="s">
        <v>329</v>
      </c>
      <c r="E287" s="122">
        <v>2012</v>
      </c>
      <c r="F287" s="122">
        <v>2018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340</v>
      </c>
      <c r="D288" s="122" t="s">
        <v>334</v>
      </c>
      <c r="E288" s="122">
        <v>2011</v>
      </c>
      <c r="F288" s="122">
        <v>2017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340</v>
      </c>
      <c r="D289" s="122" t="s">
        <v>341</v>
      </c>
      <c r="E289" s="122">
        <v>2017</v>
      </c>
      <c r="F289" s="122"/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1199</v>
      </c>
      <c r="D290" s="122" t="s">
        <v>740</v>
      </c>
      <c r="E290" s="122">
        <v>2015</v>
      </c>
      <c r="F290" s="122"/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1199</v>
      </c>
      <c r="D291" s="122" t="s">
        <v>739</v>
      </c>
      <c r="E291" s="122">
        <v>2015</v>
      </c>
      <c r="F291" s="122"/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342</v>
      </c>
      <c r="D292" s="125" t="s">
        <v>1200</v>
      </c>
      <c r="E292" s="125">
        <v>2014</v>
      </c>
      <c r="F292" s="125"/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342</v>
      </c>
      <c r="D294" s="122" t="s">
        <v>343</v>
      </c>
      <c r="E294" s="122">
        <v>2011</v>
      </c>
      <c r="F294" s="122"/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342</v>
      </c>
      <c r="D295" s="122" t="s">
        <v>345</v>
      </c>
      <c r="E295" s="122">
        <v>2018</v>
      </c>
      <c r="F295" s="122"/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346</v>
      </c>
      <c r="D296" s="122" t="s">
        <v>162</v>
      </c>
      <c r="E296" s="122">
        <v>2008</v>
      </c>
      <c r="F296" s="122">
        <v>2014</v>
      </c>
      <c r="G296" s="123"/>
      <c r="H296" s="129" t="s">
        <v>20</v>
      </c>
      <c r="I296" s="130"/>
      <c r="J296" s="131" t="s">
        <v>20</v>
      </c>
    </row>
    <row r="297" spans="2:10" ht="19.649999999999999" customHeight="1">
      <c r="B297" s="121">
        <f t="shared" si="7"/>
        <v>286</v>
      </c>
      <c r="C297" s="122" t="s">
        <v>346</v>
      </c>
      <c r="D297" s="122" t="s">
        <v>347</v>
      </c>
      <c r="E297" s="122">
        <v>2004</v>
      </c>
      <c r="F297" s="122">
        <v>2012</v>
      </c>
      <c r="G297" s="123"/>
      <c r="H297" s="129" t="s">
        <v>20</v>
      </c>
      <c r="I297" s="130"/>
      <c r="J297" s="131" t="s">
        <v>20</v>
      </c>
    </row>
    <row r="298" spans="2:10" ht="19.649999999999999" customHeight="1">
      <c r="B298" s="121">
        <f t="shared" si="7"/>
        <v>287</v>
      </c>
      <c r="C298" s="122" t="s">
        <v>346</v>
      </c>
      <c r="D298" s="122" t="s">
        <v>349</v>
      </c>
      <c r="E298" s="122">
        <v>2001</v>
      </c>
      <c r="F298" s="122">
        <v>2009</v>
      </c>
      <c r="G298" s="123"/>
      <c r="H298" s="129" t="s">
        <v>20</v>
      </c>
      <c r="I298" s="130"/>
      <c r="J298" s="131" t="s">
        <v>20</v>
      </c>
    </row>
    <row r="299" spans="2:10" ht="19.649999999999999" customHeight="1">
      <c r="B299" s="121">
        <f t="shared" si="7"/>
        <v>288</v>
      </c>
      <c r="C299" s="122" t="s">
        <v>346</v>
      </c>
      <c r="D299" s="122" t="s">
        <v>348</v>
      </c>
      <c r="E299" s="122">
        <v>2011</v>
      </c>
      <c r="F299" s="122">
        <v>2014</v>
      </c>
      <c r="G299" s="123"/>
      <c r="H299" s="129" t="s">
        <v>20</v>
      </c>
      <c r="I299" s="130"/>
      <c r="J299" s="131"/>
    </row>
    <row r="300" spans="2:10" ht="19.649999999999999" customHeight="1">
      <c r="B300" s="121">
        <f t="shared" si="7"/>
        <v>289</v>
      </c>
      <c r="C300" s="122" t="s">
        <v>350</v>
      </c>
      <c r="D300" s="122" t="s">
        <v>354</v>
      </c>
      <c r="E300" s="122">
        <v>2012</v>
      </c>
      <c r="F300" s="122"/>
      <c r="G300" s="123"/>
      <c r="H300" s="129" t="s">
        <v>20</v>
      </c>
      <c r="I300" s="130"/>
      <c r="J300" s="131" t="s">
        <v>20</v>
      </c>
    </row>
    <row r="301" spans="2:10" ht="19.649999999999999" customHeight="1">
      <c r="B301" s="121">
        <f t="shared" si="7"/>
        <v>290</v>
      </c>
      <c r="C301" s="122" t="s">
        <v>350</v>
      </c>
      <c r="D301" s="122" t="s">
        <v>357</v>
      </c>
      <c r="E301" s="122">
        <v>2013</v>
      </c>
      <c r="F301" s="122"/>
      <c r="G301" s="123"/>
      <c r="H301" s="129" t="s">
        <v>20</v>
      </c>
      <c r="I301" s="130"/>
      <c r="J301" s="131"/>
    </row>
    <row r="302" spans="2:10" ht="19.649999999999999" customHeight="1">
      <c r="B302" s="121">
        <f t="shared" si="7"/>
        <v>291</v>
      </c>
      <c r="C302" s="122" t="s">
        <v>350</v>
      </c>
      <c r="D302" s="122" t="s">
        <v>353</v>
      </c>
      <c r="E302" s="122">
        <v>2006</v>
      </c>
      <c r="F302" s="122">
        <v>2014</v>
      </c>
      <c r="G302" s="123"/>
      <c r="H302" s="129" t="s">
        <v>20</v>
      </c>
      <c r="I302" s="130"/>
      <c r="J302" s="131"/>
    </row>
    <row r="303" spans="2:10" ht="19.649999999999999" customHeight="1">
      <c r="B303" s="121">
        <f t="shared" si="7"/>
        <v>292</v>
      </c>
      <c r="C303" s="122" t="s">
        <v>350</v>
      </c>
      <c r="D303" s="122" t="s">
        <v>356</v>
      </c>
      <c r="E303" s="122">
        <v>2011</v>
      </c>
      <c r="F303" s="122">
        <v>2018</v>
      </c>
      <c r="G303" s="123"/>
      <c r="H303" s="129" t="s">
        <v>20</v>
      </c>
      <c r="I303" s="129"/>
      <c r="J303" s="182"/>
    </row>
    <row r="304" spans="2:10" ht="19.649999999999999" customHeight="1">
      <c r="B304" s="121">
        <f t="shared" si="7"/>
        <v>293</v>
      </c>
      <c r="C304" s="122" t="s">
        <v>350</v>
      </c>
      <c r="D304" s="122" t="s">
        <v>352</v>
      </c>
      <c r="E304" s="122">
        <v>2014</v>
      </c>
      <c r="F304" s="122">
        <v>2019</v>
      </c>
      <c r="G304" s="123"/>
      <c r="H304" s="129" t="s">
        <v>20</v>
      </c>
      <c r="I304" s="130"/>
      <c r="J304" s="131"/>
    </row>
    <row r="305" spans="2:10" ht="19.649999999999999" customHeight="1">
      <c r="B305" s="121">
        <f t="shared" si="7"/>
        <v>294</v>
      </c>
      <c r="C305" s="122" t="s">
        <v>350</v>
      </c>
      <c r="D305" s="122" t="s">
        <v>359</v>
      </c>
      <c r="E305" s="122">
        <v>2017</v>
      </c>
      <c r="F305" s="122"/>
      <c r="G305" s="123"/>
      <c r="H305" s="129" t="s">
        <v>20</v>
      </c>
      <c r="I305" s="130"/>
      <c r="J305" s="131"/>
    </row>
    <row r="306" spans="2:10" ht="19.649999999999999" customHeight="1">
      <c r="B306" s="121">
        <f t="shared" si="7"/>
        <v>295</v>
      </c>
      <c r="C306" s="122" t="s">
        <v>350</v>
      </c>
      <c r="D306" s="122" t="s">
        <v>1202</v>
      </c>
      <c r="E306" s="122">
        <v>2017</v>
      </c>
      <c r="F306" s="122"/>
      <c r="G306" s="123"/>
      <c r="H306" s="129" t="s">
        <v>20</v>
      </c>
      <c r="I306" s="130"/>
      <c r="J306" s="131"/>
    </row>
    <row r="307" spans="2:10" ht="19.649999999999999" customHeight="1">
      <c r="B307" s="121">
        <f t="shared" si="7"/>
        <v>296</v>
      </c>
      <c r="C307" s="122" t="s">
        <v>350</v>
      </c>
      <c r="D307" s="122" t="s">
        <v>356</v>
      </c>
      <c r="E307" s="122">
        <v>2018</v>
      </c>
      <c r="F307" s="122"/>
      <c r="G307" s="123"/>
      <c r="H307" s="129" t="s">
        <v>20</v>
      </c>
      <c r="I307" s="130"/>
      <c r="J307" s="131"/>
    </row>
    <row r="308" spans="2:10" ht="19.649999999999999" customHeight="1">
      <c r="B308" s="121">
        <f t="shared" si="7"/>
        <v>297</v>
      </c>
      <c r="C308" s="122" t="s">
        <v>350</v>
      </c>
      <c r="D308" s="122" t="s">
        <v>351</v>
      </c>
      <c r="E308" s="122">
        <v>2020</v>
      </c>
      <c r="F308" s="122"/>
      <c r="G308" s="123"/>
      <c r="H308" s="129" t="s">
        <v>20</v>
      </c>
      <c r="I308" s="130"/>
      <c r="J308" s="131"/>
    </row>
    <row r="309" spans="2:10" ht="19.649999999999999" customHeight="1">
      <c r="B309" s="121">
        <f t="shared" si="7"/>
        <v>298</v>
      </c>
      <c r="C309" s="122" t="s">
        <v>360</v>
      </c>
      <c r="D309" s="122" t="s">
        <v>1207</v>
      </c>
      <c r="E309" s="122">
        <v>2016</v>
      </c>
      <c r="F309" s="122"/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360</v>
      </c>
      <c r="D310" s="122" t="s">
        <v>1205</v>
      </c>
      <c r="E310" s="122">
        <v>2016</v>
      </c>
      <c r="F310" s="122"/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360</v>
      </c>
      <c r="D311" s="122" t="s">
        <v>1206</v>
      </c>
      <c r="E311" s="122">
        <v>2008</v>
      </c>
      <c r="F311" s="122">
        <v>2015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360</v>
      </c>
      <c r="D312" s="122" t="s">
        <v>754</v>
      </c>
      <c r="E312" s="122">
        <v>2018</v>
      </c>
      <c r="F312" s="122"/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364</v>
      </c>
      <c r="D313" s="122" t="s">
        <v>366</v>
      </c>
      <c r="E313" s="122">
        <v>2012</v>
      </c>
      <c r="F313" s="122">
        <v>2020</v>
      </c>
      <c r="G313" s="123"/>
      <c r="H313" s="129" t="s">
        <v>20</v>
      </c>
      <c r="I313" s="130"/>
      <c r="J313" s="131" t="s">
        <v>20</v>
      </c>
    </row>
    <row r="314" spans="2:10" ht="19.649999999999999" customHeight="1">
      <c r="B314" s="121">
        <f t="shared" si="7"/>
        <v>303</v>
      </c>
      <c r="C314" s="122" t="s">
        <v>364</v>
      </c>
      <c r="D314" s="122" t="s">
        <v>99</v>
      </c>
      <c r="E314" s="122">
        <v>2017</v>
      </c>
      <c r="F314" s="122">
        <v>2020</v>
      </c>
      <c r="G314" s="123"/>
      <c r="H314" s="129" t="s">
        <v>20</v>
      </c>
      <c r="I314" s="130"/>
      <c r="J314" s="131" t="s">
        <v>20</v>
      </c>
    </row>
    <row r="315" spans="2:10" ht="19.649999999999999" customHeight="1">
      <c r="B315" s="121">
        <f t="shared" si="7"/>
        <v>304</v>
      </c>
      <c r="C315" s="122" t="s">
        <v>364</v>
      </c>
      <c r="D315" s="122" t="s">
        <v>1029</v>
      </c>
      <c r="E315" s="122">
        <v>2015</v>
      </c>
      <c r="F315" s="122"/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364</v>
      </c>
      <c r="D316" s="122" t="s">
        <v>1030</v>
      </c>
      <c r="E316" s="122">
        <v>2015</v>
      </c>
      <c r="F316" s="122"/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1208</v>
      </c>
      <c r="D317" s="122">
        <v>1</v>
      </c>
      <c r="E317" s="122">
        <v>2017</v>
      </c>
      <c r="F317" s="122"/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1208</v>
      </c>
      <c r="D318" s="122">
        <v>2</v>
      </c>
      <c r="E318" s="122">
        <v>2018</v>
      </c>
      <c r="F318" s="122"/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1208</v>
      </c>
      <c r="D319" s="122">
        <v>3</v>
      </c>
      <c r="E319" s="122">
        <v>2018</v>
      </c>
      <c r="F319" s="122"/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1208</v>
      </c>
      <c r="D320" s="122">
        <v>5</v>
      </c>
      <c r="E320" s="122">
        <v>2019</v>
      </c>
      <c r="F320" s="122"/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729</v>
      </c>
      <c r="D321" s="122" t="s">
        <v>730</v>
      </c>
      <c r="E321" s="122">
        <v>2000</v>
      </c>
      <c r="F321" s="122"/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367</v>
      </c>
      <c r="D322" s="122" t="s">
        <v>368</v>
      </c>
      <c r="E322" s="122">
        <v>2017</v>
      </c>
      <c r="F322" s="122"/>
      <c r="G322" s="123"/>
      <c r="H322" s="129" t="s">
        <v>20</v>
      </c>
      <c r="I322" s="129" t="s">
        <v>20</v>
      </c>
      <c r="J322" s="131" t="s">
        <v>20</v>
      </c>
    </row>
    <row r="323" spans="2:10" ht="19.649999999999999" customHeight="1">
      <c r="B323" s="121">
        <f t="shared" si="7"/>
        <v>312</v>
      </c>
      <c r="C323" s="122" t="s">
        <v>727</v>
      </c>
      <c r="D323" s="122" t="s">
        <v>763</v>
      </c>
      <c r="E323" s="122">
        <v>2012</v>
      </c>
      <c r="F323" s="122"/>
      <c r="G323" s="123"/>
      <c r="H323" s="129" t="s">
        <v>20</v>
      </c>
      <c r="I323" s="130"/>
      <c r="J323" s="131" t="s">
        <v>20</v>
      </c>
    </row>
    <row r="324" spans="2:10" ht="19.649999999999999" customHeight="1">
      <c r="B324" s="121">
        <f t="shared" si="7"/>
        <v>313</v>
      </c>
      <c r="C324" s="122" t="s">
        <v>727</v>
      </c>
      <c r="D324" s="122" t="s">
        <v>750</v>
      </c>
      <c r="E324" s="122">
        <v>2014</v>
      </c>
      <c r="F324" s="122"/>
      <c r="G324" s="123"/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727</v>
      </c>
      <c r="D325" s="122" t="s">
        <v>728</v>
      </c>
      <c r="E325" s="122">
        <v>2018</v>
      </c>
      <c r="F325" s="122"/>
      <c r="G325" s="123"/>
      <c r="H325" s="129" t="s">
        <v>20</v>
      </c>
      <c r="I325" s="130"/>
      <c r="J325" s="131" t="s">
        <v>20</v>
      </c>
    </row>
    <row r="326" spans="2:10" ht="19.649999999999999" customHeight="1">
      <c r="B326" s="121">
        <f t="shared" si="7"/>
        <v>315</v>
      </c>
      <c r="C326" s="122" t="s">
        <v>371</v>
      </c>
      <c r="D326" s="122">
        <v>5</v>
      </c>
      <c r="E326" s="122">
        <v>2010</v>
      </c>
      <c r="F326" s="122">
        <v>2015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371</v>
      </c>
      <c r="D327" s="122">
        <v>6</v>
      </c>
      <c r="E327" s="122">
        <v>2012</v>
      </c>
      <c r="F327" s="122"/>
      <c r="G327" s="123"/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371</v>
      </c>
      <c r="D328" s="122" t="s">
        <v>1038</v>
      </c>
      <c r="E328" s="122">
        <v>2012</v>
      </c>
      <c r="F328" s="122">
        <v>2019</v>
      </c>
      <c r="G328" s="123"/>
      <c r="H328" s="129" t="s">
        <v>20</v>
      </c>
      <c r="I328" s="130" t="s">
        <v>20</v>
      </c>
      <c r="J328" s="131"/>
    </row>
    <row r="329" spans="2:10" ht="19.649999999999999" customHeight="1">
      <c r="B329" s="121">
        <f t="shared" si="7"/>
        <v>318</v>
      </c>
      <c r="C329" s="122" t="s">
        <v>371</v>
      </c>
      <c r="D329" s="122">
        <v>3</v>
      </c>
      <c r="E329" s="122">
        <v>2014</v>
      </c>
      <c r="F329" s="122">
        <v>2018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371</v>
      </c>
      <c r="D330" s="122">
        <v>2</v>
      </c>
      <c r="E330" s="122">
        <v>2022</v>
      </c>
      <c r="F330" s="122"/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1209</v>
      </c>
      <c r="D331" s="122" t="s">
        <v>1225</v>
      </c>
      <c r="E331" s="122">
        <v>2012</v>
      </c>
      <c r="F331" s="122">
        <v>2019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1209</v>
      </c>
      <c r="D332" s="122" t="s">
        <v>1218</v>
      </c>
      <c r="E332" s="122">
        <v>2012</v>
      </c>
      <c r="F332" s="122">
        <v>2019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1209</v>
      </c>
      <c r="D333" s="122" t="s">
        <v>1222</v>
      </c>
      <c r="E333" s="122">
        <v>2012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1209</v>
      </c>
      <c r="D334" s="125" t="s">
        <v>1210</v>
      </c>
      <c r="E334" s="125">
        <v>2012</v>
      </c>
      <c r="F334" s="125">
        <v>2018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1209</v>
      </c>
      <c r="D336" s="122" t="s">
        <v>1211</v>
      </c>
      <c r="E336" s="122">
        <v>2004</v>
      </c>
      <c r="F336" s="122">
        <v>2012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1209</v>
      </c>
      <c r="D337" s="122" t="s">
        <v>403</v>
      </c>
      <c r="E337" s="122">
        <v>2003</v>
      </c>
      <c r="F337" s="122">
        <v>2014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1209</v>
      </c>
      <c r="D338" s="122" t="s">
        <v>402</v>
      </c>
      <c r="E338" s="122">
        <v>2003</v>
      </c>
      <c r="F338" s="122">
        <v>2014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1209</v>
      </c>
      <c r="D339" s="122" t="s">
        <v>1231</v>
      </c>
      <c r="E339" s="122">
        <v>2003</v>
      </c>
      <c r="F339" s="122">
        <v>2014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1209</v>
      </c>
      <c r="D340" s="122" t="s">
        <v>1220</v>
      </c>
      <c r="E340" s="122">
        <v>2012</v>
      </c>
      <c r="F340" s="122">
        <v>2019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1209</v>
      </c>
      <c r="D341" s="122" t="s">
        <v>1223</v>
      </c>
      <c r="E341" s="122">
        <v>2012</v>
      </c>
      <c r="F341" s="122">
        <v>2019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1209</v>
      </c>
      <c r="D342" s="122" t="s">
        <v>1217</v>
      </c>
      <c r="E342" s="122">
        <v>2009</v>
      </c>
      <c r="F342" s="122">
        <v>2016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1209</v>
      </c>
      <c r="D343" s="122" t="s">
        <v>1212</v>
      </c>
      <c r="E343" s="122">
        <v>2004</v>
      </c>
      <c r="F343" s="122">
        <v>2012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1209</v>
      </c>
      <c r="D344" s="122" t="s">
        <v>1212</v>
      </c>
      <c r="E344" s="122">
        <v>2012</v>
      </c>
      <c r="F344" s="122">
        <v>2018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1209</v>
      </c>
      <c r="D345" s="122" t="s">
        <v>257</v>
      </c>
      <c r="E345" s="122">
        <v>2018</v>
      </c>
      <c r="F345" s="122"/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1209</v>
      </c>
      <c r="D346" s="122" t="s">
        <v>403</v>
      </c>
      <c r="E346" s="122">
        <v>2014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1209</v>
      </c>
      <c r="D347" s="122" t="s">
        <v>1215</v>
      </c>
      <c r="E347" s="122">
        <v>2014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1209</v>
      </c>
      <c r="D348" s="122" t="s">
        <v>1214</v>
      </c>
      <c r="E348" s="122">
        <v>2014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1209</v>
      </c>
      <c r="D349" s="122" t="s">
        <v>1219</v>
      </c>
      <c r="E349" s="122">
        <v>2015</v>
      </c>
      <c r="F349" s="122"/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1209</v>
      </c>
      <c r="D350" s="122" t="s">
        <v>1217</v>
      </c>
      <c r="E350" s="122">
        <v>2003</v>
      </c>
      <c r="F350" s="122">
        <v>2009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1209</v>
      </c>
      <c r="D351" s="122" t="s">
        <v>1217</v>
      </c>
      <c r="E351" s="122">
        <v>1996</v>
      </c>
      <c r="F351" s="122">
        <v>2003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1209</v>
      </c>
      <c r="D352" s="122" t="s">
        <v>257</v>
      </c>
      <c r="E352" s="122">
        <v>2006</v>
      </c>
      <c r="F352" s="122">
        <v>2018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1209</v>
      </c>
      <c r="D353" s="122" t="s">
        <v>387</v>
      </c>
      <c r="E353" s="122">
        <v>2012</v>
      </c>
      <c r="F353" s="122">
        <v>2021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1209</v>
      </c>
      <c r="D354" s="122" t="s">
        <v>1232</v>
      </c>
      <c r="E354" s="122">
        <v>2017</v>
      </c>
      <c r="F354" s="122">
        <v>2020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1209</v>
      </c>
      <c r="D355" s="122" t="s">
        <v>1217</v>
      </c>
      <c r="E355" s="122">
        <v>2017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1209</v>
      </c>
      <c r="D356" s="122" t="s">
        <v>1215</v>
      </c>
      <c r="E356" s="122">
        <v>2007</v>
      </c>
      <c r="F356" s="122">
        <v>2015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1209</v>
      </c>
      <c r="D357" s="122" t="s">
        <v>1221</v>
      </c>
      <c r="E357" s="122">
        <v>2007</v>
      </c>
      <c r="F357" s="122">
        <v>2015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1209</v>
      </c>
      <c r="D358" s="122" t="s">
        <v>1216</v>
      </c>
      <c r="E358" s="122">
        <v>2010</v>
      </c>
      <c r="F358" s="122">
        <v>2018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1209</v>
      </c>
      <c r="D359" s="122" t="s">
        <v>1228</v>
      </c>
      <c r="E359" s="122">
        <v>2011</v>
      </c>
      <c r="F359" s="122">
        <v>2020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1209</v>
      </c>
      <c r="D360" s="122" t="s">
        <v>1226</v>
      </c>
      <c r="E360" s="122">
        <v>2011</v>
      </c>
      <c r="F360" s="122">
        <v>2020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1209</v>
      </c>
      <c r="D361" s="122" t="s">
        <v>1227</v>
      </c>
      <c r="E361" s="122">
        <v>2013</v>
      </c>
      <c r="F361" s="122"/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1209</v>
      </c>
      <c r="D362" s="122" t="s">
        <v>1229</v>
      </c>
      <c r="E362" s="122">
        <v>2010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1209</v>
      </c>
      <c r="D363" s="122" t="s">
        <v>1213</v>
      </c>
      <c r="E363" s="122">
        <v>2011</v>
      </c>
      <c r="F363" s="122">
        <v>2019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1209</v>
      </c>
      <c r="D364" s="122" t="s">
        <v>411</v>
      </c>
      <c r="E364" s="122">
        <v>2014</v>
      </c>
      <c r="F364" s="122">
        <v>2020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1209</v>
      </c>
      <c r="D365" s="122" t="s">
        <v>1046</v>
      </c>
      <c r="E365" s="122">
        <v>2014</v>
      </c>
      <c r="F365" s="122"/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1209</v>
      </c>
      <c r="D366" s="122" t="s">
        <v>403</v>
      </c>
      <c r="E366" s="122">
        <v>2014</v>
      </c>
      <c r="F366" s="122"/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1224</v>
      </c>
      <c r="E367" s="122">
        <v>2014</v>
      </c>
      <c r="F367" s="122"/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1230</v>
      </c>
      <c r="E368" s="122">
        <v>2014</v>
      </c>
      <c r="F368" s="122"/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417</v>
      </c>
      <c r="D369" s="122" t="s">
        <v>420</v>
      </c>
      <c r="E369" s="122">
        <v>2014</v>
      </c>
      <c r="F369" s="122"/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417</v>
      </c>
      <c r="D370" s="122" t="s">
        <v>420</v>
      </c>
      <c r="E370" s="122">
        <v>2006</v>
      </c>
      <c r="F370" s="122">
        <v>2013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417</v>
      </c>
      <c r="D371" s="122" t="s">
        <v>418</v>
      </c>
      <c r="E371" s="122">
        <v>2006</v>
      </c>
      <c r="F371" s="122">
        <v>2015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417</v>
      </c>
      <c r="D372" s="122" t="s">
        <v>419</v>
      </c>
      <c r="E372" s="122">
        <v>2007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417</v>
      </c>
      <c r="D373" s="122" t="s">
        <v>422</v>
      </c>
      <c r="E373" s="122">
        <v>2010</v>
      </c>
      <c r="F373" s="122">
        <v>2015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417</v>
      </c>
      <c r="D374" s="122" t="s">
        <v>425</v>
      </c>
      <c r="E374" s="122">
        <v>2011</v>
      </c>
      <c r="F374" s="122">
        <v>2015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417</v>
      </c>
      <c r="D375" s="122" t="s">
        <v>421</v>
      </c>
      <c r="E375" s="122">
        <v>2010</v>
      </c>
      <c r="F375" s="122">
        <v>2016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417</v>
      </c>
      <c r="D376" s="125" t="s">
        <v>424</v>
      </c>
      <c r="E376" s="125">
        <v>2012</v>
      </c>
      <c r="F376" s="125">
        <v>2016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417</v>
      </c>
      <c r="D378" s="122" t="s">
        <v>418</v>
      </c>
      <c r="E378" s="122">
        <v>2015</v>
      </c>
      <c r="F378" s="122"/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417</v>
      </c>
      <c r="D379" s="122" t="s">
        <v>423</v>
      </c>
      <c r="E379" s="122">
        <v>2013</v>
      </c>
      <c r="F379" s="122"/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417</v>
      </c>
      <c r="D380" s="122" t="s">
        <v>421</v>
      </c>
      <c r="E380" s="122">
        <v>2016</v>
      </c>
      <c r="F380" s="122"/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427</v>
      </c>
      <c r="D381" s="122" t="s">
        <v>431</v>
      </c>
      <c r="E381" s="122">
        <v>2012</v>
      </c>
      <c r="F381" s="122"/>
      <c r="G381" s="123"/>
      <c r="H381" s="129" t="s">
        <v>20</v>
      </c>
      <c r="I381" s="130"/>
      <c r="J381" s="131" t="s">
        <v>20</v>
      </c>
    </row>
    <row r="382" spans="2:10" ht="19.649999999999999" customHeight="1">
      <c r="B382" s="121">
        <f t="shared" si="9"/>
        <v>369</v>
      </c>
      <c r="C382" s="122" t="s">
        <v>427</v>
      </c>
      <c r="D382" s="122" t="s">
        <v>429</v>
      </c>
      <c r="E382" s="122">
        <v>2003</v>
      </c>
      <c r="F382" s="122">
        <v>2010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427</v>
      </c>
      <c r="D383" s="122" t="s">
        <v>428</v>
      </c>
      <c r="E383" s="122">
        <v>2017</v>
      </c>
      <c r="F383" s="122"/>
      <c r="G383" s="123"/>
      <c r="H383" s="129" t="s">
        <v>20</v>
      </c>
      <c r="I383" s="130"/>
      <c r="J383" s="131" t="s">
        <v>20</v>
      </c>
    </row>
    <row r="384" spans="2:10" ht="19.649999999999999" customHeight="1">
      <c r="B384" s="121">
        <f t="shared" si="9"/>
        <v>371</v>
      </c>
      <c r="C384" s="122" t="s">
        <v>427</v>
      </c>
      <c r="D384" s="122" t="s">
        <v>752</v>
      </c>
      <c r="E384" s="122">
        <v>2006</v>
      </c>
      <c r="F384" s="122">
        <v>2021</v>
      </c>
      <c r="G384" s="123"/>
      <c r="H384" s="129" t="s">
        <v>20</v>
      </c>
      <c r="I384" s="130"/>
      <c r="J384" s="131" t="s">
        <v>20</v>
      </c>
    </row>
    <row r="385" spans="2:10" ht="19.649999999999999" customHeight="1">
      <c r="B385" s="121">
        <f t="shared" si="9"/>
        <v>372</v>
      </c>
      <c r="C385" s="122" t="s">
        <v>427</v>
      </c>
      <c r="D385" s="122" t="s">
        <v>735</v>
      </c>
      <c r="E385" s="122">
        <v>2014</v>
      </c>
      <c r="F385" s="122"/>
      <c r="G385" s="123"/>
      <c r="H385" s="129" t="s">
        <v>20</v>
      </c>
      <c r="I385" s="130"/>
      <c r="J385" s="131" t="s">
        <v>20</v>
      </c>
    </row>
    <row r="386" spans="2:10" ht="19.649999999999999" customHeight="1">
      <c r="B386" s="121">
        <f t="shared" si="9"/>
        <v>373</v>
      </c>
      <c r="C386" s="122" t="s">
        <v>764</v>
      </c>
      <c r="D386" s="122" t="s">
        <v>765</v>
      </c>
      <c r="E386" s="122">
        <v>2020</v>
      </c>
      <c r="F386" s="122"/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433</v>
      </c>
      <c r="D387" s="122" t="s">
        <v>443</v>
      </c>
      <c r="E387" s="122">
        <v>2012</v>
      </c>
      <c r="F387" s="122"/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433</v>
      </c>
      <c r="D388" s="122" t="s">
        <v>434</v>
      </c>
      <c r="E388" s="122">
        <v>2010</v>
      </c>
      <c r="F388" s="122">
        <v>2019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433</v>
      </c>
      <c r="D389" s="122" t="s">
        <v>1239</v>
      </c>
      <c r="E389" s="122">
        <v>2013</v>
      </c>
      <c r="F389" s="122"/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433</v>
      </c>
      <c r="D390" s="122" t="s">
        <v>1237</v>
      </c>
      <c r="E390" s="122">
        <v>2010</v>
      </c>
      <c r="F390" s="122"/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433</v>
      </c>
      <c r="D391" s="122" t="s">
        <v>446</v>
      </c>
      <c r="E391" s="122">
        <v>2010</v>
      </c>
      <c r="F391" s="122"/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433</v>
      </c>
      <c r="D392" s="122" t="s">
        <v>437</v>
      </c>
      <c r="E392" s="122">
        <v>2015</v>
      </c>
      <c r="F392" s="122"/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433</v>
      </c>
      <c r="D393" s="122" t="s">
        <v>455</v>
      </c>
      <c r="E393" s="122">
        <v>2001</v>
      </c>
      <c r="F393" s="122">
        <v>2014</v>
      </c>
      <c r="G393" s="123"/>
      <c r="H393" s="129" t="s">
        <v>20</v>
      </c>
      <c r="I393" s="130"/>
      <c r="J393" s="131"/>
    </row>
    <row r="394" spans="2:10" ht="19.649999999999999" customHeight="1">
      <c r="B394" s="121">
        <f t="shared" si="9"/>
        <v>381</v>
      </c>
      <c r="C394" s="122" t="s">
        <v>433</v>
      </c>
      <c r="D394" s="122" t="s">
        <v>449</v>
      </c>
      <c r="E394" s="122">
        <v>2019</v>
      </c>
      <c r="F394" s="122"/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433</v>
      </c>
      <c r="D395" s="122" t="s">
        <v>453</v>
      </c>
      <c r="E395" s="122">
        <v>2010</v>
      </c>
      <c r="F395" s="122"/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433</v>
      </c>
      <c r="D396" s="122" t="s">
        <v>451</v>
      </c>
      <c r="E396" s="122">
        <v>2016</v>
      </c>
      <c r="F396" s="122"/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433</v>
      </c>
      <c r="D397" s="122" t="s">
        <v>460</v>
      </c>
      <c r="E397" s="122">
        <v>2013</v>
      </c>
      <c r="F397" s="122"/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433</v>
      </c>
      <c r="D398" s="122" t="s">
        <v>441</v>
      </c>
      <c r="E398" s="122">
        <v>2014</v>
      </c>
      <c r="F398" s="122"/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433</v>
      </c>
      <c r="D399" s="122" t="s">
        <v>440</v>
      </c>
      <c r="E399" s="122">
        <v>2017</v>
      </c>
      <c r="F399" s="122"/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433</v>
      </c>
      <c r="D400" s="122" t="s">
        <v>461</v>
      </c>
      <c r="E400" s="122">
        <v>2012</v>
      </c>
      <c r="F400" s="122">
        <v>2019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433</v>
      </c>
      <c r="D401" s="122" t="s">
        <v>459</v>
      </c>
      <c r="E401" s="122">
        <v>2013</v>
      </c>
      <c r="F401" s="122"/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433</v>
      </c>
      <c r="D402" s="122" t="s">
        <v>1078</v>
      </c>
      <c r="E402" s="122">
        <v>2008</v>
      </c>
      <c r="F402" s="122">
        <v>2014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433</v>
      </c>
      <c r="D403" s="122" t="s">
        <v>434</v>
      </c>
      <c r="E403" s="122">
        <v>2020</v>
      </c>
      <c r="F403" s="122"/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433</v>
      </c>
      <c r="D404" s="122" t="s">
        <v>745</v>
      </c>
      <c r="E404" s="122">
        <v>2011</v>
      </c>
      <c r="F404" s="122"/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433</v>
      </c>
      <c r="D405" s="122" t="s">
        <v>746</v>
      </c>
      <c r="E405" s="122">
        <v>2011</v>
      </c>
      <c r="F405" s="122"/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433</v>
      </c>
      <c r="D406" s="122" t="s">
        <v>747</v>
      </c>
      <c r="E406" s="122">
        <v>2011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433</v>
      </c>
      <c r="D407" s="122" t="s">
        <v>748</v>
      </c>
      <c r="E407" s="122">
        <v>2011</v>
      </c>
      <c r="F407" s="122"/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433</v>
      </c>
      <c r="D408" s="122" t="s">
        <v>749</v>
      </c>
      <c r="E408" s="122">
        <v>2011</v>
      </c>
      <c r="F408" s="122"/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433</v>
      </c>
      <c r="D409" s="122" t="s">
        <v>731</v>
      </c>
      <c r="E409" s="122">
        <v>2016</v>
      </c>
      <c r="F409" s="122"/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433</v>
      </c>
      <c r="D410" s="122" t="s">
        <v>720</v>
      </c>
      <c r="E410" s="122">
        <v>2010</v>
      </c>
      <c r="F410" s="122"/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462</v>
      </c>
      <c r="D411" s="122" t="s">
        <v>463</v>
      </c>
      <c r="E411" s="122">
        <v>2013</v>
      </c>
      <c r="F411" s="122">
        <v>2019</v>
      </c>
      <c r="G411" s="123"/>
      <c r="H411" s="129" t="s">
        <v>20</v>
      </c>
      <c r="I411" s="130"/>
      <c r="J411" s="131" t="s">
        <v>20</v>
      </c>
    </row>
    <row r="412" spans="2:10" ht="19.649999999999999" customHeight="1">
      <c r="B412" s="121">
        <f t="shared" si="9"/>
        <v>399</v>
      </c>
      <c r="C412" s="122" t="s">
        <v>462</v>
      </c>
      <c r="D412" s="122" t="s">
        <v>146</v>
      </c>
      <c r="E412" s="122">
        <v>2013</v>
      </c>
      <c r="F412" s="122">
        <v>2019</v>
      </c>
      <c r="G412" s="123"/>
      <c r="H412" s="129" t="s">
        <v>20</v>
      </c>
      <c r="I412" s="130"/>
      <c r="J412" s="131" t="s">
        <v>20</v>
      </c>
    </row>
    <row r="413" spans="2:10" ht="19.649999999999999" customHeight="1">
      <c r="B413" s="121">
        <f t="shared" si="9"/>
        <v>400</v>
      </c>
      <c r="C413" s="122" t="s">
        <v>462</v>
      </c>
      <c r="D413" s="122" t="s">
        <v>478</v>
      </c>
      <c r="E413" s="122">
        <v>2012</v>
      </c>
      <c r="F413" s="122">
        <v>2014</v>
      </c>
      <c r="G413" s="123"/>
      <c r="H413" s="129" t="s">
        <v>20</v>
      </c>
      <c r="I413" s="130"/>
      <c r="J413" s="131" t="s">
        <v>20</v>
      </c>
    </row>
    <row r="414" spans="2:10" ht="19.649999999999999" customHeight="1">
      <c r="B414" s="121">
        <f t="shared" si="9"/>
        <v>401</v>
      </c>
      <c r="C414" s="122" t="s">
        <v>462</v>
      </c>
      <c r="D414" s="122" t="s">
        <v>471</v>
      </c>
      <c r="E414" s="122">
        <v>2008</v>
      </c>
      <c r="F414" s="122">
        <v>2017</v>
      </c>
      <c r="G414" s="123"/>
      <c r="H414" s="129" t="s">
        <v>20</v>
      </c>
      <c r="I414" s="130"/>
      <c r="J414" s="131" t="s">
        <v>20</v>
      </c>
    </row>
    <row r="415" spans="2:10" ht="19.649999999999999" customHeight="1">
      <c r="B415" s="121">
        <f t="shared" si="9"/>
        <v>402</v>
      </c>
      <c r="C415" s="122" t="s">
        <v>462</v>
      </c>
      <c r="D415" s="122" t="s">
        <v>469</v>
      </c>
      <c r="E415" s="122">
        <v>2011</v>
      </c>
      <c r="F415" s="122">
        <v>2017</v>
      </c>
      <c r="G415" s="123"/>
      <c r="H415" s="129" t="s">
        <v>20</v>
      </c>
      <c r="I415" s="130"/>
      <c r="J415" s="131" t="s">
        <v>20</v>
      </c>
    </row>
    <row r="416" spans="2:10" ht="19.649999999999999" customHeight="1">
      <c r="B416" s="121">
        <f t="shared" si="9"/>
        <v>403</v>
      </c>
      <c r="C416" s="122" t="s">
        <v>462</v>
      </c>
      <c r="D416" s="122" t="s">
        <v>475</v>
      </c>
      <c r="E416" s="122">
        <v>2014</v>
      </c>
      <c r="F416" s="122">
        <v>2020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462</v>
      </c>
      <c r="D417" s="122" t="s">
        <v>466</v>
      </c>
      <c r="E417" s="122">
        <v>2015</v>
      </c>
      <c r="F417" s="122"/>
      <c r="G417" s="123"/>
      <c r="H417" s="129" t="s">
        <v>20</v>
      </c>
      <c r="I417" s="130"/>
      <c r="J417" s="131" t="s">
        <v>20</v>
      </c>
    </row>
    <row r="418" spans="2:10" ht="19.649999999999999" customHeight="1" thickBot="1">
      <c r="B418" s="124">
        <f t="shared" si="9"/>
        <v>405</v>
      </c>
      <c r="C418" s="125" t="s">
        <v>462</v>
      </c>
      <c r="D418" s="125" t="s">
        <v>1244</v>
      </c>
      <c r="E418" s="125">
        <v>2012</v>
      </c>
      <c r="F418" s="125">
        <v>2019</v>
      </c>
      <c r="G418" s="164"/>
      <c r="H418" s="132" t="s">
        <v>20</v>
      </c>
      <c r="I418" s="133"/>
      <c r="J418" s="134" t="s">
        <v>20</v>
      </c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462</v>
      </c>
      <c r="D420" s="122" t="s">
        <v>475</v>
      </c>
      <c r="E420" s="122">
        <v>2001</v>
      </c>
      <c r="F420" s="122">
        <v>2014</v>
      </c>
      <c r="G420" s="123"/>
      <c r="H420" s="129" t="s">
        <v>20</v>
      </c>
      <c r="I420" s="130"/>
      <c r="J420" s="131"/>
    </row>
    <row r="421" spans="2:10" ht="19.649999999999999" customHeight="1">
      <c r="B421" s="121">
        <f t="shared" ref="B421:B460" si="10">ROW()-14</f>
        <v>407</v>
      </c>
      <c r="C421" s="122" t="s">
        <v>462</v>
      </c>
      <c r="D421" s="122" t="s">
        <v>474</v>
      </c>
      <c r="E421" s="122">
        <v>2010</v>
      </c>
      <c r="F421" s="122"/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462</v>
      </c>
      <c r="D422" s="122" t="s">
        <v>1245</v>
      </c>
      <c r="E422" s="122">
        <v>2018</v>
      </c>
      <c r="F422" s="122"/>
      <c r="G422" s="123"/>
      <c r="H422" s="129" t="s">
        <v>20</v>
      </c>
      <c r="I422" s="130" t="s">
        <v>20</v>
      </c>
      <c r="J422" s="131" t="s">
        <v>20</v>
      </c>
    </row>
    <row r="423" spans="2:10" ht="19.649999999999999" customHeight="1">
      <c r="B423" s="121">
        <f t="shared" si="10"/>
        <v>409</v>
      </c>
      <c r="C423" s="122" t="s">
        <v>462</v>
      </c>
      <c r="D423" s="122" t="s">
        <v>465</v>
      </c>
      <c r="E423" s="122">
        <v>2006</v>
      </c>
      <c r="F423" s="122">
        <v>2015</v>
      </c>
      <c r="G423" s="123"/>
      <c r="H423" s="129" t="s">
        <v>20</v>
      </c>
      <c r="I423" s="130"/>
      <c r="J423" s="131" t="s">
        <v>20</v>
      </c>
    </row>
    <row r="424" spans="2:10" ht="19.649999999999999" customHeight="1">
      <c r="B424" s="121">
        <f t="shared" si="10"/>
        <v>410</v>
      </c>
      <c r="C424" s="122" t="s">
        <v>462</v>
      </c>
      <c r="D424" s="122" t="s">
        <v>469</v>
      </c>
      <c r="E424" s="122">
        <v>2018</v>
      </c>
      <c r="F424" s="122"/>
      <c r="G424" s="123"/>
      <c r="H424" s="129" t="s">
        <v>20</v>
      </c>
      <c r="I424" s="130" t="s">
        <v>20</v>
      </c>
      <c r="J424" s="131" t="s">
        <v>20</v>
      </c>
    </row>
    <row r="425" spans="2:10" ht="19.649999999999999" customHeight="1">
      <c r="B425" s="121">
        <f t="shared" si="10"/>
        <v>411</v>
      </c>
      <c r="C425" s="122" t="s">
        <v>462</v>
      </c>
      <c r="D425" s="122" t="s">
        <v>1246</v>
      </c>
      <c r="E425" s="122">
        <v>2019</v>
      </c>
      <c r="F425" s="122"/>
      <c r="G425" s="123"/>
      <c r="H425" s="129" t="s">
        <v>20</v>
      </c>
      <c r="I425" s="130" t="s">
        <v>20</v>
      </c>
      <c r="J425" s="131" t="s">
        <v>20</v>
      </c>
    </row>
    <row r="426" spans="2:10" ht="19.649999999999999" customHeight="1">
      <c r="B426" s="121">
        <f t="shared" si="10"/>
        <v>412</v>
      </c>
      <c r="C426" s="122" t="s">
        <v>462</v>
      </c>
      <c r="D426" s="122" t="s">
        <v>473</v>
      </c>
      <c r="E426" s="122">
        <v>2020</v>
      </c>
      <c r="F426" s="122"/>
      <c r="G426" s="123"/>
      <c r="H426" s="129" t="s">
        <v>20</v>
      </c>
      <c r="I426" s="130" t="s">
        <v>20</v>
      </c>
      <c r="J426" s="131" t="s">
        <v>20</v>
      </c>
    </row>
    <row r="427" spans="2:10" ht="19.649999999999999" customHeight="1">
      <c r="B427" s="121">
        <f t="shared" si="10"/>
        <v>413</v>
      </c>
      <c r="C427" s="122" t="s">
        <v>783</v>
      </c>
      <c r="D427" s="122" t="s">
        <v>1256</v>
      </c>
      <c r="E427" s="122">
        <v>2016</v>
      </c>
      <c r="F427" s="122"/>
      <c r="G427" s="123"/>
      <c r="H427" s="129" t="s">
        <v>20</v>
      </c>
      <c r="I427" s="130" t="s">
        <v>20</v>
      </c>
      <c r="J427" s="131" t="s">
        <v>20</v>
      </c>
    </row>
    <row r="428" spans="2:10" ht="19.649999999999999" customHeight="1">
      <c r="B428" s="121">
        <f t="shared" si="10"/>
        <v>414</v>
      </c>
      <c r="C428" s="122" t="s">
        <v>783</v>
      </c>
      <c r="D428" s="122" t="s">
        <v>1259</v>
      </c>
      <c r="E428" s="122">
        <v>2016</v>
      </c>
      <c r="F428" s="122"/>
      <c r="G428" s="123"/>
      <c r="H428" s="129" t="s">
        <v>20</v>
      </c>
      <c r="I428" s="130" t="s">
        <v>20</v>
      </c>
      <c r="J428" s="131" t="s">
        <v>20</v>
      </c>
    </row>
    <row r="429" spans="2:10" ht="19.649999999999999" customHeight="1">
      <c r="B429" s="121">
        <f t="shared" si="10"/>
        <v>415</v>
      </c>
      <c r="C429" s="122" t="s">
        <v>783</v>
      </c>
      <c r="D429" s="122" t="s">
        <v>1251</v>
      </c>
      <c r="E429" s="122">
        <v>2013</v>
      </c>
      <c r="F429" s="122"/>
      <c r="G429" s="123"/>
      <c r="H429" s="129" t="s">
        <v>20</v>
      </c>
      <c r="I429" s="130" t="s">
        <v>20</v>
      </c>
      <c r="J429" s="131" t="s">
        <v>20</v>
      </c>
    </row>
    <row r="430" spans="2:10" ht="19.649999999999999" customHeight="1">
      <c r="B430" s="121">
        <f t="shared" si="10"/>
        <v>416</v>
      </c>
      <c r="C430" s="122" t="s">
        <v>783</v>
      </c>
      <c r="D430" s="122" t="s">
        <v>1252</v>
      </c>
      <c r="E430" s="122">
        <v>2010</v>
      </c>
      <c r="F430" s="122">
        <v>2018</v>
      </c>
      <c r="G430" s="123"/>
      <c r="H430" s="129" t="s">
        <v>20</v>
      </c>
      <c r="I430" s="130" t="s">
        <v>20</v>
      </c>
      <c r="J430" s="131" t="s">
        <v>20</v>
      </c>
    </row>
    <row r="431" spans="2:10" ht="19.649999999999999" customHeight="1">
      <c r="B431" s="121">
        <f t="shared" si="10"/>
        <v>417</v>
      </c>
      <c r="C431" s="122" t="s">
        <v>783</v>
      </c>
      <c r="D431" s="122" t="s">
        <v>1255</v>
      </c>
      <c r="E431" s="122">
        <v>2006</v>
      </c>
      <c r="F431" s="122"/>
      <c r="G431" s="123"/>
      <c r="H431" s="129" t="s">
        <v>20</v>
      </c>
      <c r="I431" s="130"/>
      <c r="J431" s="131" t="s">
        <v>20</v>
      </c>
    </row>
    <row r="432" spans="2:10" ht="19.649999999999999" customHeight="1">
      <c r="B432" s="121">
        <f t="shared" si="10"/>
        <v>418</v>
      </c>
      <c r="C432" s="122" t="s">
        <v>783</v>
      </c>
      <c r="D432" s="122" t="s">
        <v>1250</v>
      </c>
      <c r="E432" s="122">
        <v>2013</v>
      </c>
      <c r="F432" s="122">
        <v>2019</v>
      </c>
      <c r="G432" s="123"/>
      <c r="H432" s="129" t="s">
        <v>20</v>
      </c>
      <c r="I432" s="129" t="s">
        <v>20</v>
      </c>
      <c r="J432" s="131" t="s">
        <v>20</v>
      </c>
    </row>
    <row r="433" spans="2:10" ht="19.649999999999999" customHeight="1">
      <c r="B433" s="121">
        <f t="shared" si="10"/>
        <v>419</v>
      </c>
      <c r="C433" s="122" t="s">
        <v>783</v>
      </c>
      <c r="D433" s="122" t="s">
        <v>1257</v>
      </c>
      <c r="E433" s="122">
        <v>2018</v>
      </c>
      <c r="F433" s="122"/>
      <c r="G433" s="123"/>
      <c r="H433" s="129" t="s">
        <v>20</v>
      </c>
      <c r="I433" s="130" t="s">
        <v>20</v>
      </c>
      <c r="J433" s="131" t="s">
        <v>20</v>
      </c>
    </row>
    <row r="434" spans="2:10" ht="19.649999999999999" customHeight="1">
      <c r="B434" s="121">
        <f t="shared" si="10"/>
        <v>420</v>
      </c>
      <c r="C434" s="122" t="s">
        <v>783</v>
      </c>
      <c r="D434" s="122" t="s">
        <v>1258</v>
      </c>
      <c r="E434" s="122">
        <v>2018</v>
      </c>
      <c r="F434" s="122"/>
      <c r="G434" s="123"/>
      <c r="H434" s="129" t="s">
        <v>20</v>
      </c>
      <c r="I434" s="130" t="s">
        <v>20</v>
      </c>
      <c r="J434" s="131" t="s">
        <v>20</v>
      </c>
    </row>
    <row r="435" spans="2:10" ht="19.649999999999999" customHeight="1">
      <c r="B435" s="121">
        <f t="shared" si="10"/>
        <v>421</v>
      </c>
      <c r="C435" s="122" t="s">
        <v>783</v>
      </c>
      <c r="D435" s="122" t="s">
        <v>1249</v>
      </c>
      <c r="E435" s="122">
        <v>2014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783</v>
      </c>
      <c r="D436" s="122" t="s">
        <v>1250</v>
      </c>
      <c r="E436" s="122">
        <v>2019</v>
      </c>
      <c r="F436" s="122"/>
      <c r="G436" s="123"/>
      <c r="H436" s="129" t="s">
        <v>20</v>
      </c>
      <c r="I436" s="130" t="s">
        <v>20</v>
      </c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783</v>
      </c>
      <c r="D437" s="122" t="s">
        <v>1253</v>
      </c>
      <c r="E437" s="122">
        <v>2019</v>
      </c>
      <c r="F437" s="122"/>
      <c r="G437" s="123"/>
      <c r="H437" s="129" t="s">
        <v>20</v>
      </c>
      <c r="I437" s="130" t="s">
        <v>20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783</v>
      </c>
      <c r="D438" s="122" t="s">
        <v>1257</v>
      </c>
      <c r="E438" s="122">
        <v>2008</v>
      </c>
      <c r="F438" s="122">
        <v>2018</v>
      </c>
      <c r="G438" s="123"/>
      <c r="H438" s="129" t="s">
        <v>20</v>
      </c>
      <c r="I438" s="130" t="s">
        <v>20</v>
      </c>
      <c r="J438" s="131" t="s">
        <v>20</v>
      </c>
    </row>
    <row r="439" spans="2:10" ht="19.649999999999999" customHeight="1">
      <c r="B439" s="121">
        <f t="shared" si="10"/>
        <v>425</v>
      </c>
      <c r="C439" s="122" t="s">
        <v>733</v>
      </c>
      <c r="D439" s="122" t="s">
        <v>1260</v>
      </c>
      <c r="E439" s="122">
        <v>2017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733</v>
      </c>
      <c r="D440" s="122">
        <v>2</v>
      </c>
      <c r="E440" s="122">
        <v>2017</v>
      </c>
      <c r="F440" s="122"/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481</v>
      </c>
      <c r="D441" s="122" t="s">
        <v>1098</v>
      </c>
      <c r="E441" s="122">
        <v>2014</v>
      </c>
      <c r="F441" s="122"/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481</v>
      </c>
      <c r="D442" s="122" t="s">
        <v>1261</v>
      </c>
      <c r="E442" s="122">
        <v>2012</v>
      </c>
      <c r="F442" s="122">
        <v>2019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481</v>
      </c>
      <c r="D443" s="122" t="s">
        <v>482</v>
      </c>
      <c r="E443" s="122">
        <v>2016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483</v>
      </c>
      <c r="D444" s="122" t="s">
        <v>485</v>
      </c>
      <c r="E444" s="122">
        <v>2013</v>
      </c>
      <c r="F444" s="122"/>
      <c r="G444" s="123"/>
      <c r="H444" s="129" t="s">
        <v>20</v>
      </c>
      <c r="I444" s="130"/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483</v>
      </c>
      <c r="D445" s="122" t="s">
        <v>1265</v>
      </c>
      <c r="E445" s="122">
        <v>2011</v>
      </c>
      <c r="F445" s="122">
        <v>2017</v>
      </c>
      <c r="G445" s="123"/>
      <c r="H445" s="129" t="s">
        <v>20</v>
      </c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486</v>
      </c>
      <c r="D446" s="122" t="s">
        <v>509</v>
      </c>
      <c r="E446" s="122">
        <v>2008</v>
      </c>
      <c r="F446" s="122">
        <v>2015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486</v>
      </c>
      <c r="D447" s="122" t="s">
        <v>490</v>
      </c>
      <c r="E447" s="122">
        <v>2013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486</v>
      </c>
      <c r="D448" s="122" t="s">
        <v>506</v>
      </c>
      <c r="E448" s="122">
        <v>2008</v>
      </c>
      <c r="F448" s="122">
        <v>2017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486</v>
      </c>
      <c r="D449" s="122" t="s">
        <v>1277</v>
      </c>
      <c r="E449" s="122">
        <v>2014</v>
      </c>
      <c r="F449" s="122"/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486</v>
      </c>
      <c r="D450" s="122" t="s">
        <v>509</v>
      </c>
      <c r="E450" s="122">
        <v>2007</v>
      </c>
      <c r="F450" s="122">
        <v>2015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2001</v>
      </c>
      <c r="F451" s="122">
        <v>2009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486</v>
      </c>
      <c r="D452" s="122" t="s">
        <v>520</v>
      </c>
      <c r="E452" s="122">
        <v>2003</v>
      </c>
      <c r="F452" s="122">
        <v>2008</v>
      </c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486</v>
      </c>
      <c r="D453" s="122" t="s">
        <v>1271</v>
      </c>
      <c r="E453" s="122">
        <v>2004</v>
      </c>
      <c r="F453" s="122">
        <v>2012</v>
      </c>
      <c r="G453" s="123"/>
      <c r="H453" s="129" t="s">
        <v>20</v>
      </c>
      <c r="I453" s="129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486</v>
      </c>
      <c r="D454" s="122" t="s">
        <v>518</v>
      </c>
      <c r="E454" s="122">
        <v>2004</v>
      </c>
      <c r="F454" s="122">
        <v>2012</v>
      </c>
      <c r="G454" s="123"/>
      <c r="H454" s="129" t="s">
        <v>20</v>
      </c>
      <c r="I454" s="130" t="s">
        <v>20</v>
      </c>
      <c r="J454" s="131"/>
    </row>
    <row r="455" spans="2:10" ht="19.649999999999999" customHeight="1">
      <c r="B455" s="121">
        <f t="shared" si="10"/>
        <v>441</v>
      </c>
      <c r="C455" s="122" t="s">
        <v>486</v>
      </c>
      <c r="D455" s="122" t="s">
        <v>493</v>
      </c>
      <c r="E455" s="122">
        <v>2005</v>
      </c>
      <c r="F455" s="122">
        <v>2014</v>
      </c>
      <c r="G455" s="123"/>
      <c r="H455" s="129" t="s">
        <v>20</v>
      </c>
      <c r="I455" s="129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486</v>
      </c>
      <c r="D456" s="122" t="s">
        <v>1269</v>
      </c>
      <c r="E456" s="122">
        <v>2005</v>
      </c>
      <c r="F456" s="122">
        <v>2014</v>
      </c>
      <c r="G456" s="123"/>
      <c r="H456" s="129" t="s">
        <v>20</v>
      </c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486</v>
      </c>
      <c r="D457" s="122" t="s">
        <v>514</v>
      </c>
      <c r="E457" s="122">
        <v>2005</v>
      </c>
      <c r="F457" s="122">
        <v>2014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486</v>
      </c>
      <c r="D458" s="122" t="s">
        <v>509</v>
      </c>
      <c r="E458" s="122">
        <v>2001</v>
      </c>
      <c r="F458" s="122">
        <v>2007</v>
      </c>
      <c r="G458" s="123"/>
      <c r="H458" s="129" t="s">
        <v>20</v>
      </c>
      <c r="I458" s="130"/>
      <c r="J458" s="131"/>
    </row>
    <row r="459" spans="2:10" ht="19.649999999999999" customHeight="1">
      <c r="B459" s="121">
        <f t="shared" si="10"/>
        <v>445</v>
      </c>
      <c r="C459" s="122" t="s">
        <v>486</v>
      </c>
      <c r="D459" s="122" t="s">
        <v>498</v>
      </c>
      <c r="E459" s="122">
        <v>2002</v>
      </c>
      <c r="F459" s="122">
        <v>2014</v>
      </c>
      <c r="G459" s="123"/>
      <c r="H459" s="129" t="s">
        <v>20</v>
      </c>
      <c r="I459" s="130"/>
      <c r="J459" s="131"/>
    </row>
    <row r="460" spans="2:10" ht="19.649999999999999" customHeight="1" thickBot="1">
      <c r="B460" s="124">
        <f t="shared" si="10"/>
        <v>446</v>
      </c>
      <c r="C460" s="125" t="s">
        <v>486</v>
      </c>
      <c r="D460" s="125" t="s">
        <v>1278</v>
      </c>
      <c r="E460" s="125">
        <v>2001</v>
      </c>
      <c r="F460" s="125">
        <v>2009</v>
      </c>
      <c r="G460" s="164"/>
      <c r="H460" s="132" t="s">
        <v>20</v>
      </c>
      <c r="I460" s="132"/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486</v>
      </c>
      <c r="D462" s="122" t="s">
        <v>530</v>
      </c>
      <c r="E462" s="122">
        <v>2001</v>
      </c>
      <c r="F462" s="122">
        <v>2009</v>
      </c>
      <c r="G462" s="123"/>
      <c r="H462" s="129" t="s">
        <v>20</v>
      </c>
      <c r="I462" s="130"/>
      <c r="J462" s="131"/>
    </row>
    <row r="463" spans="2:10" ht="19.649999999999999" customHeight="1">
      <c r="B463" s="121">
        <f t="shared" ref="B463:B502" si="11">ROW()-15</f>
        <v>448</v>
      </c>
      <c r="C463" s="122" t="s">
        <v>486</v>
      </c>
      <c r="D463" s="122" t="s">
        <v>529</v>
      </c>
      <c r="E463" s="122">
        <v>2007</v>
      </c>
      <c r="F463" s="122">
        <v>2014</v>
      </c>
      <c r="G463" s="123"/>
      <c r="H463" s="129" t="s">
        <v>20</v>
      </c>
      <c r="I463" s="130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486</v>
      </c>
      <c r="D464" s="122" t="s">
        <v>1277</v>
      </c>
      <c r="E464" s="122">
        <v>2001</v>
      </c>
      <c r="F464" s="122">
        <v>2014</v>
      </c>
      <c r="G464" s="123"/>
      <c r="H464" s="129" t="s">
        <v>20</v>
      </c>
      <c r="I464" s="130"/>
      <c r="J464" s="131"/>
    </row>
    <row r="465" spans="2:10" ht="19.649999999999999" customHeight="1">
      <c r="B465" s="121">
        <f t="shared" si="11"/>
        <v>450</v>
      </c>
      <c r="C465" s="122" t="s">
        <v>486</v>
      </c>
      <c r="D465" s="122" t="s">
        <v>506</v>
      </c>
      <c r="E465" s="122">
        <v>2006</v>
      </c>
      <c r="F465" s="122">
        <v>2015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486</v>
      </c>
      <c r="D466" s="122" t="s">
        <v>503</v>
      </c>
      <c r="E466" s="122">
        <v>2007</v>
      </c>
      <c r="F466" s="122">
        <v>2021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486</v>
      </c>
      <c r="D467" s="122" t="s">
        <v>1272</v>
      </c>
      <c r="E467" s="122">
        <v>2008</v>
      </c>
      <c r="F467" s="122">
        <v>2016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486</v>
      </c>
      <c r="D468" s="122" t="s">
        <v>1275</v>
      </c>
      <c r="E468" s="122">
        <v>2009</v>
      </c>
      <c r="F468" s="122">
        <v>2016</v>
      </c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486</v>
      </c>
      <c r="D469" s="122" t="s">
        <v>500</v>
      </c>
      <c r="E469" s="122">
        <v>2009</v>
      </c>
      <c r="F469" s="122">
        <v>2016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486</v>
      </c>
      <c r="D470" s="122" t="s">
        <v>1272</v>
      </c>
      <c r="E470" s="122">
        <v>2009</v>
      </c>
      <c r="F470" s="122">
        <v>2016</v>
      </c>
      <c r="G470" s="123"/>
      <c r="H470" s="129" t="s">
        <v>20</v>
      </c>
      <c r="I470" s="129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486</v>
      </c>
      <c r="D471" s="122" t="s">
        <v>512</v>
      </c>
      <c r="E471" s="122">
        <v>2010</v>
      </c>
      <c r="F471" s="122">
        <v>2015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486</v>
      </c>
      <c r="D472" s="122" t="s">
        <v>522</v>
      </c>
      <c r="E472" s="122">
        <v>2010</v>
      </c>
      <c r="F472" s="122">
        <v>2015</v>
      </c>
      <c r="G472" s="123"/>
      <c r="H472" s="129" t="s">
        <v>20</v>
      </c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486</v>
      </c>
      <c r="D473" s="122" t="s">
        <v>515</v>
      </c>
      <c r="E473" s="122">
        <v>2010</v>
      </c>
      <c r="F473" s="122"/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486</v>
      </c>
      <c r="D474" s="122" t="s">
        <v>531</v>
      </c>
      <c r="E474" s="122">
        <v>2010</v>
      </c>
      <c r="F474" s="122">
        <v>2013</v>
      </c>
      <c r="G474" s="123"/>
      <c r="H474" s="129" t="s">
        <v>20</v>
      </c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486</v>
      </c>
      <c r="D475" s="122" t="s">
        <v>175</v>
      </c>
      <c r="E475" s="122">
        <v>2012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486</v>
      </c>
      <c r="D476" s="122" t="s">
        <v>503</v>
      </c>
      <c r="E476" s="122">
        <v>2012</v>
      </c>
      <c r="F476" s="122"/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486</v>
      </c>
      <c r="D477" s="122" t="s">
        <v>1276</v>
      </c>
      <c r="E477" s="122">
        <v>2012</v>
      </c>
      <c r="F477" s="122"/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486</v>
      </c>
      <c r="D478" s="122" t="s">
        <v>177</v>
      </c>
      <c r="E478" s="122">
        <v>2012</v>
      </c>
      <c r="F478" s="122"/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486</v>
      </c>
      <c r="D479" s="122" t="s">
        <v>493</v>
      </c>
      <c r="E479" s="122">
        <v>2012</v>
      </c>
      <c r="F479" s="122">
        <v>2019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486</v>
      </c>
      <c r="D480" s="122" t="s">
        <v>514</v>
      </c>
      <c r="E480" s="122">
        <v>2012</v>
      </c>
      <c r="F480" s="122">
        <v>2019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486</v>
      </c>
      <c r="D481" s="122" t="s">
        <v>490</v>
      </c>
      <c r="E481" s="122">
        <v>2013</v>
      </c>
      <c r="F481" s="122">
        <v>2019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486</v>
      </c>
      <c r="D482" s="122" t="s">
        <v>529</v>
      </c>
      <c r="E482" s="122">
        <v>2014</v>
      </c>
      <c r="F482" s="122"/>
      <c r="G482" s="123"/>
      <c r="H482" s="129" t="s">
        <v>20</v>
      </c>
      <c r="I482" s="130" t="s">
        <v>20</v>
      </c>
      <c r="J482" s="131"/>
    </row>
    <row r="483" spans="2:10" ht="19.649999999999999" customHeight="1">
      <c r="B483" s="121">
        <f t="shared" si="11"/>
        <v>468</v>
      </c>
      <c r="C483" s="122" t="s">
        <v>486</v>
      </c>
      <c r="D483" s="122" t="s">
        <v>498</v>
      </c>
      <c r="E483" s="122">
        <v>2015</v>
      </c>
      <c r="F483" s="122"/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486</v>
      </c>
      <c r="D484" s="122" t="s">
        <v>502</v>
      </c>
      <c r="E484" s="122">
        <v>2015</v>
      </c>
      <c r="F484" s="122"/>
      <c r="G484" s="123"/>
      <c r="H484" s="129" t="s">
        <v>20</v>
      </c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486</v>
      </c>
      <c r="D485" s="122" t="s">
        <v>526</v>
      </c>
      <c r="E485" s="122">
        <v>2015</v>
      </c>
      <c r="F485" s="122"/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486</v>
      </c>
      <c r="D486" s="122" t="s">
        <v>520</v>
      </c>
      <c r="E486" s="122">
        <v>2016</v>
      </c>
      <c r="F486" s="122"/>
      <c r="G486" s="123"/>
      <c r="H486" s="129" t="s">
        <v>20</v>
      </c>
      <c r="I486" s="129" t="s">
        <v>20</v>
      </c>
      <c r="J486" s="182"/>
    </row>
    <row r="487" spans="2:10" ht="19.649999999999999" customHeight="1">
      <c r="B487" s="121">
        <f t="shared" si="11"/>
        <v>472</v>
      </c>
      <c r="C487" s="122" t="s">
        <v>486</v>
      </c>
      <c r="D487" s="122" t="s">
        <v>1272</v>
      </c>
      <c r="E487" s="122">
        <v>2016</v>
      </c>
      <c r="F487" s="122"/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486</v>
      </c>
      <c r="D488" s="122" t="s">
        <v>1273</v>
      </c>
      <c r="E488" s="122">
        <v>2016</v>
      </c>
      <c r="F488" s="122"/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486</v>
      </c>
      <c r="D489" s="122" t="s">
        <v>506</v>
      </c>
      <c r="E489" s="122">
        <v>2016</v>
      </c>
      <c r="F489" s="122"/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486</v>
      </c>
      <c r="D490" s="122" t="s">
        <v>1266</v>
      </c>
      <c r="E490" s="122">
        <v>2017</v>
      </c>
      <c r="F490" s="122"/>
      <c r="G490" s="123"/>
      <c r="H490" s="129" t="s">
        <v>20</v>
      </c>
      <c r="I490" s="130" t="s">
        <v>20</v>
      </c>
      <c r="J490" s="131"/>
    </row>
    <row r="491" spans="2:10" ht="19.649999999999999" customHeight="1">
      <c r="B491" s="121">
        <f t="shared" si="11"/>
        <v>476</v>
      </c>
      <c r="C491" s="122" t="s">
        <v>486</v>
      </c>
      <c r="D491" s="122" t="s">
        <v>508</v>
      </c>
      <c r="E491" s="122">
        <v>2015</v>
      </c>
      <c r="F491" s="122"/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486</v>
      </c>
      <c r="D492" s="122" t="s">
        <v>1267</v>
      </c>
      <c r="E492" s="122">
        <v>2017</v>
      </c>
      <c r="F492" s="122"/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486</v>
      </c>
      <c r="D493" s="122" t="s">
        <v>1268</v>
      </c>
      <c r="E493" s="122">
        <v>2017</v>
      </c>
      <c r="F493" s="122"/>
      <c r="G493" s="123"/>
      <c r="H493" s="129" t="s">
        <v>20</v>
      </c>
      <c r="I493" s="129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486</v>
      </c>
      <c r="D494" s="122" t="s">
        <v>493</v>
      </c>
      <c r="E494" s="122">
        <v>2019</v>
      </c>
      <c r="F494" s="122"/>
      <c r="G494" s="123"/>
      <c r="H494" s="129" t="s">
        <v>20</v>
      </c>
      <c r="I494" s="130" t="s">
        <v>20</v>
      </c>
      <c r="J494" s="131"/>
    </row>
    <row r="495" spans="2:10" ht="19.649999999999999" customHeight="1">
      <c r="B495" s="121">
        <f t="shared" si="11"/>
        <v>480</v>
      </c>
      <c r="C495" s="122" t="s">
        <v>486</v>
      </c>
      <c r="D495" s="122" t="s">
        <v>514</v>
      </c>
      <c r="E495" s="122">
        <v>2019</v>
      </c>
      <c r="F495" s="122"/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486</v>
      </c>
      <c r="D496" s="122" t="s">
        <v>489</v>
      </c>
      <c r="E496" s="122">
        <v>2019</v>
      </c>
      <c r="F496" s="122"/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486</v>
      </c>
      <c r="D497" s="122" t="s">
        <v>528</v>
      </c>
      <c r="E497" s="122">
        <v>2019</v>
      </c>
      <c r="F497" s="122"/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486</v>
      </c>
      <c r="D498" s="122" t="s">
        <v>504</v>
      </c>
      <c r="E498" s="122">
        <v>2019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486</v>
      </c>
      <c r="D499" s="122" t="s">
        <v>490</v>
      </c>
      <c r="E499" s="122">
        <v>2019</v>
      </c>
      <c r="F499" s="122"/>
      <c r="G499" s="123"/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486</v>
      </c>
      <c r="D500" s="122" t="s">
        <v>1272</v>
      </c>
      <c r="E500" s="122">
        <v>2020</v>
      </c>
      <c r="F500" s="122"/>
      <c r="G500" s="123"/>
      <c r="H500" s="129" t="s">
        <v>20</v>
      </c>
      <c r="I500" s="129" t="s">
        <v>20</v>
      </c>
      <c r="J500" s="182"/>
    </row>
    <row r="501" spans="2:10" ht="19.649999999999999" customHeight="1">
      <c r="B501" s="121">
        <f t="shared" si="11"/>
        <v>486</v>
      </c>
      <c r="C501" s="122" t="s">
        <v>486</v>
      </c>
      <c r="D501" s="122" t="s">
        <v>1274</v>
      </c>
      <c r="E501" s="122">
        <v>2020</v>
      </c>
      <c r="F501" s="122"/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486</v>
      </c>
      <c r="D502" s="125" t="s">
        <v>498</v>
      </c>
      <c r="E502" s="125">
        <v>2020</v>
      </c>
      <c r="F502" s="125"/>
      <c r="G502" s="164"/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486</v>
      </c>
      <c r="D504" s="122" t="s">
        <v>526</v>
      </c>
      <c r="E504" s="122">
        <v>2018</v>
      </c>
      <c r="F504" s="122"/>
      <c r="G504" s="123"/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486</v>
      </c>
      <c r="D505" s="122" t="s">
        <v>523</v>
      </c>
      <c r="E505" s="122">
        <v>2018</v>
      </c>
      <c r="F505" s="122"/>
      <c r="G505" s="123"/>
      <c r="H505" s="129" t="s">
        <v>20</v>
      </c>
      <c r="I505" s="130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486</v>
      </c>
      <c r="D506" s="122" t="s">
        <v>499</v>
      </c>
      <c r="E506" s="122">
        <v>2021</v>
      </c>
      <c r="F506" s="122"/>
      <c r="G506" s="123"/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486</v>
      </c>
      <c r="D507" s="122" t="s">
        <v>1270</v>
      </c>
      <c r="E507" s="122">
        <v>2021</v>
      </c>
      <c r="F507" s="122"/>
      <c r="G507" s="123"/>
      <c r="H507" s="129" t="s">
        <v>20</v>
      </c>
      <c r="I507" s="130" t="s">
        <v>20</v>
      </c>
      <c r="J507" s="131"/>
    </row>
    <row r="508" spans="2:10" ht="19.649999999999999" customHeight="1">
      <c r="B508" s="121">
        <f t="shared" si="12"/>
        <v>492</v>
      </c>
      <c r="C508" s="122" t="s">
        <v>486</v>
      </c>
      <c r="D508" s="122" t="s">
        <v>519</v>
      </c>
      <c r="E508" s="122">
        <v>2010</v>
      </c>
      <c r="F508" s="122">
        <v>2012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486</v>
      </c>
      <c r="D509" s="122" t="s">
        <v>520</v>
      </c>
      <c r="E509" s="122">
        <v>2009</v>
      </c>
      <c r="F509" s="122">
        <v>2015</v>
      </c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486</v>
      </c>
      <c r="D510" s="122" t="s">
        <v>178</v>
      </c>
      <c r="E510" s="122">
        <v>2014</v>
      </c>
      <c r="F510" s="122"/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486</v>
      </c>
      <c r="D511" s="122" t="s">
        <v>525</v>
      </c>
      <c r="E511" s="122">
        <v>2013</v>
      </c>
      <c r="F511" s="122"/>
      <c r="G511" s="123"/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486</v>
      </c>
      <c r="D512" s="122" t="s">
        <v>504</v>
      </c>
      <c r="E512" s="122">
        <v>2021</v>
      </c>
      <c r="F512" s="122"/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173</v>
      </c>
      <c r="E513" s="122">
        <v>2017</v>
      </c>
      <c r="F513" s="122"/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503</v>
      </c>
      <c r="E514" s="122">
        <v>2021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173</v>
      </c>
      <c r="E515" s="122">
        <v>2013</v>
      </c>
      <c r="F515" s="122">
        <v>2017</v>
      </c>
      <c r="G515" s="123"/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519</v>
      </c>
      <c r="E516" s="122">
        <v>2012</v>
      </c>
      <c r="F516" s="122">
        <v>2017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1279</v>
      </c>
      <c r="D517" s="122" t="s">
        <v>533</v>
      </c>
      <c r="E517" s="122">
        <v>2017</v>
      </c>
      <c r="F517" s="122"/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534</v>
      </c>
      <c r="D518" s="122" t="s">
        <v>1280</v>
      </c>
      <c r="E518" s="122">
        <v>2011</v>
      </c>
      <c r="F518" s="122">
        <v>2019</v>
      </c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534</v>
      </c>
      <c r="D519" s="122" t="s">
        <v>539</v>
      </c>
      <c r="E519" s="122">
        <v>2020</v>
      </c>
      <c r="F519" s="122"/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534</v>
      </c>
      <c r="D520" s="122" t="s">
        <v>536</v>
      </c>
      <c r="E520" s="122">
        <v>2007</v>
      </c>
      <c r="F520" s="122">
        <v>2015</v>
      </c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534</v>
      </c>
      <c r="D521" s="122" t="s">
        <v>521</v>
      </c>
      <c r="E521" s="122">
        <v>2009</v>
      </c>
      <c r="F521" s="122">
        <v>2019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534</v>
      </c>
      <c r="D522" s="122" t="s">
        <v>522</v>
      </c>
      <c r="E522" s="122">
        <v>2009</v>
      </c>
      <c r="F522" s="122">
        <v>2019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534</v>
      </c>
      <c r="D523" s="122" t="s">
        <v>535</v>
      </c>
      <c r="E523" s="122">
        <v>2013</v>
      </c>
      <c r="F523" s="122">
        <v>2019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534</v>
      </c>
      <c r="D524" s="122" t="s">
        <v>523</v>
      </c>
      <c r="E524" s="122">
        <v>2015</v>
      </c>
      <c r="F524" s="122">
        <v>2017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534</v>
      </c>
      <c r="D525" s="122" t="s">
        <v>537</v>
      </c>
      <c r="E525" s="122">
        <v>2016</v>
      </c>
      <c r="F525" s="122"/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534</v>
      </c>
      <c r="D526" s="122" t="s">
        <v>523</v>
      </c>
      <c r="E526" s="122">
        <v>2018</v>
      </c>
      <c r="F526" s="122"/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540</v>
      </c>
      <c r="D527" s="122" t="s">
        <v>541</v>
      </c>
      <c r="E527" s="122">
        <v>2008</v>
      </c>
      <c r="F527" s="122">
        <v>2010</v>
      </c>
      <c r="G527" s="123"/>
      <c r="H527" s="129" t="s">
        <v>20</v>
      </c>
      <c r="I527" s="130"/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542</v>
      </c>
      <c r="D528" s="122" t="s">
        <v>549</v>
      </c>
      <c r="E528" s="122">
        <v>2001</v>
      </c>
      <c r="F528" s="122">
        <v>2009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542</v>
      </c>
      <c r="D529" s="122" t="s">
        <v>555</v>
      </c>
      <c r="E529" s="122">
        <v>2012</v>
      </c>
      <c r="F529" s="122">
        <v>2018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542</v>
      </c>
      <c r="D530" s="122" t="s">
        <v>551</v>
      </c>
      <c r="E530" s="122">
        <v>2005</v>
      </c>
      <c r="F530" s="122">
        <v>2012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542</v>
      </c>
      <c r="D531" s="122" t="s">
        <v>546</v>
      </c>
      <c r="E531" s="122">
        <v>2017</v>
      </c>
      <c r="F531" s="122"/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542</v>
      </c>
      <c r="D532" s="122" t="s">
        <v>549</v>
      </c>
      <c r="E532" s="122">
        <v>2017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542</v>
      </c>
      <c r="D533" s="122" t="s">
        <v>551</v>
      </c>
      <c r="E533" s="122">
        <v>2013</v>
      </c>
      <c r="F533" s="122">
        <v>2020</v>
      </c>
      <c r="G533" s="123"/>
      <c r="H533" s="129" t="s">
        <v>20</v>
      </c>
      <c r="I533" s="130" t="s">
        <v>20</v>
      </c>
      <c r="J533" s="131" t="s">
        <v>20</v>
      </c>
    </row>
    <row r="534" spans="2:10" ht="19.649999999999999" customHeight="1">
      <c r="B534" s="121">
        <f t="shared" si="12"/>
        <v>518</v>
      </c>
      <c r="C534" s="122" t="s">
        <v>542</v>
      </c>
      <c r="D534" s="122" t="s">
        <v>543</v>
      </c>
      <c r="E534" s="122">
        <v>2010</v>
      </c>
      <c r="F534" s="122">
        <v>2020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542</v>
      </c>
      <c r="D535" s="122" t="s">
        <v>544</v>
      </c>
      <c r="E535" s="122">
        <v>2004</v>
      </c>
      <c r="F535" s="122">
        <v>2015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542</v>
      </c>
      <c r="D536" s="122" t="s">
        <v>1282</v>
      </c>
      <c r="E536" s="122">
        <v>2008</v>
      </c>
      <c r="F536" s="122">
        <v>2013</v>
      </c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542</v>
      </c>
      <c r="D537" s="122" t="s">
        <v>548</v>
      </c>
      <c r="E537" s="122">
        <v>2016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542</v>
      </c>
      <c r="D538" s="122" t="s">
        <v>554</v>
      </c>
      <c r="E538" s="122">
        <v>2018</v>
      </c>
      <c r="F538" s="122"/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542</v>
      </c>
      <c r="D539" s="122" t="s">
        <v>551</v>
      </c>
      <c r="E539" s="122">
        <v>2021</v>
      </c>
      <c r="F539" s="122"/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542</v>
      </c>
      <c r="D540" s="122" t="s">
        <v>549</v>
      </c>
      <c r="E540" s="122">
        <v>2008</v>
      </c>
      <c r="F540" s="122">
        <v>2017</v>
      </c>
      <c r="G540" s="123"/>
      <c r="H540" s="129" t="s">
        <v>20</v>
      </c>
      <c r="I540" s="130" t="s">
        <v>20</v>
      </c>
      <c r="J540" s="131" t="s">
        <v>20</v>
      </c>
    </row>
    <row r="541" spans="2:10" ht="19.649999999999999" customHeight="1">
      <c r="B541" s="121">
        <f t="shared" si="12"/>
        <v>525</v>
      </c>
      <c r="C541" s="122" t="s">
        <v>542</v>
      </c>
      <c r="D541" s="122" t="s">
        <v>543</v>
      </c>
      <c r="E541" s="122">
        <v>1995</v>
      </c>
      <c r="F541" s="122">
        <v>2010</v>
      </c>
      <c r="G541" s="123"/>
      <c r="H541" s="129" t="s">
        <v>20</v>
      </c>
      <c r="I541" s="130" t="s">
        <v>20</v>
      </c>
      <c r="J541" s="131" t="s">
        <v>20</v>
      </c>
    </row>
    <row r="542" spans="2:10" ht="19.649999999999999" customHeight="1">
      <c r="B542" s="121">
        <f t="shared" si="12"/>
        <v>526</v>
      </c>
      <c r="C542" s="122" t="s">
        <v>542</v>
      </c>
      <c r="D542" s="122" t="s">
        <v>758</v>
      </c>
      <c r="E542" s="122">
        <v>2012</v>
      </c>
      <c r="F542" s="122"/>
      <c r="G542" s="123"/>
      <c r="H542" s="129" t="s">
        <v>20</v>
      </c>
      <c r="I542" s="130" t="s">
        <v>20</v>
      </c>
      <c r="J542" s="131"/>
    </row>
    <row r="543" spans="2:10" ht="19.649999999999999" customHeight="1">
      <c r="B543" s="121">
        <f t="shared" si="12"/>
        <v>527</v>
      </c>
      <c r="C543" s="122" t="s">
        <v>1283</v>
      </c>
      <c r="D543" s="122" t="s">
        <v>566</v>
      </c>
      <c r="E543" s="122">
        <v>2013</v>
      </c>
      <c r="F543" s="122">
        <v>2020</v>
      </c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1283</v>
      </c>
      <c r="D544" s="125" t="s">
        <v>566</v>
      </c>
      <c r="E544" s="125">
        <v>2004</v>
      </c>
      <c r="F544" s="125">
        <v>2013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1283</v>
      </c>
      <c r="D546" s="122" t="s">
        <v>559</v>
      </c>
      <c r="E546" s="122">
        <v>2014</v>
      </c>
      <c r="F546" s="122"/>
      <c r="G546" s="123"/>
      <c r="H546" s="129" t="s">
        <v>20</v>
      </c>
      <c r="I546" s="130" t="s">
        <v>20</v>
      </c>
      <c r="J546" s="131" t="s">
        <v>20</v>
      </c>
    </row>
    <row r="547" spans="2:10" ht="19.649999999999999" customHeight="1">
      <c r="B547" s="121">
        <f t="shared" ref="B547:B586" si="13">ROW()-17</f>
        <v>530</v>
      </c>
      <c r="C547" s="122" t="s">
        <v>1283</v>
      </c>
      <c r="D547" s="122" t="s">
        <v>575</v>
      </c>
      <c r="E547" s="122">
        <v>2009</v>
      </c>
      <c r="F547" s="122">
        <v>2017</v>
      </c>
      <c r="G547" s="123"/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1283</v>
      </c>
      <c r="D548" s="122" t="s">
        <v>559</v>
      </c>
      <c r="E548" s="122">
        <v>2007</v>
      </c>
      <c r="F548" s="122">
        <v>2014</v>
      </c>
      <c r="G548" s="123"/>
      <c r="H548" s="129" t="s">
        <v>20</v>
      </c>
      <c r="I548" s="130" t="s">
        <v>20</v>
      </c>
      <c r="J548" s="131"/>
    </row>
    <row r="549" spans="2:10" ht="19.649999999999999" customHeight="1">
      <c r="B549" s="121">
        <f t="shared" si="13"/>
        <v>532</v>
      </c>
      <c r="C549" s="122" t="s">
        <v>1283</v>
      </c>
      <c r="D549" s="122" t="s">
        <v>574</v>
      </c>
      <c r="E549" s="122">
        <v>2015</v>
      </c>
      <c r="F549" s="122"/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1283</v>
      </c>
      <c r="D550" s="122" t="s">
        <v>565</v>
      </c>
      <c r="E550" s="122">
        <v>2016</v>
      </c>
      <c r="F550" s="122"/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1283</v>
      </c>
      <c r="D551" s="122" t="s">
        <v>564</v>
      </c>
      <c r="E551" s="122">
        <v>2017</v>
      </c>
      <c r="F551" s="122"/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1283</v>
      </c>
      <c r="D552" s="122" t="s">
        <v>572</v>
      </c>
      <c r="E552" s="122">
        <v>2013</v>
      </c>
      <c r="F552" s="122"/>
      <c r="G552" s="123"/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1283</v>
      </c>
      <c r="D553" s="122" t="s">
        <v>574</v>
      </c>
      <c r="E553" s="122">
        <v>2008</v>
      </c>
      <c r="F553" s="122">
        <v>2015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1283</v>
      </c>
      <c r="D554" s="122" t="s">
        <v>573</v>
      </c>
      <c r="E554" s="122">
        <v>2006</v>
      </c>
      <c r="F554" s="122">
        <v>2015</v>
      </c>
      <c r="G554" s="123"/>
      <c r="H554" s="129" t="s">
        <v>20</v>
      </c>
      <c r="I554" s="130" t="s">
        <v>20</v>
      </c>
      <c r="J554" s="131"/>
    </row>
    <row r="555" spans="2:10" ht="19.649999999999999" customHeight="1">
      <c r="B555" s="121">
        <f t="shared" si="13"/>
        <v>538</v>
      </c>
      <c r="C555" s="122" t="s">
        <v>1283</v>
      </c>
      <c r="D555" s="122" t="s">
        <v>571</v>
      </c>
      <c r="E555" s="122">
        <v>2007</v>
      </c>
      <c r="F555" s="122">
        <v>2015</v>
      </c>
      <c r="G555" s="123"/>
      <c r="H555" s="129" t="s">
        <v>20</v>
      </c>
      <c r="I555" s="130" t="s">
        <v>20</v>
      </c>
      <c r="J555" s="131"/>
    </row>
    <row r="556" spans="2:10" ht="19.649999999999999" customHeight="1">
      <c r="B556" s="121">
        <f t="shared" si="13"/>
        <v>539</v>
      </c>
      <c r="C556" s="122" t="s">
        <v>1283</v>
      </c>
      <c r="D556" s="122" t="s">
        <v>562</v>
      </c>
      <c r="E556" s="122">
        <v>2019</v>
      </c>
      <c r="F556" s="122"/>
      <c r="G556" s="123"/>
      <c r="H556" s="129" t="s">
        <v>20</v>
      </c>
      <c r="I556" s="130" t="s">
        <v>20</v>
      </c>
      <c r="J556" s="131"/>
    </row>
    <row r="557" spans="2:10" ht="19.649999999999999" customHeight="1">
      <c r="B557" s="121">
        <f t="shared" si="13"/>
        <v>540</v>
      </c>
      <c r="C557" s="122" t="s">
        <v>1283</v>
      </c>
      <c r="D557" s="122" t="s">
        <v>566</v>
      </c>
      <c r="E557" s="122">
        <v>2021</v>
      </c>
      <c r="F557" s="122"/>
      <c r="G557" s="123"/>
      <c r="H557" s="129" t="s">
        <v>20</v>
      </c>
      <c r="I557" s="130" t="s">
        <v>20</v>
      </c>
      <c r="J557" s="131"/>
    </row>
    <row r="558" spans="2:10" ht="19.649999999999999" customHeight="1">
      <c r="B558" s="121">
        <f t="shared" si="13"/>
        <v>541</v>
      </c>
      <c r="C558" s="122" t="s">
        <v>1283</v>
      </c>
      <c r="D558" s="122" t="s">
        <v>519</v>
      </c>
      <c r="E558" s="122">
        <v>2019</v>
      </c>
      <c r="F558" s="122"/>
      <c r="G558" s="123"/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1283</v>
      </c>
      <c r="D559" s="122" t="s">
        <v>558</v>
      </c>
      <c r="E559" s="122">
        <v>2012</v>
      </c>
      <c r="F559" s="122"/>
      <c r="G559" s="123"/>
      <c r="H559" s="129" t="s">
        <v>20</v>
      </c>
      <c r="I559" s="130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577</v>
      </c>
      <c r="D560" s="122" t="s">
        <v>584</v>
      </c>
      <c r="E560" s="122">
        <v>2009</v>
      </c>
      <c r="F560" s="122">
        <v>2014</v>
      </c>
      <c r="G560" s="123"/>
      <c r="H560" s="129"/>
      <c r="I560" s="130"/>
      <c r="J560" s="131" t="s">
        <v>20</v>
      </c>
    </row>
    <row r="561" spans="2:10" ht="19.649999999999999" customHeight="1">
      <c r="B561" s="121">
        <f t="shared" si="13"/>
        <v>544</v>
      </c>
      <c r="C561" s="122" t="s">
        <v>577</v>
      </c>
      <c r="D561" s="122" t="s">
        <v>592</v>
      </c>
      <c r="E561" s="122">
        <v>2011</v>
      </c>
      <c r="F561" s="122">
        <v>2017</v>
      </c>
      <c r="G561" s="123"/>
      <c r="H561" s="129"/>
      <c r="I561" s="130"/>
      <c r="J561" s="131" t="s">
        <v>20</v>
      </c>
    </row>
    <row r="562" spans="2:10" ht="19.649999999999999" customHeight="1">
      <c r="B562" s="121">
        <f t="shared" si="13"/>
        <v>545</v>
      </c>
      <c r="C562" s="122" t="s">
        <v>577</v>
      </c>
      <c r="D562" s="122" t="s">
        <v>578</v>
      </c>
      <c r="E562" s="122">
        <v>2008</v>
      </c>
      <c r="F562" s="122">
        <v>2012</v>
      </c>
      <c r="G562" s="123"/>
      <c r="H562" s="129"/>
      <c r="I562" s="130"/>
      <c r="J562" s="131" t="s">
        <v>20</v>
      </c>
    </row>
    <row r="563" spans="2:10" ht="19.649999999999999" customHeight="1">
      <c r="B563" s="121">
        <f t="shared" si="13"/>
        <v>546</v>
      </c>
      <c r="C563" s="122" t="s">
        <v>577</v>
      </c>
      <c r="D563" s="122" t="s">
        <v>584</v>
      </c>
      <c r="E563" s="122">
        <v>2003</v>
      </c>
      <c r="F563" s="122">
        <v>2009</v>
      </c>
      <c r="G563" s="123"/>
      <c r="H563" s="129"/>
      <c r="I563" s="130"/>
      <c r="J563" s="131" t="s">
        <v>20</v>
      </c>
    </row>
    <row r="564" spans="2:10" ht="19.649999999999999" customHeight="1">
      <c r="B564" s="121">
        <f t="shared" si="13"/>
        <v>547</v>
      </c>
      <c r="C564" s="122" t="s">
        <v>577</v>
      </c>
      <c r="D564" s="122" t="s">
        <v>589</v>
      </c>
      <c r="E564" s="122">
        <v>2015</v>
      </c>
      <c r="F564" s="122">
        <v>2019</v>
      </c>
      <c r="G564" s="123"/>
      <c r="H564" s="129" t="s">
        <v>20</v>
      </c>
      <c r="I564" s="130" t="s">
        <v>20</v>
      </c>
      <c r="J564" s="131"/>
    </row>
    <row r="565" spans="2:10" ht="19.649999999999999" customHeight="1">
      <c r="B565" s="121">
        <f t="shared" si="13"/>
        <v>548</v>
      </c>
      <c r="C565" s="122" t="s">
        <v>577</v>
      </c>
      <c r="D565" s="122" t="s">
        <v>1284</v>
      </c>
      <c r="E565" s="122">
        <v>2015</v>
      </c>
      <c r="F565" s="122">
        <v>2019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577</v>
      </c>
      <c r="D566" s="122" t="s">
        <v>1285</v>
      </c>
      <c r="E566" s="122">
        <v>2018</v>
      </c>
      <c r="F566" s="122"/>
      <c r="G566" s="123"/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577</v>
      </c>
      <c r="D567" s="122" t="s">
        <v>582</v>
      </c>
      <c r="E567" s="122">
        <v>2014</v>
      </c>
      <c r="F567" s="122"/>
      <c r="G567" s="123"/>
      <c r="H567" s="129" t="s">
        <v>20</v>
      </c>
      <c r="I567" s="130"/>
      <c r="J567" s="131" t="s">
        <v>20</v>
      </c>
    </row>
    <row r="568" spans="2:10" ht="19.649999999999999" customHeight="1">
      <c r="B568" s="121">
        <f t="shared" si="13"/>
        <v>551</v>
      </c>
      <c r="C568" s="122" t="s">
        <v>577</v>
      </c>
      <c r="D568" s="122" t="s">
        <v>581</v>
      </c>
      <c r="E568" s="122">
        <v>2011</v>
      </c>
      <c r="F568" s="122">
        <v>2016</v>
      </c>
      <c r="G568" s="123"/>
      <c r="H568" s="129" t="s">
        <v>20</v>
      </c>
      <c r="I568" s="130"/>
      <c r="J568" s="131" t="s">
        <v>20</v>
      </c>
    </row>
    <row r="569" spans="2:10" ht="19.649999999999999" customHeight="1">
      <c r="B569" s="121">
        <f t="shared" si="13"/>
        <v>552</v>
      </c>
      <c r="C569" s="122" t="s">
        <v>577</v>
      </c>
      <c r="D569" s="122" t="s">
        <v>578</v>
      </c>
      <c r="E569" s="122">
        <v>2013</v>
      </c>
      <c r="F569" s="122">
        <v>2018</v>
      </c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577</v>
      </c>
      <c r="D570" s="122" t="s">
        <v>581</v>
      </c>
      <c r="E570" s="122">
        <v>2016</v>
      </c>
      <c r="F570" s="122"/>
      <c r="G570" s="123"/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577</v>
      </c>
      <c r="D571" s="122" t="s">
        <v>584</v>
      </c>
      <c r="E571" s="122">
        <v>2019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577</v>
      </c>
      <c r="D572" s="122" t="s">
        <v>589</v>
      </c>
      <c r="E572" s="122">
        <v>2009</v>
      </c>
      <c r="F572" s="122">
        <v>2014</v>
      </c>
      <c r="G572" s="123"/>
      <c r="H572" s="129"/>
      <c r="I572" s="130"/>
      <c r="J572" s="131" t="s">
        <v>20</v>
      </c>
    </row>
    <row r="573" spans="2:10" ht="19.649999999999999" customHeight="1">
      <c r="B573" s="121">
        <f t="shared" si="13"/>
        <v>556</v>
      </c>
      <c r="C573" s="122" t="s">
        <v>577</v>
      </c>
      <c r="D573" s="122" t="s">
        <v>589</v>
      </c>
      <c r="E573" s="122">
        <v>2019</v>
      </c>
      <c r="F573" s="122"/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577</v>
      </c>
      <c r="D574" s="122" t="s">
        <v>578</v>
      </c>
      <c r="E574" s="122">
        <v>2018</v>
      </c>
      <c r="F574" s="122"/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594</v>
      </c>
      <c r="D575" s="122" t="s">
        <v>596</v>
      </c>
      <c r="E575" s="122">
        <v>2010</v>
      </c>
      <c r="F575" s="122">
        <v>2017</v>
      </c>
      <c r="G575" s="123"/>
      <c r="H575" s="129"/>
      <c r="I575" s="130"/>
      <c r="J575" s="131" t="s">
        <v>20</v>
      </c>
    </row>
    <row r="576" spans="2:10" ht="19.649999999999999" customHeight="1">
      <c r="B576" s="121">
        <f t="shared" si="13"/>
        <v>559</v>
      </c>
      <c r="C576" s="122" t="s">
        <v>594</v>
      </c>
      <c r="D576" s="122" t="s">
        <v>596</v>
      </c>
      <c r="E576" s="122">
        <v>2004</v>
      </c>
      <c r="F576" s="122">
        <v>2010</v>
      </c>
      <c r="G576" s="123"/>
      <c r="H576" s="129"/>
      <c r="I576" s="130"/>
      <c r="J576" s="131" t="s">
        <v>20</v>
      </c>
    </row>
    <row r="577" spans="2:10" ht="19.649999999999999" customHeight="1">
      <c r="B577" s="121">
        <f t="shared" si="13"/>
        <v>560</v>
      </c>
      <c r="C577" s="122" t="s">
        <v>594</v>
      </c>
      <c r="D577" s="122" t="s">
        <v>595</v>
      </c>
      <c r="E577" s="122">
        <v>2019</v>
      </c>
      <c r="F577" s="122"/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594</v>
      </c>
      <c r="D578" s="122" t="s">
        <v>766</v>
      </c>
      <c r="E578" s="122">
        <v>2020</v>
      </c>
      <c r="F578" s="122"/>
      <c r="G578" s="123"/>
      <c r="H578" s="129" t="s">
        <v>20</v>
      </c>
      <c r="I578" s="130" t="s">
        <v>20</v>
      </c>
      <c r="J578" s="131"/>
    </row>
    <row r="579" spans="2:10" ht="19.649999999999999" customHeight="1">
      <c r="B579" s="121">
        <f t="shared" si="13"/>
        <v>562</v>
      </c>
      <c r="C579" s="122" t="s">
        <v>594</v>
      </c>
      <c r="D579" s="122" t="s">
        <v>725</v>
      </c>
      <c r="E579" s="122">
        <v>2015</v>
      </c>
      <c r="F579" s="122"/>
      <c r="G579" s="123"/>
      <c r="H579" s="129"/>
      <c r="I579" s="130"/>
      <c r="J579" s="131" t="s">
        <v>20</v>
      </c>
    </row>
    <row r="580" spans="2:10" ht="19.649999999999999" customHeight="1">
      <c r="B580" s="121">
        <f t="shared" si="13"/>
        <v>563</v>
      </c>
      <c r="C580" s="122" t="s">
        <v>599</v>
      </c>
      <c r="D580" s="122" t="s">
        <v>605</v>
      </c>
      <c r="E580" s="122">
        <v>2014</v>
      </c>
      <c r="F580" s="122"/>
      <c r="G580" s="123"/>
      <c r="H580" s="129" t="s">
        <v>20</v>
      </c>
      <c r="I580" s="130" t="s">
        <v>20</v>
      </c>
      <c r="J580" s="131"/>
    </row>
    <row r="581" spans="2:10" ht="19.649999999999999" customHeight="1">
      <c r="B581" s="121">
        <f t="shared" si="13"/>
        <v>564</v>
      </c>
      <c r="C581" s="122" t="s">
        <v>599</v>
      </c>
      <c r="D581" s="122" t="s">
        <v>600</v>
      </c>
      <c r="E581" s="122">
        <v>2013</v>
      </c>
      <c r="F581" s="122">
        <v>2018</v>
      </c>
      <c r="G581" s="123"/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599</v>
      </c>
      <c r="D582" s="122" t="s">
        <v>624</v>
      </c>
      <c r="E582" s="122">
        <v>2009</v>
      </c>
      <c r="F582" s="122">
        <v>2014</v>
      </c>
      <c r="G582" s="123"/>
      <c r="H582" s="129" t="s">
        <v>20</v>
      </c>
      <c r="I582" s="130" t="s">
        <v>20</v>
      </c>
      <c r="J582" s="131"/>
    </row>
    <row r="583" spans="2:10" ht="19.649999999999999" customHeight="1">
      <c r="B583" s="121">
        <f t="shared" si="13"/>
        <v>566</v>
      </c>
      <c r="C583" s="122" t="s">
        <v>599</v>
      </c>
      <c r="D583" s="122" t="s">
        <v>621</v>
      </c>
      <c r="E583" s="122">
        <v>2005</v>
      </c>
      <c r="F583" s="122">
        <v>2013</v>
      </c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599</v>
      </c>
      <c r="D584" s="122" t="s">
        <v>626</v>
      </c>
      <c r="E584" s="122">
        <v>2009</v>
      </c>
      <c r="F584" s="122">
        <v>2018</v>
      </c>
      <c r="G584" s="123"/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599</v>
      </c>
      <c r="D585" s="122" t="s">
        <v>1293</v>
      </c>
      <c r="E585" s="122">
        <v>2002</v>
      </c>
      <c r="F585" s="122">
        <v>2009</v>
      </c>
      <c r="G585" s="123"/>
      <c r="H585" s="129" t="s">
        <v>20</v>
      </c>
      <c r="I585" s="130"/>
      <c r="J585" s="131"/>
    </row>
    <row r="586" spans="2:10" ht="19.649999999999999" customHeight="1" thickBot="1">
      <c r="B586" s="124">
        <f t="shared" si="13"/>
        <v>569</v>
      </c>
      <c r="C586" s="125" t="s">
        <v>599</v>
      </c>
      <c r="D586" s="125" t="s">
        <v>600</v>
      </c>
      <c r="E586" s="125">
        <v>2007</v>
      </c>
      <c r="F586" s="125">
        <v>2013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599</v>
      </c>
      <c r="D588" s="122" t="s">
        <v>606</v>
      </c>
      <c r="E588" s="122">
        <v>2017</v>
      </c>
      <c r="F588" s="122"/>
      <c r="G588" s="123"/>
      <c r="H588" s="129" t="s">
        <v>20</v>
      </c>
      <c r="I588" s="130" t="s">
        <v>20</v>
      </c>
      <c r="J588" s="131"/>
    </row>
    <row r="589" spans="2:10" ht="19.649999999999999" customHeight="1">
      <c r="B589" s="121">
        <f t="shared" ref="B589:B628" si="14">ROW()-18</f>
        <v>571</v>
      </c>
      <c r="C589" s="122" t="s">
        <v>599</v>
      </c>
      <c r="D589" s="122" t="s">
        <v>618</v>
      </c>
      <c r="E589" s="122">
        <v>2016</v>
      </c>
      <c r="F589" s="122"/>
      <c r="G589" s="123"/>
      <c r="H589" s="129" t="s">
        <v>20</v>
      </c>
      <c r="I589" s="130" t="s">
        <v>20</v>
      </c>
      <c r="J589" s="131" t="s">
        <v>20</v>
      </c>
    </row>
    <row r="590" spans="2:10" ht="19.649999999999999" customHeight="1">
      <c r="B590" s="121">
        <f t="shared" si="14"/>
        <v>572</v>
      </c>
      <c r="C590" s="122" t="s">
        <v>599</v>
      </c>
      <c r="D590" s="122" t="s">
        <v>1303</v>
      </c>
      <c r="E590" s="122">
        <v>2016</v>
      </c>
      <c r="F590" s="122"/>
      <c r="G590" s="123"/>
      <c r="H590" s="129" t="s">
        <v>20</v>
      </c>
      <c r="I590" s="130" t="s">
        <v>20</v>
      </c>
      <c r="J590" s="131" t="s">
        <v>20</v>
      </c>
    </row>
    <row r="591" spans="2:10" ht="19.649999999999999" customHeight="1">
      <c r="B591" s="121">
        <f t="shared" si="14"/>
        <v>573</v>
      </c>
      <c r="C591" s="122" t="s">
        <v>599</v>
      </c>
      <c r="D591" s="122" t="s">
        <v>616</v>
      </c>
      <c r="E591" s="122">
        <v>2009</v>
      </c>
      <c r="F591" s="122">
        <v>2015</v>
      </c>
      <c r="G591" s="123"/>
      <c r="H591" s="129" t="s">
        <v>20</v>
      </c>
      <c r="I591" s="130" t="s">
        <v>20</v>
      </c>
      <c r="J591" s="131"/>
    </row>
    <row r="592" spans="2:10" ht="19.649999999999999" customHeight="1">
      <c r="B592" s="121">
        <f t="shared" si="14"/>
        <v>574</v>
      </c>
      <c r="C592" s="122" t="s">
        <v>599</v>
      </c>
      <c r="D592" s="122" t="s">
        <v>629</v>
      </c>
      <c r="E592" s="122">
        <v>2011</v>
      </c>
      <c r="F592" s="122">
        <v>2019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599</v>
      </c>
      <c r="D593" s="122" t="s">
        <v>608</v>
      </c>
      <c r="E593" s="122">
        <v>2017</v>
      </c>
      <c r="F593" s="122"/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599</v>
      </c>
      <c r="D594" s="122" t="s">
        <v>621</v>
      </c>
      <c r="E594" s="122">
        <v>2013</v>
      </c>
      <c r="F594" s="122">
        <v>2018</v>
      </c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599</v>
      </c>
      <c r="D595" s="122" t="s">
        <v>608</v>
      </c>
      <c r="E595" s="122">
        <v>2013</v>
      </c>
      <c r="F595" s="122">
        <v>2018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599</v>
      </c>
      <c r="D596" s="122" t="s">
        <v>1292</v>
      </c>
      <c r="E596" s="122">
        <v>2013</v>
      </c>
      <c r="F596" s="122">
        <v>2018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599</v>
      </c>
      <c r="D597" s="122" t="s">
        <v>608</v>
      </c>
      <c r="E597" s="122">
        <v>2007</v>
      </c>
      <c r="F597" s="122">
        <v>2013</v>
      </c>
      <c r="G597" s="123"/>
      <c r="H597" s="129" t="s">
        <v>20</v>
      </c>
      <c r="I597" s="130"/>
      <c r="J597" s="131"/>
    </row>
    <row r="598" spans="2:10" ht="19.649999999999999" customHeight="1">
      <c r="B598" s="121">
        <f t="shared" si="14"/>
        <v>580</v>
      </c>
      <c r="C598" s="122" t="s">
        <v>599</v>
      </c>
      <c r="D598" s="122" t="s">
        <v>629</v>
      </c>
      <c r="E598" s="122">
        <v>2020</v>
      </c>
      <c r="F598" s="122"/>
      <c r="G598" s="123"/>
      <c r="H598" s="129" t="s">
        <v>20</v>
      </c>
      <c r="I598" s="130" t="s">
        <v>20</v>
      </c>
      <c r="J598" s="131"/>
    </row>
    <row r="599" spans="2:10" ht="19.649999999999999" customHeight="1">
      <c r="B599" s="121">
        <f t="shared" si="14"/>
        <v>581</v>
      </c>
      <c r="C599" s="122" t="s">
        <v>599</v>
      </c>
      <c r="D599" s="122" t="s">
        <v>623</v>
      </c>
      <c r="E599" s="122">
        <v>2019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599</v>
      </c>
      <c r="D600" s="122" t="s">
        <v>614</v>
      </c>
      <c r="E600" s="122">
        <v>2015</v>
      </c>
      <c r="F600" s="122"/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599</v>
      </c>
      <c r="D601" s="122" t="s">
        <v>603</v>
      </c>
      <c r="E601" s="122">
        <v>2009</v>
      </c>
      <c r="F601" s="122">
        <v>2018</v>
      </c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599</v>
      </c>
      <c r="D602" s="122" t="s">
        <v>1123</v>
      </c>
      <c r="E602" s="122">
        <v>2016</v>
      </c>
      <c r="F602" s="122"/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599</v>
      </c>
      <c r="D603" s="122" t="s">
        <v>613</v>
      </c>
      <c r="E603" s="122">
        <v>2007</v>
      </c>
      <c r="F603" s="122">
        <v>2013</v>
      </c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599</v>
      </c>
      <c r="D604" s="122" t="s">
        <v>1307</v>
      </c>
      <c r="E604" s="122">
        <v>2008</v>
      </c>
      <c r="F604" s="122">
        <v>2014</v>
      </c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599</v>
      </c>
      <c r="D605" s="122" t="s">
        <v>1299</v>
      </c>
      <c r="E605" s="122">
        <v>2015</v>
      </c>
      <c r="F605" s="122">
        <v>2016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599</v>
      </c>
      <c r="D606" s="122" t="s">
        <v>621</v>
      </c>
      <c r="E606" s="122">
        <v>2019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599</v>
      </c>
      <c r="D607" s="122" t="s">
        <v>751</v>
      </c>
      <c r="E607" s="122">
        <v>2007</v>
      </c>
      <c r="F607" s="122">
        <v>2021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599</v>
      </c>
      <c r="D608" s="122" t="s">
        <v>751</v>
      </c>
      <c r="E608" s="122">
        <v>2021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599</v>
      </c>
      <c r="D609" s="122" t="s">
        <v>753</v>
      </c>
      <c r="E609" s="122">
        <v>2017</v>
      </c>
      <c r="F609" s="122"/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599</v>
      </c>
      <c r="D610" s="122" t="s">
        <v>742</v>
      </c>
      <c r="E610" s="122">
        <v>2020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599</v>
      </c>
      <c r="D611" s="122" t="s">
        <v>1298</v>
      </c>
      <c r="E611" s="122">
        <v>2004</v>
      </c>
      <c r="F611" s="122"/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631</v>
      </c>
      <c r="D612" s="122" t="s">
        <v>1244</v>
      </c>
      <c r="E612" s="122">
        <v>2012</v>
      </c>
      <c r="F612" s="122">
        <v>2019</v>
      </c>
      <c r="G612" s="123"/>
      <c r="H612" s="129" t="s">
        <v>20</v>
      </c>
      <c r="I612" s="130"/>
      <c r="J612" s="131" t="s">
        <v>20</v>
      </c>
    </row>
    <row r="613" spans="2:10" ht="19.649999999999999" customHeight="1">
      <c r="B613" s="121">
        <f t="shared" si="14"/>
        <v>595</v>
      </c>
      <c r="C613" s="122" t="s">
        <v>1308</v>
      </c>
      <c r="D613" s="122" t="s">
        <v>475</v>
      </c>
      <c r="E613" s="122">
        <v>2001</v>
      </c>
      <c r="F613" s="122">
        <v>2014</v>
      </c>
      <c r="G613" s="123"/>
      <c r="H613" s="129" t="s">
        <v>20</v>
      </c>
      <c r="I613" s="130"/>
      <c r="J613" s="131"/>
    </row>
    <row r="614" spans="2:10" ht="19.649999999999999" customHeight="1">
      <c r="B614" s="121">
        <f t="shared" si="14"/>
        <v>596</v>
      </c>
      <c r="C614" s="122" t="s">
        <v>1308</v>
      </c>
      <c r="D614" s="122" t="s">
        <v>474</v>
      </c>
      <c r="E614" s="122">
        <v>2010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632</v>
      </c>
      <c r="D615" s="122" t="s">
        <v>637</v>
      </c>
      <c r="E615" s="122">
        <v>2011</v>
      </c>
      <c r="F615" s="122">
        <v>2019</v>
      </c>
      <c r="G615" s="123"/>
      <c r="H615" s="129" t="s">
        <v>20</v>
      </c>
      <c r="I615" s="130" t="s">
        <v>20</v>
      </c>
      <c r="J615" s="131" t="s">
        <v>20</v>
      </c>
    </row>
    <row r="616" spans="2:10" ht="19.649999999999999" customHeight="1">
      <c r="B616" s="121">
        <f t="shared" si="14"/>
        <v>598</v>
      </c>
      <c r="C616" s="122" t="s">
        <v>632</v>
      </c>
      <c r="D616" s="122" t="s">
        <v>1312</v>
      </c>
      <c r="E616" s="122">
        <v>2011</v>
      </c>
      <c r="F616" s="122">
        <v>2019</v>
      </c>
      <c r="G616" s="123"/>
      <c r="H616" s="129" t="s">
        <v>20</v>
      </c>
      <c r="I616" s="130" t="s">
        <v>20</v>
      </c>
      <c r="J616" s="131" t="s">
        <v>20</v>
      </c>
    </row>
    <row r="617" spans="2:10" ht="19.649999999999999" customHeight="1">
      <c r="B617" s="121">
        <f t="shared" si="14"/>
        <v>599</v>
      </c>
      <c r="C617" s="122" t="s">
        <v>632</v>
      </c>
      <c r="D617" s="122" t="s">
        <v>681</v>
      </c>
      <c r="E617" s="122">
        <v>2010</v>
      </c>
      <c r="F617" s="122">
        <v>2017</v>
      </c>
      <c r="G617" s="123"/>
      <c r="H617" s="129" t="s">
        <v>20</v>
      </c>
      <c r="I617" s="130" t="s">
        <v>20</v>
      </c>
      <c r="J617" s="131"/>
    </row>
    <row r="618" spans="2:10" ht="19.649999999999999" customHeight="1">
      <c r="B618" s="121">
        <f t="shared" si="14"/>
        <v>600</v>
      </c>
      <c r="C618" s="122" t="s">
        <v>632</v>
      </c>
      <c r="D618" s="122" t="s">
        <v>652</v>
      </c>
      <c r="E618" s="122">
        <v>1999</v>
      </c>
      <c r="F618" s="122">
        <v>2006</v>
      </c>
      <c r="G618" s="123"/>
      <c r="H618" s="129" t="s">
        <v>20</v>
      </c>
      <c r="I618" s="130" t="s">
        <v>20</v>
      </c>
      <c r="J618" s="131"/>
    </row>
    <row r="619" spans="2:10" ht="19.649999999999999" customHeight="1">
      <c r="B619" s="121">
        <f t="shared" si="14"/>
        <v>601</v>
      </c>
      <c r="C619" s="122" t="s">
        <v>632</v>
      </c>
      <c r="D619" s="122" t="s">
        <v>652</v>
      </c>
      <c r="E619" s="122">
        <v>2003</v>
      </c>
      <c r="F619" s="122">
        <v>2009</v>
      </c>
      <c r="G619" s="123"/>
      <c r="H619" s="129" t="s">
        <v>20</v>
      </c>
      <c r="I619" s="130" t="s">
        <v>20</v>
      </c>
      <c r="J619" s="131"/>
    </row>
    <row r="620" spans="2:10" ht="19.649999999999999" customHeight="1">
      <c r="B620" s="121">
        <f t="shared" si="14"/>
        <v>602</v>
      </c>
      <c r="C620" s="122" t="s">
        <v>632</v>
      </c>
      <c r="D620" s="122" t="s">
        <v>684</v>
      </c>
      <c r="E620" s="122">
        <v>2003</v>
      </c>
      <c r="F620" s="122">
        <v>2015</v>
      </c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632</v>
      </c>
      <c r="D621" s="122" t="s">
        <v>648</v>
      </c>
      <c r="E621" s="122">
        <v>2006</v>
      </c>
      <c r="F621" s="122">
        <v>2017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632</v>
      </c>
      <c r="D622" s="122" t="s">
        <v>691</v>
      </c>
      <c r="E622" s="122">
        <v>2003</v>
      </c>
      <c r="F622" s="122">
        <v>2015</v>
      </c>
      <c r="G622" s="123"/>
      <c r="H622" s="129" t="s">
        <v>20</v>
      </c>
      <c r="I622" s="130" t="s">
        <v>20</v>
      </c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632</v>
      </c>
      <c r="D623" s="122" t="s">
        <v>643</v>
      </c>
      <c r="E623" s="122">
        <v>2003</v>
      </c>
      <c r="F623" s="122">
        <v>2015</v>
      </c>
      <c r="G623" s="123"/>
      <c r="H623" s="129" t="s">
        <v>20</v>
      </c>
      <c r="I623" s="130" t="s">
        <v>20</v>
      </c>
      <c r="J623" s="131" t="s">
        <v>20</v>
      </c>
    </row>
    <row r="624" spans="2:10" ht="19.649999999999999" customHeight="1">
      <c r="B624" s="121">
        <f t="shared" si="14"/>
        <v>606</v>
      </c>
      <c r="C624" s="122" t="s">
        <v>632</v>
      </c>
      <c r="D624" s="122" t="s">
        <v>659</v>
      </c>
      <c r="E624" s="122">
        <v>2003</v>
      </c>
      <c r="F624" s="122">
        <v>2015</v>
      </c>
      <c r="G624" s="123"/>
      <c r="H624" s="129" t="s">
        <v>20</v>
      </c>
      <c r="I624" s="130" t="s">
        <v>20</v>
      </c>
      <c r="J624" s="131" t="s">
        <v>20</v>
      </c>
    </row>
    <row r="625" spans="2:10" ht="19.649999999999999" customHeight="1">
      <c r="B625" s="121">
        <f t="shared" si="14"/>
        <v>607</v>
      </c>
      <c r="C625" s="122" t="s">
        <v>632</v>
      </c>
      <c r="D625" s="122" t="s">
        <v>1322</v>
      </c>
      <c r="E625" s="122">
        <v>2003</v>
      </c>
      <c r="F625" s="122">
        <v>2015</v>
      </c>
      <c r="G625" s="123"/>
      <c r="H625" s="129" t="s">
        <v>20</v>
      </c>
      <c r="I625" s="130" t="s">
        <v>20</v>
      </c>
      <c r="J625" s="131" t="s">
        <v>20</v>
      </c>
    </row>
    <row r="626" spans="2:10" ht="19.649999999999999" customHeight="1">
      <c r="B626" s="121">
        <f t="shared" si="14"/>
        <v>608</v>
      </c>
      <c r="C626" s="122" t="s">
        <v>632</v>
      </c>
      <c r="D626" s="122" t="s">
        <v>1309</v>
      </c>
      <c r="E626" s="122">
        <v>2003</v>
      </c>
      <c r="F626" s="122">
        <v>2015</v>
      </c>
      <c r="G626" s="123"/>
      <c r="H626" s="129" t="s">
        <v>20</v>
      </c>
      <c r="I626" s="130" t="s">
        <v>20</v>
      </c>
      <c r="J626" s="131" t="s">
        <v>20</v>
      </c>
    </row>
    <row r="627" spans="2:10" ht="19.649999999999999" customHeight="1">
      <c r="B627" s="121">
        <f t="shared" si="14"/>
        <v>609</v>
      </c>
      <c r="C627" s="122" t="s">
        <v>632</v>
      </c>
      <c r="D627" s="122" t="s">
        <v>666</v>
      </c>
      <c r="E627" s="122">
        <v>2004</v>
      </c>
      <c r="F627" s="122">
        <v>2009</v>
      </c>
      <c r="G627" s="123"/>
      <c r="H627" s="129" t="s">
        <v>20</v>
      </c>
      <c r="I627" s="130" t="s">
        <v>20</v>
      </c>
      <c r="J627" s="131"/>
    </row>
    <row r="628" spans="2:10" ht="19.649999999999999" customHeight="1" thickBot="1">
      <c r="B628" s="124">
        <f t="shared" si="14"/>
        <v>610</v>
      </c>
      <c r="C628" s="125" t="s">
        <v>632</v>
      </c>
      <c r="D628" s="125" t="s">
        <v>666</v>
      </c>
      <c r="E628" s="125">
        <v>1994</v>
      </c>
      <c r="F628" s="125">
        <v>2003</v>
      </c>
      <c r="G628" s="164"/>
      <c r="H628" s="132" t="s">
        <v>20</v>
      </c>
      <c r="I628" s="133" t="s">
        <v>20</v>
      </c>
      <c r="J628" s="134"/>
    </row>
    <row r="629" spans="2:10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</row>
    <row r="630" spans="2:10" ht="19.649999999999999" customHeight="1">
      <c r="B630" s="121">
        <f>ROW()-19</f>
        <v>611</v>
      </c>
      <c r="C630" s="122" t="s">
        <v>632</v>
      </c>
      <c r="D630" s="122" t="s">
        <v>661</v>
      </c>
      <c r="E630" s="122">
        <v>1996</v>
      </c>
      <c r="F630" s="122">
        <v>2002</v>
      </c>
      <c r="G630" s="123"/>
      <c r="H630" s="129" t="s">
        <v>20</v>
      </c>
      <c r="I630" s="130" t="s">
        <v>20</v>
      </c>
      <c r="J630" s="131"/>
    </row>
    <row r="631" spans="2:10" ht="19.649999999999999" customHeight="1">
      <c r="B631" s="121">
        <f t="shared" ref="B631:B671" si="15">ROW()-19</f>
        <v>612</v>
      </c>
      <c r="C631" s="122" t="s">
        <v>632</v>
      </c>
      <c r="D631" s="122" t="s">
        <v>671</v>
      </c>
      <c r="E631" s="122">
        <v>2010</v>
      </c>
      <c r="F631" s="122">
        <v>2020</v>
      </c>
      <c r="G631" s="123"/>
      <c r="H631" s="129" t="s">
        <v>20</v>
      </c>
      <c r="I631" s="130" t="s">
        <v>20</v>
      </c>
      <c r="J631" s="131"/>
    </row>
    <row r="632" spans="2:10" ht="19.649999999999999" customHeight="1">
      <c r="B632" s="121">
        <f t="shared" si="15"/>
        <v>613</v>
      </c>
      <c r="C632" s="122" t="s">
        <v>632</v>
      </c>
      <c r="D632" s="122" t="s">
        <v>678</v>
      </c>
      <c r="E632" s="122">
        <v>2007</v>
      </c>
      <c r="F632" s="122">
        <v>2016</v>
      </c>
      <c r="G632" s="123"/>
      <c r="H632" s="129" t="s">
        <v>20</v>
      </c>
      <c r="I632" s="130" t="s">
        <v>20</v>
      </c>
      <c r="J632" s="131"/>
    </row>
    <row r="633" spans="2:10" ht="19.5" customHeight="1">
      <c r="B633" s="121">
        <f t="shared" si="15"/>
        <v>614</v>
      </c>
      <c r="C633" s="122" t="s">
        <v>632</v>
      </c>
      <c r="D633" s="122" t="s">
        <v>661</v>
      </c>
      <c r="E633" s="122">
        <v>2005</v>
      </c>
      <c r="F633" s="122">
        <v>2015</v>
      </c>
      <c r="G633" s="123"/>
      <c r="H633" s="129" t="s">
        <v>20</v>
      </c>
      <c r="I633" s="130" t="s">
        <v>20</v>
      </c>
      <c r="J633" s="131"/>
    </row>
    <row r="634" spans="2:10" ht="19.5" customHeight="1">
      <c r="B634" s="121">
        <f t="shared" si="15"/>
        <v>615</v>
      </c>
      <c r="C634" s="122" t="s">
        <v>632</v>
      </c>
      <c r="D634" s="122" t="s">
        <v>671</v>
      </c>
      <c r="E634" s="122">
        <v>1995</v>
      </c>
      <c r="F634" s="122">
        <v>2010</v>
      </c>
      <c r="G634" s="123"/>
      <c r="H634" s="129" t="s">
        <v>20</v>
      </c>
      <c r="I634" s="130" t="s">
        <v>20</v>
      </c>
      <c r="J634" s="131" t="s">
        <v>20</v>
      </c>
    </row>
    <row r="635" spans="2:10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2005</v>
      </c>
      <c r="F635" s="122">
        <v>2011</v>
      </c>
      <c r="G635" s="123"/>
      <c r="H635" s="129" t="s">
        <v>20</v>
      </c>
      <c r="I635" s="130" t="s">
        <v>20</v>
      </c>
      <c r="J635" s="131"/>
    </row>
    <row r="636" spans="2:10" ht="19.5" customHeight="1">
      <c r="B636" s="121">
        <f t="shared" si="15"/>
        <v>617</v>
      </c>
      <c r="C636" s="122" t="s">
        <v>632</v>
      </c>
      <c r="D636" s="122" t="s">
        <v>689</v>
      </c>
      <c r="E636" s="122">
        <v>2005</v>
      </c>
      <c r="F636" s="122">
        <v>2011</v>
      </c>
      <c r="G636" s="123"/>
      <c r="H636" s="129" t="s">
        <v>20</v>
      </c>
      <c r="I636" s="130" t="s">
        <v>20</v>
      </c>
      <c r="J636" s="131"/>
    </row>
    <row r="637" spans="2:10" ht="19.5" customHeight="1">
      <c r="B637" s="121">
        <f t="shared" si="15"/>
        <v>618</v>
      </c>
      <c r="C637" s="122" t="s">
        <v>632</v>
      </c>
      <c r="D637" s="122" t="s">
        <v>669</v>
      </c>
      <c r="E637" s="122">
        <v>2008</v>
      </c>
      <c r="F637" s="122">
        <v>2017</v>
      </c>
      <c r="G637" s="123"/>
      <c r="H637" s="129" t="s">
        <v>20</v>
      </c>
      <c r="I637" s="130" t="s">
        <v>20</v>
      </c>
      <c r="J637" s="131"/>
    </row>
    <row r="638" spans="2:10" ht="19.5" customHeight="1">
      <c r="B638" s="121">
        <f t="shared" si="15"/>
        <v>619</v>
      </c>
      <c r="C638" s="122" t="s">
        <v>632</v>
      </c>
      <c r="D638" s="122" t="s">
        <v>656</v>
      </c>
      <c r="E638" s="122">
        <v>2010</v>
      </c>
      <c r="F638" s="122">
        <v>2018</v>
      </c>
      <c r="G638" s="123"/>
      <c r="H638" s="129" t="s">
        <v>20</v>
      </c>
      <c r="I638" s="130" t="s">
        <v>20</v>
      </c>
      <c r="J638" s="131"/>
    </row>
    <row r="639" spans="2:10" ht="19.5" customHeight="1">
      <c r="B639" s="121">
        <f t="shared" si="15"/>
        <v>620</v>
      </c>
      <c r="C639" s="122" t="s">
        <v>632</v>
      </c>
      <c r="D639" s="122" t="s">
        <v>1315</v>
      </c>
      <c r="E639" s="122">
        <v>2010</v>
      </c>
      <c r="F639" s="122">
        <v>2018</v>
      </c>
      <c r="G639" s="123"/>
      <c r="H639" s="129" t="s">
        <v>20</v>
      </c>
      <c r="I639" s="130" t="s">
        <v>20</v>
      </c>
      <c r="J639" s="131"/>
    </row>
    <row r="640" spans="2:10" ht="19.5" customHeight="1">
      <c r="B640" s="121">
        <f t="shared" si="15"/>
        <v>621</v>
      </c>
      <c r="C640" s="122" t="s">
        <v>632</v>
      </c>
      <c r="D640" s="122" t="s">
        <v>661</v>
      </c>
      <c r="E640" s="122">
        <v>2015</v>
      </c>
      <c r="F640" s="122"/>
      <c r="G640" s="123"/>
      <c r="H640" s="129" t="s">
        <v>20</v>
      </c>
      <c r="I640" s="130" t="s">
        <v>20</v>
      </c>
      <c r="J640" s="131" t="s">
        <v>20</v>
      </c>
    </row>
    <row r="641" spans="2:10" ht="19.5" customHeight="1">
      <c r="B641" s="121">
        <f t="shared" si="15"/>
        <v>622</v>
      </c>
      <c r="C641" s="122" t="s">
        <v>632</v>
      </c>
      <c r="D641" s="122" t="s">
        <v>666</v>
      </c>
      <c r="E641" s="122">
        <v>2018</v>
      </c>
      <c r="F641" s="122"/>
      <c r="G641" s="123"/>
      <c r="H641" s="129" t="s">
        <v>20</v>
      </c>
      <c r="I641" s="130" t="s">
        <v>20</v>
      </c>
      <c r="J641" s="131"/>
    </row>
    <row r="642" spans="2:10" ht="19.5" customHeight="1">
      <c r="B642" s="121">
        <f t="shared" si="15"/>
        <v>623</v>
      </c>
      <c r="C642" s="122" t="s">
        <v>632</v>
      </c>
      <c r="D642" s="122" t="s">
        <v>652</v>
      </c>
      <c r="E642" s="122">
        <v>2009</v>
      </c>
      <c r="F642" s="122">
        <v>2012</v>
      </c>
      <c r="G642" s="123"/>
      <c r="H642" s="129" t="s">
        <v>20</v>
      </c>
      <c r="I642" s="130" t="s">
        <v>20</v>
      </c>
      <c r="J642" s="131"/>
    </row>
    <row r="643" spans="2:10" ht="19.5" customHeight="1">
      <c r="B643" s="121">
        <f t="shared" si="15"/>
        <v>624</v>
      </c>
      <c r="C643" s="122" t="s">
        <v>632</v>
      </c>
      <c r="D643" s="122" t="s">
        <v>687</v>
      </c>
      <c r="E643" s="122">
        <v>2017</v>
      </c>
      <c r="F643" s="122"/>
      <c r="G643" s="123"/>
      <c r="H643" s="129" t="s">
        <v>20</v>
      </c>
      <c r="I643" s="130" t="s">
        <v>20</v>
      </c>
      <c r="J643" s="131"/>
    </row>
    <row r="644" spans="2:10" ht="19.5" customHeight="1">
      <c r="B644" s="121">
        <f t="shared" si="15"/>
        <v>625</v>
      </c>
      <c r="C644" s="122" t="s">
        <v>632</v>
      </c>
      <c r="D644" s="122" t="s">
        <v>1320</v>
      </c>
      <c r="E644" s="122">
        <v>2019</v>
      </c>
      <c r="F644" s="122"/>
      <c r="G644" s="123"/>
      <c r="H644" s="129" t="s">
        <v>20</v>
      </c>
      <c r="I644" s="130" t="s">
        <v>20</v>
      </c>
      <c r="J644" s="131"/>
    </row>
    <row r="645" spans="2:10" ht="19.5" customHeight="1">
      <c r="B645" s="121">
        <f t="shared" si="15"/>
        <v>626</v>
      </c>
      <c r="C645" s="122" t="s">
        <v>632</v>
      </c>
      <c r="D645" s="122" t="s">
        <v>678</v>
      </c>
      <c r="E645" s="122">
        <v>2016</v>
      </c>
      <c r="F645" s="122"/>
      <c r="G645" s="123"/>
      <c r="H645" s="129" t="s">
        <v>20</v>
      </c>
      <c r="I645" s="130" t="s">
        <v>20</v>
      </c>
      <c r="J645" s="131" t="s">
        <v>20</v>
      </c>
    </row>
    <row r="646" spans="2:10" ht="19.5" customHeight="1">
      <c r="B646" s="121">
        <f t="shared" si="15"/>
        <v>627</v>
      </c>
      <c r="C646" s="122" t="s">
        <v>632</v>
      </c>
      <c r="D646" s="122" t="s">
        <v>634</v>
      </c>
      <c r="E646" s="122">
        <v>2017</v>
      </c>
      <c r="F646" s="122"/>
      <c r="G646" s="123"/>
      <c r="H646" s="129" t="s">
        <v>20</v>
      </c>
      <c r="I646" s="130" t="s">
        <v>20</v>
      </c>
      <c r="J646" s="131" t="s">
        <v>20</v>
      </c>
    </row>
    <row r="647" spans="2:10" ht="19.5" customHeight="1">
      <c r="B647" s="121">
        <f t="shared" si="15"/>
        <v>628</v>
      </c>
      <c r="C647" s="122" t="s">
        <v>632</v>
      </c>
      <c r="D647" s="122" t="s">
        <v>681</v>
      </c>
      <c r="E647" s="122">
        <v>2018</v>
      </c>
      <c r="F647" s="122"/>
      <c r="G647" s="123"/>
      <c r="H647" s="129" t="s">
        <v>20</v>
      </c>
      <c r="I647" s="130" t="s">
        <v>20</v>
      </c>
      <c r="J647" s="131"/>
    </row>
    <row r="648" spans="2:10" ht="19.5" customHeight="1">
      <c r="B648" s="121">
        <f t="shared" si="15"/>
        <v>629</v>
      </c>
      <c r="C648" s="122" t="s">
        <v>632</v>
      </c>
      <c r="D648" s="122" t="s">
        <v>666</v>
      </c>
      <c r="E648" s="122">
        <v>2009</v>
      </c>
      <c r="F648" s="122">
        <v>2017</v>
      </c>
      <c r="G648" s="123"/>
      <c r="H648" s="129" t="s">
        <v>20</v>
      </c>
      <c r="I648" s="130" t="s">
        <v>20</v>
      </c>
      <c r="J648" s="131" t="s">
        <v>20</v>
      </c>
    </row>
    <row r="649" spans="2:10" ht="19.5" customHeight="1">
      <c r="B649" s="121">
        <f t="shared" si="15"/>
        <v>630</v>
      </c>
      <c r="C649" s="122" t="s">
        <v>632</v>
      </c>
      <c r="D649" s="122" t="s">
        <v>639</v>
      </c>
      <c r="E649" s="122">
        <v>2004</v>
      </c>
      <c r="F649" s="122">
        <v>2020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632</v>
      </c>
      <c r="D650" s="122" t="s">
        <v>665</v>
      </c>
      <c r="E650" s="122">
        <v>2003</v>
      </c>
      <c r="F650" s="122">
        <v>2016</v>
      </c>
      <c r="G650" s="123"/>
      <c r="H650" s="129" t="s">
        <v>20</v>
      </c>
      <c r="I650" s="130" t="s">
        <v>20</v>
      </c>
      <c r="J650" s="131"/>
    </row>
    <row r="651" spans="2:10" ht="19.5" customHeight="1">
      <c r="B651" s="121">
        <f t="shared" si="15"/>
        <v>632</v>
      </c>
      <c r="C651" s="122" t="s">
        <v>632</v>
      </c>
      <c r="D651" s="122" t="s">
        <v>651</v>
      </c>
      <c r="E651" s="122">
        <v>2006</v>
      </c>
      <c r="F651" s="122">
        <v>2015</v>
      </c>
      <c r="G651" s="123"/>
      <c r="H651" s="129" t="s">
        <v>20</v>
      </c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632</v>
      </c>
      <c r="D652" s="122" t="s">
        <v>633</v>
      </c>
      <c r="E652" s="122">
        <v>2010</v>
      </c>
      <c r="F652" s="122"/>
      <c r="G652" s="123"/>
      <c r="H652" s="129" t="s">
        <v>20</v>
      </c>
      <c r="I652" s="130" t="s">
        <v>20</v>
      </c>
      <c r="J652" s="131"/>
    </row>
    <row r="653" spans="2:10" ht="19.5" customHeight="1">
      <c r="B653" s="121">
        <f t="shared" si="15"/>
        <v>634</v>
      </c>
      <c r="C653" s="122" t="s">
        <v>632</v>
      </c>
      <c r="D653" s="122" t="s">
        <v>641</v>
      </c>
      <c r="E653" s="122">
        <v>2003</v>
      </c>
      <c r="F653" s="122">
        <v>2015</v>
      </c>
      <c r="G653" s="123"/>
      <c r="H653" s="129" t="s">
        <v>20</v>
      </c>
      <c r="I653" s="130" t="s">
        <v>20</v>
      </c>
      <c r="J653" s="131" t="s">
        <v>20</v>
      </c>
    </row>
    <row r="654" spans="2:10" ht="19.5" customHeight="1">
      <c r="B654" s="121">
        <f t="shared" si="15"/>
        <v>635</v>
      </c>
      <c r="C654" s="122" t="s">
        <v>632</v>
      </c>
      <c r="D654" s="122" t="s">
        <v>686</v>
      </c>
      <c r="E654" s="122">
        <v>2003</v>
      </c>
      <c r="F654" s="122">
        <v>2015</v>
      </c>
      <c r="G654" s="123"/>
      <c r="H654" s="129" t="s">
        <v>20</v>
      </c>
      <c r="I654" s="130" t="s">
        <v>20</v>
      </c>
      <c r="J654" s="131" t="s">
        <v>20</v>
      </c>
    </row>
    <row r="655" spans="2:10" ht="19.5" customHeight="1">
      <c r="B655" s="121">
        <f t="shared" si="15"/>
        <v>636</v>
      </c>
      <c r="C655" s="122" t="s">
        <v>632</v>
      </c>
      <c r="D655" s="122" t="s">
        <v>660</v>
      </c>
      <c r="E655" s="122">
        <v>2003</v>
      </c>
      <c r="F655" s="122">
        <v>2015</v>
      </c>
      <c r="G655" s="123"/>
      <c r="H655" s="129" t="s">
        <v>20</v>
      </c>
      <c r="I655" s="130" t="s">
        <v>20</v>
      </c>
      <c r="J655" s="131" t="s">
        <v>20</v>
      </c>
    </row>
    <row r="656" spans="2:10" ht="19.5" customHeight="1">
      <c r="B656" s="121">
        <f t="shared" si="15"/>
        <v>637</v>
      </c>
      <c r="C656" s="122" t="s">
        <v>632</v>
      </c>
      <c r="D656" s="122" t="s">
        <v>1314</v>
      </c>
      <c r="E656" s="122">
        <v>2008</v>
      </c>
      <c r="F656" s="122">
        <v>2011</v>
      </c>
      <c r="G656" s="123"/>
      <c r="H656" s="129" t="s">
        <v>20</v>
      </c>
      <c r="I656" s="130" t="s">
        <v>20</v>
      </c>
      <c r="J656" s="131"/>
    </row>
    <row r="657" spans="2:10" ht="19.5" customHeight="1">
      <c r="B657" s="121">
        <f t="shared" si="15"/>
        <v>638</v>
      </c>
      <c r="C657" s="122" t="s">
        <v>632</v>
      </c>
      <c r="D657" s="122" t="s">
        <v>647</v>
      </c>
      <c r="E657" s="122">
        <v>2012</v>
      </c>
      <c r="F657" s="122">
        <v>2017</v>
      </c>
      <c r="G657" s="123"/>
      <c r="H657" s="129" t="s">
        <v>20</v>
      </c>
      <c r="I657" s="130" t="s">
        <v>20</v>
      </c>
      <c r="J657" s="131"/>
    </row>
    <row r="658" spans="2:10" ht="19.5" customHeight="1">
      <c r="B658" s="121">
        <f t="shared" si="15"/>
        <v>639</v>
      </c>
      <c r="C658" s="122" t="s">
        <v>632</v>
      </c>
      <c r="D658" s="122" t="s">
        <v>677</v>
      </c>
      <c r="E658" s="122">
        <v>2018</v>
      </c>
      <c r="F658" s="122"/>
      <c r="G658" s="123"/>
      <c r="H658" s="129" t="s">
        <v>20</v>
      </c>
      <c r="I658" s="130" t="s">
        <v>20</v>
      </c>
      <c r="J658" s="131" t="s">
        <v>20</v>
      </c>
    </row>
    <row r="659" spans="2:10" ht="19.5" customHeight="1">
      <c r="B659" s="121">
        <f t="shared" si="15"/>
        <v>640</v>
      </c>
      <c r="C659" s="122" t="s">
        <v>632</v>
      </c>
      <c r="D659" s="122" t="s">
        <v>635</v>
      </c>
      <c r="E659" s="122">
        <v>2018</v>
      </c>
      <c r="F659" s="122"/>
      <c r="G659" s="123"/>
      <c r="H659" s="129" t="s">
        <v>20</v>
      </c>
      <c r="I659" s="130" t="s">
        <v>20</v>
      </c>
      <c r="J659" s="131" t="s">
        <v>20</v>
      </c>
    </row>
    <row r="660" spans="2:10" ht="19.5" customHeight="1">
      <c r="B660" s="121">
        <f t="shared" si="15"/>
        <v>641</v>
      </c>
      <c r="C660" s="122" t="s">
        <v>632</v>
      </c>
      <c r="D660" s="122" t="s">
        <v>1317</v>
      </c>
      <c r="E660" s="122">
        <v>2003</v>
      </c>
      <c r="F660" s="122">
        <v>2015</v>
      </c>
      <c r="G660" s="123"/>
      <c r="H660" s="129" t="s">
        <v>20</v>
      </c>
      <c r="I660" s="130" t="s">
        <v>20</v>
      </c>
      <c r="J660" s="131" t="s">
        <v>20</v>
      </c>
    </row>
    <row r="661" spans="2:10" ht="19.5" customHeight="1">
      <c r="B661" s="121">
        <f t="shared" si="15"/>
        <v>642</v>
      </c>
      <c r="C661" s="122" t="s">
        <v>632</v>
      </c>
      <c r="D661" s="122" t="s">
        <v>686</v>
      </c>
      <c r="E661" s="122">
        <v>2020</v>
      </c>
      <c r="F661" s="122"/>
      <c r="G661" s="123"/>
      <c r="H661" s="129" t="s">
        <v>20</v>
      </c>
      <c r="I661" s="130" t="s">
        <v>20</v>
      </c>
      <c r="J661" s="131"/>
    </row>
    <row r="662" spans="2:10" ht="19.5" customHeight="1">
      <c r="B662" s="121">
        <f t="shared" si="15"/>
        <v>643</v>
      </c>
      <c r="C662" s="122" t="s">
        <v>632</v>
      </c>
      <c r="D662" s="122" t="s">
        <v>660</v>
      </c>
      <c r="E662" s="122">
        <v>2020</v>
      </c>
      <c r="F662" s="122"/>
      <c r="G662" s="123"/>
      <c r="H662" s="129" t="s">
        <v>20</v>
      </c>
      <c r="I662" s="130" t="s">
        <v>20</v>
      </c>
      <c r="J662" s="131"/>
    </row>
    <row r="663" spans="2:10" ht="19.5" customHeight="1">
      <c r="B663" s="121">
        <f t="shared" si="15"/>
        <v>644</v>
      </c>
      <c r="C663" s="122" t="s">
        <v>632</v>
      </c>
      <c r="D663" s="122" t="s">
        <v>652</v>
      </c>
      <c r="E663" s="122">
        <v>2020</v>
      </c>
      <c r="F663" s="122"/>
      <c r="G663" s="123"/>
      <c r="H663" s="129" t="s">
        <v>20</v>
      </c>
      <c r="I663" s="130" t="s">
        <v>20</v>
      </c>
      <c r="J663" s="131"/>
    </row>
    <row r="664" spans="2:10" ht="19.5" customHeight="1">
      <c r="B664" s="121">
        <f t="shared" si="15"/>
        <v>645</v>
      </c>
      <c r="C664" s="122" t="s">
        <v>632</v>
      </c>
      <c r="D664" s="122" t="s">
        <v>686</v>
      </c>
      <c r="E664" s="122">
        <v>2016</v>
      </c>
      <c r="F664" s="122">
        <v>2019</v>
      </c>
      <c r="G664" s="123"/>
      <c r="H664" s="129" t="s">
        <v>20</v>
      </c>
      <c r="I664" s="130" t="s">
        <v>20</v>
      </c>
      <c r="J664" s="131"/>
    </row>
    <row r="665" spans="2:10" ht="19.5" customHeight="1">
      <c r="B665" s="121">
        <f t="shared" si="15"/>
        <v>646</v>
      </c>
      <c r="C665" s="122" t="s">
        <v>632</v>
      </c>
      <c r="D665" s="122" t="s">
        <v>1318</v>
      </c>
      <c r="E665" s="122">
        <v>2016</v>
      </c>
      <c r="F665" s="122">
        <v>2019</v>
      </c>
      <c r="G665" s="123"/>
      <c r="H665" s="129" t="s">
        <v>20</v>
      </c>
      <c r="I665" s="130" t="s">
        <v>20</v>
      </c>
      <c r="J665" s="131"/>
    </row>
    <row r="666" spans="2:10" ht="19.5" customHeight="1">
      <c r="B666" s="121">
        <f t="shared" si="15"/>
        <v>647</v>
      </c>
      <c r="C666" s="122" t="s">
        <v>632</v>
      </c>
      <c r="D666" s="122" t="s">
        <v>656</v>
      </c>
      <c r="E666" s="122">
        <v>2019</v>
      </c>
      <c r="F666" s="122"/>
      <c r="G666" s="123"/>
      <c r="H666" s="129" t="s">
        <v>20</v>
      </c>
      <c r="I666" s="130" t="s">
        <v>20</v>
      </c>
      <c r="J666" s="131" t="s">
        <v>20</v>
      </c>
    </row>
    <row r="667" spans="2:10" ht="19.5" customHeight="1">
      <c r="B667" s="121">
        <f t="shared" si="15"/>
        <v>648</v>
      </c>
      <c r="C667" s="122" t="s">
        <v>632</v>
      </c>
      <c r="D667" s="122" t="s">
        <v>674</v>
      </c>
      <c r="E667" s="122">
        <v>2021</v>
      </c>
      <c r="F667" s="122"/>
      <c r="G667" s="123"/>
      <c r="H667" s="129" t="s">
        <v>20</v>
      </c>
      <c r="I667" s="130" t="s">
        <v>20</v>
      </c>
      <c r="J667" s="131"/>
    </row>
    <row r="668" spans="2:10" ht="19.5" customHeight="1">
      <c r="B668" s="121">
        <f t="shared" si="15"/>
        <v>649</v>
      </c>
      <c r="C668" s="122" t="s">
        <v>632</v>
      </c>
      <c r="D668" s="122" t="s">
        <v>1321</v>
      </c>
      <c r="E668" s="122">
        <v>2021</v>
      </c>
      <c r="F668" s="122"/>
      <c r="G668" s="123"/>
      <c r="H668" s="129" t="s">
        <v>20</v>
      </c>
      <c r="I668" s="130" t="s">
        <v>20</v>
      </c>
      <c r="J668" s="131"/>
    </row>
    <row r="669" spans="2:10" ht="19.5" customHeight="1">
      <c r="B669" s="121">
        <f t="shared" si="15"/>
        <v>650</v>
      </c>
      <c r="C669" s="122" t="s">
        <v>632</v>
      </c>
      <c r="D669" s="122" t="s">
        <v>690</v>
      </c>
      <c r="E669" s="122">
        <v>2018</v>
      </c>
      <c r="F669" s="122"/>
      <c r="G669" s="123"/>
      <c r="H669" s="129" t="s">
        <v>20</v>
      </c>
      <c r="I669" s="130" t="s">
        <v>20</v>
      </c>
      <c r="J669" s="131"/>
    </row>
    <row r="670" spans="2:10" ht="19.5" customHeight="1">
      <c r="B670" s="121">
        <f t="shared" si="15"/>
        <v>651</v>
      </c>
      <c r="C670" s="122" t="s">
        <v>632</v>
      </c>
      <c r="D670" s="122" t="s">
        <v>684</v>
      </c>
      <c r="E670" s="122">
        <v>2015</v>
      </c>
      <c r="F670" s="122"/>
      <c r="G670" s="123"/>
      <c r="H670" s="129" t="s">
        <v>20</v>
      </c>
      <c r="I670" s="130" t="s">
        <v>20</v>
      </c>
      <c r="J670" s="131"/>
    </row>
    <row r="671" spans="2:10" ht="19.5" customHeight="1" thickBot="1">
      <c r="B671" s="124">
        <f t="shared" si="15"/>
        <v>652</v>
      </c>
      <c r="C671" s="125" t="s">
        <v>632</v>
      </c>
      <c r="D671" s="125" t="s">
        <v>639</v>
      </c>
      <c r="E671" s="125">
        <v>2021</v>
      </c>
      <c r="F671" s="125"/>
      <c r="G671" s="164"/>
      <c r="H671" s="132" t="s">
        <v>20</v>
      </c>
      <c r="I671" s="133" t="s">
        <v>20</v>
      </c>
      <c r="J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</row>
    <row r="673" spans="2:10" ht="19.5" customHeight="1">
      <c r="B673" s="121">
        <f>ROW()-20</f>
        <v>653</v>
      </c>
      <c r="C673" s="122" t="s">
        <v>632</v>
      </c>
      <c r="D673" s="122" t="s">
        <v>689</v>
      </c>
      <c r="E673" s="122">
        <v>2011</v>
      </c>
      <c r="F673" s="122">
        <v>2018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05" si="16">ROW()-20</f>
        <v>654</v>
      </c>
      <c r="C674" s="122" t="s">
        <v>632</v>
      </c>
      <c r="D674" s="122" t="s">
        <v>1319</v>
      </c>
      <c r="E674" s="122">
        <v>2020</v>
      </c>
      <c r="F674" s="122"/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632</v>
      </c>
      <c r="D675" s="122" t="s">
        <v>1313</v>
      </c>
      <c r="E675" s="122">
        <v>2020</v>
      </c>
      <c r="F675" s="122"/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632</v>
      </c>
      <c r="D676" s="122" t="s">
        <v>708</v>
      </c>
      <c r="E676" s="122">
        <v>2003</v>
      </c>
      <c r="F676" s="122">
        <v>2020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632</v>
      </c>
      <c r="D677" s="122" t="s">
        <v>711</v>
      </c>
      <c r="E677" s="122">
        <v>2003</v>
      </c>
      <c r="F677" s="122">
        <v>2020</v>
      </c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632</v>
      </c>
      <c r="D678" s="122" t="s">
        <v>712</v>
      </c>
      <c r="E678" s="122">
        <v>2003</v>
      </c>
      <c r="F678" s="122">
        <v>2020</v>
      </c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632</v>
      </c>
      <c r="D679" s="122" t="s">
        <v>713</v>
      </c>
      <c r="E679" s="122">
        <v>2003</v>
      </c>
      <c r="F679" s="122">
        <v>2020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632</v>
      </c>
      <c r="D680" s="122" t="s">
        <v>714</v>
      </c>
      <c r="E680" s="122">
        <v>2003</v>
      </c>
      <c r="F680" s="122">
        <v>2020</v>
      </c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632</v>
      </c>
      <c r="D681" s="122" t="s">
        <v>1316</v>
      </c>
      <c r="E681" s="122">
        <v>2003</v>
      </c>
      <c r="F681" s="122">
        <v>2020</v>
      </c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632</v>
      </c>
      <c r="D682" s="122" t="s">
        <v>1324</v>
      </c>
      <c r="E682" s="122">
        <v>2003</v>
      </c>
      <c r="F682" s="122">
        <v>2020</v>
      </c>
      <c r="G682" s="123"/>
      <c r="H682" s="129" t="s">
        <v>20</v>
      </c>
      <c r="I682" s="130" t="s">
        <v>20</v>
      </c>
      <c r="J682" s="131"/>
    </row>
    <row r="683" spans="2:10" ht="19.5" customHeight="1">
      <c r="B683" s="121">
        <f t="shared" si="16"/>
        <v>663</v>
      </c>
      <c r="C683" s="122" t="s">
        <v>632</v>
      </c>
      <c r="D683" s="122" t="s">
        <v>1310</v>
      </c>
      <c r="E683" s="122">
        <v>2008</v>
      </c>
      <c r="F683" s="122"/>
      <c r="G683" s="123"/>
      <c r="H683" s="129" t="s">
        <v>20</v>
      </c>
      <c r="I683" s="130" t="s">
        <v>20</v>
      </c>
      <c r="J683" s="131"/>
    </row>
    <row r="684" spans="2:10" ht="19.5" customHeight="1">
      <c r="B684" s="121">
        <f t="shared" si="16"/>
        <v>664</v>
      </c>
      <c r="C684" s="122" t="s">
        <v>632</v>
      </c>
      <c r="D684" s="122" t="s">
        <v>707</v>
      </c>
      <c r="E684" s="122">
        <v>2008</v>
      </c>
      <c r="F684" s="122"/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632</v>
      </c>
      <c r="D685" s="122" t="s">
        <v>710</v>
      </c>
      <c r="E685" s="122">
        <v>2008</v>
      </c>
      <c r="F685" s="122"/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632</v>
      </c>
      <c r="D686" s="122" t="s">
        <v>706</v>
      </c>
      <c r="E686" s="122">
        <v>2012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632</v>
      </c>
      <c r="D687" s="122" t="s">
        <v>652</v>
      </c>
      <c r="E687" s="122">
        <v>2012</v>
      </c>
      <c r="F687" s="122">
        <v>2020</v>
      </c>
      <c r="G687" s="123"/>
      <c r="H687" s="129" t="s">
        <v>20</v>
      </c>
      <c r="I687" s="130" t="s">
        <v>20</v>
      </c>
      <c r="J687" s="131" t="s">
        <v>20</v>
      </c>
    </row>
    <row r="688" spans="2:10" ht="19.5" customHeight="1">
      <c r="B688" s="121">
        <f t="shared" si="16"/>
        <v>668</v>
      </c>
      <c r="C688" s="122" t="s">
        <v>632</v>
      </c>
      <c r="D688" s="122" t="s">
        <v>1311</v>
      </c>
      <c r="E688" s="122">
        <v>2017</v>
      </c>
      <c r="F688" s="122"/>
      <c r="G688" s="123"/>
      <c r="H688" s="129" t="s">
        <v>20</v>
      </c>
      <c r="I688" s="130" t="s">
        <v>20</v>
      </c>
      <c r="J688" s="131" t="s">
        <v>20</v>
      </c>
    </row>
    <row r="689" spans="2:10" ht="19.5" customHeight="1">
      <c r="B689" s="121">
        <f t="shared" si="16"/>
        <v>669</v>
      </c>
      <c r="C689" s="122" t="s">
        <v>632</v>
      </c>
      <c r="D689" s="122" t="s">
        <v>1311</v>
      </c>
      <c r="E689" s="122">
        <v>2017</v>
      </c>
      <c r="F689" s="122"/>
      <c r="G689" s="123"/>
      <c r="H689" s="129" t="s">
        <v>20</v>
      </c>
      <c r="I689" s="130" t="s">
        <v>20</v>
      </c>
      <c r="J689" s="131" t="s">
        <v>20</v>
      </c>
    </row>
    <row r="690" spans="2:10" ht="19.5" customHeight="1">
      <c r="B690" s="121">
        <f t="shared" si="16"/>
        <v>670</v>
      </c>
      <c r="C690" s="122" t="s">
        <v>632</v>
      </c>
      <c r="D690" s="122" t="s">
        <v>1323</v>
      </c>
      <c r="E690" s="122">
        <v>2012</v>
      </c>
      <c r="F690" s="122"/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692</v>
      </c>
      <c r="D691" s="122" t="s">
        <v>1326</v>
      </c>
      <c r="E691" s="122">
        <v>2012</v>
      </c>
      <c r="F691" s="122">
        <v>2019</v>
      </c>
      <c r="G691" s="123"/>
      <c r="H691" s="129" t="s">
        <v>20</v>
      </c>
      <c r="I691" s="130" t="s">
        <v>20</v>
      </c>
      <c r="J691" s="131"/>
    </row>
    <row r="692" spans="2:10" ht="19.5" customHeight="1">
      <c r="B692" s="121">
        <f t="shared" si="16"/>
        <v>672</v>
      </c>
      <c r="C692" s="122" t="s">
        <v>692</v>
      </c>
      <c r="D692" s="122" t="s">
        <v>701</v>
      </c>
      <c r="E692" s="122">
        <v>2009</v>
      </c>
      <c r="F692" s="122">
        <v>2018</v>
      </c>
      <c r="G692" s="123"/>
      <c r="H692" s="129" t="s">
        <v>20</v>
      </c>
      <c r="I692" s="130" t="s">
        <v>20</v>
      </c>
      <c r="J692" s="131"/>
    </row>
    <row r="693" spans="2:10" ht="19.5" customHeight="1">
      <c r="B693" s="121">
        <f t="shared" si="16"/>
        <v>673</v>
      </c>
      <c r="C693" s="122" t="s">
        <v>692</v>
      </c>
      <c r="D693" s="122" t="s">
        <v>693</v>
      </c>
      <c r="E693" s="122">
        <v>2011</v>
      </c>
      <c r="F693" s="122">
        <v>2018</v>
      </c>
      <c r="G693" s="123"/>
      <c r="H693" s="129" t="s">
        <v>20</v>
      </c>
      <c r="I693" s="130" t="s">
        <v>20</v>
      </c>
      <c r="J693" s="131"/>
    </row>
    <row r="694" spans="2:10" ht="19.5" customHeight="1">
      <c r="B694" s="121">
        <f t="shared" si="16"/>
        <v>674</v>
      </c>
      <c r="C694" s="122" t="s">
        <v>692</v>
      </c>
      <c r="D694" s="122" t="s">
        <v>698</v>
      </c>
      <c r="E694" s="122">
        <v>2010</v>
      </c>
      <c r="F694" s="122">
        <v>2018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692</v>
      </c>
      <c r="D695" s="122" t="s">
        <v>700</v>
      </c>
      <c r="E695" s="122">
        <v>2017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692</v>
      </c>
      <c r="D696" s="122" t="s">
        <v>1327</v>
      </c>
      <c r="E696" s="122">
        <v>2017</v>
      </c>
      <c r="F696" s="122"/>
      <c r="G696" s="123"/>
      <c r="H696" s="129" t="s">
        <v>20</v>
      </c>
      <c r="I696" s="130" t="s">
        <v>20</v>
      </c>
      <c r="J696" s="131"/>
    </row>
    <row r="697" spans="2:10" ht="19.5" customHeight="1">
      <c r="B697" s="121">
        <f t="shared" si="16"/>
        <v>677</v>
      </c>
      <c r="C697" s="122" t="s">
        <v>692</v>
      </c>
      <c r="D697" s="122" t="s">
        <v>695</v>
      </c>
      <c r="E697" s="122">
        <v>2017</v>
      </c>
      <c r="F697" s="122"/>
      <c r="G697" s="123"/>
      <c r="H697" s="129" t="s">
        <v>20</v>
      </c>
      <c r="I697" s="130" t="s">
        <v>20</v>
      </c>
      <c r="J697" s="131"/>
    </row>
    <row r="698" spans="2:10" ht="19.5" customHeight="1">
      <c r="B698" s="121">
        <f t="shared" si="16"/>
        <v>678</v>
      </c>
      <c r="C698" s="122" t="s">
        <v>692</v>
      </c>
      <c r="D698" s="122" t="s">
        <v>704</v>
      </c>
      <c r="E698" s="122">
        <v>2016</v>
      </c>
      <c r="F698" s="122"/>
      <c r="G698" s="123"/>
      <c r="H698" s="129" t="s">
        <v>20</v>
      </c>
      <c r="I698" s="130" t="s">
        <v>20</v>
      </c>
      <c r="J698" s="131"/>
    </row>
    <row r="699" spans="2:10" ht="19.5" customHeight="1">
      <c r="B699" s="121">
        <f t="shared" si="16"/>
        <v>679</v>
      </c>
      <c r="C699" s="122" t="s">
        <v>692</v>
      </c>
      <c r="D699" s="122" t="s">
        <v>703</v>
      </c>
      <c r="E699" s="122">
        <v>2007</v>
      </c>
      <c r="F699" s="122">
        <v>2016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692</v>
      </c>
      <c r="D700" s="122" t="s">
        <v>698</v>
      </c>
      <c r="E700" s="122">
        <v>2018</v>
      </c>
      <c r="F700" s="122"/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692</v>
      </c>
      <c r="D701" s="122" t="s">
        <v>762</v>
      </c>
      <c r="E701" s="122">
        <v>2018</v>
      </c>
      <c r="F701" s="122"/>
      <c r="G701" s="123"/>
      <c r="H701" s="129" t="s">
        <v>20</v>
      </c>
      <c r="I701" s="130" t="s">
        <v>20</v>
      </c>
      <c r="J701" s="131"/>
    </row>
    <row r="702" spans="2:10" ht="19.5" customHeight="1">
      <c r="B702" s="121">
        <f t="shared" si="16"/>
        <v>682</v>
      </c>
      <c r="C702" s="122" t="s">
        <v>692</v>
      </c>
      <c r="D702" s="122" t="s">
        <v>693</v>
      </c>
      <c r="E702" s="122">
        <v>2019</v>
      </c>
      <c r="F702" s="122"/>
      <c r="G702" s="123"/>
      <c r="H702" s="129" t="s">
        <v>20</v>
      </c>
      <c r="I702" s="130" t="s">
        <v>20</v>
      </c>
      <c r="J702" s="131"/>
    </row>
    <row r="703" spans="2:10" ht="19.5" customHeight="1">
      <c r="B703" s="121">
        <f t="shared" si="16"/>
        <v>683</v>
      </c>
      <c r="C703" s="122" t="s">
        <v>692</v>
      </c>
      <c r="D703" s="122" t="s">
        <v>1329</v>
      </c>
      <c r="E703" s="122">
        <v>2018</v>
      </c>
      <c r="F703" s="122"/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692</v>
      </c>
      <c r="D704" s="122" t="s">
        <v>1328</v>
      </c>
      <c r="E704" s="122">
        <v>2017</v>
      </c>
      <c r="F704" s="122"/>
      <c r="G704" s="123"/>
      <c r="H704" s="129" t="s">
        <v>20</v>
      </c>
      <c r="I704" s="130" t="s">
        <v>20</v>
      </c>
      <c r="J704" s="131"/>
    </row>
    <row r="705" spans="2:10" ht="19.5" customHeight="1" thickBot="1">
      <c r="B705" s="124">
        <f t="shared" si="16"/>
        <v>685</v>
      </c>
      <c r="C705" s="125" t="s">
        <v>692</v>
      </c>
      <c r="D705" s="125" t="s">
        <v>1325</v>
      </c>
      <c r="E705" s="125">
        <v>2017</v>
      </c>
      <c r="F705" s="125"/>
      <c r="G705" s="164"/>
      <c r="H705" s="132" t="s">
        <v>20</v>
      </c>
      <c r="I705" s="133" t="s">
        <v>20</v>
      </c>
      <c r="J705" s="134"/>
    </row>
    <row r="706" spans="2:10" ht="19.5" customHeight="1"/>
    <row r="707" spans="2:10" ht="19.5" customHeight="1"/>
    <row r="708" spans="2:10" ht="19.5" customHeight="1"/>
    <row r="709" spans="2:10" ht="19.5" customHeight="1"/>
    <row r="710" spans="2:10" ht="19.5" customHeight="1"/>
    <row r="711" spans="2:10" ht="19.5" customHeight="1"/>
    <row r="712" spans="2:10" ht="19.5" customHeight="1"/>
    <row r="713" spans="2:10" ht="19.5" customHeight="1"/>
    <row r="714" spans="2:10" ht="19.5" customHeight="1"/>
    <row r="715" spans="2:10" ht="19.5" customHeight="1"/>
    <row r="716" spans="2:10" ht="19.5" customHeight="1"/>
    <row r="717" spans="2:10" ht="19.5" customHeight="1"/>
    <row r="718" spans="2:10" ht="19.5" customHeight="1"/>
    <row r="719" spans="2:10" ht="19.5" customHeight="1"/>
    <row r="720" spans="2:1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</sheetData>
  <autoFilter ref="B4:J632" xr:uid="{718EFD44-5E74-495A-9A29-6EA5C44A74CD}"/>
  <mergeCells count="4">
    <mergeCell ref="B1:J1"/>
    <mergeCell ref="B2:H2"/>
    <mergeCell ref="I2:J2"/>
    <mergeCell ref="A3:J3"/>
  </mergeCells>
  <conditionalFormatting sqref="H4:J705">
    <cfRule type="cellIs" dxfId="35" priority="1" operator="equal">
      <formula>0</formula>
    </cfRule>
    <cfRule type="cellIs" dxfId="3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22AE9-879D-4D43-A895-558BC0FE41D8}">
  <dimension ref="B1:J614"/>
  <sheetViews>
    <sheetView view="pageLayout" zoomScaleNormal="100" workbookViewId="0">
      <selection activeCell="I37" sqref="I3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09"/>
    </row>
    <row r="2" spans="2:10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44327</v>
      </c>
      <c r="J2" s="41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709</v>
      </c>
      <c r="E119" s="179">
        <v>2013</v>
      </c>
      <c r="F119" s="179">
        <v>2019</v>
      </c>
      <c r="G119" s="123"/>
      <c r="H119" s="129" t="s">
        <v>20</v>
      </c>
      <c r="I119" s="130"/>
      <c r="J119" s="131" t="s">
        <v>20</v>
      </c>
    </row>
    <row r="120" spans="2:10" ht="19.649999999999999" customHeight="1">
      <c r="B120" s="121">
        <f t="shared" si="2"/>
        <v>114</v>
      </c>
      <c r="C120" s="179" t="s">
        <v>152</v>
      </c>
      <c r="D120" s="179" t="s">
        <v>156</v>
      </c>
      <c r="E120" s="179">
        <v>2016</v>
      </c>
      <c r="F120" s="179">
        <v>2019</v>
      </c>
      <c r="G120" s="123"/>
      <c r="H120" s="129" t="s">
        <v>20</v>
      </c>
      <c r="I120" s="130" t="s">
        <v>25</v>
      </c>
      <c r="J120" s="131" t="s">
        <v>25</v>
      </c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160</v>
      </c>
      <c r="E121" s="179">
        <v>2005</v>
      </c>
      <c r="F121" s="179">
        <v>2010</v>
      </c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161</v>
      </c>
      <c r="E122" s="122">
        <v>2011</v>
      </c>
      <c r="F122" s="122"/>
      <c r="G122" s="123"/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159</v>
      </c>
      <c r="D123" s="122" t="s">
        <v>162</v>
      </c>
      <c r="E123" s="122">
        <v>2011</v>
      </c>
      <c r="F123" s="122">
        <v>2015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164</v>
      </c>
      <c r="D124" s="125" t="s">
        <v>165</v>
      </c>
      <c r="E124" s="125">
        <v>2006</v>
      </c>
      <c r="F124" s="125" t="s">
        <v>19</v>
      </c>
      <c r="G124" s="164"/>
      <c r="H124" s="132" t="s">
        <v>20</v>
      </c>
      <c r="I124" s="133" t="s">
        <v>25</v>
      </c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169</v>
      </c>
      <c r="D126" s="122" t="s">
        <v>170</v>
      </c>
      <c r="E126" s="122">
        <v>2020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172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2013</v>
      </c>
      <c r="F128" s="122">
        <v>2017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173</v>
      </c>
      <c r="E129" s="122">
        <v>2017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175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2012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177</v>
      </c>
      <c r="E132" s="122">
        <v>2020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2012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171</v>
      </c>
      <c r="D134" s="122" t="s">
        <v>178</v>
      </c>
      <c r="E134" s="122">
        <v>2020</v>
      </c>
      <c r="F134" s="122" t="s">
        <v>19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180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2006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182</v>
      </c>
      <c r="E137" s="122">
        <v>2011</v>
      </c>
      <c r="F137" s="122" t="s">
        <v>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183</v>
      </c>
      <c r="E138" s="122">
        <v>2011</v>
      </c>
      <c r="F138" s="122">
        <v>2016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185</v>
      </c>
      <c r="E139" s="122">
        <v>2005</v>
      </c>
      <c r="F139" s="122">
        <v>2008</v>
      </c>
      <c r="G139" s="123"/>
      <c r="H139" s="129" t="s">
        <v>20</v>
      </c>
      <c r="I139" s="130"/>
      <c r="J139" s="131"/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186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179</v>
      </c>
      <c r="D141" s="122" t="s">
        <v>187</v>
      </c>
      <c r="E141" s="122">
        <v>2015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>
        <v>500</v>
      </c>
      <c r="E142" s="122">
        <v>2007</v>
      </c>
      <c r="F142" s="122" t="s">
        <v>19</v>
      </c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190</v>
      </c>
      <c r="E143" s="122">
        <v>2013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191</v>
      </c>
      <c r="E144" s="122">
        <v>2016</v>
      </c>
      <c r="F144" s="122"/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192</v>
      </c>
      <c r="E145" s="122">
        <v>2002</v>
      </c>
      <c r="F145" s="122">
        <v>2014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193</v>
      </c>
      <c r="E146" s="122">
        <v>2007</v>
      </c>
      <c r="F146" s="122">
        <v>2016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194</v>
      </c>
      <c r="E147" s="122">
        <v>2005</v>
      </c>
      <c r="F147" s="122">
        <v>2010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195</v>
      </c>
      <c r="E148" s="122">
        <v>2018</v>
      </c>
      <c r="F148" s="122"/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2000</v>
      </c>
      <c r="F149" s="122">
        <v>2010</v>
      </c>
      <c r="G149" s="123"/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197</v>
      </c>
      <c r="E150" s="122">
        <v>2010</v>
      </c>
      <c r="F150" s="122" t="s">
        <v>19</v>
      </c>
      <c r="G150" s="123"/>
      <c r="H150" s="129" t="s">
        <v>20</v>
      </c>
      <c r="I150" s="130"/>
      <c r="J150" s="182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200</v>
      </c>
      <c r="E151" s="122">
        <v>2006</v>
      </c>
      <c r="F151" s="122" t="s">
        <v>19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202</v>
      </c>
      <c r="E152" s="122">
        <v>2008</v>
      </c>
      <c r="F152" s="122">
        <v>2015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203</v>
      </c>
      <c r="E153" s="122">
        <v>2011</v>
      </c>
      <c r="F153" s="122">
        <v>2016</v>
      </c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205</v>
      </c>
      <c r="E154" s="122">
        <v>2003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206</v>
      </c>
      <c r="E155" s="122">
        <v>2007</v>
      </c>
      <c r="F155" s="122">
        <v>2018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207</v>
      </c>
      <c r="E156" s="122">
        <v>2016</v>
      </c>
      <c r="F156" s="122"/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208</v>
      </c>
      <c r="E157" s="122">
        <v>2007</v>
      </c>
      <c r="F157" s="122">
        <v>2016</v>
      </c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210</v>
      </c>
      <c r="E158" s="122">
        <v>2011</v>
      </c>
      <c r="F158" s="122"/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211</v>
      </c>
      <c r="E159" s="122">
        <v>2005</v>
      </c>
      <c r="F159" s="122">
        <v>2018</v>
      </c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212</v>
      </c>
      <c r="E160" s="122">
        <v>2012</v>
      </c>
      <c r="F160" s="122"/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214</v>
      </c>
      <c r="E161" s="122">
        <v>2001</v>
      </c>
      <c r="F161" s="122">
        <v>2010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215</v>
      </c>
      <c r="E162" s="122">
        <v>2009</v>
      </c>
      <c r="F162" s="122">
        <v>2020</v>
      </c>
      <c r="G162" s="123"/>
      <c r="H162" s="129" t="s">
        <v>20</v>
      </c>
      <c r="I162" s="130"/>
      <c r="J162" s="131" t="s">
        <v>20</v>
      </c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217</v>
      </c>
      <c r="E163" s="122">
        <v>2016</v>
      </c>
      <c r="F163" s="122" t="s">
        <v>71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220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188</v>
      </c>
      <c r="D165" s="122" t="s">
        <v>222</v>
      </c>
      <c r="E165" s="122">
        <v>2016</v>
      </c>
      <c r="F165" s="122"/>
      <c r="G165" s="123"/>
      <c r="H165" s="129" t="s">
        <v>20</v>
      </c>
      <c r="I165" s="130"/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224</v>
      </c>
      <c r="E166" s="125">
        <v>2010</v>
      </c>
      <c r="F166" s="125">
        <v>2019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229</v>
      </c>
      <c r="E168" s="122">
        <v>2015</v>
      </c>
      <c r="F168" s="122" t="s">
        <v>19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232</v>
      </c>
      <c r="E169" s="122">
        <v>2012</v>
      </c>
      <c r="F169" s="122">
        <v>2019</v>
      </c>
      <c r="G169" s="123"/>
      <c r="H169" s="129" t="s">
        <v>20</v>
      </c>
      <c r="I169" s="130"/>
      <c r="J169" s="131" t="s">
        <v>20</v>
      </c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2009</v>
      </c>
      <c r="F170" s="122">
        <v>2019</v>
      </c>
      <c r="G170" s="123"/>
      <c r="H170" s="129" t="s">
        <v>20</v>
      </c>
      <c r="I170" s="130"/>
      <c r="J170" s="131"/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234</v>
      </c>
      <c r="E171" s="122">
        <v>2017</v>
      </c>
      <c r="F171" s="122" t="s">
        <v>71</v>
      </c>
      <c r="G171" s="123"/>
      <c r="H171" s="129" t="s">
        <v>20</v>
      </c>
      <c r="I171" s="130"/>
      <c r="J171" s="131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239</v>
      </c>
      <c r="E172" s="122">
        <v>2013</v>
      </c>
      <c r="F172" s="122" t="s">
        <v>19</v>
      </c>
      <c r="G172" s="123"/>
      <c r="H172" s="129" t="s">
        <v>20</v>
      </c>
      <c r="I172" s="130"/>
      <c r="J172" s="182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1995</v>
      </c>
      <c r="F173" s="122">
        <v>2010</v>
      </c>
      <c r="G173" s="123"/>
      <c r="H173" s="129" t="s">
        <v>20</v>
      </c>
      <c r="I173" s="130" t="s">
        <v>20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241</v>
      </c>
      <c r="E174" s="122">
        <v>2016</v>
      </c>
      <c r="F174" s="122" t="s">
        <v>19</v>
      </c>
      <c r="G174" s="123"/>
      <c r="H174" s="129" t="s">
        <v>20</v>
      </c>
      <c r="I174" s="130" t="s">
        <v>25</v>
      </c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243</v>
      </c>
      <c r="E175" s="122">
        <v>2012</v>
      </c>
      <c r="F175" s="122">
        <v>2019</v>
      </c>
      <c r="G175" s="123"/>
      <c r="H175" s="129" t="s">
        <v>20</v>
      </c>
      <c r="I175" s="130"/>
      <c r="J175" s="131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245</v>
      </c>
      <c r="E176" s="122">
        <v>2013</v>
      </c>
      <c r="F176" s="122" t="s">
        <v>19</v>
      </c>
      <c r="G176" s="123"/>
      <c r="H176" s="129" t="s">
        <v>20</v>
      </c>
      <c r="I176" s="130"/>
      <c r="J176" s="182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247</v>
      </c>
      <c r="E177" s="122">
        <v>2006</v>
      </c>
      <c r="F177" s="122">
        <v>2015</v>
      </c>
      <c r="G177" s="123" t="s">
        <v>20</v>
      </c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251</v>
      </c>
      <c r="E178" s="122">
        <v>2016</v>
      </c>
      <c r="F178" s="122" t="s">
        <v>19</v>
      </c>
      <c r="G178" s="123"/>
      <c r="H178" s="129" t="s">
        <v>20</v>
      </c>
      <c r="I178" s="130" t="s">
        <v>25</v>
      </c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252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2006</v>
      </c>
      <c r="F180" s="122">
        <v>2011</v>
      </c>
      <c r="G180" s="123" t="s">
        <v>20</v>
      </c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223</v>
      </c>
      <c r="D181" s="122" t="s">
        <v>255</v>
      </c>
      <c r="E181" s="122">
        <v>2013</v>
      </c>
      <c r="F181" s="122">
        <v>2018</v>
      </c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223</v>
      </c>
      <c r="D182" s="122" t="s">
        <v>761</v>
      </c>
      <c r="E182" s="122">
        <v>2014</v>
      </c>
      <c r="F182" s="122"/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256</v>
      </c>
      <c r="D183" s="122" t="s">
        <v>257</v>
      </c>
      <c r="E183" s="122">
        <v>2019</v>
      </c>
      <c r="F183" s="122" t="s">
        <v>19</v>
      </c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737</v>
      </c>
      <c r="E184" s="122">
        <v>2016</v>
      </c>
      <c r="F184" s="122">
        <v>2021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259</v>
      </c>
      <c r="E185" s="122">
        <v>2006</v>
      </c>
      <c r="F185" s="122">
        <v>2011</v>
      </c>
      <c r="G185" s="123" t="s">
        <v>20</v>
      </c>
      <c r="H185" s="129" t="s">
        <v>20</v>
      </c>
      <c r="I185" s="130"/>
      <c r="J185" s="131"/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262</v>
      </c>
      <c r="E186" s="122">
        <v>2012</v>
      </c>
      <c r="F186" s="122">
        <v>2016</v>
      </c>
      <c r="G186" s="123" t="s">
        <v>20</v>
      </c>
      <c r="H186" s="129" t="s">
        <v>20</v>
      </c>
      <c r="I186" s="130"/>
      <c r="J186" s="131"/>
    </row>
    <row r="187" spans="2:10" ht="19.649999999999999" customHeight="1">
      <c r="B187" s="121">
        <f t="shared" si="4"/>
        <v>179</v>
      </c>
      <c r="C187" s="122" t="s">
        <v>258</v>
      </c>
      <c r="D187" s="122" t="s">
        <v>264</v>
      </c>
      <c r="E187" s="122">
        <v>2007</v>
      </c>
      <c r="F187" s="122">
        <v>2013</v>
      </c>
      <c r="G187" s="123"/>
      <c r="H187" s="129" t="s">
        <v>20</v>
      </c>
      <c r="I187" s="130"/>
      <c r="J187" s="131"/>
    </row>
    <row r="188" spans="2:10" ht="19.649999999999999" customHeight="1">
      <c r="B188" s="121">
        <f t="shared" si="4"/>
        <v>180</v>
      </c>
      <c r="C188" s="122" t="s">
        <v>258</v>
      </c>
      <c r="D188" s="122" t="s">
        <v>265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31" t="s">
        <v>25</v>
      </c>
    </row>
    <row r="189" spans="2:10" ht="19.649999999999999" customHeight="1">
      <c r="B189" s="121">
        <f t="shared" si="4"/>
        <v>181</v>
      </c>
      <c r="C189" s="122" t="s">
        <v>258</v>
      </c>
      <c r="D189" s="122" t="s">
        <v>268</v>
      </c>
      <c r="E189" s="122">
        <v>2007</v>
      </c>
      <c r="F189" s="122">
        <v>2013</v>
      </c>
      <c r="G189" s="123"/>
      <c r="H189" s="129" t="s">
        <v>20</v>
      </c>
      <c r="I189" s="130"/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705</v>
      </c>
      <c r="E190" s="122">
        <v>2021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270</v>
      </c>
      <c r="E191" s="122">
        <v>2012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273</v>
      </c>
      <c r="E192" s="122">
        <v>2019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274</v>
      </c>
      <c r="E193" s="122">
        <v>2008</v>
      </c>
      <c r="F193" s="122">
        <v>2013</v>
      </c>
      <c r="G193" s="123"/>
      <c r="H193" s="129" t="s">
        <v>20</v>
      </c>
      <c r="I193" s="130"/>
      <c r="J193" s="131"/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274</v>
      </c>
      <c r="E194" s="122">
        <v>2014</v>
      </c>
      <c r="F194" s="122">
        <v>2020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274</v>
      </c>
      <c r="E195" s="122">
        <v>2021</v>
      </c>
      <c r="F195" s="122"/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278</v>
      </c>
      <c r="E196" s="122">
        <v>2011</v>
      </c>
      <c r="F196" s="122">
        <v>2017</v>
      </c>
      <c r="G196" s="123" t="s">
        <v>20</v>
      </c>
      <c r="H196" s="129" t="s">
        <v>20</v>
      </c>
      <c r="I196" s="130"/>
      <c r="J196" s="131"/>
    </row>
    <row r="197" spans="2:10" ht="19.649999999999999" customHeight="1">
      <c r="B197" s="121">
        <f t="shared" si="4"/>
        <v>189</v>
      </c>
      <c r="C197" s="122" t="s">
        <v>269</v>
      </c>
      <c r="D197" s="122" t="s">
        <v>278</v>
      </c>
      <c r="E197" s="122">
        <v>2016</v>
      </c>
      <c r="F197" s="122"/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269</v>
      </c>
      <c r="D198" s="122" t="s">
        <v>280</v>
      </c>
      <c r="E198" s="122">
        <v>2011</v>
      </c>
      <c r="F198" s="122" t="s">
        <v>19</v>
      </c>
      <c r="G198" s="123" t="s">
        <v>20</v>
      </c>
      <c r="H198" s="129" t="s">
        <v>20</v>
      </c>
      <c r="I198" s="130"/>
      <c r="J198" s="131"/>
    </row>
    <row r="199" spans="2:10" ht="19.649999999999999" customHeight="1">
      <c r="B199" s="121">
        <f t="shared" si="4"/>
        <v>191</v>
      </c>
      <c r="C199" s="122" t="s">
        <v>269</v>
      </c>
      <c r="D199" s="122" t="s">
        <v>283</v>
      </c>
      <c r="E199" s="122">
        <v>2017</v>
      </c>
      <c r="F199" s="122" t="s">
        <v>19</v>
      </c>
      <c r="G199" s="123"/>
      <c r="H199" s="129" t="s">
        <v>25</v>
      </c>
      <c r="I199" s="130" t="s">
        <v>20</v>
      </c>
      <c r="J199" s="131" t="s">
        <v>25</v>
      </c>
    </row>
    <row r="200" spans="2:10" ht="19.649999999999999" customHeight="1">
      <c r="B200" s="121">
        <f t="shared" si="4"/>
        <v>192</v>
      </c>
      <c r="C200" s="122" t="s">
        <v>269</v>
      </c>
      <c r="D200" s="122" t="s">
        <v>285</v>
      </c>
      <c r="E200" s="122">
        <v>2010</v>
      </c>
      <c r="F200" s="122">
        <v>2019</v>
      </c>
      <c r="G200" s="123" t="s">
        <v>20</v>
      </c>
      <c r="H200" s="129" t="s">
        <v>20</v>
      </c>
      <c r="I200" s="130"/>
      <c r="J200" s="131"/>
    </row>
    <row r="201" spans="2:10" ht="19.649999999999999" customHeight="1">
      <c r="B201" s="121">
        <f t="shared" si="4"/>
        <v>193</v>
      </c>
      <c r="C201" s="122" t="s">
        <v>269</v>
      </c>
      <c r="D201" s="122" t="s">
        <v>287</v>
      </c>
      <c r="E201" s="122">
        <v>2012</v>
      </c>
      <c r="F201" s="122">
        <v>2019</v>
      </c>
      <c r="G201" s="123" t="s">
        <v>20</v>
      </c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269</v>
      </c>
      <c r="D202" s="122" t="s">
        <v>287</v>
      </c>
      <c r="E202" s="122">
        <v>2019</v>
      </c>
      <c r="F202" s="122"/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269</v>
      </c>
      <c r="D203" s="122" t="s">
        <v>722</v>
      </c>
      <c r="E203" s="122">
        <v>2021</v>
      </c>
      <c r="F203" s="122"/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269</v>
      </c>
      <c r="D204" s="122" t="s">
        <v>289</v>
      </c>
      <c r="E204" s="122">
        <v>2015</v>
      </c>
      <c r="F204" s="122">
        <v>2020</v>
      </c>
      <c r="G204" s="123"/>
      <c r="H204" s="129" t="s">
        <v>20</v>
      </c>
      <c r="I204" s="130" t="s">
        <v>20</v>
      </c>
      <c r="J204" s="131" t="s">
        <v>25</v>
      </c>
    </row>
    <row r="205" spans="2:10" ht="19.649999999999999" customHeight="1">
      <c r="B205" s="121">
        <f t="shared" si="4"/>
        <v>197</v>
      </c>
      <c r="C205" s="122" t="s">
        <v>293</v>
      </c>
      <c r="D205" s="122" t="s">
        <v>294</v>
      </c>
      <c r="E205" s="122">
        <v>2012</v>
      </c>
      <c r="F205" s="122">
        <v>2013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293</v>
      </c>
      <c r="D206" s="122" t="s">
        <v>718</v>
      </c>
      <c r="E206" s="122">
        <v>2015</v>
      </c>
      <c r="F206" s="122">
        <v>2019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293</v>
      </c>
      <c r="D207" s="122" t="s">
        <v>717</v>
      </c>
      <c r="E207" s="122">
        <v>2016</v>
      </c>
      <c r="F207" s="122">
        <v>2019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293</v>
      </c>
      <c r="D208" s="125" t="s">
        <v>721</v>
      </c>
      <c r="E208" s="125">
        <v>2010</v>
      </c>
      <c r="F208" s="125">
        <v>2014</v>
      </c>
      <c r="G208" s="164"/>
      <c r="H208" s="132" t="s">
        <v>20</v>
      </c>
      <c r="I208" s="133" t="s">
        <v>20</v>
      </c>
      <c r="J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293</v>
      </c>
      <c r="D210" s="122" t="s">
        <v>295</v>
      </c>
      <c r="E210" s="122">
        <v>2013</v>
      </c>
      <c r="F210" s="122">
        <v>2020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293</v>
      </c>
      <c r="D211" s="122" t="s">
        <v>719</v>
      </c>
      <c r="E211" s="122">
        <v>2014</v>
      </c>
      <c r="F211" s="122"/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296</v>
      </c>
      <c r="D212" s="122" t="s">
        <v>297</v>
      </c>
      <c r="E212" s="122">
        <v>2015</v>
      </c>
      <c r="F212" s="122" t="s">
        <v>71</v>
      </c>
      <c r="G212" s="123"/>
      <c r="H212" s="129"/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301</v>
      </c>
      <c r="D213" s="122" t="s">
        <v>302</v>
      </c>
      <c r="E213" s="122">
        <v>2017</v>
      </c>
      <c r="F213" s="122" t="s">
        <v>19</v>
      </c>
      <c r="G213" s="123"/>
      <c r="H213" s="129" t="s">
        <v>20</v>
      </c>
      <c r="I213" s="130" t="s">
        <v>25</v>
      </c>
      <c r="J213" s="131" t="s">
        <v>25</v>
      </c>
    </row>
    <row r="214" spans="2:10" ht="19.649999999999999" customHeight="1">
      <c r="B214" s="121">
        <f t="shared" si="5"/>
        <v>205</v>
      </c>
      <c r="C214" s="122" t="s">
        <v>301</v>
      </c>
      <c r="D214" s="122" t="s">
        <v>305</v>
      </c>
      <c r="E214" s="122">
        <v>2013</v>
      </c>
      <c r="F214" s="122" t="s">
        <v>19</v>
      </c>
      <c r="G214" s="123"/>
      <c r="H214" s="129" t="s">
        <v>20</v>
      </c>
      <c r="I214" s="130" t="s">
        <v>25</v>
      </c>
      <c r="J214" s="131" t="s">
        <v>25</v>
      </c>
    </row>
    <row r="215" spans="2:10" ht="19.649999999999999" customHeight="1">
      <c r="B215" s="121">
        <f t="shared" si="5"/>
        <v>206</v>
      </c>
      <c r="C215" s="122" t="s">
        <v>301</v>
      </c>
      <c r="D215" s="122" t="s">
        <v>306</v>
      </c>
      <c r="E215" s="122">
        <v>1999</v>
      </c>
      <c r="F215" s="122">
        <v>2008</v>
      </c>
      <c r="G215" s="123" t="s">
        <v>20</v>
      </c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301</v>
      </c>
      <c r="D216" s="122" t="s">
        <v>308</v>
      </c>
      <c r="E216" s="122">
        <v>2015</v>
      </c>
      <c r="F216" s="122" t="s">
        <v>19</v>
      </c>
      <c r="G216" s="123"/>
      <c r="H216" s="129" t="s">
        <v>20</v>
      </c>
      <c r="I216" s="130" t="s">
        <v>25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301</v>
      </c>
      <c r="D217" s="122" t="s">
        <v>309</v>
      </c>
      <c r="E217" s="122">
        <v>2008</v>
      </c>
      <c r="F217" s="122">
        <v>2015</v>
      </c>
      <c r="G217" s="123" t="s">
        <v>20</v>
      </c>
      <c r="H217" s="129" t="s">
        <v>20</v>
      </c>
      <c r="I217" s="130"/>
      <c r="J217" s="131"/>
    </row>
    <row r="218" spans="2:10" ht="19.649999999999999" customHeight="1">
      <c r="B218" s="121">
        <f t="shared" si="5"/>
        <v>209</v>
      </c>
      <c r="C218" s="122" t="s">
        <v>301</v>
      </c>
      <c r="D218" s="122" t="s">
        <v>311</v>
      </c>
      <c r="E218" s="122">
        <v>2015</v>
      </c>
      <c r="F218" s="122" t="s">
        <v>19</v>
      </c>
      <c r="G218" s="123"/>
      <c r="H218" s="129" t="s">
        <v>20</v>
      </c>
      <c r="I218" s="130" t="s">
        <v>25</v>
      </c>
      <c r="J218" s="131" t="s">
        <v>25</v>
      </c>
    </row>
    <row r="219" spans="2:10" ht="19.649999999999999" customHeight="1">
      <c r="B219" s="121">
        <f t="shared" si="5"/>
        <v>210</v>
      </c>
      <c r="C219" s="122" t="s">
        <v>301</v>
      </c>
      <c r="D219" s="122" t="s">
        <v>313</v>
      </c>
      <c r="E219" s="122">
        <v>2010</v>
      </c>
      <c r="F219" s="122">
        <v>2019</v>
      </c>
      <c r="G219" s="123"/>
      <c r="H219" s="129" t="s">
        <v>20</v>
      </c>
      <c r="I219" s="130" t="s">
        <v>25</v>
      </c>
      <c r="J219" s="131" t="s">
        <v>25</v>
      </c>
    </row>
    <row r="220" spans="2:10" ht="19.649999999999999" customHeight="1">
      <c r="B220" s="121">
        <f t="shared" si="5"/>
        <v>211</v>
      </c>
      <c r="C220" s="122" t="s">
        <v>301</v>
      </c>
      <c r="D220" s="122" t="s">
        <v>315</v>
      </c>
      <c r="E220" s="122">
        <v>2007</v>
      </c>
      <c r="F220" s="122">
        <v>2014</v>
      </c>
      <c r="G220" s="123"/>
      <c r="H220" s="129" t="s">
        <v>20</v>
      </c>
      <c r="I220" s="130" t="s">
        <v>25</v>
      </c>
      <c r="J220" s="131" t="s">
        <v>25</v>
      </c>
    </row>
    <row r="221" spans="2:10" ht="19.649999999999999" customHeight="1">
      <c r="B221" s="121">
        <f t="shared" si="5"/>
        <v>212</v>
      </c>
      <c r="C221" s="122" t="s">
        <v>317</v>
      </c>
      <c r="D221" s="122" t="s">
        <v>318</v>
      </c>
      <c r="E221" s="122">
        <v>2016</v>
      </c>
      <c r="F221" s="122" t="s">
        <v>19</v>
      </c>
      <c r="G221" s="123"/>
      <c r="H221" s="129" t="s">
        <v>20</v>
      </c>
      <c r="I221" s="130" t="s">
        <v>25</v>
      </c>
      <c r="J221" s="131" t="s">
        <v>25</v>
      </c>
    </row>
    <row r="222" spans="2:10" ht="19.649999999999999" customHeight="1">
      <c r="B222" s="121">
        <f t="shared" si="5"/>
        <v>213</v>
      </c>
      <c r="C222" s="122" t="s">
        <v>320</v>
      </c>
      <c r="D222" s="122" t="s">
        <v>321</v>
      </c>
      <c r="E222" s="122">
        <v>2016</v>
      </c>
      <c r="F222" s="122"/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320</v>
      </c>
      <c r="D223" s="122" t="s">
        <v>322</v>
      </c>
      <c r="E223" s="122">
        <v>2015</v>
      </c>
      <c r="F223" s="122"/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324</v>
      </c>
      <c r="E224" s="122">
        <v>2013</v>
      </c>
      <c r="F224" s="122">
        <v>2019</v>
      </c>
      <c r="G224" s="123" t="s">
        <v>20</v>
      </c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323</v>
      </c>
      <c r="D225" s="122" t="s">
        <v>327</v>
      </c>
      <c r="E225" s="122">
        <v>2006</v>
      </c>
      <c r="F225" s="122">
        <v>2013</v>
      </c>
      <c r="G225" s="123" t="s">
        <v>20</v>
      </c>
      <c r="H225" s="129" t="s">
        <v>20</v>
      </c>
      <c r="I225" s="130"/>
      <c r="J225" s="131"/>
    </row>
    <row r="226" spans="2:10" ht="19.649999999999999" customHeight="1">
      <c r="B226" s="121">
        <f t="shared" si="5"/>
        <v>217</v>
      </c>
      <c r="C226" s="122" t="s">
        <v>323</v>
      </c>
      <c r="D226" s="122" t="s">
        <v>329</v>
      </c>
      <c r="E226" s="122">
        <v>2012</v>
      </c>
      <c r="F226" s="122">
        <v>2018</v>
      </c>
      <c r="G226" s="123"/>
      <c r="H226" s="129" t="s">
        <v>20</v>
      </c>
      <c r="I226" s="130" t="s">
        <v>20</v>
      </c>
      <c r="J226" s="131" t="s">
        <v>25</v>
      </c>
    </row>
    <row r="227" spans="2:10" ht="19.649999999999999" customHeight="1">
      <c r="B227" s="121">
        <f t="shared" si="5"/>
        <v>218</v>
      </c>
      <c r="C227" s="122" t="s">
        <v>323</v>
      </c>
      <c r="D227" s="122" t="s">
        <v>330</v>
      </c>
      <c r="E227" s="122">
        <v>2018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323</v>
      </c>
      <c r="D228" s="122" t="s">
        <v>331</v>
      </c>
      <c r="E228" s="122">
        <v>2017</v>
      </c>
      <c r="F228" s="122" t="s">
        <v>19</v>
      </c>
      <c r="G228" s="123"/>
      <c r="H228" s="129" t="s">
        <v>20</v>
      </c>
      <c r="I228" s="130" t="s">
        <v>20</v>
      </c>
      <c r="J228" s="131" t="s">
        <v>25</v>
      </c>
    </row>
    <row r="229" spans="2:10" ht="19.649999999999999" customHeight="1">
      <c r="B229" s="121">
        <f t="shared" si="5"/>
        <v>220</v>
      </c>
      <c r="C229" s="122" t="s">
        <v>323</v>
      </c>
      <c r="D229" s="122" t="s">
        <v>332</v>
      </c>
      <c r="E229" s="122">
        <v>2015</v>
      </c>
      <c r="F229" s="122">
        <v>2020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323</v>
      </c>
      <c r="D230" s="122" t="s">
        <v>726</v>
      </c>
      <c r="E230" s="122">
        <v>2017</v>
      </c>
      <c r="F230" s="122"/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323</v>
      </c>
      <c r="D231" s="122" t="s">
        <v>333</v>
      </c>
      <c r="E231" s="122">
        <v>2018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323</v>
      </c>
      <c r="D232" s="122" t="s">
        <v>334</v>
      </c>
      <c r="E232" s="122">
        <v>2011</v>
      </c>
      <c r="F232" s="122">
        <v>2017</v>
      </c>
      <c r="G232" s="123"/>
      <c r="H232" s="129" t="s">
        <v>20</v>
      </c>
      <c r="I232" s="130" t="s">
        <v>20</v>
      </c>
      <c r="J232" s="131" t="s">
        <v>25</v>
      </c>
    </row>
    <row r="233" spans="2:10" ht="19.649999999999999" customHeight="1">
      <c r="B233" s="121">
        <f t="shared" si="5"/>
        <v>224</v>
      </c>
      <c r="C233" s="122" t="s">
        <v>323</v>
      </c>
      <c r="D233" s="122" t="s">
        <v>334</v>
      </c>
      <c r="E233" s="122">
        <v>2017</v>
      </c>
      <c r="F233" s="122" t="s">
        <v>71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323</v>
      </c>
      <c r="D234" s="122" t="s">
        <v>336</v>
      </c>
      <c r="E234" s="122">
        <v>2013</v>
      </c>
      <c r="F234" s="122">
        <v>2019</v>
      </c>
      <c r="G234" s="123" t="s">
        <v>20</v>
      </c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323</v>
      </c>
      <c r="D235" s="122" t="s">
        <v>736</v>
      </c>
      <c r="E235" s="122">
        <v>2020</v>
      </c>
      <c r="F235" s="122"/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323</v>
      </c>
      <c r="D236" s="122" t="s">
        <v>723</v>
      </c>
      <c r="E236" s="122">
        <v>2021</v>
      </c>
      <c r="F236" s="122"/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323</v>
      </c>
      <c r="D237" s="122" t="s">
        <v>755</v>
      </c>
      <c r="E237" s="122">
        <v>2014</v>
      </c>
      <c r="F237" s="122">
        <v>2019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323</v>
      </c>
      <c r="D238" s="122" t="s">
        <v>337</v>
      </c>
      <c r="E238" s="122">
        <v>2010</v>
      </c>
      <c r="F238" s="122">
        <v>2015</v>
      </c>
      <c r="G238" s="123"/>
      <c r="H238" s="129" t="s">
        <v>20</v>
      </c>
      <c r="I238" s="130"/>
      <c r="J238" s="131" t="s">
        <v>20</v>
      </c>
    </row>
    <row r="239" spans="2:10" ht="19.649999999999999" customHeight="1">
      <c r="B239" s="121">
        <f t="shared" si="5"/>
        <v>230</v>
      </c>
      <c r="C239" s="122" t="s">
        <v>323</v>
      </c>
      <c r="D239" s="122" t="s">
        <v>337</v>
      </c>
      <c r="E239" s="122">
        <v>2015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323</v>
      </c>
      <c r="D240" s="122" t="s">
        <v>337</v>
      </c>
      <c r="E240" s="122">
        <v>2022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323</v>
      </c>
      <c r="D241" s="122" t="s">
        <v>724</v>
      </c>
      <c r="E241" s="122">
        <v>2018</v>
      </c>
      <c r="F241" s="122"/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323</v>
      </c>
      <c r="D242" s="122" t="s">
        <v>339</v>
      </c>
      <c r="E242" s="122">
        <v>2018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340</v>
      </c>
      <c r="D243" s="122" t="s">
        <v>341</v>
      </c>
      <c r="E243" s="122">
        <v>2017</v>
      </c>
      <c r="F243" s="122" t="s">
        <v>19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738</v>
      </c>
      <c r="D244" s="122" t="s">
        <v>740</v>
      </c>
      <c r="E244" s="122">
        <v>2015</v>
      </c>
      <c r="F244" s="122"/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738</v>
      </c>
      <c r="D245" s="122" t="s">
        <v>739</v>
      </c>
      <c r="E245" s="122">
        <v>2015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342</v>
      </c>
      <c r="D246" s="122" t="s">
        <v>343</v>
      </c>
      <c r="E246" s="122">
        <v>2011</v>
      </c>
      <c r="F246" s="122" t="s">
        <v>19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342</v>
      </c>
      <c r="D247" s="122" t="s">
        <v>344</v>
      </c>
      <c r="E247" s="122">
        <v>2014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342</v>
      </c>
      <c r="D248" s="122" t="s">
        <v>345</v>
      </c>
      <c r="E248" s="122">
        <v>2018</v>
      </c>
      <c r="F248" s="122" t="s">
        <v>19</v>
      </c>
      <c r="G248" s="123"/>
      <c r="H248" s="129" t="s">
        <v>20</v>
      </c>
      <c r="I248" s="130" t="s">
        <v>20</v>
      </c>
      <c r="J248" s="131" t="s">
        <v>25</v>
      </c>
    </row>
    <row r="249" spans="2:10" ht="19.649999999999999" customHeight="1">
      <c r="B249" s="121">
        <f t="shared" si="5"/>
        <v>240</v>
      </c>
      <c r="C249" s="122" t="s">
        <v>346</v>
      </c>
      <c r="D249" s="122" t="s">
        <v>162</v>
      </c>
      <c r="E249" s="122">
        <v>2008</v>
      </c>
      <c r="F249" s="122">
        <v>2014</v>
      </c>
      <c r="G249" s="123"/>
      <c r="H249" s="129" t="s">
        <v>20</v>
      </c>
      <c r="I249" s="130"/>
      <c r="J249" s="131" t="s">
        <v>20</v>
      </c>
    </row>
    <row r="250" spans="2:10" ht="19.649999999999999" customHeight="1" thickBot="1">
      <c r="B250" s="124">
        <f t="shared" si="5"/>
        <v>241</v>
      </c>
      <c r="C250" s="125" t="s">
        <v>346</v>
      </c>
      <c r="D250" s="125" t="s">
        <v>347</v>
      </c>
      <c r="E250" s="125">
        <v>2004</v>
      </c>
      <c r="F250" s="125">
        <v>2012</v>
      </c>
      <c r="G250" s="164"/>
      <c r="H250" s="132" t="s">
        <v>20</v>
      </c>
      <c r="I250" s="133"/>
      <c r="J250" s="134" t="s">
        <v>20</v>
      </c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346</v>
      </c>
      <c r="D252" s="122" t="s">
        <v>348</v>
      </c>
      <c r="E252" s="122">
        <v>2011</v>
      </c>
      <c r="F252" s="122">
        <v>2014</v>
      </c>
      <c r="G252" s="123"/>
      <c r="H252" s="129" t="s">
        <v>20</v>
      </c>
      <c r="I252" s="130"/>
      <c r="J252" s="131"/>
    </row>
    <row r="253" spans="2:10" ht="19.649999999999999" customHeight="1">
      <c r="B253" s="121">
        <f t="shared" ref="B253:B292" si="6">ROW()-10</f>
        <v>243</v>
      </c>
      <c r="C253" s="122" t="s">
        <v>346</v>
      </c>
      <c r="D253" s="122" t="s">
        <v>349</v>
      </c>
      <c r="E253" s="122">
        <v>2001</v>
      </c>
      <c r="F253" s="122">
        <v>2009</v>
      </c>
      <c r="G253" s="123"/>
      <c r="H253" s="129" t="s">
        <v>20</v>
      </c>
      <c r="I253" s="130"/>
      <c r="J253" s="131" t="s">
        <v>20</v>
      </c>
    </row>
    <row r="254" spans="2:10" ht="19.649999999999999" customHeight="1">
      <c r="B254" s="121">
        <f t="shared" si="6"/>
        <v>244</v>
      </c>
      <c r="C254" s="122" t="s">
        <v>350</v>
      </c>
      <c r="D254" s="122" t="s">
        <v>351</v>
      </c>
      <c r="E254" s="122">
        <v>2020</v>
      </c>
      <c r="F254" s="122" t="s">
        <v>19</v>
      </c>
      <c r="G254" s="123"/>
      <c r="H254" s="129" t="s">
        <v>20</v>
      </c>
      <c r="I254" s="130" t="s">
        <v>25</v>
      </c>
      <c r="J254" s="131" t="s">
        <v>25</v>
      </c>
    </row>
    <row r="255" spans="2:10" ht="19.649999999999999" customHeight="1">
      <c r="B255" s="121">
        <f t="shared" si="6"/>
        <v>245</v>
      </c>
      <c r="C255" s="122" t="s">
        <v>350</v>
      </c>
      <c r="D255" s="122" t="s">
        <v>352</v>
      </c>
      <c r="E255" s="122">
        <v>2014</v>
      </c>
      <c r="F255" s="122">
        <v>2019</v>
      </c>
      <c r="G255" s="123"/>
      <c r="H255" s="129" t="s">
        <v>20</v>
      </c>
      <c r="I255" s="130" t="s">
        <v>25</v>
      </c>
      <c r="J255" s="131" t="s">
        <v>25</v>
      </c>
    </row>
    <row r="256" spans="2:10" ht="19.649999999999999" customHeight="1">
      <c r="B256" s="121">
        <f t="shared" si="6"/>
        <v>246</v>
      </c>
      <c r="C256" s="122" t="s">
        <v>350</v>
      </c>
      <c r="D256" s="122" t="s">
        <v>352</v>
      </c>
      <c r="E256" s="122">
        <v>2017</v>
      </c>
      <c r="F256" s="122" t="s">
        <v>19</v>
      </c>
      <c r="G256" s="123"/>
      <c r="H256" s="129" t="s">
        <v>20</v>
      </c>
      <c r="I256" s="130" t="s">
        <v>25</v>
      </c>
      <c r="J256" s="131" t="s">
        <v>25</v>
      </c>
    </row>
    <row r="257" spans="2:10" ht="19.649999999999999" customHeight="1">
      <c r="B257" s="121">
        <f t="shared" si="6"/>
        <v>247</v>
      </c>
      <c r="C257" s="122" t="s">
        <v>350</v>
      </c>
      <c r="D257" s="122" t="s">
        <v>353</v>
      </c>
      <c r="E257" s="122">
        <v>2006</v>
      </c>
      <c r="F257" s="122">
        <v>2014</v>
      </c>
      <c r="G257" s="123"/>
      <c r="H257" s="129" t="s">
        <v>20</v>
      </c>
      <c r="I257" s="130" t="s">
        <v>25</v>
      </c>
      <c r="J257" s="131" t="s">
        <v>25</v>
      </c>
    </row>
    <row r="258" spans="2:10" ht="19.649999999999999" customHeight="1">
      <c r="B258" s="121">
        <f t="shared" si="6"/>
        <v>248</v>
      </c>
      <c r="C258" s="122" t="s">
        <v>350</v>
      </c>
      <c r="D258" s="122" t="s">
        <v>354</v>
      </c>
      <c r="E258" s="122">
        <v>2012</v>
      </c>
      <c r="F258" s="122" t="s">
        <v>19</v>
      </c>
      <c r="G258" s="123" t="s">
        <v>20</v>
      </c>
      <c r="H258" s="129" t="s">
        <v>20</v>
      </c>
      <c r="I258" s="130"/>
      <c r="J258" s="131" t="s">
        <v>20</v>
      </c>
    </row>
    <row r="259" spans="2:10" ht="19.649999999999999" customHeight="1">
      <c r="B259" s="121">
        <f t="shared" si="6"/>
        <v>249</v>
      </c>
      <c r="C259" s="122" t="s">
        <v>350</v>
      </c>
      <c r="D259" s="122" t="s">
        <v>356</v>
      </c>
      <c r="E259" s="122">
        <v>2011</v>
      </c>
      <c r="F259" s="122">
        <v>2018</v>
      </c>
      <c r="G259" s="123"/>
      <c r="H259" s="129" t="s">
        <v>20</v>
      </c>
      <c r="I259" s="130" t="s">
        <v>25</v>
      </c>
      <c r="J259" s="131" t="s">
        <v>25</v>
      </c>
    </row>
    <row r="260" spans="2:10" ht="19.649999999999999" customHeight="1">
      <c r="B260" s="121">
        <f t="shared" si="6"/>
        <v>250</v>
      </c>
      <c r="C260" s="122" t="s">
        <v>350</v>
      </c>
      <c r="D260" s="122" t="s">
        <v>356</v>
      </c>
      <c r="E260" s="122">
        <v>2018</v>
      </c>
      <c r="F260" s="122" t="s">
        <v>19</v>
      </c>
      <c r="G260" s="123"/>
      <c r="H260" s="129" t="s">
        <v>20</v>
      </c>
      <c r="I260" s="130" t="s">
        <v>25</v>
      </c>
      <c r="J260" s="131" t="s">
        <v>25</v>
      </c>
    </row>
    <row r="261" spans="2:10" ht="19.649999999999999" customHeight="1">
      <c r="B261" s="121">
        <f t="shared" si="6"/>
        <v>251</v>
      </c>
      <c r="C261" s="122" t="s">
        <v>350</v>
      </c>
      <c r="D261" s="122" t="s">
        <v>357</v>
      </c>
      <c r="E261" s="122">
        <v>2013</v>
      </c>
      <c r="F261" s="122" t="s">
        <v>19</v>
      </c>
      <c r="G261" s="123"/>
      <c r="H261" s="129" t="s">
        <v>20</v>
      </c>
      <c r="I261" s="130"/>
      <c r="J261" s="131"/>
    </row>
    <row r="262" spans="2:10" ht="19.649999999999999" customHeight="1">
      <c r="B262" s="121">
        <f t="shared" si="6"/>
        <v>252</v>
      </c>
      <c r="C262" s="122" t="s">
        <v>350</v>
      </c>
      <c r="D262" s="122" t="s">
        <v>359</v>
      </c>
      <c r="E262" s="122">
        <v>2017</v>
      </c>
      <c r="F262" s="122" t="s">
        <v>19</v>
      </c>
      <c r="G262" s="123"/>
      <c r="H262" s="129" t="s">
        <v>20</v>
      </c>
      <c r="I262" s="130" t="s">
        <v>25</v>
      </c>
      <c r="J262" s="131" t="s">
        <v>25</v>
      </c>
    </row>
    <row r="263" spans="2:10" ht="19.649999999999999" customHeight="1">
      <c r="B263" s="121">
        <f t="shared" si="6"/>
        <v>253</v>
      </c>
      <c r="C263" s="122" t="s">
        <v>360</v>
      </c>
      <c r="D263" s="122" t="s">
        <v>754</v>
      </c>
      <c r="E263" s="122">
        <v>2018</v>
      </c>
      <c r="F263" s="122"/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360</v>
      </c>
      <c r="D264" s="122" t="s">
        <v>361</v>
      </c>
      <c r="E264" s="122">
        <v>2016</v>
      </c>
      <c r="F264" s="122" t="s">
        <v>19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360</v>
      </c>
      <c r="D265" s="122" t="s">
        <v>363</v>
      </c>
      <c r="E265" s="122">
        <v>2008</v>
      </c>
      <c r="F265" s="122">
        <v>2015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364</v>
      </c>
      <c r="D266" s="122" t="s">
        <v>99</v>
      </c>
      <c r="E266" s="122">
        <v>2017</v>
      </c>
      <c r="F266" s="122">
        <v>2020</v>
      </c>
      <c r="G266" s="123"/>
      <c r="H266" s="129" t="s">
        <v>20</v>
      </c>
      <c r="I266" s="130" t="s">
        <v>25</v>
      </c>
      <c r="J266" s="131" t="s">
        <v>20</v>
      </c>
    </row>
    <row r="267" spans="2:10" ht="19.649999999999999" customHeight="1">
      <c r="B267" s="121">
        <f t="shared" si="6"/>
        <v>257</v>
      </c>
      <c r="C267" s="122" t="s">
        <v>364</v>
      </c>
      <c r="D267" s="122" t="s">
        <v>365</v>
      </c>
      <c r="E267" s="122">
        <v>2015</v>
      </c>
      <c r="F267" s="122" t="s">
        <v>19</v>
      </c>
      <c r="G267" s="123"/>
      <c r="H267" s="129" t="s">
        <v>20</v>
      </c>
      <c r="I267" s="130" t="s">
        <v>25</v>
      </c>
      <c r="J267" s="131" t="s">
        <v>20</v>
      </c>
    </row>
    <row r="268" spans="2:10" ht="19.649999999999999" customHeight="1">
      <c r="B268" s="121">
        <f t="shared" si="6"/>
        <v>258</v>
      </c>
      <c r="C268" s="122" t="s">
        <v>364</v>
      </c>
      <c r="D268" s="122" t="s">
        <v>366</v>
      </c>
      <c r="E268" s="122">
        <v>2012</v>
      </c>
      <c r="F268" s="122">
        <v>2020</v>
      </c>
      <c r="G268" s="123"/>
      <c r="H268" s="129" t="s">
        <v>20</v>
      </c>
      <c r="I268" s="130" t="s">
        <v>25</v>
      </c>
      <c r="J268" s="131" t="s">
        <v>20</v>
      </c>
    </row>
    <row r="269" spans="2:10" ht="19.649999999999999" customHeight="1">
      <c r="B269" s="121">
        <f t="shared" si="6"/>
        <v>259</v>
      </c>
      <c r="C269" s="122" t="s">
        <v>732</v>
      </c>
      <c r="D269" s="122">
        <v>1</v>
      </c>
      <c r="E269" s="122">
        <v>2017</v>
      </c>
      <c r="F269" s="122"/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732</v>
      </c>
      <c r="D270" s="122">
        <v>2</v>
      </c>
      <c r="E270" s="122">
        <v>2018</v>
      </c>
      <c r="F270" s="122"/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732</v>
      </c>
      <c r="D271" s="122">
        <v>3</v>
      </c>
      <c r="E271" s="122">
        <v>2018</v>
      </c>
      <c r="F271" s="122"/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732</v>
      </c>
      <c r="D272" s="122">
        <v>5</v>
      </c>
      <c r="E272" s="122">
        <v>2019</v>
      </c>
      <c r="F272" s="122"/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729</v>
      </c>
      <c r="D273" s="122" t="s">
        <v>730</v>
      </c>
      <c r="E273" s="122">
        <v>2000</v>
      </c>
      <c r="F273" s="122"/>
      <c r="G273" s="123"/>
      <c r="H273" s="129" t="s">
        <v>20</v>
      </c>
      <c r="I273" s="130"/>
      <c r="J273" s="131"/>
    </row>
    <row r="274" spans="2:10" ht="19.649999999999999" customHeight="1">
      <c r="B274" s="121">
        <f t="shared" si="6"/>
        <v>264</v>
      </c>
      <c r="C274" s="122" t="s">
        <v>367</v>
      </c>
      <c r="D274" s="122" t="s">
        <v>368</v>
      </c>
      <c r="E274" s="122">
        <v>2017</v>
      </c>
      <c r="F274" s="122" t="s">
        <v>19</v>
      </c>
      <c r="G274" s="123"/>
      <c r="H274" s="129" t="s">
        <v>20</v>
      </c>
      <c r="I274" s="130" t="s">
        <v>20</v>
      </c>
      <c r="J274" s="131" t="s">
        <v>20</v>
      </c>
    </row>
    <row r="275" spans="2:10" ht="19.649999999999999" customHeight="1">
      <c r="B275" s="121">
        <f t="shared" si="6"/>
        <v>265</v>
      </c>
      <c r="C275" s="122" t="s">
        <v>759</v>
      </c>
      <c r="D275" s="122" t="s">
        <v>368</v>
      </c>
      <c r="E275" s="122">
        <v>2017</v>
      </c>
      <c r="F275" s="122"/>
      <c r="G275" s="123"/>
      <c r="H275" s="129" t="s">
        <v>20</v>
      </c>
      <c r="I275" s="130" t="s">
        <v>20</v>
      </c>
      <c r="J275" s="131" t="s">
        <v>20</v>
      </c>
    </row>
    <row r="276" spans="2:10" ht="19.649999999999999" customHeight="1">
      <c r="B276" s="121">
        <f t="shared" si="6"/>
        <v>266</v>
      </c>
      <c r="C276" s="122" t="s">
        <v>727</v>
      </c>
      <c r="D276" s="122" t="s">
        <v>750</v>
      </c>
      <c r="E276" s="122">
        <v>2014</v>
      </c>
      <c r="F276" s="122"/>
      <c r="G276" s="123"/>
      <c r="H276" s="129" t="s">
        <v>20</v>
      </c>
      <c r="I276" s="130"/>
      <c r="J276" s="131" t="s">
        <v>20</v>
      </c>
    </row>
    <row r="277" spans="2:10" ht="19.649999999999999" customHeight="1">
      <c r="B277" s="121">
        <f t="shared" si="6"/>
        <v>267</v>
      </c>
      <c r="C277" s="122" t="s">
        <v>727</v>
      </c>
      <c r="D277" s="122" t="s">
        <v>728</v>
      </c>
      <c r="E277" s="122">
        <v>2018</v>
      </c>
      <c r="F277" s="122"/>
      <c r="G277" s="123"/>
      <c r="H277" s="129" t="s">
        <v>20</v>
      </c>
      <c r="I277" s="130"/>
      <c r="J277" s="131" t="s">
        <v>20</v>
      </c>
    </row>
    <row r="278" spans="2:10" ht="19.649999999999999" customHeight="1">
      <c r="B278" s="121">
        <f t="shared" si="6"/>
        <v>268</v>
      </c>
      <c r="C278" s="122" t="s">
        <v>727</v>
      </c>
      <c r="D278" s="122" t="s">
        <v>763</v>
      </c>
      <c r="E278" s="122">
        <v>2012</v>
      </c>
      <c r="F278" s="122"/>
      <c r="G278" s="123"/>
      <c r="H278" s="129" t="s">
        <v>20</v>
      </c>
      <c r="I278" s="130"/>
      <c r="J278" s="131" t="s">
        <v>20</v>
      </c>
    </row>
    <row r="279" spans="2:10" ht="19.649999999999999" customHeight="1">
      <c r="B279" s="121">
        <f t="shared" si="6"/>
        <v>269</v>
      </c>
      <c r="C279" s="122" t="s">
        <v>371</v>
      </c>
      <c r="D279" s="122">
        <v>2</v>
      </c>
      <c r="E279" s="122">
        <v>2022</v>
      </c>
      <c r="F279" s="122"/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371</v>
      </c>
      <c r="D280" s="122">
        <v>3</v>
      </c>
      <c r="E280" s="122">
        <v>2014</v>
      </c>
      <c r="F280" s="122">
        <v>2018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371</v>
      </c>
      <c r="D281" s="122">
        <v>5</v>
      </c>
      <c r="E281" s="122">
        <v>2010</v>
      </c>
      <c r="F281" s="122">
        <v>2015</v>
      </c>
      <c r="G281" s="123" t="s">
        <v>20</v>
      </c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371</v>
      </c>
      <c r="D282" s="122">
        <v>6</v>
      </c>
      <c r="E282" s="122">
        <v>2012</v>
      </c>
      <c r="F282" s="122" t="s">
        <v>19</v>
      </c>
      <c r="G282" s="123" t="s">
        <v>20</v>
      </c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371</v>
      </c>
      <c r="D283" s="122" t="s">
        <v>376</v>
      </c>
      <c r="E283" s="122">
        <v>2012</v>
      </c>
      <c r="F283" s="122">
        <v>2017</v>
      </c>
      <c r="G283" s="123" t="s">
        <v>20</v>
      </c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378</v>
      </c>
      <c r="D284" s="122" t="s">
        <v>379</v>
      </c>
      <c r="E284" s="122">
        <v>2004</v>
      </c>
      <c r="F284" s="122">
        <v>2012</v>
      </c>
      <c r="G284" s="123" t="s">
        <v>20</v>
      </c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378</v>
      </c>
      <c r="D285" s="122" t="s">
        <v>379</v>
      </c>
      <c r="E285" s="122">
        <v>2012</v>
      </c>
      <c r="F285" s="122">
        <v>2018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378</v>
      </c>
      <c r="D286" s="122" t="s">
        <v>383</v>
      </c>
      <c r="E286" s="122">
        <v>2014</v>
      </c>
      <c r="F286" s="122" t="s">
        <v>19</v>
      </c>
      <c r="G286" s="123"/>
      <c r="H286" s="129" t="s">
        <v>20</v>
      </c>
      <c r="I286" s="129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378</v>
      </c>
      <c r="D287" s="122" t="s">
        <v>385</v>
      </c>
      <c r="E287" s="122">
        <v>2007</v>
      </c>
      <c r="F287" s="122">
        <v>2015</v>
      </c>
      <c r="G287" s="123"/>
      <c r="H287" s="129" t="s">
        <v>20</v>
      </c>
      <c r="I287" s="130" t="s">
        <v>20</v>
      </c>
      <c r="J287" s="131" t="s">
        <v>25</v>
      </c>
    </row>
    <row r="288" spans="2:10" ht="19.649999999999999" customHeight="1">
      <c r="B288" s="121">
        <f t="shared" si="6"/>
        <v>278</v>
      </c>
      <c r="C288" s="122" t="s">
        <v>378</v>
      </c>
      <c r="D288" s="122" t="s">
        <v>387</v>
      </c>
      <c r="E288" s="122">
        <v>2012</v>
      </c>
      <c r="F288" s="122" t="s">
        <v>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378</v>
      </c>
      <c r="D289" s="122" t="s">
        <v>388</v>
      </c>
      <c r="E289" s="122">
        <v>2009</v>
      </c>
      <c r="F289" s="122">
        <v>2016</v>
      </c>
      <c r="G289" s="123" t="s">
        <v>20</v>
      </c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378</v>
      </c>
      <c r="D290" s="122" t="s">
        <v>390</v>
      </c>
      <c r="E290" s="122">
        <v>2017</v>
      </c>
      <c r="F290" s="122" t="s">
        <v>19</v>
      </c>
      <c r="G290" s="123"/>
      <c r="H290" s="129" t="s">
        <v>20</v>
      </c>
      <c r="I290" s="130" t="s">
        <v>20</v>
      </c>
      <c r="J290" s="131" t="s">
        <v>25</v>
      </c>
    </row>
    <row r="291" spans="2:10" ht="19.649999999999999" customHeight="1">
      <c r="B291" s="121">
        <f t="shared" si="6"/>
        <v>281</v>
      </c>
      <c r="C291" s="122" t="s">
        <v>378</v>
      </c>
      <c r="D291" s="122" t="s">
        <v>391</v>
      </c>
      <c r="E291" s="122">
        <v>2012</v>
      </c>
      <c r="F291" s="122">
        <v>2016</v>
      </c>
      <c r="G291" s="123" t="s">
        <v>20</v>
      </c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378</v>
      </c>
      <c r="D292" s="125" t="s">
        <v>393</v>
      </c>
      <c r="E292" s="125">
        <v>2015</v>
      </c>
      <c r="F292" s="125" t="s">
        <v>19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378</v>
      </c>
      <c r="D294" s="122" t="s">
        <v>395</v>
      </c>
      <c r="E294" s="122">
        <v>2015</v>
      </c>
      <c r="F294" s="122">
        <v>2019</v>
      </c>
      <c r="G294" s="123"/>
      <c r="H294" s="129"/>
      <c r="I294" s="130"/>
      <c r="J294" s="131"/>
    </row>
    <row r="295" spans="2:10" ht="19.649999999999999" customHeight="1">
      <c r="B295" s="121">
        <f t="shared" ref="B295:B334" si="7">ROW()-11</f>
        <v>284</v>
      </c>
      <c r="C295" s="122" t="s">
        <v>378</v>
      </c>
      <c r="D295" s="122" t="s">
        <v>396</v>
      </c>
      <c r="E295" s="122">
        <v>2016</v>
      </c>
      <c r="F295" s="122">
        <v>2019</v>
      </c>
      <c r="G295" s="123"/>
      <c r="H295" s="129"/>
      <c r="I295" s="130"/>
      <c r="J295" s="131"/>
    </row>
    <row r="296" spans="2:10" ht="19.649999999999999" customHeight="1">
      <c r="B296" s="121">
        <f t="shared" si="7"/>
        <v>285</v>
      </c>
      <c r="C296" s="122" t="s">
        <v>378</v>
      </c>
      <c r="D296" s="122" t="s">
        <v>397</v>
      </c>
      <c r="E296" s="122">
        <v>2011</v>
      </c>
      <c r="F296" s="122">
        <v>2015</v>
      </c>
      <c r="G296" s="123" t="s">
        <v>20</v>
      </c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378</v>
      </c>
      <c r="D297" s="122" t="s">
        <v>257</v>
      </c>
      <c r="E297" s="122">
        <v>2003</v>
      </c>
      <c r="F297" s="122">
        <v>2014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378</v>
      </c>
      <c r="D298" s="122" t="s">
        <v>257</v>
      </c>
      <c r="E298" s="122">
        <v>2006</v>
      </c>
      <c r="F298" s="122" t="s">
        <v>71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378</v>
      </c>
      <c r="D299" s="122" t="s">
        <v>257</v>
      </c>
      <c r="E299" s="122">
        <v>2018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378</v>
      </c>
      <c r="D300" s="122" t="s">
        <v>402</v>
      </c>
      <c r="E300" s="122">
        <v>2003</v>
      </c>
      <c r="F300" s="122">
        <v>2014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378</v>
      </c>
      <c r="D301" s="122" t="s">
        <v>403</v>
      </c>
      <c r="E301" s="122">
        <v>2003</v>
      </c>
      <c r="F301" s="122">
        <v>2014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378</v>
      </c>
      <c r="D302" s="122" t="s">
        <v>403</v>
      </c>
      <c r="E302" s="122">
        <v>2014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378</v>
      </c>
      <c r="D303" s="122" t="s">
        <v>404</v>
      </c>
      <c r="E303" s="122">
        <v>2017</v>
      </c>
      <c r="F303" s="122">
        <v>2020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405</v>
      </c>
      <c r="D304" s="122" t="s">
        <v>406</v>
      </c>
      <c r="E304" s="122">
        <v>2014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405</v>
      </c>
      <c r="D305" s="122" t="s">
        <v>407</v>
      </c>
      <c r="E305" s="122">
        <v>2011</v>
      </c>
      <c r="F305" s="122">
        <v>2019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405</v>
      </c>
      <c r="D306" s="122" t="s">
        <v>408</v>
      </c>
      <c r="E306" s="122">
        <v>2010</v>
      </c>
      <c r="F306" s="122">
        <v>2018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405</v>
      </c>
      <c r="D307" s="122" t="s">
        <v>409</v>
      </c>
      <c r="E307" s="122">
        <v>2007</v>
      </c>
      <c r="F307" s="122">
        <v>2015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405</v>
      </c>
      <c r="D308" s="122" t="s">
        <v>410</v>
      </c>
      <c r="E308" s="122">
        <v>2014</v>
      </c>
      <c r="F308" s="122" t="s">
        <v>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405</v>
      </c>
      <c r="D309" s="122" t="s">
        <v>411</v>
      </c>
      <c r="E309" s="122">
        <v>2014</v>
      </c>
      <c r="F309" s="122">
        <v>2020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405</v>
      </c>
      <c r="D310" s="122" t="s">
        <v>412</v>
      </c>
      <c r="E310" s="122">
        <v>2013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405</v>
      </c>
      <c r="D311" s="122" t="s">
        <v>413</v>
      </c>
      <c r="E311" s="122">
        <v>2011</v>
      </c>
      <c r="F311" s="122">
        <v>2020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405</v>
      </c>
      <c r="D312" s="122" t="s">
        <v>414</v>
      </c>
      <c r="E312" s="122">
        <v>2010</v>
      </c>
      <c r="F312" s="122">
        <v>2015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405</v>
      </c>
      <c r="D313" s="122" t="s">
        <v>415</v>
      </c>
      <c r="E313" s="122">
        <v>2014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405</v>
      </c>
      <c r="D314" s="122" t="s">
        <v>416</v>
      </c>
      <c r="E314" s="122">
        <v>2014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417</v>
      </c>
      <c r="D315" s="122" t="s">
        <v>418</v>
      </c>
      <c r="E315" s="122">
        <v>2006</v>
      </c>
      <c r="F315" s="122">
        <v>2015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417</v>
      </c>
      <c r="D316" s="122" t="s">
        <v>418</v>
      </c>
      <c r="E316" s="122">
        <v>2014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417</v>
      </c>
      <c r="D317" s="122" t="s">
        <v>419</v>
      </c>
      <c r="E317" s="122">
        <v>2007</v>
      </c>
      <c r="F317" s="122">
        <v>2015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417</v>
      </c>
      <c r="D318" s="122" t="s">
        <v>420</v>
      </c>
      <c r="E318" s="122">
        <v>2006</v>
      </c>
      <c r="F318" s="122">
        <v>2013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417</v>
      </c>
      <c r="D319" s="122" t="s">
        <v>420</v>
      </c>
      <c r="E319" s="122">
        <v>2014</v>
      </c>
      <c r="F319" s="122" t="s">
        <v>19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417</v>
      </c>
      <c r="D320" s="122" t="s">
        <v>421</v>
      </c>
      <c r="E320" s="122">
        <v>2010</v>
      </c>
      <c r="F320" s="122">
        <v>2016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417</v>
      </c>
      <c r="D321" s="122" t="s">
        <v>421</v>
      </c>
      <c r="E321" s="122">
        <v>2016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417</v>
      </c>
      <c r="D322" s="122" t="s">
        <v>422</v>
      </c>
      <c r="E322" s="122">
        <v>2010</v>
      </c>
      <c r="F322" s="122">
        <v>2015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417</v>
      </c>
      <c r="D323" s="122" t="s">
        <v>423</v>
      </c>
      <c r="E323" s="122">
        <v>2013</v>
      </c>
      <c r="F323" s="122" t="s">
        <v>19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417</v>
      </c>
      <c r="D324" s="122" t="s">
        <v>424</v>
      </c>
      <c r="E324" s="122">
        <v>2012</v>
      </c>
      <c r="F324" s="122">
        <v>2016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417</v>
      </c>
      <c r="D325" s="122" t="s">
        <v>425</v>
      </c>
      <c r="E325" s="122">
        <v>2011</v>
      </c>
      <c r="F325" s="122">
        <v>2015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427</v>
      </c>
      <c r="D326" s="122" t="s">
        <v>428</v>
      </c>
      <c r="E326" s="122">
        <v>2017</v>
      </c>
      <c r="F326" s="122" t="s">
        <v>19</v>
      </c>
      <c r="G326" s="123"/>
      <c r="H326" s="129" t="s">
        <v>20</v>
      </c>
      <c r="I326" s="130"/>
      <c r="J326" s="131" t="s">
        <v>20</v>
      </c>
    </row>
    <row r="327" spans="2:10" ht="19.649999999999999" customHeight="1">
      <c r="B327" s="121">
        <f t="shared" si="7"/>
        <v>316</v>
      </c>
      <c r="C327" s="122" t="s">
        <v>427</v>
      </c>
      <c r="D327" s="122" t="s">
        <v>429</v>
      </c>
      <c r="E327" s="122">
        <v>2003</v>
      </c>
      <c r="F327" s="122">
        <v>2010</v>
      </c>
      <c r="G327" s="123" t="s">
        <v>20</v>
      </c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427</v>
      </c>
      <c r="D328" s="122" t="s">
        <v>735</v>
      </c>
      <c r="E328" s="122">
        <v>2014</v>
      </c>
      <c r="F328" s="122"/>
      <c r="G328" s="123"/>
      <c r="H328" s="129" t="s">
        <v>20</v>
      </c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427</v>
      </c>
      <c r="D329" s="122" t="s">
        <v>431</v>
      </c>
      <c r="E329" s="122">
        <v>2012</v>
      </c>
      <c r="F329" s="122" t="s">
        <v>19</v>
      </c>
      <c r="G329" s="123" t="s">
        <v>20</v>
      </c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427</v>
      </c>
      <c r="D330" s="122" t="s">
        <v>752</v>
      </c>
      <c r="E330" s="122">
        <v>2006</v>
      </c>
      <c r="F330" s="122">
        <v>2021</v>
      </c>
      <c r="G330" s="123"/>
      <c r="H330" s="129" t="s">
        <v>20</v>
      </c>
      <c r="I330" s="130"/>
      <c r="J330" s="131" t="s">
        <v>20</v>
      </c>
    </row>
    <row r="331" spans="2:10" ht="19.649999999999999" customHeight="1">
      <c r="B331" s="121">
        <f t="shared" si="7"/>
        <v>320</v>
      </c>
      <c r="C331" s="122" t="s">
        <v>764</v>
      </c>
      <c r="D331" s="122" t="s">
        <v>765</v>
      </c>
      <c r="E331" s="122">
        <v>2020</v>
      </c>
      <c r="F331" s="122"/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433</v>
      </c>
      <c r="D332" s="122" t="s">
        <v>745</v>
      </c>
      <c r="E332" s="122">
        <v>2011</v>
      </c>
      <c r="F332" s="122"/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433</v>
      </c>
      <c r="D333" s="122" t="s">
        <v>731</v>
      </c>
      <c r="E333" s="122">
        <v>2016</v>
      </c>
      <c r="F333" s="122"/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433</v>
      </c>
      <c r="D334" s="125" t="s">
        <v>434</v>
      </c>
      <c r="E334" s="125">
        <v>2010</v>
      </c>
      <c r="F334" s="125" t="s">
        <v>19</v>
      </c>
      <c r="G334" s="164" t="s">
        <v>20</v>
      </c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433</v>
      </c>
      <c r="D336" s="122" t="s">
        <v>434</v>
      </c>
      <c r="E336" s="122">
        <v>2020</v>
      </c>
      <c r="F336" s="122" t="s">
        <v>19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433</v>
      </c>
      <c r="D337" s="122" t="s">
        <v>746</v>
      </c>
      <c r="E337" s="122">
        <v>2011</v>
      </c>
      <c r="F337" s="122"/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433</v>
      </c>
      <c r="D338" s="122" t="s">
        <v>437</v>
      </c>
      <c r="E338" s="122">
        <v>2015</v>
      </c>
      <c r="F338" s="122" t="s">
        <v>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433</v>
      </c>
      <c r="D339" s="122" t="s">
        <v>440</v>
      </c>
      <c r="E339" s="122">
        <v>2017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433</v>
      </c>
      <c r="D340" s="122" t="s">
        <v>441</v>
      </c>
      <c r="E340" s="122">
        <v>2014</v>
      </c>
      <c r="F340" s="122" t="s">
        <v>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433</v>
      </c>
      <c r="D341" s="122" t="s">
        <v>443</v>
      </c>
      <c r="E341" s="122">
        <v>2008</v>
      </c>
      <c r="F341" s="122">
        <v>2014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433</v>
      </c>
      <c r="D342" s="122" t="s">
        <v>443</v>
      </c>
      <c r="E342" s="122">
        <v>2012</v>
      </c>
      <c r="F342" s="122" t="s">
        <v>19</v>
      </c>
      <c r="G342" s="123" t="s">
        <v>20</v>
      </c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433</v>
      </c>
      <c r="D343" s="122" t="s">
        <v>446</v>
      </c>
      <c r="E343" s="122">
        <v>2010</v>
      </c>
      <c r="F343" s="122" t="s">
        <v>19</v>
      </c>
      <c r="G343" s="123"/>
      <c r="H343" s="129" t="s">
        <v>20</v>
      </c>
      <c r="I343" s="129" t="s">
        <v>20</v>
      </c>
      <c r="J343" s="182"/>
    </row>
    <row r="344" spans="2:10" ht="19.649999999999999" customHeight="1">
      <c r="B344" s="121">
        <f t="shared" si="8"/>
        <v>332</v>
      </c>
      <c r="C344" s="122" t="s">
        <v>433</v>
      </c>
      <c r="D344" s="122" t="s">
        <v>449</v>
      </c>
      <c r="E344" s="122">
        <v>2019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433</v>
      </c>
      <c r="D345" s="122" t="s">
        <v>451</v>
      </c>
      <c r="E345" s="122">
        <v>2016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433</v>
      </c>
      <c r="D346" s="122" t="s">
        <v>453</v>
      </c>
      <c r="E346" s="122">
        <v>2010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433</v>
      </c>
      <c r="D347" s="122" t="s">
        <v>720</v>
      </c>
      <c r="E347" s="122">
        <v>2010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433</v>
      </c>
      <c r="D348" s="122" t="s">
        <v>455</v>
      </c>
      <c r="E348" s="122">
        <v>2001</v>
      </c>
      <c r="F348" s="122">
        <v>2014</v>
      </c>
      <c r="G348" s="123"/>
      <c r="H348" s="129" t="s">
        <v>20</v>
      </c>
      <c r="I348" s="130"/>
      <c r="J348" s="131"/>
    </row>
    <row r="349" spans="2:10" ht="19.649999999999999" customHeight="1">
      <c r="B349" s="121">
        <f t="shared" si="8"/>
        <v>337</v>
      </c>
      <c r="C349" s="122" t="s">
        <v>433</v>
      </c>
      <c r="D349" s="122" t="s">
        <v>457</v>
      </c>
      <c r="E349" s="122">
        <v>2013</v>
      </c>
      <c r="F349" s="122" t="s">
        <v>19</v>
      </c>
      <c r="G349" s="123" t="s">
        <v>20</v>
      </c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433</v>
      </c>
      <c r="D350" s="122" t="s">
        <v>459</v>
      </c>
      <c r="E350" s="122">
        <v>2013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433</v>
      </c>
      <c r="D351" s="122" t="s">
        <v>747</v>
      </c>
      <c r="E351" s="122">
        <v>2011</v>
      </c>
      <c r="F351" s="122"/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433</v>
      </c>
      <c r="D352" s="122" t="s">
        <v>460</v>
      </c>
      <c r="E352" s="122">
        <v>2013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433</v>
      </c>
      <c r="D353" s="122" t="s">
        <v>749</v>
      </c>
      <c r="E353" s="122">
        <v>2011</v>
      </c>
      <c r="F353" s="122"/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433</v>
      </c>
      <c r="D354" s="122" t="s">
        <v>748</v>
      </c>
      <c r="E354" s="122">
        <v>2011</v>
      </c>
      <c r="F354" s="122"/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433</v>
      </c>
      <c r="D355" s="122" t="s">
        <v>461</v>
      </c>
      <c r="E355" s="122">
        <v>2012</v>
      </c>
      <c r="F355" s="122">
        <v>2019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462</v>
      </c>
      <c r="D356" s="122" t="s">
        <v>463</v>
      </c>
      <c r="E356" s="122">
        <v>2013</v>
      </c>
      <c r="F356" s="122">
        <v>2019</v>
      </c>
      <c r="G356" s="123" t="s">
        <v>20</v>
      </c>
      <c r="H356" s="129" t="s">
        <v>20</v>
      </c>
      <c r="I356" s="130"/>
      <c r="J356" s="131" t="s">
        <v>20</v>
      </c>
    </row>
    <row r="357" spans="2:10" ht="19.649999999999999" customHeight="1">
      <c r="B357" s="121">
        <f t="shared" si="8"/>
        <v>345</v>
      </c>
      <c r="C357" s="122" t="s">
        <v>462</v>
      </c>
      <c r="D357" s="122" t="s">
        <v>465</v>
      </c>
      <c r="E357" s="122">
        <v>2006</v>
      </c>
      <c r="F357" s="122">
        <v>2015</v>
      </c>
      <c r="G357" s="123"/>
      <c r="H357" s="129" t="s">
        <v>20</v>
      </c>
      <c r="I357" s="130"/>
      <c r="J357" s="131" t="s">
        <v>20</v>
      </c>
    </row>
    <row r="358" spans="2:10" ht="19.649999999999999" customHeight="1">
      <c r="B358" s="121">
        <f t="shared" si="8"/>
        <v>346</v>
      </c>
      <c r="C358" s="122" t="s">
        <v>462</v>
      </c>
      <c r="D358" s="122" t="s">
        <v>466</v>
      </c>
      <c r="E358" s="122">
        <v>2015</v>
      </c>
      <c r="F358" s="122" t="s">
        <v>19</v>
      </c>
      <c r="G358" s="123"/>
      <c r="H358" s="129" t="s">
        <v>20</v>
      </c>
      <c r="I358" s="130"/>
      <c r="J358" s="131" t="s">
        <v>20</v>
      </c>
    </row>
    <row r="359" spans="2:10" ht="19.649999999999999" customHeight="1">
      <c r="B359" s="121">
        <f t="shared" si="8"/>
        <v>347</v>
      </c>
      <c r="C359" s="122" t="s">
        <v>462</v>
      </c>
      <c r="D359" s="122" t="s">
        <v>146</v>
      </c>
      <c r="E359" s="122">
        <v>2013</v>
      </c>
      <c r="F359" s="122">
        <v>2019</v>
      </c>
      <c r="G359" s="123" t="s">
        <v>20</v>
      </c>
      <c r="H359" s="129" t="s">
        <v>20</v>
      </c>
      <c r="I359" s="130"/>
      <c r="J359" s="131" t="s">
        <v>20</v>
      </c>
    </row>
    <row r="360" spans="2:10" ht="19.649999999999999" customHeight="1">
      <c r="B360" s="121">
        <f t="shared" si="8"/>
        <v>348</v>
      </c>
      <c r="C360" s="122" t="s">
        <v>462</v>
      </c>
      <c r="D360" s="122" t="s">
        <v>469</v>
      </c>
      <c r="E360" s="122">
        <v>2011</v>
      </c>
      <c r="F360" s="122" t="s">
        <v>19</v>
      </c>
      <c r="G360" s="123"/>
      <c r="H360" s="129" t="s">
        <v>20</v>
      </c>
      <c r="I360" s="130"/>
      <c r="J360" s="131" t="s">
        <v>20</v>
      </c>
    </row>
    <row r="361" spans="2:10" ht="19.649999999999999" customHeight="1">
      <c r="B361" s="121">
        <f t="shared" si="8"/>
        <v>349</v>
      </c>
      <c r="C361" s="122" t="s">
        <v>462</v>
      </c>
      <c r="D361" s="122" t="s">
        <v>469</v>
      </c>
      <c r="E361" s="122">
        <v>2018</v>
      </c>
      <c r="F361" s="122" t="s">
        <v>19</v>
      </c>
      <c r="G361" s="123"/>
      <c r="H361" s="129" t="s">
        <v>20</v>
      </c>
      <c r="I361" s="130" t="s">
        <v>20</v>
      </c>
      <c r="J361" s="131" t="s">
        <v>20</v>
      </c>
    </row>
    <row r="362" spans="2:10" ht="19.649999999999999" customHeight="1">
      <c r="B362" s="121">
        <f t="shared" si="8"/>
        <v>350</v>
      </c>
      <c r="C362" s="122" t="s">
        <v>462</v>
      </c>
      <c r="D362" s="122" t="s">
        <v>471</v>
      </c>
      <c r="E362" s="122">
        <v>2008</v>
      </c>
      <c r="F362" s="122">
        <v>2017</v>
      </c>
      <c r="G362" s="123" t="s">
        <v>20</v>
      </c>
      <c r="H362" s="129" t="s">
        <v>20</v>
      </c>
      <c r="I362" s="130"/>
      <c r="J362" s="131" t="s">
        <v>20</v>
      </c>
    </row>
    <row r="363" spans="2:10" ht="19.649999999999999" customHeight="1">
      <c r="B363" s="121">
        <f t="shared" si="8"/>
        <v>351</v>
      </c>
      <c r="C363" s="122" t="s">
        <v>462</v>
      </c>
      <c r="D363" s="122" t="s">
        <v>473</v>
      </c>
      <c r="E363" s="122">
        <v>2012</v>
      </c>
      <c r="F363" s="122">
        <v>2019</v>
      </c>
      <c r="G363" s="123"/>
      <c r="H363" s="129" t="s">
        <v>20</v>
      </c>
      <c r="I363" s="130"/>
      <c r="J363" s="131" t="s">
        <v>20</v>
      </c>
    </row>
    <row r="364" spans="2:10" ht="19.649999999999999" customHeight="1">
      <c r="B364" s="121">
        <f t="shared" si="8"/>
        <v>352</v>
      </c>
      <c r="C364" s="122" t="s">
        <v>462</v>
      </c>
      <c r="D364" s="122" t="s">
        <v>473</v>
      </c>
      <c r="E364" s="122">
        <v>2020</v>
      </c>
      <c r="F364" s="122"/>
      <c r="G364" s="123"/>
      <c r="H364" s="129" t="s">
        <v>20</v>
      </c>
      <c r="I364" s="130" t="s">
        <v>20</v>
      </c>
      <c r="J364" s="131" t="s">
        <v>20</v>
      </c>
    </row>
    <row r="365" spans="2:10" ht="19.649999999999999" customHeight="1">
      <c r="B365" s="121">
        <f t="shared" si="8"/>
        <v>353</v>
      </c>
      <c r="C365" s="122" t="s">
        <v>462</v>
      </c>
      <c r="D365" s="122" t="s">
        <v>474</v>
      </c>
      <c r="E365" s="122">
        <v>2010</v>
      </c>
      <c r="F365" s="122" t="s">
        <v>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462</v>
      </c>
      <c r="D366" s="122" t="s">
        <v>475</v>
      </c>
      <c r="E366" s="122">
        <v>2001</v>
      </c>
      <c r="F366" s="122">
        <v>2014</v>
      </c>
      <c r="G366" s="123"/>
      <c r="H366" s="129" t="s">
        <v>20</v>
      </c>
      <c r="I366" s="130"/>
      <c r="J366" s="131"/>
    </row>
    <row r="367" spans="2:10" ht="19.649999999999999" customHeight="1">
      <c r="B367" s="121">
        <f t="shared" si="8"/>
        <v>355</v>
      </c>
      <c r="C367" s="122" t="s">
        <v>462</v>
      </c>
      <c r="D367" s="122" t="s">
        <v>475</v>
      </c>
      <c r="E367" s="122">
        <v>2014</v>
      </c>
      <c r="F367" s="122">
        <v>2020</v>
      </c>
      <c r="G367" s="123"/>
      <c r="H367" s="129" t="s">
        <v>20</v>
      </c>
      <c r="I367" s="129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462</v>
      </c>
      <c r="D368" s="122" t="s">
        <v>477</v>
      </c>
      <c r="E368" s="122">
        <v>2018</v>
      </c>
      <c r="F368" s="122" t="s">
        <v>19</v>
      </c>
      <c r="G368" s="123"/>
      <c r="H368" s="129" t="s">
        <v>20</v>
      </c>
      <c r="I368" s="130" t="s">
        <v>20</v>
      </c>
      <c r="J368" s="131" t="s">
        <v>20</v>
      </c>
    </row>
    <row r="369" spans="2:10" ht="19.649999999999999" customHeight="1">
      <c r="B369" s="121">
        <f t="shared" si="8"/>
        <v>357</v>
      </c>
      <c r="C369" s="122" t="s">
        <v>462</v>
      </c>
      <c r="D369" s="122" t="s">
        <v>478</v>
      </c>
      <c r="E369" s="122">
        <v>2012</v>
      </c>
      <c r="F369" s="122">
        <v>2014</v>
      </c>
      <c r="G369" s="123" t="s">
        <v>20</v>
      </c>
      <c r="H369" s="129" t="s">
        <v>20</v>
      </c>
      <c r="I369" s="130"/>
      <c r="J369" s="131" t="s">
        <v>20</v>
      </c>
    </row>
    <row r="370" spans="2:10" ht="19.649999999999999" customHeight="1">
      <c r="B370" s="121">
        <f t="shared" si="8"/>
        <v>358</v>
      </c>
      <c r="C370" s="122" t="s">
        <v>462</v>
      </c>
      <c r="D370" s="122" t="s">
        <v>480</v>
      </c>
      <c r="E370" s="122">
        <v>2019</v>
      </c>
      <c r="F370" s="122" t="s">
        <v>19</v>
      </c>
      <c r="G370" s="123"/>
      <c r="H370" s="129" t="s">
        <v>20</v>
      </c>
      <c r="I370" s="130" t="s">
        <v>20</v>
      </c>
      <c r="J370" s="131" t="s">
        <v>20</v>
      </c>
    </row>
    <row r="371" spans="2:10" ht="19.649999999999999" customHeight="1">
      <c r="B371" s="121">
        <f t="shared" si="8"/>
        <v>359</v>
      </c>
      <c r="C371" s="122" t="s">
        <v>733</v>
      </c>
      <c r="D371" s="122" t="s">
        <v>734</v>
      </c>
      <c r="E371" s="122">
        <v>2017</v>
      </c>
      <c r="F371" s="122"/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481</v>
      </c>
      <c r="D372" s="122" t="s">
        <v>482</v>
      </c>
      <c r="E372" s="122">
        <v>2016</v>
      </c>
      <c r="F372" s="122" t="s">
        <v>19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483</v>
      </c>
      <c r="D373" s="122" t="s">
        <v>484</v>
      </c>
      <c r="E373" s="122">
        <v>2011</v>
      </c>
      <c r="F373" s="122">
        <v>2017</v>
      </c>
      <c r="G373" s="123"/>
      <c r="H373" s="129" t="s">
        <v>20</v>
      </c>
      <c r="I373" s="130"/>
      <c r="J373" s="131" t="s">
        <v>20</v>
      </c>
    </row>
    <row r="374" spans="2:10" ht="19.649999999999999" customHeight="1">
      <c r="B374" s="121">
        <f t="shared" si="8"/>
        <v>362</v>
      </c>
      <c r="C374" s="122" t="s">
        <v>483</v>
      </c>
      <c r="D374" s="122" t="s">
        <v>485</v>
      </c>
      <c r="E374" s="122">
        <v>2013</v>
      </c>
      <c r="F374" s="122" t="s">
        <v>19</v>
      </c>
      <c r="G374" s="123"/>
      <c r="H374" s="129" t="s">
        <v>20</v>
      </c>
      <c r="I374" s="130" t="s">
        <v>25</v>
      </c>
      <c r="J374" s="131" t="s">
        <v>20</v>
      </c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487</v>
      </c>
      <c r="E375" s="122">
        <v>2017</v>
      </c>
      <c r="F375" s="122" t="s">
        <v>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488</v>
      </c>
      <c r="E376" s="125">
        <v>2017</v>
      </c>
      <c r="F376" s="125" t="s">
        <v>19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489</v>
      </c>
      <c r="E378" s="122">
        <v>2019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490</v>
      </c>
      <c r="E379" s="122">
        <v>2013</v>
      </c>
      <c r="F379" s="122">
        <v>2019</v>
      </c>
      <c r="G379" s="123" t="s">
        <v>20</v>
      </c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490</v>
      </c>
      <c r="E380" s="122">
        <v>2013</v>
      </c>
      <c r="F380" s="122">
        <v>2019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490</v>
      </c>
      <c r="E381" s="122">
        <v>2019</v>
      </c>
      <c r="F381" s="122" t="s">
        <v>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493</v>
      </c>
      <c r="E382" s="122">
        <v>2005</v>
      </c>
      <c r="F382" s="122">
        <v>2014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493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493</v>
      </c>
      <c r="E384" s="122">
        <v>2019</v>
      </c>
      <c r="F384" s="122" t="s">
        <v>19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497</v>
      </c>
      <c r="E385" s="122">
        <v>2013</v>
      </c>
      <c r="F385" s="122">
        <v>2019</v>
      </c>
      <c r="G385" s="123" t="s">
        <v>20</v>
      </c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173</v>
      </c>
      <c r="E386" s="122">
        <v>2013</v>
      </c>
      <c r="F386" s="122">
        <v>2017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173</v>
      </c>
      <c r="E387" s="122">
        <v>2013</v>
      </c>
      <c r="F387" s="122">
        <v>2017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173</v>
      </c>
      <c r="E388" s="122">
        <v>2017</v>
      </c>
      <c r="F388" s="122" t="s">
        <v>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498</v>
      </c>
      <c r="E389" s="122">
        <v>2002</v>
      </c>
      <c r="F389" s="122">
        <v>2014</v>
      </c>
      <c r="G389" s="123"/>
      <c r="H389" s="129" t="s">
        <v>20</v>
      </c>
      <c r="I389" s="130"/>
      <c r="J389" s="131"/>
    </row>
    <row r="390" spans="2:10" ht="19.649999999999999" customHeight="1">
      <c r="B390" s="121">
        <f t="shared" si="9"/>
        <v>377</v>
      </c>
      <c r="C390" s="122" t="s">
        <v>486</v>
      </c>
      <c r="D390" s="122" t="s">
        <v>498</v>
      </c>
      <c r="E390" s="122">
        <v>2015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486</v>
      </c>
      <c r="D391" s="122" t="s">
        <v>498</v>
      </c>
      <c r="E391" s="122">
        <v>2020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486</v>
      </c>
      <c r="D392" s="122" t="s">
        <v>499</v>
      </c>
      <c r="E392" s="122">
        <v>2021</v>
      </c>
      <c r="F392" s="122" t="s">
        <v>19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486</v>
      </c>
      <c r="D393" s="122" t="s">
        <v>500</v>
      </c>
      <c r="E393" s="122">
        <v>2009</v>
      </c>
      <c r="F393" s="122">
        <v>2016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486</v>
      </c>
      <c r="D394" s="122" t="s">
        <v>502</v>
      </c>
      <c r="E394" s="122">
        <v>2015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486</v>
      </c>
      <c r="D395" s="122" t="s">
        <v>503</v>
      </c>
      <c r="E395" s="122">
        <v>2007</v>
      </c>
      <c r="F395" s="122">
        <v>2020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486</v>
      </c>
      <c r="D396" s="122" t="s">
        <v>503</v>
      </c>
      <c r="E396" s="122">
        <v>2012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486</v>
      </c>
      <c r="D397" s="122" t="s">
        <v>503</v>
      </c>
      <c r="E397" s="122">
        <v>2021</v>
      </c>
      <c r="F397" s="122" t="s">
        <v>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486</v>
      </c>
      <c r="D398" s="122" t="s">
        <v>504</v>
      </c>
      <c r="E398" s="122">
        <v>2019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486</v>
      </c>
      <c r="D399" s="122" t="s">
        <v>504</v>
      </c>
      <c r="E399" s="122">
        <v>2021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486</v>
      </c>
      <c r="D400" s="122" t="s">
        <v>506</v>
      </c>
      <c r="E400" s="122">
        <v>2006</v>
      </c>
      <c r="F400" s="122">
        <v>2015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486</v>
      </c>
      <c r="D401" s="122" t="s">
        <v>506</v>
      </c>
      <c r="E401" s="122">
        <v>2008</v>
      </c>
      <c r="F401" s="122">
        <v>2017</v>
      </c>
      <c r="G401" s="123" t="s">
        <v>20</v>
      </c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486</v>
      </c>
      <c r="D402" s="122" t="s">
        <v>506</v>
      </c>
      <c r="E402" s="122">
        <v>2016</v>
      </c>
      <c r="F402" s="122" t="s">
        <v>19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486</v>
      </c>
      <c r="D403" s="122" t="s">
        <v>508</v>
      </c>
      <c r="E403" s="122">
        <v>2015</v>
      </c>
      <c r="F403" s="122" t="s">
        <v>19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486</v>
      </c>
      <c r="D404" s="122" t="s">
        <v>509</v>
      </c>
      <c r="E404" s="122">
        <v>2001</v>
      </c>
      <c r="F404" s="122">
        <v>2007</v>
      </c>
      <c r="G404" s="123"/>
      <c r="H404" s="129" t="s">
        <v>20</v>
      </c>
      <c r="I404" s="130"/>
      <c r="J404" s="131"/>
    </row>
    <row r="405" spans="2:10" ht="19.649999999999999" customHeight="1">
      <c r="B405" s="121">
        <f t="shared" si="9"/>
        <v>392</v>
      </c>
      <c r="C405" s="122" t="s">
        <v>486</v>
      </c>
      <c r="D405" s="122" t="s">
        <v>510</v>
      </c>
      <c r="E405" s="122">
        <v>2008</v>
      </c>
      <c r="F405" s="122">
        <v>2015</v>
      </c>
      <c r="G405" s="123" t="s">
        <v>20</v>
      </c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486</v>
      </c>
      <c r="D406" s="122" t="s">
        <v>512</v>
      </c>
      <c r="E406" s="122">
        <v>2010</v>
      </c>
      <c r="F406" s="122">
        <v>2015</v>
      </c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486</v>
      </c>
      <c r="D407" s="122" t="s">
        <v>175</v>
      </c>
      <c r="E407" s="122">
        <v>2012</v>
      </c>
      <c r="F407" s="122" t="s">
        <v>19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486</v>
      </c>
      <c r="D408" s="122" t="s">
        <v>177</v>
      </c>
      <c r="E408" s="122">
        <v>2012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486</v>
      </c>
      <c r="D409" s="122" t="s">
        <v>514</v>
      </c>
      <c r="E409" s="122">
        <v>2005</v>
      </c>
      <c r="F409" s="122">
        <v>2014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486</v>
      </c>
      <c r="D410" s="122" t="s">
        <v>514</v>
      </c>
      <c r="E410" s="122">
        <v>2012</v>
      </c>
      <c r="F410" s="122">
        <v>2019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486</v>
      </c>
      <c r="D411" s="122" t="s">
        <v>514</v>
      </c>
      <c r="E411" s="122">
        <v>2019</v>
      </c>
      <c r="F411" s="122" t="s">
        <v>19</v>
      </c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486</v>
      </c>
      <c r="D412" s="122" t="s">
        <v>515</v>
      </c>
      <c r="E412" s="122">
        <v>2010</v>
      </c>
      <c r="F412" s="122" t="s">
        <v>71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486</v>
      </c>
      <c r="D413" s="122" t="s">
        <v>515</v>
      </c>
      <c r="E413" s="122">
        <v>2010</v>
      </c>
      <c r="F413" s="122" t="s">
        <v>19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486</v>
      </c>
      <c r="D414" s="122" t="s">
        <v>517</v>
      </c>
      <c r="E414" s="122">
        <v>2001</v>
      </c>
      <c r="F414" s="122">
        <v>2009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486</v>
      </c>
      <c r="D415" s="122" t="s">
        <v>517</v>
      </c>
      <c r="E415" s="122">
        <v>2008</v>
      </c>
      <c r="F415" s="122">
        <v>2016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486</v>
      </c>
      <c r="D416" s="122" t="s">
        <v>517</v>
      </c>
      <c r="E416" s="122">
        <v>2016</v>
      </c>
      <c r="F416" s="122" t="s">
        <v>19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486</v>
      </c>
      <c r="D417" s="122" t="s">
        <v>517</v>
      </c>
      <c r="E417" s="122">
        <v>2020</v>
      </c>
      <c r="F417" s="122" t="s">
        <v>19</v>
      </c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486</v>
      </c>
      <c r="D418" s="125" t="s">
        <v>518</v>
      </c>
      <c r="E418" s="125">
        <v>2004</v>
      </c>
      <c r="F418" s="125">
        <v>2012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486</v>
      </c>
      <c r="D420" s="122" t="s">
        <v>178</v>
      </c>
      <c r="E420" s="122">
        <v>2014</v>
      </c>
      <c r="F420" s="122" t="s">
        <v>19</v>
      </c>
      <c r="G420" s="123"/>
      <c r="H420" s="129" t="s">
        <v>20</v>
      </c>
      <c r="I420" s="130" t="s">
        <v>20</v>
      </c>
      <c r="J420" s="131"/>
    </row>
    <row r="421" spans="2:10" ht="19.649999999999999" customHeight="1">
      <c r="B421" s="121">
        <f t="shared" ref="B421:B460" si="10">ROW()-14</f>
        <v>407</v>
      </c>
      <c r="C421" s="122" t="s">
        <v>486</v>
      </c>
      <c r="D421" s="122" t="s">
        <v>710</v>
      </c>
      <c r="E421" s="122">
        <v>2008</v>
      </c>
      <c r="F421" s="122" t="s">
        <v>19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486</v>
      </c>
      <c r="D422" s="122" t="s">
        <v>519</v>
      </c>
      <c r="E422" s="122">
        <v>2010</v>
      </c>
      <c r="F422" s="122">
        <v>2012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486</v>
      </c>
      <c r="D423" s="122" t="s">
        <v>519</v>
      </c>
      <c r="E423" s="122">
        <v>2012</v>
      </c>
      <c r="F423" s="122">
        <v>2017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486</v>
      </c>
      <c r="D424" s="122" t="s">
        <v>520</v>
      </c>
      <c r="E424" s="122">
        <v>2003</v>
      </c>
      <c r="F424" s="122">
        <v>2008</v>
      </c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486</v>
      </c>
      <c r="D425" s="122" t="s">
        <v>520</v>
      </c>
      <c r="E425" s="122">
        <v>2009</v>
      </c>
      <c r="F425" s="122">
        <v>2015</v>
      </c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486</v>
      </c>
      <c r="D426" s="122" t="s">
        <v>520</v>
      </c>
      <c r="E426" s="122">
        <v>2016</v>
      </c>
      <c r="F426" s="122" t="s">
        <v>19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486</v>
      </c>
      <c r="D427" s="122" t="s">
        <v>521</v>
      </c>
      <c r="E427" s="122">
        <v>2009</v>
      </c>
      <c r="F427" s="122">
        <v>2016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486</v>
      </c>
      <c r="D428" s="122" t="s">
        <v>522</v>
      </c>
      <c r="E428" s="122">
        <v>2010</v>
      </c>
      <c r="F428" s="122">
        <v>2015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486</v>
      </c>
      <c r="D429" s="122" t="s">
        <v>523</v>
      </c>
      <c r="E429" s="122">
        <v>2018</v>
      </c>
      <c r="F429" s="122" t="s">
        <v>19</v>
      </c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486</v>
      </c>
      <c r="D430" s="122" t="s">
        <v>525</v>
      </c>
      <c r="E430" s="122">
        <v>2013</v>
      </c>
      <c r="F430" s="122" t="s">
        <v>19</v>
      </c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486</v>
      </c>
      <c r="D431" s="122" t="s">
        <v>526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486</v>
      </c>
      <c r="D432" s="122" t="s">
        <v>527</v>
      </c>
      <c r="E432" s="122">
        <v>2001</v>
      </c>
      <c r="F432" s="122">
        <v>2014</v>
      </c>
      <c r="G432" s="123"/>
      <c r="H432" s="129" t="s">
        <v>20</v>
      </c>
      <c r="I432" s="130"/>
      <c r="J432" s="131"/>
    </row>
    <row r="433" spans="2:10" ht="19.649999999999999" customHeight="1">
      <c r="B433" s="121">
        <f t="shared" si="10"/>
        <v>419</v>
      </c>
      <c r="C433" s="122" t="s">
        <v>486</v>
      </c>
      <c r="D433" s="122" t="s">
        <v>527</v>
      </c>
      <c r="E433" s="122">
        <v>2014</v>
      </c>
      <c r="F433" s="122" t="s">
        <v>71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486</v>
      </c>
      <c r="D434" s="122" t="s">
        <v>528</v>
      </c>
      <c r="E434" s="122">
        <v>2019</v>
      </c>
      <c r="F434" s="122" t="s">
        <v>19</v>
      </c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486</v>
      </c>
      <c r="D435" s="122" t="s">
        <v>529</v>
      </c>
      <c r="E435" s="122">
        <v>2007</v>
      </c>
      <c r="F435" s="122">
        <v>2014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486</v>
      </c>
      <c r="D436" s="122" t="s">
        <v>529</v>
      </c>
      <c r="E436" s="122">
        <v>2014</v>
      </c>
      <c r="F436" s="122" t="s">
        <v>19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486</v>
      </c>
      <c r="D437" s="122" t="s">
        <v>530</v>
      </c>
      <c r="E437" s="122">
        <v>2001</v>
      </c>
      <c r="F437" s="122">
        <v>2009</v>
      </c>
      <c r="G437" s="123"/>
      <c r="H437" s="129" t="s">
        <v>20</v>
      </c>
      <c r="I437" s="130"/>
      <c r="J437" s="131"/>
    </row>
    <row r="438" spans="2:10" ht="19.649999999999999" customHeight="1">
      <c r="B438" s="121">
        <f t="shared" si="10"/>
        <v>424</v>
      </c>
      <c r="C438" s="122" t="s">
        <v>486</v>
      </c>
      <c r="D438" s="122" t="s">
        <v>531</v>
      </c>
      <c r="E438" s="122">
        <v>2010</v>
      </c>
      <c r="F438" s="122">
        <v>2013</v>
      </c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532</v>
      </c>
      <c r="D439" s="122" t="s">
        <v>533</v>
      </c>
      <c r="E439" s="122">
        <v>2017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534</v>
      </c>
      <c r="D440" s="122" t="s">
        <v>535</v>
      </c>
      <c r="E440" s="122">
        <v>2013</v>
      </c>
      <c r="F440" s="122">
        <v>2019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534</v>
      </c>
      <c r="D441" s="122" t="s">
        <v>536</v>
      </c>
      <c r="E441" s="122">
        <v>2027</v>
      </c>
      <c r="F441" s="122">
        <v>2015</v>
      </c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534</v>
      </c>
      <c r="D442" s="122" t="s">
        <v>537</v>
      </c>
      <c r="E442" s="122">
        <v>2016</v>
      </c>
      <c r="F442" s="122" t="s">
        <v>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534</v>
      </c>
      <c r="D443" s="122" t="s">
        <v>521</v>
      </c>
      <c r="E443" s="122">
        <v>2009</v>
      </c>
      <c r="F443" s="122">
        <v>2019</v>
      </c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534</v>
      </c>
      <c r="D444" s="122" t="s">
        <v>522</v>
      </c>
      <c r="E444" s="122">
        <v>2009</v>
      </c>
      <c r="F444" s="122">
        <v>2019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534</v>
      </c>
      <c r="D445" s="122" t="s">
        <v>523</v>
      </c>
      <c r="E445" s="122">
        <v>2015</v>
      </c>
      <c r="F445" s="122">
        <v>2017</v>
      </c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534</v>
      </c>
      <c r="D446" s="122" t="s">
        <v>523</v>
      </c>
      <c r="E446" s="122">
        <v>2018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534</v>
      </c>
      <c r="D447" s="122" t="s">
        <v>538</v>
      </c>
      <c r="E447" s="122">
        <v>2011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534</v>
      </c>
      <c r="D448" s="122" t="s">
        <v>539</v>
      </c>
      <c r="E448" s="122">
        <v>2020</v>
      </c>
      <c r="F448" s="122" t="s">
        <v>19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540</v>
      </c>
      <c r="D449" s="122" t="s">
        <v>541</v>
      </c>
      <c r="E449" s="122">
        <v>2008</v>
      </c>
      <c r="F449" s="122">
        <v>2013</v>
      </c>
      <c r="G449" s="123"/>
      <c r="H449" s="129" t="s">
        <v>20</v>
      </c>
      <c r="I449" s="130"/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542</v>
      </c>
      <c r="D450" s="122" t="s">
        <v>543</v>
      </c>
      <c r="E450" s="122">
        <v>1995</v>
      </c>
      <c r="F450" s="122">
        <v>2010</v>
      </c>
      <c r="G450" s="123"/>
      <c r="H450" s="129" t="s">
        <v>20</v>
      </c>
      <c r="I450" s="130" t="s">
        <v>20</v>
      </c>
      <c r="J450" s="131" t="s">
        <v>20</v>
      </c>
    </row>
    <row r="451" spans="2:10" ht="19.649999999999999" customHeight="1">
      <c r="B451" s="121">
        <f t="shared" si="10"/>
        <v>437</v>
      </c>
      <c r="C451" s="122" t="s">
        <v>542</v>
      </c>
      <c r="D451" s="122" t="s">
        <v>543</v>
      </c>
      <c r="E451" s="122">
        <v>2011</v>
      </c>
      <c r="F451" s="122">
        <v>2020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542</v>
      </c>
      <c r="D452" s="122" t="s">
        <v>544</v>
      </c>
      <c r="E452" s="122">
        <v>2004</v>
      </c>
      <c r="F452" s="122">
        <v>2015</v>
      </c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542</v>
      </c>
      <c r="D453" s="122" t="s">
        <v>546</v>
      </c>
      <c r="E453" s="122">
        <v>2017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547</v>
      </c>
      <c r="D454" s="122" t="s">
        <v>548</v>
      </c>
      <c r="E454" s="122">
        <v>2016</v>
      </c>
      <c r="F454" s="122" t="s">
        <v>19</v>
      </c>
      <c r="G454" s="123"/>
      <c r="H454" s="129" t="s">
        <v>20</v>
      </c>
      <c r="I454" s="130" t="s">
        <v>20</v>
      </c>
      <c r="J454" s="131" t="s">
        <v>25</v>
      </c>
    </row>
    <row r="455" spans="2:10" ht="19.649999999999999" customHeight="1">
      <c r="B455" s="121">
        <f t="shared" si="10"/>
        <v>441</v>
      </c>
      <c r="C455" s="122" t="s">
        <v>542</v>
      </c>
      <c r="D455" s="122" t="s">
        <v>549</v>
      </c>
      <c r="E455" s="122">
        <v>2001</v>
      </c>
      <c r="F455" s="122">
        <v>2009</v>
      </c>
      <c r="G455" s="123" t="s">
        <v>20</v>
      </c>
      <c r="H455" s="129" t="s">
        <v>20</v>
      </c>
      <c r="I455" s="130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547</v>
      </c>
      <c r="D456" s="122" t="s">
        <v>549</v>
      </c>
      <c r="E456" s="122">
        <v>2008</v>
      </c>
      <c r="F456" s="122">
        <v>2017</v>
      </c>
      <c r="G456" s="123"/>
      <c r="H456" s="129" t="s">
        <v>20</v>
      </c>
      <c r="I456" s="130" t="s">
        <v>20</v>
      </c>
      <c r="J456" s="131" t="s">
        <v>20</v>
      </c>
    </row>
    <row r="457" spans="2:10" ht="19.649999999999999" customHeight="1">
      <c r="B457" s="121">
        <f t="shared" si="10"/>
        <v>443</v>
      </c>
      <c r="C457" s="122" t="s">
        <v>542</v>
      </c>
      <c r="D457" s="122" t="s">
        <v>549</v>
      </c>
      <c r="E457" s="122">
        <v>2017</v>
      </c>
      <c r="F457" s="122" t="s">
        <v>19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542</v>
      </c>
      <c r="D458" s="122" t="s">
        <v>551</v>
      </c>
      <c r="E458" s="122">
        <v>2005</v>
      </c>
      <c r="F458" s="122">
        <v>2012</v>
      </c>
      <c r="G458" s="123" t="s">
        <v>20</v>
      </c>
      <c r="H458" s="129" t="s">
        <v>20</v>
      </c>
      <c r="I458" s="130" t="s">
        <v>20</v>
      </c>
      <c r="J458" s="131"/>
    </row>
    <row r="459" spans="2:10" ht="19.649999999999999" customHeight="1">
      <c r="B459" s="121">
        <f t="shared" si="10"/>
        <v>445</v>
      </c>
      <c r="C459" s="122" t="s">
        <v>542</v>
      </c>
      <c r="D459" s="122" t="s">
        <v>551</v>
      </c>
      <c r="E459" s="122">
        <v>2013</v>
      </c>
      <c r="F459" s="122" t="s">
        <v>19</v>
      </c>
      <c r="G459" s="123"/>
      <c r="H459" s="129" t="s">
        <v>20</v>
      </c>
      <c r="I459" s="130" t="s">
        <v>20</v>
      </c>
      <c r="J459" s="131" t="s">
        <v>20</v>
      </c>
    </row>
    <row r="460" spans="2:10" ht="19.649999999999999" customHeight="1" thickBot="1">
      <c r="B460" s="124">
        <f t="shared" si="10"/>
        <v>446</v>
      </c>
      <c r="C460" s="125" t="s">
        <v>542</v>
      </c>
      <c r="D460" s="125" t="s">
        <v>551</v>
      </c>
      <c r="E460" s="125">
        <v>2021</v>
      </c>
      <c r="F460" s="125"/>
      <c r="G460" s="164"/>
      <c r="H460" s="132" t="s">
        <v>20</v>
      </c>
      <c r="I460" s="133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542</v>
      </c>
      <c r="D462" s="122" t="s">
        <v>553</v>
      </c>
      <c r="E462" s="122">
        <v>2012</v>
      </c>
      <c r="F462" s="122" t="s">
        <v>19</v>
      </c>
      <c r="G462" s="123"/>
      <c r="H462" s="129" t="s">
        <v>20</v>
      </c>
      <c r="I462" s="130" t="s">
        <v>20</v>
      </c>
      <c r="J462" s="131"/>
    </row>
    <row r="463" spans="2:10" ht="19.649999999999999" customHeight="1">
      <c r="B463" s="121">
        <f t="shared" ref="B463:B502" si="11">ROW()-15</f>
        <v>448</v>
      </c>
      <c r="C463" s="122" t="s">
        <v>542</v>
      </c>
      <c r="D463" s="122" t="s">
        <v>758</v>
      </c>
      <c r="E463" s="122">
        <v>2012</v>
      </c>
      <c r="F463" s="122"/>
      <c r="G463" s="123"/>
      <c r="H463" s="129" t="s">
        <v>20</v>
      </c>
      <c r="I463" s="130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542</v>
      </c>
      <c r="D464" s="122" t="s">
        <v>554</v>
      </c>
      <c r="E464" s="122">
        <v>2018</v>
      </c>
      <c r="F464" s="122" t="s">
        <v>19</v>
      </c>
      <c r="G464" s="123"/>
      <c r="H464" s="129" t="s">
        <v>20</v>
      </c>
      <c r="I464" s="130" t="s">
        <v>20</v>
      </c>
      <c r="J464" s="131" t="s">
        <v>25</v>
      </c>
    </row>
    <row r="465" spans="2:10" ht="19.649999999999999" customHeight="1">
      <c r="B465" s="121">
        <f t="shared" si="11"/>
        <v>450</v>
      </c>
      <c r="C465" s="122" t="s">
        <v>542</v>
      </c>
      <c r="D465" s="122" t="s">
        <v>555</v>
      </c>
      <c r="E465" s="122">
        <v>2012</v>
      </c>
      <c r="F465" s="122">
        <v>2018</v>
      </c>
      <c r="G465" s="123" t="s">
        <v>20</v>
      </c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547</v>
      </c>
      <c r="D466" s="122" t="s">
        <v>555</v>
      </c>
      <c r="E466" s="122">
        <v>2013</v>
      </c>
      <c r="F466" s="122" t="s">
        <v>19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557</v>
      </c>
      <c r="D467" s="122" t="s">
        <v>558</v>
      </c>
      <c r="E467" s="122">
        <v>2012</v>
      </c>
      <c r="F467" s="122" t="s">
        <v>19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557</v>
      </c>
      <c r="D468" s="122" t="s">
        <v>558</v>
      </c>
      <c r="E468" s="122">
        <v>2012</v>
      </c>
      <c r="F468" s="122"/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557</v>
      </c>
      <c r="D469" s="122" t="s">
        <v>559</v>
      </c>
      <c r="E469" s="122">
        <v>2007</v>
      </c>
      <c r="F469" s="122">
        <v>2014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557</v>
      </c>
      <c r="D470" s="122" t="s">
        <v>559</v>
      </c>
      <c r="E470" s="122">
        <v>2014</v>
      </c>
      <c r="F470" s="122" t="s">
        <v>71</v>
      </c>
      <c r="G470" s="123"/>
      <c r="H470" s="129" t="s">
        <v>20</v>
      </c>
      <c r="I470" s="130"/>
      <c r="J470" s="131" t="s">
        <v>20</v>
      </c>
    </row>
    <row r="471" spans="2:10" ht="19.649999999999999" customHeight="1">
      <c r="B471" s="121">
        <f t="shared" si="11"/>
        <v>456</v>
      </c>
      <c r="C471" s="122" t="s">
        <v>557</v>
      </c>
      <c r="D471" s="122" t="s">
        <v>562</v>
      </c>
      <c r="E471" s="122">
        <v>2019</v>
      </c>
      <c r="F471" s="122" t="s">
        <v>19</v>
      </c>
      <c r="G471" s="123"/>
      <c r="H471" s="129" t="s">
        <v>20</v>
      </c>
      <c r="I471" s="130" t="s">
        <v>20</v>
      </c>
      <c r="J471" s="131" t="s">
        <v>25</v>
      </c>
    </row>
    <row r="472" spans="2:10" ht="19.649999999999999" customHeight="1">
      <c r="B472" s="121">
        <f t="shared" si="11"/>
        <v>457</v>
      </c>
      <c r="C472" s="122" t="s">
        <v>557</v>
      </c>
      <c r="D472" s="122" t="s">
        <v>564</v>
      </c>
      <c r="E472" s="122">
        <v>2017</v>
      </c>
      <c r="F472" s="122" t="s">
        <v>19</v>
      </c>
      <c r="G472" s="123"/>
      <c r="H472" s="129" t="s">
        <v>20</v>
      </c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557</v>
      </c>
      <c r="D473" s="122" t="s">
        <v>565</v>
      </c>
      <c r="E473" s="122">
        <v>2016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557</v>
      </c>
      <c r="D474" s="122" t="s">
        <v>566</v>
      </c>
      <c r="E474" s="122">
        <v>2021</v>
      </c>
      <c r="F474" s="122"/>
      <c r="G474" s="123"/>
      <c r="H474" s="129" t="s">
        <v>20</v>
      </c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557</v>
      </c>
      <c r="D475" s="122" t="s">
        <v>567</v>
      </c>
      <c r="E475" s="122">
        <v>2004</v>
      </c>
      <c r="F475" s="122">
        <v>2013</v>
      </c>
      <c r="G475" s="123" t="s">
        <v>20</v>
      </c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557</v>
      </c>
      <c r="D476" s="122" t="s">
        <v>569</v>
      </c>
      <c r="E476" s="122">
        <v>2013</v>
      </c>
      <c r="F476" s="122">
        <v>2019</v>
      </c>
      <c r="G476" s="123" t="s">
        <v>20</v>
      </c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557</v>
      </c>
      <c r="D477" s="122" t="s">
        <v>571</v>
      </c>
      <c r="E477" s="122">
        <v>2007</v>
      </c>
      <c r="F477" s="122">
        <v>2015</v>
      </c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557</v>
      </c>
      <c r="D478" s="122" t="s">
        <v>572</v>
      </c>
      <c r="E478" s="122">
        <v>2013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557</v>
      </c>
      <c r="D479" s="122" t="s">
        <v>573</v>
      </c>
      <c r="E479" s="122">
        <v>2006</v>
      </c>
      <c r="F479" s="122">
        <v>2015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557</v>
      </c>
      <c r="D480" s="122" t="s">
        <v>519</v>
      </c>
      <c r="E480" s="122">
        <v>2019</v>
      </c>
      <c r="F480" s="122" t="s">
        <v>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557</v>
      </c>
      <c r="D481" s="122" t="s">
        <v>574</v>
      </c>
      <c r="E481" s="122">
        <v>2008</v>
      </c>
      <c r="F481" s="122">
        <v>2015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557</v>
      </c>
      <c r="D482" s="122" t="s">
        <v>574</v>
      </c>
      <c r="E482" s="122">
        <v>2015</v>
      </c>
      <c r="F482" s="122" t="s">
        <v>19</v>
      </c>
      <c r="G482" s="123"/>
      <c r="H482" s="129" t="s">
        <v>20</v>
      </c>
      <c r="I482" s="130" t="s">
        <v>20</v>
      </c>
      <c r="J482" s="131"/>
    </row>
    <row r="483" spans="2:10" ht="19.649999999999999" customHeight="1">
      <c r="B483" s="121">
        <f t="shared" si="11"/>
        <v>468</v>
      </c>
      <c r="C483" s="122" t="s">
        <v>557</v>
      </c>
      <c r="D483" s="122" t="s">
        <v>575</v>
      </c>
      <c r="E483" s="122">
        <v>2009</v>
      </c>
      <c r="F483" s="122">
        <v>2017</v>
      </c>
      <c r="G483" s="123"/>
      <c r="H483" s="129" t="s">
        <v>20</v>
      </c>
      <c r="I483" s="129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577</v>
      </c>
      <c r="D484" s="122" t="s">
        <v>578</v>
      </c>
      <c r="E484" s="122">
        <v>2013</v>
      </c>
      <c r="F484" s="122">
        <v>2019</v>
      </c>
      <c r="G484" s="123"/>
      <c r="H484" s="129" t="s">
        <v>20</v>
      </c>
      <c r="I484" s="130" t="s">
        <v>20</v>
      </c>
      <c r="J484" s="131" t="s">
        <v>25</v>
      </c>
    </row>
    <row r="485" spans="2:10" ht="19.649999999999999" customHeight="1">
      <c r="B485" s="121">
        <f t="shared" si="11"/>
        <v>470</v>
      </c>
      <c r="C485" s="122" t="s">
        <v>577</v>
      </c>
      <c r="D485" s="122" t="s">
        <v>578</v>
      </c>
      <c r="E485" s="122">
        <v>2018</v>
      </c>
      <c r="F485" s="122" t="s">
        <v>19</v>
      </c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577</v>
      </c>
      <c r="D486" s="122" t="s">
        <v>579</v>
      </c>
      <c r="E486" s="122">
        <v>2008</v>
      </c>
      <c r="F486" s="122">
        <v>2012</v>
      </c>
      <c r="G486" s="123" t="s">
        <v>20</v>
      </c>
      <c r="H486" s="129"/>
      <c r="I486" s="130"/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577</v>
      </c>
      <c r="D487" s="122" t="s">
        <v>581</v>
      </c>
      <c r="E487" s="122">
        <v>2016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577</v>
      </c>
      <c r="D488" s="122" t="s">
        <v>582</v>
      </c>
      <c r="E488" s="122">
        <v>2011</v>
      </c>
      <c r="F488" s="122">
        <v>2016</v>
      </c>
      <c r="G488" s="123"/>
      <c r="H488" s="129" t="s">
        <v>20</v>
      </c>
      <c r="I488" s="130" t="s">
        <v>25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583</v>
      </c>
      <c r="D489" s="122" t="s">
        <v>582</v>
      </c>
      <c r="E489" s="122">
        <v>2014</v>
      </c>
      <c r="F489" s="122" t="s">
        <v>19</v>
      </c>
      <c r="G489" s="123"/>
      <c r="H489" s="129" t="s">
        <v>20</v>
      </c>
      <c r="I489" s="130" t="s">
        <v>25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577</v>
      </c>
      <c r="D490" s="122" t="s">
        <v>584</v>
      </c>
      <c r="E490" s="122">
        <v>2012</v>
      </c>
      <c r="F490" s="122">
        <v>2015</v>
      </c>
      <c r="G490" s="123" t="s">
        <v>20</v>
      </c>
      <c r="H490" s="129"/>
      <c r="I490" s="130"/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577</v>
      </c>
      <c r="D491" s="122" t="s">
        <v>584</v>
      </c>
      <c r="E491" s="122">
        <v>2019</v>
      </c>
      <c r="F491" s="122" t="s">
        <v>19</v>
      </c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577</v>
      </c>
      <c r="D492" s="122" t="s">
        <v>587</v>
      </c>
      <c r="E492" s="122">
        <v>2015</v>
      </c>
      <c r="F492" s="122">
        <v>2019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577</v>
      </c>
      <c r="D493" s="122" t="s">
        <v>589</v>
      </c>
      <c r="E493" s="122">
        <v>2009</v>
      </c>
      <c r="F493" s="122">
        <v>2014</v>
      </c>
      <c r="G493" s="123"/>
      <c r="H493" s="129"/>
      <c r="I493" s="130"/>
      <c r="J493" s="131" t="s">
        <v>20</v>
      </c>
    </row>
    <row r="494" spans="2:10" ht="19.649999999999999" customHeight="1">
      <c r="B494" s="121">
        <f t="shared" si="11"/>
        <v>479</v>
      </c>
      <c r="C494" s="122" t="s">
        <v>577</v>
      </c>
      <c r="D494" s="122" t="s">
        <v>589</v>
      </c>
      <c r="E494" s="122">
        <v>2012</v>
      </c>
      <c r="F494" s="122">
        <v>2015</v>
      </c>
      <c r="G494" s="123" t="s">
        <v>20</v>
      </c>
      <c r="H494" s="129"/>
      <c r="I494" s="130"/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577</v>
      </c>
      <c r="D495" s="122" t="s">
        <v>589</v>
      </c>
      <c r="E495" s="122">
        <v>2019</v>
      </c>
      <c r="F495" s="122" t="s">
        <v>19</v>
      </c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577</v>
      </c>
      <c r="D496" s="122" t="s">
        <v>590</v>
      </c>
      <c r="E496" s="122">
        <v>2015</v>
      </c>
      <c r="F496" s="122">
        <v>2019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577</v>
      </c>
      <c r="D497" s="122" t="s">
        <v>592</v>
      </c>
      <c r="E497" s="122">
        <v>2011</v>
      </c>
      <c r="F497" s="122">
        <v>2017</v>
      </c>
      <c r="G497" s="123" t="s">
        <v>20</v>
      </c>
      <c r="H497" s="129"/>
      <c r="I497" s="130"/>
      <c r="J497" s="131" t="s">
        <v>20</v>
      </c>
    </row>
    <row r="498" spans="2:10" ht="19.649999999999999" customHeight="1">
      <c r="B498" s="121">
        <f t="shared" si="11"/>
        <v>483</v>
      </c>
      <c r="C498" s="122" t="s">
        <v>594</v>
      </c>
      <c r="D498" s="122" t="s">
        <v>766</v>
      </c>
      <c r="E498" s="122">
        <v>2020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594</v>
      </c>
      <c r="D499" s="122" t="s">
        <v>725</v>
      </c>
      <c r="E499" s="122">
        <v>2015</v>
      </c>
      <c r="F499" s="122"/>
      <c r="G499" s="123"/>
      <c r="H499" s="129"/>
      <c r="I499" s="130"/>
      <c r="J499" s="131" t="s">
        <v>20</v>
      </c>
    </row>
    <row r="500" spans="2:10" ht="19.649999999999999" customHeight="1">
      <c r="B500" s="121">
        <f t="shared" si="11"/>
        <v>485</v>
      </c>
      <c r="C500" s="122" t="s">
        <v>594</v>
      </c>
      <c r="D500" s="122" t="s">
        <v>595</v>
      </c>
      <c r="E500" s="122">
        <v>2019</v>
      </c>
      <c r="F500" s="122" t="s">
        <v>19</v>
      </c>
      <c r="G500" s="123"/>
      <c r="H500" s="129" t="s">
        <v>20</v>
      </c>
      <c r="I500" s="130" t="s">
        <v>20</v>
      </c>
      <c r="J500" s="131"/>
    </row>
    <row r="501" spans="2:10" ht="19.649999999999999" customHeight="1">
      <c r="B501" s="121">
        <f t="shared" si="11"/>
        <v>486</v>
      </c>
      <c r="C501" s="122" t="s">
        <v>594</v>
      </c>
      <c r="D501" s="122" t="s">
        <v>596</v>
      </c>
      <c r="E501" s="122">
        <v>2004</v>
      </c>
      <c r="F501" s="122">
        <v>2010</v>
      </c>
      <c r="G501" s="123" t="s">
        <v>20</v>
      </c>
      <c r="H501" s="129"/>
      <c r="I501" s="130"/>
      <c r="J501" s="131" t="s">
        <v>20</v>
      </c>
    </row>
    <row r="502" spans="2:10" ht="19.649999999999999" customHeight="1" thickBot="1">
      <c r="B502" s="124">
        <f t="shared" si="11"/>
        <v>487</v>
      </c>
      <c r="C502" s="125" t="s">
        <v>594</v>
      </c>
      <c r="D502" s="125" t="s">
        <v>596</v>
      </c>
      <c r="E502" s="125">
        <v>2010</v>
      </c>
      <c r="F502" s="125">
        <v>2017</v>
      </c>
      <c r="G502" s="164" t="s">
        <v>20</v>
      </c>
      <c r="H502" s="132"/>
      <c r="I502" s="133"/>
      <c r="J502" s="134" t="s">
        <v>20</v>
      </c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599</v>
      </c>
      <c r="D504" s="122" t="s">
        <v>600</v>
      </c>
      <c r="E504" s="122">
        <v>2007</v>
      </c>
      <c r="F504" s="122">
        <v>2013</v>
      </c>
      <c r="G504" s="123" t="s">
        <v>20</v>
      </c>
      <c r="H504" s="129"/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599</v>
      </c>
      <c r="D505" s="122" t="s">
        <v>600</v>
      </c>
      <c r="E505" s="122">
        <v>2013</v>
      </c>
      <c r="F505" s="122">
        <v>2018</v>
      </c>
      <c r="G505" s="123" t="s">
        <v>20</v>
      </c>
      <c r="H505" s="129"/>
      <c r="I505" s="130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599</v>
      </c>
      <c r="D506" s="122" t="s">
        <v>603</v>
      </c>
      <c r="E506" s="122">
        <v>2009</v>
      </c>
      <c r="F506" s="122">
        <v>2018</v>
      </c>
      <c r="G506" s="123"/>
      <c r="H506" s="129" t="s">
        <v>20</v>
      </c>
      <c r="I506" s="130" t="s">
        <v>20</v>
      </c>
      <c r="J506" s="131" t="s">
        <v>25</v>
      </c>
    </row>
    <row r="507" spans="2:10" ht="19.649999999999999" customHeight="1">
      <c r="B507" s="121">
        <f t="shared" si="12"/>
        <v>491</v>
      </c>
      <c r="C507" s="122" t="s">
        <v>599</v>
      </c>
      <c r="D507" s="122" t="s">
        <v>605</v>
      </c>
      <c r="E507" s="122">
        <v>2014</v>
      </c>
      <c r="F507" s="122" t="s">
        <v>19</v>
      </c>
      <c r="G507" s="123"/>
      <c r="H507" s="129" t="s">
        <v>20</v>
      </c>
      <c r="I507" s="130" t="s">
        <v>20</v>
      </c>
      <c r="J507" s="131" t="s">
        <v>25</v>
      </c>
    </row>
    <row r="508" spans="2:10" ht="19.649999999999999" customHeight="1">
      <c r="B508" s="121">
        <f t="shared" si="12"/>
        <v>492</v>
      </c>
      <c r="C508" s="122" t="s">
        <v>599</v>
      </c>
      <c r="D508" s="122" t="s">
        <v>753</v>
      </c>
      <c r="E508" s="122">
        <v>2017</v>
      </c>
      <c r="F508" s="122"/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599</v>
      </c>
      <c r="D509" s="122" t="s">
        <v>606</v>
      </c>
      <c r="E509" s="122">
        <v>2017</v>
      </c>
      <c r="F509" s="122" t="s">
        <v>19</v>
      </c>
      <c r="G509" s="123"/>
      <c r="H509" s="129" t="s">
        <v>20</v>
      </c>
      <c r="I509" s="129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599</v>
      </c>
      <c r="D510" s="122" t="s">
        <v>608</v>
      </c>
      <c r="E510" s="122">
        <v>2007</v>
      </c>
      <c r="F510" s="122">
        <v>2013</v>
      </c>
      <c r="G510" s="123"/>
      <c r="H510" s="129" t="s">
        <v>20</v>
      </c>
      <c r="I510" s="130"/>
      <c r="J510" s="131"/>
    </row>
    <row r="511" spans="2:10" ht="19.649999999999999" customHeight="1">
      <c r="B511" s="121">
        <f t="shared" si="12"/>
        <v>495</v>
      </c>
      <c r="C511" s="122" t="s">
        <v>599</v>
      </c>
      <c r="D511" s="122" t="s">
        <v>608</v>
      </c>
      <c r="E511" s="122">
        <v>2017</v>
      </c>
      <c r="F511" s="122" t="s">
        <v>19</v>
      </c>
      <c r="G511" s="123"/>
      <c r="H511" s="129" t="s">
        <v>20</v>
      </c>
      <c r="I511" s="129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599</v>
      </c>
      <c r="D512" s="122" t="s">
        <v>611</v>
      </c>
      <c r="E512" s="122">
        <v>2013</v>
      </c>
      <c r="F512" s="122">
        <v>2018</v>
      </c>
      <c r="G512" s="123"/>
      <c r="H512" s="129"/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599</v>
      </c>
      <c r="D513" s="122" t="s">
        <v>741</v>
      </c>
      <c r="E513" s="122">
        <v>2004</v>
      </c>
      <c r="F513" s="122"/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599</v>
      </c>
      <c r="D514" s="122" t="s">
        <v>613</v>
      </c>
      <c r="E514" s="122">
        <v>2007</v>
      </c>
      <c r="F514" s="122">
        <v>2013</v>
      </c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599</v>
      </c>
      <c r="D515" s="122" t="s">
        <v>614</v>
      </c>
      <c r="E515" s="122">
        <v>2015</v>
      </c>
      <c r="F515" s="122" t="s">
        <v>19</v>
      </c>
      <c r="G515" s="123"/>
      <c r="H515" s="129" t="s">
        <v>20</v>
      </c>
      <c r="I515" s="130" t="s">
        <v>20</v>
      </c>
      <c r="J515" s="131" t="s">
        <v>25</v>
      </c>
    </row>
    <row r="516" spans="2:10" ht="19.649999999999999" customHeight="1">
      <c r="B516" s="121">
        <f t="shared" si="12"/>
        <v>500</v>
      </c>
      <c r="C516" s="122" t="s">
        <v>599</v>
      </c>
      <c r="D516" s="122" t="s">
        <v>615</v>
      </c>
      <c r="E516" s="122">
        <v>2015</v>
      </c>
      <c r="F516" s="122">
        <v>2016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599</v>
      </c>
      <c r="D517" s="122" t="s">
        <v>751</v>
      </c>
      <c r="E517" s="122">
        <v>2007</v>
      </c>
      <c r="F517" s="122">
        <v>2021</v>
      </c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599</v>
      </c>
      <c r="D518" s="122" t="s">
        <v>751</v>
      </c>
      <c r="E518" s="122">
        <v>2021</v>
      </c>
      <c r="F518" s="122"/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599</v>
      </c>
      <c r="D519" s="122" t="s">
        <v>616</v>
      </c>
      <c r="E519" s="122">
        <v>2009</v>
      </c>
      <c r="F519" s="122">
        <v>2015</v>
      </c>
      <c r="G519" s="123"/>
      <c r="H519" s="129" t="s">
        <v>20</v>
      </c>
      <c r="I519" s="129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599</v>
      </c>
      <c r="D520" s="122" t="s">
        <v>616</v>
      </c>
      <c r="E520" s="122">
        <v>2016</v>
      </c>
      <c r="F520" s="122" t="s">
        <v>19</v>
      </c>
      <c r="G520" s="123"/>
      <c r="H520" s="129" t="s">
        <v>20</v>
      </c>
      <c r="I520" s="130" t="s">
        <v>20</v>
      </c>
      <c r="J520" s="131" t="s">
        <v>25</v>
      </c>
    </row>
    <row r="521" spans="2:10" ht="19.649999999999999" customHeight="1">
      <c r="B521" s="121">
        <f t="shared" si="12"/>
        <v>505</v>
      </c>
      <c r="C521" s="122" t="s">
        <v>599</v>
      </c>
      <c r="D521" s="122" t="s">
        <v>618</v>
      </c>
      <c r="E521" s="122">
        <v>2016</v>
      </c>
      <c r="F521" s="122" t="s">
        <v>19</v>
      </c>
      <c r="G521" s="123"/>
      <c r="H521" s="129" t="s">
        <v>20</v>
      </c>
      <c r="I521" s="130"/>
      <c r="J521" s="131"/>
    </row>
    <row r="522" spans="2:10" ht="19.649999999999999" customHeight="1">
      <c r="B522" s="121">
        <f t="shared" si="12"/>
        <v>506</v>
      </c>
      <c r="C522" s="122" t="s">
        <v>599</v>
      </c>
      <c r="D522" s="122" t="s">
        <v>620</v>
      </c>
      <c r="E522" s="122">
        <v>2013</v>
      </c>
      <c r="F522" s="122">
        <v>2018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599</v>
      </c>
      <c r="D523" s="122" t="s">
        <v>621</v>
      </c>
      <c r="E523" s="122">
        <v>2005</v>
      </c>
      <c r="F523" s="122">
        <v>2013</v>
      </c>
      <c r="G523" s="123" t="s">
        <v>20</v>
      </c>
      <c r="H523" s="129"/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599</v>
      </c>
      <c r="D524" s="122" t="s">
        <v>623</v>
      </c>
      <c r="E524" s="122">
        <v>2019</v>
      </c>
      <c r="F524" s="122" t="s">
        <v>19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599</v>
      </c>
      <c r="D525" s="122" t="s">
        <v>624</v>
      </c>
      <c r="E525" s="122">
        <v>2009</v>
      </c>
      <c r="F525" s="122">
        <v>2014</v>
      </c>
      <c r="G525" s="123" t="s">
        <v>20</v>
      </c>
      <c r="H525" s="129"/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599</v>
      </c>
      <c r="D526" s="122" t="s">
        <v>626</v>
      </c>
      <c r="E526" s="122">
        <v>2009</v>
      </c>
      <c r="F526" s="122">
        <v>2018</v>
      </c>
      <c r="G526" s="123" t="s">
        <v>20</v>
      </c>
      <c r="H526" s="129"/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599</v>
      </c>
      <c r="D527" s="122" t="s">
        <v>628</v>
      </c>
      <c r="E527" s="122">
        <v>2008</v>
      </c>
      <c r="F527" s="122">
        <v>2014</v>
      </c>
      <c r="G527" s="123"/>
      <c r="H527" s="129" t="s">
        <v>20</v>
      </c>
      <c r="I527" s="130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599</v>
      </c>
      <c r="D528" s="122" t="s">
        <v>629</v>
      </c>
      <c r="E528" s="122">
        <v>2011</v>
      </c>
      <c r="F528" s="122">
        <v>2019</v>
      </c>
      <c r="G528" s="123"/>
      <c r="H528" s="129" t="s">
        <v>20</v>
      </c>
      <c r="I528" s="129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599</v>
      </c>
      <c r="D529" s="122" t="s">
        <v>742</v>
      </c>
      <c r="E529" s="122">
        <v>2020</v>
      </c>
      <c r="F529" s="122"/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631</v>
      </c>
      <c r="D530" s="122" t="s">
        <v>474</v>
      </c>
      <c r="E530" s="122">
        <v>2010</v>
      </c>
      <c r="F530" s="122" t="s">
        <v>19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631</v>
      </c>
      <c r="D531" s="122" t="s">
        <v>475</v>
      </c>
      <c r="E531" s="122">
        <v>2001</v>
      </c>
      <c r="F531" s="122">
        <v>2014</v>
      </c>
      <c r="G531" s="123"/>
      <c r="H531" s="129" t="s">
        <v>20</v>
      </c>
      <c r="I531" s="130"/>
      <c r="J531" s="131"/>
    </row>
    <row r="532" spans="2:10" ht="19.649999999999999" customHeight="1">
      <c r="B532" s="121">
        <f t="shared" si="12"/>
        <v>516</v>
      </c>
      <c r="C532" s="122" t="s">
        <v>632</v>
      </c>
      <c r="D532" s="122" t="s">
        <v>715</v>
      </c>
      <c r="E532" s="122">
        <v>2003</v>
      </c>
      <c r="F532" s="122">
        <v>2020</v>
      </c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632</v>
      </c>
      <c r="D533" s="122" t="s">
        <v>633</v>
      </c>
      <c r="E533" s="122">
        <v>2010</v>
      </c>
      <c r="F533" s="122" t="s">
        <v>19</v>
      </c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632</v>
      </c>
      <c r="D534" s="122" t="s">
        <v>634</v>
      </c>
      <c r="E534" s="122">
        <v>2017</v>
      </c>
      <c r="F534" s="122" t="s">
        <v>19</v>
      </c>
      <c r="G534" s="123"/>
      <c r="H534" s="129" t="s">
        <v>20</v>
      </c>
      <c r="I534" s="130" t="s">
        <v>20</v>
      </c>
      <c r="J534" s="131" t="s">
        <v>20</v>
      </c>
    </row>
    <row r="535" spans="2:10" ht="19.649999999999999" customHeight="1">
      <c r="B535" s="121">
        <f t="shared" si="12"/>
        <v>519</v>
      </c>
      <c r="C535" s="122" t="s">
        <v>632</v>
      </c>
      <c r="D535" s="122" t="s">
        <v>635</v>
      </c>
      <c r="E535" s="122">
        <v>2018</v>
      </c>
      <c r="F535" s="122" t="s">
        <v>19</v>
      </c>
      <c r="G535" s="123"/>
      <c r="H535" s="129" t="s">
        <v>20</v>
      </c>
      <c r="I535" s="130" t="s">
        <v>20</v>
      </c>
      <c r="J535" s="131" t="s">
        <v>20</v>
      </c>
    </row>
    <row r="536" spans="2:10" ht="19.649999999999999" customHeight="1">
      <c r="B536" s="121">
        <f t="shared" si="12"/>
        <v>520</v>
      </c>
      <c r="C536" s="122" t="s">
        <v>632</v>
      </c>
      <c r="D536" s="122" t="s">
        <v>637</v>
      </c>
      <c r="E536" s="122">
        <v>2011</v>
      </c>
      <c r="F536" s="122">
        <v>2019</v>
      </c>
      <c r="G536" s="123" t="s">
        <v>20</v>
      </c>
      <c r="H536" s="129" t="s">
        <v>20</v>
      </c>
      <c r="I536" s="130" t="s">
        <v>20</v>
      </c>
      <c r="J536" s="131" t="s">
        <v>20</v>
      </c>
    </row>
    <row r="537" spans="2:10" ht="19.649999999999999" customHeight="1">
      <c r="B537" s="121">
        <f t="shared" si="12"/>
        <v>521</v>
      </c>
      <c r="C537" s="122" t="s">
        <v>632</v>
      </c>
      <c r="D537" s="122" t="s">
        <v>639</v>
      </c>
      <c r="E537" s="122">
        <v>2004</v>
      </c>
      <c r="F537" s="122" t="s">
        <v>19</v>
      </c>
      <c r="G537" s="123" t="s">
        <v>20</v>
      </c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632</v>
      </c>
      <c r="D538" s="122" t="s">
        <v>639</v>
      </c>
      <c r="E538" s="122">
        <v>2004</v>
      </c>
      <c r="F538" s="122" t="s">
        <v>19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632</v>
      </c>
      <c r="D539" s="122" t="s">
        <v>639</v>
      </c>
      <c r="E539" s="122">
        <v>2021</v>
      </c>
      <c r="F539" s="122" t="s">
        <v>19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632</v>
      </c>
      <c r="D540" s="122" t="s">
        <v>641</v>
      </c>
      <c r="E540" s="122">
        <v>2003</v>
      </c>
      <c r="F540" s="122">
        <v>2015</v>
      </c>
      <c r="G540" s="123"/>
      <c r="H540" s="129" t="s">
        <v>20</v>
      </c>
      <c r="I540" s="130" t="s">
        <v>20</v>
      </c>
      <c r="J540" s="131" t="s">
        <v>20</v>
      </c>
    </row>
    <row r="541" spans="2:10" ht="19.649999999999999" customHeight="1">
      <c r="B541" s="121">
        <f t="shared" si="12"/>
        <v>525</v>
      </c>
      <c r="C541" s="122" t="s">
        <v>632</v>
      </c>
      <c r="D541" s="122" t="s">
        <v>643</v>
      </c>
      <c r="E541" s="122">
        <v>2003</v>
      </c>
      <c r="F541" s="122">
        <v>2009</v>
      </c>
      <c r="G541" s="123" t="s">
        <v>20</v>
      </c>
      <c r="H541" s="129" t="s">
        <v>20</v>
      </c>
      <c r="I541" s="130" t="s">
        <v>20</v>
      </c>
      <c r="J541" s="131" t="s">
        <v>20</v>
      </c>
    </row>
    <row r="542" spans="2:10" ht="19.649999999999999" customHeight="1">
      <c r="B542" s="121">
        <f t="shared" si="12"/>
        <v>526</v>
      </c>
      <c r="C542" s="122" t="s">
        <v>632</v>
      </c>
      <c r="D542" s="122" t="s">
        <v>643</v>
      </c>
      <c r="E542" s="122">
        <v>2003</v>
      </c>
      <c r="F542" s="122">
        <v>2009</v>
      </c>
      <c r="G542" s="123"/>
      <c r="H542" s="129" t="s">
        <v>20</v>
      </c>
      <c r="I542" s="130" t="s">
        <v>20</v>
      </c>
      <c r="J542" s="131" t="s">
        <v>20</v>
      </c>
    </row>
    <row r="543" spans="2:10" ht="19.649999999999999" customHeight="1">
      <c r="B543" s="121">
        <f t="shared" si="12"/>
        <v>527</v>
      </c>
      <c r="C543" s="122" t="s">
        <v>632</v>
      </c>
      <c r="D543" s="122" t="s">
        <v>647</v>
      </c>
      <c r="E543" s="122">
        <v>2008</v>
      </c>
      <c r="F543" s="122">
        <v>2011</v>
      </c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632</v>
      </c>
      <c r="D544" s="125" t="s">
        <v>647</v>
      </c>
      <c r="E544" s="125">
        <v>2012</v>
      </c>
      <c r="F544" s="125">
        <v>2017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632</v>
      </c>
      <c r="D546" s="122" t="s">
        <v>648</v>
      </c>
      <c r="E546" s="122">
        <v>2006</v>
      </c>
      <c r="F546" s="122">
        <v>2017</v>
      </c>
      <c r="G546" s="123" t="s">
        <v>20</v>
      </c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86" si="13">ROW()-17</f>
        <v>530</v>
      </c>
      <c r="C547" s="122" t="s">
        <v>632</v>
      </c>
      <c r="D547" s="122" t="s">
        <v>648</v>
      </c>
      <c r="E547" s="122">
        <v>2017</v>
      </c>
      <c r="F547" s="122" t="s">
        <v>19</v>
      </c>
      <c r="G547" s="123"/>
      <c r="H547" s="129" t="s">
        <v>20</v>
      </c>
      <c r="I547" s="129" t="s">
        <v>20</v>
      </c>
      <c r="J547" s="182" t="s">
        <v>20</v>
      </c>
    </row>
    <row r="548" spans="2:10" ht="19.649999999999999" customHeight="1">
      <c r="B548" s="121">
        <f t="shared" si="13"/>
        <v>531</v>
      </c>
      <c r="C548" s="122" t="s">
        <v>632</v>
      </c>
      <c r="D548" s="122" t="s">
        <v>648</v>
      </c>
      <c r="E548" s="122">
        <v>2017</v>
      </c>
      <c r="F548" s="122"/>
      <c r="G548" s="123"/>
      <c r="H548" s="129" t="s">
        <v>20</v>
      </c>
      <c r="I548" s="130" t="s">
        <v>20</v>
      </c>
      <c r="J548" s="131" t="s">
        <v>20</v>
      </c>
    </row>
    <row r="549" spans="2:10" ht="19.649999999999999" customHeight="1">
      <c r="B549" s="121">
        <f t="shared" si="13"/>
        <v>532</v>
      </c>
      <c r="C549" s="122" t="s">
        <v>632</v>
      </c>
      <c r="D549" s="122" t="s">
        <v>711</v>
      </c>
      <c r="E549" s="122">
        <v>2003</v>
      </c>
      <c r="F549" s="122">
        <v>2020</v>
      </c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632</v>
      </c>
      <c r="D550" s="122" t="s">
        <v>651</v>
      </c>
      <c r="E550" s="122">
        <v>2006</v>
      </c>
      <c r="F550" s="122">
        <v>2015</v>
      </c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632</v>
      </c>
      <c r="D551" s="122" t="s">
        <v>708</v>
      </c>
      <c r="E551" s="122">
        <v>2003</v>
      </c>
      <c r="F551" s="122">
        <v>2020</v>
      </c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632</v>
      </c>
      <c r="D552" s="122" t="s">
        <v>652</v>
      </c>
      <c r="E552" s="122">
        <v>2003</v>
      </c>
      <c r="F552" s="122">
        <v>2009</v>
      </c>
      <c r="G552" s="123" t="s">
        <v>20</v>
      </c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632</v>
      </c>
      <c r="D553" s="122" t="s">
        <v>652</v>
      </c>
      <c r="E553" s="122">
        <v>2009</v>
      </c>
      <c r="F553" s="122">
        <v>2012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632</v>
      </c>
      <c r="D554" s="122" t="s">
        <v>652</v>
      </c>
      <c r="E554" s="122">
        <v>2012</v>
      </c>
      <c r="F554" s="122">
        <v>2019</v>
      </c>
      <c r="G554" s="123" t="s">
        <v>20</v>
      </c>
      <c r="H554" s="129" t="s">
        <v>20</v>
      </c>
      <c r="I554" s="130"/>
      <c r="J554" s="131" t="s">
        <v>20</v>
      </c>
    </row>
    <row r="555" spans="2:10" ht="19.649999999999999" customHeight="1">
      <c r="B555" s="121">
        <f t="shared" si="13"/>
        <v>538</v>
      </c>
      <c r="C555" s="122" t="s">
        <v>632</v>
      </c>
      <c r="D555" s="122" t="s">
        <v>652</v>
      </c>
      <c r="E555" s="122">
        <v>2012</v>
      </c>
      <c r="F555" s="122">
        <v>2020</v>
      </c>
      <c r="G555" s="123"/>
      <c r="H555" s="129" t="s">
        <v>20</v>
      </c>
      <c r="I555" s="130" t="s">
        <v>20</v>
      </c>
      <c r="J555" s="131" t="s">
        <v>20</v>
      </c>
    </row>
    <row r="556" spans="2:10" ht="19.649999999999999" customHeight="1">
      <c r="B556" s="121">
        <f t="shared" si="13"/>
        <v>539</v>
      </c>
      <c r="C556" s="122" t="s">
        <v>632</v>
      </c>
      <c r="D556" s="122" t="s">
        <v>652</v>
      </c>
      <c r="E556" s="122">
        <v>2020</v>
      </c>
      <c r="F556" s="122" t="s">
        <v>19</v>
      </c>
      <c r="G556" s="123"/>
      <c r="H556" s="129" t="s">
        <v>20</v>
      </c>
      <c r="I556" s="130" t="s">
        <v>20</v>
      </c>
      <c r="J556" s="131" t="s">
        <v>25</v>
      </c>
    </row>
    <row r="557" spans="2:10" ht="19.649999999999999" customHeight="1">
      <c r="B557" s="121">
        <f t="shared" si="13"/>
        <v>540</v>
      </c>
      <c r="C557" s="122" t="s">
        <v>632</v>
      </c>
      <c r="D557" s="122" t="s">
        <v>757</v>
      </c>
      <c r="E557" s="122">
        <v>2017</v>
      </c>
      <c r="F557" s="122"/>
      <c r="G557" s="123"/>
      <c r="H557" s="129" t="s">
        <v>20</v>
      </c>
      <c r="I557" s="130" t="s">
        <v>20</v>
      </c>
      <c r="J557" s="131" t="s">
        <v>20</v>
      </c>
    </row>
    <row r="558" spans="2:10" ht="19.649999999999999" customHeight="1">
      <c r="B558" s="121">
        <f t="shared" si="13"/>
        <v>541</v>
      </c>
      <c r="C558" s="122" t="s">
        <v>632</v>
      </c>
      <c r="D558" s="122" t="s">
        <v>656</v>
      </c>
      <c r="E558" s="122">
        <v>2005</v>
      </c>
      <c r="F558" s="122">
        <v>2011</v>
      </c>
      <c r="G558" s="123" t="s">
        <v>20</v>
      </c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632</v>
      </c>
      <c r="D559" s="122" t="s">
        <v>656</v>
      </c>
      <c r="E559" s="122">
        <v>2010</v>
      </c>
      <c r="F559" s="122">
        <v>2018</v>
      </c>
      <c r="G559" s="123"/>
      <c r="H559" s="129" t="s">
        <v>20</v>
      </c>
      <c r="I559" s="129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632</v>
      </c>
      <c r="D560" s="122" t="s">
        <v>656</v>
      </c>
      <c r="E560" s="122">
        <v>2019</v>
      </c>
      <c r="F560" s="122" t="s">
        <v>19</v>
      </c>
      <c r="G560" s="123"/>
      <c r="H560" s="129" t="s">
        <v>20</v>
      </c>
      <c r="I560" s="130" t="s">
        <v>20</v>
      </c>
      <c r="J560" s="131" t="s">
        <v>20</v>
      </c>
    </row>
    <row r="561" spans="2:10" ht="19.649999999999999" customHeight="1">
      <c r="B561" s="121">
        <f t="shared" si="13"/>
        <v>544</v>
      </c>
      <c r="C561" s="122" t="s">
        <v>632</v>
      </c>
      <c r="D561" s="122" t="s">
        <v>659</v>
      </c>
      <c r="E561" s="122">
        <v>2003</v>
      </c>
      <c r="F561" s="122">
        <v>2009</v>
      </c>
      <c r="G561" s="123" t="s">
        <v>20</v>
      </c>
      <c r="H561" s="129" t="s">
        <v>20</v>
      </c>
      <c r="I561" s="130" t="s">
        <v>20</v>
      </c>
      <c r="J561" s="131" t="s">
        <v>20</v>
      </c>
    </row>
    <row r="562" spans="2:10" ht="19.649999999999999" customHeight="1">
      <c r="B562" s="121">
        <f t="shared" si="13"/>
        <v>545</v>
      </c>
      <c r="C562" s="122" t="s">
        <v>632</v>
      </c>
      <c r="D562" s="122" t="s">
        <v>659</v>
      </c>
      <c r="E562" s="122">
        <v>2003</v>
      </c>
      <c r="F562" s="122">
        <v>2009</v>
      </c>
      <c r="G562" s="123"/>
      <c r="H562" s="129" t="s">
        <v>20</v>
      </c>
      <c r="I562" s="130" t="s">
        <v>20</v>
      </c>
      <c r="J562" s="131" t="s">
        <v>20</v>
      </c>
    </row>
    <row r="563" spans="2:10" ht="19.649999999999999" customHeight="1">
      <c r="B563" s="121">
        <f t="shared" si="13"/>
        <v>546</v>
      </c>
      <c r="C563" s="122" t="s">
        <v>632</v>
      </c>
      <c r="D563" s="122" t="s">
        <v>706</v>
      </c>
      <c r="E563" s="122">
        <v>2012</v>
      </c>
      <c r="F563" s="122" t="s">
        <v>19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632</v>
      </c>
      <c r="D564" s="122" t="s">
        <v>660</v>
      </c>
      <c r="E564" s="122">
        <v>2003</v>
      </c>
      <c r="F564" s="122">
        <v>2015</v>
      </c>
      <c r="G564" s="123"/>
      <c r="H564" s="129" t="s">
        <v>20</v>
      </c>
      <c r="I564" s="130" t="s">
        <v>20</v>
      </c>
      <c r="J564" s="131" t="s">
        <v>20</v>
      </c>
    </row>
    <row r="565" spans="2:10" ht="19.649999999999999" customHeight="1">
      <c r="B565" s="121">
        <f t="shared" si="13"/>
        <v>548</v>
      </c>
      <c r="C565" s="122" t="s">
        <v>632</v>
      </c>
      <c r="D565" s="122" t="s">
        <v>660</v>
      </c>
      <c r="E565" s="122">
        <v>2020</v>
      </c>
      <c r="F565" s="122" t="s">
        <v>19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632</v>
      </c>
      <c r="D566" s="122" t="s">
        <v>661</v>
      </c>
      <c r="E566" s="122">
        <v>2005</v>
      </c>
      <c r="F566" s="122">
        <v>2015</v>
      </c>
      <c r="G566" s="123" t="s">
        <v>20</v>
      </c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632</v>
      </c>
      <c r="D567" s="122" t="s">
        <v>661</v>
      </c>
      <c r="E567" s="122">
        <v>2015</v>
      </c>
      <c r="F567" s="122" t="s">
        <v>19</v>
      </c>
      <c r="G567" s="123"/>
      <c r="H567" s="129" t="s">
        <v>20</v>
      </c>
      <c r="I567" s="129" t="s">
        <v>20</v>
      </c>
      <c r="J567" s="182" t="s">
        <v>20</v>
      </c>
    </row>
    <row r="568" spans="2:10" ht="19.649999999999999" customHeight="1">
      <c r="B568" s="121">
        <f t="shared" si="13"/>
        <v>551</v>
      </c>
      <c r="C568" s="122" t="s">
        <v>632</v>
      </c>
      <c r="D568" s="122" t="s">
        <v>665</v>
      </c>
      <c r="E568" s="122">
        <v>2003</v>
      </c>
      <c r="F568" s="122">
        <v>2016</v>
      </c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632</v>
      </c>
      <c r="D569" s="122" t="s">
        <v>666</v>
      </c>
      <c r="E569" s="122">
        <v>1994</v>
      </c>
      <c r="F569" s="122">
        <v>2003</v>
      </c>
      <c r="G569" s="123" t="s">
        <v>20</v>
      </c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632</v>
      </c>
      <c r="D570" s="122" t="s">
        <v>666</v>
      </c>
      <c r="E570" s="122">
        <v>2004</v>
      </c>
      <c r="F570" s="122">
        <v>2009</v>
      </c>
      <c r="G570" s="123" t="s">
        <v>20</v>
      </c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632</v>
      </c>
      <c r="D571" s="122" t="s">
        <v>666</v>
      </c>
      <c r="E571" s="122">
        <v>2015</v>
      </c>
      <c r="F571" s="122" t="s">
        <v>19</v>
      </c>
      <c r="G571" s="123"/>
      <c r="H571" s="129" t="s">
        <v>20</v>
      </c>
      <c r="I571" s="130" t="s">
        <v>20</v>
      </c>
      <c r="J571" s="131" t="s">
        <v>20</v>
      </c>
    </row>
    <row r="572" spans="2:10" ht="19.649999999999999" customHeight="1">
      <c r="B572" s="121">
        <f t="shared" si="13"/>
        <v>555</v>
      </c>
      <c r="C572" s="122" t="s">
        <v>632</v>
      </c>
      <c r="D572" s="122" t="s">
        <v>669</v>
      </c>
      <c r="E572" s="122">
        <v>2008</v>
      </c>
      <c r="F572" s="122">
        <v>2017</v>
      </c>
      <c r="G572" s="123" t="s">
        <v>20</v>
      </c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632</v>
      </c>
      <c r="D573" s="122" t="s">
        <v>671</v>
      </c>
      <c r="E573" s="122">
        <v>1995</v>
      </c>
      <c r="F573" s="122">
        <v>2010</v>
      </c>
      <c r="G573" s="123" t="s">
        <v>20</v>
      </c>
      <c r="H573" s="129" t="s">
        <v>20</v>
      </c>
      <c r="I573" s="130" t="s">
        <v>20</v>
      </c>
      <c r="J573" s="131" t="s">
        <v>20</v>
      </c>
    </row>
    <row r="574" spans="2:10" ht="19.649999999999999" customHeight="1">
      <c r="B574" s="121">
        <f t="shared" si="13"/>
        <v>557</v>
      </c>
      <c r="C574" s="122" t="s">
        <v>632</v>
      </c>
      <c r="D574" s="122" t="s">
        <v>671</v>
      </c>
      <c r="E574" s="122">
        <v>2010</v>
      </c>
      <c r="F574" s="122">
        <v>2020</v>
      </c>
      <c r="G574" s="123" t="s">
        <v>20</v>
      </c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632</v>
      </c>
      <c r="D575" s="122" t="s">
        <v>714</v>
      </c>
      <c r="E575" s="122">
        <v>2003</v>
      </c>
      <c r="F575" s="122">
        <v>2020</v>
      </c>
      <c r="G575" s="123"/>
      <c r="H575" s="129" t="s">
        <v>20</v>
      </c>
      <c r="I575" s="130" t="s">
        <v>20</v>
      </c>
      <c r="J575" s="131"/>
    </row>
    <row r="576" spans="2:10" ht="19.649999999999999" customHeight="1">
      <c r="B576" s="121">
        <f t="shared" si="13"/>
        <v>559</v>
      </c>
      <c r="C576" s="122" t="s">
        <v>632</v>
      </c>
      <c r="D576" s="122" t="s">
        <v>712</v>
      </c>
      <c r="E576" s="122">
        <v>2003</v>
      </c>
      <c r="F576" s="122">
        <v>2020</v>
      </c>
      <c r="G576" s="123"/>
      <c r="H576" s="129" t="s">
        <v>20</v>
      </c>
      <c r="I576" s="130" t="s">
        <v>20</v>
      </c>
      <c r="J576" s="131"/>
    </row>
    <row r="577" spans="2:10" ht="19.649999999999999" customHeight="1">
      <c r="B577" s="121">
        <f t="shared" si="13"/>
        <v>560</v>
      </c>
      <c r="C577" s="122" t="s">
        <v>632</v>
      </c>
      <c r="D577" s="122" t="s">
        <v>713</v>
      </c>
      <c r="E577" s="122">
        <v>2003</v>
      </c>
      <c r="F577" s="122">
        <v>2020</v>
      </c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632</v>
      </c>
      <c r="D578" s="122" t="s">
        <v>674</v>
      </c>
      <c r="E578" s="122">
        <v>2021</v>
      </c>
      <c r="F578" s="122"/>
      <c r="G578" s="123"/>
      <c r="H578" s="129" t="s">
        <v>20</v>
      </c>
      <c r="I578" s="130" t="s">
        <v>20</v>
      </c>
      <c r="J578" s="131"/>
    </row>
    <row r="579" spans="2:10" ht="19.649999999999999" customHeight="1">
      <c r="B579" s="121">
        <f t="shared" si="13"/>
        <v>562</v>
      </c>
      <c r="C579" s="122" t="s">
        <v>632</v>
      </c>
      <c r="D579" s="122" t="s">
        <v>675</v>
      </c>
      <c r="E579" s="122">
        <v>2019</v>
      </c>
      <c r="F579" s="122" t="s">
        <v>19</v>
      </c>
      <c r="G579" s="123"/>
      <c r="H579" s="129" t="s">
        <v>20</v>
      </c>
      <c r="I579" s="130" t="s">
        <v>20</v>
      </c>
      <c r="J579" s="131"/>
    </row>
    <row r="580" spans="2:10" ht="19.649999999999999" customHeight="1">
      <c r="B580" s="121">
        <f t="shared" si="13"/>
        <v>563</v>
      </c>
      <c r="C580" s="122" t="s">
        <v>632</v>
      </c>
      <c r="D580" s="122" t="s">
        <v>677</v>
      </c>
      <c r="E580" s="122">
        <v>2018</v>
      </c>
      <c r="F580" s="122" t="s">
        <v>19</v>
      </c>
      <c r="G580" s="123"/>
      <c r="H580" s="129" t="s">
        <v>20</v>
      </c>
      <c r="I580" s="130" t="s">
        <v>20</v>
      </c>
      <c r="J580" s="131" t="s">
        <v>20</v>
      </c>
    </row>
    <row r="581" spans="2:10" ht="19.649999999999999" customHeight="1">
      <c r="B581" s="121">
        <f t="shared" si="13"/>
        <v>564</v>
      </c>
      <c r="C581" s="122" t="s">
        <v>632</v>
      </c>
      <c r="D581" s="122" t="s">
        <v>678</v>
      </c>
      <c r="E581" s="122">
        <v>2007</v>
      </c>
      <c r="F581" s="122">
        <v>2016</v>
      </c>
      <c r="G581" s="123" t="s">
        <v>20</v>
      </c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632</v>
      </c>
      <c r="D582" s="122" t="s">
        <v>680</v>
      </c>
      <c r="E582" s="122">
        <v>2016</v>
      </c>
      <c r="F582" s="122" t="s">
        <v>19</v>
      </c>
      <c r="G582" s="123"/>
      <c r="H582" s="129" t="s">
        <v>20</v>
      </c>
      <c r="I582" s="130" t="s">
        <v>20</v>
      </c>
      <c r="J582" s="131" t="s">
        <v>20</v>
      </c>
    </row>
    <row r="583" spans="2:10" ht="19.649999999999999" customHeight="1">
      <c r="B583" s="121">
        <f t="shared" si="13"/>
        <v>566</v>
      </c>
      <c r="C583" s="122" t="s">
        <v>632</v>
      </c>
      <c r="D583" s="122" t="s">
        <v>681</v>
      </c>
      <c r="E583" s="122">
        <v>2018</v>
      </c>
      <c r="F583" s="122" t="s">
        <v>19</v>
      </c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632</v>
      </c>
      <c r="D584" s="122" t="s">
        <v>682</v>
      </c>
      <c r="E584" s="122">
        <v>2010</v>
      </c>
      <c r="F584" s="122">
        <v>2018</v>
      </c>
      <c r="G584" s="123" t="s">
        <v>20</v>
      </c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632</v>
      </c>
      <c r="D585" s="122" t="s">
        <v>684</v>
      </c>
      <c r="E585" s="122">
        <v>2003</v>
      </c>
      <c r="F585" s="122">
        <v>2015</v>
      </c>
      <c r="G585" s="123" t="s">
        <v>20</v>
      </c>
      <c r="H585" s="129" t="s">
        <v>20</v>
      </c>
      <c r="I585" s="130" t="s">
        <v>20</v>
      </c>
      <c r="J585" s="131"/>
    </row>
    <row r="586" spans="2:10" ht="19.649999999999999" customHeight="1" thickBot="1">
      <c r="B586" s="124">
        <f t="shared" si="13"/>
        <v>569</v>
      </c>
      <c r="C586" s="125" t="s">
        <v>632</v>
      </c>
      <c r="D586" s="125" t="s">
        <v>684</v>
      </c>
      <c r="E586" s="125">
        <v>2015</v>
      </c>
      <c r="F586" s="125" t="s">
        <v>19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632</v>
      </c>
      <c r="D588" s="122" t="s">
        <v>686</v>
      </c>
      <c r="E588" s="122">
        <v>2003</v>
      </c>
      <c r="F588" s="122">
        <v>2009</v>
      </c>
      <c r="G588" s="123" t="s">
        <v>20</v>
      </c>
      <c r="H588" s="129" t="s">
        <v>20</v>
      </c>
      <c r="I588" s="130" t="s">
        <v>20</v>
      </c>
      <c r="J588" s="131" t="s">
        <v>20</v>
      </c>
    </row>
    <row r="589" spans="2:10" ht="19.649999999999999" customHeight="1">
      <c r="B589" s="121">
        <f t="shared" ref="B589:B614" si="14">ROW()-18</f>
        <v>571</v>
      </c>
      <c r="C589" s="122" t="s">
        <v>632</v>
      </c>
      <c r="D589" s="122" t="s">
        <v>686</v>
      </c>
      <c r="E589" s="122">
        <v>2003</v>
      </c>
      <c r="F589" s="122">
        <v>2015</v>
      </c>
      <c r="G589" s="123"/>
      <c r="H589" s="129" t="s">
        <v>20</v>
      </c>
      <c r="I589" s="130" t="s">
        <v>20</v>
      </c>
      <c r="J589" s="131" t="s">
        <v>20</v>
      </c>
    </row>
    <row r="590" spans="2:10" ht="19.649999999999999" customHeight="1">
      <c r="B590" s="121">
        <f t="shared" si="14"/>
        <v>572</v>
      </c>
      <c r="C590" s="122" t="s">
        <v>632</v>
      </c>
      <c r="D590" s="122" t="s">
        <v>686</v>
      </c>
      <c r="E590" s="122">
        <v>2016</v>
      </c>
      <c r="F590" s="122">
        <v>2019</v>
      </c>
      <c r="G590" s="123"/>
      <c r="H590" s="129" t="s">
        <v>20</v>
      </c>
      <c r="I590" s="130" t="s">
        <v>20</v>
      </c>
      <c r="J590" s="131" t="s">
        <v>25</v>
      </c>
    </row>
    <row r="591" spans="2:10" ht="19.649999999999999" customHeight="1">
      <c r="B591" s="121">
        <f t="shared" si="14"/>
        <v>573</v>
      </c>
      <c r="C591" s="122" t="s">
        <v>632</v>
      </c>
      <c r="D591" s="122" t="s">
        <v>686</v>
      </c>
      <c r="E591" s="122">
        <v>2020</v>
      </c>
      <c r="F591" s="122" t="s">
        <v>19</v>
      </c>
      <c r="G591" s="123"/>
      <c r="H591" s="129" t="s">
        <v>20</v>
      </c>
      <c r="I591" s="130" t="s">
        <v>20</v>
      </c>
      <c r="J591" s="131"/>
    </row>
    <row r="592" spans="2:10" ht="19.649999999999999" customHeight="1">
      <c r="B592" s="121">
        <f t="shared" si="14"/>
        <v>574</v>
      </c>
      <c r="C592" s="122" t="s">
        <v>632</v>
      </c>
      <c r="D592" s="122" t="s">
        <v>687</v>
      </c>
      <c r="E592" s="122">
        <v>2017</v>
      </c>
      <c r="F592" s="122" t="s">
        <v>19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632</v>
      </c>
      <c r="D593" s="122" t="s">
        <v>688</v>
      </c>
      <c r="E593" s="122">
        <v>2012</v>
      </c>
      <c r="F593" s="122" t="s">
        <v>19</v>
      </c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632</v>
      </c>
      <c r="D594" s="122" t="s">
        <v>756</v>
      </c>
      <c r="E594" s="122">
        <v>2012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632</v>
      </c>
      <c r="D595" s="122" t="s">
        <v>716</v>
      </c>
      <c r="E595" s="122">
        <v>2003</v>
      </c>
      <c r="F595" s="122">
        <v>2020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632</v>
      </c>
      <c r="D596" s="122" t="s">
        <v>689</v>
      </c>
      <c r="E596" s="122">
        <v>2011</v>
      </c>
      <c r="F596" s="122">
        <v>2018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632</v>
      </c>
      <c r="D597" s="122" t="s">
        <v>690</v>
      </c>
      <c r="E597" s="122">
        <v>2018</v>
      </c>
      <c r="F597" s="122" t="s">
        <v>19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632</v>
      </c>
      <c r="D598" s="122" t="s">
        <v>707</v>
      </c>
      <c r="E598" s="122">
        <v>2008</v>
      </c>
      <c r="F598" s="122" t="s">
        <v>19</v>
      </c>
      <c r="G598" s="123"/>
      <c r="H598" s="129" t="s">
        <v>20</v>
      </c>
      <c r="I598" s="130" t="s">
        <v>20</v>
      </c>
      <c r="J598" s="131"/>
    </row>
    <row r="599" spans="2:10" ht="19.649999999999999" customHeight="1">
      <c r="B599" s="121">
        <f t="shared" si="14"/>
        <v>581</v>
      </c>
      <c r="C599" s="122" t="s">
        <v>632</v>
      </c>
      <c r="D599" s="122" t="s">
        <v>691</v>
      </c>
      <c r="E599" s="122">
        <v>2003</v>
      </c>
      <c r="F599" s="122">
        <v>2009</v>
      </c>
      <c r="G599" s="123" t="s">
        <v>20</v>
      </c>
      <c r="H599" s="129" t="s">
        <v>20</v>
      </c>
      <c r="I599" s="130" t="s">
        <v>20</v>
      </c>
      <c r="J599" s="131" t="s">
        <v>20</v>
      </c>
    </row>
    <row r="600" spans="2:10" ht="19.649999999999999" customHeight="1">
      <c r="B600" s="121">
        <f t="shared" si="14"/>
        <v>582</v>
      </c>
      <c r="C600" s="122" t="s">
        <v>632</v>
      </c>
      <c r="D600" s="122" t="s">
        <v>691</v>
      </c>
      <c r="E600" s="122">
        <v>2003</v>
      </c>
      <c r="F600" s="122">
        <v>2009</v>
      </c>
      <c r="G600" s="123"/>
      <c r="H600" s="129" t="s">
        <v>20</v>
      </c>
      <c r="I600" s="130" t="s">
        <v>20</v>
      </c>
      <c r="J600" s="131" t="s">
        <v>20</v>
      </c>
    </row>
    <row r="601" spans="2:10" ht="19.649999999999999" customHeight="1">
      <c r="B601" s="121">
        <f t="shared" si="14"/>
        <v>583</v>
      </c>
      <c r="C601" s="122" t="s">
        <v>692</v>
      </c>
      <c r="D601" s="122" t="s">
        <v>744</v>
      </c>
      <c r="E601" s="122">
        <v>2017</v>
      </c>
      <c r="F601" s="122"/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692</v>
      </c>
      <c r="D602" s="122" t="s">
        <v>693</v>
      </c>
      <c r="E602" s="122">
        <v>2011</v>
      </c>
      <c r="F602" s="122">
        <v>2018</v>
      </c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692</v>
      </c>
      <c r="D603" s="122" t="s">
        <v>426</v>
      </c>
      <c r="E603" s="122">
        <v>2019</v>
      </c>
      <c r="F603" s="122"/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692</v>
      </c>
      <c r="D604" s="122" t="s">
        <v>695</v>
      </c>
      <c r="E604" s="122">
        <v>2017</v>
      </c>
      <c r="F604" s="122" t="s">
        <v>19</v>
      </c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692</v>
      </c>
      <c r="D605" s="122" t="s">
        <v>696</v>
      </c>
      <c r="E605" s="122">
        <v>2012</v>
      </c>
      <c r="F605" s="122">
        <v>2019</v>
      </c>
      <c r="G605" s="123" t="s">
        <v>20</v>
      </c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692</v>
      </c>
      <c r="D606" s="122" t="s">
        <v>698</v>
      </c>
      <c r="E606" s="122">
        <v>2010</v>
      </c>
      <c r="F606" s="122">
        <v>2018</v>
      </c>
      <c r="G606" s="123"/>
      <c r="H606" s="129" t="s">
        <v>20</v>
      </c>
      <c r="I606" s="130" t="s">
        <v>20</v>
      </c>
      <c r="J606" s="131" t="s">
        <v>25</v>
      </c>
    </row>
    <row r="607" spans="2:10" ht="19.649999999999999" customHeight="1">
      <c r="B607" s="121">
        <f t="shared" si="14"/>
        <v>589</v>
      </c>
      <c r="C607" s="122" t="s">
        <v>692</v>
      </c>
      <c r="D607" s="122" t="s">
        <v>698</v>
      </c>
      <c r="E607" s="122">
        <v>2018</v>
      </c>
      <c r="F607" s="122"/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692</v>
      </c>
      <c r="D608" s="122" t="s">
        <v>762</v>
      </c>
      <c r="E608" s="122">
        <v>2018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692</v>
      </c>
      <c r="D609" s="122" t="s">
        <v>700</v>
      </c>
      <c r="E609" s="122">
        <v>2017</v>
      </c>
      <c r="F609" s="122" t="s">
        <v>19</v>
      </c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692</v>
      </c>
      <c r="D610" s="122" t="s">
        <v>743</v>
      </c>
      <c r="E610" s="122">
        <v>2017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692</v>
      </c>
      <c r="D611" s="122" t="s">
        <v>701</v>
      </c>
      <c r="E611" s="122">
        <v>2009</v>
      </c>
      <c r="F611" s="122">
        <v>2017</v>
      </c>
      <c r="G611" s="123" t="s">
        <v>20</v>
      </c>
      <c r="H611" s="129"/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692</v>
      </c>
      <c r="D612" s="122" t="s">
        <v>760</v>
      </c>
      <c r="E612" s="122">
        <v>2018</v>
      </c>
      <c r="F612" s="122"/>
      <c r="G612" s="123"/>
      <c r="H612" s="129" t="s">
        <v>20</v>
      </c>
      <c r="I612" s="130" t="s">
        <v>20</v>
      </c>
      <c r="J612" s="131"/>
    </row>
    <row r="613" spans="2:10" ht="19.649999999999999" customHeight="1">
      <c r="B613" s="121">
        <f t="shared" si="14"/>
        <v>595</v>
      </c>
      <c r="C613" s="122" t="s">
        <v>692</v>
      </c>
      <c r="D613" s="122" t="s">
        <v>703</v>
      </c>
      <c r="E613" s="122">
        <v>2007</v>
      </c>
      <c r="F613" s="122">
        <v>2016</v>
      </c>
      <c r="G613" s="123"/>
      <c r="H613" s="129" t="s">
        <v>20</v>
      </c>
      <c r="I613" s="130" t="s">
        <v>20</v>
      </c>
      <c r="J613" s="131"/>
    </row>
    <row r="614" spans="2:10" ht="19.649999999999999" customHeight="1" thickBot="1">
      <c r="B614" s="124">
        <f t="shared" si="14"/>
        <v>596</v>
      </c>
      <c r="C614" s="125" t="s">
        <v>692</v>
      </c>
      <c r="D614" s="125" t="s">
        <v>704</v>
      </c>
      <c r="E614" s="125">
        <v>2016</v>
      </c>
      <c r="F614" s="125" t="s">
        <v>19</v>
      </c>
      <c r="G614" s="164"/>
      <c r="H614" s="132" t="s">
        <v>20</v>
      </c>
      <c r="I614" s="133" t="s">
        <v>20</v>
      </c>
      <c r="J614" s="134"/>
    </row>
  </sheetData>
  <autoFilter ref="B4:J614" xr:uid="{718EFD44-5E74-495A-9A29-6EA5C44A74CD}">
    <sortState xmlns:xlrd2="http://schemas.microsoft.com/office/spreadsheetml/2017/richdata2" ref="B5:J614">
      <sortCondition ref="C5:C614"/>
      <sortCondition ref="D5:D614"/>
      <sortCondition ref="E5:E614"/>
    </sortState>
  </autoFilter>
  <mergeCells count="3">
    <mergeCell ref="B1:J1"/>
    <mergeCell ref="B2:H2"/>
    <mergeCell ref="I2:J2"/>
  </mergeCells>
  <conditionalFormatting sqref="H4:J614">
    <cfRule type="cellIs" dxfId="33" priority="1" operator="equal">
      <formula>0</formula>
    </cfRule>
    <cfRule type="cellIs" dxfId="3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A86C-CC13-4C59-9441-790802C011E9}">
  <dimension ref="B1:J552"/>
  <sheetViews>
    <sheetView view="pageLayout" zoomScaleNormal="100" workbookViewId="0">
      <selection activeCell="D17" sqref="D1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09"/>
    </row>
    <row r="2" spans="2:10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44621</v>
      </c>
      <c r="J2" s="41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709</v>
      </c>
      <c r="E119" s="179">
        <v>2013</v>
      </c>
      <c r="F119" s="179">
        <v>2019</v>
      </c>
      <c r="G119" s="123"/>
      <c r="H119" s="129" t="s">
        <v>20</v>
      </c>
      <c r="I119" s="130"/>
      <c r="J119" s="131" t="s">
        <v>20</v>
      </c>
    </row>
    <row r="120" spans="2:10" ht="19.649999999999999" customHeight="1">
      <c r="B120" s="121">
        <f t="shared" si="2"/>
        <v>114</v>
      </c>
      <c r="C120" s="179" t="s">
        <v>152</v>
      </c>
      <c r="D120" s="179" t="s">
        <v>156</v>
      </c>
      <c r="E120" s="179">
        <v>2016</v>
      </c>
      <c r="F120" s="179">
        <v>2019</v>
      </c>
      <c r="G120" s="123"/>
      <c r="H120" s="129" t="s">
        <v>20</v>
      </c>
      <c r="I120" s="130" t="s">
        <v>25</v>
      </c>
      <c r="J120" s="131" t="s">
        <v>25</v>
      </c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160</v>
      </c>
      <c r="E121" s="179">
        <v>2005</v>
      </c>
      <c r="F121" s="179">
        <v>2010</v>
      </c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161</v>
      </c>
      <c r="E122" s="122">
        <v>2011</v>
      </c>
      <c r="F122" s="122"/>
      <c r="G122" s="123"/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159</v>
      </c>
      <c r="D123" s="122" t="s">
        <v>162</v>
      </c>
      <c r="E123" s="122">
        <v>2011</v>
      </c>
      <c r="F123" s="122">
        <v>2015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164</v>
      </c>
      <c r="D124" s="125" t="s">
        <v>165</v>
      </c>
      <c r="E124" s="125">
        <v>2006</v>
      </c>
      <c r="F124" s="125" t="s">
        <v>19</v>
      </c>
      <c r="G124" s="164"/>
      <c r="H124" s="132" t="s">
        <v>20</v>
      </c>
      <c r="I124" s="133" t="s">
        <v>25</v>
      </c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169</v>
      </c>
      <c r="D126" s="122" t="s">
        <v>170</v>
      </c>
      <c r="E126" s="122">
        <v>2020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172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2013</v>
      </c>
      <c r="F128" s="122">
        <v>2017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173</v>
      </c>
      <c r="E129" s="122">
        <v>2017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175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2012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177</v>
      </c>
      <c r="E132" s="122">
        <v>2020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2012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171</v>
      </c>
      <c r="D134" s="122" t="s">
        <v>178</v>
      </c>
      <c r="E134" s="122">
        <v>2020</v>
      </c>
      <c r="F134" s="122" t="s">
        <v>19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180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2006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182</v>
      </c>
      <c r="E137" s="122">
        <v>2011</v>
      </c>
      <c r="F137" s="122" t="s">
        <v>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183</v>
      </c>
      <c r="E138" s="122">
        <v>2011</v>
      </c>
      <c r="F138" s="122">
        <v>2016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185</v>
      </c>
      <c r="E139" s="122">
        <v>2005</v>
      </c>
      <c r="F139" s="122">
        <v>2008</v>
      </c>
      <c r="G139" s="123"/>
      <c r="H139" s="129" t="s">
        <v>20</v>
      </c>
      <c r="I139" s="130"/>
      <c r="J139" s="131"/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186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179</v>
      </c>
      <c r="D141" s="122" t="s">
        <v>187</v>
      </c>
      <c r="E141" s="122">
        <v>2015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>
        <v>500</v>
      </c>
      <c r="E142" s="122">
        <v>2007</v>
      </c>
      <c r="F142" s="122" t="s">
        <v>19</v>
      </c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190</v>
      </c>
      <c r="E143" s="122">
        <v>2013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191</v>
      </c>
      <c r="E144" s="122">
        <v>2016</v>
      </c>
      <c r="F144" s="122"/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192</v>
      </c>
      <c r="E145" s="122">
        <v>2002</v>
      </c>
      <c r="F145" s="122">
        <v>2014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193</v>
      </c>
      <c r="E146" s="122">
        <v>2007</v>
      </c>
      <c r="F146" s="122">
        <v>2016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194</v>
      </c>
      <c r="E147" s="122">
        <v>2005</v>
      </c>
      <c r="F147" s="122">
        <v>2010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195</v>
      </c>
      <c r="E148" s="122">
        <v>2018</v>
      </c>
      <c r="F148" s="122"/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2000</v>
      </c>
      <c r="F149" s="122">
        <v>2010</v>
      </c>
      <c r="G149" s="123"/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197</v>
      </c>
      <c r="E150" s="122">
        <v>2010</v>
      </c>
      <c r="F150" s="122" t="s">
        <v>19</v>
      </c>
      <c r="G150" s="123"/>
      <c r="H150" s="129" t="s">
        <v>20</v>
      </c>
      <c r="I150" s="130"/>
      <c r="J150" s="182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200</v>
      </c>
      <c r="E151" s="122">
        <v>2006</v>
      </c>
      <c r="F151" s="122" t="s">
        <v>19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202</v>
      </c>
      <c r="E152" s="122">
        <v>2008</v>
      </c>
      <c r="F152" s="122">
        <v>2015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203</v>
      </c>
      <c r="E153" s="122">
        <v>2011</v>
      </c>
      <c r="F153" s="122">
        <v>2016</v>
      </c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205</v>
      </c>
      <c r="E154" s="122">
        <v>2003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206</v>
      </c>
      <c r="E155" s="122">
        <v>2007</v>
      </c>
      <c r="F155" s="122">
        <v>2018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207</v>
      </c>
      <c r="E156" s="122">
        <v>2016</v>
      </c>
      <c r="F156" s="122"/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208</v>
      </c>
      <c r="E157" s="122">
        <v>2007</v>
      </c>
      <c r="F157" s="122">
        <v>2016</v>
      </c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210</v>
      </c>
      <c r="E158" s="122">
        <v>2011</v>
      </c>
      <c r="F158" s="122"/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211</v>
      </c>
      <c r="E159" s="122">
        <v>2005</v>
      </c>
      <c r="F159" s="122">
        <v>2018</v>
      </c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212</v>
      </c>
      <c r="E160" s="122">
        <v>2012</v>
      </c>
      <c r="F160" s="122"/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214</v>
      </c>
      <c r="E161" s="122">
        <v>2001</v>
      </c>
      <c r="F161" s="122">
        <v>2010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215</v>
      </c>
      <c r="E162" s="122">
        <v>2009</v>
      </c>
      <c r="F162" s="122">
        <v>2020</v>
      </c>
      <c r="G162" s="123"/>
      <c r="H162" s="129" t="s">
        <v>20</v>
      </c>
      <c r="I162" s="130"/>
      <c r="J162" s="131" t="s">
        <v>20</v>
      </c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217</v>
      </c>
      <c r="E163" s="122">
        <v>2016</v>
      </c>
      <c r="F163" s="122" t="s">
        <v>71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220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188</v>
      </c>
      <c r="D165" s="122" t="s">
        <v>222</v>
      </c>
      <c r="E165" s="122">
        <v>2016</v>
      </c>
      <c r="F165" s="122"/>
      <c r="G165" s="123"/>
      <c r="H165" s="129" t="s">
        <v>20</v>
      </c>
      <c r="I165" s="130"/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224</v>
      </c>
      <c r="E166" s="125">
        <v>2010</v>
      </c>
      <c r="F166" s="125">
        <v>2019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229</v>
      </c>
      <c r="E168" s="122">
        <v>2015</v>
      </c>
      <c r="F168" s="122" t="s">
        <v>19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232</v>
      </c>
      <c r="E169" s="122">
        <v>2012</v>
      </c>
      <c r="F169" s="122">
        <v>2019</v>
      </c>
      <c r="G169" s="123"/>
      <c r="H169" s="129" t="s">
        <v>20</v>
      </c>
      <c r="I169" s="130"/>
      <c r="J169" s="131" t="s">
        <v>20</v>
      </c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2009</v>
      </c>
      <c r="F170" s="122">
        <v>2019</v>
      </c>
      <c r="G170" s="123"/>
      <c r="H170" s="129" t="s">
        <v>20</v>
      </c>
      <c r="I170" s="130"/>
      <c r="J170" s="131"/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234</v>
      </c>
      <c r="E171" s="122">
        <v>2017</v>
      </c>
      <c r="F171" s="122" t="s">
        <v>71</v>
      </c>
      <c r="G171" s="123"/>
      <c r="H171" s="129" t="s">
        <v>20</v>
      </c>
      <c r="I171" s="130"/>
      <c r="J171" s="131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239</v>
      </c>
      <c r="E172" s="122">
        <v>2013</v>
      </c>
      <c r="F172" s="122" t="s">
        <v>19</v>
      </c>
      <c r="G172" s="123"/>
      <c r="H172" s="129" t="s">
        <v>20</v>
      </c>
      <c r="I172" s="130"/>
      <c r="J172" s="182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1995</v>
      </c>
      <c r="F173" s="122">
        <v>2010</v>
      </c>
      <c r="G173" s="123"/>
      <c r="H173" s="129" t="s">
        <v>20</v>
      </c>
      <c r="I173" s="130" t="s">
        <v>20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241</v>
      </c>
      <c r="E174" s="122">
        <v>2016</v>
      </c>
      <c r="F174" s="122" t="s">
        <v>19</v>
      </c>
      <c r="G174" s="123"/>
      <c r="H174" s="129" t="s">
        <v>20</v>
      </c>
      <c r="I174" s="130" t="s">
        <v>25</v>
      </c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243</v>
      </c>
      <c r="E175" s="122">
        <v>2012</v>
      </c>
      <c r="F175" s="122">
        <v>2019</v>
      </c>
      <c r="G175" s="123"/>
      <c r="H175" s="129" t="s">
        <v>20</v>
      </c>
      <c r="I175" s="130"/>
      <c r="J175" s="131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245</v>
      </c>
      <c r="E176" s="122">
        <v>2013</v>
      </c>
      <c r="F176" s="122" t="s">
        <v>19</v>
      </c>
      <c r="G176" s="123"/>
      <c r="H176" s="129" t="s">
        <v>20</v>
      </c>
      <c r="I176" s="130"/>
      <c r="J176" s="182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247</v>
      </c>
      <c r="E177" s="122">
        <v>2006</v>
      </c>
      <c r="F177" s="122">
        <v>2015</v>
      </c>
      <c r="G177" s="123" t="s">
        <v>20</v>
      </c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251</v>
      </c>
      <c r="E178" s="122">
        <v>2016</v>
      </c>
      <c r="F178" s="122" t="s">
        <v>19</v>
      </c>
      <c r="G178" s="123"/>
      <c r="H178" s="129" t="s">
        <v>20</v>
      </c>
      <c r="I178" s="130" t="s">
        <v>25</v>
      </c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252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2006</v>
      </c>
      <c r="F180" s="122">
        <v>2011</v>
      </c>
      <c r="G180" s="123" t="s">
        <v>20</v>
      </c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223</v>
      </c>
      <c r="D181" s="122" t="s">
        <v>255</v>
      </c>
      <c r="E181" s="122">
        <v>2013</v>
      </c>
      <c r="F181" s="122">
        <v>2018</v>
      </c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256</v>
      </c>
      <c r="D182" s="122" t="s">
        <v>257</v>
      </c>
      <c r="E182" s="122">
        <v>2019</v>
      </c>
      <c r="F182" s="122" t="s">
        <v>19</v>
      </c>
      <c r="G182" s="123"/>
      <c r="H182" s="129" t="s">
        <v>20</v>
      </c>
      <c r="I182" s="130" t="s">
        <v>20</v>
      </c>
      <c r="J182" s="131"/>
    </row>
    <row r="183" spans="2:10" ht="19.649999999999999" customHeight="1">
      <c r="B183" s="121">
        <f t="shared" si="4"/>
        <v>175</v>
      </c>
      <c r="C183" s="122" t="s">
        <v>258</v>
      </c>
      <c r="D183" s="122" t="s">
        <v>259</v>
      </c>
      <c r="E183" s="122">
        <v>2006</v>
      </c>
      <c r="F183" s="122">
        <v>2011</v>
      </c>
      <c r="G183" s="123" t="s">
        <v>20</v>
      </c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262</v>
      </c>
      <c r="E184" s="122">
        <v>2012</v>
      </c>
      <c r="F184" s="122">
        <v>2016</v>
      </c>
      <c r="G184" s="123" t="s">
        <v>20</v>
      </c>
      <c r="H184" s="129" t="s">
        <v>20</v>
      </c>
      <c r="I184" s="130"/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264</v>
      </c>
      <c r="E185" s="122">
        <v>2007</v>
      </c>
      <c r="F185" s="122">
        <v>2013</v>
      </c>
      <c r="G185" s="123"/>
      <c r="H185" s="129" t="s">
        <v>20</v>
      </c>
      <c r="I185" s="130"/>
      <c r="J185" s="131"/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265</v>
      </c>
      <c r="E186" s="122">
        <v>2016</v>
      </c>
      <c r="F186" s="122" t="s">
        <v>19</v>
      </c>
      <c r="G186" s="123"/>
      <c r="H186" s="129" t="s">
        <v>20</v>
      </c>
      <c r="I186" s="130" t="s">
        <v>20</v>
      </c>
      <c r="J186" s="131" t="s">
        <v>25</v>
      </c>
    </row>
    <row r="187" spans="2:10" ht="19.649999999999999" customHeight="1">
      <c r="B187" s="121">
        <f t="shared" si="4"/>
        <v>179</v>
      </c>
      <c r="C187" s="122" t="s">
        <v>258</v>
      </c>
      <c r="D187" s="122" t="s">
        <v>268</v>
      </c>
      <c r="E187" s="122">
        <v>2007</v>
      </c>
      <c r="F187" s="122">
        <v>2013</v>
      </c>
      <c r="G187" s="123"/>
      <c r="H187" s="129" t="s">
        <v>20</v>
      </c>
      <c r="I187" s="130"/>
      <c r="J187" s="131"/>
    </row>
    <row r="188" spans="2:10" ht="19.649999999999999" customHeight="1">
      <c r="B188" s="121">
        <f t="shared" si="4"/>
        <v>180</v>
      </c>
      <c r="C188" s="122" t="s">
        <v>269</v>
      </c>
      <c r="D188" s="122" t="s">
        <v>705</v>
      </c>
      <c r="E188" s="122">
        <v>2021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269</v>
      </c>
      <c r="D189" s="122" t="s">
        <v>270</v>
      </c>
      <c r="E189" s="122">
        <v>2012</v>
      </c>
      <c r="F189" s="122">
        <v>2019</v>
      </c>
      <c r="G189" s="123" t="s">
        <v>20</v>
      </c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273</v>
      </c>
      <c r="E190" s="122">
        <v>2019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274</v>
      </c>
      <c r="E191" s="122">
        <v>2008</v>
      </c>
      <c r="F191" s="122">
        <v>2013</v>
      </c>
      <c r="G191" s="123"/>
      <c r="H191" s="129" t="s">
        <v>20</v>
      </c>
      <c r="I191" s="130"/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274</v>
      </c>
      <c r="E192" s="122">
        <v>2014</v>
      </c>
      <c r="F192" s="122">
        <v>2020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278</v>
      </c>
      <c r="E193" s="122">
        <v>2011</v>
      </c>
      <c r="F193" s="122">
        <v>2017</v>
      </c>
      <c r="G193" s="123" t="s">
        <v>20</v>
      </c>
      <c r="H193" s="129" t="s">
        <v>20</v>
      </c>
      <c r="I193" s="130"/>
      <c r="J193" s="131"/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280</v>
      </c>
      <c r="E194" s="122">
        <v>2011</v>
      </c>
      <c r="F194" s="122" t="s">
        <v>19</v>
      </c>
      <c r="G194" s="123" t="s">
        <v>20</v>
      </c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283</v>
      </c>
      <c r="E195" s="122">
        <v>2017</v>
      </c>
      <c r="F195" s="122" t="s">
        <v>19</v>
      </c>
      <c r="G195" s="123"/>
      <c r="H195" s="129" t="s">
        <v>25</v>
      </c>
      <c r="I195" s="130" t="s">
        <v>20</v>
      </c>
      <c r="J195" s="131" t="s">
        <v>25</v>
      </c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285</v>
      </c>
      <c r="E196" s="122">
        <v>2010</v>
      </c>
      <c r="F196" s="122">
        <v>2019</v>
      </c>
      <c r="G196" s="123" t="s">
        <v>20</v>
      </c>
      <c r="H196" s="129" t="s">
        <v>20</v>
      </c>
      <c r="I196" s="130"/>
      <c r="J196" s="131"/>
    </row>
    <row r="197" spans="2:10" ht="19.649999999999999" customHeight="1">
      <c r="B197" s="121">
        <f t="shared" si="4"/>
        <v>189</v>
      </c>
      <c r="C197" s="122" t="s">
        <v>269</v>
      </c>
      <c r="D197" s="122" t="s">
        <v>287</v>
      </c>
      <c r="E197" s="122">
        <v>2012</v>
      </c>
      <c r="F197" s="122">
        <v>2019</v>
      </c>
      <c r="G197" s="123" t="s">
        <v>20</v>
      </c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269</v>
      </c>
      <c r="D198" s="122" t="s">
        <v>289</v>
      </c>
      <c r="E198" s="122">
        <v>2015</v>
      </c>
      <c r="F198" s="122">
        <v>2020</v>
      </c>
      <c r="G198" s="123"/>
      <c r="H198" s="129" t="s">
        <v>20</v>
      </c>
      <c r="I198" s="130" t="s">
        <v>20</v>
      </c>
      <c r="J198" s="131" t="s">
        <v>25</v>
      </c>
    </row>
    <row r="199" spans="2:10" ht="19.649999999999999" customHeight="1">
      <c r="B199" s="121">
        <f t="shared" si="4"/>
        <v>191</v>
      </c>
      <c r="C199" s="122" t="s">
        <v>293</v>
      </c>
      <c r="D199" s="122" t="s">
        <v>294</v>
      </c>
      <c r="E199" s="122">
        <v>2012</v>
      </c>
      <c r="F199" s="122">
        <v>2013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293</v>
      </c>
      <c r="D200" s="122" t="s">
        <v>295</v>
      </c>
      <c r="E200" s="122">
        <v>2013</v>
      </c>
      <c r="F200" s="122">
        <v>2020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296</v>
      </c>
      <c r="D201" s="122" t="s">
        <v>297</v>
      </c>
      <c r="E201" s="122">
        <v>2015</v>
      </c>
      <c r="F201" s="122" t="s">
        <v>71</v>
      </c>
      <c r="G201" s="123"/>
      <c r="H201" s="129"/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301</v>
      </c>
      <c r="D202" s="122" t="s">
        <v>302</v>
      </c>
      <c r="E202" s="122">
        <v>2017</v>
      </c>
      <c r="F202" s="122" t="s">
        <v>19</v>
      </c>
      <c r="G202" s="123"/>
      <c r="H202" s="129" t="s">
        <v>20</v>
      </c>
      <c r="I202" s="130" t="s">
        <v>25</v>
      </c>
      <c r="J202" s="131" t="s">
        <v>25</v>
      </c>
    </row>
    <row r="203" spans="2:10" ht="19.649999999999999" customHeight="1">
      <c r="B203" s="121">
        <f t="shared" si="4"/>
        <v>195</v>
      </c>
      <c r="C203" s="122" t="s">
        <v>301</v>
      </c>
      <c r="D203" s="122" t="s">
        <v>305</v>
      </c>
      <c r="E203" s="122">
        <v>2013</v>
      </c>
      <c r="F203" s="122" t="s">
        <v>19</v>
      </c>
      <c r="G203" s="123"/>
      <c r="H203" s="129" t="s">
        <v>20</v>
      </c>
      <c r="I203" s="130" t="s">
        <v>25</v>
      </c>
      <c r="J203" s="131" t="s">
        <v>25</v>
      </c>
    </row>
    <row r="204" spans="2:10" ht="19.649999999999999" customHeight="1">
      <c r="B204" s="121">
        <f t="shared" si="4"/>
        <v>196</v>
      </c>
      <c r="C204" s="122" t="s">
        <v>301</v>
      </c>
      <c r="D204" s="122" t="s">
        <v>306</v>
      </c>
      <c r="E204" s="122">
        <v>1999</v>
      </c>
      <c r="F204" s="122">
        <v>2008</v>
      </c>
      <c r="G204" s="123" t="s">
        <v>20</v>
      </c>
      <c r="H204" s="129" t="s">
        <v>20</v>
      </c>
      <c r="I204" s="130"/>
      <c r="J204" s="131"/>
    </row>
    <row r="205" spans="2:10" ht="19.649999999999999" customHeight="1">
      <c r="B205" s="121">
        <f t="shared" si="4"/>
        <v>197</v>
      </c>
      <c r="C205" s="122" t="s">
        <v>301</v>
      </c>
      <c r="D205" s="122" t="s">
        <v>308</v>
      </c>
      <c r="E205" s="122">
        <v>2015</v>
      </c>
      <c r="F205" s="122" t="s">
        <v>19</v>
      </c>
      <c r="G205" s="123"/>
      <c r="H205" s="129" t="s">
        <v>20</v>
      </c>
      <c r="I205" s="130" t="s">
        <v>25</v>
      </c>
      <c r="J205" s="131" t="s">
        <v>25</v>
      </c>
    </row>
    <row r="206" spans="2:10" ht="19.649999999999999" customHeight="1">
      <c r="B206" s="121">
        <f t="shared" si="4"/>
        <v>198</v>
      </c>
      <c r="C206" s="122" t="s">
        <v>301</v>
      </c>
      <c r="D206" s="122" t="s">
        <v>309</v>
      </c>
      <c r="E206" s="122">
        <v>2008</v>
      </c>
      <c r="F206" s="122">
        <v>2015</v>
      </c>
      <c r="G206" s="123" t="s">
        <v>20</v>
      </c>
      <c r="H206" s="129" t="s">
        <v>20</v>
      </c>
      <c r="I206" s="130"/>
      <c r="J206" s="131"/>
    </row>
    <row r="207" spans="2:10" ht="19.649999999999999" customHeight="1">
      <c r="B207" s="121">
        <f t="shared" si="4"/>
        <v>199</v>
      </c>
      <c r="C207" s="122" t="s">
        <v>301</v>
      </c>
      <c r="D207" s="122" t="s">
        <v>311</v>
      </c>
      <c r="E207" s="122">
        <v>2015</v>
      </c>
      <c r="F207" s="122" t="s">
        <v>19</v>
      </c>
      <c r="G207" s="123"/>
      <c r="H207" s="129" t="s">
        <v>20</v>
      </c>
      <c r="I207" s="130" t="s">
        <v>25</v>
      </c>
      <c r="J207" s="131" t="s">
        <v>25</v>
      </c>
    </row>
    <row r="208" spans="2:10" ht="19.649999999999999" customHeight="1" thickBot="1">
      <c r="B208" s="124">
        <f t="shared" si="4"/>
        <v>200</v>
      </c>
      <c r="C208" s="125" t="s">
        <v>301</v>
      </c>
      <c r="D208" s="125" t="s">
        <v>313</v>
      </c>
      <c r="E208" s="125">
        <v>2010</v>
      </c>
      <c r="F208" s="125">
        <v>2019</v>
      </c>
      <c r="G208" s="164"/>
      <c r="H208" s="132" t="s">
        <v>20</v>
      </c>
      <c r="I208" s="133" t="s">
        <v>25</v>
      </c>
      <c r="J208" s="134" t="s">
        <v>25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301</v>
      </c>
      <c r="D210" s="122" t="s">
        <v>315</v>
      </c>
      <c r="E210" s="122">
        <v>2007</v>
      </c>
      <c r="F210" s="122">
        <v>2014</v>
      </c>
      <c r="G210" s="123"/>
      <c r="H210" s="129" t="s">
        <v>20</v>
      </c>
      <c r="I210" s="130" t="s">
        <v>25</v>
      </c>
      <c r="J210" s="131" t="s">
        <v>25</v>
      </c>
    </row>
    <row r="211" spans="2:10" ht="19.649999999999999" customHeight="1">
      <c r="B211" s="121">
        <f t="shared" ref="B211:B250" si="5">ROW()-9</f>
        <v>202</v>
      </c>
      <c r="C211" s="122" t="s">
        <v>317</v>
      </c>
      <c r="D211" s="122" t="s">
        <v>318</v>
      </c>
      <c r="E211" s="122">
        <v>2016</v>
      </c>
      <c r="F211" s="122" t="s">
        <v>19</v>
      </c>
      <c r="G211" s="123"/>
      <c r="H211" s="129" t="s">
        <v>20</v>
      </c>
      <c r="I211" s="130" t="s">
        <v>25</v>
      </c>
      <c r="J211" s="131" t="s">
        <v>25</v>
      </c>
    </row>
    <row r="212" spans="2:10" ht="19.649999999999999" customHeight="1">
      <c r="B212" s="121">
        <f t="shared" si="5"/>
        <v>203</v>
      </c>
      <c r="C212" s="122" t="s">
        <v>320</v>
      </c>
      <c r="D212" s="122" t="s">
        <v>321</v>
      </c>
      <c r="E212" s="122">
        <v>2016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320</v>
      </c>
      <c r="D213" s="122" t="s">
        <v>322</v>
      </c>
      <c r="E213" s="122">
        <v>2015</v>
      </c>
      <c r="F213" s="122"/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323</v>
      </c>
      <c r="D214" s="122" t="s">
        <v>324</v>
      </c>
      <c r="E214" s="122">
        <v>2013</v>
      </c>
      <c r="F214" s="122">
        <v>2019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323</v>
      </c>
      <c r="D215" s="122" t="s">
        <v>327</v>
      </c>
      <c r="E215" s="122">
        <v>2006</v>
      </c>
      <c r="F215" s="122">
        <v>2013</v>
      </c>
      <c r="G215" s="123" t="s">
        <v>20</v>
      </c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323</v>
      </c>
      <c r="D216" s="122" t="s">
        <v>329</v>
      </c>
      <c r="E216" s="122">
        <v>2012</v>
      </c>
      <c r="F216" s="122">
        <v>2018</v>
      </c>
      <c r="G216" s="123"/>
      <c r="H216" s="129" t="s">
        <v>20</v>
      </c>
      <c r="I216" s="130" t="s">
        <v>20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323</v>
      </c>
      <c r="D217" s="122" t="s">
        <v>330</v>
      </c>
      <c r="E217" s="122">
        <v>2018</v>
      </c>
      <c r="F217" s="122" t="s">
        <v>19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323</v>
      </c>
      <c r="D218" s="122" t="s">
        <v>331</v>
      </c>
      <c r="E218" s="122">
        <v>2017</v>
      </c>
      <c r="F218" s="122" t="s">
        <v>19</v>
      </c>
      <c r="G218" s="123"/>
      <c r="H218" s="129" t="s">
        <v>20</v>
      </c>
      <c r="I218" s="130" t="s">
        <v>20</v>
      </c>
      <c r="J218" s="131" t="s">
        <v>25</v>
      </c>
    </row>
    <row r="219" spans="2:10" ht="19.649999999999999" customHeight="1">
      <c r="B219" s="121">
        <f t="shared" si="5"/>
        <v>210</v>
      </c>
      <c r="C219" s="122" t="s">
        <v>323</v>
      </c>
      <c r="D219" s="122" t="s">
        <v>332</v>
      </c>
      <c r="E219" s="122">
        <v>2015</v>
      </c>
      <c r="F219" s="122">
        <v>2020</v>
      </c>
      <c r="G219" s="123"/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323</v>
      </c>
      <c r="D220" s="122" t="s">
        <v>333</v>
      </c>
      <c r="E220" s="122">
        <v>2018</v>
      </c>
      <c r="F220" s="122" t="s">
        <v>19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323</v>
      </c>
      <c r="D221" s="122" t="s">
        <v>334</v>
      </c>
      <c r="E221" s="122">
        <v>2011</v>
      </c>
      <c r="F221" s="122">
        <v>2017</v>
      </c>
      <c r="G221" s="123"/>
      <c r="H221" s="129" t="s">
        <v>20</v>
      </c>
      <c r="I221" s="130" t="s">
        <v>20</v>
      </c>
      <c r="J221" s="131" t="s">
        <v>25</v>
      </c>
    </row>
    <row r="222" spans="2:10" ht="19.649999999999999" customHeight="1">
      <c r="B222" s="121">
        <f t="shared" si="5"/>
        <v>213</v>
      </c>
      <c r="C222" s="122" t="s">
        <v>323</v>
      </c>
      <c r="D222" s="122" t="s">
        <v>334</v>
      </c>
      <c r="E222" s="122">
        <v>2017</v>
      </c>
      <c r="F222" s="122" t="s">
        <v>71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323</v>
      </c>
      <c r="D223" s="122" t="s">
        <v>336</v>
      </c>
      <c r="E223" s="122">
        <v>2013</v>
      </c>
      <c r="F223" s="122">
        <v>2019</v>
      </c>
      <c r="G223" s="123" t="s">
        <v>20</v>
      </c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337</v>
      </c>
      <c r="E224" s="122">
        <v>2010</v>
      </c>
      <c r="F224" s="122">
        <v>2015</v>
      </c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323</v>
      </c>
      <c r="D225" s="122" t="s">
        <v>337</v>
      </c>
      <c r="E225" s="122">
        <v>2015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323</v>
      </c>
      <c r="D226" s="122" t="s">
        <v>339</v>
      </c>
      <c r="E226" s="122">
        <v>2018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340</v>
      </c>
      <c r="D227" s="122" t="s">
        <v>341</v>
      </c>
      <c r="E227" s="122">
        <v>2017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342</v>
      </c>
      <c r="D228" s="122" t="s">
        <v>343</v>
      </c>
      <c r="E228" s="122">
        <v>2011</v>
      </c>
      <c r="F228" s="122" t="s">
        <v>19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342</v>
      </c>
      <c r="D229" s="122" t="s">
        <v>344</v>
      </c>
      <c r="E229" s="122">
        <v>2014</v>
      </c>
      <c r="F229" s="122" t="s">
        <v>19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342</v>
      </c>
      <c r="D230" s="122" t="s">
        <v>345</v>
      </c>
      <c r="E230" s="122">
        <v>2018</v>
      </c>
      <c r="F230" s="122" t="s">
        <v>19</v>
      </c>
      <c r="G230" s="123"/>
      <c r="H230" s="129" t="s">
        <v>20</v>
      </c>
      <c r="I230" s="130" t="s">
        <v>20</v>
      </c>
      <c r="J230" s="131" t="s">
        <v>25</v>
      </c>
    </row>
    <row r="231" spans="2:10" ht="19.649999999999999" customHeight="1">
      <c r="B231" s="121">
        <f t="shared" si="5"/>
        <v>222</v>
      </c>
      <c r="C231" s="122" t="s">
        <v>346</v>
      </c>
      <c r="D231" s="122" t="s">
        <v>162</v>
      </c>
      <c r="E231" s="122">
        <v>2008</v>
      </c>
      <c r="F231" s="122">
        <v>2014</v>
      </c>
      <c r="G231" s="123"/>
      <c r="H231" s="129" t="s">
        <v>20</v>
      </c>
      <c r="I231" s="130"/>
      <c r="J231" s="131" t="s">
        <v>20</v>
      </c>
    </row>
    <row r="232" spans="2:10" ht="19.649999999999999" customHeight="1">
      <c r="B232" s="121">
        <f t="shared" si="5"/>
        <v>223</v>
      </c>
      <c r="C232" s="122" t="s">
        <v>346</v>
      </c>
      <c r="D232" s="122" t="s">
        <v>347</v>
      </c>
      <c r="E232" s="122">
        <v>2004</v>
      </c>
      <c r="F232" s="122">
        <v>2012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346</v>
      </c>
      <c r="D233" s="122" t="s">
        <v>348</v>
      </c>
      <c r="E233" s="122">
        <v>2011</v>
      </c>
      <c r="F233" s="122">
        <v>2014</v>
      </c>
      <c r="G233" s="123"/>
      <c r="H233" s="129" t="s">
        <v>20</v>
      </c>
      <c r="I233" s="130"/>
      <c r="J233" s="131"/>
    </row>
    <row r="234" spans="2:10" ht="19.649999999999999" customHeight="1">
      <c r="B234" s="121">
        <f t="shared" si="5"/>
        <v>225</v>
      </c>
      <c r="C234" s="122" t="s">
        <v>346</v>
      </c>
      <c r="D234" s="122" t="s">
        <v>349</v>
      </c>
      <c r="E234" s="122">
        <v>2001</v>
      </c>
      <c r="F234" s="122">
        <v>2009</v>
      </c>
      <c r="G234" s="123"/>
      <c r="H234" s="129" t="s">
        <v>20</v>
      </c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350</v>
      </c>
      <c r="D235" s="122" t="s">
        <v>351</v>
      </c>
      <c r="E235" s="122">
        <v>2020</v>
      </c>
      <c r="F235" s="122" t="s">
        <v>19</v>
      </c>
      <c r="G235" s="123"/>
      <c r="H235" s="129" t="s">
        <v>20</v>
      </c>
      <c r="I235" s="130" t="s">
        <v>25</v>
      </c>
      <c r="J235" s="131" t="s">
        <v>25</v>
      </c>
    </row>
    <row r="236" spans="2:10" ht="19.649999999999999" customHeight="1">
      <c r="B236" s="121">
        <f t="shared" si="5"/>
        <v>227</v>
      </c>
      <c r="C236" s="122" t="s">
        <v>350</v>
      </c>
      <c r="D236" s="122" t="s">
        <v>352</v>
      </c>
      <c r="E236" s="122">
        <v>2014</v>
      </c>
      <c r="F236" s="122">
        <v>2019</v>
      </c>
      <c r="G236" s="123"/>
      <c r="H236" s="129" t="s">
        <v>20</v>
      </c>
      <c r="I236" s="130" t="s">
        <v>25</v>
      </c>
      <c r="J236" s="131" t="s">
        <v>25</v>
      </c>
    </row>
    <row r="237" spans="2:10" ht="19.649999999999999" customHeight="1">
      <c r="B237" s="121">
        <f t="shared" si="5"/>
        <v>228</v>
      </c>
      <c r="C237" s="122" t="s">
        <v>350</v>
      </c>
      <c r="D237" s="122" t="s">
        <v>352</v>
      </c>
      <c r="E237" s="122">
        <v>2017</v>
      </c>
      <c r="F237" s="122" t="s">
        <v>19</v>
      </c>
      <c r="G237" s="123"/>
      <c r="H237" s="129" t="s">
        <v>20</v>
      </c>
      <c r="I237" s="130" t="s">
        <v>25</v>
      </c>
      <c r="J237" s="131" t="s">
        <v>25</v>
      </c>
    </row>
    <row r="238" spans="2:10" ht="19.649999999999999" customHeight="1">
      <c r="B238" s="121">
        <f t="shared" si="5"/>
        <v>229</v>
      </c>
      <c r="C238" s="122" t="s">
        <v>350</v>
      </c>
      <c r="D238" s="122" t="s">
        <v>353</v>
      </c>
      <c r="E238" s="122">
        <v>2006</v>
      </c>
      <c r="F238" s="122">
        <v>2014</v>
      </c>
      <c r="G238" s="123"/>
      <c r="H238" s="129" t="s">
        <v>20</v>
      </c>
      <c r="I238" s="130" t="s">
        <v>25</v>
      </c>
      <c r="J238" s="131" t="s">
        <v>25</v>
      </c>
    </row>
    <row r="239" spans="2:10" ht="19.649999999999999" customHeight="1">
      <c r="B239" s="121">
        <f t="shared" si="5"/>
        <v>230</v>
      </c>
      <c r="C239" s="122" t="s">
        <v>350</v>
      </c>
      <c r="D239" s="122" t="s">
        <v>354</v>
      </c>
      <c r="E239" s="122">
        <v>2012</v>
      </c>
      <c r="F239" s="122" t="s">
        <v>19</v>
      </c>
      <c r="G239" s="123" t="s">
        <v>20</v>
      </c>
      <c r="H239" s="129" t="s">
        <v>20</v>
      </c>
      <c r="I239" s="130"/>
      <c r="J239" s="131" t="s">
        <v>20</v>
      </c>
    </row>
    <row r="240" spans="2:10" ht="19.649999999999999" customHeight="1">
      <c r="B240" s="121">
        <f t="shared" si="5"/>
        <v>231</v>
      </c>
      <c r="C240" s="122" t="s">
        <v>350</v>
      </c>
      <c r="D240" s="122" t="s">
        <v>356</v>
      </c>
      <c r="E240" s="122">
        <v>2011</v>
      </c>
      <c r="F240" s="122">
        <v>2018</v>
      </c>
      <c r="G240" s="123"/>
      <c r="H240" s="129" t="s">
        <v>20</v>
      </c>
      <c r="I240" s="130" t="s">
        <v>25</v>
      </c>
      <c r="J240" s="131" t="s">
        <v>25</v>
      </c>
    </row>
    <row r="241" spans="2:10" ht="19.649999999999999" customHeight="1">
      <c r="B241" s="121">
        <f t="shared" si="5"/>
        <v>232</v>
      </c>
      <c r="C241" s="122" t="s">
        <v>350</v>
      </c>
      <c r="D241" s="122" t="s">
        <v>356</v>
      </c>
      <c r="E241" s="122">
        <v>2018</v>
      </c>
      <c r="F241" s="122" t="s">
        <v>19</v>
      </c>
      <c r="G241" s="123"/>
      <c r="H241" s="129" t="s">
        <v>20</v>
      </c>
      <c r="I241" s="130" t="s">
        <v>25</v>
      </c>
      <c r="J241" s="131" t="s">
        <v>25</v>
      </c>
    </row>
    <row r="242" spans="2:10" ht="19.649999999999999" customHeight="1">
      <c r="B242" s="121">
        <f t="shared" si="5"/>
        <v>233</v>
      </c>
      <c r="C242" s="122" t="s">
        <v>350</v>
      </c>
      <c r="D242" s="122" t="s">
        <v>357</v>
      </c>
      <c r="E242" s="122">
        <v>2013</v>
      </c>
      <c r="F242" s="122" t="s">
        <v>19</v>
      </c>
      <c r="G242" s="123"/>
      <c r="H242" s="129" t="s">
        <v>20</v>
      </c>
      <c r="I242" s="130"/>
      <c r="J242" s="131"/>
    </row>
    <row r="243" spans="2:10" ht="19.649999999999999" customHeight="1">
      <c r="B243" s="121">
        <f t="shared" si="5"/>
        <v>234</v>
      </c>
      <c r="C243" s="122" t="s">
        <v>350</v>
      </c>
      <c r="D243" s="122" t="s">
        <v>359</v>
      </c>
      <c r="E243" s="122">
        <v>2017</v>
      </c>
      <c r="F243" s="122" t="s">
        <v>19</v>
      </c>
      <c r="G243" s="123"/>
      <c r="H243" s="129" t="s">
        <v>20</v>
      </c>
      <c r="I243" s="130" t="s">
        <v>25</v>
      </c>
      <c r="J243" s="131" t="s">
        <v>25</v>
      </c>
    </row>
    <row r="244" spans="2:10" ht="19.649999999999999" customHeight="1">
      <c r="B244" s="121">
        <f t="shared" si="5"/>
        <v>235</v>
      </c>
      <c r="C244" s="122" t="s">
        <v>360</v>
      </c>
      <c r="D244" s="122" t="s">
        <v>361</v>
      </c>
      <c r="E244" s="122">
        <v>2016</v>
      </c>
      <c r="F244" s="122" t="s">
        <v>19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360</v>
      </c>
      <c r="D245" s="122" t="s">
        <v>363</v>
      </c>
      <c r="E245" s="122">
        <v>2008</v>
      </c>
      <c r="F245" s="122">
        <v>2015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364</v>
      </c>
      <c r="D246" s="122" t="s">
        <v>99</v>
      </c>
      <c r="E246" s="122">
        <v>2017</v>
      </c>
      <c r="F246" s="122">
        <v>2020</v>
      </c>
      <c r="G246" s="123"/>
      <c r="H246" s="129" t="s">
        <v>20</v>
      </c>
      <c r="I246" s="130" t="s">
        <v>25</v>
      </c>
      <c r="J246" s="131" t="s">
        <v>20</v>
      </c>
    </row>
    <row r="247" spans="2:10" ht="19.649999999999999" customHeight="1">
      <c r="B247" s="121">
        <f t="shared" si="5"/>
        <v>238</v>
      </c>
      <c r="C247" s="122" t="s">
        <v>364</v>
      </c>
      <c r="D247" s="122" t="s">
        <v>365</v>
      </c>
      <c r="E247" s="122">
        <v>2015</v>
      </c>
      <c r="F247" s="122" t="s">
        <v>19</v>
      </c>
      <c r="G247" s="123"/>
      <c r="H247" s="129" t="s">
        <v>20</v>
      </c>
      <c r="I247" s="130" t="s">
        <v>25</v>
      </c>
      <c r="J247" s="131" t="s">
        <v>20</v>
      </c>
    </row>
    <row r="248" spans="2:10" ht="19.649999999999999" customHeight="1">
      <c r="B248" s="121">
        <f t="shared" si="5"/>
        <v>239</v>
      </c>
      <c r="C248" s="122" t="s">
        <v>364</v>
      </c>
      <c r="D248" s="122" t="s">
        <v>366</v>
      </c>
      <c r="E248" s="122">
        <v>2012</v>
      </c>
      <c r="F248" s="122">
        <v>2020</v>
      </c>
      <c r="G248" s="123"/>
      <c r="H248" s="129" t="s">
        <v>20</v>
      </c>
      <c r="I248" s="130" t="s">
        <v>25</v>
      </c>
      <c r="J248" s="131" t="s">
        <v>20</v>
      </c>
    </row>
    <row r="249" spans="2:10" ht="19.649999999999999" customHeight="1">
      <c r="B249" s="121">
        <f t="shared" si="5"/>
        <v>240</v>
      </c>
      <c r="C249" s="122" t="s">
        <v>367</v>
      </c>
      <c r="D249" s="122" t="s">
        <v>368</v>
      </c>
      <c r="E249" s="122">
        <v>2017</v>
      </c>
      <c r="F249" s="122" t="s">
        <v>19</v>
      </c>
      <c r="G249" s="123"/>
      <c r="H249" s="129" t="s">
        <v>20</v>
      </c>
      <c r="I249" s="130" t="s">
        <v>20</v>
      </c>
      <c r="J249" s="131" t="s">
        <v>20</v>
      </c>
    </row>
    <row r="250" spans="2:10" ht="19.649999999999999" customHeight="1" thickBot="1">
      <c r="B250" s="124">
        <f t="shared" si="5"/>
        <v>241</v>
      </c>
      <c r="C250" s="125" t="s">
        <v>371</v>
      </c>
      <c r="D250" s="125">
        <v>3</v>
      </c>
      <c r="E250" s="125">
        <v>2014</v>
      </c>
      <c r="F250" s="125">
        <v>2018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371</v>
      </c>
      <c r="D252" s="122">
        <v>5</v>
      </c>
      <c r="E252" s="122">
        <v>2010</v>
      </c>
      <c r="F252" s="122">
        <v>2015</v>
      </c>
      <c r="G252" s="123" t="s">
        <v>20</v>
      </c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371</v>
      </c>
      <c r="D253" s="122">
        <v>6</v>
      </c>
      <c r="E253" s="122">
        <v>2012</v>
      </c>
      <c r="F253" s="122" t="s">
        <v>19</v>
      </c>
      <c r="G253" s="123" t="s">
        <v>20</v>
      </c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371</v>
      </c>
      <c r="D254" s="122" t="s">
        <v>376</v>
      </c>
      <c r="E254" s="122">
        <v>2012</v>
      </c>
      <c r="F254" s="122">
        <v>2017</v>
      </c>
      <c r="G254" s="123" t="s">
        <v>20</v>
      </c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378</v>
      </c>
      <c r="D255" s="122" t="s">
        <v>379</v>
      </c>
      <c r="E255" s="122">
        <v>2004</v>
      </c>
      <c r="F255" s="122">
        <v>2012</v>
      </c>
      <c r="G255" s="123" t="s">
        <v>20</v>
      </c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378</v>
      </c>
      <c r="D256" s="122" t="s">
        <v>379</v>
      </c>
      <c r="E256" s="122">
        <v>2012</v>
      </c>
      <c r="F256" s="122">
        <v>2018</v>
      </c>
      <c r="G256" s="123" t="s">
        <v>20</v>
      </c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378</v>
      </c>
      <c r="D257" s="122" t="s">
        <v>383</v>
      </c>
      <c r="E257" s="122">
        <v>2014</v>
      </c>
      <c r="F257" s="122" t="s">
        <v>19</v>
      </c>
      <c r="G257" s="123"/>
      <c r="H257" s="129" t="s">
        <v>20</v>
      </c>
      <c r="I257" s="129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378</v>
      </c>
      <c r="D258" s="122" t="s">
        <v>385</v>
      </c>
      <c r="E258" s="122">
        <v>2007</v>
      </c>
      <c r="F258" s="122">
        <v>2015</v>
      </c>
      <c r="G258" s="123"/>
      <c r="H258" s="129" t="s">
        <v>20</v>
      </c>
      <c r="I258" s="130" t="s">
        <v>20</v>
      </c>
      <c r="J258" s="131" t="s">
        <v>25</v>
      </c>
    </row>
    <row r="259" spans="2:10" ht="19.649999999999999" customHeight="1">
      <c r="B259" s="121">
        <f t="shared" si="6"/>
        <v>249</v>
      </c>
      <c r="C259" s="122" t="s">
        <v>378</v>
      </c>
      <c r="D259" s="122" t="s">
        <v>387</v>
      </c>
      <c r="E259" s="122">
        <v>2012</v>
      </c>
      <c r="F259" s="122" t="s">
        <v>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378</v>
      </c>
      <c r="D260" s="122" t="s">
        <v>388</v>
      </c>
      <c r="E260" s="122">
        <v>2009</v>
      </c>
      <c r="F260" s="122">
        <v>2016</v>
      </c>
      <c r="G260" s="123" t="s">
        <v>20</v>
      </c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378</v>
      </c>
      <c r="D261" s="122" t="s">
        <v>390</v>
      </c>
      <c r="E261" s="122">
        <v>2017</v>
      </c>
      <c r="F261" s="122" t="s">
        <v>19</v>
      </c>
      <c r="G261" s="123"/>
      <c r="H261" s="129" t="s">
        <v>20</v>
      </c>
      <c r="I261" s="130" t="s">
        <v>20</v>
      </c>
      <c r="J261" s="131" t="s">
        <v>25</v>
      </c>
    </row>
    <row r="262" spans="2:10" ht="19.649999999999999" customHeight="1">
      <c r="B262" s="121">
        <f t="shared" si="6"/>
        <v>252</v>
      </c>
      <c r="C262" s="122" t="s">
        <v>378</v>
      </c>
      <c r="D262" s="122" t="s">
        <v>391</v>
      </c>
      <c r="E262" s="122">
        <v>2012</v>
      </c>
      <c r="F262" s="122">
        <v>2016</v>
      </c>
      <c r="G262" s="123" t="s">
        <v>20</v>
      </c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378</v>
      </c>
      <c r="D263" s="122" t="s">
        <v>393</v>
      </c>
      <c r="E263" s="122">
        <v>2015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378</v>
      </c>
      <c r="D264" s="122" t="s">
        <v>395</v>
      </c>
      <c r="E264" s="122">
        <v>2015</v>
      </c>
      <c r="F264" s="122">
        <v>2019</v>
      </c>
      <c r="G264" s="123"/>
      <c r="H264" s="129"/>
      <c r="I264" s="130"/>
      <c r="J264" s="131"/>
    </row>
    <row r="265" spans="2:10" ht="19.649999999999999" customHeight="1">
      <c r="B265" s="121">
        <f t="shared" si="6"/>
        <v>255</v>
      </c>
      <c r="C265" s="122" t="s">
        <v>378</v>
      </c>
      <c r="D265" s="122" t="s">
        <v>396</v>
      </c>
      <c r="E265" s="122">
        <v>2016</v>
      </c>
      <c r="F265" s="122">
        <v>2019</v>
      </c>
      <c r="G265" s="123"/>
      <c r="H265" s="129"/>
      <c r="I265" s="130"/>
      <c r="J265" s="131"/>
    </row>
    <row r="266" spans="2:10" ht="19.649999999999999" customHeight="1">
      <c r="B266" s="121">
        <f t="shared" si="6"/>
        <v>256</v>
      </c>
      <c r="C266" s="122" t="s">
        <v>378</v>
      </c>
      <c r="D266" s="122" t="s">
        <v>397</v>
      </c>
      <c r="E266" s="122">
        <v>2011</v>
      </c>
      <c r="F266" s="122">
        <v>2015</v>
      </c>
      <c r="G266" s="123" t="s">
        <v>20</v>
      </c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378</v>
      </c>
      <c r="D267" s="122" t="s">
        <v>257</v>
      </c>
      <c r="E267" s="122">
        <v>2003</v>
      </c>
      <c r="F267" s="122">
        <v>2014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378</v>
      </c>
      <c r="D268" s="122" t="s">
        <v>257</v>
      </c>
      <c r="E268" s="122">
        <v>2006</v>
      </c>
      <c r="F268" s="122" t="s">
        <v>71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378</v>
      </c>
      <c r="D269" s="122" t="s">
        <v>257</v>
      </c>
      <c r="E269" s="122">
        <v>2018</v>
      </c>
      <c r="F269" s="122" t="s">
        <v>19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378</v>
      </c>
      <c r="D270" s="122" t="s">
        <v>402</v>
      </c>
      <c r="E270" s="122">
        <v>2003</v>
      </c>
      <c r="F270" s="122">
        <v>2014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378</v>
      </c>
      <c r="D271" s="122" t="s">
        <v>403</v>
      </c>
      <c r="E271" s="122">
        <v>2003</v>
      </c>
      <c r="F271" s="122">
        <v>2014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378</v>
      </c>
      <c r="D272" s="122" t="s">
        <v>403</v>
      </c>
      <c r="E272" s="122">
        <v>2014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378</v>
      </c>
      <c r="D273" s="122" t="s">
        <v>404</v>
      </c>
      <c r="E273" s="122">
        <v>2017</v>
      </c>
      <c r="F273" s="122">
        <v>2020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405</v>
      </c>
      <c r="D274" s="122" t="s">
        <v>406</v>
      </c>
      <c r="E274" s="122">
        <v>2014</v>
      </c>
      <c r="F274" s="122" t="s">
        <v>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405</v>
      </c>
      <c r="D275" s="122" t="s">
        <v>407</v>
      </c>
      <c r="E275" s="122">
        <v>2011</v>
      </c>
      <c r="F275" s="122">
        <v>2019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405</v>
      </c>
      <c r="D276" s="122" t="s">
        <v>408</v>
      </c>
      <c r="E276" s="122">
        <v>2010</v>
      </c>
      <c r="F276" s="122">
        <v>2018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405</v>
      </c>
      <c r="D277" s="122" t="s">
        <v>409</v>
      </c>
      <c r="E277" s="122">
        <v>2007</v>
      </c>
      <c r="F277" s="122">
        <v>2015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405</v>
      </c>
      <c r="D278" s="122" t="s">
        <v>410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405</v>
      </c>
      <c r="D279" s="122" t="s">
        <v>411</v>
      </c>
      <c r="E279" s="122">
        <v>2014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405</v>
      </c>
      <c r="D280" s="122" t="s">
        <v>412</v>
      </c>
      <c r="E280" s="122">
        <v>2013</v>
      </c>
      <c r="F280" s="122" t="s">
        <v>19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405</v>
      </c>
      <c r="D281" s="122" t="s">
        <v>413</v>
      </c>
      <c r="E281" s="122">
        <v>2011</v>
      </c>
      <c r="F281" s="122">
        <v>2020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405</v>
      </c>
      <c r="D282" s="122" t="s">
        <v>414</v>
      </c>
      <c r="E282" s="122">
        <v>2010</v>
      </c>
      <c r="F282" s="122">
        <v>2015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405</v>
      </c>
      <c r="D283" s="122" t="s">
        <v>415</v>
      </c>
      <c r="E283" s="122">
        <v>2014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405</v>
      </c>
      <c r="D284" s="122" t="s">
        <v>416</v>
      </c>
      <c r="E284" s="122">
        <v>2014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417</v>
      </c>
      <c r="D285" s="122" t="s">
        <v>418</v>
      </c>
      <c r="E285" s="122">
        <v>2006</v>
      </c>
      <c r="F285" s="122">
        <v>2015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417</v>
      </c>
      <c r="D286" s="122" t="s">
        <v>418</v>
      </c>
      <c r="E286" s="122">
        <v>2014</v>
      </c>
      <c r="F286" s="122" t="s">
        <v>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417</v>
      </c>
      <c r="D287" s="122" t="s">
        <v>419</v>
      </c>
      <c r="E287" s="122">
        <v>2007</v>
      </c>
      <c r="F287" s="122">
        <v>2015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417</v>
      </c>
      <c r="D288" s="122" t="s">
        <v>420</v>
      </c>
      <c r="E288" s="122">
        <v>2006</v>
      </c>
      <c r="F288" s="122">
        <v>2013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417</v>
      </c>
      <c r="D289" s="122" t="s">
        <v>420</v>
      </c>
      <c r="E289" s="122">
        <v>2014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417</v>
      </c>
      <c r="D290" s="122" t="s">
        <v>421</v>
      </c>
      <c r="E290" s="122">
        <v>2010</v>
      </c>
      <c r="F290" s="122">
        <v>2016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417</v>
      </c>
      <c r="D291" s="122" t="s">
        <v>421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417</v>
      </c>
      <c r="D292" s="125" t="s">
        <v>422</v>
      </c>
      <c r="E292" s="125">
        <v>2010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417</v>
      </c>
      <c r="D294" s="122" t="s">
        <v>423</v>
      </c>
      <c r="E294" s="122">
        <v>2013</v>
      </c>
      <c r="F294" s="122" t="s">
        <v>19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417</v>
      </c>
      <c r="D295" s="122" t="s">
        <v>424</v>
      </c>
      <c r="E295" s="122">
        <v>2012</v>
      </c>
      <c r="F295" s="122">
        <v>2016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417</v>
      </c>
      <c r="D296" s="122" t="s">
        <v>425</v>
      </c>
      <c r="E296" s="122">
        <v>2011</v>
      </c>
      <c r="F296" s="122">
        <v>2015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427</v>
      </c>
      <c r="D297" s="122" t="s">
        <v>428</v>
      </c>
      <c r="E297" s="122">
        <v>2017</v>
      </c>
      <c r="F297" s="122" t="s">
        <v>19</v>
      </c>
      <c r="G297" s="123"/>
      <c r="H297" s="129" t="s">
        <v>20</v>
      </c>
      <c r="I297" s="130"/>
      <c r="J297" s="131" t="s">
        <v>20</v>
      </c>
    </row>
    <row r="298" spans="2:10" ht="19.649999999999999" customHeight="1">
      <c r="B298" s="121">
        <f t="shared" si="7"/>
        <v>287</v>
      </c>
      <c r="C298" s="122" t="s">
        <v>427</v>
      </c>
      <c r="D298" s="122" t="s">
        <v>429</v>
      </c>
      <c r="E298" s="122">
        <v>2003</v>
      </c>
      <c r="F298" s="122">
        <v>2010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427</v>
      </c>
      <c r="D299" s="122" t="s">
        <v>431</v>
      </c>
      <c r="E299" s="122">
        <v>2012</v>
      </c>
      <c r="F299" s="122" t="s">
        <v>19</v>
      </c>
      <c r="G299" s="123" t="s">
        <v>20</v>
      </c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433</v>
      </c>
      <c r="D300" s="122" t="s">
        <v>434</v>
      </c>
      <c r="E300" s="122">
        <v>2010</v>
      </c>
      <c r="F300" s="122" t="s">
        <v>19</v>
      </c>
      <c r="G300" s="123" t="s">
        <v>20</v>
      </c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433</v>
      </c>
      <c r="D301" s="122" t="s">
        <v>434</v>
      </c>
      <c r="E301" s="122">
        <v>2020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433</v>
      </c>
      <c r="D302" s="122" t="s">
        <v>437</v>
      </c>
      <c r="E302" s="122">
        <v>2015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433</v>
      </c>
      <c r="D303" s="122" t="s">
        <v>440</v>
      </c>
      <c r="E303" s="122">
        <v>2017</v>
      </c>
      <c r="F303" s="122"/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433</v>
      </c>
      <c r="D304" s="122" t="s">
        <v>441</v>
      </c>
      <c r="E304" s="122">
        <v>2014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433</v>
      </c>
      <c r="D305" s="122" t="s">
        <v>443</v>
      </c>
      <c r="E305" s="122">
        <v>2008</v>
      </c>
      <c r="F305" s="122">
        <v>2014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433</v>
      </c>
      <c r="D306" s="122" t="s">
        <v>443</v>
      </c>
      <c r="E306" s="122">
        <v>2012</v>
      </c>
      <c r="F306" s="122" t="s">
        <v>19</v>
      </c>
      <c r="G306" s="123" t="s">
        <v>20</v>
      </c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433</v>
      </c>
      <c r="D307" s="122" t="s">
        <v>446</v>
      </c>
      <c r="E307" s="122">
        <v>2010</v>
      </c>
      <c r="F307" s="122" t="s">
        <v>19</v>
      </c>
      <c r="G307" s="123"/>
      <c r="H307" s="129" t="s">
        <v>20</v>
      </c>
      <c r="I307" s="129" t="s">
        <v>20</v>
      </c>
      <c r="J307" s="182"/>
    </row>
    <row r="308" spans="2:10" ht="19.649999999999999" customHeight="1">
      <c r="B308" s="121">
        <f t="shared" si="7"/>
        <v>297</v>
      </c>
      <c r="C308" s="122" t="s">
        <v>433</v>
      </c>
      <c r="D308" s="122" t="s">
        <v>449</v>
      </c>
      <c r="E308" s="122">
        <v>2019</v>
      </c>
      <c r="F308" s="122" t="s">
        <v>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433</v>
      </c>
      <c r="D309" s="122" t="s">
        <v>451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433</v>
      </c>
      <c r="D310" s="122" t="s">
        <v>453</v>
      </c>
      <c r="E310" s="122">
        <v>2010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433</v>
      </c>
      <c r="D311" s="122" t="s">
        <v>455</v>
      </c>
      <c r="E311" s="122">
        <v>2001</v>
      </c>
      <c r="F311" s="122">
        <v>2014</v>
      </c>
      <c r="G311" s="123"/>
      <c r="H311" s="129" t="s">
        <v>20</v>
      </c>
      <c r="I311" s="130"/>
      <c r="J311" s="131"/>
    </row>
    <row r="312" spans="2:10" ht="19.649999999999999" customHeight="1">
      <c r="B312" s="121">
        <f t="shared" si="7"/>
        <v>301</v>
      </c>
      <c r="C312" s="122" t="s">
        <v>433</v>
      </c>
      <c r="D312" s="122" t="s">
        <v>457</v>
      </c>
      <c r="E312" s="122">
        <v>2013</v>
      </c>
      <c r="F312" s="122" t="s">
        <v>19</v>
      </c>
      <c r="G312" s="123" t="s">
        <v>20</v>
      </c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433</v>
      </c>
      <c r="D313" s="122" t="s">
        <v>459</v>
      </c>
      <c r="E313" s="122">
        <v>2013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433</v>
      </c>
      <c r="D314" s="122" t="s">
        <v>460</v>
      </c>
      <c r="E314" s="122">
        <v>2013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433</v>
      </c>
      <c r="D315" s="122" t="s">
        <v>461</v>
      </c>
      <c r="E315" s="122">
        <v>2012</v>
      </c>
      <c r="F315" s="122">
        <v>2019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462</v>
      </c>
      <c r="D316" s="122" t="s">
        <v>463</v>
      </c>
      <c r="E316" s="122">
        <v>2013</v>
      </c>
      <c r="F316" s="122">
        <v>2019</v>
      </c>
      <c r="G316" s="123" t="s">
        <v>20</v>
      </c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462</v>
      </c>
      <c r="D317" s="122" t="s">
        <v>465</v>
      </c>
      <c r="E317" s="122">
        <v>2006</v>
      </c>
      <c r="F317" s="122">
        <v>2015</v>
      </c>
      <c r="G317" s="123"/>
      <c r="H317" s="129" t="s">
        <v>20</v>
      </c>
      <c r="I317" s="130"/>
      <c r="J317" s="131" t="s">
        <v>20</v>
      </c>
    </row>
    <row r="318" spans="2:10" ht="19.649999999999999" customHeight="1">
      <c r="B318" s="121">
        <f t="shared" si="7"/>
        <v>307</v>
      </c>
      <c r="C318" s="122" t="s">
        <v>462</v>
      </c>
      <c r="D318" s="122" t="s">
        <v>466</v>
      </c>
      <c r="E318" s="122">
        <v>2015</v>
      </c>
      <c r="F318" s="122" t="s">
        <v>19</v>
      </c>
      <c r="G318" s="123"/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462</v>
      </c>
      <c r="D319" s="122" t="s">
        <v>146</v>
      </c>
      <c r="E319" s="122">
        <v>2013</v>
      </c>
      <c r="F319" s="122">
        <v>2019</v>
      </c>
      <c r="G319" s="123" t="s">
        <v>20</v>
      </c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462</v>
      </c>
      <c r="D320" s="122" t="s">
        <v>469</v>
      </c>
      <c r="E320" s="122">
        <v>2011</v>
      </c>
      <c r="F320" s="122" t="s">
        <v>19</v>
      </c>
      <c r="G320" s="123"/>
      <c r="H320" s="129" t="s">
        <v>20</v>
      </c>
      <c r="I320" s="130"/>
      <c r="J320" s="131" t="s">
        <v>20</v>
      </c>
    </row>
    <row r="321" spans="2:10" ht="19.649999999999999" customHeight="1">
      <c r="B321" s="121">
        <f t="shared" si="7"/>
        <v>310</v>
      </c>
      <c r="C321" s="122" t="s">
        <v>462</v>
      </c>
      <c r="D321" s="122" t="s">
        <v>469</v>
      </c>
      <c r="E321" s="122">
        <v>2018</v>
      </c>
      <c r="F321" s="122" t="s">
        <v>19</v>
      </c>
      <c r="G321" s="123"/>
      <c r="H321" s="129" t="s">
        <v>20</v>
      </c>
      <c r="I321" s="130" t="s">
        <v>20</v>
      </c>
      <c r="J321" s="131" t="s">
        <v>20</v>
      </c>
    </row>
    <row r="322" spans="2:10" ht="19.649999999999999" customHeight="1">
      <c r="B322" s="121">
        <f t="shared" si="7"/>
        <v>311</v>
      </c>
      <c r="C322" s="122" t="s">
        <v>462</v>
      </c>
      <c r="D322" s="122" t="s">
        <v>471</v>
      </c>
      <c r="E322" s="122">
        <v>2008</v>
      </c>
      <c r="F322" s="122">
        <v>2017</v>
      </c>
      <c r="G322" s="123" t="s">
        <v>20</v>
      </c>
      <c r="H322" s="129" t="s">
        <v>20</v>
      </c>
      <c r="I322" s="130"/>
      <c r="J322" s="131" t="s">
        <v>20</v>
      </c>
    </row>
    <row r="323" spans="2:10" ht="19.649999999999999" customHeight="1">
      <c r="B323" s="121">
        <f t="shared" si="7"/>
        <v>312</v>
      </c>
      <c r="C323" s="122" t="s">
        <v>462</v>
      </c>
      <c r="D323" s="122" t="s">
        <v>473</v>
      </c>
      <c r="E323" s="122">
        <v>2012</v>
      </c>
      <c r="F323" s="122">
        <v>2019</v>
      </c>
      <c r="G323" s="123"/>
      <c r="H323" s="129" t="s">
        <v>20</v>
      </c>
      <c r="I323" s="130"/>
      <c r="J323" s="131" t="s">
        <v>20</v>
      </c>
    </row>
    <row r="324" spans="2:10" ht="19.649999999999999" customHeight="1">
      <c r="B324" s="121">
        <f t="shared" si="7"/>
        <v>313</v>
      </c>
      <c r="C324" s="122" t="s">
        <v>462</v>
      </c>
      <c r="D324" s="122" t="s">
        <v>474</v>
      </c>
      <c r="E324" s="122">
        <v>2010</v>
      </c>
      <c r="F324" s="122" t="s">
        <v>19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462</v>
      </c>
      <c r="D325" s="122" t="s">
        <v>475</v>
      </c>
      <c r="E325" s="122">
        <v>2001</v>
      </c>
      <c r="F325" s="122">
        <v>2014</v>
      </c>
      <c r="G325" s="123"/>
      <c r="H325" s="129" t="s">
        <v>20</v>
      </c>
      <c r="I325" s="130"/>
      <c r="J325" s="131"/>
    </row>
    <row r="326" spans="2:10" ht="19.649999999999999" customHeight="1">
      <c r="B326" s="121">
        <f t="shared" si="7"/>
        <v>315</v>
      </c>
      <c r="C326" s="122" t="s">
        <v>462</v>
      </c>
      <c r="D326" s="122" t="s">
        <v>475</v>
      </c>
      <c r="E326" s="122">
        <v>2014</v>
      </c>
      <c r="F326" s="122">
        <v>2020</v>
      </c>
      <c r="G326" s="123"/>
      <c r="H326" s="129" t="s">
        <v>20</v>
      </c>
      <c r="I326" s="129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462</v>
      </c>
      <c r="D327" s="122" t="s">
        <v>477</v>
      </c>
      <c r="E327" s="122">
        <v>2018</v>
      </c>
      <c r="F327" s="122" t="s">
        <v>19</v>
      </c>
      <c r="G327" s="123"/>
      <c r="H327" s="129" t="s">
        <v>20</v>
      </c>
      <c r="I327" s="130" t="s">
        <v>20</v>
      </c>
      <c r="J327" s="131" t="s">
        <v>20</v>
      </c>
    </row>
    <row r="328" spans="2:10" ht="19.649999999999999" customHeight="1">
      <c r="B328" s="121">
        <f t="shared" si="7"/>
        <v>317</v>
      </c>
      <c r="C328" s="122" t="s">
        <v>462</v>
      </c>
      <c r="D328" s="122" t="s">
        <v>478</v>
      </c>
      <c r="E328" s="122">
        <v>2012</v>
      </c>
      <c r="F328" s="122">
        <v>2014</v>
      </c>
      <c r="G328" s="123" t="s">
        <v>20</v>
      </c>
      <c r="H328" s="129" t="s">
        <v>20</v>
      </c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462</v>
      </c>
      <c r="D329" s="122" t="s">
        <v>480</v>
      </c>
      <c r="E329" s="122">
        <v>2019</v>
      </c>
      <c r="F329" s="122" t="s">
        <v>19</v>
      </c>
      <c r="G329" s="123"/>
      <c r="H329" s="129" t="s">
        <v>20</v>
      </c>
      <c r="I329" s="130" t="s">
        <v>20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481</v>
      </c>
      <c r="D330" s="122" t="s">
        <v>482</v>
      </c>
      <c r="E330" s="122">
        <v>2016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483</v>
      </c>
      <c r="D331" s="122" t="s">
        <v>484</v>
      </c>
      <c r="E331" s="122">
        <v>2011</v>
      </c>
      <c r="F331" s="122">
        <v>2017</v>
      </c>
      <c r="G331" s="123"/>
      <c r="H331" s="129" t="s">
        <v>20</v>
      </c>
      <c r="I331" s="130"/>
      <c r="J331" s="131" t="s">
        <v>20</v>
      </c>
    </row>
    <row r="332" spans="2:10" ht="19.649999999999999" customHeight="1">
      <c r="B332" s="121">
        <f t="shared" si="7"/>
        <v>321</v>
      </c>
      <c r="C332" s="122" t="s">
        <v>483</v>
      </c>
      <c r="D332" s="122" t="s">
        <v>485</v>
      </c>
      <c r="E332" s="122">
        <v>2013</v>
      </c>
      <c r="F332" s="122" t="s">
        <v>19</v>
      </c>
      <c r="G332" s="123"/>
      <c r="H332" s="129" t="s">
        <v>20</v>
      </c>
      <c r="I332" s="130" t="s">
        <v>25</v>
      </c>
      <c r="J332" s="131" t="s">
        <v>20</v>
      </c>
    </row>
    <row r="333" spans="2:10" ht="19.649999999999999" customHeight="1">
      <c r="B333" s="121">
        <f t="shared" si="7"/>
        <v>322</v>
      </c>
      <c r="C333" s="122" t="s">
        <v>486</v>
      </c>
      <c r="D333" s="122" t="s">
        <v>487</v>
      </c>
      <c r="E333" s="122">
        <v>2017</v>
      </c>
      <c r="F333" s="122" t="s">
        <v>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486</v>
      </c>
      <c r="D334" s="125" t="s">
        <v>488</v>
      </c>
      <c r="E334" s="125">
        <v>2017</v>
      </c>
      <c r="F334" s="125" t="s">
        <v>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486</v>
      </c>
      <c r="D336" s="122" t="s">
        <v>489</v>
      </c>
      <c r="E336" s="122">
        <v>2019</v>
      </c>
      <c r="F336" s="122" t="s">
        <v>19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486</v>
      </c>
      <c r="D337" s="122" t="s">
        <v>490</v>
      </c>
      <c r="E337" s="122">
        <v>2013</v>
      </c>
      <c r="F337" s="122">
        <v>2019</v>
      </c>
      <c r="G337" s="123" t="s">
        <v>20</v>
      </c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486</v>
      </c>
      <c r="D338" s="122" t="s">
        <v>490</v>
      </c>
      <c r="E338" s="122">
        <v>2013</v>
      </c>
      <c r="F338" s="122">
        <v>2019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486</v>
      </c>
      <c r="D339" s="122" t="s">
        <v>490</v>
      </c>
      <c r="E339" s="122">
        <v>2019</v>
      </c>
      <c r="F339" s="122" t="s">
        <v>19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486</v>
      </c>
      <c r="D340" s="122" t="s">
        <v>493</v>
      </c>
      <c r="E340" s="122">
        <v>2005</v>
      </c>
      <c r="F340" s="122">
        <v>2014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486</v>
      </c>
      <c r="D341" s="122" t="s">
        <v>493</v>
      </c>
      <c r="E341" s="122">
        <v>2012</v>
      </c>
      <c r="F341" s="122">
        <v>2019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486</v>
      </c>
      <c r="D342" s="122" t="s">
        <v>493</v>
      </c>
      <c r="E342" s="122">
        <v>2019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486</v>
      </c>
      <c r="D343" s="122" t="s">
        <v>497</v>
      </c>
      <c r="E343" s="122">
        <v>2013</v>
      </c>
      <c r="F343" s="122">
        <v>2019</v>
      </c>
      <c r="G343" s="123" t="s">
        <v>20</v>
      </c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486</v>
      </c>
      <c r="D344" s="122" t="s">
        <v>173</v>
      </c>
      <c r="E344" s="122">
        <v>2013</v>
      </c>
      <c r="F344" s="122">
        <v>2017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486</v>
      </c>
      <c r="D345" s="122" t="s">
        <v>173</v>
      </c>
      <c r="E345" s="122">
        <v>2013</v>
      </c>
      <c r="F345" s="122">
        <v>2017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486</v>
      </c>
      <c r="D346" s="122" t="s">
        <v>173</v>
      </c>
      <c r="E346" s="122">
        <v>2017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486</v>
      </c>
      <c r="D347" s="122" t="s">
        <v>498</v>
      </c>
      <c r="E347" s="122">
        <v>2002</v>
      </c>
      <c r="F347" s="122">
        <v>2014</v>
      </c>
      <c r="G347" s="123"/>
      <c r="H347" s="129" t="s">
        <v>20</v>
      </c>
      <c r="I347" s="130"/>
      <c r="J347" s="131"/>
    </row>
    <row r="348" spans="2:10" ht="19.649999999999999" customHeight="1">
      <c r="B348" s="121">
        <f t="shared" si="8"/>
        <v>336</v>
      </c>
      <c r="C348" s="122" t="s">
        <v>486</v>
      </c>
      <c r="D348" s="122" t="s">
        <v>498</v>
      </c>
      <c r="E348" s="122">
        <v>2015</v>
      </c>
      <c r="F348" s="122" t="s">
        <v>19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486</v>
      </c>
      <c r="D349" s="122" t="s">
        <v>498</v>
      </c>
      <c r="E349" s="122">
        <v>2020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486</v>
      </c>
      <c r="D350" s="122" t="s">
        <v>499</v>
      </c>
      <c r="E350" s="122">
        <v>2021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486</v>
      </c>
      <c r="D351" s="122" t="s">
        <v>500</v>
      </c>
      <c r="E351" s="122">
        <v>2009</v>
      </c>
      <c r="F351" s="122">
        <v>2016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486</v>
      </c>
      <c r="D352" s="122" t="s">
        <v>502</v>
      </c>
      <c r="E352" s="122">
        <v>2015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486</v>
      </c>
      <c r="D353" s="122" t="s">
        <v>503</v>
      </c>
      <c r="E353" s="122">
        <v>2007</v>
      </c>
      <c r="F353" s="122">
        <v>2020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486</v>
      </c>
      <c r="D354" s="122" t="s">
        <v>503</v>
      </c>
      <c r="E354" s="122">
        <v>2012</v>
      </c>
      <c r="F354" s="122" t="s">
        <v>19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486</v>
      </c>
      <c r="D355" s="122" t="s">
        <v>503</v>
      </c>
      <c r="E355" s="122">
        <v>2021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486</v>
      </c>
      <c r="D356" s="122" t="s">
        <v>504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486</v>
      </c>
      <c r="D357" s="122" t="s">
        <v>504</v>
      </c>
      <c r="E357" s="122">
        <v>2021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486</v>
      </c>
      <c r="D358" s="122" t="s">
        <v>506</v>
      </c>
      <c r="E358" s="122">
        <v>2006</v>
      </c>
      <c r="F358" s="122">
        <v>2015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486</v>
      </c>
      <c r="D359" s="122" t="s">
        <v>506</v>
      </c>
      <c r="E359" s="122">
        <v>2008</v>
      </c>
      <c r="F359" s="122">
        <v>2017</v>
      </c>
      <c r="G359" s="123" t="s">
        <v>20</v>
      </c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486</v>
      </c>
      <c r="D360" s="122" t="s">
        <v>506</v>
      </c>
      <c r="E360" s="122">
        <v>2016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486</v>
      </c>
      <c r="D361" s="122" t="s">
        <v>508</v>
      </c>
      <c r="E361" s="122">
        <v>2015</v>
      </c>
      <c r="F361" s="122" t="s">
        <v>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486</v>
      </c>
      <c r="D362" s="122" t="s">
        <v>509</v>
      </c>
      <c r="E362" s="122">
        <v>2001</v>
      </c>
      <c r="F362" s="122">
        <v>2007</v>
      </c>
      <c r="G362" s="123"/>
      <c r="H362" s="129" t="s">
        <v>20</v>
      </c>
      <c r="I362" s="130"/>
      <c r="J362" s="131"/>
    </row>
    <row r="363" spans="2:10" ht="19.649999999999999" customHeight="1">
      <c r="B363" s="121">
        <f t="shared" si="8"/>
        <v>351</v>
      </c>
      <c r="C363" s="122" t="s">
        <v>486</v>
      </c>
      <c r="D363" s="122" t="s">
        <v>510</v>
      </c>
      <c r="E363" s="122">
        <v>2008</v>
      </c>
      <c r="F363" s="122">
        <v>2015</v>
      </c>
      <c r="G363" s="123" t="s">
        <v>20</v>
      </c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486</v>
      </c>
      <c r="D364" s="122" t="s">
        <v>512</v>
      </c>
      <c r="E364" s="122">
        <v>2010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486</v>
      </c>
      <c r="D365" s="122" t="s">
        <v>175</v>
      </c>
      <c r="E365" s="122">
        <v>2012</v>
      </c>
      <c r="F365" s="122" t="s">
        <v>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486</v>
      </c>
      <c r="D366" s="122" t="s">
        <v>177</v>
      </c>
      <c r="E366" s="122">
        <v>2012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486</v>
      </c>
      <c r="D367" s="122" t="s">
        <v>514</v>
      </c>
      <c r="E367" s="122">
        <v>2005</v>
      </c>
      <c r="F367" s="122">
        <v>2014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486</v>
      </c>
      <c r="D368" s="122" t="s">
        <v>514</v>
      </c>
      <c r="E368" s="122">
        <v>2012</v>
      </c>
      <c r="F368" s="122">
        <v>2019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486</v>
      </c>
      <c r="D369" s="122" t="s">
        <v>514</v>
      </c>
      <c r="E369" s="122">
        <v>2019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486</v>
      </c>
      <c r="D370" s="122" t="s">
        <v>515</v>
      </c>
      <c r="E370" s="122">
        <v>2010</v>
      </c>
      <c r="F370" s="122" t="s">
        <v>71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486</v>
      </c>
      <c r="D371" s="122" t="s">
        <v>515</v>
      </c>
      <c r="E371" s="122">
        <v>2010</v>
      </c>
      <c r="F371" s="122" t="s">
        <v>19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486</v>
      </c>
      <c r="D372" s="122" t="s">
        <v>517</v>
      </c>
      <c r="E372" s="122">
        <v>2001</v>
      </c>
      <c r="F372" s="122">
        <v>2009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486</v>
      </c>
      <c r="D373" s="122" t="s">
        <v>517</v>
      </c>
      <c r="E373" s="122">
        <v>2008</v>
      </c>
      <c r="F373" s="122">
        <v>2016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486</v>
      </c>
      <c r="D374" s="122" t="s">
        <v>517</v>
      </c>
      <c r="E374" s="122">
        <v>2016</v>
      </c>
      <c r="F374" s="122" t="s">
        <v>19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517</v>
      </c>
      <c r="E375" s="122">
        <v>2020</v>
      </c>
      <c r="F375" s="122" t="s">
        <v>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518</v>
      </c>
      <c r="E376" s="125">
        <v>2004</v>
      </c>
      <c r="F376" s="125">
        <v>2012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178</v>
      </c>
      <c r="E378" s="122">
        <v>2014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710</v>
      </c>
      <c r="E379" s="122">
        <v>2008</v>
      </c>
      <c r="F379" s="122" t="s">
        <v>19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519</v>
      </c>
      <c r="E380" s="122">
        <v>2010</v>
      </c>
      <c r="F380" s="122">
        <v>2012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520</v>
      </c>
      <c r="E381" s="122">
        <v>2003</v>
      </c>
      <c r="F381" s="122">
        <v>2008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520</v>
      </c>
      <c r="E382" s="122">
        <v>2009</v>
      </c>
      <c r="F382" s="122">
        <v>2015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520</v>
      </c>
      <c r="E383" s="122">
        <v>2016</v>
      </c>
      <c r="F383" s="122" t="s">
        <v>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521</v>
      </c>
      <c r="E384" s="122">
        <v>2009</v>
      </c>
      <c r="F384" s="122">
        <v>2016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522</v>
      </c>
      <c r="E385" s="122">
        <v>2010</v>
      </c>
      <c r="F385" s="122">
        <v>2015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523</v>
      </c>
      <c r="E386" s="122">
        <v>2018</v>
      </c>
      <c r="F386" s="122" t="s">
        <v>19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525</v>
      </c>
      <c r="E387" s="122">
        <v>2013</v>
      </c>
      <c r="F387" s="122" t="s">
        <v>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526</v>
      </c>
      <c r="E388" s="122">
        <v>2015</v>
      </c>
      <c r="F388" s="122" t="s">
        <v>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527</v>
      </c>
      <c r="E389" s="122">
        <v>2001</v>
      </c>
      <c r="F389" s="122">
        <v>2014</v>
      </c>
      <c r="G389" s="123"/>
      <c r="H389" s="129" t="s">
        <v>20</v>
      </c>
      <c r="I389" s="130"/>
      <c r="J389" s="131"/>
    </row>
    <row r="390" spans="2:10" ht="19.649999999999999" customHeight="1">
      <c r="B390" s="121">
        <f t="shared" si="9"/>
        <v>377</v>
      </c>
      <c r="C390" s="122" t="s">
        <v>486</v>
      </c>
      <c r="D390" s="122" t="s">
        <v>527</v>
      </c>
      <c r="E390" s="122">
        <v>2014</v>
      </c>
      <c r="F390" s="122" t="s">
        <v>71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486</v>
      </c>
      <c r="D391" s="122" t="s">
        <v>528</v>
      </c>
      <c r="E391" s="122">
        <v>2019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486</v>
      </c>
      <c r="D392" s="122" t="s">
        <v>529</v>
      </c>
      <c r="E392" s="122">
        <v>2007</v>
      </c>
      <c r="F392" s="122">
        <v>2014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486</v>
      </c>
      <c r="D393" s="122" t="s">
        <v>529</v>
      </c>
      <c r="E393" s="122">
        <v>2014</v>
      </c>
      <c r="F393" s="122" t="s">
        <v>19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486</v>
      </c>
      <c r="D394" s="122" t="s">
        <v>530</v>
      </c>
      <c r="E394" s="122">
        <v>2001</v>
      </c>
      <c r="F394" s="122">
        <v>2009</v>
      </c>
      <c r="G394" s="123"/>
      <c r="H394" s="129" t="s">
        <v>20</v>
      </c>
      <c r="I394" s="130"/>
      <c r="J394" s="131"/>
    </row>
    <row r="395" spans="2:10" ht="19.649999999999999" customHeight="1">
      <c r="B395" s="121">
        <f t="shared" si="9"/>
        <v>382</v>
      </c>
      <c r="C395" s="122" t="s">
        <v>486</v>
      </c>
      <c r="D395" s="122" t="s">
        <v>531</v>
      </c>
      <c r="E395" s="122">
        <v>2010</v>
      </c>
      <c r="F395" s="122">
        <v>2013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532</v>
      </c>
      <c r="D396" s="122" t="s">
        <v>533</v>
      </c>
      <c r="E396" s="122">
        <v>2017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534</v>
      </c>
      <c r="D397" s="122" t="s">
        <v>535</v>
      </c>
      <c r="E397" s="122">
        <v>2013</v>
      </c>
      <c r="F397" s="122">
        <v>2019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534</v>
      </c>
      <c r="D398" s="122" t="s">
        <v>536</v>
      </c>
      <c r="E398" s="122">
        <v>2027</v>
      </c>
      <c r="F398" s="122">
        <v>2015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534</v>
      </c>
      <c r="D399" s="122" t="s">
        <v>537</v>
      </c>
      <c r="E399" s="122">
        <v>2016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534</v>
      </c>
      <c r="D400" s="122" t="s">
        <v>521</v>
      </c>
      <c r="E400" s="122">
        <v>2009</v>
      </c>
      <c r="F400" s="122">
        <v>2019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534</v>
      </c>
      <c r="D401" s="122" t="s">
        <v>522</v>
      </c>
      <c r="E401" s="122">
        <v>2009</v>
      </c>
      <c r="F401" s="122">
        <v>2019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534</v>
      </c>
      <c r="D402" s="122" t="s">
        <v>523</v>
      </c>
      <c r="E402" s="122">
        <v>2015</v>
      </c>
      <c r="F402" s="122">
        <v>2017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534</v>
      </c>
      <c r="D403" s="122" t="s">
        <v>523</v>
      </c>
      <c r="E403" s="122">
        <v>2018</v>
      </c>
      <c r="F403" s="122" t="s">
        <v>19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534</v>
      </c>
      <c r="D404" s="122" t="s">
        <v>538</v>
      </c>
      <c r="E404" s="122">
        <v>2011</v>
      </c>
      <c r="F404" s="122">
        <v>2019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534</v>
      </c>
      <c r="D405" s="122" t="s">
        <v>539</v>
      </c>
      <c r="E405" s="122">
        <v>2020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540</v>
      </c>
      <c r="D406" s="122" t="s">
        <v>541</v>
      </c>
      <c r="E406" s="122">
        <v>2008</v>
      </c>
      <c r="F406" s="122">
        <v>2013</v>
      </c>
      <c r="G406" s="123"/>
      <c r="H406" s="129" t="s">
        <v>20</v>
      </c>
      <c r="I406" s="130"/>
      <c r="J406" s="131" t="s">
        <v>20</v>
      </c>
    </row>
    <row r="407" spans="2:10" ht="19.649999999999999" customHeight="1">
      <c r="B407" s="121">
        <f t="shared" si="9"/>
        <v>394</v>
      </c>
      <c r="C407" s="122" t="s">
        <v>542</v>
      </c>
      <c r="D407" s="122" t="s">
        <v>543</v>
      </c>
      <c r="E407" s="122">
        <v>1995</v>
      </c>
      <c r="F407" s="122">
        <v>2010</v>
      </c>
      <c r="G407" s="123"/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542</v>
      </c>
      <c r="D408" s="122" t="s">
        <v>543</v>
      </c>
      <c r="E408" s="122">
        <v>2011</v>
      </c>
      <c r="F408" s="122">
        <v>2020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542</v>
      </c>
      <c r="D409" s="122" t="s">
        <v>544</v>
      </c>
      <c r="E409" s="122">
        <v>2004</v>
      </c>
      <c r="F409" s="122">
        <v>2015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542</v>
      </c>
      <c r="D410" s="122" t="s">
        <v>546</v>
      </c>
      <c r="E410" s="122">
        <v>2017</v>
      </c>
      <c r="F410" s="122" t="s">
        <v>19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547</v>
      </c>
      <c r="D411" s="122" t="s">
        <v>548</v>
      </c>
      <c r="E411" s="122">
        <v>2016</v>
      </c>
      <c r="F411" s="122" t="s">
        <v>19</v>
      </c>
      <c r="G411" s="123"/>
      <c r="H411" s="129" t="s">
        <v>20</v>
      </c>
      <c r="I411" s="130" t="s">
        <v>20</v>
      </c>
      <c r="J411" s="131" t="s">
        <v>25</v>
      </c>
    </row>
    <row r="412" spans="2:10" ht="19.649999999999999" customHeight="1">
      <c r="B412" s="121">
        <f t="shared" si="9"/>
        <v>399</v>
      </c>
      <c r="C412" s="122" t="s">
        <v>542</v>
      </c>
      <c r="D412" s="122" t="s">
        <v>549</v>
      </c>
      <c r="E412" s="122">
        <v>2001</v>
      </c>
      <c r="F412" s="122">
        <v>2009</v>
      </c>
      <c r="G412" s="123" t="s">
        <v>20</v>
      </c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547</v>
      </c>
      <c r="D413" s="122" t="s">
        <v>549</v>
      </c>
      <c r="E413" s="122">
        <v>2008</v>
      </c>
      <c r="F413" s="122">
        <v>2017</v>
      </c>
      <c r="G413" s="123"/>
      <c r="H413" s="129" t="s">
        <v>20</v>
      </c>
      <c r="I413" s="130" t="s">
        <v>20</v>
      </c>
      <c r="J413" s="131" t="s">
        <v>20</v>
      </c>
    </row>
    <row r="414" spans="2:10" ht="19.649999999999999" customHeight="1">
      <c r="B414" s="121">
        <f t="shared" si="9"/>
        <v>401</v>
      </c>
      <c r="C414" s="122" t="s">
        <v>542</v>
      </c>
      <c r="D414" s="122" t="s">
        <v>549</v>
      </c>
      <c r="E414" s="122">
        <v>2017</v>
      </c>
      <c r="F414" s="122" t="s">
        <v>19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542</v>
      </c>
      <c r="D415" s="122" t="s">
        <v>551</v>
      </c>
      <c r="E415" s="122">
        <v>2005</v>
      </c>
      <c r="F415" s="122">
        <v>2012</v>
      </c>
      <c r="G415" s="123" t="s">
        <v>20</v>
      </c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542</v>
      </c>
      <c r="D416" s="122" t="s">
        <v>551</v>
      </c>
      <c r="E416" s="122">
        <v>2013</v>
      </c>
      <c r="F416" s="122" t="s">
        <v>19</v>
      </c>
      <c r="G416" s="123"/>
      <c r="H416" s="129" t="s">
        <v>20</v>
      </c>
      <c r="I416" s="130" t="s">
        <v>20</v>
      </c>
      <c r="J416" s="131" t="s">
        <v>20</v>
      </c>
    </row>
    <row r="417" spans="2:10" ht="19.649999999999999" customHeight="1">
      <c r="B417" s="121">
        <f t="shared" si="9"/>
        <v>404</v>
      </c>
      <c r="C417" s="122" t="s">
        <v>542</v>
      </c>
      <c r="D417" s="122" t="s">
        <v>551</v>
      </c>
      <c r="E417" s="122">
        <v>2021</v>
      </c>
      <c r="F417" s="122"/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542</v>
      </c>
      <c r="D418" s="125" t="s">
        <v>553</v>
      </c>
      <c r="E418" s="125">
        <v>2012</v>
      </c>
      <c r="F418" s="125" t="s">
        <v>19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542</v>
      </c>
      <c r="D420" s="122" t="s">
        <v>554</v>
      </c>
      <c r="E420" s="122">
        <v>2018</v>
      </c>
      <c r="F420" s="122" t="s">
        <v>19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f t="shared" ref="B421:B460" si="10">ROW()-14</f>
        <v>407</v>
      </c>
      <c r="C421" s="122" t="s">
        <v>542</v>
      </c>
      <c r="D421" s="122" t="s">
        <v>555</v>
      </c>
      <c r="E421" s="122">
        <v>2012</v>
      </c>
      <c r="F421" s="122">
        <v>2018</v>
      </c>
      <c r="G421" s="123" t="s">
        <v>20</v>
      </c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547</v>
      </c>
      <c r="D422" s="122" t="s">
        <v>555</v>
      </c>
      <c r="E422" s="122">
        <v>2013</v>
      </c>
      <c r="F422" s="122" t="s">
        <v>19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557</v>
      </c>
      <c r="D423" s="122" t="s">
        <v>558</v>
      </c>
      <c r="E423" s="122">
        <v>2012</v>
      </c>
      <c r="F423" s="122" t="s">
        <v>19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557</v>
      </c>
      <c r="D424" s="122" t="s">
        <v>559</v>
      </c>
      <c r="E424" s="122">
        <v>2007</v>
      </c>
      <c r="F424" s="122">
        <v>2014</v>
      </c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557</v>
      </c>
      <c r="D425" s="122" t="s">
        <v>559</v>
      </c>
      <c r="E425" s="122">
        <v>2014</v>
      </c>
      <c r="F425" s="122" t="s">
        <v>71</v>
      </c>
      <c r="G425" s="123"/>
      <c r="H425" s="129" t="s">
        <v>20</v>
      </c>
      <c r="I425" s="130"/>
      <c r="J425" s="131" t="s">
        <v>20</v>
      </c>
    </row>
    <row r="426" spans="2:10" ht="19.649999999999999" customHeight="1">
      <c r="B426" s="121">
        <f t="shared" si="10"/>
        <v>412</v>
      </c>
      <c r="C426" s="122" t="s">
        <v>557</v>
      </c>
      <c r="D426" s="122" t="s">
        <v>562</v>
      </c>
      <c r="E426" s="122">
        <v>2019</v>
      </c>
      <c r="F426" s="122" t="s">
        <v>19</v>
      </c>
      <c r="G426" s="123"/>
      <c r="H426" s="129" t="s">
        <v>20</v>
      </c>
      <c r="I426" s="130" t="s">
        <v>20</v>
      </c>
      <c r="J426" s="131" t="s">
        <v>25</v>
      </c>
    </row>
    <row r="427" spans="2:10" ht="19.649999999999999" customHeight="1">
      <c r="B427" s="121">
        <f t="shared" si="10"/>
        <v>413</v>
      </c>
      <c r="C427" s="122" t="s">
        <v>557</v>
      </c>
      <c r="D427" s="122" t="s">
        <v>564</v>
      </c>
      <c r="E427" s="122">
        <v>2017</v>
      </c>
      <c r="F427" s="122" t="s">
        <v>19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557</v>
      </c>
      <c r="D428" s="122" t="s">
        <v>565</v>
      </c>
      <c r="E428" s="122">
        <v>2016</v>
      </c>
      <c r="F428" s="122" t="s">
        <v>19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557</v>
      </c>
      <c r="D429" s="122" t="s">
        <v>566</v>
      </c>
      <c r="E429" s="122">
        <v>2021</v>
      </c>
      <c r="F429" s="122"/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557</v>
      </c>
      <c r="D430" s="122" t="s">
        <v>567</v>
      </c>
      <c r="E430" s="122">
        <v>2004</v>
      </c>
      <c r="F430" s="122">
        <v>2013</v>
      </c>
      <c r="G430" s="123" t="s">
        <v>20</v>
      </c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557</v>
      </c>
      <c r="D431" s="122" t="s">
        <v>569</v>
      </c>
      <c r="E431" s="122">
        <v>2013</v>
      </c>
      <c r="F431" s="122">
        <v>2019</v>
      </c>
      <c r="G431" s="123" t="s">
        <v>20</v>
      </c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557</v>
      </c>
      <c r="D432" s="122" t="s">
        <v>571</v>
      </c>
      <c r="E432" s="122">
        <v>2007</v>
      </c>
      <c r="F432" s="122">
        <v>2015</v>
      </c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557</v>
      </c>
      <c r="D433" s="122" t="s">
        <v>572</v>
      </c>
      <c r="E433" s="122">
        <v>2013</v>
      </c>
      <c r="F433" s="122" t="s">
        <v>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557</v>
      </c>
      <c r="D434" s="122" t="s">
        <v>573</v>
      </c>
      <c r="E434" s="122">
        <v>2006</v>
      </c>
      <c r="F434" s="122">
        <v>2015</v>
      </c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557</v>
      </c>
      <c r="D435" s="122" t="s">
        <v>519</v>
      </c>
      <c r="E435" s="122">
        <v>2019</v>
      </c>
      <c r="F435" s="122" t="s">
        <v>19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557</v>
      </c>
      <c r="D436" s="122" t="s">
        <v>574</v>
      </c>
      <c r="E436" s="122">
        <v>2008</v>
      </c>
      <c r="F436" s="122">
        <v>2015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557</v>
      </c>
      <c r="D437" s="122" t="s">
        <v>574</v>
      </c>
      <c r="E437" s="122">
        <v>2015</v>
      </c>
      <c r="F437" s="122" t="s">
        <v>19</v>
      </c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557</v>
      </c>
      <c r="D438" s="122" t="s">
        <v>575</v>
      </c>
      <c r="E438" s="122">
        <v>2009</v>
      </c>
      <c r="F438" s="122">
        <v>2017</v>
      </c>
      <c r="G438" s="123"/>
      <c r="H438" s="129" t="s">
        <v>20</v>
      </c>
      <c r="I438" s="129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577</v>
      </c>
      <c r="D439" s="122" t="s">
        <v>578</v>
      </c>
      <c r="E439" s="122">
        <v>2013</v>
      </c>
      <c r="F439" s="122">
        <v>2019</v>
      </c>
      <c r="G439" s="123"/>
      <c r="H439" s="129" t="s">
        <v>20</v>
      </c>
      <c r="I439" s="130" t="s">
        <v>20</v>
      </c>
      <c r="J439" s="131" t="s">
        <v>25</v>
      </c>
    </row>
    <row r="440" spans="2:10" ht="19.649999999999999" customHeight="1">
      <c r="B440" s="121">
        <f t="shared" si="10"/>
        <v>426</v>
      </c>
      <c r="C440" s="122" t="s">
        <v>577</v>
      </c>
      <c r="D440" s="122" t="s">
        <v>578</v>
      </c>
      <c r="E440" s="122">
        <v>2018</v>
      </c>
      <c r="F440" s="122" t="s">
        <v>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577</v>
      </c>
      <c r="D441" s="122" t="s">
        <v>579</v>
      </c>
      <c r="E441" s="122">
        <v>2008</v>
      </c>
      <c r="F441" s="122">
        <v>2012</v>
      </c>
      <c r="G441" s="123" t="s">
        <v>20</v>
      </c>
      <c r="H441" s="129"/>
      <c r="I441" s="130"/>
      <c r="J441" s="131" t="s">
        <v>20</v>
      </c>
    </row>
    <row r="442" spans="2:10" ht="19.649999999999999" customHeight="1">
      <c r="B442" s="121">
        <f t="shared" si="10"/>
        <v>428</v>
      </c>
      <c r="C442" s="122" t="s">
        <v>577</v>
      </c>
      <c r="D442" s="122" t="s">
        <v>581</v>
      </c>
      <c r="E442" s="122">
        <v>2016</v>
      </c>
      <c r="F442" s="122" t="s">
        <v>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577</v>
      </c>
      <c r="D443" s="122" t="s">
        <v>582</v>
      </c>
      <c r="E443" s="122">
        <v>2011</v>
      </c>
      <c r="F443" s="122">
        <v>2016</v>
      </c>
      <c r="G443" s="123"/>
      <c r="H443" s="129" t="s">
        <v>20</v>
      </c>
      <c r="I443" s="130" t="s">
        <v>25</v>
      </c>
      <c r="J443" s="131" t="s">
        <v>20</v>
      </c>
    </row>
    <row r="444" spans="2:10" ht="19.649999999999999" customHeight="1">
      <c r="B444" s="121">
        <f t="shared" si="10"/>
        <v>430</v>
      </c>
      <c r="C444" s="122" t="s">
        <v>583</v>
      </c>
      <c r="D444" s="122" t="s">
        <v>582</v>
      </c>
      <c r="E444" s="122">
        <v>2014</v>
      </c>
      <c r="F444" s="122" t="s">
        <v>19</v>
      </c>
      <c r="G444" s="123"/>
      <c r="H444" s="129" t="s">
        <v>20</v>
      </c>
      <c r="I444" s="130" t="s">
        <v>25</v>
      </c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577</v>
      </c>
      <c r="D445" s="122" t="s">
        <v>584</v>
      </c>
      <c r="E445" s="122">
        <v>2012</v>
      </c>
      <c r="F445" s="122">
        <v>2015</v>
      </c>
      <c r="G445" s="123" t="s">
        <v>20</v>
      </c>
      <c r="H445" s="129"/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577</v>
      </c>
      <c r="D446" s="122" t="s">
        <v>584</v>
      </c>
      <c r="E446" s="122">
        <v>2019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577</v>
      </c>
      <c r="D447" s="122" t="s">
        <v>587</v>
      </c>
      <c r="E447" s="122">
        <v>2015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577</v>
      </c>
      <c r="D448" s="122" t="s">
        <v>589</v>
      </c>
      <c r="E448" s="122">
        <v>2009</v>
      </c>
      <c r="F448" s="122">
        <v>2014</v>
      </c>
      <c r="G448" s="123"/>
      <c r="H448" s="129"/>
      <c r="I448" s="130"/>
      <c r="J448" s="131" t="s">
        <v>20</v>
      </c>
    </row>
    <row r="449" spans="2:10" ht="19.649999999999999" customHeight="1">
      <c r="B449" s="121">
        <f t="shared" si="10"/>
        <v>435</v>
      </c>
      <c r="C449" s="122" t="s">
        <v>577</v>
      </c>
      <c r="D449" s="122" t="s">
        <v>589</v>
      </c>
      <c r="E449" s="122">
        <v>2012</v>
      </c>
      <c r="F449" s="122">
        <v>2015</v>
      </c>
      <c r="G449" s="123" t="s">
        <v>20</v>
      </c>
      <c r="H449" s="129"/>
      <c r="I449" s="130"/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577</v>
      </c>
      <c r="D450" s="122" t="s">
        <v>589</v>
      </c>
      <c r="E450" s="122">
        <v>2019</v>
      </c>
      <c r="F450" s="122" t="s">
        <v>19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577</v>
      </c>
      <c r="D451" s="122" t="s">
        <v>590</v>
      </c>
      <c r="E451" s="122">
        <v>2015</v>
      </c>
      <c r="F451" s="122">
        <v>2019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577</v>
      </c>
      <c r="D452" s="122" t="s">
        <v>592</v>
      </c>
      <c r="E452" s="122">
        <v>2011</v>
      </c>
      <c r="F452" s="122">
        <v>2017</v>
      </c>
      <c r="G452" s="123" t="s">
        <v>20</v>
      </c>
      <c r="H452" s="129"/>
      <c r="I452" s="130"/>
      <c r="J452" s="131" t="s">
        <v>20</v>
      </c>
    </row>
    <row r="453" spans="2:10" ht="19.649999999999999" customHeight="1">
      <c r="B453" s="121">
        <f t="shared" si="10"/>
        <v>439</v>
      </c>
      <c r="C453" s="122" t="s">
        <v>594</v>
      </c>
      <c r="D453" s="122" t="s">
        <v>595</v>
      </c>
      <c r="E453" s="122">
        <v>2019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594</v>
      </c>
      <c r="D454" s="122" t="s">
        <v>596</v>
      </c>
      <c r="E454" s="122">
        <v>2004</v>
      </c>
      <c r="F454" s="122">
        <v>2010</v>
      </c>
      <c r="G454" s="123" t="s">
        <v>20</v>
      </c>
      <c r="H454" s="129"/>
      <c r="I454" s="130"/>
      <c r="J454" s="131" t="s">
        <v>20</v>
      </c>
    </row>
    <row r="455" spans="2:10" ht="19.649999999999999" customHeight="1">
      <c r="B455" s="121">
        <f t="shared" si="10"/>
        <v>441</v>
      </c>
      <c r="C455" s="122" t="s">
        <v>594</v>
      </c>
      <c r="D455" s="122" t="s">
        <v>596</v>
      </c>
      <c r="E455" s="122">
        <v>2010</v>
      </c>
      <c r="F455" s="122">
        <v>2017</v>
      </c>
      <c r="G455" s="123" t="s">
        <v>20</v>
      </c>
      <c r="H455" s="129"/>
      <c r="I455" s="130"/>
      <c r="J455" s="131" t="s">
        <v>20</v>
      </c>
    </row>
    <row r="456" spans="2:10" ht="19.649999999999999" customHeight="1">
      <c r="B456" s="121">
        <f t="shared" si="10"/>
        <v>442</v>
      </c>
      <c r="C456" s="122" t="s">
        <v>599</v>
      </c>
      <c r="D456" s="122" t="s">
        <v>600</v>
      </c>
      <c r="E456" s="122">
        <v>2007</v>
      </c>
      <c r="F456" s="122">
        <v>2013</v>
      </c>
      <c r="G456" s="123" t="s">
        <v>20</v>
      </c>
      <c r="H456" s="129"/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599</v>
      </c>
      <c r="D457" s="122" t="s">
        <v>600</v>
      </c>
      <c r="E457" s="122">
        <v>2013</v>
      </c>
      <c r="F457" s="122">
        <v>2018</v>
      </c>
      <c r="G457" s="123" t="s">
        <v>20</v>
      </c>
      <c r="H457" s="129"/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599</v>
      </c>
      <c r="D458" s="122" t="s">
        <v>603</v>
      </c>
      <c r="E458" s="122">
        <v>2009</v>
      </c>
      <c r="F458" s="122">
        <v>2018</v>
      </c>
      <c r="G458" s="123"/>
      <c r="H458" s="129" t="s">
        <v>20</v>
      </c>
      <c r="I458" s="130" t="s">
        <v>20</v>
      </c>
      <c r="J458" s="131" t="s">
        <v>25</v>
      </c>
    </row>
    <row r="459" spans="2:10" ht="19.649999999999999" customHeight="1">
      <c r="B459" s="121">
        <f t="shared" si="10"/>
        <v>445</v>
      </c>
      <c r="C459" s="122" t="s">
        <v>599</v>
      </c>
      <c r="D459" s="122" t="s">
        <v>605</v>
      </c>
      <c r="E459" s="122">
        <v>2014</v>
      </c>
      <c r="F459" s="122" t="s">
        <v>19</v>
      </c>
      <c r="G459" s="123"/>
      <c r="H459" s="129" t="s">
        <v>20</v>
      </c>
      <c r="I459" s="130" t="s">
        <v>20</v>
      </c>
      <c r="J459" s="131" t="s">
        <v>25</v>
      </c>
    </row>
    <row r="460" spans="2:10" ht="19.649999999999999" customHeight="1" thickBot="1">
      <c r="B460" s="124">
        <f t="shared" si="10"/>
        <v>446</v>
      </c>
      <c r="C460" s="125" t="s">
        <v>599</v>
      </c>
      <c r="D460" s="125" t="s">
        <v>606</v>
      </c>
      <c r="E460" s="125">
        <v>2017</v>
      </c>
      <c r="F460" s="125" t="s">
        <v>19</v>
      </c>
      <c r="G460" s="164"/>
      <c r="H460" s="132" t="s">
        <v>20</v>
      </c>
      <c r="I460" s="132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599</v>
      </c>
      <c r="D462" s="122" t="s">
        <v>608</v>
      </c>
      <c r="E462" s="122">
        <v>2007</v>
      </c>
      <c r="F462" s="122">
        <v>2013</v>
      </c>
      <c r="G462" s="123"/>
      <c r="H462" s="129" t="s">
        <v>20</v>
      </c>
      <c r="I462" s="130"/>
      <c r="J462" s="131"/>
    </row>
    <row r="463" spans="2:10" ht="19.649999999999999" customHeight="1">
      <c r="B463" s="121">
        <f t="shared" ref="B463:B502" si="11">ROW()-15</f>
        <v>448</v>
      </c>
      <c r="C463" s="122" t="s">
        <v>599</v>
      </c>
      <c r="D463" s="122" t="s">
        <v>608</v>
      </c>
      <c r="E463" s="122">
        <v>2017</v>
      </c>
      <c r="F463" s="122" t="s">
        <v>19</v>
      </c>
      <c r="G463" s="123"/>
      <c r="H463" s="129" t="s">
        <v>20</v>
      </c>
      <c r="I463" s="129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599</v>
      </c>
      <c r="D464" s="122" t="s">
        <v>611</v>
      </c>
      <c r="E464" s="122">
        <v>2013</v>
      </c>
      <c r="F464" s="122">
        <v>2018</v>
      </c>
      <c r="G464" s="123"/>
      <c r="H464" s="129"/>
      <c r="I464" s="130" t="s">
        <v>20</v>
      </c>
      <c r="J464" s="131"/>
    </row>
    <row r="465" spans="2:10" ht="19.649999999999999" customHeight="1">
      <c r="B465" s="121">
        <f t="shared" si="11"/>
        <v>450</v>
      </c>
      <c r="C465" s="122" t="s">
        <v>599</v>
      </c>
      <c r="D465" s="122" t="s">
        <v>613</v>
      </c>
      <c r="E465" s="122">
        <v>2007</v>
      </c>
      <c r="F465" s="122">
        <v>2013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599</v>
      </c>
      <c r="D466" s="122" t="s">
        <v>614</v>
      </c>
      <c r="E466" s="122">
        <v>2015</v>
      </c>
      <c r="F466" s="122" t="s">
        <v>19</v>
      </c>
      <c r="G466" s="123"/>
      <c r="H466" s="129" t="s">
        <v>20</v>
      </c>
      <c r="I466" s="130" t="s">
        <v>20</v>
      </c>
      <c r="J466" s="131" t="s">
        <v>25</v>
      </c>
    </row>
    <row r="467" spans="2:10" ht="19.649999999999999" customHeight="1">
      <c r="B467" s="121">
        <f t="shared" si="11"/>
        <v>452</v>
      </c>
      <c r="C467" s="122" t="s">
        <v>599</v>
      </c>
      <c r="D467" s="122" t="s">
        <v>615</v>
      </c>
      <c r="E467" s="122">
        <v>2015</v>
      </c>
      <c r="F467" s="122">
        <v>2016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599</v>
      </c>
      <c r="D468" s="122" t="s">
        <v>616</v>
      </c>
      <c r="E468" s="122">
        <v>2009</v>
      </c>
      <c r="F468" s="122">
        <v>2015</v>
      </c>
      <c r="G468" s="123"/>
      <c r="H468" s="129" t="s">
        <v>20</v>
      </c>
      <c r="I468" s="129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599</v>
      </c>
      <c r="D469" s="122" t="s">
        <v>616</v>
      </c>
      <c r="E469" s="122">
        <v>2016</v>
      </c>
      <c r="F469" s="122" t="s">
        <v>19</v>
      </c>
      <c r="G469" s="123"/>
      <c r="H469" s="129" t="s">
        <v>20</v>
      </c>
      <c r="I469" s="130" t="s">
        <v>20</v>
      </c>
      <c r="J469" s="131" t="s">
        <v>25</v>
      </c>
    </row>
    <row r="470" spans="2:10" ht="19.649999999999999" customHeight="1">
      <c r="B470" s="121">
        <f t="shared" si="11"/>
        <v>455</v>
      </c>
      <c r="C470" s="122" t="s">
        <v>599</v>
      </c>
      <c r="D470" s="122" t="s">
        <v>618</v>
      </c>
      <c r="E470" s="122">
        <v>2016</v>
      </c>
      <c r="F470" s="122" t="s">
        <v>19</v>
      </c>
      <c r="G470" s="123"/>
      <c r="H470" s="129" t="s">
        <v>20</v>
      </c>
      <c r="I470" s="130"/>
      <c r="J470" s="131"/>
    </row>
    <row r="471" spans="2:10" ht="19.649999999999999" customHeight="1">
      <c r="B471" s="121">
        <f t="shared" si="11"/>
        <v>456</v>
      </c>
      <c r="C471" s="122" t="s">
        <v>599</v>
      </c>
      <c r="D471" s="122" t="s">
        <v>620</v>
      </c>
      <c r="E471" s="122">
        <v>2013</v>
      </c>
      <c r="F471" s="122">
        <v>2018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599</v>
      </c>
      <c r="D472" s="122" t="s">
        <v>621</v>
      </c>
      <c r="E472" s="122">
        <v>2005</v>
      </c>
      <c r="F472" s="122">
        <v>2013</v>
      </c>
      <c r="G472" s="123" t="s">
        <v>20</v>
      </c>
      <c r="H472" s="129"/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599</v>
      </c>
      <c r="D473" s="122" t="s">
        <v>623</v>
      </c>
      <c r="E473" s="122">
        <v>2019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599</v>
      </c>
      <c r="D474" s="122" t="s">
        <v>624</v>
      </c>
      <c r="E474" s="122">
        <v>2009</v>
      </c>
      <c r="F474" s="122">
        <v>2014</v>
      </c>
      <c r="G474" s="123" t="s">
        <v>20</v>
      </c>
      <c r="H474" s="129"/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599</v>
      </c>
      <c r="D475" s="122" t="s">
        <v>626</v>
      </c>
      <c r="E475" s="122">
        <v>2009</v>
      </c>
      <c r="F475" s="122">
        <v>2018</v>
      </c>
      <c r="G475" s="123" t="s">
        <v>20</v>
      </c>
      <c r="H475" s="129"/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599</v>
      </c>
      <c r="D476" s="122" t="s">
        <v>628</v>
      </c>
      <c r="E476" s="122">
        <v>2008</v>
      </c>
      <c r="F476" s="122">
        <v>2014</v>
      </c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599</v>
      </c>
      <c r="D477" s="122" t="s">
        <v>629</v>
      </c>
      <c r="E477" s="122">
        <v>2011</v>
      </c>
      <c r="F477" s="122">
        <v>2019</v>
      </c>
      <c r="G477" s="123"/>
      <c r="H477" s="129" t="s">
        <v>20</v>
      </c>
      <c r="I477" s="129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631</v>
      </c>
      <c r="D478" s="122" t="s">
        <v>474</v>
      </c>
      <c r="E478" s="122">
        <v>2010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631</v>
      </c>
      <c r="D479" s="122" t="s">
        <v>475</v>
      </c>
      <c r="E479" s="122">
        <v>2001</v>
      </c>
      <c r="F479" s="122">
        <v>2014</v>
      </c>
      <c r="G479" s="123"/>
      <c r="H479" s="129" t="s">
        <v>20</v>
      </c>
      <c r="I479" s="130"/>
      <c r="J479" s="131"/>
    </row>
    <row r="480" spans="2:10" ht="19.649999999999999" customHeight="1">
      <c r="B480" s="121">
        <f t="shared" si="11"/>
        <v>465</v>
      </c>
      <c r="C480" s="122" t="s">
        <v>632</v>
      </c>
      <c r="D480" s="122" t="s">
        <v>715</v>
      </c>
      <c r="E480" s="122">
        <v>2003</v>
      </c>
      <c r="F480" s="122">
        <v>2020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632</v>
      </c>
      <c r="D481" s="122" t="s">
        <v>633</v>
      </c>
      <c r="E481" s="122">
        <v>2010</v>
      </c>
      <c r="F481" s="122" t="s">
        <v>19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632</v>
      </c>
      <c r="D482" s="122" t="s">
        <v>634</v>
      </c>
      <c r="E482" s="122">
        <v>2017</v>
      </c>
      <c r="F482" s="122" t="s">
        <v>19</v>
      </c>
      <c r="G482" s="123"/>
      <c r="H482" s="129" t="s">
        <v>20</v>
      </c>
      <c r="I482" s="130" t="s">
        <v>20</v>
      </c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632</v>
      </c>
      <c r="D483" s="122" t="s">
        <v>635</v>
      </c>
      <c r="E483" s="122">
        <v>2018</v>
      </c>
      <c r="F483" s="122" t="s">
        <v>19</v>
      </c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632</v>
      </c>
      <c r="D484" s="122" t="s">
        <v>637</v>
      </c>
      <c r="E484" s="122">
        <v>2011</v>
      </c>
      <c r="F484" s="122">
        <v>2019</v>
      </c>
      <c r="G484" s="123" t="s">
        <v>20</v>
      </c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f t="shared" si="11"/>
        <v>470</v>
      </c>
      <c r="C485" s="122" t="s">
        <v>632</v>
      </c>
      <c r="D485" s="122" t="s">
        <v>639</v>
      </c>
      <c r="E485" s="122">
        <v>2004</v>
      </c>
      <c r="F485" s="122" t="s">
        <v>19</v>
      </c>
      <c r="G485" s="123" t="s">
        <v>20</v>
      </c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632</v>
      </c>
      <c r="D486" s="122" t="s">
        <v>639</v>
      </c>
      <c r="E486" s="122">
        <v>2004</v>
      </c>
      <c r="F486" s="122" t="s">
        <v>19</v>
      </c>
      <c r="G486" s="123"/>
      <c r="H486" s="129" t="s">
        <v>20</v>
      </c>
      <c r="I486" s="130" t="s">
        <v>20</v>
      </c>
      <c r="J486" s="131"/>
    </row>
    <row r="487" spans="2:10" ht="19.649999999999999" customHeight="1">
      <c r="B487" s="121">
        <f t="shared" si="11"/>
        <v>472</v>
      </c>
      <c r="C487" s="122" t="s">
        <v>632</v>
      </c>
      <c r="D487" s="122" t="s">
        <v>639</v>
      </c>
      <c r="E487" s="122">
        <v>2021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632</v>
      </c>
      <c r="D488" s="122" t="s">
        <v>641</v>
      </c>
      <c r="E488" s="122">
        <v>2003</v>
      </c>
      <c r="F488" s="122">
        <v>2015</v>
      </c>
      <c r="G488" s="123"/>
      <c r="H488" s="129" t="s">
        <v>20</v>
      </c>
      <c r="I488" s="130" t="s">
        <v>20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632</v>
      </c>
      <c r="D489" s="122" t="s">
        <v>643</v>
      </c>
      <c r="E489" s="122">
        <v>2003</v>
      </c>
      <c r="F489" s="122">
        <v>2009</v>
      </c>
      <c r="G489" s="123" t="s">
        <v>20</v>
      </c>
      <c r="H489" s="129" t="s">
        <v>20</v>
      </c>
      <c r="I489" s="130" t="s">
        <v>20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632</v>
      </c>
      <c r="D490" s="122" t="s">
        <v>643</v>
      </c>
      <c r="E490" s="122">
        <v>2003</v>
      </c>
      <c r="F490" s="122">
        <v>2009</v>
      </c>
      <c r="G490" s="123"/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632</v>
      </c>
      <c r="D491" s="122" t="s">
        <v>647</v>
      </c>
      <c r="E491" s="122">
        <v>2008</v>
      </c>
      <c r="F491" s="122">
        <v>2011</v>
      </c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632</v>
      </c>
      <c r="D492" s="122" t="s">
        <v>647</v>
      </c>
      <c r="E492" s="122">
        <v>2012</v>
      </c>
      <c r="F492" s="122">
        <v>2017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632</v>
      </c>
      <c r="D493" s="122" t="s">
        <v>648</v>
      </c>
      <c r="E493" s="122">
        <v>2006</v>
      </c>
      <c r="F493" s="122">
        <v>2017</v>
      </c>
      <c r="G493" s="123" t="s">
        <v>20</v>
      </c>
      <c r="H493" s="129" t="s">
        <v>20</v>
      </c>
      <c r="I493" s="130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632</v>
      </c>
      <c r="D494" s="122" t="s">
        <v>648</v>
      </c>
      <c r="E494" s="122">
        <v>2017</v>
      </c>
      <c r="F494" s="122" t="s">
        <v>19</v>
      </c>
      <c r="G494" s="123"/>
      <c r="H494" s="129" t="s">
        <v>20</v>
      </c>
      <c r="I494" s="129" t="s">
        <v>20</v>
      </c>
      <c r="J494" s="182" t="s">
        <v>20</v>
      </c>
    </row>
    <row r="495" spans="2:10" ht="19.649999999999999" customHeight="1">
      <c r="B495" s="121">
        <f t="shared" si="11"/>
        <v>480</v>
      </c>
      <c r="C495" s="122" t="s">
        <v>632</v>
      </c>
      <c r="D495" s="122" t="s">
        <v>711</v>
      </c>
      <c r="E495" s="122">
        <v>2003</v>
      </c>
      <c r="F495" s="122">
        <v>2020</v>
      </c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632</v>
      </c>
      <c r="D496" s="122" t="s">
        <v>651</v>
      </c>
      <c r="E496" s="122">
        <v>2006</v>
      </c>
      <c r="F496" s="122">
        <v>2015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632</v>
      </c>
      <c r="D497" s="122" t="s">
        <v>708</v>
      </c>
      <c r="E497" s="122">
        <v>2003</v>
      </c>
      <c r="F497" s="122">
        <v>2020</v>
      </c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632</v>
      </c>
      <c r="D498" s="122" t="s">
        <v>652</v>
      </c>
      <c r="E498" s="122">
        <v>2003</v>
      </c>
      <c r="F498" s="122">
        <v>2009</v>
      </c>
      <c r="G498" s="123" t="s">
        <v>20</v>
      </c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632</v>
      </c>
      <c r="D499" s="122" t="s">
        <v>652</v>
      </c>
      <c r="E499" s="122">
        <v>2009</v>
      </c>
      <c r="F499" s="122">
        <v>2012</v>
      </c>
      <c r="G499" s="123"/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632</v>
      </c>
      <c r="D500" s="122" t="s">
        <v>652</v>
      </c>
      <c r="E500" s="122">
        <v>2012</v>
      </c>
      <c r="F500" s="122">
        <v>2019</v>
      </c>
      <c r="G500" s="123" t="s">
        <v>20</v>
      </c>
      <c r="H500" s="129" t="s">
        <v>20</v>
      </c>
      <c r="I500" s="130"/>
      <c r="J500" s="131" t="s">
        <v>20</v>
      </c>
    </row>
    <row r="501" spans="2:10" ht="19.649999999999999" customHeight="1">
      <c r="B501" s="121">
        <f t="shared" si="11"/>
        <v>486</v>
      </c>
      <c r="C501" s="122" t="s">
        <v>632</v>
      </c>
      <c r="D501" s="122" t="s">
        <v>652</v>
      </c>
      <c r="E501" s="122">
        <v>2020</v>
      </c>
      <c r="F501" s="122" t="s">
        <v>19</v>
      </c>
      <c r="G501" s="123"/>
      <c r="H501" s="129" t="s">
        <v>20</v>
      </c>
      <c r="I501" s="130" t="s">
        <v>20</v>
      </c>
      <c r="J501" s="131" t="s">
        <v>25</v>
      </c>
    </row>
    <row r="502" spans="2:10" ht="19.649999999999999" customHeight="1" thickBot="1">
      <c r="B502" s="124">
        <f t="shared" si="11"/>
        <v>487</v>
      </c>
      <c r="C502" s="125" t="s">
        <v>632</v>
      </c>
      <c r="D502" s="125" t="s">
        <v>656</v>
      </c>
      <c r="E502" s="125">
        <v>2005</v>
      </c>
      <c r="F502" s="125">
        <v>2011</v>
      </c>
      <c r="G502" s="164" t="s">
        <v>20</v>
      </c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632</v>
      </c>
      <c r="D504" s="122" t="s">
        <v>656</v>
      </c>
      <c r="E504" s="122">
        <v>2010</v>
      </c>
      <c r="F504" s="122">
        <v>2018</v>
      </c>
      <c r="G504" s="123"/>
      <c r="H504" s="129" t="s">
        <v>20</v>
      </c>
      <c r="I504" s="129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632</v>
      </c>
      <c r="D505" s="122" t="s">
        <v>656</v>
      </c>
      <c r="E505" s="122">
        <v>2019</v>
      </c>
      <c r="F505" s="122" t="s">
        <v>19</v>
      </c>
      <c r="G505" s="123"/>
      <c r="H505" s="129" t="s">
        <v>20</v>
      </c>
      <c r="I505" s="130" t="s">
        <v>20</v>
      </c>
      <c r="J505" s="131" t="s">
        <v>20</v>
      </c>
    </row>
    <row r="506" spans="2:10" ht="19.649999999999999" customHeight="1">
      <c r="B506" s="121">
        <f t="shared" si="12"/>
        <v>490</v>
      </c>
      <c r="C506" s="122" t="s">
        <v>632</v>
      </c>
      <c r="D506" s="122" t="s">
        <v>659</v>
      </c>
      <c r="E506" s="122">
        <v>2003</v>
      </c>
      <c r="F506" s="122">
        <v>2009</v>
      </c>
      <c r="G506" s="123" t="s">
        <v>20</v>
      </c>
      <c r="H506" s="129" t="s">
        <v>20</v>
      </c>
      <c r="I506" s="130" t="s">
        <v>20</v>
      </c>
      <c r="J506" s="131" t="s">
        <v>20</v>
      </c>
    </row>
    <row r="507" spans="2:10" ht="19.649999999999999" customHeight="1">
      <c r="B507" s="121">
        <f t="shared" si="12"/>
        <v>491</v>
      </c>
      <c r="C507" s="122" t="s">
        <v>632</v>
      </c>
      <c r="D507" s="122" t="s">
        <v>659</v>
      </c>
      <c r="E507" s="122">
        <v>2003</v>
      </c>
      <c r="F507" s="122">
        <v>2009</v>
      </c>
      <c r="G507" s="123"/>
      <c r="H507" s="129" t="s">
        <v>20</v>
      </c>
      <c r="I507" s="130" t="s">
        <v>20</v>
      </c>
      <c r="J507" s="131" t="s">
        <v>20</v>
      </c>
    </row>
    <row r="508" spans="2:10" ht="19.649999999999999" customHeight="1">
      <c r="B508" s="121">
        <f t="shared" si="12"/>
        <v>492</v>
      </c>
      <c r="C508" s="122" t="s">
        <v>632</v>
      </c>
      <c r="D508" s="122" t="s">
        <v>706</v>
      </c>
      <c r="E508" s="122">
        <v>2012</v>
      </c>
      <c r="F508" s="122" t="s">
        <v>19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632</v>
      </c>
      <c r="D509" s="122" t="s">
        <v>660</v>
      </c>
      <c r="E509" s="122">
        <v>2003</v>
      </c>
      <c r="F509" s="122">
        <v>2015</v>
      </c>
      <c r="G509" s="123"/>
      <c r="H509" s="129" t="s">
        <v>20</v>
      </c>
      <c r="I509" s="130" t="s">
        <v>20</v>
      </c>
      <c r="J509" s="131" t="s">
        <v>20</v>
      </c>
    </row>
    <row r="510" spans="2:10" ht="19.649999999999999" customHeight="1">
      <c r="B510" s="121">
        <f t="shared" si="12"/>
        <v>494</v>
      </c>
      <c r="C510" s="122" t="s">
        <v>632</v>
      </c>
      <c r="D510" s="122" t="s">
        <v>660</v>
      </c>
      <c r="E510" s="122">
        <v>2020</v>
      </c>
      <c r="F510" s="122" t="s">
        <v>19</v>
      </c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632</v>
      </c>
      <c r="D511" s="122" t="s">
        <v>661</v>
      </c>
      <c r="E511" s="122">
        <v>2005</v>
      </c>
      <c r="F511" s="122">
        <v>2015</v>
      </c>
      <c r="G511" s="123" t="s">
        <v>20</v>
      </c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632</v>
      </c>
      <c r="D512" s="122" t="s">
        <v>661</v>
      </c>
      <c r="E512" s="122">
        <v>2015</v>
      </c>
      <c r="F512" s="122" t="s">
        <v>19</v>
      </c>
      <c r="G512" s="123"/>
      <c r="H512" s="129" t="s">
        <v>20</v>
      </c>
      <c r="I512" s="129" t="s">
        <v>20</v>
      </c>
      <c r="J512" s="182" t="s">
        <v>20</v>
      </c>
    </row>
    <row r="513" spans="2:10" ht="19.649999999999999" customHeight="1">
      <c r="B513" s="121">
        <f t="shared" si="12"/>
        <v>497</v>
      </c>
      <c r="C513" s="122" t="s">
        <v>632</v>
      </c>
      <c r="D513" s="122" t="s">
        <v>665</v>
      </c>
      <c r="E513" s="122">
        <v>2003</v>
      </c>
      <c r="F513" s="122">
        <v>2016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632</v>
      </c>
      <c r="D514" s="122" t="s">
        <v>666</v>
      </c>
      <c r="E514" s="122">
        <v>1994</v>
      </c>
      <c r="F514" s="122">
        <v>2003</v>
      </c>
      <c r="G514" s="123" t="s">
        <v>20</v>
      </c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632</v>
      </c>
      <c r="D515" s="122" t="s">
        <v>666</v>
      </c>
      <c r="E515" s="122">
        <v>2004</v>
      </c>
      <c r="F515" s="122">
        <v>2009</v>
      </c>
      <c r="G515" s="123" t="s">
        <v>20</v>
      </c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632</v>
      </c>
      <c r="D516" s="122" t="s">
        <v>666</v>
      </c>
      <c r="E516" s="122">
        <v>2015</v>
      </c>
      <c r="F516" s="122" t="s">
        <v>19</v>
      </c>
      <c r="G516" s="123"/>
      <c r="H516" s="129" t="s">
        <v>20</v>
      </c>
      <c r="I516" s="130" t="s">
        <v>20</v>
      </c>
      <c r="J516" s="131" t="s">
        <v>20</v>
      </c>
    </row>
    <row r="517" spans="2:10" ht="19.649999999999999" customHeight="1">
      <c r="B517" s="121">
        <f t="shared" si="12"/>
        <v>501</v>
      </c>
      <c r="C517" s="122" t="s">
        <v>632</v>
      </c>
      <c r="D517" s="122" t="s">
        <v>669</v>
      </c>
      <c r="E517" s="122">
        <v>2008</v>
      </c>
      <c r="F517" s="122">
        <v>2017</v>
      </c>
      <c r="G517" s="123" t="s">
        <v>20</v>
      </c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632</v>
      </c>
      <c r="D518" s="122" t="s">
        <v>671</v>
      </c>
      <c r="E518" s="122">
        <v>1995</v>
      </c>
      <c r="F518" s="122">
        <v>2010</v>
      </c>
      <c r="G518" s="123" t="s">
        <v>20</v>
      </c>
      <c r="H518" s="129" t="s">
        <v>20</v>
      </c>
      <c r="I518" s="130" t="s">
        <v>20</v>
      </c>
      <c r="J518" s="131" t="s">
        <v>20</v>
      </c>
    </row>
    <row r="519" spans="2:10" ht="19.649999999999999" customHeight="1">
      <c r="B519" s="121">
        <f t="shared" si="12"/>
        <v>503</v>
      </c>
      <c r="C519" s="122" t="s">
        <v>632</v>
      </c>
      <c r="D519" s="122" t="s">
        <v>671</v>
      </c>
      <c r="E519" s="122">
        <v>2010</v>
      </c>
      <c r="F519" s="122">
        <v>2020</v>
      </c>
      <c r="G519" s="123" t="s">
        <v>20</v>
      </c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632</v>
      </c>
      <c r="D520" s="122" t="s">
        <v>714</v>
      </c>
      <c r="E520" s="122">
        <v>2003</v>
      </c>
      <c r="F520" s="122">
        <v>2020</v>
      </c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632</v>
      </c>
      <c r="D521" s="122" t="s">
        <v>712</v>
      </c>
      <c r="E521" s="122">
        <v>2003</v>
      </c>
      <c r="F521" s="122">
        <v>2020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632</v>
      </c>
      <c r="D522" s="122" t="s">
        <v>713</v>
      </c>
      <c r="E522" s="122">
        <v>2003</v>
      </c>
      <c r="F522" s="122">
        <v>2020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632</v>
      </c>
      <c r="D523" s="122" t="s">
        <v>674</v>
      </c>
      <c r="E523" s="122">
        <v>2021</v>
      </c>
      <c r="F523" s="122"/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632</v>
      </c>
      <c r="D524" s="122" t="s">
        <v>675</v>
      </c>
      <c r="E524" s="122">
        <v>2019</v>
      </c>
      <c r="F524" s="122" t="s">
        <v>19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632</v>
      </c>
      <c r="D525" s="122" t="s">
        <v>677</v>
      </c>
      <c r="E525" s="122">
        <v>2018</v>
      </c>
      <c r="F525" s="122" t="s">
        <v>19</v>
      </c>
      <c r="G525" s="123"/>
      <c r="H525" s="129" t="s">
        <v>20</v>
      </c>
      <c r="I525" s="130" t="s">
        <v>20</v>
      </c>
      <c r="J525" s="131" t="s">
        <v>20</v>
      </c>
    </row>
    <row r="526" spans="2:10" ht="19.649999999999999" customHeight="1">
      <c r="B526" s="121">
        <f t="shared" si="12"/>
        <v>510</v>
      </c>
      <c r="C526" s="122" t="s">
        <v>632</v>
      </c>
      <c r="D526" s="122" t="s">
        <v>678</v>
      </c>
      <c r="E526" s="122">
        <v>2007</v>
      </c>
      <c r="F526" s="122">
        <v>2016</v>
      </c>
      <c r="G526" s="123" t="s">
        <v>20</v>
      </c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632</v>
      </c>
      <c r="D527" s="122" t="s">
        <v>680</v>
      </c>
      <c r="E527" s="122">
        <v>2016</v>
      </c>
      <c r="F527" s="122" t="s">
        <v>19</v>
      </c>
      <c r="G527" s="123"/>
      <c r="H527" s="129" t="s">
        <v>20</v>
      </c>
      <c r="I527" s="130" t="s">
        <v>20</v>
      </c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632</v>
      </c>
      <c r="D528" s="122" t="s">
        <v>681</v>
      </c>
      <c r="E528" s="122">
        <v>2018</v>
      </c>
      <c r="F528" s="122" t="s">
        <v>19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632</v>
      </c>
      <c r="D529" s="122" t="s">
        <v>682</v>
      </c>
      <c r="E529" s="122">
        <v>2010</v>
      </c>
      <c r="F529" s="122">
        <v>2018</v>
      </c>
      <c r="G529" s="123" t="s">
        <v>20</v>
      </c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632</v>
      </c>
      <c r="D530" s="122" t="s">
        <v>684</v>
      </c>
      <c r="E530" s="122">
        <v>2003</v>
      </c>
      <c r="F530" s="122">
        <v>2015</v>
      </c>
      <c r="G530" s="123" t="s">
        <v>20</v>
      </c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632</v>
      </c>
      <c r="D531" s="122" t="s">
        <v>684</v>
      </c>
      <c r="E531" s="122">
        <v>2015</v>
      </c>
      <c r="F531" s="122" t="s">
        <v>19</v>
      </c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632</v>
      </c>
      <c r="D532" s="122" t="s">
        <v>686</v>
      </c>
      <c r="E532" s="122">
        <v>2003</v>
      </c>
      <c r="F532" s="122">
        <v>2009</v>
      </c>
      <c r="G532" s="123" t="s">
        <v>20</v>
      </c>
      <c r="H532" s="129" t="s">
        <v>20</v>
      </c>
      <c r="I532" s="130" t="s">
        <v>20</v>
      </c>
      <c r="J532" s="131" t="s">
        <v>20</v>
      </c>
    </row>
    <row r="533" spans="2:10" ht="19.649999999999999" customHeight="1">
      <c r="B533" s="121">
        <f t="shared" si="12"/>
        <v>517</v>
      </c>
      <c r="C533" s="122" t="s">
        <v>632</v>
      </c>
      <c r="D533" s="122" t="s">
        <v>686</v>
      </c>
      <c r="E533" s="122">
        <v>2003</v>
      </c>
      <c r="F533" s="122">
        <v>2015</v>
      </c>
      <c r="G533" s="123"/>
      <c r="H533" s="129" t="s">
        <v>20</v>
      </c>
      <c r="I533" s="130" t="s">
        <v>20</v>
      </c>
      <c r="J533" s="131" t="s">
        <v>20</v>
      </c>
    </row>
    <row r="534" spans="2:10" ht="19.649999999999999" customHeight="1">
      <c r="B534" s="121">
        <f t="shared" si="12"/>
        <v>518</v>
      </c>
      <c r="C534" s="122" t="s">
        <v>632</v>
      </c>
      <c r="D534" s="122" t="s">
        <v>686</v>
      </c>
      <c r="E534" s="122">
        <v>2016</v>
      </c>
      <c r="F534" s="122">
        <v>2019</v>
      </c>
      <c r="G534" s="123"/>
      <c r="H534" s="129" t="s">
        <v>20</v>
      </c>
      <c r="I534" s="130" t="s">
        <v>20</v>
      </c>
      <c r="J534" s="131" t="s">
        <v>25</v>
      </c>
    </row>
    <row r="535" spans="2:10" ht="19.649999999999999" customHeight="1">
      <c r="B535" s="121">
        <f t="shared" si="12"/>
        <v>519</v>
      </c>
      <c r="C535" s="122" t="s">
        <v>632</v>
      </c>
      <c r="D535" s="122" t="s">
        <v>686</v>
      </c>
      <c r="E535" s="122">
        <v>2020</v>
      </c>
      <c r="F535" s="122" t="s">
        <v>19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632</v>
      </c>
      <c r="D536" s="122" t="s">
        <v>687</v>
      </c>
      <c r="E536" s="122">
        <v>2017</v>
      </c>
      <c r="F536" s="122" t="s">
        <v>19</v>
      </c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632</v>
      </c>
      <c r="D537" s="122" t="s">
        <v>688</v>
      </c>
      <c r="E537" s="122">
        <v>2012</v>
      </c>
      <c r="F537" s="122" t="s">
        <v>19</v>
      </c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632</v>
      </c>
      <c r="D538" s="122" t="s">
        <v>716</v>
      </c>
      <c r="E538" s="122">
        <v>2003</v>
      </c>
      <c r="F538" s="122">
        <v>2020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632</v>
      </c>
      <c r="D539" s="122" t="s">
        <v>689</v>
      </c>
      <c r="E539" s="122">
        <v>2011</v>
      </c>
      <c r="F539" s="122">
        <v>2018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632</v>
      </c>
      <c r="D540" s="122" t="s">
        <v>690</v>
      </c>
      <c r="E540" s="122">
        <v>2018</v>
      </c>
      <c r="F540" s="122" t="s">
        <v>19</v>
      </c>
      <c r="G540" s="123"/>
      <c r="H540" s="129" t="s">
        <v>20</v>
      </c>
      <c r="I540" s="130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632</v>
      </c>
      <c r="D541" s="122" t="s">
        <v>707</v>
      </c>
      <c r="E541" s="122">
        <v>2008</v>
      </c>
      <c r="F541" s="122" t="s">
        <v>19</v>
      </c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632</v>
      </c>
      <c r="D542" s="122" t="s">
        <v>691</v>
      </c>
      <c r="E542" s="122">
        <v>2003</v>
      </c>
      <c r="F542" s="122">
        <v>2009</v>
      </c>
      <c r="G542" s="123" t="s">
        <v>20</v>
      </c>
      <c r="H542" s="129" t="s">
        <v>20</v>
      </c>
      <c r="I542" s="130" t="s">
        <v>20</v>
      </c>
      <c r="J542" s="131" t="s">
        <v>20</v>
      </c>
    </row>
    <row r="543" spans="2:10" ht="19.649999999999999" customHeight="1">
      <c r="B543" s="121">
        <f t="shared" si="12"/>
        <v>527</v>
      </c>
      <c r="C543" s="122" t="s">
        <v>632</v>
      </c>
      <c r="D543" s="122" t="s">
        <v>691</v>
      </c>
      <c r="E543" s="122">
        <v>2003</v>
      </c>
      <c r="F543" s="122">
        <v>2009</v>
      </c>
      <c r="G543" s="123"/>
      <c r="H543" s="129" t="s">
        <v>20</v>
      </c>
      <c r="I543" s="130" t="s">
        <v>20</v>
      </c>
      <c r="J543" s="131" t="s">
        <v>20</v>
      </c>
    </row>
    <row r="544" spans="2:10" ht="19.649999999999999" customHeight="1" thickBot="1">
      <c r="B544" s="124">
        <f t="shared" si="12"/>
        <v>528</v>
      </c>
      <c r="C544" s="125" t="s">
        <v>692</v>
      </c>
      <c r="D544" s="125" t="s">
        <v>693</v>
      </c>
      <c r="E544" s="125">
        <v>2011</v>
      </c>
      <c r="F544" s="125">
        <v>2018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692</v>
      </c>
      <c r="D546" s="122" t="s">
        <v>695</v>
      </c>
      <c r="E546" s="122">
        <v>2017</v>
      </c>
      <c r="F546" s="122" t="s">
        <v>19</v>
      </c>
      <c r="G546" s="123"/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52" si="13">ROW()-17</f>
        <v>530</v>
      </c>
      <c r="C547" s="122" t="s">
        <v>692</v>
      </c>
      <c r="D547" s="122" t="s">
        <v>696</v>
      </c>
      <c r="E547" s="122">
        <v>2012</v>
      </c>
      <c r="F547" s="122">
        <v>2019</v>
      </c>
      <c r="G547" s="123" t="s">
        <v>20</v>
      </c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692</v>
      </c>
      <c r="D548" s="122" t="s">
        <v>698</v>
      </c>
      <c r="E548" s="122">
        <v>2010</v>
      </c>
      <c r="F548" s="122">
        <v>2018</v>
      </c>
      <c r="G548" s="123"/>
      <c r="H548" s="129" t="s">
        <v>20</v>
      </c>
      <c r="I548" s="130" t="s">
        <v>20</v>
      </c>
      <c r="J548" s="131" t="s">
        <v>25</v>
      </c>
    </row>
    <row r="549" spans="2:10" ht="19.649999999999999" customHeight="1">
      <c r="B549" s="121">
        <f t="shared" si="13"/>
        <v>532</v>
      </c>
      <c r="C549" s="122" t="s">
        <v>692</v>
      </c>
      <c r="D549" s="122" t="s">
        <v>700</v>
      </c>
      <c r="E549" s="122">
        <v>2017</v>
      </c>
      <c r="F549" s="122" t="s">
        <v>19</v>
      </c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692</v>
      </c>
      <c r="D550" s="122" t="s">
        <v>701</v>
      </c>
      <c r="E550" s="122">
        <v>2009</v>
      </c>
      <c r="F550" s="122">
        <v>2017</v>
      </c>
      <c r="G550" s="123" t="s">
        <v>20</v>
      </c>
      <c r="H550" s="129"/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692</v>
      </c>
      <c r="D551" s="122" t="s">
        <v>703</v>
      </c>
      <c r="E551" s="122">
        <v>2007</v>
      </c>
      <c r="F551" s="122">
        <v>2016</v>
      </c>
      <c r="G551" s="123"/>
      <c r="H551" s="129" t="s">
        <v>20</v>
      </c>
      <c r="I551" s="130" t="s">
        <v>20</v>
      </c>
      <c r="J551" s="131"/>
    </row>
    <row r="552" spans="2:10" ht="19.649999999999999" customHeight="1" thickBot="1">
      <c r="B552" s="124">
        <f t="shared" si="13"/>
        <v>535</v>
      </c>
      <c r="C552" s="125" t="s">
        <v>692</v>
      </c>
      <c r="D552" s="125" t="s">
        <v>704</v>
      </c>
      <c r="E552" s="125">
        <v>2016</v>
      </c>
      <c r="F552" s="125" t="s">
        <v>19</v>
      </c>
      <c r="G552" s="164"/>
      <c r="H552" s="132" t="s">
        <v>20</v>
      </c>
      <c r="I552" s="133" t="s">
        <v>20</v>
      </c>
      <c r="J552" s="134"/>
    </row>
  </sheetData>
  <autoFilter ref="B4:J552" xr:uid="{718EFD44-5E74-495A-9A29-6EA5C44A74CD}">
    <sortState xmlns:xlrd2="http://schemas.microsoft.com/office/spreadsheetml/2017/richdata2" ref="B5:J552">
      <sortCondition ref="C5:C552"/>
      <sortCondition ref="D5:D552"/>
      <sortCondition ref="E5:E552"/>
    </sortState>
  </autoFilter>
  <sortState xmlns:xlrd2="http://schemas.microsoft.com/office/spreadsheetml/2017/richdata2" ref="B4:J552">
    <sortCondition ref="C4:C552"/>
    <sortCondition ref="D4:D552"/>
    <sortCondition ref="E4:E552"/>
  </sortState>
  <mergeCells count="3">
    <mergeCell ref="B2:H2"/>
    <mergeCell ref="B1:J1"/>
    <mergeCell ref="I2:J2"/>
  </mergeCells>
  <conditionalFormatting sqref="H4:J552">
    <cfRule type="cellIs" dxfId="31" priority="1" operator="equal">
      <formula>0</formula>
    </cfRule>
    <cfRule type="cellIs" dxfId="30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F9A04-D1C9-4855-B6DA-5BA7BE894DF6}">
  <dimension ref="B1:J535"/>
  <sheetViews>
    <sheetView view="pageLayout" topLeftCell="A514" zoomScale="85" zoomScaleNormal="100" zoomScalePageLayoutView="85" workbookViewId="0">
      <selection activeCell="H540" sqref="H54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09"/>
    </row>
    <row r="2" spans="2:10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44531</v>
      </c>
      <c r="J2" s="41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156</v>
      </c>
      <c r="E119" s="179">
        <v>2016</v>
      </c>
      <c r="F119" s="179">
        <v>2019</v>
      </c>
      <c r="G119" s="123"/>
      <c r="H119" s="129" t="s">
        <v>20</v>
      </c>
      <c r="I119" s="130" t="s">
        <v>25</v>
      </c>
      <c r="J119" s="131" t="s">
        <v>25</v>
      </c>
    </row>
    <row r="120" spans="2:10" ht="19.649999999999999" customHeight="1">
      <c r="B120" s="121">
        <f t="shared" si="2"/>
        <v>114</v>
      </c>
      <c r="C120" s="179" t="s">
        <v>159</v>
      </c>
      <c r="D120" s="179" t="s">
        <v>160</v>
      </c>
      <c r="E120" s="179">
        <v>2005</v>
      </c>
      <c r="F120" s="179">
        <v>2010</v>
      </c>
      <c r="G120" s="123"/>
      <c r="H120" s="129" t="s">
        <v>20</v>
      </c>
      <c r="I120" s="130"/>
      <c r="J120" s="131"/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161</v>
      </c>
      <c r="E121" s="179">
        <v>2011</v>
      </c>
      <c r="F121" s="179"/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162</v>
      </c>
      <c r="E122" s="122">
        <v>2011</v>
      </c>
      <c r="F122" s="122">
        <v>2015</v>
      </c>
      <c r="G122" s="123"/>
      <c r="H122" s="129" t="s">
        <v>20</v>
      </c>
      <c r="I122" s="130"/>
      <c r="J122" s="131" t="s">
        <v>20</v>
      </c>
    </row>
    <row r="123" spans="2:10" ht="19.649999999999999" customHeight="1">
      <c r="B123" s="121">
        <f t="shared" si="2"/>
        <v>117</v>
      </c>
      <c r="C123" s="122" t="s">
        <v>164</v>
      </c>
      <c r="D123" s="122" t="s">
        <v>165</v>
      </c>
      <c r="E123" s="122">
        <v>2006</v>
      </c>
      <c r="F123" s="122" t="s">
        <v>19</v>
      </c>
      <c r="G123" s="123"/>
      <c r="H123" s="129" t="s">
        <v>20</v>
      </c>
      <c r="I123" s="130" t="s">
        <v>25</v>
      </c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169</v>
      </c>
      <c r="D124" s="125" t="s">
        <v>170</v>
      </c>
      <c r="E124" s="125">
        <v>2020</v>
      </c>
      <c r="F124" s="125" t="s">
        <v>19</v>
      </c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171</v>
      </c>
      <c r="D126" s="122" t="s">
        <v>172</v>
      </c>
      <c r="E126" s="122">
        <v>2012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173</v>
      </c>
      <c r="E127" s="122">
        <v>2013</v>
      </c>
      <c r="F127" s="122">
        <v>2017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2017</v>
      </c>
      <c r="F128" s="122" t="s">
        <v>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175</v>
      </c>
      <c r="E129" s="122">
        <v>2012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177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2020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178</v>
      </c>
      <c r="E132" s="122">
        <v>2012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2020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179</v>
      </c>
      <c r="D134" s="122" t="s">
        <v>180</v>
      </c>
      <c r="E134" s="122">
        <v>2011</v>
      </c>
      <c r="F134" s="122">
        <v>2016</v>
      </c>
      <c r="G134" s="123"/>
      <c r="H134" s="129" t="s">
        <v>20</v>
      </c>
      <c r="I134" s="130"/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182</v>
      </c>
      <c r="E135" s="122">
        <v>2006</v>
      </c>
      <c r="F135" s="122" t="s">
        <v>19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2011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183</v>
      </c>
      <c r="E137" s="122">
        <v>2011</v>
      </c>
      <c r="F137" s="122">
        <v>2016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185</v>
      </c>
      <c r="E138" s="122">
        <v>2005</v>
      </c>
      <c r="F138" s="122">
        <v>2008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186</v>
      </c>
      <c r="E139" s="122">
        <v>2016</v>
      </c>
      <c r="F139" s="122"/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187</v>
      </c>
      <c r="E140" s="122">
        <v>2015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188</v>
      </c>
      <c r="D141" s="122">
        <v>500</v>
      </c>
      <c r="E141" s="122">
        <v>2007</v>
      </c>
      <c r="F141" s="122" t="s">
        <v>19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 t="s">
        <v>190</v>
      </c>
      <c r="E142" s="122">
        <v>2013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191</v>
      </c>
      <c r="E143" s="122">
        <v>2016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192</v>
      </c>
      <c r="E144" s="122">
        <v>2002</v>
      </c>
      <c r="F144" s="122">
        <v>2014</v>
      </c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193</v>
      </c>
      <c r="E145" s="122">
        <v>2007</v>
      </c>
      <c r="F145" s="122">
        <v>2016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194</v>
      </c>
      <c r="E146" s="122">
        <v>2005</v>
      </c>
      <c r="F146" s="122">
        <v>2010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195</v>
      </c>
      <c r="E147" s="122">
        <v>2018</v>
      </c>
      <c r="F147" s="122"/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197</v>
      </c>
      <c r="E148" s="122">
        <v>2000</v>
      </c>
      <c r="F148" s="122">
        <v>2010</v>
      </c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2010</v>
      </c>
      <c r="F149" s="122" t="s">
        <v>19</v>
      </c>
      <c r="G149" s="123"/>
      <c r="H149" s="129" t="s">
        <v>20</v>
      </c>
      <c r="I149" s="130"/>
      <c r="J149" s="182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200</v>
      </c>
      <c r="E150" s="122">
        <v>2006</v>
      </c>
      <c r="F150" s="122" t="s">
        <v>19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202</v>
      </c>
      <c r="E151" s="122">
        <v>2008</v>
      </c>
      <c r="F151" s="122">
        <v>2015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203</v>
      </c>
      <c r="E152" s="122">
        <v>2011</v>
      </c>
      <c r="F152" s="122">
        <v>2016</v>
      </c>
      <c r="G152" s="123"/>
      <c r="H152" s="129" t="s">
        <v>20</v>
      </c>
      <c r="I152" s="130"/>
      <c r="J152" s="131"/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205</v>
      </c>
      <c r="E153" s="122">
        <v>2003</v>
      </c>
      <c r="F153" s="122">
        <v>2018</v>
      </c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206</v>
      </c>
      <c r="E154" s="122">
        <v>2007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207</v>
      </c>
      <c r="E155" s="122">
        <v>2016</v>
      </c>
      <c r="F155" s="122"/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208</v>
      </c>
      <c r="E156" s="122">
        <v>2007</v>
      </c>
      <c r="F156" s="122">
        <v>2016</v>
      </c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210</v>
      </c>
      <c r="E157" s="122">
        <v>2011</v>
      </c>
      <c r="F157" s="122"/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211</v>
      </c>
      <c r="E158" s="122">
        <v>2005</v>
      </c>
      <c r="F158" s="122">
        <v>2018</v>
      </c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212</v>
      </c>
      <c r="E159" s="122">
        <v>2012</v>
      </c>
      <c r="F159" s="122"/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214</v>
      </c>
      <c r="E160" s="122">
        <v>2001</v>
      </c>
      <c r="F160" s="122">
        <v>2010</v>
      </c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215</v>
      </c>
      <c r="E161" s="122">
        <v>2009</v>
      </c>
      <c r="F161" s="122">
        <v>2020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217</v>
      </c>
      <c r="E162" s="122">
        <v>2016</v>
      </c>
      <c r="F162" s="122" t="s">
        <v>71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220</v>
      </c>
      <c r="E163" s="122">
        <v>2016</v>
      </c>
      <c r="F163" s="122"/>
      <c r="G163" s="123"/>
      <c r="H163" s="129" t="s">
        <v>20</v>
      </c>
      <c r="I163" s="130"/>
      <c r="J163" s="131" t="s">
        <v>20</v>
      </c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222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223</v>
      </c>
      <c r="D165" s="122" t="s">
        <v>224</v>
      </c>
      <c r="E165" s="122">
        <v>2010</v>
      </c>
      <c r="F165" s="122">
        <v>2019</v>
      </c>
      <c r="G165" s="123"/>
      <c r="H165" s="129" t="s">
        <v>20</v>
      </c>
      <c r="I165" s="130" t="s">
        <v>25</v>
      </c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229</v>
      </c>
      <c r="E166" s="125">
        <v>2015</v>
      </c>
      <c r="F166" s="125" t="s">
        <v>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232</v>
      </c>
      <c r="E168" s="122">
        <v>2012</v>
      </c>
      <c r="F168" s="122">
        <v>2019</v>
      </c>
      <c r="G168" s="123"/>
      <c r="H168" s="129" t="s">
        <v>20</v>
      </c>
      <c r="I168" s="130"/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234</v>
      </c>
      <c r="E169" s="122">
        <v>2009</v>
      </c>
      <c r="F169" s="122">
        <v>2019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2017</v>
      </c>
      <c r="F170" s="122" t="s">
        <v>71</v>
      </c>
      <c r="G170" s="123"/>
      <c r="H170" s="129" t="s">
        <v>20</v>
      </c>
      <c r="I170" s="130"/>
      <c r="J170" s="131" t="s">
        <v>20</v>
      </c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239</v>
      </c>
      <c r="E171" s="122">
        <v>2013</v>
      </c>
      <c r="F171" s="122" t="s">
        <v>19</v>
      </c>
      <c r="G171" s="123"/>
      <c r="H171" s="129" t="s">
        <v>20</v>
      </c>
      <c r="I171" s="130"/>
      <c r="J171" s="182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241</v>
      </c>
      <c r="E172" s="122">
        <v>1995</v>
      </c>
      <c r="F172" s="122">
        <v>2010</v>
      </c>
      <c r="G172" s="123"/>
      <c r="H172" s="129" t="s">
        <v>20</v>
      </c>
      <c r="I172" s="130" t="s">
        <v>20</v>
      </c>
      <c r="J172" s="131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2016</v>
      </c>
      <c r="F173" s="122" t="s">
        <v>19</v>
      </c>
      <c r="G173" s="123"/>
      <c r="H173" s="129" t="s">
        <v>20</v>
      </c>
      <c r="I173" s="130" t="s">
        <v>25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243</v>
      </c>
      <c r="E174" s="122">
        <v>2012</v>
      </c>
      <c r="F174" s="122">
        <v>2019</v>
      </c>
      <c r="G174" s="123"/>
      <c r="H174" s="129" t="s">
        <v>20</v>
      </c>
      <c r="I174" s="130"/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245</v>
      </c>
      <c r="E175" s="122">
        <v>2013</v>
      </c>
      <c r="F175" s="122" t="s">
        <v>19</v>
      </c>
      <c r="G175" s="123"/>
      <c r="H175" s="129" t="s">
        <v>20</v>
      </c>
      <c r="I175" s="130"/>
      <c r="J175" s="182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247</v>
      </c>
      <c r="E176" s="122">
        <v>2006</v>
      </c>
      <c r="F176" s="122">
        <v>2015</v>
      </c>
      <c r="G176" s="123" t="s">
        <v>20</v>
      </c>
      <c r="H176" s="129" t="s">
        <v>20</v>
      </c>
      <c r="I176" s="130"/>
      <c r="J176" s="131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251</v>
      </c>
      <c r="E177" s="122">
        <v>2016</v>
      </c>
      <c r="F177" s="122" t="s">
        <v>19</v>
      </c>
      <c r="G177" s="123"/>
      <c r="H177" s="129" t="s">
        <v>20</v>
      </c>
      <c r="I177" s="130" t="s">
        <v>25</v>
      </c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252</v>
      </c>
      <c r="E178" s="122">
        <v>2006</v>
      </c>
      <c r="F178" s="122">
        <v>2011</v>
      </c>
      <c r="G178" s="123" t="s">
        <v>20</v>
      </c>
      <c r="H178" s="129" t="s">
        <v>20</v>
      </c>
      <c r="I178" s="130"/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255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2013</v>
      </c>
      <c r="F180" s="122">
        <v>2018</v>
      </c>
      <c r="G180" s="123"/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256</v>
      </c>
      <c r="D181" s="122" t="s">
        <v>257</v>
      </c>
      <c r="E181" s="122">
        <v>2019</v>
      </c>
      <c r="F181" s="122" t="s">
        <v>19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258</v>
      </c>
      <c r="D182" s="122" t="s">
        <v>259</v>
      </c>
      <c r="E182" s="122">
        <v>2006</v>
      </c>
      <c r="F182" s="122">
        <v>2011</v>
      </c>
      <c r="G182" s="123" t="s">
        <v>20</v>
      </c>
      <c r="H182" s="129" t="s">
        <v>20</v>
      </c>
      <c r="I182" s="130"/>
      <c r="J182" s="131"/>
    </row>
    <row r="183" spans="2:10" ht="19.649999999999999" customHeight="1">
      <c r="B183" s="121">
        <f t="shared" si="4"/>
        <v>175</v>
      </c>
      <c r="C183" s="122" t="s">
        <v>258</v>
      </c>
      <c r="D183" s="122" t="s">
        <v>262</v>
      </c>
      <c r="E183" s="122">
        <v>2012</v>
      </c>
      <c r="F183" s="122">
        <v>2016</v>
      </c>
      <c r="G183" s="123" t="s">
        <v>20</v>
      </c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264</v>
      </c>
      <c r="E184" s="122">
        <v>2007</v>
      </c>
      <c r="F184" s="122">
        <v>2013</v>
      </c>
      <c r="G184" s="123"/>
      <c r="H184" s="129" t="s">
        <v>20</v>
      </c>
      <c r="I184" s="130"/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265</v>
      </c>
      <c r="E185" s="122">
        <v>2016</v>
      </c>
      <c r="F185" s="122" t="s">
        <v>19</v>
      </c>
      <c r="G185" s="123"/>
      <c r="H185" s="129" t="s">
        <v>20</v>
      </c>
      <c r="I185" s="130" t="s">
        <v>20</v>
      </c>
      <c r="J185" s="131" t="s">
        <v>25</v>
      </c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268</v>
      </c>
      <c r="E186" s="122">
        <v>2007</v>
      </c>
      <c r="F186" s="122">
        <v>2013</v>
      </c>
      <c r="G186" s="123"/>
      <c r="H186" s="129" t="s">
        <v>20</v>
      </c>
      <c r="I186" s="130"/>
      <c r="J186" s="131"/>
    </row>
    <row r="187" spans="2:10" ht="19.649999999999999" customHeight="1">
      <c r="B187" s="121">
        <f t="shared" si="4"/>
        <v>179</v>
      </c>
      <c r="C187" s="122" t="s">
        <v>269</v>
      </c>
      <c r="D187" s="122" t="s">
        <v>270</v>
      </c>
      <c r="E187" s="122">
        <v>2012</v>
      </c>
      <c r="F187" s="122">
        <v>2019</v>
      </c>
      <c r="G187" s="123" t="s">
        <v>20</v>
      </c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269</v>
      </c>
      <c r="D188" s="122" t="s">
        <v>273</v>
      </c>
      <c r="E188" s="122">
        <v>2019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269</v>
      </c>
      <c r="D189" s="122" t="s">
        <v>274</v>
      </c>
      <c r="E189" s="122">
        <v>2008</v>
      </c>
      <c r="F189" s="122">
        <v>2013</v>
      </c>
      <c r="G189" s="123"/>
      <c r="H189" s="129" t="s">
        <v>20</v>
      </c>
      <c r="I189" s="130"/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274</v>
      </c>
      <c r="E190" s="122">
        <v>2014</v>
      </c>
      <c r="F190" s="122">
        <v>2020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278</v>
      </c>
      <c r="E191" s="122">
        <v>2011</v>
      </c>
      <c r="F191" s="122">
        <v>2017</v>
      </c>
      <c r="G191" s="123" t="s">
        <v>20</v>
      </c>
      <c r="H191" s="129" t="s">
        <v>20</v>
      </c>
      <c r="I191" s="130"/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280</v>
      </c>
      <c r="E192" s="122">
        <v>2011</v>
      </c>
      <c r="F192" s="122" t="s">
        <v>19</v>
      </c>
      <c r="G192" s="123" t="s">
        <v>20</v>
      </c>
      <c r="H192" s="129" t="s">
        <v>20</v>
      </c>
      <c r="I192" s="130"/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283</v>
      </c>
      <c r="E193" s="122">
        <v>2017</v>
      </c>
      <c r="F193" s="122" t="s">
        <v>19</v>
      </c>
      <c r="G193" s="123"/>
      <c r="H193" s="129" t="s">
        <v>25</v>
      </c>
      <c r="I193" s="130" t="s">
        <v>20</v>
      </c>
      <c r="J193" s="131" t="s">
        <v>25</v>
      </c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285</v>
      </c>
      <c r="E194" s="122">
        <v>2010</v>
      </c>
      <c r="F194" s="122">
        <v>2019</v>
      </c>
      <c r="G194" s="123" t="s">
        <v>20</v>
      </c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287</v>
      </c>
      <c r="E195" s="122">
        <v>2012</v>
      </c>
      <c r="F195" s="122">
        <v>2019</v>
      </c>
      <c r="G195" s="123" t="s">
        <v>20</v>
      </c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289</v>
      </c>
      <c r="E196" s="122">
        <v>2015</v>
      </c>
      <c r="F196" s="122">
        <v>2020</v>
      </c>
      <c r="G196" s="123"/>
      <c r="H196" s="129" t="s">
        <v>20</v>
      </c>
      <c r="I196" s="130" t="s">
        <v>20</v>
      </c>
      <c r="J196" s="131" t="s">
        <v>25</v>
      </c>
    </row>
    <row r="197" spans="2:10" ht="19.649999999999999" customHeight="1">
      <c r="B197" s="121">
        <f t="shared" si="4"/>
        <v>189</v>
      </c>
      <c r="C197" s="122" t="s">
        <v>293</v>
      </c>
      <c r="D197" s="122" t="s">
        <v>294</v>
      </c>
      <c r="E197" s="122">
        <v>2012</v>
      </c>
      <c r="F197" s="122">
        <v>2013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293</v>
      </c>
      <c r="D198" s="122" t="s">
        <v>295</v>
      </c>
      <c r="E198" s="122">
        <v>2013</v>
      </c>
      <c r="F198" s="122">
        <v>2020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296</v>
      </c>
      <c r="D199" s="122" t="s">
        <v>297</v>
      </c>
      <c r="E199" s="122">
        <v>2015</v>
      </c>
      <c r="F199" s="122" t="s">
        <v>71</v>
      </c>
      <c r="G199" s="123"/>
      <c r="H199" s="129"/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301</v>
      </c>
      <c r="D200" s="122" t="s">
        <v>302</v>
      </c>
      <c r="E200" s="122">
        <v>2017</v>
      </c>
      <c r="F200" s="122" t="s">
        <v>19</v>
      </c>
      <c r="G200" s="123"/>
      <c r="H200" s="129" t="s">
        <v>20</v>
      </c>
      <c r="I200" s="130" t="s">
        <v>25</v>
      </c>
      <c r="J200" s="131" t="s">
        <v>25</v>
      </c>
    </row>
    <row r="201" spans="2:10" ht="19.649999999999999" customHeight="1">
      <c r="B201" s="121">
        <f t="shared" si="4"/>
        <v>193</v>
      </c>
      <c r="C201" s="122" t="s">
        <v>301</v>
      </c>
      <c r="D201" s="122" t="s">
        <v>305</v>
      </c>
      <c r="E201" s="122">
        <v>2013</v>
      </c>
      <c r="F201" s="122" t="s">
        <v>19</v>
      </c>
      <c r="G201" s="123"/>
      <c r="H201" s="129" t="s">
        <v>20</v>
      </c>
      <c r="I201" s="130" t="s">
        <v>25</v>
      </c>
      <c r="J201" s="131" t="s">
        <v>25</v>
      </c>
    </row>
    <row r="202" spans="2:10" ht="19.649999999999999" customHeight="1">
      <c r="B202" s="121">
        <f t="shared" si="4"/>
        <v>194</v>
      </c>
      <c r="C202" s="122" t="s">
        <v>301</v>
      </c>
      <c r="D202" s="122" t="s">
        <v>306</v>
      </c>
      <c r="E202" s="122">
        <v>1999</v>
      </c>
      <c r="F202" s="122">
        <v>2008</v>
      </c>
      <c r="G202" s="123" t="s">
        <v>20</v>
      </c>
      <c r="H202" s="129" t="s">
        <v>20</v>
      </c>
      <c r="I202" s="130"/>
      <c r="J202" s="131"/>
    </row>
    <row r="203" spans="2:10" ht="19.649999999999999" customHeight="1">
      <c r="B203" s="121">
        <f t="shared" si="4"/>
        <v>195</v>
      </c>
      <c r="C203" s="122" t="s">
        <v>301</v>
      </c>
      <c r="D203" s="122" t="s">
        <v>308</v>
      </c>
      <c r="E203" s="122">
        <v>2015</v>
      </c>
      <c r="F203" s="122" t="s">
        <v>19</v>
      </c>
      <c r="G203" s="123"/>
      <c r="H203" s="129" t="s">
        <v>20</v>
      </c>
      <c r="I203" s="130" t="s">
        <v>25</v>
      </c>
      <c r="J203" s="131" t="s">
        <v>25</v>
      </c>
    </row>
    <row r="204" spans="2:10" ht="19.649999999999999" customHeight="1">
      <c r="B204" s="121">
        <f t="shared" si="4"/>
        <v>196</v>
      </c>
      <c r="C204" s="122" t="s">
        <v>301</v>
      </c>
      <c r="D204" s="122" t="s">
        <v>309</v>
      </c>
      <c r="E204" s="122">
        <v>2008</v>
      </c>
      <c r="F204" s="122">
        <v>2015</v>
      </c>
      <c r="G204" s="123" t="s">
        <v>20</v>
      </c>
      <c r="H204" s="129" t="s">
        <v>20</v>
      </c>
      <c r="I204" s="130"/>
      <c r="J204" s="131"/>
    </row>
    <row r="205" spans="2:10" ht="19.649999999999999" customHeight="1">
      <c r="B205" s="121">
        <f t="shared" si="4"/>
        <v>197</v>
      </c>
      <c r="C205" s="122" t="s">
        <v>301</v>
      </c>
      <c r="D205" s="122" t="s">
        <v>311</v>
      </c>
      <c r="E205" s="122">
        <v>2015</v>
      </c>
      <c r="F205" s="122" t="s">
        <v>19</v>
      </c>
      <c r="G205" s="123"/>
      <c r="H205" s="129" t="s">
        <v>20</v>
      </c>
      <c r="I205" s="130" t="s">
        <v>25</v>
      </c>
      <c r="J205" s="131" t="s">
        <v>25</v>
      </c>
    </row>
    <row r="206" spans="2:10" ht="19.649999999999999" customHeight="1">
      <c r="B206" s="121">
        <f t="shared" si="4"/>
        <v>198</v>
      </c>
      <c r="C206" s="122" t="s">
        <v>301</v>
      </c>
      <c r="D206" s="122" t="s">
        <v>313</v>
      </c>
      <c r="E206" s="122">
        <v>2010</v>
      </c>
      <c r="F206" s="122">
        <v>2019</v>
      </c>
      <c r="G206" s="123"/>
      <c r="H206" s="129" t="s">
        <v>20</v>
      </c>
      <c r="I206" s="130" t="s">
        <v>25</v>
      </c>
      <c r="J206" s="131" t="s">
        <v>25</v>
      </c>
    </row>
    <row r="207" spans="2:10" ht="19.649999999999999" customHeight="1">
      <c r="B207" s="121">
        <f t="shared" si="4"/>
        <v>199</v>
      </c>
      <c r="C207" s="122" t="s">
        <v>301</v>
      </c>
      <c r="D207" s="122" t="s">
        <v>315</v>
      </c>
      <c r="E207" s="122">
        <v>2007</v>
      </c>
      <c r="F207" s="122">
        <v>2014</v>
      </c>
      <c r="G207" s="123"/>
      <c r="H207" s="129" t="s">
        <v>20</v>
      </c>
      <c r="I207" s="130" t="s">
        <v>25</v>
      </c>
      <c r="J207" s="131" t="s">
        <v>25</v>
      </c>
    </row>
    <row r="208" spans="2:10" ht="19.649999999999999" customHeight="1" thickBot="1">
      <c r="B208" s="124">
        <f t="shared" si="4"/>
        <v>200</v>
      </c>
      <c r="C208" s="125" t="s">
        <v>317</v>
      </c>
      <c r="D208" s="125" t="s">
        <v>318</v>
      </c>
      <c r="E208" s="125">
        <v>2016</v>
      </c>
      <c r="F208" s="125" t="s">
        <v>19</v>
      </c>
      <c r="G208" s="164"/>
      <c r="H208" s="132" t="s">
        <v>20</v>
      </c>
      <c r="I208" s="133" t="s">
        <v>25</v>
      </c>
      <c r="J208" s="134" t="s">
        <v>25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320</v>
      </c>
      <c r="D210" s="122" t="s">
        <v>321</v>
      </c>
      <c r="E210" s="122">
        <v>2016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320</v>
      </c>
      <c r="D211" s="122" t="s">
        <v>322</v>
      </c>
      <c r="E211" s="122">
        <v>2015</v>
      </c>
      <c r="F211" s="122"/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f t="shared" si="5"/>
        <v>203</v>
      </c>
      <c r="C212" s="122" t="s">
        <v>323</v>
      </c>
      <c r="D212" s="122" t="s">
        <v>324</v>
      </c>
      <c r="E212" s="122">
        <v>2013</v>
      </c>
      <c r="F212" s="122">
        <v>2019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323</v>
      </c>
      <c r="D213" s="122" t="s">
        <v>327</v>
      </c>
      <c r="E213" s="122">
        <v>2006</v>
      </c>
      <c r="F213" s="122">
        <v>2013</v>
      </c>
      <c r="G213" s="123" t="s">
        <v>20</v>
      </c>
      <c r="H213" s="129" t="s">
        <v>20</v>
      </c>
      <c r="I213" s="130"/>
      <c r="J213" s="131"/>
    </row>
    <row r="214" spans="2:10" ht="19.649999999999999" customHeight="1">
      <c r="B214" s="121">
        <f t="shared" si="5"/>
        <v>205</v>
      </c>
      <c r="C214" s="122" t="s">
        <v>323</v>
      </c>
      <c r="D214" s="122" t="s">
        <v>329</v>
      </c>
      <c r="E214" s="122">
        <v>2012</v>
      </c>
      <c r="F214" s="122">
        <v>2018</v>
      </c>
      <c r="G214" s="123"/>
      <c r="H214" s="129" t="s">
        <v>20</v>
      </c>
      <c r="I214" s="130" t="s">
        <v>20</v>
      </c>
      <c r="J214" s="131" t="s">
        <v>25</v>
      </c>
    </row>
    <row r="215" spans="2:10" ht="19.649999999999999" customHeight="1">
      <c r="B215" s="121">
        <f t="shared" si="5"/>
        <v>206</v>
      </c>
      <c r="C215" s="122" t="s">
        <v>323</v>
      </c>
      <c r="D215" s="122" t="s">
        <v>330</v>
      </c>
      <c r="E215" s="122">
        <v>2018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323</v>
      </c>
      <c r="D216" s="122" t="s">
        <v>331</v>
      </c>
      <c r="E216" s="122">
        <v>2017</v>
      </c>
      <c r="F216" s="122" t="s">
        <v>19</v>
      </c>
      <c r="G216" s="123"/>
      <c r="H216" s="129" t="s">
        <v>20</v>
      </c>
      <c r="I216" s="130" t="s">
        <v>20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323</v>
      </c>
      <c r="D217" s="122" t="s">
        <v>332</v>
      </c>
      <c r="E217" s="122">
        <v>2015</v>
      </c>
      <c r="F217" s="122">
        <v>2020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323</v>
      </c>
      <c r="D218" s="122" t="s">
        <v>333</v>
      </c>
      <c r="E218" s="122">
        <v>2018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323</v>
      </c>
      <c r="D219" s="122" t="s">
        <v>334</v>
      </c>
      <c r="E219" s="122">
        <v>2011</v>
      </c>
      <c r="F219" s="122">
        <v>2017</v>
      </c>
      <c r="G219" s="123"/>
      <c r="H219" s="129" t="s">
        <v>20</v>
      </c>
      <c r="I219" s="130" t="s">
        <v>20</v>
      </c>
      <c r="J219" s="131" t="s">
        <v>25</v>
      </c>
    </row>
    <row r="220" spans="2:10" ht="19.649999999999999" customHeight="1">
      <c r="B220" s="121">
        <f t="shared" si="5"/>
        <v>211</v>
      </c>
      <c r="C220" s="122" t="s">
        <v>323</v>
      </c>
      <c r="D220" s="122" t="s">
        <v>334</v>
      </c>
      <c r="E220" s="122">
        <v>2017</v>
      </c>
      <c r="F220" s="122" t="s">
        <v>71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323</v>
      </c>
      <c r="D221" s="122" t="s">
        <v>336</v>
      </c>
      <c r="E221" s="122">
        <v>2013</v>
      </c>
      <c r="F221" s="122">
        <v>2019</v>
      </c>
      <c r="G221" s="123" t="s">
        <v>20</v>
      </c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323</v>
      </c>
      <c r="D222" s="122" t="s">
        <v>337</v>
      </c>
      <c r="E222" s="122">
        <v>2010</v>
      </c>
      <c r="F222" s="122">
        <v>2015</v>
      </c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323</v>
      </c>
      <c r="D223" s="122" t="s">
        <v>337</v>
      </c>
      <c r="E223" s="122">
        <v>2015</v>
      </c>
      <c r="F223" s="122" t="s">
        <v>19</v>
      </c>
      <c r="G223" s="123"/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339</v>
      </c>
      <c r="E224" s="122">
        <v>2018</v>
      </c>
      <c r="F224" s="122" t="s">
        <v>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340</v>
      </c>
      <c r="D225" s="122" t="s">
        <v>341</v>
      </c>
      <c r="E225" s="122">
        <v>2017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342</v>
      </c>
      <c r="D226" s="122" t="s">
        <v>343</v>
      </c>
      <c r="E226" s="122">
        <v>2011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342</v>
      </c>
      <c r="D227" s="122" t="s">
        <v>344</v>
      </c>
      <c r="E227" s="122">
        <v>2014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342</v>
      </c>
      <c r="D228" s="122" t="s">
        <v>345</v>
      </c>
      <c r="E228" s="122">
        <v>2018</v>
      </c>
      <c r="F228" s="122" t="s">
        <v>19</v>
      </c>
      <c r="G228" s="123"/>
      <c r="H228" s="129" t="s">
        <v>20</v>
      </c>
      <c r="I228" s="130" t="s">
        <v>20</v>
      </c>
      <c r="J228" s="131" t="s">
        <v>25</v>
      </c>
    </row>
    <row r="229" spans="2:10" ht="19.649999999999999" customHeight="1">
      <c r="B229" s="121">
        <f t="shared" si="5"/>
        <v>220</v>
      </c>
      <c r="C229" s="122" t="s">
        <v>346</v>
      </c>
      <c r="D229" s="122" t="s">
        <v>162</v>
      </c>
      <c r="E229" s="122">
        <v>2008</v>
      </c>
      <c r="F229" s="122">
        <v>2014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346</v>
      </c>
      <c r="D230" s="122" t="s">
        <v>347</v>
      </c>
      <c r="E230" s="122">
        <v>2004</v>
      </c>
      <c r="F230" s="122">
        <v>2012</v>
      </c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346</v>
      </c>
      <c r="D231" s="122" t="s">
        <v>348</v>
      </c>
      <c r="E231" s="122">
        <v>2011</v>
      </c>
      <c r="F231" s="122">
        <v>2014</v>
      </c>
      <c r="G231" s="123"/>
      <c r="H231" s="129" t="s">
        <v>20</v>
      </c>
      <c r="I231" s="130"/>
      <c r="J231" s="131"/>
    </row>
    <row r="232" spans="2:10" ht="19.649999999999999" customHeight="1">
      <c r="B232" s="121">
        <f t="shared" si="5"/>
        <v>223</v>
      </c>
      <c r="C232" s="122" t="s">
        <v>346</v>
      </c>
      <c r="D232" s="122" t="s">
        <v>349</v>
      </c>
      <c r="E232" s="122">
        <v>2001</v>
      </c>
      <c r="F232" s="122">
        <v>2009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350</v>
      </c>
      <c r="D233" s="122" t="s">
        <v>351</v>
      </c>
      <c r="E233" s="122">
        <v>2020</v>
      </c>
      <c r="F233" s="122" t="s">
        <v>19</v>
      </c>
      <c r="G233" s="123"/>
      <c r="H233" s="129" t="s">
        <v>20</v>
      </c>
      <c r="I233" s="130" t="s">
        <v>25</v>
      </c>
      <c r="J233" s="131" t="s">
        <v>25</v>
      </c>
    </row>
    <row r="234" spans="2:10" ht="19.649999999999999" customHeight="1">
      <c r="B234" s="121">
        <f t="shared" si="5"/>
        <v>225</v>
      </c>
      <c r="C234" s="122" t="s">
        <v>350</v>
      </c>
      <c r="D234" s="122" t="s">
        <v>352</v>
      </c>
      <c r="E234" s="122">
        <v>2014</v>
      </c>
      <c r="F234" s="122">
        <v>2019</v>
      </c>
      <c r="G234" s="123"/>
      <c r="H234" s="129" t="s">
        <v>20</v>
      </c>
      <c r="I234" s="130" t="s">
        <v>25</v>
      </c>
      <c r="J234" s="131" t="s">
        <v>25</v>
      </c>
    </row>
    <row r="235" spans="2:10" ht="19.649999999999999" customHeight="1">
      <c r="B235" s="121">
        <f t="shared" si="5"/>
        <v>226</v>
      </c>
      <c r="C235" s="122" t="s">
        <v>350</v>
      </c>
      <c r="D235" s="122" t="s">
        <v>352</v>
      </c>
      <c r="E235" s="122">
        <v>2017</v>
      </c>
      <c r="F235" s="122" t="s">
        <v>19</v>
      </c>
      <c r="G235" s="123"/>
      <c r="H235" s="129" t="s">
        <v>20</v>
      </c>
      <c r="I235" s="130" t="s">
        <v>25</v>
      </c>
      <c r="J235" s="131" t="s">
        <v>25</v>
      </c>
    </row>
    <row r="236" spans="2:10" ht="19.649999999999999" customHeight="1">
      <c r="B236" s="121">
        <f t="shared" si="5"/>
        <v>227</v>
      </c>
      <c r="C236" s="122" t="s">
        <v>350</v>
      </c>
      <c r="D236" s="122" t="s">
        <v>353</v>
      </c>
      <c r="E236" s="122">
        <v>2006</v>
      </c>
      <c r="F236" s="122">
        <v>2014</v>
      </c>
      <c r="G236" s="123"/>
      <c r="H236" s="129" t="s">
        <v>20</v>
      </c>
      <c r="I236" s="130" t="s">
        <v>25</v>
      </c>
      <c r="J236" s="131" t="s">
        <v>25</v>
      </c>
    </row>
    <row r="237" spans="2:10" ht="19.649999999999999" customHeight="1">
      <c r="B237" s="121">
        <f t="shared" si="5"/>
        <v>228</v>
      </c>
      <c r="C237" s="122" t="s">
        <v>350</v>
      </c>
      <c r="D237" s="122" t="s">
        <v>354</v>
      </c>
      <c r="E237" s="122">
        <v>2012</v>
      </c>
      <c r="F237" s="122" t="s">
        <v>19</v>
      </c>
      <c r="G237" s="123" t="s">
        <v>20</v>
      </c>
      <c r="H237" s="129" t="s">
        <v>20</v>
      </c>
      <c r="I237" s="130"/>
      <c r="J237" s="131" t="s">
        <v>20</v>
      </c>
    </row>
    <row r="238" spans="2:10" ht="19.649999999999999" customHeight="1">
      <c r="B238" s="121">
        <f t="shared" si="5"/>
        <v>229</v>
      </c>
      <c r="C238" s="122" t="s">
        <v>350</v>
      </c>
      <c r="D238" s="122" t="s">
        <v>356</v>
      </c>
      <c r="E238" s="122">
        <v>2011</v>
      </c>
      <c r="F238" s="122">
        <v>2018</v>
      </c>
      <c r="G238" s="123"/>
      <c r="H238" s="129" t="s">
        <v>20</v>
      </c>
      <c r="I238" s="130" t="s">
        <v>25</v>
      </c>
      <c r="J238" s="131" t="s">
        <v>25</v>
      </c>
    </row>
    <row r="239" spans="2:10" ht="19.649999999999999" customHeight="1">
      <c r="B239" s="121">
        <f t="shared" si="5"/>
        <v>230</v>
      </c>
      <c r="C239" s="122" t="s">
        <v>350</v>
      </c>
      <c r="D239" s="122" t="s">
        <v>356</v>
      </c>
      <c r="E239" s="122">
        <v>2018</v>
      </c>
      <c r="F239" s="122" t="s">
        <v>19</v>
      </c>
      <c r="G239" s="123"/>
      <c r="H239" s="129" t="s">
        <v>20</v>
      </c>
      <c r="I239" s="130" t="s">
        <v>25</v>
      </c>
      <c r="J239" s="131" t="s">
        <v>25</v>
      </c>
    </row>
    <row r="240" spans="2:10" ht="19.649999999999999" customHeight="1">
      <c r="B240" s="121">
        <f t="shared" si="5"/>
        <v>231</v>
      </c>
      <c r="C240" s="122" t="s">
        <v>350</v>
      </c>
      <c r="D240" s="122" t="s">
        <v>357</v>
      </c>
      <c r="E240" s="122">
        <v>2013</v>
      </c>
      <c r="F240" s="122" t="s">
        <v>19</v>
      </c>
      <c r="G240" s="123"/>
      <c r="H240" s="129" t="s">
        <v>20</v>
      </c>
      <c r="I240" s="130"/>
      <c r="J240" s="131"/>
    </row>
    <row r="241" spans="2:10" ht="19.649999999999999" customHeight="1">
      <c r="B241" s="121">
        <f t="shared" si="5"/>
        <v>232</v>
      </c>
      <c r="C241" s="122" t="s">
        <v>350</v>
      </c>
      <c r="D241" s="122" t="s">
        <v>359</v>
      </c>
      <c r="E241" s="122">
        <v>2017</v>
      </c>
      <c r="F241" s="122" t="s">
        <v>19</v>
      </c>
      <c r="G241" s="123"/>
      <c r="H241" s="129" t="s">
        <v>20</v>
      </c>
      <c r="I241" s="130" t="s">
        <v>25</v>
      </c>
      <c r="J241" s="131" t="s">
        <v>25</v>
      </c>
    </row>
    <row r="242" spans="2:10" ht="19.649999999999999" customHeight="1">
      <c r="B242" s="121">
        <f t="shared" si="5"/>
        <v>233</v>
      </c>
      <c r="C242" s="122" t="s">
        <v>360</v>
      </c>
      <c r="D242" s="122" t="s">
        <v>361</v>
      </c>
      <c r="E242" s="122">
        <v>2016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360</v>
      </c>
      <c r="D243" s="122" t="s">
        <v>363</v>
      </c>
      <c r="E243" s="122">
        <v>2008</v>
      </c>
      <c r="F243" s="122">
        <v>2015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364</v>
      </c>
      <c r="D244" s="122" t="s">
        <v>99</v>
      </c>
      <c r="E244" s="122">
        <v>2017</v>
      </c>
      <c r="F244" s="122">
        <v>2020</v>
      </c>
      <c r="G244" s="123"/>
      <c r="H244" s="129" t="s">
        <v>20</v>
      </c>
      <c r="I244" s="130" t="s">
        <v>25</v>
      </c>
      <c r="J244" s="131" t="s">
        <v>20</v>
      </c>
    </row>
    <row r="245" spans="2:10" ht="19.649999999999999" customHeight="1">
      <c r="B245" s="121">
        <f t="shared" si="5"/>
        <v>236</v>
      </c>
      <c r="C245" s="122" t="s">
        <v>364</v>
      </c>
      <c r="D245" s="122" t="s">
        <v>365</v>
      </c>
      <c r="E245" s="122">
        <v>2015</v>
      </c>
      <c r="F245" s="122" t="s">
        <v>19</v>
      </c>
      <c r="G245" s="123"/>
      <c r="H245" s="129" t="s">
        <v>20</v>
      </c>
      <c r="I245" s="130" t="s">
        <v>25</v>
      </c>
      <c r="J245" s="131" t="s">
        <v>20</v>
      </c>
    </row>
    <row r="246" spans="2:10" ht="19.649999999999999" customHeight="1">
      <c r="B246" s="121">
        <f t="shared" si="5"/>
        <v>237</v>
      </c>
      <c r="C246" s="122" t="s">
        <v>364</v>
      </c>
      <c r="D246" s="122" t="s">
        <v>366</v>
      </c>
      <c r="E246" s="122">
        <v>2012</v>
      </c>
      <c r="F246" s="122">
        <v>2020</v>
      </c>
      <c r="G246" s="123"/>
      <c r="H246" s="129" t="s">
        <v>20</v>
      </c>
      <c r="I246" s="130" t="s">
        <v>25</v>
      </c>
      <c r="J246" s="131" t="s">
        <v>20</v>
      </c>
    </row>
    <row r="247" spans="2:10" ht="19.649999999999999" customHeight="1">
      <c r="B247" s="121">
        <f t="shared" si="5"/>
        <v>238</v>
      </c>
      <c r="C247" s="122" t="s">
        <v>367</v>
      </c>
      <c r="D247" s="122" t="s">
        <v>368</v>
      </c>
      <c r="E247" s="122">
        <v>2017</v>
      </c>
      <c r="F247" s="122" t="s">
        <v>19</v>
      </c>
      <c r="G247" s="123"/>
      <c r="H247" s="129" t="s">
        <v>20</v>
      </c>
      <c r="I247" s="130" t="s">
        <v>20</v>
      </c>
      <c r="J247" s="131" t="s">
        <v>20</v>
      </c>
    </row>
    <row r="248" spans="2:10" ht="19.649999999999999" customHeight="1">
      <c r="B248" s="121">
        <f t="shared" si="5"/>
        <v>239</v>
      </c>
      <c r="C248" s="122" t="s">
        <v>371</v>
      </c>
      <c r="D248" s="122">
        <v>3</v>
      </c>
      <c r="E248" s="122">
        <v>2014</v>
      </c>
      <c r="F248" s="122">
        <v>2018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371</v>
      </c>
      <c r="D249" s="122">
        <v>5</v>
      </c>
      <c r="E249" s="122">
        <v>2010</v>
      </c>
      <c r="F249" s="122">
        <v>2015</v>
      </c>
      <c r="G249" s="123" t="s">
        <v>20</v>
      </c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371</v>
      </c>
      <c r="D250" s="125">
        <v>6</v>
      </c>
      <c r="E250" s="125">
        <v>2012</v>
      </c>
      <c r="F250" s="125" t="s">
        <v>19</v>
      </c>
      <c r="G250" s="164" t="s">
        <v>20</v>
      </c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371</v>
      </c>
      <c r="D252" s="122" t="s">
        <v>376</v>
      </c>
      <c r="E252" s="122">
        <v>2012</v>
      </c>
      <c r="F252" s="122">
        <v>2017</v>
      </c>
      <c r="G252" s="123" t="s">
        <v>20</v>
      </c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378</v>
      </c>
      <c r="D253" s="122" t="s">
        <v>379</v>
      </c>
      <c r="E253" s="122">
        <v>2004</v>
      </c>
      <c r="F253" s="122">
        <v>2012</v>
      </c>
      <c r="G253" s="123" t="s">
        <v>20</v>
      </c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378</v>
      </c>
      <c r="D254" s="122" t="s">
        <v>379</v>
      </c>
      <c r="E254" s="122">
        <v>2012</v>
      </c>
      <c r="F254" s="122">
        <v>2018</v>
      </c>
      <c r="G254" s="123" t="s">
        <v>20</v>
      </c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378</v>
      </c>
      <c r="D255" s="122" t="s">
        <v>383</v>
      </c>
      <c r="E255" s="122">
        <v>2014</v>
      </c>
      <c r="F255" s="122" t="s">
        <v>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378</v>
      </c>
      <c r="D256" s="122" t="s">
        <v>385</v>
      </c>
      <c r="E256" s="122">
        <v>2007</v>
      </c>
      <c r="F256" s="122">
        <v>2015</v>
      </c>
      <c r="G256" s="123"/>
      <c r="H256" s="129" t="s">
        <v>20</v>
      </c>
      <c r="I256" s="130" t="s">
        <v>20</v>
      </c>
      <c r="J256" s="131" t="s">
        <v>25</v>
      </c>
    </row>
    <row r="257" spans="2:10" ht="19.649999999999999" customHeight="1">
      <c r="B257" s="121">
        <f t="shared" si="6"/>
        <v>247</v>
      </c>
      <c r="C257" s="122" t="s">
        <v>378</v>
      </c>
      <c r="D257" s="122" t="s">
        <v>387</v>
      </c>
      <c r="E257" s="122">
        <v>2012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378</v>
      </c>
      <c r="D258" s="122" t="s">
        <v>388</v>
      </c>
      <c r="E258" s="122">
        <v>2009</v>
      </c>
      <c r="F258" s="122">
        <v>2016</v>
      </c>
      <c r="G258" s="123" t="s">
        <v>20</v>
      </c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378</v>
      </c>
      <c r="D259" s="122" t="s">
        <v>390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31" t="s">
        <v>25</v>
      </c>
    </row>
    <row r="260" spans="2:10" ht="19.649999999999999" customHeight="1">
      <c r="B260" s="121">
        <f t="shared" si="6"/>
        <v>250</v>
      </c>
      <c r="C260" s="122" t="s">
        <v>378</v>
      </c>
      <c r="D260" s="122" t="s">
        <v>391</v>
      </c>
      <c r="E260" s="122">
        <v>2012</v>
      </c>
      <c r="F260" s="122">
        <v>2016</v>
      </c>
      <c r="G260" s="123" t="s">
        <v>20</v>
      </c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378</v>
      </c>
      <c r="D261" s="122" t="s">
        <v>393</v>
      </c>
      <c r="E261" s="122">
        <v>2015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378</v>
      </c>
      <c r="D262" s="122" t="s">
        <v>395</v>
      </c>
      <c r="E262" s="122">
        <v>2015</v>
      </c>
      <c r="F262" s="122">
        <v>2019</v>
      </c>
      <c r="G262" s="123"/>
      <c r="H262" s="129"/>
      <c r="I262" s="130"/>
      <c r="J262" s="131"/>
    </row>
    <row r="263" spans="2:10" ht="19.649999999999999" customHeight="1">
      <c r="B263" s="121">
        <f t="shared" si="6"/>
        <v>253</v>
      </c>
      <c r="C263" s="122" t="s">
        <v>378</v>
      </c>
      <c r="D263" s="122" t="s">
        <v>396</v>
      </c>
      <c r="E263" s="122">
        <v>2016</v>
      </c>
      <c r="F263" s="122">
        <v>2019</v>
      </c>
      <c r="G263" s="123"/>
      <c r="H263" s="129"/>
      <c r="I263" s="130"/>
      <c r="J263" s="131"/>
    </row>
    <row r="264" spans="2:10" ht="19.649999999999999" customHeight="1">
      <c r="B264" s="121">
        <f t="shared" si="6"/>
        <v>254</v>
      </c>
      <c r="C264" s="122" t="s">
        <v>378</v>
      </c>
      <c r="D264" s="122" t="s">
        <v>397</v>
      </c>
      <c r="E264" s="122">
        <v>2011</v>
      </c>
      <c r="F264" s="122">
        <v>2015</v>
      </c>
      <c r="G264" s="123" t="s">
        <v>20</v>
      </c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378</v>
      </c>
      <c r="D265" s="122" t="s">
        <v>257</v>
      </c>
      <c r="E265" s="122">
        <v>2003</v>
      </c>
      <c r="F265" s="122">
        <v>2014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378</v>
      </c>
      <c r="D266" s="122" t="s">
        <v>257</v>
      </c>
      <c r="E266" s="122">
        <v>2006</v>
      </c>
      <c r="F266" s="122" t="s">
        <v>71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378</v>
      </c>
      <c r="D267" s="122" t="s">
        <v>257</v>
      </c>
      <c r="E267" s="122">
        <v>2018</v>
      </c>
      <c r="F267" s="122" t="s">
        <v>19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378</v>
      </c>
      <c r="D268" s="122" t="s">
        <v>402</v>
      </c>
      <c r="E268" s="122">
        <v>2003</v>
      </c>
      <c r="F268" s="122">
        <v>2014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378</v>
      </c>
      <c r="D269" s="122" t="s">
        <v>403</v>
      </c>
      <c r="E269" s="122">
        <v>2003</v>
      </c>
      <c r="F269" s="122">
        <v>2014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378</v>
      </c>
      <c r="D270" s="122" t="s">
        <v>403</v>
      </c>
      <c r="E270" s="122">
        <v>2014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378</v>
      </c>
      <c r="D271" s="122" t="s">
        <v>404</v>
      </c>
      <c r="E271" s="122">
        <v>2017</v>
      </c>
      <c r="F271" s="122">
        <v>2020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405</v>
      </c>
      <c r="D272" s="122" t="s">
        <v>406</v>
      </c>
      <c r="E272" s="122">
        <v>2014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405</v>
      </c>
      <c r="D273" s="122" t="s">
        <v>407</v>
      </c>
      <c r="E273" s="122">
        <v>2011</v>
      </c>
      <c r="F273" s="122">
        <v>2019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405</v>
      </c>
      <c r="D274" s="122" t="s">
        <v>408</v>
      </c>
      <c r="E274" s="122">
        <v>2010</v>
      </c>
      <c r="F274" s="122">
        <v>2018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405</v>
      </c>
      <c r="D275" s="122" t="s">
        <v>409</v>
      </c>
      <c r="E275" s="122">
        <v>2007</v>
      </c>
      <c r="F275" s="122">
        <v>2015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405</v>
      </c>
      <c r="D276" s="122" t="s">
        <v>410</v>
      </c>
      <c r="E276" s="122">
        <v>2014</v>
      </c>
      <c r="F276" s="122" t="s">
        <v>19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405</v>
      </c>
      <c r="D277" s="122" t="s">
        <v>411</v>
      </c>
      <c r="E277" s="122">
        <v>2014</v>
      </c>
      <c r="F277" s="122">
        <v>2020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405</v>
      </c>
      <c r="D278" s="122" t="s">
        <v>412</v>
      </c>
      <c r="E278" s="122">
        <v>2013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405</v>
      </c>
      <c r="D279" s="122" t="s">
        <v>413</v>
      </c>
      <c r="E279" s="122">
        <v>2011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405</v>
      </c>
      <c r="D280" s="122" t="s">
        <v>414</v>
      </c>
      <c r="E280" s="122">
        <v>2010</v>
      </c>
      <c r="F280" s="122">
        <v>2015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405</v>
      </c>
      <c r="D281" s="122" t="s">
        <v>415</v>
      </c>
      <c r="E281" s="122">
        <v>2014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405</v>
      </c>
      <c r="D282" s="122" t="s">
        <v>416</v>
      </c>
      <c r="E282" s="122">
        <v>2014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417</v>
      </c>
      <c r="D283" s="122" t="s">
        <v>418</v>
      </c>
      <c r="E283" s="122">
        <v>2006</v>
      </c>
      <c r="F283" s="122">
        <v>2015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417</v>
      </c>
      <c r="D284" s="122" t="s">
        <v>418</v>
      </c>
      <c r="E284" s="122">
        <v>2014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417</v>
      </c>
      <c r="D285" s="122" t="s">
        <v>419</v>
      </c>
      <c r="E285" s="122">
        <v>2007</v>
      </c>
      <c r="F285" s="122">
        <v>2015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417</v>
      </c>
      <c r="D286" s="122" t="s">
        <v>420</v>
      </c>
      <c r="E286" s="122">
        <v>2006</v>
      </c>
      <c r="F286" s="122">
        <v>2013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417</v>
      </c>
      <c r="D287" s="122" t="s">
        <v>420</v>
      </c>
      <c r="E287" s="122">
        <v>2014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417</v>
      </c>
      <c r="D288" s="122" t="s">
        <v>421</v>
      </c>
      <c r="E288" s="122">
        <v>2010</v>
      </c>
      <c r="F288" s="122">
        <v>2016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417</v>
      </c>
      <c r="D289" s="122" t="s">
        <v>421</v>
      </c>
      <c r="E289" s="122">
        <v>2016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417</v>
      </c>
      <c r="D290" s="122" t="s">
        <v>422</v>
      </c>
      <c r="E290" s="122">
        <v>2010</v>
      </c>
      <c r="F290" s="122">
        <v>2015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417</v>
      </c>
      <c r="D291" s="122" t="s">
        <v>423</v>
      </c>
      <c r="E291" s="122">
        <v>2013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417</v>
      </c>
      <c r="D292" s="125" t="s">
        <v>424</v>
      </c>
      <c r="E292" s="125">
        <v>2012</v>
      </c>
      <c r="F292" s="125">
        <v>2016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417</v>
      </c>
      <c r="D294" s="122" t="s">
        <v>425</v>
      </c>
      <c r="E294" s="122">
        <v>2011</v>
      </c>
      <c r="F294" s="122">
        <v>2015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427</v>
      </c>
      <c r="D295" s="122" t="s">
        <v>428</v>
      </c>
      <c r="E295" s="122">
        <v>2017</v>
      </c>
      <c r="F295" s="122" t="s">
        <v>19</v>
      </c>
      <c r="G295" s="123"/>
      <c r="H295" s="129" t="s">
        <v>20</v>
      </c>
      <c r="I295" s="130"/>
      <c r="J295" s="131" t="s">
        <v>20</v>
      </c>
    </row>
    <row r="296" spans="2:10" ht="19.649999999999999" customHeight="1">
      <c r="B296" s="121">
        <f t="shared" si="7"/>
        <v>285</v>
      </c>
      <c r="C296" s="122" t="s">
        <v>427</v>
      </c>
      <c r="D296" s="122" t="s">
        <v>429</v>
      </c>
      <c r="E296" s="122">
        <v>2003</v>
      </c>
      <c r="F296" s="122">
        <v>2010</v>
      </c>
      <c r="G296" s="123" t="s">
        <v>20</v>
      </c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427</v>
      </c>
      <c r="D297" s="122" t="s">
        <v>431</v>
      </c>
      <c r="E297" s="122">
        <v>2012</v>
      </c>
      <c r="F297" s="122" t="s">
        <v>19</v>
      </c>
      <c r="G297" s="123" t="s">
        <v>20</v>
      </c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433</v>
      </c>
      <c r="D298" s="122" t="s">
        <v>434</v>
      </c>
      <c r="E298" s="122">
        <v>2010</v>
      </c>
      <c r="F298" s="122" t="s">
        <v>19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433</v>
      </c>
      <c r="D299" s="122" t="s">
        <v>437</v>
      </c>
      <c r="E299" s="122">
        <v>2015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433</v>
      </c>
      <c r="D300" s="122" t="s">
        <v>440</v>
      </c>
      <c r="E300" s="122">
        <v>2017</v>
      </c>
      <c r="F300" s="122"/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433</v>
      </c>
      <c r="D301" s="122" t="s">
        <v>441</v>
      </c>
      <c r="E301" s="122">
        <v>2014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433</v>
      </c>
      <c r="D302" s="122" t="s">
        <v>443</v>
      </c>
      <c r="E302" s="122">
        <v>2012</v>
      </c>
      <c r="F302" s="122" t="s">
        <v>19</v>
      </c>
      <c r="G302" s="123" t="s">
        <v>20</v>
      </c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433</v>
      </c>
      <c r="D303" s="122" t="s">
        <v>446</v>
      </c>
      <c r="E303" s="122">
        <v>2010</v>
      </c>
      <c r="F303" s="122" t="s">
        <v>19</v>
      </c>
      <c r="G303" s="123"/>
      <c r="H303" s="129" t="s">
        <v>20</v>
      </c>
      <c r="I303" s="129" t="s">
        <v>20</v>
      </c>
      <c r="J303" s="182"/>
    </row>
    <row r="304" spans="2:10" ht="19.649999999999999" customHeight="1">
      <c r="B304" s="121">
        <f t="shared" si="7"/>
        <v>293</v>
      </c>
      <c r="C304" s="122" t="s">
        <v>433</v>
      </c>
      <c r="D304" s="122" t="s">
        <v>449</v>
      </c>
      <c r="E304" s="122">
        <v>2019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433</v>
      </c>
      <c r="D305" s="122" t="s">
        <v>451</v>
      </c>
      <c r="E305" s="122">
        <v>2016</v>
      </c>
      <c r="F305" s="122" t="s">
        <v>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433</v>
      </c>
      <c r="D306" s="122" t="s">
        <v>453</v>
      </c>
      <c r="E306" s="122">
        <v>2010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433</v>
      </c>
      <c r="D307" s="122" t="s">
        <v>455</v>
      </c>
      <c r="E307" s="122">
        <v>2001</v>
      </c>
      <c r="F307" s="122">
        <v>2014</v>
      </c>
      <c r="G307" s="123"/>
      <c r="H307" s="129" t="s">
        <v>20</v>
      </c>
      <c r="I307" s="130"/>
      <c r="J307" s="131"/>
    </row>
    <row r="308" spans="2:10" ht="19.649999999999999" customHeight="1">
      <c r="B308" s="121">
        <f t="shared" si="7"/>
        <v>297</v>
      </c>
      <c r="C308" s="122" t="s">
        <v>433</v>
      </c>
      <c r="D308" s="122" t="s">
        <v>457</v>
      </c>
      <c r="E308" s="122">
        <v>2013</v>
      </c>
      <c r="F308" s="122" t="s">
        <v>19</v>
      </c>
      <c r="G308" s="123" t="s">
        <v>20</v>
      </c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433</v>
      </c>
      <c r="D309" s="122" t="s">
        <v>459</v>
      </c>
      <c r="E309" s="122">
        <v>2013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433</v>
      </c>
      <c r="D310" s="122" t="s">
        <v>460</v>
      </c>
      <c r="E310" s="122">
        <v>2013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433</v>
      </c>
      <c r="D311" s="122" t="s">
        <v>461</v>
      </c>
      <c r="E311" s="122">
        <v>2012</v>
      </c>
      <c r="F311" s="122">
        <v>2019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462</v>
      </c>
      <c r="D312" s="122" t="s">
        <v>463</v>
      </c>
      <c r="E312" s="122">
        <v>2013</v>
      </c>
      <c r="F312" s="122">
        <v>2019</v>
      </c>
      <c r="G312" s="123" t="s">
        <v>20</v>
      </c>
      <c r="H312" s="129" t="s">
        <v>20</v>
      </c>
      <c r="I312" s="130"/>
      <c r="J312" s="131" t="s">
        <v>20</v>
      </c>
    </row>
    <row r="313" spans="2:10" ht="19.649999999999999" customHeight="1">
      <c r="B313" s="121">
        <f t="shared" si="7"/>
        <v>302</v>
      </c>
      <c r="C313" s="122" t="s">
        <v>462</v>
      </c>
      <c r="D313" s="122" t="s">
        <v>465</v>
      </c>
      <c r="E313" s="122">
        <v>2006</v>
      </c>
      <c r="F313" s="122">
        <v>2015</v>
      </c>
      <c r="G313" s="123"/>
      <c r="H313" s="129" t="s">
        <v>20</v>
      </c>
      <c r="I313" s="130"/>
      <c r="J313" s="131" t="s">
        <v>20</v>
      </c>
    </row>
    <row r="314" spans="2:10" ht="19.649999999999999" customHeight="1">
      <c r="B314" s="121">
        <f t="shared" si="7"/>
        <v>303</v>
      </c>
      <c r="C314" s="122" t="s">
        <v>462</v>
      </c>
      <c r="D314" s="122" t="s">
        <v>466</v>
      </c>
      <c r="E314" s="122">
        <v>2015</v>
      </c>
      <c r="F314" s="122" t="s">
        <v>19</v>
      </c>
      <c r="G314" s="123"/>
      <c r="H314" s="129" t="s">
        <v>20</v>
      </c>
      <c r="I314" s="130"/>
      <c r="J314" s="131" t="s">
        <v>20</v>
      </c>
    </row>
    <row r="315" spans="2:10" ht="19.649999999999999" customHeight="1">
      <c r="B315" s="121">
        <f t="shared" si="7"/>
        <v>304</v>
      </c>
      <c r="C315" s="122" t="s">
        <v>462</v>
      </c>
      <c r="D315" s="122" t="s">
        <v>146</v>
      </c>
      <c r="E315" s="122">
        <v>2013</v>
      </c>
      <c r="F315" s="122">
        <v>2019</v>
      </c>
      <c r="G315" s="123" t="s">
        <v>20</v>
      </c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462</v>
      </c>
      <c r="D316" s="122" t="s">
        <v>469</v>
      </c>
      <c r="E316" s="122">
        <v>2011</v>
      </c>
      <c r="F316" s="122" t="s">
        <v>19</v>
      </c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462</v>
      </c>
      <c r="D317" s="122" t="s">
        <v>469</v>
      </c>
      <c r="E317" s="122">
        <v>2018</v>
      </c>
      <c r="F317" s="122" t="s">
        <v>19</v>
      </c>
      <c r="G317" s="123"/>
      <c r="H317" s="129" t="s">
        <v>20</v>
      </c>
      <c r="I317" s="130" t="s">
        <v>20</v>
      </c>
      <c r="J317" s="131" t="s">
        <v>20</v>
      </c>
    </row>
    <row r="318" spans="2:10" ht="19.649999999999999" customHeight="1">
      <c r="B318" s="121">
        <f t="shared" si="7"/>
        <v>307</v>
      </c>
      <c r="C318" s="122" t="s">
        <v>462</v>
      </c>
      <c r="D318" s="122" t="s">
        <v>471</v>
      </c>
      <c r="E318" s="122">
        <v>2008</v>
      </c>
      <c r="F318" s="122">
        <v>2017</v>
      </c>
      <c r="G318" s="123" t="s">
        <v>20</v>
      </c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462</v>
      </c>
      <c r="D319" s="122" t="s">
        <v>473</v>
      </c>
      <c r="E319" s="122">
        <v>2012</v>
      </c>
      <c r="F319" s="122">
        <v>2019</v>
      </c>
      <c r="G319" s="123"/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462</v>
      </c>
      <c r="D320" s="122" t="s">
        <v>474</v>
      </c>
      <c r="E320" s="122">
        <v>2010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462</v>
      </c>
      <c r="D321" s="122" t="s">
        <v>475</v>
      </c>
      <c r="E321" s="122">
        <v>2001</v>
      </c>
      <c r="F321" s="122">
        <v>2014</v>
      </c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462</v>
      </c>
      <c r="D322" s="122" t="s">
        <v>475</v>
      </c>
      <c r="E322" s="122">
        <v>2014</v>
      </c>
      <c r="F322" s="122">
        <v>2020</v>
      </c>
      <c r="G322" s="123"/>
      <c r="H322" s="129" t="s">
        <v>20</v>
      </c>
      <c r="I322" s="129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462</v>
      </c>
      <c r="D323" s="122" t="s">
        <v>477</v>
      </c>
      <c r="E323" s="122">
        <v>2018</v>
      </c>
      <c r="F323" s="122" t="s">
        <v>19</v>
      </c>
      <c r="G323" s="123"/>
      <c r="H323" s="129" t="s">
        <v>20</v>
      </c>
      <c r="I323" s="130" t="s">
        <v>20</v>
      </c>
      <c r="J323" s="131" t="s">
        <v>20</v>
      </c>
    </row>
    <row r="324" spans="2:10" ht="19.649999999999999" customHeight="1">
      <c r="B324" s="121">
        <f t="shared" si="7"/>
        <v>313</v>
      </c>
      <c r="C324" s="122" t="s">
        <v>462</v>
      </c>
      <c r="D324" s="122" t="s">
        <v>478</v>
      </c>
      <c r="E324" s="122">
        <v>2012</v>
      </c>
      <c r="F324" s="122">
        <v>2014</v>
      </c>
      <c r="G324" s="123" t="s">
        <v>20</v>
      </c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462</v>
      </c>
      <c r="D325" s="122" t="s">
        <v>480</v>
      </c>
      <c r="E325" s="122">
        <v>2019</v>
      </c>
      <c r="F325" s="122" t="s">
        <v>19</v>
      </c>
      <c r="G325" s="123"/>
      <c r="H325" s="129" t="s">
        <v>20</v>
      </c>
      <c r="I325" s="130" t="s">
        <v>20</v>
      </c>
      <c r="J325" s="131" t="s">
        <v>20</v>
      </c>
    </row>
    <row r="326" spans="2:10" ht="19.649999999999999" customHeight="1">
      <c r="B326" s="121">
        <f t="shared" si="7"/>
        <v>315</v>
      </c>
      <c r="C326" s="122" t="s">
        <v>481</v>
      </c>
      <c r="D326" s="122" t="s">
        <v>482</v>
      </c>
      <c r="E326" s="122">
        <v>2016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483</v>
      </c>
      <c r="D327" s="122" t="s">
        <v>484</v>
      </c>
      <c r="E327" s="122">
        <v>2011</v>
      </c>
      <c r="F327" s="122">
        <v>2017</v>
      </c>
      <c r="G327" s="123"/>
      <c r="H327" s="129" t="s">
        <v>20</v>
      </c>
      <c r="I327" s="130"/>
      <c r="J327" s="131" t="s">
        <v>20</v>
      </c>
    </row>
    <row r="328" spans="2:10" ht="19.649999999999999" customHeight="1">
      <c r="B328" s="121">
        <f t="shared" si="7"/>
        <v>317</v>
      </c>
      <c r="C328" s="122" t="s">
        <v>483</v>
      </c>
      <c r="D328" s="122" t="s">
        <v>485</v>
      </c>
      <c r="E328" s="122">
        <v>2013</v>
      </c>
      <c r="F328" s="122" t="s">
        <v>19</v>
      </c>
      <c r="G328" s="123"/>
      <c r="H328" s="129" t="s">
        <v>20</v>
      </c>
      <c r="I328" s="130" t="s">
        <v>25</v>
      </c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486</v>
      </c>
      <c r="D329" s="122" t="s">
        <v>487</v>
      </c>
      <c r="E329" s="122">
        <v>2017</v>
      </c>
      <c r="F329" s="122" t="s">
        <v>19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486</v>
      </c>
      <c r="D330" s="122" t="s">
        <v>488</v>
      </c>
      <c r="E330" s="122">
        <v>2017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486</v>
      </c>
      <c r="D331" s="122" t="s">
        <v>489</v>
      </c>
      <c r="E331" s="122">
        <v>2019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486</v>
      </c>
      <c r="D332" s="122" t="s">
        <v>490</v>
      </c>
      <c r="E332" s="122">
        <v>2013</v>
      </c>
      <c r="F332" s="122">
        <v>2019</v>
      </c>
      <c r="G332" s="123" t="s">
        <v>20</v>
      </c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486</v>
      </c>
      <c r="D333" s="122" t="s">
        <v>490</v>
      </c>
      <c r="E333" s="122">
        <v>2013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486</v>
      </c>
      <c r="D334" s="125" t="s">
        <v>490</v>
      </c>
      <c r="E334" s="125">
        <v>2019</v>
      </c>
      <c r="F334" s="125" t="s">
        <v>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486</v>
      </c>
      <c r="D336" s="122" t="s">
        <v>493</v>
      </c>
      <c r="E336" s="122">
        <v>2005</v>
      </c>
      <c r="F336" s="122">
        <v>2014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486</v>
      </c>
      <c r="D337" s="122" t="s">
        <v>493</v>
      </c>
      <c r="E337" s="122">
        <v>2012</v>
      </c>
      <c r="F337" s="122">
        <v>2019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486</v>
      </c>
      <c r="D338" s="122" t="s">
        <v>493</v>
      </c>
      <c r="E338" s="122">
        <v>2019</v>
      </c>
      <c r="F338" s="122" t="s">
        <v>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486</v>
      </c>
      <c r="D339" s="122" t="s">
        <v>497</v>
      </c>
      <c r="E339" s="122">
        <v>2013</v>
      </c>
      <c r="F339" s="122">
        <v>2019</v>
      </c>
      <c r="G339" s="123" t="s">
        <v>20</v>
      </c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486</v>
      </c>
      <c r="D340" s="122" t="s">
        <v>173</v>
      </c>
      <c r="E340" s="122">
        <v>2013</v>
      </c>
      <c r="F340" s="122">
        <v>2017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486</v>
      </c>
      <c r="D341" s="122" t="s">
        <v>173</v>
      </c>
      <c r="E341" s="122">
        <v>2017</v>
      </c>
      <c r="F341" s="122" t="s">
        <v>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486</v>
      </c>
      <c r="D342" s="122" t="s">
        <v>498</v>
      </c>
      <c r="E342" s="122">
        <v>2002</v>
      </c>
      <c r="F342" s="122">
        <v>2014</v>
      </c>
      <c r="G342" s="123"/>
      <c r="H342" s="129" t="s">
        <v>20</v>
      </c>
      <c r="I342" s="130"/>
      <c r="J342" s="131"/>
    </row>
    <row r="343" spans="2:10" ht="19.649999999999999" customHeight="1">
      <c r="B343" s="121">
        <f t="shared" si="8"/>
        <v>331</v>
      </c>
      <c r="C343" s="122" t="s">
        <v>486</v>
      </c>
      <c r="D343" s="122" t="s">
        <v>498</v>
      </c>
      <c r="E343" s="122">
        <v>2015</v>
      </c>
      <c r="F343" s="122" t="s">
        <v>19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486</v>
      </c>
      <c r="D344" s="122" t="s">
        <v>498</v>
      </c>
      <c r="E344" s="122">
        <v>2020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486</v>
      </c>
      <c r="D345" s="122" t="s">
        <v>499</v>
      </c>
      <c r="E345" s="122">
        <v>2021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486</v>
      </c>
      <c r="D346" s="122" t="s">
        <v>500</v>
      </c>
      <c r="E346" s="122">
        <v>2009</v>
      </c>
      <c r="F346" s="122">
        <v>2016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486</v>
      </c>
      <c r="D347" s="122" t="s">
        <v>502</v>
      </c>
      <c r="E347" s="122">
        <v>2015</v>
      </c>
      <c r="F347" s="122" t="s">
        <v>19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486</v>
      </c>
      <c r="D348" s="122" t="s">
        <v>503</v>
      </c>
      <c r="E348" s="122">
        <v>2007</v>
      </c>
      <c r="F348" s="122">
        <v>2020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486</v>
      </c>
      <c r="D349" s="122" t="s">
        <v>503</v>
      </c>
      <c r="E349" s="122">
        <v>2012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486</v>
      </c>
      <c r="D350" s="122" t="s">
        <v>503</v>
      </c>
      <c r="E350" s="122">
        <v>2021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486</v>
      </c>
      <c r="D351" s="122" t="s">
        <v>504</v>
      </c>
      <c r="E351" s="122">
        <v>2019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486</v>
      </c>
      <c r="D352" s="122" t="s">
        <v>504</v>
      </c>
      <c r="E352" s="122">
        <v>2021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486</v>
      </c>
      <c r="D353" s="122" t="s">
        <v>506</v>
      </c>
      <c r="E353" s="122">
        <v>2006</v>
      </c>
      <c r="F353" s="122">
        <v>2015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486</v>
      </c>
      <c r="D354" s="122" t="s">
        <v>506</v>
      </c>
      <c r="E354" s="122">
        <v>2008</v>
      </c>
      <c r="F354" s="122">
        <v>2017</v>
      </c>
      <c r="G354" s="123" t="s">
        <v>20</v>
      </c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486</v>
      </c>
      <c r="D355" s="122" t="s">
        <v>506</v>
      </c>
      <c r="E355" s="122">
        <v>2016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486</v>
      </c>
      <c r="D356" s="122" t="s">
        <v>508</v>
      </c>
      <c r="E356" s="122">
        <v>2015</v>
      </c>
      <c r="F356" s="122" t="s">
        <v>19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486</v>
      </c>
      <c r="D357" s="122" t="s">
        <v>509</v>
      </c>
      <c r="E357" s="122">
        <v>2001</v>
      </c>
      <c r="F357" s="122">
        <v>2007</v>
      </c>
      <c r="G357" s="123"/>
      <c r="H357" s="129" t="s">
        <v>20</v>
      </c>
      <c r="I357" s="130"/>
      <c r="J357" s="131"/>
    </row>
    <row r="358" spans="2:10" ht="19.649999999999999" customHeight="1">
      <c r="B358" s="121">
        <f t="shared" si="8"/>
        <v>346</v>
      </c>
      <c r="C358" s="122" t="s">
        <v>486</v>
      </c>
      <c r="D358" s="122" t="s">
        <v>510</v>
      </c>
      <c r="E358" s="122">
        <v>2008</v>
      </c>
      <c r="F358" s="122">
        <v>2015</v>
      </c>
      <c r="G358" s="123" t="s">
        <v>20</v>
      </c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486</v>
      </c>
      <c r="D359" s="122" t="s">
        <v>512</v>
      </c>
      <c r="E359" s="122">
        <v>2010</v>
      </c>
      <c r="F359" s="122">
        <v>2015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486</v>
      </c>
      <c r="D360" s="122" t="s">
        <v>175</v>
      </c>
      <c r="E360" s="122">
        <v>2012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486</v>
      </c>
      <c r="D361" s="122" t="s">
        <v>177</v>
      </c>
      <c r="E361" s="122">
        <v>2012</v>
      </c>
      <c r="F361" s="122" t="s">
        <v>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486</v>
      </c>
      <c r="D362" s="122" t="s">
        <v>514</v>
      </c>
      <c r="E362" s="122">
        <v>2005</v>
      </c>
      <c r="F362" s="122">
        <v>2014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486</v>
      </c>
      <c r="D363" s="122" t="s">
        <v>514</v>
      </c>
      <c r="E363" s="122">
        <v>2012</v>
      </c>
      <c r="F363" s="122">
        <v>2019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486</v>
      </c>
      <c r="D364" s="122" t="s">
        <v>514</v>
      </c>
      <c r="E364" s="122">
        <v>2019</v>
      </c>
      <c r="F364" s="122" t="s">
        <v>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486</v>
      </c>
      <c r="D365" s="122" t="s">
        <v>515</v>
      </c>
      <c r="E365" s="122">
        <v>2010</v>
      </c>
      <c r="F365" s="122" t="s">
        <v>71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486</v>
      </c>
      <c r="D366" s="122" t="s">
        <v>515</v>
      </c>
      <c r="E366" s="122">
        <v>2010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486</v>
      </c>
      <c r="D367" s="122" t="s">
        <v>517</v>
      </c>
      <c r="E367" s="122">
        <v>2001</v>
      </c>
      <c r="F367" s="122">
        <v>2009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486</v>
      </c>
      <c r="D368" s="122" t="s">
        <v>517</v>
      </c>
      <c r="E368" s="122">
        <v>2008</v>
      </c>
      <c r="F368" s="122">
        <v>2016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486</v>
      </c>
      <c r="D369" s="122" t="s">
        <v>517</v>
      </c>
      <c r="E369" s="122">
        <v>2016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486</v>
      </c>
      <c r="D370" s="122" t="s">
        <v>517</v>
      </c>
      <c r="E370" s="122">
        <v>2020</v>
      </c>
      <c r="F370" s="122" t="s">
        <v>19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486</v>
      </c>
      <c r="D371" s="122" t="s">
        <v>518</v>
      </c>
      <c r="E371" s="122">
        <v>2004</v>
      </c>
      <c r="F371" s="122">
        <v>2012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486</v>
      </c>
      <c r="D372" s="122" t="s">
        <v>178</v>
      </c>
      <c r="E372" s="122">
        <v>2014</v>
      </c>
      <c r="F372" s="122" t="s">
        <v>19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486</v>
      </c>
      <c r="D373" s="122" t="s">
        <v>519</v>
      </c>
      <c r="E373" s="122">
        <v>2010</v>
      </c>
      <c r="F373" s="122">
        <v>2012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486</v>
      </c>
      <c r="D374" s="122" t="s">
        <v>520</v>
      </c>
      <c r="E374" s="122">
        <v>2003</v>
      </c>
      <c r="F374" s="122">
        <v>2008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520</v>
      </c>
      <c r="E375" s="122">
        <v>2009</v>
      </c>
      <c r="F375" s="122">
        <v>2015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520</v>
      </c>
      <c r="E376" s="125">
        <v>2016</v>
      </c>
      <c r="F376" s="125" t="s">
        <v>19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521</v>
      </c>
      <c r="E378" s="122">
        <v>2009</v>
      </c>
      <c r="F378" s="122">
        <v>2016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522</v>
      </c>
      <c r="E379" s="122">
        <v>2010</v>
      </c>
      <c r="F379" s="122">
        <v>2015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523</v>
      </c>
      <c r="E380" s="122">
        <v>2018</v>
      </c>
      <c r="F380" s="122" t="s">
        <v>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525</v>
      </c>
      <c r="E381" s="122">
        <v>2013</v>
      </c>
      <c r="F381" s="122" t="s">
        <v>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526</v>
      </c>
      <c r="E382" s="122">
        <v>2015</v>
      </c>
      <c r="F382" s="122" t="s">
        <v>19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527</v>
      </c>
      <c r="E383" s="122">
        <v>2001</v>
      </c>
      <c r="F383" s="122">
        <v>2014</v>
      </c>
      <c r="G383" s="123"/>
      <c r="H383" s="129" t="s">
        <v>20</v>
      </c>
      <c r="I383" s="130"/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527</v>
      </c>
      <c r="E384" s="122">
        <v>2014</v>
      </c>
      <c r="F384" s="122" t="s">
        <v>71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528</v>
      </c>
      <c r="E385" s="122">
        <v>2019</v>
      </c>
      <c r="F385" s="122" t="s">
        <v>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529</v>
      </c>
      <c r="E386" s="122">
        <v>2007</v>
      </c>
      <c r="F386" s="122">
        <v>2014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529</v>
      </c>
      <c r="E387" s="122">
        <v>2014</v>
      </c>
      <c r="F387" s="122" t="s">
        <v>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530</v>
      </c>
      <c r="E388" s="122">
        <v>2001</v>
      </c>
      <c r="F388" s="122">
        <v>2009</v>
      </c>
      <c r="G388" s="123"/>
      <c r="H388" s="129" t="s">
        <v>20</v>
      </c>
      <c r="I388" s="130"/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531</v>
      </c>
      <c r="E389" s="122">
        <v>2010</v>
      </c>
      <c r="F389" s="122">
        <v>2013</v>
      </c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532</v>
      </c>
      <c r="D390" s="122" t="s">
        <v>533</v>
      </c>
      <c r="E390" s="122">
        <v>2017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534</v>
      </c>
      <c r="D391" s="122" t="s">
        <v>535</v>
      </c>
      <c r="E391" s="122">
        <v>2013</v>
      </c>
      <c r="F391" s="122">
        <v>2019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534</v>
      </c>
      <c r="D392" s="122" t="s">
        <v>536</v>
      </c>
      <c r="E392" s="122">
        <v>2027</v>
      </c>
      <c r="F392" s="122">
        <v>2015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534</v>
      </c>
      <c r="D393" s="122" t="s">
        <v>537</v>
      </c>
      <c r="E393" s="122">
        <v>2016</v>
      </c>
      <c r="F393" s="122" t="s">
        <v>19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534</v>
      </c>
      <c r="D394" s="122" t="s">
        <v>521</v>
      </c>
      <c r="E394" s="122">
        <v>2009</v>
      </c>
      <c r="F394" s="122">
        <v>2019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534</v>
      </c>
      <c r="D395" s="122" t="s">
        <v>522</v>
      </c>
      <c r="E395" s="122">
        <v>2009</v>
      </c>
      <c r="F395" s="122">
        <v>2019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534</v>
      </c>
      <c r="D396" s="122" t="s">
        <v>523</v>
      </c>
      <c r="E396" s="122">
        <v>2015</v>
      </c>
      <c r="F396" s="122">
        <v>2017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534</v>
      </c>
      <c r="D397" s="122" t="s">
        <v>523</v>
      </c>
      <c r="E397" s="122">
        <v>2018</v>
      </c>
      <c r="F397" s="122" t="s">
        <v>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534</v>
      </c>
      <c r="D398" s="122" t="s">
        <v>538</v>
      </c>
      <c r="E398" s="122">
        <v>2011</v>
      </c>
      <c r="F398" s="122">
        <v>2019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534</v>
      </c>
      <c r="D399" s="122" t="s">
        <v>539</v>
      </c>
      <c r="E399" s="122">
        <v>2020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540</v>
      </c>
      <c r="D400" s="122" t="s">
        <v>541</v>
      </c>
      <c r="E400" s="122">
        <v>2008</v>
      </c>
      <c r="F400" s="122">
        <v>2013</v>
      </c>
      <c r="G400" s="123"/>
      <c r="H400" s="129" t="s">
        <v>20</v>
      </c>
      <c r="I400" s="130"/>
      <c r="J400" s="131" t="s">
        <v>20</v>
      </c>
    </row>
    <row r="401" spans="2:10" ht="19.649999999999999" customHeight="1">
      <c r="B401" s="121">
        <f t="shared" si="9"/>
        <v>388</v>
      </c>
      <c r="C401" s="122" t="s">
        <v>542</v>
      </c>
      <c r="D401" s="122" t="s">
        <v>543</v>
      </c>
      <c r="E401" s="122">
        <v>1995</v>
      </c>
      <c r="F401" s="122">
        <v>2010</v>
      </c>
      <c r="G401" s="123"/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542</v>
      </c>
      <c r="D402" s="122" t="s">
        <v>543</v>
      </c>
      <c r="E402" s="122">
        <v>2011</v>
      </c>
      <c r="F402" s="122">
        <v>2020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542</v>
      </c>
      <c r="D403" s="122" t="s">
        <v>544</v>
      </c>
      <c r="E403" s="122">
        <v>2004</v>
      </c>
      <c r="F403" s="122">
        <v>2015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542</v>
      </c>
      <c r="D404" s="122" t="s">
        <v>546</v>
      </c>
      <c r="E404" s="122">
        <v>2017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547</v>
      </c>
      <c r="D405" s="122" t="s">
        <v>548</v>
      </c>
      <c r="E405" s="122">
        <v>2016</v>
      </c>
      <c r="F405" s="122" t="s">
        <v>19</v>
      </c>
      <c r="G405" s="123"/>
      <c r="H405" s="129" t="s">
        <v>20</v>
      </c>
      <c r="I405" s="130" t="s">
        <v>20</v>
      </c>
      <c r="J405" s="131" t="s">
        <v>25</v>
      </c>
    </row>
    <row r="406" spans="2:10" ht="19.649999999999999" customHeight="1">
      <c r="B406" s="121">
        <f t="shared" si="9"/>
        <v>393</v>
      </c>
      <c r="C406" s="122" t="s">
        <v>542</v>
      </c>
      <c r="D406" s="122" t="s">
        <v>549</v>
      </c>
      <c r="E406" s="122">
        <v>2001</v>
      </c>
      <c r="F406" s="122">
        <v>2009</v>
      </c>
      <c r="G406" s="123" t="s">
        <v>20</v>
      </c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547</v>
      </c>
      <c r="D407" s="122" t="s">
        <v>549</v>
      </c>
      <c r="E407" s="122">
        <v>2008</v>
      </c>
      <c r="F407" s="122">
        <v>2017</v>
      </c>
      <c r="G407" s="123"/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542</v>
      </c>
      <c r="D408" s="122" t="s">
        <v>549</v>
      </c>
      <c r="E408" s="122">
        <v>2017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542</v>
      </c>
      <c r="D409" s="122" t="s">
        <v>551</v>
      </c>
      <c r="E409" s="122">
        <v>2005</v>
      </c>
      <c r="F409" s="122">
        <v>2012</v>
      </c>
      <c r="G409" s="123" t="s">
        <v>20</v>
      </c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542</v>
      </c>
      <c r="D410" s="122" t="s">
        <v>551</v>
      </c>
      <c r="E410" s="122">
        <v>2013</v>
      </c>
      <c r="F410" s="122" t="s">
        <v>19</v>
      </c>
      <c r="G410" s="123"/>
      <c r="H410" s="129" t="s">
        <v>20</v>
      </c>
      <c r="I410" s="130" t="s">
        <v>20</v>
      </c>
      <c r="J410" s="131" t="s">
        <v>20</v>
      </c>
    </row>
    <row r="411" spans="2:10" ht="19.649999999999999" customHeight="1">
      <c r="B411" s="121">
        <f t="shared" si="9"/>
        <v>398</v>
      </c>
      <c r="C411" s="122" t="s">
        <v>542</v>
      </c>
      <c r="D411" s="122" t="s">
        <v>551</v>
      </c>
      <c r="E411" s="122">
        <v>2021</v>
      </c>
      <c r="F411" s="122"/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542</v>
      </c>
      <c r="D412" s="122" t="s">
        <v>553</v>
      </c>
      <c r="E412" s="122">
        <v>2012</v>
      </c>
      <c r="F412" s="122" t="s">
        <v>19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542</v>
      </c>
      <c r="D413" s="122" t="s">
        <v>554</v>
      </c>
      <c r="E413" s="122">
        <v>2018</v>
      </c>
      <c r="F413" s="122" t="s">
        <v>19</v>
      </c>
      <c r="G413" s="123"/>
      <c r="H413" s="129" t="s">
        <v>20</v>
      </c>
      <c r="I413" s="130" t="s">
        <v>20</v>
      </c>
      <c r="J413" s="131" t="s">
        <v>25</v>
      </c>
    </row>
    <row r="414" spans="2:10" ht="19.649999999999999" customHeight="1">
      <c r="B414" s="121">
        <f t="shared" si="9"/>
        <v>401</v>
      </c>
      <c r="C414" s="122" t="s">
        <v>542</v>
      </c>
      <c r="D414" s="122" t="s">
        <v>555</v>
      </c>
      <c r="E414" s="122">
        <v>2012</v>
      </c>
      <c r="F414" s="122">
        <v>2018</v>
      </c>
      <c r="G414" s="123" t="s">
        <v>20</v>
      </c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547</v>
      </c>
      <c r="D415" s="122" t="s">
        <v>555</v>
      </c>
      <c r="E415" s="122">
        <v>2013</v>
      </c>
      <c r="F415" s="122" t="s">
        <v>19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557</v>
      </c>
      <c r="D416" s="122" t="s">
        <v>558</v>
      </c>
      <c r="E416" s="122">
        <v>2012</v>
      </c>
      <c r="F416" s="122" t="s">
        <v>19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557</v>
      </c>
      <c r="D417" s="122" t="s">
        <v>559</v>
      </c>
      <c r="E417" s="122">
        <v>2007</v>
      </c>
      <c r="F417" s="122">
        <v>2014</v>
      </c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557</v>
      </c>
      <c r="D418" s="125" t="s">
        <v>559</v>
      </c>
      <c r="E418" s="125">
        <v>2014</v>
      </c>
      <c r="F418" s="125" t="s">
        <v>71</v>
      </c>
      <c r="G418" s="164"/>
      <c r="H418" s="132" t="s">
        <v>20</v>
      </c>
      <c r="I418" s="133"/>
      <c r="J418" s="134" t="s">
        <v>20</v>
      </c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557</v>
      </c>
      <c r="D420" s="122" t="s">
        <v>562</v>
      </c>
      <c r="E420" s="122">
        <v>2019</v>
      </c>
      <c r="F420" s="122" t="s">
        <v>19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f t="shared" ref="B421:B460" si="10">ROW()-14</f>
        <v>407</v>
      </c>
      <c r="C421" s="122" t="s">
        <v>557</v>
      </c>
      <c r="D421" s="122" t="s">
        <v>564</v>
      </c>
      <c r="E421" s="122">
        <v>2017</v>
      </c>
      <c r="F421" s="122" t="s">
        <v>19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557</v>
      </c>
      <c r="D422" s="122" t="s">
        <v>565</v>
      </c>
      <c r="E422" s="122">
        <v>2016</v>
      </c>
      <c r="F422" s="122" t="s">
        <v>19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557</v>
      </c>
      <c r="D423" s="122" t="s">
        <v>566</v>
      </c>
      <c r="E423" s="122">
        <v>2021</v>
      </c>
      <c r="F423" s="122"/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557</v>
      </c>
      <c r="D424" s="122" t="s">
        <v>567</v>
      </c>
      <c r="E424" s="122">
        <v>2004</v>
      </c>
      <c r="F424" s="122">
        <v>2013</v>
      </c>
      <c r="G424" s="123" t="s">
        <v>20</v>
      </c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557</v>
      </c>
      <c r="D425" s="122" t="s">
        <v>569</v>
      </c>
      <c r="E425" s="122">
        <v>2013</v>
      </c>
      <c r="F425" s="122">
        <v>2019</v>
      </c>
      <c r="G425" s="123" t="s">
        <v>20</v>
      </c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557</v>
      </c>
      <c r="D426" s="122" t="s">
        <v>571</v>
      </c>
      <c r="E426" s="122">
        <v>2007</v>
      </c>
      <c r="F426" s="122">
        <v>2015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557</v>
      </c>
      <c r="D427" s="122" t="s">
        <v>572</v>
      </c>
      <c r="E427" s="122">
        <v>2013</v>
      </c>
      <c r="F427" s="122" t="s">
        <v>19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557</v>
      </c>
      <c r="D428" s="122" t="s">
        <v>573</v>
      </c>
      <c r="E428" s="122">
        <v>2006</v>
      </c>
      <c r="F428" s="122">
        <v>2015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557</v>
      </c>
      <c r="D429" s="122" t="s">
        <v>519</v>
      </c>
      <c r="E429" s="122">
        <v>2019</v>
      </c>
      <c r="F429" s="122" t="s">
        <v>19</v>
      </c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557</v>
      </c>
      <c r="D430" s="122" t="s">
        <v>574</v>
      </c>
      <c r="E430" s="122">
        <v>2008</v>
      </c>
      <c r="F430" s="122">
        <v>2015</v>
      </c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557</v>
      </c>
      <c r="D431" s="122" t="s">
        <v>574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557</v>
      </c>
      <c r="D432" s="122" t="s">
        <v>575</v>
      </c>
      <c r="E432" s="122">
        <v>2009</v>
      </c>
      <c r="F432" s="122">
        <v>2017</v>
      </c>
      <c r="G432" s="123"/>
      <c r="H432" s="129" t="s">
        <v>20</v>
      </c>
      <c r="I432" s="129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577</v>
      </c>
      <c r="D433" s="122" t="s">
        <v>578</v>
      </c>
      <c r="E433" s="122">
        <v>2013</v>
      </c>
      <c r="F433" s="122">
        <v>2019</v>
      </c>
      <c r="G433" s="123"/>
      <c r="H433" s="129" t="s">
        <v>20</v>
      </c>
      <c r="I433" s="130" t="s">
        <v>20</v>
      </c>
      <c r="J433" s="131" t="s">
        <v>25</v>
      </c>
    </row>
    <row r="434" spans="2:10" ht="19.649999999999999" customHeight="1">
      <c r="B434" s="121">
        <f t="shared" si="10"/>
        <v>420</v>
      </c>
      <c r="C434" s="122" t="s">
        <v>577</v>
      </c>
      <c r="D434" s="122" t="s">
        <v>579</v>
      </c>
      <c r="E434" s="122">
        <v>2008</v>
      </c>
      <c r="F434" s="122">
        <v>2012</v>
      </c>
      <c r="G434" s="123" t="s">
        <v>20</v>
      </c>
      <c r="H434" s="129"/>
      <c r="I434" s="130"/>
      <c r="J434" s="131" t="s">
        <v>20</v>
      </c>
    </row>
    <row r="435" spans="2:10" ht="19.649999999999999" customHeight="1">
      <c r="B435" s="121">
        <f t="shared" si="10"/>
        <v>421</v>
      </c>
      <c r="C435" s="122" t="s">
        <v>577</v>
      </c>
      <c r="D435" s="122" t="s">
        <v>581</v>
      </c>
      <c r="E435" s="122">
        <v>2016</v>
      </c>
      <c r="F435" s="122" t="s">
        <v>19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577</v>
      </c>
      <c r="D436" s="122" t="s">
        <v>582</v>
      </c>
      <c r="E436" s="122">
        <v>2011</v>
      </c>
      <c r="F436" s="122">
        <v>2016</v>
      </c>
      <c r="G436" s="123"/>
      <c r="H436" s="129" t="s">
        <v>20</v>
      </c>
      <c r="I436" s="130" t="s">
        <v>25</v>
      </c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583</v>
      </c>
      <c r="D437" s="122" t="s">
        <v>582</v>
      </c>
      <c r="E437" s="122">
        <v>2014</v>
      </c>
      <c r="F437" s="122" t="s">
        <v>19</v>
      </c>
      <c r="G437" s="123"/>
      <c r="H437" s="129" t="s">
        <v>20</v>
      </c>
      <c r="I437" s="130" t="s">
        <v>25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577</v>
      </c>
      <c r="D438" s="122" t="s">
        <v>584</v>
      </c>
      <c r="E438" s="122">
        <v>2012</v>
      </c>
      <c r="F438" s="122">
        <v>2015</v>
      </c>
      <c r="G438" s="123" t="s">
        <v>20</v>
      </c>
      <c r="H438" s="129"/>
      <c r="I438" s="130"/>
      <c r="J438" s="131" t="s">
        <v>20</v>
      </c>
    </row>
    <row r="439" spans="2:10" ht="19.649999999999999" customHeight="1">
      <c r="B439" s="121">
        <f t="shared" si="10"/>
        <v>425</v>
      </c>
      <c r="C439" s="122" t="s">
        <v>577</v>
      </c>
      <c r="D439" s="122" t="s">
        <v>584</v>
      </c>
      <c r="E439" s="122">
        <v>2019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577</v>
      </c>
      <c r="D440" s="122" t="s">
        <v>587</v>
      </c>
      <c r="E440" s="122">
        <v>2015</v>
      </c>
      <c r="F440" s="122">
        <v>2019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577</v>
      </c>
      <c r="D441" s="122" t="s">
        <v>589</v>
      </c>
      <c r="E441" s="122">
        <v>2009</v>
      </c>
      <c r="F441" s="122">
        <v>2014</v>
      </c>
      <c r="G441" s="123"/>
      <c r="H441" s="129"/>
      <c r="I441" s="130"/>
      <c r="J441" s="131" t="s">
        <v>20</v>
      </c>
    </row>
    <row r="442" spans="2:10" ht="19.649999999999999" customHeight="1">
      <c r="B442" s="121">
        <f t="shared" si="10"/>
        <v>428</v>
      </c>
      <c r="C442" s="122" t="s">
        <v>577</v>
      </c>
      <c r="D442" s="122" t="s">
        <v>589</v>
      </c>
      <c r="E442" s="122">
        <v>2012</v>
      </c>
      <c r="F442" s="122">
        <v>2015</v>
      </c>
      <c r="G442" s="123" t="s">
        <v>20</v>
      </c>
      <c r="H442" s="129"/>
      <c r="I442" s="130"/>
      <c r="J442" s="131" t="s">
        <v>20</v>
      </c>
    </row>
    <row r="443" spans="2:10" ht="19.649999999999999" customHeight="1">
      <c r="B443" s="121">
        <f t="shared" si="10"/>
        <v>429</v>
      </c>
      <c r="C443" s="122" t="s">
        <v>577</v>
      </c>
      <c r="D443" s="122" t="s">
        <v>589</v>
      </c>
      <c r="E443" s="122">
        <v>2019</v>
      </c>
      <c r="F443" s="122" t="s">
        <v>19</v>
      </c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577</v>
      </c>
      <c r="D444" s="122" t="s">
        <v>590</v>
      </c>
      <c r="E444" s="122">
        <v>2015</v>
      </c>
      <c r="F444" s="122">
        <v>2019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577</v>
      </c>
      <c r="D445" s="122" t="s">
        <v>592</v>
      </c>
      <c r="E445" s="122">
        <v>2011</v>
      </c>
      <c r="F445" s="122">
        <v>2017</v>
      </c>
      <c r="G445" s="123" t="s">
        <v>20</v>
      </c>
      <c r="H445" s="129"/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594</v>
      </c>
      <c r="D446" s="122" t="s">
        <v>595</v>
      </c>
      <c r="E446" s="122">
        <v>2019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594</v>
      </c>
      <c r="D447" s="122" t="s">
        <v>596</v>
      </c>
      <c r="E447" s="122">
        <v>2004</v>
      </c>
      <c r="F447" s="122">
        <v>2010</v>
      </c>
      <c r="G447" s="123" t="s">
        <v>20</v>
      </c>
      <c r="H447" s="129"/>
      <c r="I447" s="130"/>
      <c r="J447" s="131" t="s">
        <v>20</v>
      </c>
    </row>
    <row r="448" spans="2:10" ht="19.649999999999999" customHeight="1">
      <c r="B448" s="121">
        <f t="shared" si="10"/>
        <v>434</v>
      </c>
      <c r="C448" s="122" t="s">
        <v>594</v>
      </c>
      <c r="D448" s="122" t="s">
        <v>596</v>
      </c>
      <c r="E448" s="122">
        <v>2010</v>
      </c>
      <c r="F448" s="122">
        <v>2017</v>
      </c>
      <c r="G448" s="123" t="s">
        <v>20</v>
      </c>
      <c r="H448" s="129"/>
      <c r="I448" s="130"/>
      <c r="J448" s="131" t="s">
        <v>20</v>
      </c>
    </row>
    <row r="449" spans="2:10" ht="19.649999999999999" customHeight="1">
      <c r="B449" s="121">
        <f t="shared" si="10"/>
        <v>435</v>
      </c>
      <c r="C449" s="122" t="s">
        <v>599</v>
      </c>
      <c r="D449" s="122" t="s">
        <v>600</v>
      </c>
      <c r="E449" s="122">
        <v>2007</v>
      </c>
      <c r="F449" s="122">
        <v>2013</v>
      </c>
      <c r="G449" s="123" t="s">
        <v>20</v>
      </c>
      <c r="H449" s="129"/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599</v>
      </c>
      <c r="D450" s="122" t="s">
        <v>600</v>
      </c>
      <c r="E450" s="122">
        <v>2013</v>
      </c>
      <c r="F450" s="122">
        <v>2018</v>
      </c>
      <c r="G450" s="123" t="s">
        <v>20</v>
      </c>
      <c r="H450" s="129"/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599</v>
      </c>
      <c r="D451" s="122" t="s">
        <v>603</v>
      </c>
      <c r="E451" s="122">
        <v>2009</v>
      </c>
      <c r="F451" s="122">
        <v>2018</v>
      </c>
      <c r="G451" s="123"/>
      <c r="H451" s="129" t="s">
        <v>20</v>
      </c>
      <c r="I451" s="130" t="s">
        <v>20</v>
      </c>
      <c r="J451" s="131" t="s">
        <v>25</v>
      </c>
    </row>
    <row r="452" spans="2:10" ht="19.649999999999999" customHeight="1">
      <c r="B452" s="121">
        <f t="shared" si="10"/>
        <v>438</v>
      </c>
      <c r="C452" s="122" t="s">
        <v>599</v>
      </c>
      <c r="D452" s="122" t="s">
        <v>605</v>
      </c>
      <c r="E452" s="122">
        <v>2014</v>
      </c>
      <c r="F452" s="122" t="s">
        <v>19</v>
      </c>
      <c r="G452" s="123"/>
      <c r="H452" s="129" t="s">
        <v>20</v>
      </c>
      <c r="I452" s="130" t="s">
        <v>20</v>
      </c>
      <c r="J452" s="131" t="s">
        <v>25</v>
      </c>
    </row>
    <row r="453" spans="2:10" ht="19.649999999999999" customHeight="1">
      <c r="B453" s="121">
        <f t="shared" si="10"/>
        <v>439</v>
      </c>
      <c r="C453" s="122" t="s">
        <v>599</v>
      </c>
      <c r="D453" s="122" t="s">
        <v>606</v>
      </c>
      <c r="E453" s="122">
        <v>2017</v>
      </c>
      <c r="F453" s="122" t="s">
        <v>19</v>
      </c>
      <c r="G453" s="123"/>
      <c r="H453" s="129" t="s">
        <v>20</v>
      </c>
      <c r="I453" s="129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599</v>
      </c>
      <c r="D454" s="122" t="s">
        <v>608</v>
      </c>
      <c r="E454" s="122">
        <v>2007</v>
      </c>
      <c r="F454" s="122">
        <v>2013</v>
      </c>
      <c r="G454" s="123"/>
      <c r="H454" s="129" t="s">
        <v>20</v>
      </c>
      <c r="I454" s="130"/>
      <c r="J454" s="131"/>
    </row>
    <row r="455" spans="2:10" ht="19.649999999999999" customHeight="1">
      <c r="B455" s="121">
        <f t="shared" si="10"/>
        <v>441</v>
      </c>
      <c r="C455" s="122" t="s">
        <v>599</v>
      </c>
      <c r="D455" s="122" t="s">
        <v>608</v>
      </c>
      <c r="E455" s="122">
        <v>2017</v>
      </c>
      <c r="F455" s="122" t="s">
        <v>19</v>
      </c>
      <c r="G455" s="123"/>
      <c r="H455" s="129" t="s">
        <v>20</v>
      </c>
      <c r="I455" s="129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599</v>
      </c>
      <c r="D456" s="122" t="s">
        <v>611</v>
      </c>
      <c r="E456" s="122">
        <v>2013</v>
      </c>
      <c r="F456" s="122">
        <v>2018</v>
      </c>
      <c r="G456" s="123"/>
      <c r="H456" s="129"/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599</v>
      </c>
      <c r="D457" s="122" t="s">
        <v>613</v>
      </c>
      <c r="E457" s="122">
        <v>2007</v>
      </c>
      <c r="F457" s="122">
        <v>2013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599</v>
      </c>
      <c r="D458" s="122" t="s">
        <v>614</v>
      </c>
      <c r="E458" s="122">
        <v>2015</v>
      </c>
      <c r="F458" s="122" t="s">
        <v>19</v>
      </c>
      <c r="G458" s="123"/>
      <c r="H458" s="129" t="s">
        <v>20</v>
      </c>
      <c r="I458" s="130" t="s">
        <v>20</v>
      </c>
      <c r="J458" s="131" t="s">
        <v>25</v>
      </c>
    </row>
    <row r="459" spans="2:10" ht="19.649999999999999" customHeight="1">
      <c r="B459" s="121">
        <f t="shared" si="10"/>
        <v>445</v>
      </c>
      <c r="C459" s="122" t="s">
        <v>599</v>
      </c>
      <c r="D459" s="122" t="s">
        <v>615</v>
      </c>
      <c r="E459" s="122">
        <v>2015</v>
      </c>
      <c r="F459" s="122">
        <v>2016</v>
      </c>
      <c r="G459" s="123"/>
      <c r="H459" s="129" t="s">
        <v>20</v>
      </c>
      <c r="I459" s="130" t="s">
        <v>20</v>
      </c>
      <c r="J459" s="131"/>
    </row>
    <row r="460" spans="2:10" ht="19.649999999999999" customHeight="1" thickBot="1">
      <c r="B460" s="124">
        <f t="shared" si="10"/>
        <v>446</v>
      </c>
      <c r="C460" s="125" t="s">
        <v>599</v>
      </c>
      <c r="D460" s="125" t="s">
        <v>616</v>
      </c>
      <c r="E460" s="125">
        <v>2009</v>
      </c>
      <c r="F460" s="125">
        <v>2015</v>
      </c>
      <c r="G460" s="164"/>
      <c r="H460" s="132" t="s">
        <v>20</v>
      </c>
      <c r="I460" s="132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599</v>
      </c>
      <c r="D462" s="122" t="s">
        <v>616</v>
      </c>
      <c r="E462" s="122">
        <v>2016</v>
      </c>
      <c r="F462" s="122" t="s">
        <v>19</v>
      </c>
      <c r="G462" s="123"/>
      <c r="H462" s="129" t="s">
        <v>20</v>
      </c>
      <c r="I462" s="130" t="s">
        <v>20</v>
      </c>
      <c r="J462" s="131" t="s">
        <v>25</v>
      </c>
    </row>
    <row r="463" spans="2:10" ht="19.649999999999999" customHeight="1">
      <c r="B463" s="121">
        <f t="shared" ref="B463:B502" si="11">ROW()-15</f>
        <v>448</v>
      </c>
      <c r="C463" s="122" t="s">
        <v>599</v>
      </c>
      <c r="D463" s="122" t="s">
        <v>618</v>
      </c>
      <c r="E463" s="122">
        <v>2016</v>
      </c>
      <c r="F463" s="122" t="s">
        <v>19</v>
      </c>
      <c r="G463" s="123"/>
      <c r="H463" s="129" t="s">
        <v>20</v>
      </c>
      <c r="I463" s="130"/>
      <c r="J463" s="131"/>
    </row>
    <row r="464" spans="2:10" ht="19.649999999999999" customHeight="1">
      <c r="B464" s="121">
        <f t="shared" si="11"/>
        <v>449</v>
      </c>
      <c r="C464" s="122" t="s">
        <v>599</v>
      </c>
      <c r="D464" s="122" t="s">
        <v>620</v>
      </c>
      <c r="E464" s="122">
        <v>2013</v>
      </c>
      <c r="F464" s="122">
        <v>2018</v>
      </c>
      <c r="G464" s="123"/>
      <c r="H464" s="129" t="s">
        <v>20</v>
      </c>
      <c r="I464" s="130" t="s">
        <v>20</v>
      </c>
      <c r="J464" s="131"/>
    </row>
    <row r="465" spans="2:10" ht="19.649999999999999" customHeight="1">
      <c r="B465" s="121">
        <f t="shared" si="11"/>
        <v>450</v>
      </c>
      <c r="C465" s="122" t="s">
        <v>599</v>
      </c>
      <c r="D465" s="122" t="s">
        <v>621</v>
      </c>
      <c r="E465" s="122">
        <v>2005</v>
      </c>
      <c r="F465" s="122">
        <v>2013</v>
      </c>
      <c r="G465" s="123" t="s">
        <v>20</v>
      </c>
      <c r="H465" s="129"/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599</v>
      </c>
      <c r="D466" s="122" t="s">
        <v>623</v>
      </c>
      <c r="E466" s="122">
        <v>2019</v>
      </c>
      <c r="F466" s="122" t="s">
        <v>19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599</v>
      </c>
      <c r="D467" s="122" t="s">
        <v>624</v>
      </c>
      <c r="E467" s="122">
        <v>2009</v>
      </c>
      <c r="F467" s="122">
        <v>2014</v>
      </c>
      <c r="G467" s="123" t="s">
        <v>20</v>
      </c>
      <c r="H467" s="129"/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599</v>
      </c>
      <c r="D468" s="122" t="s">
        <v>626</v>
      </c>
      <c r="E468" s="122">
        <v>2009</v>
      </c>
      <c r="F468" s="122">
        <v>2018</v>
      </c>
      <c r="G468" s="123" t="s">
        <v>20</v>
      </c>
      <c r="H468" s="129"/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599</v>
      </c>
      <c r="D469" s="122" t="s">
        <v>628</v>
      </c>
      <c r="E469" s="122">
        <v>2008</v>
      </c>
      <c r="F469" s="122">
        <v>2014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599</v>
      </c>
      <c r="D470" s="122" t="s">
        <v>629</v>
      </c>
      <c r="E470" s="122">
        <v>2011</v>
      </c>
      <c r="F470" s="122">
        <v>2019</v>
      </c>
      <c r="G470" s="123"/>
      <c r="H470" s="129" t="s">
        <v>20</v>
      </c>
      <c r="I470" s="129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631</v>
      </c>
      <c r="D471" s="122" t="s">
        <v>474</v>
      </c>
      <c r="E471" s="122">
        <v>2010</v>
      </c>
      <c r="F471" s="122" t="s">
        <v>19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631</v>
      </c>
      <c r="D472" s="122" t="s">
        <v>475</v>
      </c>
      <c r="E472" s="122">
        <v>2001</v>
      </c>
      <c r="F472" s="122">
        <v>2014</v>
      </c>
      <c r="G472" s="123"/>
      <c r="H472" s="129" t="s">
        <v>20</v>
      </c>
      <c r="I472" s="130"/>
      <c r="J472" s="131"/>
    </row>
    <row r="473" spans="2:10" ht="19.649999999999999" customHeight="1">
      <c r="B473" s="121">
        <f t="shared" si="11"/>
        <v>458</v>
      </c>
      <c r="C473" s="122" t="s">
        <v>632</v>
      </c>
      <c r="D473" s="122" t="s">
        <v>633</v>
      </c>
      <c r="E473" s="122">
        <v>2010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632</v>
      </c>
      <c r="D474" s="122" t="s">
        <v>634</v>
      </c>
      <c r="E474" s="122">
        <v>2017</v>
      </c>
      <c r="F474" s="122" t="s">
        <v>19</v>
      </c>
      <c r="G474" s="123"/>
      <c r="H474" s="129" t="s">
        <v>20</v>
      </c>
      <c r="I474" s="130" t="s">
        <v>20</v>
      </c>
      <c r="J474" s="131" t="s">
        <v>20</v>
      </c>
    </row>
    <row r="475" spans="2:10" ht="19.649999999999999" customHeight="1">
      <c r="B475" s="121">
        <f t="shared" si="11"/>
        <v>460</v>
      </c>
      <c r="C475" s="122" t="s">
        <v>632</v>
      </c>
      <c r="D475" s="122" t="s">
        <v>635</v>
      </c>
      <c r="E475" s="122">
        <v>2018</v>
      </c>
      <c r="F475" s="122" t="s">
        <v>19</v>
      </c>
      <c r="G475" s="123"/>
      <c r="H475" s="129" t="s">
        <v>20</v>
      </c>
      <c r="I475" s="130" t="s">
        <v>20</v>
      </c>
      <c r="J475" s="131" t="s">
        <v>20</v>
      </c>
    </row>
    <row r="476" spans="2:10" ht="19.649999999999999" customHeight="1">
      <c r="B476" s="121">
        <f t="shared" si="11"/>
        <v>461</v>
      </c>
      <c r="C476" s="122" t="s">
        <v>632</v>
      </c>
      <c r="D476" s="122" t="s">
        <v>637</v>
      </c>
      <c r="E476" s="122">
        <v>2011</v>
      </c>
      <c r="F476" s="122">
        <v>2019</v>
      </c>
      <c r="G476" s="123" t="s">
        <v>20</v>
      </c>
      <c r="H476" s="129" t="s">
        <v>20</v>
      </c>
      <c r="I476" s="130" t="s">
        <v>20</v>
      </c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632</v>
      </c>
      <c r="D477" s="122" t="s">
        <v>639</v>
      </c>
      <c r="E477" s="122">
        <v>2004</v>
      </c>
      <c r="F477" s="122" t="s">
        <v>19</v>
      </c>
      <c r="G477" s="123" t="s">
        <v>20</v>
      </c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632</v>
      </c>
      <c r="D478" s="122" t="s">
        <v>639</v>
      </c>
      <c r="E478" s="122">
        <v>2004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632</v>
      </c>
      <c r="D479" s="122" t="s">
        <v>639</v>
      </c>
      <c r="E479" s="122">
        <v>2021</v>
      </c>
      <c r="F479" s="122" t="s">
        <v>19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632</v>
      </c>
      <c r="D480" s="122" t="s">
        <v>641</v>
      </c>
      <c r="E480" s="122">
        <v>2003</v>
      </c>
      <c r="F480" s="122">
        <v>2015</v>
      </c>
      <c r="G480" s="123"/>
      <c r="H480" s="129" t="s">
        <v>20</v>
      </c>
      <c r="I480" s="130" t="s">
        <v>20</v>
      </c>
      <c r="J480" s="131" t="s">
        <v>20</v>
      </c>
    </row>
    <row r="481" spans="2:10" ht="19.649999999999999" customHeight="1">
      <c r="B481" s="121">
        <f t="shared" si="11"/>
        <v>466</v>
      </c>
      <c r="C481" s="122" t="s">
        <v>632</v>
      </c>
      <c r="D481" s="122" t="s">
        <v>643</v>
      </c>
      <c r="E481" s="122">
        <v>2003</v>
      </c>
      <c r="F481" s="122">
        <v>2009</v>
      </c>
      <c r="G481" s="123" t="s">
        <v>20</v>
      </c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632</v>
      </c>
      <c r="D482" s="122" t="s">
        <v>643</v>
      </c>
      <c r="E482" s="122">
        <v>2003</v>
      </c>
      <c r="F482" s="122">
        <v>2009</v>
      </c>
      <c r="G482" s="123"/>
      <c r="H482" s="129" t="s">
        <v>20</v>
      </c>
      <c r="I482" s="130" t="s">
        <v>20</v>
      </c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632</v>
      </c>
      <c r="D483" s="122" t="s">
        <v>647</v>
      </c>
      <c r="E483" s="122">
        <v>2008</v>
      </c>
      <c r="F483" s="122">
        <v>2011</v>
      </c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632</v>
      </c>
      <c r="D484" s="122" t="s">
        <v>647</v>
      </c>
      <c r="E484" s="122">
        <v>2012</v>
      </c>
      <c r="F484" s="122">
        <v>2017</v>
      </c>
      <c r="G484" s="123"/>
      <c r="H484" s="129" t="s">
        <v>20</v>
      </c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632</v>
      </c>
      <c r="D485" s="122" t="s">
        <v>648</v>
      </c>
      <c r="E485" s="122">
        <v>2006</v>
      </c>
      <c r="F485" s="122">
        <v>2017</v>
      </c>
      <c r="G485" s="123" t="s">
        <v>20</v>
      </c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632</v>
      </c>
      <c r="D486" s="122" t="s">
        <v>648</v>
      </c>
      <c r="E486" s="122">
        <v>2017</v>
      </c>
      <c r="F486" s="122" t="s">
        <v>19</v>
      </c>
      <c r="G486" s="123"/>
      <c r="H486" s="129" t="s">
        <v>20</v>
      </c>
      <c r="I486" s="129" t="s">
        <v>20</v>
      </c>
      <c r="J486" s="182" t="s">
        <v>20</v>
      </c>
    </row>
    <row r="487" spans="2:10" ht="19.649999999999999" customHeight="1">
      <c r="B487" s="121">
        <f t="shared" si="11"/>
        <v>472</v>
      </c>
      <c r="C487" s="122" t="s">
        <v>632</v>
      </c>
      <c r="D487" s="122" t="s">
        <v>651</v>
      </c>
      <c r="E487" s="122">
        <v>2006</v>
      </c>
      <c r="F487" s="122">
        <v>2015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632</v>
      </c>
      <c r="D488" s="122" t="s">
        <v>652</v>
      </c>
      <c r="E488" s="122">
        <v>2003</v>
      </c>
      <c r="F488" s="122">
        <v>2009</v>
      </c>
      <c r="G488" s="123" t="s">
        <v>20</v>
      </c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632</v>
      </c>
      <c r="D489" s="122" t="s">
        <v>652</v>
      </c>
      <c r="E489" s="122">
        <v>2009</v>
      </c>
      <c r="F489" s="122">
        <v>2012</v>
      </c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632</v>
      </c>
      <c r="D490" s="122" t="s">
        <v>652</v>
      </c>
      <c r="E490" s="122">
        <v>2012</v>
      </c>
      <c r="F490" s="122">
        <v>2019</v>
      </c>
      <c r="G490" s="123" t="s">
        <v>20</v>
      </c>
      <c r="H490" s="129" t="s">
        <v>20</v>
      </c>
      <c r="I490" s="130"/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632</v>
      </c>
      <c r="D491" s="122" t="s">
        <v>652</v>
      </c>
      <c r="E491" s="122">
        <v>2020</v>
      </c>
      <c r="F491" s="122" t="s">
        <v>19</v>
      </c>
      <c r="G491" s="123"/>
      <c r="H491" s="129" t="s">
        <v>20</v>
      </c>
      <c r="I491" s="130" t="s">
        <v>20</v>
      </c>
      <c r="J491" s="131" t="s">
        <v>25</v>
      </c>
    </row>
    <row r="492" spans="2:10" ht="19.649999999999999" customHeight="1">
      <c r="B492" s="121">
        <f t="shared" si="11"/>
        <v>477</v>
      </c>
      <c r="C492" s="122" t="s">
        <v>632</v>
      </c>
      <c r="D492" s="122" t="s">
        <v>656</v>
      </c>
      <c r="E492" s="122">
        <v>2005</v>
      </c>
      <c r="F492" s="122">
        <v>2011</v>
      </c>
      <c r="G492" s="123" t="s">
        <v>20</v>
      </c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632</v>
      </c>
      <c r="D493" s="122" t="s">
        <v>656</v>
      </c>
      <c r="E493" s="122">
        <v>2010</v>
      </c>
      <c r="F493" s="122">
        <v>2018</v>
      </c>
      <c r="G493" s="123"/>
      <c r="H493" s="129" t="s">
        <v>20</v>
      </c>
      <c r="I493" s="129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632</v>
      </c>
      <c r="D494" s="122" t="s">
        <v>656</v>
      </c>
      <c r="E494" s="122">
        <v>2019</v>
      </c>
      <c r="F494" s="122" t="s">
        <v>19</v>
      </c>
      <c r="G494" s="123"/>
      <c r="H494" s="129" t="s">
        <v>20</v>
      </c>
      <c r="I494" s="130" t="s">
        <v>20</v>
      </c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632</v>
      </c>
      <c r="D495" s="122" t="s">
        <v>659</v>
      </c>
      <c r="E495" s="122">
        <v>2003</v>
      </c>
      <c r="F495" s="122">
        <v>2009</v>
      </c>
      <c r="G495" s="123" t="s">
        <v>20</v>
      </c>
      <c r="H495" s="129" t="s">
        <v>20</v>
      </c>
      <c r="I495" s="130" t="s">
        <v>20</v>
      </c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632</v>
      </c>
      <c r="D496" s="122" t="s">
        <v>659</v>
      </c>
      <c r="E496" s="122">
        <v>2003</v>
      </c>
      <c r="F496" s="122">
        <v>2009</v>
      </c>
      <c r="G496" s="123"/>
      <c r="H496" s="129" t="s">
        <v>20</v>
      </c>
      <c r="I496" s="130" t="s">
        <v>20</v>
      </c>
      <c r="J496" s="131" t="s">
        <v>20</v>
      </c>
    </row>
    <row r="497" spans="2:10" ht="19.649999999999999" customHeight="1">
      <c r="B497" s="121">
        <f t="shared" si="11"/>
        <v>482</v>
      </c>
      <c r="C497" s="122" t="s">
        <v>632</v>
      </c>
      <c r="D497" s="122" t="s">
        <v>660</v>
      </c>
      <c r="E497" s="122">
        <v>2003</v>
      </c>
      <c r="F497" s="122">
        <v>2015</v>
      </c>
      <c r="G497" s="123"/>
      <c r="H497" s="129" t="s">
        <v>20</v>
      </c>
      <c r="I497" s="130" t="s">
        <v>20</v>
      </c>
      <c r="J497" s="131" t="s">
        <v>20</v>
      </c>
    </row>
    <row r="498" spans="2:10" ht="19.649999999999999" customHeight="1">
      <c r="B498" s="121">
        <f t="shared" si="11"/>
        <v>483</v>
      </c>
      <c r="C498" s="122" t="s">
        <v>632</v>
      </c>
      <c r="D498" s="122" t="s">
        <v>660</v>
      </c>
      <c r="E498" s="122">
        <v>2020</v>
      </c>
      <c r="F498" s="122" t="s">
        <v>19</v>
      </c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632</v>
      </c>
      <c r="D499" s="122" t="s">
        <v>661</v>
      </c>
      <c r="E499" s="122">
        <v>2005</v>
      </c>
      <c r="F499" s="122">
        <v>2015</v>
      </c>
      <c r="G499" s="123" t="s">
        <v>20</v>
      </c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632</v>
      </c>
      <c r="D500" s="122" t="s">
        <v>661</v>
      </c>
      <c r="E500" s="122">
        <v>2015</v>
      </c>
      <c r="F500" s="122" t="s">
        <v>19</v>
      </c>
      <c r="G500" s="123"/>
      <c r="H500" s="129" t="s">
        <v>20</v>
      </c>
      <c r="I500" s="129" t="s">
        <v>20</v>
      </c>
      <c r="J500" s="182" t="s">
        <v>20</v>
      </c>
    </row>
    <row r="501" spans="2:10" ht="19.649999999999999" customHeight="1">
      <c r="B501" s="121">
        <f t="shared" si="11"/>
        <v>486</v>
      </c>
      <c r="C501" s="122" t="s">
        <v>632</v>
      </c>
      <c r="D501" s="122" t="s">
        <v>665</v>
      </c>
      <c r="E501" s="122">
        <v>2003</v>
      </c>
      <c r="F501" s="122">
        <v>2016</v>
      </c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632</v>
      </c>
      <c r="D502" s="125" t="s">
        <v>666</v>
      </c>
      <c r="E502" s="125">
        <v>1994</v>
      </c>
      <c r="F502" s="125">
        <v>2003</v>
      </c>
      <c r="G502" s="164" t="s">
        <v>20</v>
      </c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632</v>
      </c>
      <c r="D504" s="122" t="s">
        <v>666</v>
      </c>
      <c r="E504" s="122">
        <v>2004</v>
      </c>
      <c r="F504" s="122">
        <v>2009</v>
      </c>
      <c r="G504" s="123" t="s">
        <v>20</v>
      </c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35" si="12">ROW()-16</f>
        <v>489</v>
      </c>
      <c r="C505" s="122" t="s">
        <v>632</v>
      </c>
      <c r="D505" s="122" t="s">
        <v>666</v>
      </c>
      <c r="E505" s="122">
        <v>2015</v>
      </c>
      <c r="F505" s="122" t="s">
        <v>19</v>
      </c>
      <c r="G505" s="123"/>
      <c r="H505" s="129" t="s">
        <v>20</v>
      </c>
      <c r="I505" s="130" t="s">
        <v>20</v>
      </c>
      <c r="J505" s="131" t="s">
        <v>20</v>
      </c>
    </row>
    <row r="506" spans="2:10" ht="19.649999999999999" customHeight="1">
      <c r="B506" s="121">
        <f t="shared" si="12"/>
        <v>490</v>
      </c>
      <c r="C506" s="122" t="s">
        <v>632</v>
      </c>
      <c r="D506" s="122" t="s">
        <v>669</v>
      </c>
      <c r="E506" s="122">
        <v>2008</v>
      </c>
      <c r="F506" s="122">
        <v>2017</v>
      </c>
      <c r="G506" s="123" t="s">
        <v>20</v>
      </c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632</v>
      </c>
      <c r="D507" s="122" t="s">
        <v>671</v>
      </c>
      <c r="E507" s="122">
        <v>1995</v>
      </c>
      <c r="F507" s="122">
        <v>2010</v>
      </c>
      <c r="G507" s="123" t="s">
        <v>20</v>
      </c>
      <c r="H507" s="129" t="s">
        <v>20</v>
      </c>
      <c r="I507" s="130" t="s">
        <v>20</v>
      </c>
      <c r="J507" s="131" t="s">
        <v>20</v>
      </c>
    </row>
    <row r="508" spans="2:10" ht="19.649999999999999" customHeight="1">
      <c r="B508" s="121">
        <f t="shared" si="12"/>
        <v>492</v>
      </c>
      <c r="C508" s="122" t="s">
        <v>632</v>
      </c>
      <c r="D508" s="122" t="s">
        <v>671</v>
      </c>
      <c r="E508" s="122">
        <v>2010</v>
      </c>
      <c r="F508" s="122">
        <v>2020</v>
      </c>
      <c r="G508" s="123" t="s">
        <v>20</v>
      </c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632</v>
      </c>
      <c r="D509" s="122" t="s">
        <v>674</v>
      </c>
      <c r="E509" s="122">
        <v>2021</v>
      </c>
      <c r="F509" s="122"/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632</v>
      </c>
      <c r="D510" s="122" t="s">
        <v>675</v>
      </c>
      <c r="E510" s="122">
        <v>2019</v>
      </c>
      <c r="F510" s="122" t="s">
        <v>19</v>
      </c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632</v>
      </c>
      <c r="D511" s="122" t="s">
        <v>677</v>
      </c>
      <c r="E511" s="122">
        <v>2018</v>
      </c>
      <c r="F511" s="122" t="s">
        <v>19</v>
      </c>
      <c r="G511" s="123"/>
      <c r="H511" s="129" t="s">
        <v>20</v>
      </c>
      <c r="I511" s="130" t="s">
        <v>20</v>
      </c>
      <c r="J511" s="131" t="s">
        <v>20</v>
      </c>
    </row>
    <row r="512" spans="2:10" ht="19.649999999999999" customHeight="1">
      <c r="B512" s="121">
        <f t="shared" si="12"/>
        <v>496</v>
      </c>
      <c r="C512" s="122" t="s">
        <v>632</v>
      </c>
      <c r="D512" s="122" t="s">
        <v>678</v>
      </c>
      <c r="E512" s="122">
        <v>2007</v>
      </c>
      <c r="F512" s="122">
        <v>2016</v>
      </c>
      <c r="G512" s="123" t="s">
        <v>20</v>
      </c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632</v>
      </c>
      <c r="D513" s="122" t="s">
        <v>680</v>
      </c>
      <c r="E513" s="122">
        <v>2016</v>
      </c>
      <c r="F513" s="122" t="s">
        <v>19</v>
      </c>
      <c r="G513" s="123"/>
      <c r="H513" s="129" t="s">
        <v>20</v>
      </c>
      <c r="I513" s="130" t="s">
        <v>20</v>
      </c>
      <c r="J513" s="131" t="s">
        <v>20</v>
      </c>
    </row>
    <row r="514" spans="2:10" ht="19.649999999999999" customHeight="1">
      <c r="B514" s="121">
        <f t="shared" si="12"/>
        <v>498</v>
      </c>
      <c r="C514" s="122" t="s">
        <v>632</v>
      </c>
      <c r="D514" s="122" t="s">
        <v>681</v>
      </c>
      <c r="E514" s="122">
        <v>2018</v>
      </c>
      <c r="F514" s="122" t="s">
        <v>19</v>
      </c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632</v>
      </c>
      <c r="D515" s="122" t="s">
        <v>682</v>
      </c>
      <c r="E515" s="122">
        <v>2010</v>
      </c>
      <c r="F515" s="122">
        <v>2018</v>
      </c>
      <c r="G515" s="123" t="s">
        <v>20</v>
      </c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632</v>
      </c>
      <c r="D516" s="122" t="s">
        <v>684</v>
      </c>
      <c r="E516" s="122">
        <v>2003</v>
      </c>
      <c r="F516" s="122">
        <v>2015</v>
      </c>
      <c r="G516" s="123" t="s">
        <v>20</v>
      </c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632</v>
      </c>
      <c r="D517" s="122" t="s">
        <v>684</v>
      </c>
      <c r="E517" s="122">
        <v>2015</v>
      </c>
      <c r="F517" s="122" t="s">
        <v>19</v>
      </c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632</v>
      </c>
      <c r="D518" s="122" t="s">
        <v>686</v>
      </c>
      <c r="E518" s="122">
        <v>2003</v>
      </c>
      <c r="F518" s="122">
        <v>2009</v>
      </c>
      <c r="G518" s="123" t="s">
        <v>20</v>
      </c>
      <c r="H518" s="129" t="s">
        <v>20</v>
      </c>
      <c r="I518" s="130" t="s">
        <v>20</v>
      </c>
      <c r="J518" s="131" t="s">
        <v>20</v>
      </c>
    </row>
    <row r="519" spans="2:10" ht="19.649999999999999" customHeight="1">
      <c r="B519" s="121">
        <f t="shared" si="12"/>
        <v>503</v>
      </c>
      <c r="C519" s="122" t="s">
        <v>632</v>
      </c>
      <c r="D519" s="122" t="s">
        <v>686</v>
      </c>
      <c r="E519" s="122">
        <v>2003</v>
      </c>
      <c r="F519" s="122">
        <v>2015</v>
      </c>
      <c r="G519" s="123"/>
      <c r="H519" s="129" t="s">
        <v>20</v>
      </c>
      <c r="I519" s="130" t="s">
        <v>20</v>
      </c>
      <c r="J519" s="131" t="s">
        <v>20</v>
      </c>
    </row>
    <row r="520" spans="2:10" ht="19.649999999999999" customHeight="1">
      <c r="B520" s="121">
        <f t="shared" si="12"/>
        <v>504</v>
      </c>
      <c r="C520" s="122" t="s">
        <v>632</v>
      </c>
      <c r="D520" s="122" t="s">
        <v>686</v>
      </c>
      <c r="E520" s="122">
        <v>2016</v>
      </c>
      <c r="F520" s="122">
        <v>2019</v>
      </c>
      <c r="G520" s="123"/>
      <c r="H520" s="129" t="s">
        <v>20</v>
      </c>
      <c r="I520" s="130" t="s">
        <v>20</v>
      </c>
      <c r="J520" s="131" t="s">
        <v>25</v>
      </c>
    </row>
    <row r="521" spans="2:10" ht="19.649999999999999" customHeight="1">
      <c r="B521" s="121">
        <f t="shared" si="12"/>
        <v>505</v>
      </c>
      <c r="C521" s="122" t="s">
        <v>632</v>
      </c>
      <c r="D521" s="122" t="s">
        <v>686</v>
      </c>
      <c r="E521" s="122">
        <v>2020</v>
      </c>
      <c r="F521" s="122" t="s">
        <v>19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632</v>
      </c>
      <c r="D522" s="122" t="s">
        <v>687</v>
      </c>
      <c r="E522" s="122">
        <v>2017</v>
      </c>
      <c r="F522" s="122" t="s">
        <v>19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632</v>
      </c>
      <c r="D523" s="122" t="s">
        <v>688</v>
      </c>
      <c r="E523" s="122">
        <v>2012</v>
      </c>
      <c r="F523" s="122" t="s">
        <v>19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632</v>
      </c>
      <c r="D524" s="122" t="s">
        <v>689</v>
      </c>
      <c r="E524" s="122">
        <v>2011</v>
      </c>
      <c r="F524" s="122">
        <v>2018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632</v>
      </c>
      <c r="D525" s="122" t="s">
        <v>690</v>
      </c>
      <c r="E525" s="122">
        <v>2018</v>
      </c>
      <c r="F525" s="122" t="s">
        <v>19</v>
      </c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632</v>
      </c>
      <c r="D526" s="122" t="s">
        <v>691</v>
      </c>
      <c r="E526" s="122">
        <v>2003</v>
      </c>
      <c r="F526" s="122">
        <v>2009</v>
      </c>
      <c r="G526" s="123" t="s">
        <v>20</v>
      </c>
      <c r="H526" s="129" t="s">
        <v>20</v>
      </c>
      <c r="I526" s="130" t="s">
        <v>20</v>
      </c>
      <c r="J526" s="131" t="s">
        <v>20</v>
      </c>
    </row>
    <row r="527" spans="2:10" ht="19.649999999999999" customHeight="1">
      <c r="B527" s="121">
        <f t="shared" si="12"/>
        <v>511</v>
      </c>
      <c r="C527" s="122" t="s">
        <v>632</v>
      </c>
      <c r="D527" s="122" t="s">
        <v>691</v>
      </c>
      <c r="E527" s="122">
        <v>2003</v>
      </c>
      <c r="F527" s="122">
        <v>2009</v>
      </c>
      <c r="G527" s="123"/>
      <c r="H527" s="129" t="s">
        <v>20</v>
      </c>
      <c r="I527" s="130" t="s">
        <v>20</v>
      </c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692</v>
      </c>
      <c r="D528" s="122" t="s">
        <v>693</v>
      </c>
      <c r="E528" s="122">
        <v>2011</v>
      </c>
      <c r="F528" s="122">
        <v>2018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692</v>
      </c>
      <c r="D529" s="122" t="s">
        <v>695</v>
      </c>
      <c r="E529" s="122">
        <v>2017</v>
      </c>
      <c r="F529" s="122" t="s">
        <v>19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692</v>
      </c>
      <c r="D530" s="122" t="s">
        <v>696</v>
      </c>
      <c r="E530" s="122">
        <v>2012</v>
      </c>
      <c r="F530" s="122">
        <v>2019</v>
      </c>
      <c r="G530" s="123" t="s">
        <v>20</v>
      </c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692</v>
      </c>
      <c r="D531" s="122" t="s">
        <v>698</v>
      </c>
      <c r="E531" s="122">
        <v>2010</v>
      </c>
      <c r="F531" s="122">
        <v>2018</v>
      </c>
      <c r="G531" s="123"/>
      <c r="H531" s="129" t="s">
        <v>20</v>
      </c>
      <c r="I531" s="130" t="s">
        <v>20</v>
      </c>
      <c r="J531" s="131" t="s">
        <v>25</v>
      </c>
    </row>
    <row r="532" spans="2:10" ht="19.649999999999999" customHeight="1">
      <c r="B532" s="121">
        <f t="shared" si="12"/>
        <v>516</v>
      </c>
      <c r="C532" s="122" t="s">
        <v>692</v>
      </c>
      <c r="D532" s="122" t="s">
        <v>700</v>
      </c>
      <c r="E532" s="122">
        <v>2017</v>
      </c>
      <c r="F532" s="122" t="s">
        <v>19</v>
      </c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692</v>
      </c>
      <c r="D533" s="122" t="s">
        <v>701</v>
      </c>
      <c r="E533" s="122">
        <v>2009</v>
      </c>
      <c r="F533" s="122">
        <v>2017</v>
      </c>
      <c r="G533" s="123" t="s">
        <v>20</v>
      </c>
      <c r="H533" s="129"/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692</v>
      </c>
      <c r="D534" s="122" t="s">
        <v>703</v>
      </c>
      <c r="E534" s="122">
        <v>2007</v>
      </c>
      <c r="F534" s="122">
        <v>2016</v>
      </c>
      <c r="G534" s="123"/>
      <c r="H534" s="129" t="s">
        <v>20</v>
      </c>
      <c r="I534" s="130" t="s">
        <v>20</v>
      </c>
      <c r="J534" s="131"/>
    </row>
    <row r="535" spans="2:10" ht="19.649999999999999" customHeight="1" thickBot="1">
      <c r="B535" s="124">
        <f t="shared" si="12"/>
        <v>519</v>
      </c>
      <c r="C535" s="125" t="s">
        <v>692</v>
      </c>
      <c r="D535" s="125" t="s">
        <v>704</v>
      </c>
      <c r="E535" s="125">
        <v>2016</v>
      </c>
      <c r="F535" s="125" t="s">
        <v>19</v>
      </c>
      <c r="G535" s="164"/>
      <c r="H535" s="132" t="s">
        <v>20</v>
      </c>
      <c r="I535" s="133" t="s">
        <v>20</v>
      </c>
      <c r="J535" s="134"/>
    </row>
  </sheetData>
  <autoFilter ref="B4:J535" xr:uid="{718EFD44-5E74-495A-9A29-6EA5C44A74CD}"/>
  <sortState xmlns:xlrd2="http://schemas.microsoft.com/office/spreadsheetml/2017/richdata2" ref="B5:J535">
    <sortCondition ref="C5:C535"/>
    <sortCondition ref="D5:D535"/>
    <sortCondition ref="E5:E535"/>
  </sortState>
  <mergeCells count="3">
    <mergeCell ref="B1:J1"/>
    <mergeCell ref="B2:H2"/>
    <mergeCell ref="I2:J2"/>
  </mergeCells>
  <conditionalFormatting sqref="H4:J535">
    <cfRule type="cellIs" dxfId="29" priority="1" operator="equal">
      <formula>0</formula>
    </cfRule>
    <cfRule type="cellIs" dxfId="2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1F513-8735-4C7C-BCB0-40055FD71B0B}">
  <dimension ref="B1:J499"/>
  <sheetViews>
    <sheetView view="pageLayout" zoomScaleNormal="100" workbookViewId="0">
      <selection activeCell="E47" sqref="E4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09"/>
    </row>
    <row r="2" spans="2:10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44463</v>
      </c>
      <c r="J2" s="41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</row>
    <row r="10" spans="2:10" ht="19.649999999999999" customHeight="1">
      <c r="B10" s="121"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2:10" ht="19.649999999999999" customHeight="1">
      <c r="B11" s="121"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</row>
    <row r="22" spans="2:10" ht="19.649999999999999" customHeight="1">
      <c r="B22" s="121"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</row>
    <row r="36" spans="2:10" ht="19.649999999999999" customHeight="1">
      <c r="B36" s="121"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1">
        <v>36</v>
      </c>
      <c r="C40" s="122" t="s">
        <v>39</v>
      </c>
      <c r="D40" s="122" t="s">
        <v>86</v>
      </c>
      <c r="E40" s="122">
        <v>2007</v>
      </c>
      <c r="F40" s="122">
        <v>2016</v>
      </c>
      <c r="G40" s="123"/>
      <c r="H40" s="129" t="s">
        <v>20</v>
      </c>
      <c r="I40" s="130" t="s">
        <v>20</v>
      </c>
      <c r="J40" s="131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v>37</v>
      </c>
      <c r="C42" s="122" t="s">
        <v>39</v>
      </c>
      <c r="D42" s="122" t="s">
        <v>88</v>
      </c>
      <c r="E42" s="122">
        <v>2004</v>
      </c>
      <c r="F42" s="122">
        <v>2011</v>
      </c>
      <c r="G42" s="123" t="s">
        <v>20</v>
      </c>
      <c r="H42" s="129" t="s">
        <v>20</v>
      </c>
      <c r="I42" s="130" t="s">
        <v>20</v>
      </c>
      <c r="J42" s="131"/>
    </row>
    <row r="43" spans="2:10" ht="19.649999999999999" customHeight="1">
      <c r="B43" s="121">
        <v>38</v>
      </c>
      <c r="C43" s="122" t="s">
        <v>39</v>
      </c>
      <c r="D43" s="122" t="s">
        <v>90</v>
      </c>
      <c r="E43" s="122">
        <v>2017</v>
      </c>
      <c r="F43" s="122" t="s">
        <v>19</v>
      </c>
      <c r="G43" s="123"/>
      <c r="H43" s="129" t="s">
        <v>20</v>
      </c>
      <c r="I43" s="130" t="s">
        <v>20</v>
      </c>
      <c r="J43" s="131" t="s">
        <v>20</v>
      </c>
    </row>
    <row r="44" spans="2:10" ht="19.649999999999999" customHeight="1">
      <c r="B44" s="121">
        <v>39</v>
      </c>
      <c r="C44" s="122" t="s">
        <v>39</v>
      </c>
      <c r="D44" s="122" t="s">
        <v>92</v>
      </c>
      <c r="E44" s="122">
        <v>2008</v>
      </c>
      <c r="F44" s="122">
        <v>2013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v>40</v>
      </c>
      <c r="C45" s="122" t="s">
        <v>39</v>
      </c>
      <c r="D45" s="122" t="s">
        <v>92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</row>
    <row r="46" spans="2:10" ht="19.649999999999999" customHeight="1">
      <c r="B46" s="121">
        <v>41</v>
      </c>
      <c r="C46" s="122" t="s">
        <v>39</v>
      </c>
      <c r="D46" s="122" t="s">
        <v>95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</row>
    <row r="47" spans="2:10" ht="19.649999999999999" customHeight="1">
      <c r="B47" s="121">
        <v>42</v>
      </c>
      <c r="C47" s="122" t="s">
        <v>39</v>
      </c>
      <c r="D47" s="122" t="s">
        <v>96</v>
      </c>
      <c r="E47" s="122">
        <v>2014</v>
      </c>
      <c r="F47" s="122" t="s">
        <v>19</v>
      </c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v>43</v>
      </c>
      <c r="C48" s="122" t="s">
        <v>97</v>
      </c>
      <c r="D48" s="122" t="s">
        <v>98</v>
      </c>
      <c r="E48" s="122">
        <v>2015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v>44</v>
      </c>
      <c r="C49" s="122" t="s">
        <v>97</v>
      </c>
      <c r="D49" s="122" t="s">
        <v>99</v>
      </c>
      <c r="E49" s="122">
        <v>2003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v>45</v>
      </c>
      <c r="C50" s="122" t="s">
        <v>97</v>
      </c>
      <c r="D50" s="122" t="s">
        <v>101</v>
      </c>
      <c r="E50" s="122">
        <v>2010</v>
      </c>
      <c r="F50" s="122">
        <v>2020</v>
      </c>
      <c r="G50" s="123"/>
      <c r="H50" s="129" t="s">
        <v>20</v>
      </c>
      <c r="I50" s="130" t="s">
        <v>20</v>
      </c>
      <c r="J50" s="131" t="s">
        <v>25</v>
      </c>
    </row>
    <row r="51" spans="2:10" ht="19.649999999999999" customHeight="1">
      <c r="B51" s="121">
        <v>46</v>
      </c>
      <c r="C51" s="122" t="s">
        <v>102</v>
      </c>
      <c r="D51" s="122" t="s">
        <v>103</v>
      </c>
      <c r="E51" s="122">
        <v>2004</v>
      </c>
      <c r="F51" s="122">
        <v>2011</v>
      </c>
      <c r="G51" s="123" t="s">
        <v>20</v>
      </c>
      <c r="H51" s="129"/>
      <c r="I51" s="130" t="s">
        <v>20</v>
      </c>
      <c r="J51" s="131"/>
    </row>
    <row r="52" spans="2:10" ht="19.649999999999999" customHeight="1">
      <c r="B52" s="121">
        <v>47</v>
      </c>
      <c r="C52" s="122" t="s">
        <v>102</v>
      </c>
      <c r="D52" s="122" t="s">
        <v>103</v>
      </c>
      <c r="E52" s="122">
        <v>2011</v>
      </c>
      <c r="F52" s="122">
        <v>2019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v>48</v>
      </c>
      <c r="C53" s="122" t="s">
        <v>102</v>
      </c>
      <c r="D53" s="122" t="s">
        <v>106</v>
      </c>
      <c r="E53" s="122">
        <v>2019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v>49</v>
      </c>
      <c r="C54" s="122" t="s">
        <v>102</v>
      </c>
      <c r="D54" s="122" t="s">
        <v>63</v>
      </c>
      <c r="E54" s="122">
        <v>2009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v>50</v>
      </c>
      <c r="C55" s="122" t="s">
        <v>102</v>
      </c>
      <c r="D55" s="122" t="s">
        <v>63</v>
      </c>
      <c r="E55" s="122">
        <v>2019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v>51</v>
      </c>
      <c r="C56" s="122" t="s">
        <v>102</v>
      </c>
      <c r="D56" s="122" t="s">
        <v>108</v>
      </c>
      <c r="E56" s="122">
        <v>2005</v>
      </c>
      <c r="F56" s="122">
        <v>2013</v>
      </c>
      <c r="G56" s="123"/>
      <c r="H56" s="129"/>
      <c r="I56" s="130" t="s">
        <v>20</v>
      </c>
      <c r="J56" s="131"/>
    </row>
    <row r="57" spans="2:10" ht="19.649999999999999" customHeight="1">
      <c r="B57" s="121">
        <v>52</v>
      </c>
      <c r="C57" s="122" t="s">
        <v>102</v>
      </c>
      <c r="D57" s="122" t="s">
        <v>111</v>
      </c>
      <c r="E57" s="122">
        <v>2011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v>53</v>
      </c>
      <c r="C58" s="122" t="s">
        <v>102</v>
      </c>
      <c r="D58" s="122" t="s">
        <v>108</v>
      </c>
      <c r="E58" s="122">
        <v>2019</v>
      </c>
      <c r="F58" s="122" t="s">
        <v>19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v>54</v>
      </c>
      <c r="C59" s="122" t="s">
        <v>102</v>
      </c>
      <c r="D59" s="122" t="s">
        <v>69</v>
      </c>
      <c r="E59" s="122">
        <v>2013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v>55</v>
      </c>
      <c r="C60" s="122" t="s">
        <v>102</v>
      </c>
      <c r="D60" s="122" t="s">
        <v>69</v>
      </c>
      <c r="E60" s="122">
        <v>2020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v>56</v>
      </c>
      <c r="C61" s="122" t="s">
        <v>102</v>
      </c>
      <c r="D61" s="122" t="s">
        <v>113</v>
      </c>
      <c r="E61" s="122">
        <v>2003</v>
      </c>
      <c r="F61" s="122">
        <v>2010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v>57</v>
      </c>
      <c r="C62" s="122" t="s">
        <v>102</v>
      </c>
      <c r="D62" s="122" t="s">
        <v>114</v>
      </c>
      <c r="E62" s="122">
        <v>2010</v>
      </c>
      <c r="F62" s="122">
        <v>2016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v>58</v>
      </c>
      <c r="C63" s="122" t="s">
        <v>102</v>
      </c>
      <c r="D63" s="122" t="s">
        <v>116</v>
      </c>
      <c r="E63" s="122">
        <v>2003</v>
      </c>
      <c r="F63" s="122">
        <v>2010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v>59</v>
      </c>
      <c r="C64" s="122" t="s">
        <v>102</v>
      </c>
      <c r="D64" s="122" t="s">
        <v>116</v>
      </c>
      <c r="E64" s="122">
        <v>2011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v>60</v>
      </c>
      <c r="C65" s="122" t="s">
        <v>102</v>
      </c>
      <c r="D65" s="122" t="s">
        <v>116</v>
      </c>
      <c r="E65" s="122">
        <v>2017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v>61</v>
      </c>
      <c r="C66" s="122" t="s">
        <v>102</v>
      </c>
      <c r="D66" s="122" t="s">
        <v>117</v>
      </c>
      <c r="E66" s="122">
        <v>2001</v>
      </c>
      <c r="F66" s="122">
        <v>2008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v>62</v>
      </c>
      <c r="C67" s="122" t="s">
        <v>102</v>
      </c>
      <c r="D67" s="122" t="s">
        <v>117</v>
      </c>
      <c r="E67" s="122">
        <v>2008</v>
      </c>
      <c r="F67" s="122">
        <v>2015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v>63</v>
      </c>
      <c r="C68" s="122" t="s">
        <v>102</v>
      </c>
      <c r="D68" s="122" t="s">
        <v>117</v>
      </c>
      <c r="E68" s="122">
        <v>2015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v>64</v>
      </c>
      <c r="C69" s="122" t="s">
        <v>102</v>
      </c>
      <c r="D69" s="122" t="s">
        <v>119</v>
      </c>
      <c r="E69" s="122">
        <v>2018</v>
      </c>
      <c r="F69" s="122" t="s">
        <v>19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v>65</v>
      </c>
      <c r="C70" s="122" t="s">
        <v>102</v>
      </c>
      <c r="D70" s="122" t="s">
        <v>120</v>
      </c>
      <c r="E70" s="122">
        <v>2006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v>66</v>
      </c>
      <c r="C71" s="122" t="s">
        <v>102</v>
      </c>
      <c r="D71" s="122" t="s">
        <v>123</v>
      </c>
      <c r="E71" s="122">
        <v>2016</v>
      </c>
      <c r="F71" s="122">
        <v>2020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v>67</v>
      </c>
      <c r="C72" s="122" t="s">
        <v>102</v>
      </c>
      <c r="D72" s="122" t="s">
        <v>124</v>
      </c>
      <c r="E72" s="122">
        <v>2007</v>
      </c>
      <c r="F72" s="122">
        <v>2013</v>
      </c>
      <c r="G72" s="123"/>
      <c r="H72" s="129" t="s">
        <v>20</v>
      </c>
      <c r="I72" s="130" t="s">
        <v>20</v>
      </c>
      <c r="J72" s="131" t="s">
        <v>25</v>
      </c>
    </row>
    <row r="73" spans="2:10" ht="19.5" customHeight="1">
      <c r="B73" s="121">
        <v>68</v>
      </c>
      <c r="C73" s="122" t="s">
        <v>102</v>
      </c>
      <c r="D73" s="122" t="s">
        <v>124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v>69</v>
      </c>
      <c r="C74" s="122" t="s">
        <v>102</v>
      </c>
      <c r="D74" s="122" t="s">
        <v>124</v>
      </c>
      <c r="E74" s="122">
        <v>2021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v>70</v>
      </c>
      <c r="C75" s="122" t="s">
        <v>102</v>
      </c>
      <c r="D75" s="122" t="s">
        <v>127</v>
      </c>
      <c r="E75" s="122">
        <v>2014</v>
      </c>
      <c r="F75" s="122">
        <v>2018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v>71</v>
      </c>
      <c r="C76" s="122" t="s">
        <v>102</v>
      </c>
      <c r="D76" s="122" t="s">
        <v>127</v>
      </c>
      <c r="E76" s="122">
        <v>2021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v>72</v>
      </c>
      <c r="C77" s="122" t="s">
        <v>102</v>
      </c>
      <c r="D77" s="122" t="s">
        <v>128</v>
      </c>
      <c r="E77" s="122">
        <v>2017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v>73</v>
      </c>
      <c r="C78" s="122" t="s">
        <v>102</v>
      </c>
      <c r="D78" s="122" t="s">
        <v>129</v>
      </c>
      <c r="E78" s="122">
        <v>2012</v>
      </c>
      <c r="F78" s="122">
        <v>2018</v>
      </c>
      <c r="G78" s="123"/>
      <c r="H78" s="129" t="s">
        <v>20</v>
      </c>
      <c r="I78" s="130" t="s">
        <v>20</v>
      </c>
      <c r="J78" s="131" t="s">
        <v>25</v>
      </c>
    </row>
    <row r="79" spans="2:10" ht="19.649999999999999" customHeight="1">
      <c r="B79" s="121">
        <v>74</v>
      </c>
      <c r="C79" s="122" t="s">
        <v>102</v>
      </c>
      <c r="D79" s="122" t="s">
        <v>130</v>
      </c>
      <c r="E79" s="122">
        <v>2019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v>75</v>
      </c>
      <c r="C80" s="122" t="s">
        <v>102</v>
      </c>
      <c r="D80" s="122" t="s">
        <v>131</v>
      </c>
      <c r="E80" s="122">
        <v>2009</v>
      </c>
      <c r="F80" s="122">
        <v>2015</v>
      </c>
      <c r="G80" s="123" t="s">
        <v>20</v>
      </c>
      <c r="H80" s="129" t="s">
        <v>20</v>
      </c>
      <c r="I80" s="130" t="s">
        <v>20</v>
      </c>
      <c r="J80" s="131"/>
    </row>
    <row r="81" spans="2:10" ht="19.649999999999999" customHeight="1">
      <c r="B81" s="121">
        <v>76</v>
      </c>
      <c r="C81" s="122" t="s">
        <v>102</v>
      </c>
      <c r="D81" s="122" t="s">
        <v>131</v>
      </c>
      <c r="E81" s="122">
        <v>2015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v>77</v>
      </c>
      <c r="C82" s="125" t="s">
        <v>102</v>
      </c>
      <c r="D82" s="125" t="s">
        <v>133</v>
      </c>
      <c r="E82" s="125">
        <v>2018</v>
      </c>
      <c r="F82" s="125" t="s">
        <v>19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v>78</v>
      </c>
      <c r="C84" s="122" t="s">
        <v>102</v>
      </c>
      <c r="D84" s="122" t="s">
        <v>134</v>
      </c>
      <c r="E84" s="122">
        <v>2003</v>
      </c>
      <c r="F84" s="122">
        <v>2010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v>79</v>
      </c>
      <c r="C85" s="122" t="s">
        <v>102</v>
      </c>
      <c r="D85" s="122" t="s">
        <v>134</v>
      </c>
      <c r="E85" s="122">
        <v>2011</v>
      </c>
      <c r="F85" s="122">
        <v>2017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v>80</v>
      </c>
      <c r="C86" s="122" t="s">
        <v>102</v>
      </c>
      <c r="D86" s="122" t="s">
        <v>134</v>
      </c>
      <c r="E86" s="122">
        <v>2017</v>
      </c>
      <c r="F86" s="122" t="s">
        <v>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v>81</v>
      </c>
      <c r="C87" s="122" t="s">
        <v>102</v>
      </c>
      <c r="D87" s="122" t="s">
        <v>135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v>82</v>
      </c>
      <c r="C88" s="122" t="s">
        <v>102</v>
      </c>
      <c r="D88" s="122" t="s">
        <v>137</v>
      </c>
      <c r="E88" s="122">
        <v>2014</v>
      </c>
      <c r="F88" s="122">
        <v>2018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v>83</v>
      </c>
      <c r="C89" s="122" t="s">
        <v>102</v>
      </c>
      <c r="D89" s="122" t="s">
        <v>137</v>
      </c>
      <c r="E89" s="122">
        <v>2018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v>84</v>
      </c>
      <c r="C90" s="122" t="s">
        <v>102</v>
      </c>
      <c r="D90" s="122" t="s">
        <v>138</v>
      </c>
      <c r="E90" s="122">
        <v>2019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v>85</v>
      </c>
      <c r="C91" s="122" t="s">
        <v>102</v>
      </c>
      <c r="D91" s="122" t="s">
        <v>139</v>
      </c>
      <c r="E91" s="122">
        <v>2009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v>87</v>
      </c>
      <c r="C93" s="122" t="s">
        <v>102</v>
      </c>
      <c r="D93" s="122" t="s">
        <v>139</v>
      </c>
      <c r="E93" s="122">
        <v>2018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v>88</v>
      </c>
      <c r="C94" s="122" t="s">
        <v>102</v>
      </c>
      <c r="D94" s="122" t="s">
        <v>141</v>
      </c>
      <c r="E94" s="122">
        <v>2008</v>
      </c>
      <c r="F94" s="122">
        <v>2014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v>89</v>
      </c>
      <c r="C95" s="122" t="s">
        <v>102</v>
      </c>
      <c r="D95" s="122" t="s">
        <v>141</v>
      </c>
      <c r="E95" s="122">
        <v>2015</v>
      </c>
      <c r="F95" s="122">
        <v>2019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v>90</v>
      </c>
      <c r="C96" s="122" t="s">
        <v>102</v>
      </c>
      <c r="D96" s="122" t="s">
        <v>142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v>91</v>
      </c>
      <c r="C97" s="122" t="s">
        <v>102</v>
      </c>
      <c r="D97" s="122" t="s">
        <v>143</v>
      </c>
      <c r="E97" s="122">
        <v>2002</v>
      </c>
      <c r="F97" s="122">
        <v>2008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v>92</v>
      </c>
      <c r="C98" s="122" t="s">
        <v>102</v>
      </c>
      <c r="D98" s="122" t="s">
        <v>143</v>
      </c>
      <c r="E98" s="122">
        <v>2009</v>
      </c>
      <c r="F98" s="122">
        <v>2016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v>93</v>
      </c>
      <c r="C99" s="122" t="s">
        <v>102</v>
      </c>
      <c r="D99" s="122" t="s">
        <v>143</v>
      </c>
      <c r="E99" s="122">
        <v>2018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v>94</v>
      </c>
      <c r="C100" s="122" t="s">
        <v>145</v>
      </c>
      <c r="D100" s="122" t="s">
        <v>147</v>
      </c>
      <c r="E100" s="122">
        <v>2013</v>
      </c>
      <c r="F100" s="122" t="s">
        <v>19</v>
      </c>
      <c r="G100" s="123"/>
      <c r="H100" s="129" t="s">
        <v>20</v>
      </c>
      <c r="I100" s="130"/>
      <c r="J100" s="131" t="s">
        <v>20</v>
      </c>
    </row>
    <row r="101" spans="2:10" ht="19.649999999999999" customHeight="1">
      <c r="B101" s="121">
        <v>95</v>
      </c>
      <c r="C101" s="122" t="s">
        <v>145</v>
      </c>
      <c r="D101" s="122" t="s">
        <v>149</v>
      </c>
      <c r="E101" s="122">
        <v>2014</v>
      </c>
      <c r="F101" s="122" t="s">
        <v>19</v>
      </c>
      <c r="G101" s="123"/>
      <c r="H101" s="129" t="s">
        <v>20</v>
      </c>
      <c r="I101" s="130"/>
      <c r="J101" s="131" t="s">
        <v>20</v>
      </c>
    </row>
    <row r="102" spans="2:10" ht="19.649999999999999" customHeight="1">
      <c r="B102" s="121">
        <v>96</v>
      </c>
      <c r="C102" s="179" t="s">
        <v>152</v>
      </c>
      <c r="D102" s="179" t="s">
        <v>153</v>
      </c>
      <c r="E102" s="179">
        <v>2006</v>
      </c>
      <c r="F102" s="179">
        <v>2010</v>
      </c>
      <c r="G102" s="123"/>
      <c r="H102" s="129" t="s">
        <v>20</v>
      </c>
      <c r="I102" s="130"/>
      <c r="J102" s="131" t="s">
        <v>20</v>
      </c>
    </row>
    <row r="103" spans="2:10" ht="19.649999999999999" customHeight="1">
      <c r="B103" s="121">
        <v>97</v>
      </c>
      <c r="C103" s="179" t="s">
        <v>152</v>
      </c>
      <c r="D103" s="179" t="s">
        <v>156</v>
      </c>
      <c r="E103" s="179">
        <v>2016</v>
      </c>
      <c r="F103" s="179">
        <v>2019</v>
      </c>
      <c r="G103" s="123"/>
      <c r="H103" s="129" t="s">
        <v>20</v>
      </c>
      <c r="I103" s="130" t="s">
        <v>25</v>
      </c>
      <c r="J103" s="131" t="s">
        <v>25</v>
      </c>
    </row>
    <row r="104" spans="2:10" ht="19.649999999999999" customHeight="1">
      <c r="B104" s="121">
        <v>98</v>
      </c>
      <c r="C104" s="179" t="s">
        <v>159</v>
      </c>
      <c r="D104" s="122" t="s">
        <v>160</v>
      </c>
      <c r="E104" s="179">
        <v>2005</v>
      </c>
      <c r="F104" s="179">
        <v>2010</v>
      </c>
      <c r="G104" s="123"/>
      <c r="H104" s="129" t="s">
        <v>20</v>
      </c>
      <c r="I104" s="130"/>
      <c r="J104" s="131"/>
    </row>
    <row r="105" spans="2:10" ht="19.649999999999999" customHeight="1">
      <c r="B105" s="121">
        <v>99</v>
      </c>
      <c r="C105" s="179" t="s">
        <v>159</v>
      </c>
      <c r="D105" s="179" t="s">
        <v>161</v>
      </c>
      <c r="E105" s="179">
        <v>2011</v>
      </c>
      <c r="F105" s="179"/>
      <c r="G105" s="123"/>
      <c r="H105" s="129" t="s">
        <v>20</v>
      </c>
      <c r="I105" s="130"/>
      <c r="J105" s="131"/>
    </row>
    <row r="106" spans="2:10" ht="19.649999999999999" customHeight="1">
      <c r="B106" s="121">
        <v>100</v>
      </c>
      <c r="C106" s="179" t="s">
        <v>159</v>
      </c>
      <c r="D106" s="179" t="s">
        <v>162</v>
      </c>
      <c r="E106" s="179">
        <v>2011</v>
      </c>
      <c r="F106" s="179">
        <v>2015</v>
      </c>
      <c r="G106" s="123"/>
      <c r="H106" s="129" t="s">
        <v>20</v>
      </c>
      <c r="I106" s="130"/>
      <c r="J106" s="131" t="s">
        <v>20</v>
      </c>
    </row>
    <row r="107" spans="2:10" ht="19.649999999999999" customHeight="1">
      <c r="B107" s="121">
        <v>101</v>
      </c>
      <c r="C107" s="179" t="s">
        <v>164</v>
      </c>
      <c r="D107" s="179" t="s">
        <v>165</v>
      </c>
      <c r="E107" s="179">
        <v>2006</v>
      </c>
      <c r="F107" s="179" t="s">
        <v>19</v>
      </c>
      <c r="G107" s="123"/>
      <c r="H107" s="129" t="s">
        <v>20</v>
      </c>
      <c r="I107" s="130" t="s">
        <v>25</v>
      </c>
      <c r="J107" s="131" t="s">
        <v>20</v>
      </c>
    </row>
    <row r="108" spans="2:10" ht="19.649999999999999" customHeight="1">
      <c r="B108" s="121">
        <v>102</v>
      </c>
      <c r="C108" s="179" t="s">
        <v>171</v>
      </c>
      <c r="D108" s="179" t="s">
        <v>172</v>
      </c>
      <c r="E108" s="179">
        <v>2012</v>
      </c>
      <c r="F108" s="179" t="s">
        <v>19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v>103</v>
      </c>
      <c r="C109" s="179" t="s">
        <v>171</v>
      </c>
      <c r="D109" s="179" t="s">
        <v>173</v>
      </c>
      <c r="E109" s="179">
        <v>2013</v>
      </c>
      <c r="F109" s="179">
        <v>2017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v>104</v>
      </c>
      <c r="C110" s="179" t="s">
        <v>171</v>
      </c>
      <c r="D110" s="179" t="s">
        <v>173</v>
      </c>
      <c r="E110" s="179">
        <v>2017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v>105</v>
      </c>
      <c r="C111" s="179" t="s">
        <v>171</v>
      </c>
      <c r="D111" s="179" t="s">
        <v>175</v>
      </c>
      <c r="E111" s="179">
        <v>2012</v>
      </c>
      <c r="F111" s="179" t="s">
        <v>19</v>
      </c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v>106</v>
      </c>
      <c r="C112" s="122" t="s">
        <v>171</v>
      </c>
      <c r="D112" s="122" t="s">
        <v>177</v>
      </c>
      <c r="E112" s="179">
        <v>2012</v>
      </c>
      <c r="F112" s="179" t="s">
        <v>19</v>
      </c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v>107</v>
      </c>
      <c r="C113" s="122" t="s">
        <v>171</v>
      </c>
      <c r="D113" s="179" t="s">
        <v>177</v>
      </c>
      <c r="E113" s="179">
        <v>2020</v>
      </c>
      <c r="F113" s="179" t="s">
        <v>19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v>108</v>
      </c>
      <c r="C114" s="179" t="s">
        <v>171</v>
      </c>
      <c r="D114" s="179" t="s">
        <v>178</v>
      </c>
      <c r="E114" s="179">
        <v>2012</v>
      </c>
      <c r="F114" s="179" t="s">
        <v>19</v>
      </c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v>109</v>
      </c>
      <c r="C115" s="179" t="s">
        <v>171</v>
      </c>
      <c r="D115" s="179" t="s">
        <v>178</v>
      </c>
      <c r="E115" s="179">
        <v>2020</v>
      </c>
      <c r="F115" s="179" t="s">
        <v>19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v>110</v>
      </c>
      <c r="C116" s="179" t="s">
        <v>179</v>
      </c>
      <c r="D116" s="179" t="s">
        <v>180</v>
      </c>
      <c r="E116" s="179">
        <v>2011</v>
      </c>
      <c r="F116" s="179">
        <v>2016</v>
      </c>
      <c r="G116" s="123"/>
      <c r="H116" s="129" t="s">
        <v>20</v>
      </c>
      <c r="I116" s="130"/>
      <c r="J116" s="131"/>
    </row>
    <row r="117" spans="2:10" ht="19.649999999999999" customHeight="1">
      <c r="B117" s="121">
        <v>111</v>
      </c>
      <c r="C117" s="179" t="s">
        <v>179</v>
      </c>
      <c r="D117" s="179" t="s">
        <v>182</v>
      </c>
      <c r="E117" s="179">
        <v>2006</v>
      </c>
      <c r="F117" s="179" t="s">
        <v>19</v>
      </c>
      <c r="G117" s="123"/>
      <c r="H117" s="129" t="s">
        <v>20</v>
      </c>
      <c r="I117" s="130"/>
      <c r="J117" s="131"/>
    </row>
    <row r="118" spans="2:10" ht="19.649999999999999" customHeight="1">
      <c r="B118" s="121">
        <v>112</v>
      </c>
      <c r="C118" s="179" t="s">
        <v>179</v>
      </c>
      <c r="D118" s="179" t="s">
        <v>182</v>
      </c>
      <c r="E118" s="179">
        <v>2011</v>
      </c>
      <c r="F118" s="179" t="s">
        <v>19</v>
      </c>
      <c r="G118" s="123"/>
      <c r="H118" s="129" t="s">
        <v>20</v>
      </c>
      <c r="I118" s="130"/>
      <c r="J118" s="131"/>
    </row>
    <row r="119" spans="2:10" ht="19.649999999999999" customHeight="1">
      <c r="B119" s="121">
        <v>113</v>
      </c>
      <c r="C119" s="179" t="s">
        <v>179</v>
      </c>
      <c r="D119" s="179" t="s">
        <v>183</v>
      </c>
      <c r="E119" s="179">
        <v>2011</v>
      </c>
      <c r="F119" s="179">
        <v>2016</v>
      </c>
      <c r="G119" s="123"/>
      <c r="H119" s="129" t="s">
        <v>20</v>
      </c>
      <c r="I119" s="130"/>
      <c r="J119" s="131"/>
    </row>
    <row r="120" spans="2:10" ht="19.649999999999999" customHeight="1">
      <c r="B120" s="121">
        <v>114</v>
      </c>
      <c r="C120" s="179" t="s">
        <v>179</v>
      </c>
      <c r="D120" s="179" t="s">
        <v>185</v>
      </c>
      <c r="E120" s="179">
        <v>2005</v>
      </c>
      <c r="F120" s="179">
        <v>2008</v>
      </c>
      <c r="G120" s="123"/>
      <c r="H120" s="129" t="s">
        <v>20</v>
      </c>
      <c r="I120" s="130"/>
      <c r="J120" s="131"/>
    </row>
    <row r="121" spans="2:10" ht="19.649999999999999" customHeight="1">
      <c r="B121" s="121">
        <v>115</v>
      </c>
      <c r="C121" s="179" t="s">
        <v>179</v>
      </c>
      <c r="D121" s="179" t="s">
        <v>186</v>
      </c>
      <c r="E121" s="179">
        <v>2016</v>
      </c>
      <c r="F121" s="179"/>
      <c r="G121" s="123"/>
      <c r="H121" s="129" t="s">
        <v>20</v>
      </c>
      <c r="I121" s="130"/>
      <c r="J121" s="131" t="s">
        <v>20</v>
      </c>
    </row>
    <row r="122" spans="2:10" ht="19.649999999999999" customHeight="1">
      <c r="B122" s="121">
        <v>116</v>
      </c>
      <c r="C122" s="122" t="s">
        <v>179</v>
      </c>
      <c r="D122" s="122" t="s">
        <v>187</v>
      </c>
      <c r="E122" s="122">
        <v>2015</v>
      </c>
      <c r="F122" s="122"/>
      <c r="G122" s="123"/>
      <c r="H122" s="129" t="s">
        <v>20</v>
      </c>
      <c r="I122" s="130"/>
      <c r="J122" s="131" t="s">
        <v>20</v>
      </c>
    </row>
    <row r="123" spans="2:10" ht="19.649999999999999" customHeight="1">
      <c r="B123" s="121">
        <v>117</v>
      </c>
      <c r="C123" s="122" t="s">
        <v>188</v>
      </c>
      <c r="D123" s="122">
        <v>500</v>
      </c>
      <c r="E123" s="122">
        <v>2007</v>
      </c>
      <c r="F123" s="122" t="s">
        <v>19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v>118</v>
      </c>
      <c r="C124" s="125" t="s">
        <v>188</v>
      </c>
      <c r="D124" s="125" t="s">
        <v>190</v>
      </c>
      <c r="E124" s="125">
        <v>2013</v>
      </c>
      <c r="F124" s="125"/>
      <c r="G124" s="164"/>
      <c r="H124" s="132" t="s">
        <v>20</v>
      </c>
      <c r="I124" s="133"/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v>119</v>
      </c>
      <c r="C126" s="122" t="s">
        <v>188</v>
      </c>
      <c r="D126" s="122" t="s">
        <v>191</v>
      </c>
      <c r="E126" s="122">
        <v>2016</v>
      </c>
      <c r="F126" s="122"/>
      <c r="G126" s="123"/>
      <c r="H126" s="129" t="s">
        <v>20</v>
      </c>
      <c r="I126" s="130"/>
      <c r="J126" s="131" t="s">
        <v>20</v>
      </c>
    </row>
    <row r="127" spans="2:10" ht="19.649999999999999" customHeight="1">
      <c r="B127" s="121">
        <v>120</v>
      </c>
      <c r="C127" s="122" t="s">
        <v>188</v>
      </c>
      <c r="D127" s="122" t="s">
        <v>192</v>
      </c>
      <c r="E127" s="122">
        <v>2002</v>
      </c>
      <c r="F127" s="122">
        <v>2014</v>
      </c>
      <c r="G127" s="123"/>
      <c r="H127" s="129" t="s">
        <v>20</v>
      </c>
      <c r="I127" s="130"/>
      <c r="J127" s="131" t="s">
        <v>20</v>
      </c>
    </row>
    <row r="128" spans="2:10" ht="19.649999999999999" customHeight="1">
      <c r="B128" s="121">
        <v>121</v>
      </c>
      <c r="C128" s="122" t="s">
        <v>188</v>
      </c>
      <c r="D128" s="122" t="s">
        <v>193</v>
      </c>
      <c r="E128" s="122">
        <v>2007</v>
      </c>
      <c r="F128" s="122">
        <v>2016</v>
      </c>
      <c r="G128" s="123"/>
      <c r="H128" s="129" t="s">
        <v>20</v>
      </c>
      <c r="I128" s="130"/>
      <c r="J128" s="131" t="s">
        <v>20</v>
      </c>
    </row>
    <row r="129" spans="2:10" ht="19.649999999999999" customHeight="1">
      <c r="B129" s="121">
        <v>122</v>
      </c>
      <c r="C129" s="122" t="s">
        <v>188</v>
      </c>
      <c r="D129" s="122" t="s">
        <v>194</v>
      </c>
      <c r="E129" s="122">
        <v>2005</v>
      </c>
      <c r="F129" s="122">
        <v>2010</v>
      </c>
      <c r="G129" s="123"/>
      <c r="H129" s="129" t="s">
        <v>20</v>
      </c>
      <c r="I129" s="130"/>
      <c r="J129" s="131" t="s">
        <v>20</v>
      </c>
    </row>
    <row r="130" spans="2:10" ht="19.649999999999999" customHeight="1">
      <c r="B130" s="121">
        <v>123</v>
      </c>
      <c r="C130" s="122" t="s">
        <v>188</v>
      </c>
      <c r="D130" s="122" t="s">
        <v>195</v>
      </c>
      <c r="E130" s="122">
        <v>2018</v>
      </c>
      <c r="F130" s="122"/>
      <c r="G130" s="123"/>
      <c r="H130" s="129" t="s">
        <v>20</v>
      </c>
      <c r="I130" s="130"/>
      <c r="J130" s="131" t="s">
        <v>20</v>
      </c>
    </row>
    <row r="131" spans="2:10" ht="19.649999999999999" customHeight="1">
      <c r="B131" s="121">
        <v>124</v>
      </c>
      <c r="C131" s="122" t="s">
        <v>188</v>
      </c>
      <c r="D131" s="122" t="s">
        <v>197</v>
      </c>
      <c r="E131" s="122">
        <v>2000</v>
      </c>
      <c r="F131" s="122">
        <v>2010</v>
      </c>
      <c r="G131" s="123"/>
      <c r="H131" s="129" t="s">
        <v>20</v>
      </c>
      <c r="I131" s="130"/>
      <c r="J131" s="131" t="s">
        <v>20</v>
      </c>
    </row>
    <row r="132" spans="2:10" ht="19.649999999999999" customHeight="1">
      <c r="B132" s="121">
        <v>125</v>
      </c>
      <c r="C132" s="122" t="s">
        <v>188</v>
      </c>
      <c r="D132" s="122" t="s">
        <v>197</v>
      </c>
      <c r="E132" s="122">
        <v>2010</v>
      </c>
      <c r="F132" s="122" t="s">
        <v>19</v>
      </c>
      <c r="G132" s="123"/>
      <c r="H132" s="129" t="s">
        <v>20</v>
      </c>
      <c r="I132" s="130"/>
      <c r="J132" s="182" t="s">
        <v>20</v>
      </c>
    </row>
    <row r="133" spans="2:10" ht="19.649999999999999" customHeight="1">
      <c r="B133" s="121">
        <v>126</v>
      </c>
      <c r="C133" s="122" t="s">
        <v>188</v>
      </c>
      <c r="D133" s="122" t="s">
        <v>200</v>
      </c>
      <c r="E133" s="122">
        <v>2006</v>
      </c>
      <c r="F133" s="122" t="s">
        <v>19</v>
      </c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v>127</v>
      </c>
      <c r="C134" s="122" t="s">
        <v>188</v>
      </c>
      <c r="D134" s="122" t="s">
        <v>202</v>
      </c>
      <c r="E134" s="122">
        <v>2008</v>
      </c>
      <c r="F134" s="122">
        <v>2015</v>
      </c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v>128</v>
      </c>
      <c r="C135" s="122" t="s">
        <v>188</v>
      </c>
      <c r="D135" s="122" t="s">
        <v>203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v>129</v>
      </c>
      <c r="C136" s="122" t="s">
        <v>188</v>
      </c>
      <c r="D136" s="122" t="s">
        <v>205</v>
      </c>
      <c r="E136" s="122">
        <v>2003</v>
      </c>
      <c r="F136" s="122">
        <v>2018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v>130</v>
      </c>
      <c r="C137" s="122" t="s">
        <v>188</v>
      </c>
      <c r="D137" s="122" t="s">
        <v>206</v>
      </c>
      <c r="E137" s="122">
        <v>2007</v>
      </c>
      <c r="F137" s="122">
        <v>2018</v>
      </c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v>131</v>
      </c>
      <c r="C138" s="122" t="s">
        <v>188</v>
      </c>
      <c r="D138" s="122" t="s">
        <v>207</v>
      </c>
      <c r="E138" s="122">
        <v>2016</v>
      </c>
      <c r="F138" s="122"/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v>132</v>
      </c>
      <c r="C139" s="122" t="s">
        <v>188</v>
      </c>
      <c r="D139" s="122" t="s">
        <v>208</v>
      </c>
      <c r="E139" s="122">
        <v>2007</v>
      </c>
      <c r="F139" s="122">
        <v>2016</v>
      </c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v>133</v>
      </c>
      <c r="C140" s="122" t="s">
        <v>188</v>
      </c>
      <c r="D140" s="122" t="s">
        <v>210</v>
      </c>
      <c r="E140" s="122">
        <v>2011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v>134</v>
      </c>
      <c r="C141" s="122" t="s">
        <v>188</v>
      </c>
      <c r="D141" s="122" t="s">
        <v>211</v>
      </c>
      <c r="E141" s="122">
        <v>2005</v>
      </c>
      <c r="F141" s="122">
        <v>2018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v>135</v>
      </c>
      <c r="C142" s="122" t="s">
        <v>188</v>
      </c>
      <c r="D142" s="122" t="s">
        <v>212</v>
      </c>
      <c r="E142" s="122">
        <v>2012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v>136</v>
      </c>
      <c r="C143" s="122" t="s">
        <v>188</v>
      </c>
      <c r="D143" s="122" t="s">
        <v>214</v>
      </c>
      <c r="E143" s="122">
        <v>2001</v>
      </c>
      <c r="F143" s="122">
        <v>2010</v>
      </c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v>137</v>
      </c>
      <c r="C144" s="122" t="s">
        <v>188</v>
      </c>
      <c r="D144" s="122" t="s">
        <v>215</v>
      </c>
      <c r="E144" s="122">
        <v>2009</v>
      </c>
      <c r="F144" s="122">
        <v>2020</v>
      </c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v>138</v>
      </c>
      <c r="C145" s="122" t="s">
        <v>188</v>
      </c>
      <c r="D145" s="122" t="s">
        <v>217</v>
      </c>
      <c r="E145" s="122">
        <v>2016</v>
      </c>
      <c r="F145" s="122" t="s">
        <v>71</v>
      </c>
      <c r="G145" s="123"/>
      <c r="H145" s="129" t="s">
        <v>20</v>
      </c>
      <c r="I145" s="130" t="s">
        <v>20</v>
      </c>
      <c r="J145" s="131"/>
    </row>
    <row r="146" spans="2:10" ht="19.649999999999999" customHeight="1">
      <c r="B146" s="121">
        <v>139</v>
      </c>
      <c r="C146" s="122" t="s">
        <v>188</v>
      </c>
      <c r="D146" s="122" t="s">
        <v>220</v>
      </c>
      <c r="E146" s="122">
        <v>2016</v>
      </c>
      <c r="F146" s="122"/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v>140</v>
      </c>
      <c r="C147" s="122" t="s">
        <v>188</v>
      </c>
      <c r="D147" s="122" t="s">
        <v>222</v>
      </c>
      <c r="E147" s="122">
        <v>2016</v>
      </c>
      <c r="F147" s="122"/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v>141</v>
      </c>
      <c r="C148" s="122" t="s">
        <v>223</v>
      </c>
      <c r="D148" s="122" t="s">
        <v>224</v>
      </c>
      <c r="E148" s="122">
        <v>2010</v>
      </c>
      <c r="F148" s="122">
        <v>2019</v>
      </c>
      <c r="G148" s="123"/>
      <c r="H148" s="129" t="s">
        <v>20</v>
      </c>
      <c r="I148" s="130" t="s">
        <v>25</v>
      </c>
      <c r="J148" s="131" t="s">
        <v>20</v>
      </c>
    </row>
    <row r="149" spans="2:10" ht="19.649999999999999" customHeight="1">
      <c r="B149" s="121">
        <v>142</v>
      </c>
      <c r="C149" s="122" t="s">
        <v>223</v>
      </c>
      <c r="D149" s="122" t="s">
        <v>229</v>
      </c>
      <c r="E149" s="122">
        <v>2015</v>
      </c>
      <c r="F149" s="122" t="s">
        <v>19</v>
      </c>
      <c r="G149" s="123"/>
      <c r="H149" s="129" t="s">
        <v>20</v>
      </c>
      <c r="I149" s="130" t="s">
        <v>25</v>
      </c>
      <c r="J149" s="131" t="s">
        <v>20</v>
      </c>
    </row>
    <row r="150" spans="2:10" ht="19.649999999999999" customHeight="1">
      <c r="B150" s="121">
        <v>143</v>
      </c>
      <c r="C150" s="122" t="s">
        <v>223</v>
      </c>
      <c r="D150" s="122" t="s">
        <v>232</v>
      </c>
      <c r="E150" s="122">
        <v>2012</v>
      </c>
      <c r="F150" s="122">
        <v>2019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v>144</v>
      </c>
      <c r="C151" s="122" t="s">
        <v>223</v>
      </c>
      <c r="D151" s="122" t="s">
        <v>234</v>
      </c>
      <c r="E151" s="122">
        <v>2009</v>
      </c>
      <c r="F151" s="122">
        <v>2019</v>
      </c>
      <c r="G151" s="123"/>
      <c r="H151" s="129" t="s">
        <v>20</v>
      </c>
      <c r="I151" s="130"/>
      <c r="J151" s="131"/>
    </row>
    <row r="152" spans="2:10" ht="19.649999999999999" customHeight="1">
      <c r="B152" s="121">
        <v>145</v>
      </c>
      <c r="C152" s="122" t="s">
        <v>223</v>
      </c>
      <c r="D152" s="122" t="s">
        <v>234</v>
      </c>
      <c r="E152" s="122">
        <v>2017</v>
      </c>
      <c r="F152" s="122" t="s">
        <v>71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v>146</v>
      </c>
      <c r="C153" s="122" t="s">
        <v>223</v>
      </c>
      <c r="D153" s="122" t="s">
        <v>239</v>
      </c>
      <c r="E153" s="122">
        <v>2013</v>
      </c>
      <c r="F153" s="122" t="s">
        <v>19</v>
      </c>
      <c r="G153" s="123"/>
      <c r="H153" s="129" t="s">
        <v>20</v>
      </c>
      <c r="I153" s="130"/>
      <c r="J153" s="182" t="s">
        <v>20</v>
      </c>
    </row>
    <row r="154" spans="2:10" ht="19.649999999999999" customHeight="1">
      <c r="B154" s="121">
        <v>147</v>
      </c>
      <c r="C154" s="122" t="s">
        <v>223</v>
      </c>
      <c r="D154" s="122" t="s">
        <v>241</v>
      </c>
      <c r="E154" s="122">
        <v>2016</v>
      </c>
      <c r="F154" s="122" t="s">
        <v>19</v>
      </c>
      <c r="G154" s="123"/>
      <c r="H154" s="129" t="s">
        <v>20</v>
      </c>
      <c r="I154" s="130" t="s">
        <v>25</v>
      </c>
      <c r="J154" s="131" t="s">
        <v>20</v>
      </c>
    </row>
    <row r="155" spans="2:10" ht="19.649999999999999" customHeight="1">
      <c r="B155" s="121">
        <v>148</v>
      </c>
      <c r="C155" s="122" t="s">
        <v>223</v>
      </c>
      <c r="D155" s="122" t="s">
        <v>243</v>
      </c>
      <c r="E155" s="122">
        <v>2012</v>
      </c>
      <c r="F155" s="122">
        <v>2019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v>149</v>
      </c>
      <c r="C156" s="122" t="s">
        <v>223</v>
      </c>
      <c r="D156" s="122" t="s">
        <v>245</v>
      </c>
      <c r="E156" s="122">
        <v>2013</v>
      </c>
      <c r="F156" s="122" t="s">
        <v>19</v>
      </c>
      <c r="G156" s="123"/>
      <c r="H156" s="129" t="s">
        <v>20</v>
      </c>
      <c r="I156" s="130"/>
      <c r="J156" s="182" t="s">
        <v>20</v>
      </c>
    </row>
    <row r="157" spans="2:10" ht="19.649999999999999" customHeight="1">
      <c r="B157" s="121">
        <v>150</v>
      </c>
      <c r="C157" s="122" t="s">
        <v>223</v>
      </c>
      <c r="D157" s="122" t="s">
        <v>247</v>
      </c>
      <c r="E157" s="122">
        <v>2006</v>
      </c>
      <c r="F157" s="122">
        <v>2015</v>
      </c>
      <c r="G157" s="123" t="s">
        <v>20</v>
      </c>
      <c r="H157" s="129" t="s">
        <v>20</v>
      </c>
      <c r="I157" s="130"/>
      <c r="J157" s="131" t="s">
        <v>20</v>
      </c>
    </row>
    <row r="158" spans="2:10" ht="19.649999999999999" customHeight="1">
      <c r="B158" s="121">
        <v>151</v>
      </c>
      <c r="C158" s="122" t="s">
        <v>223</v>
      </c>
      <c r="D158" s="122" t="s">
        <v>251</v>
      </c>
      <c r="E158" s="122">
        <v>2016</v>
      </c>
      <c r="F158" s="122" t="s">
        <v>19</v>
      </c>
      <c r="G158" s="123"/>
      <c r="H158" s="129" t="s">
        <v>20</v>
      </c>
      <c r="I158" s="130" t="s">
        <v>25</v>
      </c>
      <c r="J158" s="131" t="s">
        <v>20</v>
      </c>
    </row>
    <row r="159" spans="2:10" ht="19.649999999999999" customHeight="1">
      <c r="B159" s="121">
        <v>152</v>
      </c>
      <c r="C159" s="122" t="s">
        <v>223</v>
      </c>
      <c r="D159" s="122" t="s">
        <v>252</v>
      </c>
      <c r="E159" s="122">
        <v>2006</v>
      </c>
      <c r="F159" s="122">
        <v>2011</v>
      </c>
      <c r="G159" s="123" t="s">
        <v>20</v>
      </c>
      <c r="H159" s="129" t="s">
        <v>20</v>
      </c>
      <c r="I159" s="130"/>
      <c r="J159" s="131" t="s">
        <v>20</v>
      </c>
    </row>
    <row r="160" spans="2:10" ht="19.649999999999999" customHeight="1">
      <c r="B160" s="121">
        <v>153</v>
      </c>
      <c r="C160" s="179" t="s">
        <v>223</v>
      </c>
      <c r="D160" s="122" t="s">
        <v>255</v>
      </c>
      <c r="E160" s="122">
        <v>2006</v>
      </c>
      <c r="F160" s="122">
        <v>2011</v>
      </c>
      <c r="G160" s="123" t="s">
        <v>20</v>
      </c>
      <c r="H160" s="129" t="s">
        <v>20</v>
      </c>
      <c r="I160" s="130"/>
      <c r="J160" s="131" t="s">
        <v>20</v>
      </c>
    </row>
    <row r="161" spans="2:10" ht="19.649999999999999" customHeight="1">
      <c r="B161" s="121">
        <v>154</v>
      </c>
      <c r="C161" s="122" t="s">
        <v>223</v>
      </c>
      <c r="D161" s="122" t="s">
        <v>255</v>
      </c>
      <c r="E161" s="122">
        <v>2013</v>
      </c>
      <c r="F161" s="122">
        <v>2018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v>155</v>
      </c>
      <c r="C162" s="122" t="s">
        <v>258</v>
      </c>
      <c r="D162" s="122" t="s">
        <v>259</v>
      </c>
      <c r="E162" s="122">
        <v>2006</v>
      </c>
      <c r="F162" s="122">
        <v>2011</v>
      </c>
      <c r="G162" s="123" t="s">
        <v>20</v>
      </c>
      <c r="H162" s="129" t="s">
        <v>20</v>
      </c>
      <c r="I162" s="130"/>
      <c r="J162" s="131"/>
    </row>
    <row r="163" spans="2:10" ht="19.649999999999999" customHeight="1">
      <c r="B163" s="121">
        <v>156</v>
      </c>
      <c r="C163" s="122" t="s">
        <v>258</v>
      </c>
      <c r="D163" s="122" t="s">
        <v>262</v>
      </c>
      <c r="E163" s="122">
        <v>2012</v>
      </c>
      <c r="F163" s="122">
        <v>2016</v>
      </c>
      <c r="G163" s="123" t="s">
        <v>20</v>
      </c>
      <c r="H163" s="129" t="s">
        <v>20</v>
      </c>
      <c r="I163" s="130"/>
      <c r="J163" s="131"/>
    </row>
    <row r="164" spans="2:10" ht="19.649999999999999" customHeight="1">
      <c r="B164" s="121">
        <v>157</v>
      </c>
      <c r="C164" s="122" t="s">
        <v>258</v>
      </c>
      <c r="D164" s="122" t="s">
        <v>264</v>
      </c>
      <c r="E164" s="122">
        <v>2007</v>
      </c>
      <c r="F164" s="122">
        <v>2013</v>
      </c>
      <c r="G164" s="123"/>
      <c r="H164" s="129" t="s">
        <v>20</v>
      </c>
      <c r="I164" s="130"/>
      <c r="J164" s="131"/>
    </row>
    <row r="165" spans="2:10" ht="19.649999999999999" customHeight="1">
      <c r="B165" s="121">
        <v>158</v>
      </c>
      <c r="C165" s="122" t="s">
        <v>258</v>
      </c>
      <c r="D165" s="122" t="s">
        <v>265</v>
      </c>
      <c r="E165" s="122">
        <v>2016</v>
      </c>
      <c r="F165" s="122" t="s">
        <v>19</v>
      </c>
      <c r="G165" s="123"/>
      <c r="H165" s="129" t="s">
        <v>20</v>
      </c>
      <c r="I165" s="130" t="s">
        <v>20</v>
      </c>
      <c r="J165" s="131" t="s">
        <v>25</v>
      </c>
    </row>
    <row r="166" spans="2:10" ht="19.649999999999999" customHeight="1" thickBot="1">
      <c r="B166" s="124">
        <v>159</v>
      </c>
      <c r="C166" s="125" t="s">
        <v>258</v>
      </c>
      <c r="D166" s="125" t="s">
        <v>268</v>
      </c>
      <c r="E166" s="125">
        <v>2007</v>
      </c>
      <c r="F166" s="125">
        <v>2013</v>
      </c>
      <c r="G166" s="164"/>
      <c r="H166" s="132" t="s">
        <v>20</v>
      </c>
      <c r="I166" s="133"/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v>160</v>
      </c>
      <c r="C168" s="122" t="s">
        <v>269</v>
      </c>
      <c r="D168" s="122" t="s">
        <v>270</v>
      </c>
      <c r="E168" s="122">
        <v>2012</v>
      </c>
      <c r="F168" s="122">
        <v>2019</v>
      </c>
      <c r="G168" s="123" t="s">
        <v>20</v>
      </c>
      <c r="H168" s="129" t="s">
        <v>20</v>
      </c>
      <c r="I168" s="130" t="s">
        <v>20</v>
      </c>
      <c r="J168" s="131"/>
    </row>
    <row r="169" spans="2:10" ht="19.649999999999999" customHeight="1">
      <c r="B169" s="121">
        <v>161</v>
      </c>
      <c r="C169" s="122" t="s">
        <v>269</v>
      </c>
      <c r="D169" s="122" t="s">
        <v>274</v>
      </c>
      <c r="E169" s="122">
        <v>2008</v>
      </c>
      <c r="F169" s="122">
        <v>2013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v>162</v>
      </c>
      <c r="C170" s="122" t="s">
        <v>269</v>
      </c>
      <c r="D170" s="122" t="s">
        <v>274</v>
      </c>
      <c r="E170" s="122">
        <v>2014</v>
      </c>
      <c r="F170" s="122">
        <v>2020</v>
      </c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v>163</v>
      </c>
      <c r="C171" s="122" t="s">
        <v>269</v>
      </c>
      <c r="D171" s="122" t="s">
        <v>278</v>
      </c>
      <c r="E171" s="122">
        <v>2011</v>
      </c>
      <c r="F171" s="122">
        <v>2017</v>
      </c>
      <c r="G171" s="123" t="s">
        <v>20</v>
      </c>
      <c r="H171" s="129" t="s">
        <v>20</v>
      </c>
      <c r="I171" s="130"/>
      <c r="J171" s="131"/>
    </row>
    <row r="172" spans="2:10" ht="19.649999999999999" customHeight="1">
      <c r="B172" s="121">
        <v>164</v>
      </c>
      <c r="C172" s="122" t="s">
        <v>269</v>
      </c>
      <c r="D172" s="122" t="s">
        <v>280</v>
      </c>
      <c r="E172" s="122">
        <v>2011</v>
      </c>
      <c r="F172" s="122" t="s">
        <v>19</v>
      </c>
      <c r="G172" s="123" t="s">
        <v>20</v>
      </c>
      <c r="H172" s="129" t="s">
        <v>20</v>
      </c>
      <c r="I172" s="130"/>
      <c r="J172" s="131"/>
    </row>
    <row r="173" spans="2:10" ht="19.649999999999999" customHeight="1">
      <c r="B173" s="121">
        <v>165</v>
      </c>
      <c r="C173" s="122" t="s">
        <v>269</v>
      </c>
      <c r="D173" s="122" t="s">
        <v>283</v>
      </c>
      <c r="E173" s="122">
        <v>2017</v>
      </c>
      <c r="F173" s="122" t="s">
        <v>19</v>
      </c>
      <c r="G173" s="123"/>
      <c r="H173" s="129" t="s">
        <v>25</v>
      </c>
      <c r="I173" s="130" t="s">
        <v>20</v>
      </c>
      <c r="J173" s="131" t="s">
        <v>25</v>
      </c>
    </row>
    <row r="174" spans="2:10" ht="19.649999999999999" customHeight="1">
      <c r="B174" s="121">
        <v>166</v>
      </c>
      <c r="C174" s="122" t="s">
        <v>269</v>
      </c>
      <c r="D174" s="122" t="s">
        <v>285</v>
      </c>
      <c r="E174" s="122">
        <v>2010</v>
      </c>
      <c r="F174" s="122">
        <v>2019</v>
      </c>
      <c r="G174" s="123" t="s">
        <v>20</v>
      </c>
      <c r="H174" s="129" t="s">
        <v>20</v>
      </c>
      <c r="I174" s="130"/>
      <c r="J174" s="131"/>
    </row>
    <row r="175" spans="2:10" ht="19.649999999999999" customHeight="1">
      <c r="B175" s="121">
        <v>167</v>
      </c>
      <c r="C175" s="122" t="s">
        <v>269</v>
      </c>
      <c r="D175" s="122" t="s">
        <v>287</v>
      </c>
      <c r="E175" s="122">
        <v>2012</v>
      </c>
      <c r="F175" s="122">
        <v>2019</v>
      </c>
      <c r="G175" s="123" t="s">
        <v>20</v>
      </c>
      <c r="H175" s="129" t="s">
        <v>20</v>
      </c>
      <c r="I175" s="130" t="s">
        <v>20</v>
      </c>
      <c r="J175" s="131"/>
    </row>
    <row r="176" spans="2:10" ht="19.649999999999999" customHeight="1">
      <c r="B176" s="121">
        <v>168</v>
      </c>
      <c r="C176" s="122" t="s">
        <v>269</v>
      </c>
      <c r="D176" s="122" t="s">
        <v>289</v>
      </c>
      <c r="E176" s="122">
        <v>2015</v>
      </c>
      <c r="F176" s="122">
        <v>2020</v>
      </c>
      <c r="G176" s="123"/>
      <c r="H176" s="129" t="s">
        <v>20</v>
      </c>
      <c r="I176" s="130" t="s">
        <v>20</v>
      </c>
      <c r="J176" s="131" t="s">
        <v>25</v>
      </c>
    </row>
    <row r="177" spans="2:10" ht="19.649999999999999" customHeight="1">
      <c r="B177" s="121">
        <v>169</v>
      </c>
      <c r="C177" s="122" t="s">
        <v>293</v>
      </c>
      <c r="D177" s="122" t="s">
        <v>294</v>
      </c>
      <c r="E177" s="122">
        <v>2012</v>
      </c>
      <c r="F177" s="122">
        <v>2013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v>170</v>
      </c>
      <c r="C178" s="122" t="s">
        <v>293</v>
      </c>
      <c r="D178" s="122" t="s">
        <v>295</v>
      </c>
      <c r="E178" s="122">
        <v>2013</v>
      </c>
      <c r="F178" s="122">
        <v>2020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v>171</v>
      </c>
      <c r="C179" s="122" t="s">
        <v>296</v>
      </c>
      <c r="D179" s="122" t="s">
        <v>297</v>
      </c>
      <c r="E179" s="122">
        <v>2015</v>
      </c>
      <c r="F179" s="122" t="s">
        <v>71</v>
      </c>
      <c r="G179" s="123"/>
      <c r="H179" s="129"/>
      <c r="I179" s="130"/>
      <c r="J179" s="131" t="s">
        <v>20</v>
      </c>
    </row>
    <row r="180" spans="2:10" ht="19.649999999999999" customHeight="1">
      <c r="B180" s="121">
        <v>172</v>
      </c>
      <c r="C180" s="122" t="s">
        <v>301</v>
      </c>
      <c r="D180" s="122" t="s">
        <v>302</v>
      </c>
      <c r="E180" s="122">
        <v>2017</v>
      </c>
      <c r="F180" s="122" t="s">
        <v>19</v>
      </c>
      <c r="G180" s="123"/>
      <c r="H180" s="129" t="s">
        <v>20</v>
      </c>
      <c r="I180" s="130" t="s">
        <v>25</v>
      </c>
      <c r="J180" s="131" t="s">
        <v>25</v>
      </c>
    </row>
    <row r="181" spans="2:10" ht="19.649999999999999" customHeight="1">
      <c r="B181" s="121">
        <v>173</v>
      </c>
      <c r="C181" s="122" t="s">
        <v>301</v>
      </c>
      <c r="D181" s="122" t="s">
        <v>305</v>
      </c>
      <c r="E181" s="122">
        <v>2013</v>
      </c>
      <c r="F181" s="122" t="s">
        <v>19</v>
      </c>
      <c r="G181" s="123"/>
      <c r="H181" s="129" t="s">
        <v>20</v>
      </c>
      <c r="I181" s="130" t="s">
        <v>25</v>
      </c>
      <c r="J181" s="131" t="s">
        <v>25</v>
      </c>
    </row>
    <row r="182" spans="2:10" ht="19.649999999999999" customHeight="1">
      <c r="B182" s="121">
        <v>174</v>
      </c>
      <c r="C182" s="122" t="s">
        <v>301</v>
      </c>
      <c r="D182" s="122" t="s">
        <v>306</v>
      </c>
      <c r="E182" s="122">
        <v>1999</v>
      </c>
      <c r="F182" s="122">
        <v>2008</v>
      </c>
      <c r="G182" s="123" t="s">
        <v>20</v>
      </c>
      <c r="H182" s="129" t="s">
        <v>20</v>
      </c>
      <c r="I182" s="130"/>
      <c r="J182" s="131"/>
    </row>
    <row r="183" spans="2:10" ht="19.649999999999999" customHeight="1">
      <c r="B183" s="121">
        <v>175</v>
      </c>
      <c r="C183" s="122" t="s">
        <v>301</v>
      </c>
      <c r="D183" s="122" t="s">
        <v>308</v>
      </c>
      <c r="E183" s="122">
        <v>2015</v>
      </c>
      <c r="F183" s="122" t="s">
        <v>19</v>
      </c>
      <c r="G183" s="123"/>
      <c r="H183" s="129" t="s">
        <v>20</v>
      </c>
      <c r="I183" s="130" t="s">
        <v>25</v>
      </c>
      <c r="J183" s="131" t="s">
        <v>25</v>
      </c>
    </row>
    <row r="184" spans="2:10" ht="19.649999999999999" customHeight="1">
      <c r="B184" s="121">
        <v>176</v>
      </c>
      <c r="C184" s="122" t="s">
        <v>301</v>
      </c>
      <c r="D184" s="122" t="s">
        <v>309</v>
      </c>
      <c r="E184" s="122">
        <v>2008</v>
      </c>
      <c r="F184" s="122">
        <v>2015</v>
      </c>
      <c r="G184" s="123" t="s">
        <v>20</v>
      </c>
      <c r="H184" s="129" t="s">
        <v>20</v>
      </c>
      <c r="I184" s="130"/>
      <c r="J184" s="131"/>
    </row>
    <row r="185" spans="2:10" ht="19.649999999999999" customHeight="1">
      <c r="B185" s="121">
        <v>177</v>
      </c>
      <c r="C185" s="122" t="s">
        <v>301</v>
      </c>
      <c r="D185" s="122" t="s">
        <v>311</v>
      </c>
      <c r="E185" s="122">
        <v>2015</v>
      </c>
      <c r="F185" s="122" t="s">
        <v>19</v>
      </c>
      <c r="G185" s="123"/>
      <c r="H185" s="129" t="s">
        <v>20</v>
      </c>
      <c r="I185" s="130" t="s">
        <v>25</v>
      </c>
      <c r="J185" s="131" t="s">
        <v>25</v>
      </c>
    </row>
    <row r="186" spans="2:10" ht="19.649999999999999" customHeight="1">
      <c r="B186" s="121">
        <v>178</v>
      </c>
      <c r="C186" s="122" t="s">
        <v>301</v>
      </c>
      <c r="D186" s="122" t="s">
        <v>313</v>
      </c>
      <c r="E186" s="122">
        <v>2010</v>
      </c>
      <c r="F186" s="122">
        <v>2019</v>
      </c>
      <c r="G186" s="123"/>
      <c r="H186" s="129" t="s">
        <v>20</v>
      </c>
      <c r="I186" s="130" t="s">
        <v>25</v>
      </c>
      <c r="J186" s="131" t="s">
        <v>25</v>
      </c>
    </row>
    <row r="187" spans="2:10" ht="19.649999999999999" customHeight="1">
      <c r="B187" s="121">
        <v>179</v>
      </c>
      <c r="C187" s="122" t="s">
        <v>301</v>
      </c>
      <c r="D187" s="122" t="s">
        <v>315</v>
      </c>
      <c r="E187" s="122">
        <v>2007</v>
      </c>
      <c r="F187" s="122">
        <v>2014</v>
      </c>
      <c r="G187" s="123"/>
      <c r="H187" s="129" t="s">
        <v>20</v>
      </c>
      <c r="I187" s="130" t="s">
        <v>25</v>
      </c>
      <c r="J187" s="131" t="s">
        <v>25</v>
      </c>
    </row>
    <row r="188" spans="2:10" ht="19.649999999999999" customHeight="1">
      <c r="B188" s="121">
        <v>180</v>
      </c>
      <c r="C188" s="122" t="s">
        <v>317</v>
      </c>
      <c r="D188" s="122" t="s">
        <v>318</v>
      </c>
      <c r="E188" s="122">
        <v>2016</v>
      </c>
      <c r="F188" s="122" t="s">
        <v>19</v>
      </c>
      <c r="G188" s="123"/>
      <c r="H188" s="129" t="s">
        <v>20</v>
      </c>
      <c r="I188" s="130" t="s">
        <v>25</v>
      </c>
      <c r="J188" s="131" t="s">
        <v>25</v>
      </c>
    </row>
    <row r="189" spans="2:10" ht="19.649999999999999" customHeight="1">
      <c r="B189" s="121">
        <v>181</v>
      </c>
      <c r="C189" s="122" t="s">
        <v>320</v>
      </c>
      <c r="D189" s="122" t="s">
        <v>321</v>
      </c>
      <c r="E189" s="122">
        <v>2016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v>182</v>
      </c>
      <c r="C190" s="122" t="s">
        <v>320</v>
      </c>
      <c r="D190" s="122" t="s">
        <v>322</v>
      </c>
      <c r="E190" s="122">
        <v>2015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v>183</v>
      </c>
      <c r="C191" s="122" t="s">
        <v>323</v>
      </c>
      <c r="D191" s="122" t="s">
        <v>324</v>
      </c>
      <c r="E191" s="122">
        <v>2013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</row>
    <row r="192" spans="2:10" ht="19.649999999999999" customHeight="1">
      <c r="B192" s="121">
        <v>184</v>
      </c>
      <c r="C192" s="122" t="s">
        <v>323</v>
      </c>
      <c r="D192" s="122" t="s">
        <v>327</v>
      </c>
      <c r="E192" s="122">
        <v>2006</v>
      </c>
      <c r="F192" s="122">
        <v>2013</v>
      </c>
      <c r="G192" s="123" t="s">
        <v>20</v>
      </c>
      <c r="H192" s="129" t="s">
        <v>20</v>
      </c>
      <c r="I192" s="130"/>
      <c r="J192" s="131"/>
    </row>
    <row r="193" spans="2:10" ht="19.649999999999999" customHeight="1">
      <c r="B193" s="121">
        <v>185</v>
      </c>
      <c r="C193" s="122" t="s">
        <v>323</v>
      </c>
      <c r="D193" s="122" t="s">
        <v>329</v>
      </c>
      <c r="E193" s="122">
        <v>2012</v>
      </c>
      <c r="F193" s="122">
        <v>2018</v>
      </c>
      <c r="G193" s="123"/>
      <c r="H193" s="129" t="s">
        <v>20</v>
      </c>
      <c r="I193" s="130" t="s">
        <v>20</v>
      </c>
      <c r="J193" s="131" t="s">
        <v>25</v>
      </c>
    </row>
    <row r="194" spans="2:10" ht="19.649999999999999" customHeight="1">
      <c r="B194" s="121">
        <v>186</v>
      </c>
      <c r="C194" s="122" t="s">
        <v>323</v>
      </c>
      <c r="D194" s="122" t="s">
        <v>330</v>
      </c>
      <c r="E194" s="122">
        <v>2018</v>
      </c>
      <c r="F194" s="122" t="s">
        <v>19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v>187</v>
      </c>
      <c r="C195" s="122" t="s">
        <v>323</v>
      </c>
      <c r="D195" s="122" t="s">
        <v>331</v>
      </c>
      <c r="E195" s="122">
        <v>2017</v>
      </c>
      <c r="F195" s="122" t="s">
        <v>19</v>
      </c>
      <c r="G195" s="123"/>
      <c r="H195" s="129" t="s">
        <v>20</v>
      </c>
      <c r="I195" s="130" t="s">
        <v>20</v>
      </c>
      <c r="J195" s="131" t="s">
        <v>25</v>
      </c>
    </row>
    <row r="196" spans="2:10" ht="19.649999999999999" customHeight="1">
      <c r="B196" s="121">
        <v>188</v>
      </c>
      <c r="C196" s="122" t="s">
        <v>323</v>
      </c>
      <c r="D196" s="122" t="s">
        <v>332</v>
      </c>
      <c r="E196" s="122">
        <v>2015</v>
      </c>
      <c r="F196" s="122">
        <v>2020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v>189</v>
      </c>
      <c r="C197" s="122" t="s">
        <v>323</v>
      </c>
      <c r="D197" s="122" t="s">
        <v>333</v>
      </c>
      <c r="E197" s="122">
        <v>2018</v>
      </c>
      <c r="F197" s="122" t="s">
        <v>19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v>190</v>
      </c>
      <c r="C198" s="122" t="s">
        <v>323</v>
      </c>
      <c r="D198" s="122" t="s">
        <v>334</v>
      </c>
      <c r="E198" s="122">
        <v>2011</v>
      </c>
      <c r="F198" s="122">
        <v>2017</v>
      </c>
      <c r="G198" s="123"/>
      <c r="H198" s="129" t="s">
        <v>20</v>
      </c>
      <c r="I198" s="130" t="s">
        <v>20</v>
      </c>
      <c r="J198" s="131" t="s">
        <v>25</v>
      </c>
    </row>
    <row r="199" spans="2:10" ht="19.649999999999999" customHeight="1">
      <c r="B199" s="121">
        <v>191</v>
      </c>
      <c r="C199" s="122" t="s">
        <v>323</v>
      </c>
      <c r="D199" s="122" t="s">
        <v>334</v>
      </c>
      <c r="E199" s="122">
        <v>2017</v>
      </c>
      <c r="F199" s="122" t="s">
        <v>71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v>192</v>
      </c>
      <c r="C200" s="122" t="s">
        <v>323</v>
      </c>
      <c r="D200" s="122" t="s">
        <v>336</v>
      </c>
      <c r="E200" s="122">
        <v>2013</v>
      </c>
      <c r="F200" s="122">
        <v>2019</v>
      </c>
      <c r="G200" s="123" t="s">
        <v>20</v>
      </c>
      <c r="H200" s="129" t="s">
        <v>20</v>
      </c>
      <c r="I200" s="130" t="s">
        <v>20</v>
      </c>
      <c r="J200" s="131"/>
    </row>
    <row r="201" spans="2:10" ht="19.649999999999999" customHeight="1">
      <c r="B201" s="121">
        <v>193</v>
      </c>
      <c r="C201" s="122" t="s">
        <v>323</v>
      </c>
      <c r="D201" s="122" t="s">
        <v>337</v>
      </c>
      <c r="E201" s="122">
        <v>2010</v>
      </c>
      <c r="F201" s="122">
        <v>2015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v>194</v>
      </c>
      <c r="C202" s="122" t="s">
        <v>323</v>
      </c>
      <c r="D202" s="122" t="s">
        <v>337</v>
      </c>
      <c r="E202" s="122">
        <v>2015</v>
      </c>
      <c r="F202" s="122" t="s">
        <v>19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v>195</v>
      </c>
      <c r="C203" s="122" t="s">
        <v>323</v>
      </c>
      <c r="D203" s="122" t="s">
        <v>339</v>
      </c>
      <c r="E203" s="122">
        <v>2018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v>196</v>
      </c>
      <c r="C204" s="122" t="s">
        <v>342</v>
      </c>
      <c r="D204" s="122" t="s">
        <v>343</v>
      </c>
      <c r="E204" s="122">
        <v>2011</v>
      </c>
      <c r="F204" s="122" t="s">
        <v>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v>197</v>
      </c>
      <c r="C205" s="122" t="s">
        <v>342</v>
      </c>
      <c r="D205" s="122" t="s">
        <v>344</v>
      </c>
      <c r="E205" s="122">
        <v>2014</v>
      </c>
      <c r="F205" s="122" t="s">
        <v>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v>198</v>
      </c>
      <c r="C206" s="122" t="s">
        <v>342</v>
      </c>
      <c r="D206" s="122" t="s">
        <v>345</v>
      </c>
      <c r="E206" s="122">
        <v>2018</v>
      </c>
      <c r="F206" s="122" t="s">
        <v>19</v>
      </c>
      <c r="G206" s="123"/>
      <c r="H206" s="129" t="s">
        <v>20</v>
      </c>
      <c r="I206" s="130" t="s">
        <v>20</v>
      </c>
      <c r="J206" s="131" t="s">
        <v>25</v>
      </c>
    </row>
    <row r="207" spans="2:10" ht="19.649999999999999" customHeight="1">
      <c r="B207" s="121">
        <v>199</v>
      </c>
      <c r="C207" s="122" t="s">
        <v>346</v>
      </c>
      <c r="D207" s="122" t="s">
        <v>162</v>
      </c>
      <c r="E207" s="122">
        <v>2008</v>
      </c>
      <c r="F207" s="122">
        <v>2014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v>200</v>
      </c>
      <c r="C208" s="125" t="s">
        <v>346</v>
      </c>
      <c r="D208" s="125" t="s">
        <v>347</v>
      </c>
      <c r="E208" s="125">
        <v>2004</v>
      </c>
      <c r="F208" s="125">
        <v>2012</v>
      </c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v>201</v>
      </c>
      <c r="C210" s="122" t="s">
        <v>346</v>
      </c>
      <c r="D210" s="122" t="s">
        <v>348</v>
      </c>
      <c r="E210" s="122">
        <v>2011</v>
      </c>
      <c r="F210" s="122">
        <v>2014</v>
      </c>
      <c r="G210" s="123"/>
      <c r="H210" s="129" t="s">
        <v>20</v>
      </c>
      <c r="I210" s="130"/>
      <c r="J210" s="131"/>
    </row>
    <row r="211" spans="2:10" ht="19.649999999999999" customHeight="1">
      <c r="B211" s="121">
        <v>202</v>
      </c>
      <c r="C211" s="122" t="s">
        <v>346</v>
      </c>
      <c r="D211" s="122" t="s">
        <v>349</v>
      </c>
      <c r="E211" s="122">
        <v>2001</v>
      </c>
      <c r="F211" s="122">
        <v>2009</v>
      </c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v>203</v>
      </c>
      <c r="C212" s="122" t="s">
        <v>350</v>
      </c>
      <c r="D212" s="122" t="s">
        <v>351</v>
      </c>
      <c r="E212" s="122">
        <v>2020</v>
      </c>
      <c r="F212" s="122" t="s">
        <v>19</v>
      </c>
      <c r="G212" s="123"/>
      <c r="H212" s="129" t="s">
        <v>20</v>
      </c>
      <c r="I212" s="130" t="s">
        <v>25</v>
      </c>
      <c r="J212" s="131" t="s">
        <v>25</v>
      </c>
    </row>
    <row r="213" spans="2:10" ht="19.649999999999999" customHeight="1">
      <c r="B213" s="121">
        <v>204</v>
      </c>
      <c r="C213" s="122" t="s">
        <v>350</v>
      </c>
      <c r="D213" s="122" t="s">
        <v>352</v>
      </c>
      <c r="E213" s="122">
        <v>2014</v>
      </c>
      <c r="F213" s="122">
        <v>2019</v>
      </c>
      <c r="G213" s="123"/>
      <c r="H213" s="129" t="s">
        <v>20</v>
      </c>
      <c r="I213" s="130" t="s">
        <v>25</v>
      </c>
      <c r="J213" s="131" t="s">
        <v>25</v>
      </c>
    </row>
    <row r="214" spans="2:10" ht="19.649999999999999" customHeight="1">
      <c r="B214" s="121">
        <v>205</v>
      </c>
      <c r="C214" s="122" t="s">
        <v>350</v>
      </c>
      <c r="D214" s="122" t="s">
        <v>352</v>
      </c>
      <c r="E214" s="122">
        <v>2017</v>
      </c>
      <c r="F214" s="122" t="s">
        <v>19</v>
      </c>
      <c r="G214" s="123"/>
      <c r="H214" s="129" t="s">
        <v>20</v>
      </c>
      <c r="I214" s="130" t="s">
        <v>25</v>
      </c>
      <c r="J214" s="131" t="s">
        <v>25</v>
      </c>
    </row>
    <row r="215" spans="2:10" ht="19.649999999999999" customHeight="1">
      <c r="B215" s="121">
        <v>206</v>
      </c>
      <c r="C215" s="122" t="s">
        <v>350</v>
      </c>
      <c r="D215" s="122" t="s">
        <v>353</v>
      </c>
      <c r="E215" s="122">
        <v>2006</v>
      </c>
      <c r="F215" s="122">
        <v>2014</v>
      </c>
      <c r="G215" s="123"/>
      <c r="H215" s="129" t="s">
        <v>20</v>
      </c>
      <c r="I215" s="130" t="s">
        <v>25</v>
      </c>
      <c r="J215" s="131" t="s">
        <v>25</v>
      </c>
    </row>
    <row r="216" spans="2:10" ht="19.649999999999999" customHeight="1">
      <c r="B216" s="121">
        <v>207</v>
      </c>
      <c r="C216" s="122" t="s">
        <v>350</v>
      </c>
      <c r="D216" s="122" t="s">
        <v>354</v>
      </c>
      <c r="E216" s="122">
        <v>2012</v>
      </c>
      <c r="F216" s="122" t="s">
        <v>19</v>
      </c>
      <c r="G216" s="123" t="s">
        <v>20</v>
      </c>
      <c r="H216" s="129" t="s">
        <v>20</v>
      </c>
      <c r="I216" s="130"/>
      <c r="J216" s="131" t="s">
        <v>20</v>
      </c>
    </row>
    <row r="217" spans="2:10" ht="19.649999999999999" customHeight="1">
      <c r="B217" s="121">
        <v>208</v>
      </c>
      <c r="C217" s="122" t="s">
        <v>350</v>
      </c>
      <c r="D217" s="122" t="s">
        <v>356</v>
      </c>
      <c r="E217" s="122">
        <v>2011</v>
      </c>
      <c r="F217" s="122">
        <v>2018</v>
      </c>
      <c r="G217" s="123"/>
      <c r="H217" s="129" t="s">
        <v>20</v>
      </c>
      <c r="I217" s="130" t="s">
        <v>25</v>
      </c>
      <c r="J217" s="131" t="s">
        <v>25</v>
      </c>
    </row>
    <row r="218" spans="2:10" ht="19.649999999999999" customHeight="1">
      <c r="B218" s="121">
        <v>209</v>
      </c>
      <c r="C218" s="122" t="s">
        <v>350</v>
      </c>
      <c r="D218" s="122" t="s">
        <v>356</v>
      </c>
      <c r="E218" s="122">
        <v>2018</v>
      </c>
      <c r="F218" s="122" t="s">
        <v>19</v>
      </c>
      <c r="G218" s="123"/>
      <c r="H218" s="129" t="s">
        <v>20</v>
      </c>
      <c r="I218" s="130" t="s">
        <v>25</v>
      </c>
      <c r="J218" s="131" t="s">
        <v>25</v>
      </c>
    </row>
    <row r="219" spans="2:10" ht="19.649999999999999" customHeight="1">
      <c r="B219" s="121">
        <v>210</v>
      </c>
      <c r="C219" s="122" t="s">
        <v>350</v>
      </c>
      <c r="D219" s="122" t="s">
        <v>357</v>
      </c>
      <c r="E219" s="122">
        <v>2013</v>
      </c>
      <c r="F219" s="122" t="s">
        <v>19</v>
      </c>
      <c r="G219" s="123"/>
      <c r="H219" s="129" t="s">
        <v>20</v>
      </c>
      <c r="I219" s="130"/>
      <c r="J219" s="131"/>
    </row>
    <row r="220" spans="2:10" ht="19.649999999999999" customHeight="1">
      <c r="B220" s="121">
        <v>211</v>
      </c>
      <c r="C220" s="122" t="s">
        <v>350</v>
      </c>
      <c r="D220" s="122" t="s">
        <v>359</v>
      </c>
      <c r="E220" s="122">
        <v>2017</v>
      </c>
      <c r="F220" s="122" t="s">
        <v>19</v>
      </c>
      <c r="G220" s="123"/>
      <c r="H220" s="129" t="s">
        <v>20</v>
      </c>
      <c r="I220" s="130" t="s">
        <v>25</v>
      </c>
      <c r="J220" s="131" t="s">
        <v>25</v>
      </c>
    </row>
    <row r="221" spans="2:10" ht="19.649999999999999" customHeight="1">
      <c r="B221" s="121">
        <v>212</v>
      </c>
      <c r="C221" s="122" t="s">
        <v>360</v>
      </c>
      <c r="D221" s="122" t="s">
        <v>361</v>
      </c>
      <c r="E221" s="122">
        <v>2016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v>213</v>
      </c>
      <c r="C222" s="122" t="s">
        <v>360</v>
      </c>
      <c r="D222" s="122" t="s">
        <v>363</v>
      </c>
      <c r="E222" s="122">
        <v>2008</v>
      </c>
      <c r="F222" s="122">
        <v>2015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v>214</v>
      </c>
      <c r="C223" s="122" t="s">
        <v>364</v>
      </c>
      <c r="D223" s="122" t="s">
        <v>99</v>
      </c>
      <c r="E223" s="122">
        <v>2017</v>
      </c>
      <c r="F223" s="122">
        <v>2020</v>
      </c>
      <c r="G223" s="123"/>
      <c r="H223" s="129" t="s">
        <v>20</v>
      </c>
      <c r="I223" s="130" t="s">
        <v>25</v>
      </c>
      <c r="J223" s="131" t="s">
        <v>20</v>
      </c>
    </row>
    <row r="224" spans="2:10" ht="19.649999999999999" customHeight="1">
      <c r="B224" s="121">
        <v>215</v>
      </c>
      <c r="C224" s="122" t="s">
        <v>364</v>
      </c>
      <c r="D224" s="122" t="s">
        <v>365</v>
      </c>
      <c r="E224" s="122">
        <v>2015</v>
      </c>
      <c r="F224" s="122" t="s">
        <v>19</v>
      </c>
      <c r="G224" s="123"/>
      <c r="H224" s="129" t="s">
        <v>20</v>
      </c>
      <c r="I224" s="130" t="s">
        <v>25</v>
      </c>
      <c r="J224" s="131" t="s">
        <v>20</v>
      </c>
    </row>
    <row r="225" spans="2:10" ht="19.649999999999999" customHeight="1">
      <c r="B225" s="121">
        <v>216</v>
      </c>
      <c r="C225" s="122" t="s">
        <v>364</v>
      </c>
      <c r="D225" s="122" t="s">
        <v>366</v>
      </c>
      <c r="E225" s="122">
        <v>2012</v>
      </c>
      <c r="F225" s="122">
        <v>2020</v>
      </c>
      <c r="G225" s="123"/>
      <c r="H225" s="129" t="s">
        <v>20</v>
      </c>
      <c r="I225" s="130" t="s">
        <v>25</v>
      </c>
      <c r="J225" s="131" t="s">
        <v>20</v>
      </c>
    </row>
    <row r="226" spans="2:10" ht="19.649999999999999" customHeight="1">
      <c r="B226" s="121">
        <v>217</v>
      </c>
      <c r="C226" s="122" t="s">
        <v>367</v>
      </c>
      <c r="D226" s="122" t="s">
        <v>368</v>
      </c>
      <c r="E226" s="122">
        <v>2017</v>
      </c>
      <c r="F226" s="122" t="s">
        <v>19</v>
      </c>
      <c r="G226" s="123"/>
      <c r="H226" s="129" t="s">
        <v>20</v>
      </c>
      <c r="I226" s="130" t="s">
        <v>20</v>
      </c>
      <c r="J226" s="131" t="s">
        <v>20</v>
      </c>
    </row>
    <row r="227" spans="2:10" ht="19.649999999999999" customHeight="1">
      <c r="B227" s="121">
        <v>218</v>
      </c>
      <c r="C227" s="122" t="s">
        <v>371</v>
      </c>
      <c r="D227" s="122">
        <v>3</v>
      </c>
      <c r="E227" s="122">
        <v>2014</v>
      </c>
      <c r="F227" s="122">
        <v>2018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v>219</v>
      </c>
      <c r="C228" s="122" t="s">
        <v>371</v>
      </c>
      <c r="D228" s="122">
        <v>5</v>
      </c>
      <c r="E228" s="122">
        <v>2010</v>
      </c>
      <c r="F228" s="122">
        <v>2015</v>
      </c>
      <c r="G228" s="123" t="s">
        <v>20</v>
      </c>
      <c r="H228" s="129" t="s">
        <v>20</v>
      </c>
      <c r="I228" s="130" t="s">
        <v>20</v>
      </c>
      <c r="J228" s="131"/>
    </row>
    <row r="229" spans="2:10" ht="19.649999999999999" customHeight="1">
      <c r="B229" s="121">
        <v>220</v>
      </c>
      <c r="C229" s="122" t="s">
        <v>371</v>
      </c>
      <c r="D229" s="122">
        <v>6</v>
      </c>
      <c r="E229" s="122">
        <v>2012</v>
      </c>
      <c r="F229" s="122" t="s">
        <v>19</v>
      </c>
      <c r="G229" s="123" t="s">
        <v>20</v>
      </c>
      <c r="H229" s="129" t="s">
        <v>20</v>
      </c>
      <c r="I229" s="130" t="s">
        <v>20</v>
      </c>
      <c r="J229" s="131"/>
    </row>
    <row r="230" spans="2:10" ht="19.649999999999999" customHeight="1">
      <c r="B230" s="121">
        <v>221</v>
      </c>
      <c r="C230" s="122" t="s">
        <v>371</v>
      </c>
      <c r="D230" s="122" t="s">
        <v>376</v>
      </c>
      <c r="E230" s="122">
        <v>2012</v>
      </c>
      <c r="F230" s="122">
        <v>2017</v>
      </c>
      <c r="G230" s="123" t="s">
        <v>20</v>
      </c>
      <c r="H230" s="129" t="s">
        <v>20</v>
      </c>
      <c r="I230" s="130" t="s">
        <v>20</v>
      </c>
      <c r="J230" s="131"/>
    </row>
    <row r="231" spans="2:10" ht="19.649999999999999" customHeight="1">
      <c r="B231" s="121">
        <v>222</v>
      </c>
      <c r="C231" s="122" t="s">
        <v>378</v>
      </c>
      <c r="D231" s="122" t="s">
        <v>379</v>
      </c>
      <c r="E231" s="122">
        <v>2004</v>
      </c>
      <c r="F231" s="122">
        <v>2012</v>
      </c>
      <c r="G231" s="123" t="s">
        <v>20</v>
      </c>
      <c r="H231" s="129" t="s">
        <v>20</v>
      </c>
      <c r="I231" s="130" t="s">
        <v>20</v>
      </c>
      <c r="J231" s="131"/>
    </row>
    <row r="232" spans="2:10" ht="19.649999999999999" customHeight="1">
      <c r="B232" s="121">
        <v>223</v>
      </c>
      <c r="C232" s="122" t="s">
        <v>378</v>
      </c>
      <c r="D232" s="122" t="s">
        <v>379</v>
      </c>
      <c r="E232" s="122">
        <v>2012</v>
      </c>
      <c r="F232" s="122">
        <v>2018</v>
      </c>
      <c r="G232" s="123" t="s">
        <v>20</v>
      </c>
      <c r="H232" s="129" t="s">
        <v>20</v>
      </c>
      <c r="I232" s="130" t="s">
        <v>20</v>
      </c>
      <c r="J232" s="131"/>
    </row>
    <row r="233" spans="2:10" ht="19.649999999999999" customHeight="1">
      <c r="B233" s="121">
        <v>224</v>
      </c>
      <c r="C233" s="122" t="s">
        <v>378</v>
      </c>
      <c r="D233" s="122" t="s">
        <v>383</v>
      </c>
      <c r="E233" s="122">
        <v>2014</v>
      </c>
      <c r="F233" s="122" t="s">
        <v>19</v>
      </c>
      <c r="G233" s="123"/>
      <c r="H233" s="129" t="s">
        <v>20</v>
      </c>
      <c r="I233" s="129" t="s">
        <v>20</v>
      </c>
      <c r="J233" s="131"/>
    </row>
    <row r="234" spans="2:10" ht="19.649999999999999" customHeight="1">
      <c r="B234" s="121">
        <v>225</v>
      </c>
      <c r="C234" s="122" t="s">
        <v>378</v>
      </c>
      <c r="D234" s="122" t="s">
        <v>385</v>
      </c>
      <c r="E234" s="122">
        <v>2007</v>
      </c>
      <c r="F234" s="122">
        <v>2015</v>
      </c>
      <c r="G234" s="123"/>
      <c r="H234" s="129" t="s">
        <v>20</v>
      </c>
      <c r="I234" s="130" t="s">
        <v>20</v>
      </c>
      <c r="J234" s="131" t="s">
        <v>25</v>
      </c>
    </row>
    <row r="235" spans="2:10" ht="19.649999999999999" customHeight="1">
      <c r="B235" s="121">
        <v>226</v>
      </c>
      <c r="C235" s="122" t="s">
        <v>378</v>
      </c>
      <c r="D235" s="122" t="s">
        <v>387</v>
      </c>
      <c r="E235" s="122">
        <v>2012</v>
      </c>
      <c r="F235" s="122" t="s">
        <v>19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v>227</v>
      </c>
      <c r="C236" s="122" t="s">
        <v>378</v>
      </c>
      <c r="D236" s="122" t="s">
        <v>388</v>
      </c>
      <c r="E236" s="122">
        <v>2009</v>
      </c>
      <c r="F236" s="122">
        <v>2016</v>
      </c>
      <c r="G236" s="123" t="s">
        <v>20</v>
      </c>
      <c r="H236" s="129" t="s">
        <v>20</v>
      </c>
      <c r="I236" s="130" t="s">
        <v>20</v>
      </c>
      <c r="J236" s="131"/>
    </row>
    <row r="237" spans="2:10" ht="19.649999999999999" customHeight="1">
      <c r="B237" s="121">
        <v>228</v>
      </c>
      <c r="C237" s="122" t="s">
        <v>378</v>
      </c>
      <c r="D237" s="122" t="s">
        <v>390</v>
      </c>
      <c r="E237" s="122">
        <v>2017</v>
      </c>
      <c r="F237" s="122" t="s">
        <v>19</v>
      </c>
      <c r="G237" s="123"/>
      <c r="H237" s="129" t="s">
        <v>20</v>
      </c>
      <c r="I237" s="130" t="s">
        <v>20</v>
      </c>
      <c r="J237" s="131" t="s">
        <v>25</v>
      </c>
    </row>
    <row r="238" spans="2:10" ht="19.649999999999999" customHeight="1">
      <c r="B238" s="121">
        <v>229</v>
      </c>
      <c r="C238" s="122" t="s">
        <v>378</v>
      </c>
      <c r="D238" s="122" t="s">
        <v>391</v>
      </c>
      <c r="E238" s="122">
        <v>2012</v>
      </c>
      <c r="F238" s="122">
        <v>2016</v>
      </c>
      <c r="G238" s="123" t="s">
        <v>20</v>
      </c>
      <c r="H238" s="129" t="s">
        <v>20</v>
      </c>
      <c r="I238" s="130" t="s">
        <v>20</v>
      </c>
      <c r="J238" s="131"/>
    </row>
    <row r="239" spans="2:10" ht="19.649999999999999" customHeight="1">
      <c r="B239" s="121">
        <v>230</v>
      </c>
      <c r="C239" s="122" t="s">
        <v>378</v>
      </c>
      <c r="D239" s="122" t="s">
        <v>393</v>
      </c>
      <c r="E239" s="122">
        <v>2015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v>231</v>
      </c>
      <c r="C240" s="122" t="s">
        <v>378</v>
      </c>
      <c r="D240" s="122" t="s">
        <v>395</v>
      </c>
      <c r="E240" s="122">
        <v>2015</v>
      </c>
      <c r="F240" s="122">
        <v>2019</v>
      </c>
      <c r="G240" s="123"/>
      <c r="H240" s="129"/>
      <c r="I240" s="130"/>
      <c r="J240" s="131"/>
    </row>
    <row r="241" spans="2:10" ht="19.649999999999999" customHeight="1">
      <c r="B241" s="121">
        <v>232</v>
      </c>
      <c r="C241" s="122" t="s">
        <v>378</v>
      </c>
      <c r="D241" s="122" t="s">
        <v>396</v>
      </c>
      <c r="E241" s="122">
        <v>2016</v>
      </c>
      <c r="F241" s="122">
        <v>2019</v>
      </c>
      <c r="G241" s="123"/>
      <c r="H241" s="129"/>
      <c r="I241" s="130"/>
      <c r="J241" s="131"/>
    </row>
    <row r="242" spans="2:10" ht="19.649999999999999" customHeight="1">
      <c r="B242" s="121">
        <v>233</v>
      </c>
      <c r="C242" s="122" t="s">
        <v>378</v>
      </c>
      <c r="D242" s="122" t="s">
        <v>397</v>
      </c>
      <c r="E242" s="122">
        <v>2011</v>
      </c>
      <c r="F242" s="122">
        <v>2015</v>
      </c>
      <c r="G242" s="123" t="s">
        <v>20</v>
      </c>
      <c r="H242" s="129" t="s">
        <v>20</v>
      </c>
      <c r="I242" s="130" t="s">
        <v>20</v>
      </c>
      <c r="J242" s="131"/>
    </row>
    <row r="243" spans="2:10" ht="19.649999999999999" customHeight="1">
      <c r="B243" s="121">
        <v>234</v>
      </c>
      <c r="C243" s="122" t="s">
        <v>378</v>
      </c>
      <c r="D243" s="122" t="s">
        <v>257</v>
      </c>
      <c r="E243" s="122">
        <v>2003</v>
      </c>
      <c r="F243" s="122">
        <v>2014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v>235</v>
      </c>
      <c r="C244" s="122" t="s">
        <v>378</v>
      </c>
      <c r="D244" s="122" t="s">
        <v>257</v>
      </c>
      <c r="E244" s="122">
        <v>2006</v>
      </c>
      <c r="F244" s="122" t="s">
        <v>71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v>236</v>
      </c>
      <c r="C245" s="122" t="s">
        <v>378</v>
      </c>
      <c r="D245" s="122" t="s">
        <v>257</v>
      </c>
      <c r="E245" s="122">
        <v>2018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v>237</v>
      </c>
      <c r="C246" s="122" t="s">
        <v>378</v>
      </c>
      <c r="D246" s="122" t="s">
        <v>402</v>
      </c>
      <c r="E246" s="122">
        <v>2003</v>
      </c>
      <c r="F246" s="122">
        <v>2014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v>238</v>
      </c>
      <c r="C247" s="122" t="s">
        <v>378</v>
      </c>
      <c r="D247" s="122" t="s">
        <v>403</v>
      </c>
      <c r="E247" s="122">
        <v>2003</v>
      </c>
      <c r="F247" s="122">
        <v>2014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v>239</v>
      </c>
      <c r="C248" s="122" t="s">
        <v>378</v>
      </c>
      <c r="D248" s="122" t="s">
        <v>403</v>
      </c>
      <c r="E248" s="122">
        <v>2014</v>
      </c>
      <c r="F248" s="122" t="s">
        <v>19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v>240</v>
      </c>
      <c r="C249" s="122" t="s">
        <v>378</v>
      </c>
      <c r="D249" s="122" t="s">
        <v>404</v>
      </c>
      <c r="E249" s="122">
        <v>2017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v>241</v>
      </c>
      <c r="C250" s="125" t="s">
        <v>405</v>
      </c>
      <c r="D250" s="125" t="s">
        <v>406</v>
      </c>
      <c r="E250" s="125">
        <v>2014</v>
      </c>
      <c r="F250" s="125" t="s">
        <v>19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v>242</v>
      </c>
      <c r="C252" s="122" t="s">
        <v>405</v>
      </c>
      <c r="D252" s="122" t="s">
        <v>407</v>
      </c>
      <c r="E252" s="122">
        <v>2011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v>243</v>
      </c>
      <c r="C253" s="122" t="s">
        <v>405</v>
      </c>
      <c r="D253" s="122" t="s">
        <v>408</v>
      </c>
      <c r="E253" s="122">
        <v>2010</v>
      </c>
      <c r="F253" s="122">
        <v>2018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v>244</v>
      </c>
      <c r="C254" s="122" t="s">
        <v>405</v>
      </c>
      <c r="D254" s="122" t="s">
        <v>409</v>
      </c>
      <c r="E254" s="122">
        <v>2007</v>
      </c>
      <c r="F254" s="122">
        <v>2015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v>245</v>
      </c>
      <c r="C255" s="122" t="s">
        <v>405</v>
      </c>
      <c r="D255" s="122" t="s">
        <v>410</v>
      </c>
      <c r="E255" s="122">
        <v>2014</v>
      </c>
      <c r="F255" s="122" t="s">
        <v>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v>246</v>
      </c>
      <c r="C256" s="122" t="s">
        <v>405</v>
      </c>
      <c r="D256" s="122" t="s">
        <v>411</v>
      </c>
      <c r="E256" s="122">
        <v>2014</v>
      </c>
      <c r="F256" s="122">
        <v>2020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v>247</v>
      </c>
      <c r="C257" s="122" t="s">
        <v>405</v>
      </c>
      <c r="D257" s="122" t="s">
        <v>412</v>
      </c>
      <c r="E257" s="122">
        <v>2013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v>248</v>
      </c>
      <c r="C258" s="122" t="s">
        <v>405</v>
      </c>
      <c r="D258" s="122" t="s">
        <v>413</v>
      </c>
      <c r="E258" s="122">
        <v>2011</v>
      </c>
      <c r="F258" s="122">
        <v>2020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v>249</v>
      </c>
      <c r="C259" s="122" t="s">
        <v>405</v>
      </c>
      <c r="D259" s="122" t="s">
        <v>414</v>
      </c>
      <c r="E259" s="122">
        <v>2010</v>
      </c>
      <c r="F259" s="122">
        <v>2015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v>250</v>
      </c>
      <c r="C260" s="122" t="s">
        <v>405</v>
      </c>
      <c r="D260" s="122" t="s">
        <v>415</v>
      </c>
      <c r="E260" s="122">
        <v>2014</v>
      </c>
      <c r="F260" s="122" t="s">
        <v>19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v>251</v>
      </c>
      <c r="C261" s="122" t="s">
        <v>405</v>
      </c>
      <c r="D261" s="122" t="s">
        <v>416</v>
      </c>
      <c r="E261" s="122">
        <v>2014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v>252</v>
      </c>
      <c r="C262" s="122" t="s">
        <v>417</v>
      </c>
      <c r="D262" s="122" t="s">
        <v>418</v>
      </c>
      <c r="E262" s="122">
        <v>2006</v>
      </c>
      <c r="F262" s="122">
        <v>2015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v>253</v>
      </c>
      <c r="C263" s="122" t="s">
        <v>417</v>
      </c>
      <c r="D263" s="122" t="s">
        <v>418</v>
      </c>
      <c r="E263" s="122">
        <v>2014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v>254</v>
      </c>
      <c r="C264" s="122" t="s">
        <v>417</v>
      </c>
      <c r="D264" s="122" t="s">
        <v>419</v>
      </c>
      <c r="E264" s="122">
        <v>2007</v>
      </c>
      <c r="F264" s="122">
        <v>2015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v>255</v>
      </c>
      <c r="C265" s="122" t="s">
        <v>417</v>
      </c>
      <c r="D265" s="122" t="s">
        <v>420</v>
      </c>
      <c r="E265" s="122">
        <v>2006</v>
      </c>
      <c r="F265" s="122">
        <v>2013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v>256</v>
      </c>
      <c r="C266" s="122" t="s">
        <v>417</v>
      </c>
      <c r="D266" s="122" t="s">
        <v>420</v>
      </c>
      <c r="E266" s="122">
        <v>2014</v>
      </c>
      <c r="F266" s="122" t="s">
        <v>19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v>257</v>
      </c>
      <c r="C267" s="122" t="s">
        <v>417</v>
      </c>
      <c r="D267" s="122" t="s">
        <v>421</v>
      </c>
      <c r="E267" s="122">
        <v>2010</v>
      </c>
      <c r="F267" s="122">
        <v>2016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v>258</v>
      </c>
      <c r="C268" s="122" t="s">
        <v>417</v>
      </c>
      <c r="D268" s="122" t="s">
        <v>421</v>
      </c>
      <c r="E268" s="122">
        <v>2016</v>
      </c>
      <c r="F268" s="122" t="s">
        <v>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v>259</v>
      </c>
      <c r="C269" s="122" t="s">
        <v>417</v>
      </c>
      <c r="D269" s="122" t="s">
        <v>422</v>
      </c>
      <c r="E269" s="122">
        <v>2010</v>
      </c>
      <c r="F269" s="122">
        <v>2015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v>260</v>
      </c>
      <c r="C270" s="122" t="s">
        <v>417</v>
      </c>
      <c r="D270" s="122" t="s">
        <v>423</v>
      </c>
      <c r="E270" s="122">
        <v>2013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v>261</v>
      </c>
      <c r="C271" s="122" t="s">
        <v>417</v>
      </c>
      <c r="D271" s="122" t="s">
        <v>424</v>
      </c>
      <c r="E271" s="122">
        <v>2012</v>
      </c>
      <c r="F271" s="122">
        <v>2016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v>262</v>
      </c>
      <c r="C272" s="122" t="s">
        <v>417</v>
      </c>
      <c r="D272" s="122" t="s">
        <v>425</v>
      </c>
      <c r="E272" s="122">
        <v>2011</v>
      </c>
      <c r="F272" s="122">
        <v>2015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v>263</v>
      </c>
      <c r="C273" s="122" t="s">
        <v>427</v>
      </c>
      <c r="D273" s="122" t="s">
        <v>429</v>
      </c>
      <c r="E273" s="122">
        <v>2003</v>
      </c>
      <c r="F273" s="122">
        <v>2010</v>
      </c>
      <c r="G273" s="123" t="s">
        <v>20</v>
      </c>
      <c r="H273" s="129" t="s">
        <v>20</v>
      </c>
      <c r="I273" s="130" t="s">
        <v>20</v>
      </c>
      <c r="J273" s="131"/>
    </row>
    <row r="274" spans="2:10" ht="19.649999999999999" customHeight="1">
      <c r="B274" s="121">
        <v>264</v>
      </c>
      <c r="C274" s="122" t="s">
        <v>427</v>
      </c>
      <c r="D274" s="122" t="s">
        <v>431</v>
      </c>
      <c r="E274" s="122">
        <v>2012</v>
      </c>
      <c r="F274" s="122" t="s">
        <v>19</v>
      </c>
      <c r="G274" s="123" t="s">
        <v>20</v>
      </c>
      <c r="H274" s="129" t="s">
        <v>20</v>
      </c>
      <c r="I274" s="130" t="s">
        <v>20</v>
      </c>
      <c r="J274" s="131"/>
    </row>
    <row r="275" spans="2:10" ht="19.649999999999999" customHeight="1">
      <c r="B275" s="121">
        <v>265</v>
      </c>
      <c r="C275" s="122" t="s">
        <v>433</v>
      </c>
      <c r="D275" s="122" t="s">
        <v>434</v>
      </c>
      <c r="E275" s="122">
        <v>2010</v>
      </c>
      <c r="F275" s="122" t="s">
        <v>19</v>
      </c>
      <c r="G275" s="123" t="s">
        <v>20</v>
      </c>
      <c r="H275" s="129" t="s">
        <v>20</v>
      </c>
      <c r="I275" s="130" t="s">
        <v>20</v>
      </c>
      <c r="J275" s="131"/>
    </row>
    <row r="276" spans="2:10" ht="19.649999999999999" customHeight="1">
      <c r="B276" s="121">
        <v>266</v>
      </c>
      <c r="C276" s="122" t="s">
        <v>433</v>
      </c>
      <c r="D276" s="122" t="s">
        <v>437</v>
      </c>
      <c r="E276" s="122">
        <v>2015</v>
      </c>
      <c r="F276" s="122" t="s">
        <v>19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v>267</v>
      </c>
      <c r="C277" s="122" t="s">
        <v>433</v>
      </c>
      <c r="D277" s="122" t="s">
        <v>440</v>
      </c>
      <c r="E277" s="122">
        <v>2017</v>
      </c>
      <c r="F277" s="122"/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v>268</v>
      </c>
      <c r="C278" s="122" t="s">
        <v>433</v>
      </c>
      <c r="D278" s="122" t="s">
        <v>441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v>269</v>
      </c>
      <c r="C279" s="122" t="s">
        <v>433</v>
      </c>
      <c r="D279" s="122" t="s">
        <v>443</v>
      </c>
      <c r="E279" s="122">
        <v>2012</v>
      </c>
      <c r="F279" s="122" t="s">
        <v>19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v>270</v>
      </c>
      <c r="C280" s="122" t="s">
        <v>433</v>
      </c>
      <c r="D280" s="122" t="s">
        <v>446</v>
      </c>
      <c r="E280" s="122">
        <v>2010</v>
      </c>
      <c r="F280" s="122" t="s">
        <v>19</v>
      </c>
      <c r="G280" s="123"/>
      <c r="H280" s="129" t="s">
        <v>20</v>
      </c>
      <c r="I280" s="129" t="s">
        <v>20</v>
      </c>
      <c r="J280" s="182"/>
    </row>
    <row r="281" spans="2:10" ht="19.649999999999999" customHeight="1">
      <c r="B281" s="121">
        <v>271</v>
      </c>
      <c r="C281" s="122" t="s">
        <v>433</v>
      </c>
      <c r="D281" s="122" t="s">
        <v>449</v>
      </c>
      <c r="E281" s="122">
        <v>2019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v>272</v>
      </c>
      <c r="C282" s="122" t="s">
        <v>433</v>
      </c>
      <c r="D282" s="122" t="s">
        <v>451</v>
      </c>
      <c r="E282" s="122">
        <v>2016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v>273</v>
      </c>
      <c r="C283" s="122" t="s">
        <v>433</v>
      </c>
      <c r="D283" s="122" t="s">
        <v>453</v>
      </c>
      <c r="E283" s="122">
        <v>2010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v>274</v>
      </c>
      <c r="C284" s="122" t="s">
        <v>433</v>
      </c>
      <c r="D284" s="122" t="s">
        <v>455</v>
      </c>
      <c r="E284" s="122">
        <v>2001</v>
      </c>
      <c r="F284" s="122">
        <v>2014</v>
      </c>
      <c r="G284" s="123"/>
      <c r="H284" s="129" t="s">
        <v>20</v>
      </c>
      <c r="I284" s="130"/>
      <c r="J284" s="131"/>
    </row>
    <row r="285" spans="2:10" ht="19.649999999999999" customHeight="1">
      <c r="B285" s="121">
        <v>275</v>
      </c>
      <c r="C285" s="122" t="s">
        <v>433</v>
      </c>
      <c r="D285" s="122" t="s">
        <v>457</v>
      </c>
      <c r="E285" s="122">
        <v>2013</v>
      </c>
      <c r="F285" s="122" t="s">
        <v>19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v>276</v>
      </c>
      <c r="C286" s="122" t="s">
        <v>433</v>
      </c>
      <c r="D286" s="122" t="s">
        <v>460</v>
      </c>
      <c r="E286" s="122">
        <v>2013</v>
      </c>
      <c r="F286" s="122" t="s">
        <v>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v>277</v>
      </c>
      <c r="C287" s="122" t="s">
        <v>462</v>
      </c>
      <c r="D287" s="122" t="s">
        <v>463</v>
      </c>
      <c r="E287" s="122">
        <v>2013</v>
      </c>
      <c r="F287" s="122">
        <v>2019</v>
      </c>
      <c r="G287" s="123" t="s">
        <v>20</v>
      </c>
      <c r="H287" s="129" t="s">
        <v>20</v>
      </c>
      <c r="I287" s="130"/>
      <c r="J287" s="131" t="s">
        <v>20</v>
      </c>
    </row>
    <row r="288" spans="2:10" ht="19.649999999999999" customHeight="1">
      <c r="B288" s="121">
        <v>278</v>
      </c>
      <c r="C288" s="122" t="s">
        <v>462</v>
      </c>
      <c r="D288" s="122" t="s">
        <v>465</v>
      </c>
      <c r="E288" s="122">
        <v>2006</v>
      </c>
      <c r="F288" s="122">
        <v>2015</v>
      </c>
      <c r="G288" s="123"/>
      <c r="H288" s="129" t="s">
        <v>20</v>
      </c>
      <c r="I288" s="130"/>
      <c r="J288" s="131" t="s">
        <v>20</v>
      </c>
    </row>
    <row r="289" spans="2:10" ht="19.649999999999999" customHeight="1">
      <c r="B289" s="121">
        <v>279</v>
      </c>
      <c r="C289" s="122" t="s">
        <v>462</v>
      </c>
      <c r="D289" s="122" t="s">
        <v>466</v>
      </c>
      <c r="E289" s="122">
        <v>2015</v>
      </c>
      <c r="F289" s="122" t="s">
        <v>19</v>
      </c>
      <c r="G289" s="123"/>
      <c r="H289" s="129" t="s">
        <v>20</v>
      </c>
      <c r="I289" s="130"/>
      <c r="J289" s="131" t="s">
        <v>20</v>
      </c>
    </row>
    <row r="290" spans="2:10" ht="19.649999999999999" customHeight="1">
      <c r="B290" s="121">
        <v>280</v>
      </c>
      <c r="C290" s="122" t="s">
        <v>462</v>
      </c>
      <c r="D290" s="122" t="s">
        <v>146</v>
      </c>
      <c r="E290" s="122">
        <v>2013</v>
      </c>
      <c r="F290" s="122">
        <v>2019</v>
      </c>
      <c r="G290" s="123" t="s">
        <v>20</v>
      </c>
      <c r="H290" s="129" t="s">
        <v>20</v>
      </c>
      <c r="I290" s="130"/>
      <c r="J290" s="131" t="s">
        <v>20</v>
      </c>
    </row>
    <row r="291" spans="2:10" ht="19.649999999999999" customHeight="1">
      <c r="B291" s="121">
        <v>281</v>
      </c>
      <c r="C291" s="122" t="s">
        <v>462</v>
      </c>
      <c r="D291" s="122" t="s">
        <v>469</v>
      </c>
      <c r="E291" s="122">
        <v>2011</v>
      </c>
      <c r="F291" s="122" t="s">
        <v>19</v>
      </c>
      <c r="G291" s="123"/>
      <c r="H291" s="129" t="s">
        <v>20</v>
      </c>
      <c r="I291" s="130"/>
      <c r="J291" s="131" t="s">
        <v>20</v>
      </c>
    </row>
    <row r="292" spans="2:10" ht="19.649999999999999" customHeight="1" thickBot="1">
      <c r="B292" s="124">
        <v>282</v>
      </c>
      <c r="C292" s="125" t="s">
        <v>462</v>
      </c>
      <c r="D292" s="125" t="s">
        <v>471</v>
      </c>
      <c r="E292" s="125">
        <v>2008</v>
      </c>
      <c r="F292" s="125">
        <v>2017</v>
      </c>
      <c r="G292" s="164" t="s">
        <v>20</v>
      </c>
      <c r="H292" s="132" t="s">
        <v>20</v>
      </c>
      <c r="I292" s="133"/>
      <c r="J292" s="134" t="s">
        <v>20</v>
      </c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v>283</v>
      </c>
      <c r="C294" s="122" t="s">
        <v>462</v>
      </c>
      <c r="D294" s="122" t="s">
        <v>473</v>
      </c>
      <c r="E294" s="122">
        <v>2012</v>
      </c>
      <c r="F294" s="122">
        <v>2019</v>
      </c>
      <c r="G294" s="123"/>
      <c r="H294" s="129" t="s">
        <v>20</v>
      </c>
      <c r="I294" s="130"/>
      <c r="J294" s="131" t="s">
        <v>20</v>
      </c>
    </row>
    <row r="295" spans="2:10" ht="19.649999999999999" customHeight="1">
      <c r="B295" s="121">
        <v>284</v>
      </c>
      <c r="C295" s="122" t="s">
        <v>462</v>
      </c>
      <c r="D295" s="122" t="s">
        <v>474</v>
      </c>
      <c r="E295" s="122">
        <v>2010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v>285</v>
      </c>
      <c r="C296" s="122" t="s">
        <v>462</v>
      </c>
      <c r="D296" s="122" t="s">
        <v>475</v>
      </c>
      <c r="E296" s="122">
        <v>2001</v>
      </c>
      <c r="F296" s="122">
        <v>2014</v>
      </c>
      <c r="G296" s="123"/>
      <c r="H296" s="129" t="s">
        <v>20</v>
      </c>
      <c r="I296" s="130"/>
      <c r="J296" s="131"/>
    </row>
    <row r="297" spans="2:10" ht="19.649999999999999" customHeight="1">
      <c r="B297" s="121">
        <v>286</v>
      </c>
      <c r="C297" s="122" t="s">
        <v>462</v>
      </c>
      <c r="D297" s="122" t="s">
        <v>475</v>
      </c>
      <c r="E297" s="122">
        <v>2014</v>
      </c>
      <c r="F297" s="122">
        <v>2020</v>
      </c>
      <c r="G297" s="123"/>
      <c r="H297" s="129" t="s">
        <v>20</v>
      </c>
      <c r="I297" s="129" t="s">
        <v>20</v>
      </c>
      <c r="J297" s="131"/>
    </row>
    <row r="298" spans="2:10" ht="19.649999999999999" customHeight="1">
      <c r="B298" s="121">
        <v>287</v>
      </c>
      <c r="C298" s="122" t="s">
        <v>462</v>
      </c>
      <c r="D298" s="122" t="s">
        <v>478</v>
      </c>
      <c r="E298" s="122">
        <v>2012</v>
      </c>
      <c r="F298" s="122">
        <v>2014</v>
      </c>
      <c r="G298" s="123" t="s">
        <v>20</v>
      </c>
      <c r="H298" s="129" t="s">
        <v>20</v>
      </c>
      <c r="I298" s="130"/>
      <c r="J298" s="131" t="s">
        <v>20</v>
      </c>
    </row>
    <row r="299" spans="2:10" ht="19.649999999999999" customHeight="1">
      <c r="B299" s="121">
        <v>288</v>
      </c>
      <c r="C299" s="122" t="s">
        <v>481</v>
      </c>
      <c r="D299" s="122" t="s">
        <v>482</v>
      </c>
      <c r="E299" s="122">
        <v>2016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v>289</v>
      </c>
      <c r="C300" s="122" t="s">
        <v>483</v>
      </c>
      <c r="D300" s="122" t="s">
        <v>485</v>
      </c>
      <c r="E300" s="122">
        <v>2013</v>
      </c>
      <c r="F300" s="122" t="s">
        <v>19</v>
      </c>
      <c r="G300" s="123"/>
      <c r="H300" s="129" t="s">
        <v>20</v>
      </c>
      <c r="I300" s="130" t="s">
        <v>25</v>
      </c>
      <c r="J300" s="131" t="s">
        <v>20</v>
      </c>
    </row>
    <row r="301" spans="2:10" ht="19.649999999999999" customHeight="1">
      <c r="B301" s="121">
        <v>290</v>
      </c>
      <c r="C301" s="122" t="s">
        <v>486</v>
      </c>
      <c r="D301" s="122" t="s">
        <v>487</v>
      </c>
      <c r="E301" s="122">
        <v>2017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v>291</v>
      </c>
      <c r="C302" s="122" t="s">
        <v>486</v>
      </c>
      <c r="D302" s="122" t="s">
        <v>488</v>
      </c>
      <c r="E302" s="122">
        <v>2017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v>292</v>
      </c>
      <c r="C303" s="122" t="s">
        <v>486</v>
      </c>
      <c r="D303" s="122" t="s">
        <v>489</v>
      </c>
      <c r="E303" s="122">
        <v>2019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v>293</v>
      </c>
      <c r="C304" s="122" t="s">
        <v>486</v>
      </c>
      <c r="D304" s="122" t="s">
        <v>490</v>
      </c>
      <c r="E304" s="122">
        <v>2013</v>
      </c>
      <c r="F304" s="122">
        <v>2019</v>
      </c>
      <c r="G304" s="123" t="s">
        <v>20</v>
      </c>
      <c r="H304" s="129" t="s">
        <v>20</v>
      </c>
      <c r="I304" s="130" t="s">
        <v>20</v>
      </c>
      <c r="J304" s="131"/>
    </row>
    <row r="305" spans="2:10" ht="19.649999999999999" customHeight="1">
      <c r="B305" s="121">
        <v>294</v>
      </c>
      <c r="C305" s="122" t="s">
        <v>486</v>
      </c>
      <c r="D305" s="122" t="s">
        <v>490</v>
      </c>
      <c r="E305" s="122">
        <v>2013</v>
      </c>
      <c r="F305" s="122">
        <v>2019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v>295</v>
      </c>
      <c r="C306" s="122" t="s">
        <v>486</v>
      </c>
      <c r="D306" s="122" t="s">
        <v>490</v>
      </c>
      <c r="E306" s="122">
        <v>2019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v>296</v>
      </c>
      <c r="C307" s="122" t="s">
        <v>486</v>
      </c>
      <c r="D307" s="122" t="s">
        <v>493</v>
      </c>
      <c r="E307" s="122">
        <v>2005</v>
      </c>
      <c r="F307" s="122">
        <v>2014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v>297</v>
      </c>
      <c r="C308" s="122" t="s">
        <v>486</v>
      </c>
      <c r="D308" s="122" t="s">
        <v>493</v>
      </c>
      <c r="E308" s="122">
        <v>2012</v>
      </c>
      <c r="F308" s="122">
        <v>2019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v>298</v>
      </c>
      <c r="C309" s="122" t="s">
        <v>486</v>
      </c>
      <c r="D309" s="122" t="s">
        <v>493</v>
      </c>
      <c r="E309" s="122">
        <v>2019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v>299</v>
      </c>
      <c r="C310" s="122" t="s">
        <v>486</v>
      </c>
      <c r="D310" s="122" t="s">
        <v>497</v>
      </c>
      <c r="E310" s="122">
        <v>2013</v>
      </c>
      <c r="F310" s="122">
        <v>2019</v>
      </c>
      <c r="G310" s="123" t="s">
        <v>20</v>
      </c>
      <c r="H310" s="129" t="s">
        <v>20</v>
      </c>
      <c r="I310" s="130" t="s">
        <v>20</v>
      </c>
      <c r="J310" s="131"/>
    </row>
    <row r="311" spans="2:10" ht="19.649999999999999" customHeight="1">
      <c r="B311" s="121">
        <v>300</v>
      </c>
      <c r="C311" s="122" t="s">
        <v>486</v>
      </c>
      <c r="D311" s="122" t="s">
        <v>173</v>
      </c>
      <c r="E311" s="122">
        <v>2013</v>
      </c>
      <c r="F311" s="122">
        <v>2017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v>301</v>
      </c>
      <c r="C312" s="122" t="s">
        <v>486</v>
      </c>
      <c r="D312" s="122" t="s">
        <v>173</v>
      </c>
      <c r="E312" s="122">
        <v>2017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v>302</v>
      </c>
      <c r="C313" s="122" t="s">
        <v>486</v>
      </c>
      <c r="D313" s="122" t="s">
        <v>498</v>
      </c>
      <c r="E313" s="122">
        <v>2002</v>
      </c>
      <c r="F313" s="122">
        <v>2014</v>
      </c>
      <c r="G313" s="123"/>
      <c r="H313" s="129" t="s">
        <v>20</v>
      </c>
      <c r="I313" s="130"/>
      <c r="J313" s="131"/>
    </row>
    <row r="314" spans="2:10" ht="19.649999999999999" customHeight="1">
      <c r="B314" s="121">
        <v>303</v>
      </c>
      <c r="C314" s="122" t="s">
        <v>486</v>
      </c>
      <c r="D314" s="122" t="s">
        <v>498</v>
      </c>
      <c r="E314" s="122">
        <v>2015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v>304</v>
      </c>
      <c r="C315" s="122" t="s">
        <v>486</v>
      </c>
      <c r="D315" s="122" t="s">
        <v>498</v>
      </c>
      <c r="E315" s="122">
        <v>2020</v>
      </c>
      <c r="F315" s="122" t="s">
        <v>19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v>305</v>
      </c>
      <c r="C316" s="122" t="s">
        <v>486</v>
      </c>
      <c r="D316" s="122" t="s">
        <v>499</v>
      </c>
      <c r="E316" s="122">
        <v>2021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v>306</v>
      </c>
      <c r="C317" s="122" t="s">
        <v>486</v>
      </c>
      <c r="D317" s="122" t="s">
        <v>500</v>
      </c>
      <c r="E317" s="122">
        <v>2009</v>
      </c>
      <c r="F317" s="122">
        <v>2016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v>307</v>
      </c>
      <c r="C318" s="122" t="s">
        <v>486</v>
      </c>
      <c r="D318" s="122" t="s">
        <v>502</v>
      </c>
      <c r="E318" s="122">
        <v>2015</v>
      </c>
      <c r="F318" s="122" t="s">
        <v>19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v>308</v>
      </c>
      <c r="C319" s="122" t="s">
        <v>486</v>
      </c>
      <c r="D319" s="122" t="s">
        <v>503</v>
      </c>
      <c r="E319" s="122">
        <v>2007</v>
      </c>
      <c r="F319" s="122">
        <v>2020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v>309</v>
      </c>
      <c r="C320" s="122" t="s">
        <v>486</v>
      </c>
      <c r="D320" s="122" t="s">
        <v>503</v>
      </c>
      <c r="E320" s="122">
        <v>2012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v>310</v>
      </c>
      <c r="C321" s="122" t="s">
        <v>486</v>
      </c>
      <c r="D321" s="122" t="s">
        <v>504</v>
      </c>
      <c r="E321" s="122">
        <v>2019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v>311</v>
      </c>
      <c r="C322" s="122" t="s">
        <v>486</v>
      </c>
      <c r="D322" s="122" t="s">
        <v>504</v>
      </c>
      <c r="E322" s="122">
        <v>2021</v>
      </c>
      <c r="F322" s="122" t="s">
        <v>19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v>312</v>
      </c>
      <c r="C323" s="122" t="s">
        <v>486</v>
      </c>
      <c r="D323" s="122" t="s">
        <v>506</v>
      </c>
      <c r="E323" s="122">
        <v>2006</v>
      </c>
      <c r="F323" s="122">
        <v>2015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v>313</v>
      </c>
      <c r="C324" s="122" t="s">
        <v>486</v>
      </c>
      <c r="D324" s="122" t="s">
        <v>506</v>
      </c>
      <c r="E324" s="122">
        <v>2008</v>
      </c>
      <c r="F324" s="122">
        <v>2017</v>
      </c>
      <c r="G324" s="123" t="s">
        <v>20</v>
      </c>
      <c r="H324" s="129" t="s">
        <v>20</v>
      </c>
      <c r="I324" s="130" t="s">
        <v>20</v>
      </c>
      <c r="J324" s="131"/>
    </row>
    <row r="325" spans="2:10" ht="19.649999999999999" customHeight="1">
      <c r="B325" s="121">
        <v>314</v>
      </c>
      <c r="C325" s="122" t="s">
        <v>486</v>
      </c>
      <c r="D325" s="122" t="s">
        <v>506</v>
      </c>
      <c r="E325" s="122">
        <v>2016</v>
      </c>
      <c r="F325" s="122" t="s">
        <v>19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v>315</v>
      </c>
      <c r="C326" s="122" t="s">
        <v>486</v>
      </c>
      <c r="D326" s="122" t="s">
        <v>508</v>
      </c>
      <c r="E326" s="122">
        <v>2015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v>316</v>
      </c>
      <c r="C327" s="122" t="s">
        <v>486</v>
      </c>
      <c r="D327" s="122" t="s">
        <v>509</v>
      </c>
      <c r="E327" s="122">
        <v>2001</v>
      </c>
      <c r="F327" s="122">
        <v>2007</v>
      </c>
      <c r="G327" s="123"/>
      <c r="H327" s="129" t="s">
        <v>20</v>
      </c>
      <c r="I327" s="130"/>
      <c r="J327" s="131"/>
    </row>
    <row r="328" spans="2:10" ht="19.649999999999999" customHeight="1">
      <c r="B328" s="121">
        <v>317</v>
      </c>
      <c r="C328" s="122" t="s">
        <v>486</v>
      </c>
      <c r="D328" s="122" t="s">
        <v>510</v>
      </c>
      <c r="E328" s="122">
        <v>2008</v>
      </c>
      <c r="F328" s="122">
        <v>2015</v>
      </c>
      <c r="G328" s="123" t="s">
        <v>20</v>
      </c>
      <c r="H328" s="129" t="s">
        <v>20</v>
      </c>
      <c r="I328" s="130" t="s">
        <v>20</v>
      </c>
      <c r="J328" s="131"/>
    </row>
    <row r="329" spans="2:10" ht="19.649999999999999" customHeight="1">
      <c r="B329" s="121">
        <v>318</v>
      </c>
      <c r="C329" s="122" t="s">
        <v>486</v>
      </c>
      <c r="D329" s="122" t="s">
        <v>512</v>
      </c>
      <c r="E329" s="122">
        <v>2010</v>
      </c>
      <c r="F329" s="122">
        <v>2015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v>319</v>
      </c>
      <c r="C330" s="122" t="s">
        <v>486</v>
      </c>
      <c r="D330" s="122" t="s">
        <v>175</v>
      </c>
      <c r="E330" s="122">
        <v>2012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v>320</v>
      </c>
      <c r="C331" s="122" t="s">
        <v>486</v>
      </c>
      <c r="D331" s="122" t="s">
        <v>177</v>
      </c>
      <c r="E331" s="122">
        <v>2012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v>321</v>
      </c>
      <c r="C332" s="122" t="s">
        <v>486</v>
      </c>
      <c r="D332" s="122" t="s">
        <v>514</v>
      </c>
      <c r="E332" s="122">
        <v>2005</v>
      </c>
      <c r="F332" s="122">
        <v>2014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v>322</v>
      </c>
      <c r="C333" s="122" t="s">
        <v>486</v>
      </c>
      <c r="D333" s="122" t="s">
        <v>514</v>
      </c>
      <c r="E333" s="122">
        <v>2012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1">
        <v>323</v>
      </c>
      <c r="C334" s="122" t="s">
        <v>486</v>
      </c>
      <c r="D334" s="122" t="s">
        <v>514</v>
      </c>
      <c r="E334" s="122">
        <v>2019</v>
      </c>
      <c r="F334" s="122" t="s">
        <v>19</v>
      </c>
      <c r="G334" s="123"/>
      <c r="H334" s="129" t="s">
        <v>20</v>
      </c>
      <c r="I334" s="130" t="s">
        <v>20</v>
      </c>
      <c r="J334" s="131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v>324</v>
      </c>
      <c r="C336" s="122" t="s">
        <v>486</v>
      </c>
      <c r="D336" s="122" t="s">
        <v>515</v>
      </c>
      <c r="E336" s="122">
        <v>2010</v>
      </c>
      <c r="F336" s="122" t="s">
        <v>71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v>325</v>
      </c>
      <c r="C337" s="122" t="s">
        <v>486</v>
      </c>
      <c r="D337" s="122" t="s">
        <v>515</v>
      </c>
      <c r="E337" s="122">
        <v>2010</v>
      </c>
      <c r="F337" s="122" t="s">
        <v>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v>326</v>
      </c>
      <c r="C338" s="122" t="s">
        <v>486</v>
      </c>
      <c r="D338" s="122" t="s">
        <v>517</v>
      </c>
      <c r="E338" s="122">
        <v>2001</v>
      </c>
      <c r="F338" s="122">
        <v>2009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v>327</v>
      </c>
      <c r="C339" s="122" t="s">
        <v>486</v>
      </c>
      <c r="D339" s="122" t="s">
        <v>517</v>
      </c>
      <c r="E339" s="122">
        <v>2008</v>
      </c>
      <c r="F339" s="122">
        <v>2016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v>328</v>
      </c>
      <c r="C340" s="122" t="s">
        <v>486</v>
      </c>
      <c r="D340" s="122" t="s">
        <v>517</v>
      </c>
      <c r="E340" s="122">
        <v>2016</v>
      </c>
      <c r="F340" s="122" t="s">
        <v>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v>329</v>
      </c>
      <c r="C341" s="122" t="s">
        <v>486</v>
      </c>
      <c r="D341" s="122" t="s">
        <v>517</v>
      </c>
      <c r="E341" s="122">
        <v>2020</v>
      </c>
      <c r="F341" s="122" t="s">
        <v>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v>330</v>
      </c>
      <c r="C342" s="122" t="s">
        <v>486</v>
      </c>
      <c r="D342" s="122" t="s">
        <v>518</v>
      </c>
      <c r="E342" s="122">
        <v>2004</v>
      </c>
      <c r="F342" s="122">
        <v>2012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v>331</v>
      </c>
      <c r="C343" s="122" t="s">
        <v>486</v>
      </c>
      <c r="D343" s="122" t="s">
        <v>178</v>
      </c>
      <c r="E343" s="122">
        <v>2014</v>
      </c>
      <c r="F343" s="122" t="s">
        <v>19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v>332</v>
      </c>
      <c r="C344" s="122" t="s">
        <v>486</v>
      </c>
      <c r="D344" s="122" t="s">
        <v>519</v>
      </c>
      <c r="E344" s="122">
        <v>2010</v>
      </c>
      <c r="F344" s="122">
        <v>2012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v>333</v>
      </c>
      <c r="C345" s="122" t="s">
        <v>486</v>
      </c>
      <c r="D345" s="122" t="s">
        <v>520</v>
      </c>
      <c r="E345" s="122">
        <v>2003</v>
      </c>
      <c r="F345" s="122">
        <v>2008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v>334</v>
      </c>
      <c r="C346" s="122" t="s">
        <v>486</v>
      </c>
      <c r="D346" s="122" t="s">
        <v>520</v>
      </c>
      <c r="E346" s="122">
        <v>2009</v>
      </c>
      <c r="F346" s="122">
        <v>2015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v>335</v>
      </c>
      <c r="C347" s="122" t="s">
        <v>486</v>
      </c>
      <c r="D347" s="122" t="s">
        <v>520</v>
      </c>
      <c r="E347" s="122">
        <v>2016</v>
      </c>
      <c r="F347" s="122" t="s">
        <v>19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v>336</v>
      </c>
      <c r="C348" s="122" t="s">
        <v>486</v>
      </c>
      <c r="D348" s="122" t="s">
        <v>521</v>
      </c>
      <c r="E348" s="122">
        <v>2009</v>
      </c>
      <c r="F348" s="122">
        <v>2016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v>337</v>
      </c>
      <c r="C349" s="122" t="s">
        <v>486</v>
      </c>
      <c r="D349" s="122" t="s">
        <v>522</v>
      </c>
      <c r="E349" s="122">
        <v>2010</v>
      </c>
      <c r="F349" s="122">
        <v>2015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v>338</v>
      </c>
      <c r="C350" s="122" t="s">
        <v>486</v>
      </c>
      <c r="D350" s="122" t="s">
        <v>523</v>
      </c>
      <c r="E350" s="122">
        <v>2018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v>339</v>
      </c>
      <c r="C351" s="122" t="s">
        <v>486</v>
      </c>
      <c r="D351" s="122" t="s">
        <v>525</v>
      </c>
      <c r="E351" s="122">
        <v>2013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v>340</v>
      </c>
      <c r="C352" s="122" t="s">
        <v>486</v>
      </c>
      <c r="D352" s="122" t="s">
        <v>526</v>
      </c>
      <c r="E352" s="122">
        <v>2015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v>341</v>
      </c>
      <c r="C353" s="122" t="s">
        <v>486</v>
      </c>
      <c r="D353" s="122" t="s">
        <v>527</v>
      </c>
      <c r="E353" s="122">
        <v>2001</v>
      </c>
      <c r="F353" s="122">
        <v>2014</v>
      </c>
      <c r="G353" s="123"/>
      <c r="H353" s="129" t="s">
        <v>20</v>
      </c>
      <c r="I353" s="130"/>
      <c r="J353" s="131"/>
    </row>
    <row r="354" spans="2:10" ht="19.649999999999999" customHeight="1">
      <c r="B354" s="121">
        <v>342</v>
      </c>
      <c r="C354" s="122" t="s">
        <v>486</v>
      </c>
      <c r="D354" s="122" t="s">
        <v>527</v>
      </c>
      <c r="E354" s="122">
        <v>2014</v>
      </c>
      <c r="F354" s="122" t="s">
        <v>71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v>343</v>
      </c>
      <c r="C355" s="122" t="s">
        <v>486</v>
      </c>
      <c r="D355" s="122" t="s">
        <v>528</v>
      </c>
      <c r="E355" s="122">
        <v>2019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v>344</v>
      </c>
      <c r="C356" s="122" t="s">
        <v>486</v>
      </c>
      <c r="D356" s="122" t="s">
        <v>529</v>
      </c>
      <c r="E356" s="122">
        <v>2007</v>
      </c>
      <c r="F356" s="122">
        <v>2014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v>345</v>
      </c>
      <c r="C357" s="122" t="s">
        <v>486</v>
      </c>
      <c r="D357" s="122" t="s">
        <v>529</v>
      </c>
      <c r="E357" s="122">
        <v>2014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v>346</v>
      </c>
      <c r="C358" s="122" t="s">
        <v>486</v>
      </c>
      <c r="D358" s="122" t="s">
        <v>530</v>
      </c>
      <c r="E358" s="122">
        <v>2001</v>
      </c>
      <c r="F358" s="122">
        <v>2009</v>
      </c>
      <c r="G358" s="123"/>
      <c r="H358" s="129" t="s">
        <v>20</v>
      </c>
      <c r="I358" s="130"/>
      <c r="J358" s="131"/>
    </row>
    <row r="359" spans="2:10" ht="19.649999999999999" customHeight="1">
      <c r="B359" s="121">
        <v>347</v>
      </c>
      <c r="C359" s="122" t="s">
        <v>486</v>
      </c>
      <c r="D359" s="122" t="s">
        <v>531</v>
      </c>
      <c r="E359" s="122">
        <v>2010</v>
      </c>
      <c r="F359" s="122">
        <v>2013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v>348</v>
      </c>
      <c r="C360" s="122" t="s">
        <v>532</v>
      </c>
      <c r="D360" s="122" t="s">
        <v>533</v>
      </c>
      <c r="E360" s="122">
        <v>2017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v>349</v>
      </c>
      <c r="C361" s="122" t="s">
        <v>534</v>
      </c>
      <c r="D361" s="122" t="s">
        <v>535</v>
      </c>
      <c r="E361" s="122">
        <v>2013</v>
      </c>
      <c r="F361" s="122">
        <v>2019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v>350</v>
      </c>
      <c r="C362" s="122" t="s">
        <v>534</v>
      </c>
      <c r="D362" s="122" t="s">
        <v>536</v>
      </c>
      <c r="E362" s="122">
        <v>2027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v>351</v>
      </c>
      <c r="C363" s="122" t="s">
        <v>534</v>
      </c>
      <c r="D363" s="122" t="s">
        <v>537</v>
      </c>
      <c r="E363" s="122">
        <v>2016</v>
      </c>
      <c r="F363" s="122" t="s">
        <v>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v>352</v>
      </c>
      <c r="C364" s="122" t="s">
        <v>534</v>
      </c>
      <c r="D364" s="122" t="s">
        <v>521</v>
      </c>
      <c r="E364" s="122">
        <v>2009</v>
      </c>
      <c r="F364" s="122">
        <v>2019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v>353</v>
      </c>
      <c r="C365" s="122" t="s">
        <v>534</v>
      </c>
      <c r="D365" s="122" t="s">
        <v>522</v>
      </c>
      <c r="E365" s="122">
        <v>2009</v>
      </c>
      <c r="F365" s="122">
        <v>2019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v>354</v>
      </c>
      <c r="C366" s="122" t="s">
        <v>534</v>
      </c>
      <c r="D366" s="122" t="s">
        <v>523</v>
      </c>
      <c r="E366" s="122">
        <v>2015</v>
      </c>
      <c r="F366" s="122">
        <v>2017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v>355</v>
      </c>
      <c r="C367" s="122" t="s">
        <v>534</v>
      </c>
      <c r="D367" s="122" t="s">
        <v>523</v>
      </c>
      <c r="E367" s="122">
        <v>2018</v>
      </c>
      <c r="F367" s="122" t="s">
        <v>19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v>356</v>
      </c>
      <c r="C368" s="122" t="s">
        <v>534</v>
      </c>
      <c r="D368" s="122" t="s">
        <v>538</v>
      </c>
      <c r="E368" s="122">
        <v>2011</v>
      </c>
      <c r="F368" s="122">
        <v>2019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v>357</v>
      </c>
      <c r="C369" s="122" t="s">
        <v>534</v>
      </c>
      <c r="D369" s="122" t="s">
        <v>539</v>
      </c>
      <c r="E369" s="122">
        <v>2020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v>358</v>
      </c>
      <c r="C370" s="122" t="s">
        <v>540</v>
      </c>
      <c r="D370" s="122" t="s">
        <v>541</v>
      </c>
      <c r="E370" s="122">
        <v>2008</v>
      </c>
      <c r="F370" s="122">
        <v>2013</v>
      </c>
      <c r="G370" s="123"/>
      <c r="H370" s="129" t="s">
        <v>20</v>
      </c>
      <c r="I370" s="130"/>
      <c r="J370" s="131" t="s">
        <v>20</v>
      </c>
    </row>
    <row r="371" spans="2:10" ht="19.649999999999999" customHeight="1">
      <c r="B371" s="121">
        <v>359</v>
      </c>
      <c r="C371" s="122" t="s">
        <v>542</v>
      </c>
      <c r="D371" s="122" t="s">
        <v>543</v>
      </c>
      <c r="E371" s="122">
        <v>2011</v>
      </c>
      <c r="F371" s="122">
        <v>2020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v>360</v>
      </c>
      <c r="C372" s="122" t="s">
        <v>542</v>
      </c>
      <c r="D372" s="122" t="s">
        <v>544</v>
      </c>
      <c r="E372" s="122">
        <v>2004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v>361</v>
      </c>
      <c r="C373" s="122" t="s">
        <v>542</v>
      </c>
      <c r="D373" s="122" t="s">
        <v>546</v>
      </c>
      <c r="E373" s="122">
        <v>2017</v>
      </c>
      <c r="F373" s="122" t="s">
        <v>19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v>362</v>
      </c>
      <c r="C374" s="122" t="s">
        <v>547</v>
      </c>
      <c r="D374" s="122" t="s">
        <v>548</v>
      </c>
      <c r="E374" s="122">
        <v>2016</v>
      </c>
      <c r="F374" s="122" t="s">
        <v>19</v>
      </c>
      <c r="G374" s="123"/>
      <c r="H374" s="129" t="s">
        <v>20</v>
      </c>
      <c r="I374" s="130" t="s">
        <v>20</v>
      </c>
      <c r="J374" s="131" t="s">
        <v>25</v>
      </c>
    </row>
    <row r="375" spans="2:10" ht="19.649999999999999" customHeight="1">
      <c r="B375" s="121">
        <v>363</v>
      </c>
      <c r="C375" s="122" t="s">
        <v>542</v>
      </c>
      <c r="D375" s="122" t="s">
        <v>549</v>
      </c>
      <c r="E375" s="122">
        <v>2001</v>
      </c>
      <c r="F375" s="122">
        <v>2009</v>
      </c>
      <c r="G375" s="123" t="s">
        <v>20</v>
      </c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v>364</v>
      </c>
      <c r="C376" s="125" t="s">
        <v>547</v>
      </c>
      <c r="D376" s="125" t="s">
        <v>549</v>
      </c>
      <c r="E376" s="125">
        <v>2008</v>
      </c>
      <c r="F376" s="125">
        <v>2017</v>
      </c>
      <c r="G376" s="164"/>
      <c r="H376" s="132" t="s">
        <v>20</v>
      </c>
      <c r="I376" s="133" t="s">
        <v>20</v>
      </c>
      <c r="J376" s="134" t="s">
        <v>20</v>
      </c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v>365</v>
      </c>
      <c r="C378" s="122" t="s">
        <v>542</v>
      </c>
      <c r="D378" s="122" t="s">
        <v>549</v>
      </c>
      <c r="E378" s="122">
        <v>2017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v>366</v>
      </c>
      <c r="C379" s="122" t="s">
        <v>542</v>
      </c>
      <c r="D379" s="122" t="s">
        <v>551</v>
      </c>
      <c r="E379" s="122">
        <v>2005</v>
      </c>
      <c r="F379" s="122">
        <v>2012</v>
      </c>
      <c r="G379" s="123" t="s">
        <v>20</v>
      </c>
      <c r="H379" s="129" t="s">
        <v>20</v>
      </c>
      <c r="I379" s="130" t="s">
        <v>20</v>
      </c>
      <c r="J379" s="131"/>
    </row>
    <row r="380" spans="2:10" ht="19.649999999999999" customHeight="1">
      <c r="B380" s="121">
        <v>367</v>
      </c>
      <c r="C380" s="122" t="s">
        <v>542</v>
      </c>
      <c r="D380" s="122" t="s">
        <v>551</v>
      </c>
      <c r="E380" s="122">
        <v>2013</v>
      </c>
      <c r="F380" s="122" t="s">
        <v>19</v>
      </c>
      <c r="G380" s="123"/>
      <c r="H380" s="129" t="s">
        <v>20</v>
      </c>
      <c r="I380" s="130" t="s">
        <v>20</v>
      </c>
      <c r="J380" s="131" t="s">
        <v>20</v>
      </c>
    </row>
    <row r="381" spans="2:10" ht="19.649999999999999" customHeight="1">
      <c r="B381" s="121">
        <v>368</v>
      </c>
      <c r="C381" s="122" t="s">
        <v>542</v>
      </c>
      <c r="D381" s="122" t="s">
        <v>551</v>
      </c>
      <c r="E381" s="122">
        <v>2021</v>
      </c>
      <c r="F381" s="122"/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v>369</v>
      </c>
      <c r="C382" s="122" t="s">
        <v>542</v>
      </c>
      <c r="D382" s="122" t="s">
        <v>553</v>
      </c>
      <c r="E382" s="122">
        <v>2012</v>
      </c>
      <c r="F382" s="122" t="s">
        <v>19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v>370</v>
      </c>
      <c r="C383" s="122" t="s">
        <v>542</v>
      </c>
      <c r="D383" s="122" t="s">
        <v>554</v>
      </c>
      <c r="E383" s="122">
        <v>2018</v>
      </c>
      <c r="F383" s="122" t="s">
        <v>19</v>
      </c>
      <c r="G383" s="123"/>
      <c r="H383" s="129" t="s">
        <v>20</v>
      </c>
      <c r="I383" s="130" t="s">
        <v>20</v>
      </c>
      <c r="J383" s="131" t="s">
        <v>25</v>
      </c>
    </row>
    <row r="384" spans="2:10" ht="19.649999999999999" customHeight="1">
      <c r="B384" s="121">
        <v>371</v>
      </c>
      <c r="C384" s="122" t="s">
        <v>542</v>
      </c>
      <c r="D384" s="122" t="s">
        <v>555</v>
      </c>
      <c r="E384" s="122">
        <v>2012</v>
      </c>
      <c r="F384" s="122">
        <v>2018</v>
      </c>
      <c r="G384" s="123" t="s">
        <v>20</v>
      </c>
      <c r="H384" s="129" t="s">
        <v>20</v>
      </c>
      <c r="I384" s="130" t="s">
        <v>20</v>
      </c>
      <c r="J384" s="131"/>
    </row>
    <row r="385" spans="2:10" ht="19.649999999999999" customHeight="1">
      <c r="B385" s="121">
        <v>372</v>
      </c>
      <c r="C385" s="122" t="s">
        <v>547</v>
      </c>
      <c r="D385" s="122" t="s">
        <v>555</v>
      </c>
      <c r="E385" s="122">
        <v>2013</v>
      </c>
      <c r="F385" s="122" t="s">
        <v>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v>373</v>
      </c>
      <c r="C386" s="122" t="s">
        <v>557</v>
      </c>
      <c r="D386" s="122" t="s">
        <v>558</v>
      </c>
      <c r="E386" s="122">
        <v>2012</v>
      </c>
      <c r="F386" s="122" t="s">
        <v>19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v>374</v>
      </c>
      <c r="C387" s="122" t="s">
        <v>557</v>
      </c>
      <c r="D387" s="122" t="s">
        <v>559</v>
      </c>
      <c r="E387" s="122">
        <v>2007</v>
      </c>
      <c r="F387" s="122">
        <v>2014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v>375</v>
      </c>
      <c r="C388" s="122" t="s">
        <v>557</v>
      </c>
      <c r="D388" s="122" t="s">
        <v>559</v>
      </c>
      <c r="E388" s="122">
        <v>2014</v>
      </c>
      <c r="F388" s="122" t="s">
        <v>71</v>
      </c>
      <c r="G388" s="123"/>
      <c r="H388" s="129" t="s">
        <v>20</v>
      </c>
      <c r="I388" s="130"/>
      <c r="J388" s="131" t="s">
        <v>20</v>
      </c>
    </row>
    <row r="389" spans="2:10" ht="19.649999999999999" customHeight="1">
      <c r="B389" s="121">
        <v>376</v>
      </c>
      <c r="C389" s="122" t="s">
        <v>557</v>
      </c>
      <c r="D389" s="122" t="s">
        <v>562</v>
      </c>
      <c r="E389" s="122">
        <v>2019</v>
      </c>
      <c r="F389" s="122" t="s">
        <v>19</v>
      </c>
      <c r="G389" s="123"/>
      <c r="H389" s="129" t="s">
        <v>20</v>
      </c>
      <c r="I389" s="130" t="s">
        <v>20</v>
      </c>
      <c r="J389" s="131" t="s">
        <v>25</v>
      </c>
    </row>
    <row r="390" spans="2:10" ht="19.649999999999999" customHeight="1">
      <c r="B390" s="121">
        <v>377</v>
      </c>
      <c r="C390" s="122" t="s">
        <v>557</v>
      </c>
      <c r="D390" s="122" t="s">
        <v>564</v>
      </c>
      <c r="E390" s="122">
        <v>2017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v>378</v>
      </c>
      <c r="C391" s="122" t="s">
        <v>557</v>
      </c>
      <c r="D391" s="122" t="s">
        <v>565</v>
      </c>
      <c r="E391" s="122">
        <v>2016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v>379</v>
      </c>
      <c r="C392" s="122" t="s">
        <v>557</v>
      </c>
      <c r="D392" s="122" t="s">
        <v>566</v>
      </c>
      <c r="E392" s="122">
        <v>2021</v>
      </c>
      <c r="F392" s="122"/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v>380</v>
      </c>
      <c r="C393" s="122" t="s">
        <v>557</v>
      </c>
      <c r="D393" s="122" t="s">
        <v>567</v>
      </c>
      <c r="E393" s="122">
        <v>2004</v>
      </c>
      <c r="F393" s="122">
        <v>2013</v>
      </c>
      <c r="G393" s="123" t="s">
        <v>20</v>
      </c>
      <c r="H393" s="129" t="s">
        <v>20</v>
      </c>
      <c r="I393" s="130" t="s">
        <v>20</v>
      </c>
      <c r="J393" s="131"/>
    </row>
    <row r="394" spans="2:10" ht="19.649999999999999" customHeight="1">
      <c r="B394" s="121">
        <v>381</v>
      </c>
      <c r="C394" s="122" t="s">
        <v>557</v>
      </c>
      <c r="D394" s="122" t="s">
        <v>569</v>
      </c>
      <c r="E394" s="122">
        <v>2013</v>
      </c>
      <c r="F394" s="122">
        <v>2019</v>
      </c>
      <c r="G394" s="123" t="s">
        <v>20</v>
      </c>
      <c r="H394" s="129" t="s">
        <v>20</v>
      </c>
      <c r="I394" s="130" t="s">
        <v>20</v>
      </c>
      <c r="J394" s="131"/>
    </row>
    <row r="395" spans="2:10" ht="19.649999999999999" customHeight="1">
      <c r="B395" s="121">
        <v>382</v>
      </c>
      <c r="C395" s="122" t="s">
        <v>557</v>
      </c>
      <c r="D395" s="122" t="s">
        <v>571</v>
      </c>
      <c r="E395" s="122">
        <v>2007</v>
      </c>
      <c r="F395" s="122">
        <v>2015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v>383</v>
      </c>
      <c r="C396" s="122" t="s">
        <v>557</v>
      </c>
      <c r="D396" s="122" t="s">
        <v>572</v>
      </c>
      <c r="E396" s="122">
        <v>2013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v>384</v>
      </c>
      <c r="C397" s="122" t="s">
        <v>557</v>
      </c>
      <c r="D397" s="122" t="s">
        <v>573</v>
      </c>
      <c r="E397" s="122">
        <v>2006</v>
      </c>
      <c r="F397" s="122">
        <v>2015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v>385</v>
      </c>
      <c r="C398" s="122" t="s">
        <v>557</v>
      </c>
      <c r="D398" s="122" t="s">
        <v>519</v>
      </c>
      <c r="E398" s="122">
        <v>2019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v>386</v>
      </c>
      <c r="C399" s="122" t="s">
        <v>557</v>
      </c>
      <c r="D399" s="122" t="s">
        <v>574</v>
      </c>
      <c r="E399" s="122">
        <v>2008</v>
      </c>
      <c r="F399" s="122">
        <v>2015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v>387</v>
      </c>
      <c r="C400" s="122" t="s">
        <v>557</v>
      </c>
      <c r="D400" s="122" t="s">
        <v>574</v>
      </c>
      <c r="E400" s="122">
        <v>2015</v>
      </c>
      <c r="F400" s="122" t="s">
        <v>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v>388</v>
      </c>
      <c r="C401" s="122" t="s">
        <v>557</v>
      </c>
      <c r="D401" s="122" t="s">
        <v>575</v>
      </c>
      <c r="E401" s="122">
        <v>2009</v>
      </c>
      <c r="F401" s="122">
        <v>2017</v>
      </c>
      <c r="G401" s="123"/>
      <c r="H401" s="129" t="s">
        <v>20</v>
      </c>
      <c r="I401" s="129" t="s">
        <v>20</v>
      </c>
      <c r="J401" s="131"/>
    </row>
    <row r="402" spans="2:10" ht="19.649999999999999" customHeight="1">
      <c r="B402" s="121">
        <v>389</v>
      </c>
      <c r="C402" s="122" t="s">
        <v>577</v>
      </c>
      <c r="D402" s="122" t="s">
        <v>578</v>
      </c>
      <c r="E402" s="122">
        <v>2013</v>
      </c>
      <c r="F402" s="122">
        <v>2019</v>
      </c>
      <c r="G402" s="123"/>
      <c r="H402" s="129" t="s">
        <v>20</v>
      </c>
      <c r="I402" s="130" t="s">
        <v>20</v>
      </c>
      <c r="J402" s="131" t="s">
        <v>25</v>
      </c>
    </row>
    <row r="403" spans="2:10" ht="19.649999999999999" customHeight="1">
      <c r="B403" s="121">
        <v>390</v>
      </c>
      <c r="C403" s="122" t="s">
        <v>577</v>
      </c>
      <c r="D403" s="122" t="s">
        <v>579</v>
      </c>
      <c r="E403" s="122">
        <v>2008</v>
      </c>
      <c r="F403" s="122">
        <v>2012</v>
      </c>
      <c r="G403" s="123" t="s">
        <v>20</v>
      </c>
      <c r="H403" s="129"/>
      <c r="I403" s="130"/>
      <c r="J403" s="131" t="s">
        <v>20</v>
      </c>
    </row>
    <row r="404" spans="2:10" ht="19.649999999999999" customHeight="1">
      <c r="B404" s="121">
        <v>391</v>
      </c>
      <c r="C404" s="122" t="s">
        <v>577</v>
      </c>
      <c r="D404" s="122" t="s">
        <v>581</v>
      </c>
      <c r="E404" s="122">
        <v>2016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v>392</v>
      </c>
      <c r="C405" s="122" t="s">
        <v>577</v>
      </c>
      <c r="D405" s="122" t="s">
        <v>582</v>
      </c>
      <c r="E405" s="122">
        <v>2011</v>
      </c>
      <c r="F405" s="122">
        <v>2016</v>
      </c>
      <c r="G405" s="123"/>
      <c r="H405" s="129" t="s">
        <v>20</v>
      </c>
      <c r="I405" s="130" t="s">
        <v>25</v>
      </c>
      <c r="J405" s="131" t="s">
        <v>20</v>
      </c>
    </row>
    <row r="406" spans="2:10" ht="19.649999999999999" customHeight="1">
      <c r="B406" s="121">
        <v>393</v>
      </c>
      <c r="C406" s="122" t="s">
        <v>583</v>
      </c>
      <c r="D406" s="122" t="s">
        <v>582</v>
      </c>
      <c r="E406" s="122">
        <v>2014</v>
      </c>
      <c r="F406" s="122" t="s">
        <v>19</v>
      </c>
      <c r="G406" s="123"/>
      <c r="H406" s="129" t="s">
        <v>20</v>
      </c>
      <c r="I406" s="130" t="s">
        <v>25</v>
      </c>
      <c r="J406" s="131" t="s">
        <v>20</v>
      </c>
    </row>
    <row r="407" spans="2:10" ht="19.649999999999999" customHeight="1">
      <c r="B407" s="121">
        <v>394</v>
      </c>
      <c r="C407" s="122" t="s">
        <v>577</v>
      </c>
      <c r="D407" s="122" t="s">
        <v>584</v>
      </c>
      <c r="E407" s="122">
        <v>2012</v>
      </c>
      <c r="F407" s="122">
        <v>2015</v>
      </c>
      <c r="G407" s="123" t="s">
        <v>20</v>
      </c>
      <c r="H407" s="129"/>
      <c r="I407" s="130"/>
      <c r="J407" s="131" t="s">
        <v>20</v>
      </c>
    </row>
    <row r="408" spans="2:10" ht="19.649999999999999" customHeight="1">
      <c r="B408" s="121">
        <v>395</v>
      </c>
      <c r="C408" s="122" t="s">
        <v>577</v>
      </c>
      <c r="D408" s="122" t="s">
        <v>584</v>
      </c>
      <c r="E408" s="122">
        <v>2019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v>396</v>
      </c>
      <c r="C409" s="122" t="s">
        <v>577</v>
      </c>
      <c r="D409" s="122" t="s">
        <v>587</v>
      </c>
      <c r="E409" s="122">
        <v>2015</v>
      </c>
      <c r="F409" s="122">
        <v>2019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v>397</v>
      </c>
      <c r="C410" s="122" t="s">
        <v>577</v>
      </c>
      <c r="D410" s="122" t="s">
        <v>589</v>
      </c>
      <c r="E410" s="122">
        <v>2009</v>
      </c>
      <c r="F410" s="122">
        <v>2014</v>
      </c>
      <c r="G410" s="123"/>
      <c r="H410" s="129"/>
      <c r="I410" s="130"/>
      <c r="J410" s="131" t="s">
        <v>20</v>
      </c>
    </row>
    <row r="411" spans="2:10" ht="19.649999999999999" customHeight="1">
      <c r="B411" s="121">
        <v>398</v>
      </c>
      <c r="C411" s="122" t="s">
        <v>577</v>
      </c>
      <c r="D411" s="122" t="s">
        <v>589</v>
      </c>
      <c r="E411" s="122">
        <v>2012</v>
      </c>
      <c r="F411" s="122">
        <v>2015</v>
      </c>
      <c r="G411" s="123" t="s">
        <v>20</v>
      </c>
      <c r="H411" s="129"/>
      <c r="I411" s="130"/>
      <c r="J411" s="131" t="s">
        <v>20</v>
      </c>
    </row>
    <row r="412" spans="2:10" ht="19.649999999999999" customHeight="1">
      <c r="B412" s="121">
        <v>399</v>
      </c>
      <c r="C412" s="122" t="s">
        <v>577</v>
      </c>
      <c r="D412" s="122" t="s">
        <v>589</v>
      </c>
      <c r="E412" s="122">
        <v>2019</v>
      </c>
      <c r="F412" s="122" t="s">
        <v>19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v>400</v>
      </c>
      <c r="C413" s="122" t="s">
        <v>577</v>
      </c>
      <c r="D413" s="122" t="s">
        <v>590</v>
      </c>
      <c r="E413" s="122">
        <v>2015</v>
      </c>
      <c r="F413" s="122">
        <v>2019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v>401</v>
      </c>
      <c r="C414" s="122" t="s">
        <v>577</v>
      </c>
      <c r="D414" s="122" t="s">
        <v>592</v>
      </c>
      <c r="E414" s="122">
        <v>2011</v>
      </c>
      <c r="F414" s="122">
        <v>2017</v>
      </c>
      <c r="G414" s="123" t="s">
        <v>20</v>
      </c>
      <c r="H414" s="129"/>
      <c r="I414" s="130"/>
      <c r="J414" s="131" t="s">
        <v>20</v>
      </c>
    </row>
    <row r="415" spans="2:10" ht="19.649999999999999" customHeight="1">
      <c r="B415" s="121">
        <v>402</v>
      </c>
      <c r="C415" s="122" t="s">
        <v>594</v>
      </c>
      <c r="D415" s="122" t="s">
        <v>596</v>
      </c>
      <c r="E415" s="122">
        <v>2004</v>
      </c>
      <c r="F415" s="122">
        <v>2010</v>
      </c>
      <c r="G415" s="123" t="s">
        <v>20</v>
      </c>
      <c r="H415" s="129"/>
      <c r="I415" s="130"/>
      <c r="J415" s="131" t="s">
        <v>20</v>
      </c>
    </row>
    <row r="416" spans="2:10" ht="19.649999999999999" customHeight="1">
      <c r="B416" s="121">
        <v>403</v>
      </c>
      <c r="C416" s="122" t="s">
        <v>594</v>
      </c>
      <c r="D416" s="122" t="s">
        <v>596</v>
      </c>
      <c r="E416" s="122">
        <v>2010</v>
      </c>
      <c r="F416" s="122">
        <v>2017</v>
      </c>
      <c r="G416" s="123" t="s">
        <v>20</v>
      </c>
      <c r="H416" s="129"/>
      <c r="I416" s="130"/>
      <c r="J416" s="131" t="s">
        <v>20</v>
      </c>
    </row>
    <row r="417" spans="2:10" ht="19.649999999999999" customHeight="1">
      <c r="B417" s="121">
        <v>404</v>
      </c>
      <c r="C417" s="122" t="s">
        <v>599</v>
      </c>
      <c r="D417" s="122" t="s">
        <v>600</v>
      </c>
      <c r="E417" s="122">
        <v>2007</v>
      </c>
      <c r="F417" s="122">
        <v>2013</v>
      </c>
      <c r="G417" s="123" t="s">
        <v>20</v>
      </c>
      <c r="H417" s="129"/>
      <c r="I417" s="130" t="s">
        <v>20</v>
      </c>
      <c r="J417" s="131"/>
    </row>
    <row r="418" spans="2:10" ht="19.649999999999999" customHeight="1" thickBot="1">
      <c r="B418" s="124">
        <v>405</v>
      </c>
      <c r="C418" s="125" t="s">
        <v>599</v>
      </c>
      <c r="D418" s="125" t="s">
        <v>600</v>
      </c>
      <c r="E418" s="125">
        <v>2013</v>
      </c>
      <c r="F418" s="125">
        <v>2018</v>
      </c>
      <c r="G418" s="164" t="s">
        <v>20</v>
      </c>
      <c r="H418" s="132"/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v>406</v>
      </c>
      <c r="C420" s="122" t="s">
        <v>599</v>
      </c>
      <c r="D420" s="122" t="s">
        <v>603</v>
      </c>
      <c r="E420" s="122">
        <v>2009</v>
      </c>
      <c r="F420" s="122">
        <v>2018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v>407</v>
      </c>
      <c r="C421" s="122" t="s">
        <v>612</v>
      </c>
      <c r="D421" s="122" t="s">
        <v>605</v>
      </c>
      <c r="E421" s="122">
        <v>2014</v>
      </c>
      <c r="F421" s="122" t="s">
        <v>19</v>
      </c>
      <c r="G421" s="123"/>
      <c r="H421" s="129" t="s">
        <v>20</v>
      </c>
      <c r="I421" s="130" t="s">
        <v>20</v>
      </c>
      <c r="J421" s="131" t="s">
        <v>25</v>
      </c>
    </row>
    <row r="422" spans="2:10" ht="19.649999999999999" customHeight="1">
      <c r="B422" s="121">
        <v>408</v>
      </c>
      <c r="C422" s="122" t="s">
        <v>599</v>
      </c>
      <c r="D422" s="122" t="s">
        <v>606</v>
      </c>
      <c r="E422" s="122">
        <v>2017</v>
      </c>
      <c r="F422" s="122" t="s">
        <v>19</v>
      </c>
      <c r="G422" s="123"/>
      <c r="H422" s="129" t="s">
        <v>20</v>
      </c>
      <c r="I422" s="129" t="s">
        <v>20</v>
      </c>
      <c r="J422" s="131"/>
    </row>
    <row r="423" spans="2:10" ht="19.649999999999999" customHeight="1">
      <c r="B423" s="121">
        <v>409</v>
      </c>
      <c r="C423" s="122" t="s">
        <v>599</v>
      </c>
      <c r="D423" s="122" t="s">
        <v>608</v>
      </c>
      <c r="E423" s="122">
        <v>2007</v>
      </c>
      <c r="F423" s="122">
        <v>2013</v>
      </c>
      <c r="G423" s="123"/>
      <c r="H423" s="129" t="s">
        <v>20</v>
      </c>
      <c r="I423" s="130"/>
      <c r="J423" s="131"/>
    </row>
    <row r="424" spans="2:10" ht="19.649999999999999" customHeight="1">
      <c r="B424" s="121">
        <v>410</v>
      </c>
      <c r="C424" s="122" t="s">
        <v>599</v>
      </c>
      <c r="D424" s="122" t="s">
        <v>608</v>
      </c>
      <c r="E424" s="122">
        <v>2017</v>
      </c>
      <c r="F424" s="122" t="s">
        <v>19</v>
      </c>
      <c r="G424" s="123"/>
      <c r="H424" s="129" t="s">
        <v>20</v>
      </c>
      <c r="I424" s="129" t="s">
        <v>20</v>
      </c>
      <c r="J424" s="131"/>
    </row>
    <row r="425" spans="2:10" ht="19.649999999999999" customHeight="1">
      <c r="B425" s="121">
        <v>411</v>
      </c>
      <c r="C425" s="122" t="s">
        <v>599</v>
      </c>
      <c r="D425" s="122" t="s">
        <v>611</v>
      </c>
      <c r="E425" s="122">
        <v>2013</v>
      </c>
      <c r="F425" s="122">
        <v>2018</v>
      </c>
      <c r="G425" s="123"/>
      <c r="H425" s="129"/>
      <c r="I425" s="130" t="s">
        <v>20</v>
      </c>
      <c r="J425" s="131"/>
    </row>
    <row r="426" spans="2:10" ht="19.649999999999999" customHeight="1">
      <c r="B426" s="121">
        <v>412</v>
      </c>
      <c r="C426" s="122" t="s">
        <v>599</v>
      </c>
      <c r="D426" s="122" t="s">
        <v>613</v>
      </c>
      <c r="E426" s="122">
        <v>2007</v>
      </c>
      <c r="F426" s="122">
        <v>2013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v>413</v>
      </c>
      <c r="C427" s="122" t="s">
        <v>599</v>
      </c>
      <c r="D427" s="122" t="s">
        <v>614</v>
      </c>
      <c r="E427" s="122">
        <v>2015</v>
      </c>
      <c r="F427" s="122" t="s">
        <v>19</v>
      </c>
      <c r="G427" s="123"/>
      <c r="H427" s="129" t="s">
        <v>20</v>
      </c>
      <c r="I427" s="130" t="s">
        <v>20</v>
      </c>
      <c r="J427" s="131" t="s">
        <v>25</v>
      </c>
    </row>
    <row r="428" spans="2:10" ht="19.649999999999999" customHeight="1">
      <c r="B428" s="121">
        <v>414</v>
      </c>
      <c r="C428" s="122" t="s">
        <v>599</v>
      </c>
      <c r="D428" s="122" t="s">
        <v>616</v>
      </c>
      <c r="E428" s="122">
        <v>2009</v>
      </c>
      <c r="F428" s="122">
        <v>2015</v>
      </c>
      <c r="G428" s="123"/>
      <c r="H428" s="129" t="s">
        <v>20</v>
      </c>
      <c r="I428" s="129" t="s">
        <v>20</v>
      </c>
      <c r="J428" s="131"/>
    </row>
    <row r="429" spans="2:10" ht="19.649999999999999" customHeight="1">
      <c r="B429" s="121">
        <v>415</v>
      </c>
      <c r="C429" s="122" t="s">
        <v>599</v>
      </c>
      <c r="D429" s="122" t="s">
        <v>616</v>
      </c>
      <c r="E429" s="122">
        <v>2016</v>
      </c>
      <c r="F429" s="122" t="s">
        <v>19</v>
      </c>
      <c r="G429" s="123"/>
      <c r="H429" s="129" t="s">
        <v>20</v>
      </c>
      <c r="I429" s="130" t="s">
        <v>20</v>
      </c>
      <c r="J429" s="131" t="s">
        <v>25</v>
      </c>
    </row>
    <row r="430" spans="2:10" ht="19.649999999999999" customHeight="1">
      <c r="B430" s="121">
        <v>416</v>
      </c>
      <c r="C430" s="122" t="s">
        <v>599</v>
      </c>
      <c r="D430" s="122" t="s">
        <v>618</v>
      </c>
      <c r="E430" s="122">
        <v>2016</v>
      </c>
      <c r="F430" s="122" t="s">
        <v>19</v>
      </c>
      <c r="G430" s="123"/>
      <c r="H430" s="129" t="s">
        <v>20</v>
      </c>
      <c r="I430" s="130"/>
      <c r="J430" s="131"/>
    </row>
    <row r="431" spans="2:10" ht="19.649999999999999" customHeight="1">
      <c r="B431" s="121">
        <v>417</v>
      </c>
      <c r="C431" s="122" t="s">
        <v>599</v>
      </c>
      <c r="D431" s="122" t="s">
        <v>620</v>
      </c>
      <c r="E431" s="122">
        <v>2013</v>
      </c>
      <c r="F431" s="122">
        <v>2018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v>418</v>
      </c>
      <c r="C432" s="122" t="s">
        <v>599</v>
      </c>
      <c r="D432" s="122" t="s">
        <v>621</v>
      </c>
      <c r="E432" s="122">
        <v>2005</v>
      </c>
      <c r="F432" s="122">
        <v>2013</v>
      </c>
      <c r="G432" s="123" t="s">
        <v>20</v>
      </c>
      <c r="H432" s="129"/>
      <c r="I432" s="130" t="s">
        <v>20</v>
      </c>
      <c r="J432" s="131"/>
    </row>
    <row r="433" spans="2:10" ht="19.649999999999999" customHeight="1">
      <c r="B433" s="121">
        <v>419</v>
      </c>
      <c r="C433" s="122" t="s">
        <v>599</v>
      </c>
      <c r="D433" s="122" t="s">
        <v>623</v>
      </c>
      <c r="E433" s="122">
        <v>2019</v>
      </c>
      <c r="F433" s="122" t="s">
        <v>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v>420</v>
      </c>
      <c r="C434" s="122" t="s">
        <v>599</v>
      </c>
      <c r="D434" s="122" t="s">
        <v>624</v>
      </c>
      <c r="E434" s="122">
        <v>2009</v>
      </c>
      <c r="F434" s="122">
        <v>2014</v>
      </c>
      <c r="G434" s="123" t="s">
        <v>20</v>
      </c>
      <c r="H434" s="129"/>
      <c r="I434" s="130" t="s">
        <v>20</v>
      </c>
      <c r="J434" s="131"/>
    </row>
    <row r="435" spans="2:10" ht="19.649999999999999" customHeight="1">
      <c r="B435" s="121">
        <v>421</v>
      </c>
      <c r="C435" s="122" t="s">
        <v>599</v>
      </c>
      <c r="D435" s="122" t="s">
        <v>626</v>
      </c>
      <c r="E435" s="122">
        <v>2009</v>
      </c>
      <c r="F435" s="122">
        <v>2018</v>
      </c>
      <c r="G435" s="123" t="s">
        <v>20</v>
      </c>
      <c r="H435" s="129"/>
      <c r="I435" s="130" t="s">
        <v>20</v>
      </c>
      <c r="J435" s="131"/>
    </row>
    <row r="436" spans="2:10" ht="19.649999999999999" customHeight="1">
      <c r="B436" s="121">
        <v>422</v>
      </c>
      <c r="C436" s="122" t="s">
        <v>599</v>
      </c>
      <c r="D436" s="122" t="s">
        <v>629</v>
      </c>
      <c r="E436" s="122">
        <v>2011</v>
      </c>
      <c r="F436" s="122">
        <v>2019</v>
      </c>
      <c r="G436" s="123"/>
      <c r="H436" s="129" t="s">
        <v>20</v>
      </c>
      <c r="I436" s="129" t="s">
        <v>20</v>
      </c>
      <c r="J436" s="131"/>
    </row>
    <row r="437" spans="2:10" ht="19.649999999999999" customHeight="1">
      <c r="B437" s="121">
        <v>423</v>
      </c>
      <c r="C437" s="122" t="s">
        <v>631</v>
      </c>
      <c r="D437" s="122" t="s">
        <v>474</v>
      </c>
      <c r="E437" s="122">
        <v>2010</v>
      </c>
      <c r="F437" s="122" t="s">
        <v>19</v>
      </c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v>424</v>
      </c>
      <c r="C438" s="122" t="s">
        <v>631</v>
      </c>
      <c r="D438" s="122" t="s">
        <v>475</v>
      </c>
      <c r="E438" s="122">
        <v>2001</v>
      </c>
      <c r="F438" s="122">
        <v>2014</v>
      </c>
      <c r="G438" s="123"/>
      <c r="H438" s="129" t="s">
        <v>20</v>
      </c>
      <c r="I438" s="130"/>
      <c r="J438" s="131"/>
    </row>
    <row r="439" spans="2:10" ht="19.649999999999999" customHeight="1">
      <c r="B439" s="121">
        <v>425</v>
      </c>
      <c r="C439" s="122" t="s">
        <v>632</v>
      </c>
      <c r="D439" s="122" t="s">
        <v>633</v>
      </c>
      <c r="E439" s="122">
        <v>2010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v>426</v>
      </c>
      <c r="C440" s="122" t="s">
        <v>632</v>
      </c>
      <c r="D440" s="122" t="s">
        <v>634</v>
      </c>
      <c r="E440" s="122">
        <v>2017</v>
      </c>
      <c r="F440" s="122" t="s">
        <v>19</v>
      </c>
      <c r="G440" s="123"/>
      <c r="H440" s="129" t="s">
        <v>20</v>
      </c>
      <c r="I440" s="130" t="s">
        <v>20</v>
      </c>
      <c r="J440" s="131" t="s">
        <v>20</v>
      </c>
    </row>
    <row r="441" spans="2:10" ht="19.649999999999999" customHeight="1">
      <c r="B441" s="121">
        <v>427</v>
      </c>
      <c r="C441" s="122" t="s">
        <v>632</v>
      </c>
      <c r="D441" s="122" t="s">
        <v>635</v>
      </c>
      <c r="E441" s="122">
        <v>2018</v>
      </c>
      <c r="F441" s="122" t="s">
        <v>19</v>
      </c>
      <c r="G441" s="123"/>
      <c r="H441" s="129" t="s">
        <v>20</v>
      </c>
      <c r="I441" s="130" t="s">
        <v>20</v>
      </c>
      <c r="J441" s="131" t="s">
        <v>20</v>
      </c>
    </row>
    <row r="442" spans="2:10" ht="19.649999999999999" customHeight="1">
      <c r="B442" s="121">
        <v>428</v>
      </c>
      <c r="C442" s="122" t="s">
        <v>632</v>
      </c>
      <c r="D442" s="122" t="s">
        <v>637</v>
      </c>
      <c r="E442" s="122">
        <v>2011</v>
      </c>
      <c r="F442" s="122">
        <v>2019</v>
      </c>
      <c r="G442" s="123" t="s">
        <v>20</v>
      </c>
      <c r="H442" s="129" t="s">
        <v>20</v>
      </c>
      <c r="I442" s="130" t="s">
        <v>20</v>
      </c>
      <c r="J442" s="131" t="s">
        <v>20</v>
      </c>
    </row>
    <row r="443" spans="2:10" ht="19.649999999999999" customHeight="1">
      <c r="B443" s="121">
        <v>429</v>
      </c>
      <c r="C443" s="122" t="s">
        <v>632</v>
      </c>
      <c r="D443" s="122" t="s">
        <v>639</v>
      </c>
      <c r="E443" s="122">
        <v>2004</v>
      </c>
      <c r="F443" s="122" t="s">
        <v>19</v>
      </c>
      <c r="G443" s="123" t="s">
        <v>20</v>
      </c>
      <c r="H443" s="129" t="s">
        <v>20</v>
      </c>
      <c r="I443" s="130" t="s">
        <v>20</v>
      </c>
      <c r="J443" s="131"/>
    </row>
    <row r="444" spans="2:10" ht="19.649999999999999" customHeight="1">
      <c r="B444" s="121">
        <v>430</v>
      </c>
      <c r="C444" s="122" t="s">
        <v>632</v>
      </c>
      <c r="D444" s="122" t="s">
        <v>639</v>
      </c>
      <c r="E444" s="122">
        <v>2004</v>
      </c>
      <c r="F444" s="122" t="s">
        <v>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v>431</v>
      </c>
      <c r="C445" s="122" t="s">
        <v>632</v>
      </c>
      <c r="D445" s="122" t="s">
        <v>639</v>
      </c>
      <c r="E445" s="122">
        <v>2021</v>
      </c>
      <c r="F445" s="122" t="s">
        <v>19</v>
      </c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v>432</v>
      </c>
      <c r="C446" s="122" t="s">
        <v>632</v>
      </c>
      <c r="D446" s="122" t="s">
        <v>641</v>
      </c>
      <c r="E446" s="122">
        <v>2003</v>
      </c>
      <c r="F446" s="122">
        <v>2015</v>
      </c>
      <c r="G446" s="123"/>
      <c r="H446" s="129" t="s">
        <v>20</v>
      </c>
      <c r="I446" s="130" t="s">
        <v>20</v>
      </c>
      <c r="J446" s="131" t="s">
        <v>20</v>
      </c>
    </row>
    <row r="447" spans="2:10" ht="19.649999999999999" customHeight="1">
      <c r="B447" s="121">
        <v>433</v>
      </c>
      <c r="C447" s="122" t="s">
        <v>632</v>
      </c>
      <c r="D447" s="122" t="s">
        <v>643</v>
      </c>
      <c r="E447" s="122">
        <v>2003</v>
      </c>
      <c r="F447" s="122">
        <v>2009</v>
      </c>
      <c r="G447" s="123" t="s">
        <v>20</v>
      </c>
      <c r="H447" s="129" t="s">
        <v>20</v>
      </c>
      <c r="I447" s="130" t="s">
        <v>20</v>
      </c>
      <c r="J447" s="131" t="s">
        <v>20</v>
      </c>
    </row>
    <row r="448" spans="2:10" ht="19.649999999999999" customHeight="1">
      <c r="B448" s="121">
        <v>434</v>
      </c>
      <c r="C448" s="122" t="s">
        <v>632</v>
      </c>
      <c r="D448" s="122" t="s">
        <v>643</v>
      </c>
      <c r="E448" s="122">
        <v>2003</v>
      </c>
      <c r="F448" s="122">
        <v>2009</v>
      </c>
      <c r="G448" s="123"/>
      <c r="H448" s="129" t="s">
        <v>20</v>
      </c>
      <c r="I448" s="130" t="s">
        <v>20</v>
      </c>
      <c r="J448" s="131" t="s">
        <v>20</v>
      </c>
    </row>
    <row r="449" spans="2:10" ht="19.649999999999999" customHeight="1">
      <c r="B449" s="121">
        <v>435</v>
      </c>
      <c r="C449" s="122" t="s">
        <v>632</v>
      </c>
      <c r="D449" s="122" t="s">
        <v>647</v>
      </c>
      <c r="E449" s="122">
        <v>2008</v>
      </c>
      <c r="F449" s="122">
        <v>2011</v>
      </c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v>436</v>
      </c>
      <c r="C450" s="122" t="s">
        <v>632</v>
      </c>
      <c r="D450" s="122" t="s">
        <v>647</v>
      </c>
      <c r="E450" s="122">
        <v>2012</v>
      </c>
      <c r="F450" s="122">
        <v>2017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v>437</v>
      </c>
      <c r="C451" s="122" t="s">
        <v>632</v>
      </c>
      <c r="D451" s="122" t="s">
        <v>648</v>
      </c>
      <c r="E451" s="122">
        <v>2006</v>
      </c>
      <c r="F451" s="122">
        <v>2017</v>
      </c>
      <c r="G451" s="123" t="s">
        <v>20</v>
      </c>
      <c r="H451" s="129" t="s">
        <v>20</v>
      </c>
      <c r="I451" s="130" t="s">
        <v>20</v>
      </c>
      <c r="J451" s="131"/>
    </row>
    <row r="452" spans="2:10" ht="19.649999999999999" customHeight="1">
      <c r="B452" s="121">
        <v>438</v>
      </c>
      <c r="C452" s="122" t="s">
        <v>632</v>
      </c>
      <c r="D452" s="122" t="s">
        <v>648</v>
      </c>
      <c r="E452" s="122">
        <v>2017</v>
      </c>
      <c r="F452" s="122" t="s">
        <v>19</v>
      </c>
      <c r="G452" s="123"/>
      <c r="H452" s="129" t="s">
        <v>20</v>
      </c>
      <c r="I452" s="129" t="s">
        <v>20</v>
      </c>
      <c r="J452" s="182" t="s">
        <v>20</v>
      </c>
    </row>
    <row r="453" spans="2:10" ht="19.649999999999999" customHeight="1">
      <c r="B453" s="121">
        <v>439</v>
      </c>
      <c r="C453" s="122" t="s">
        <v>632</v>
      </c>
      <c r="D453" s="122" t="s">
        <v>651</v>
      </c>
      <c r="E453" s="122">
        <v>2006</v>
      </c>
      <c r="F453" s="122">
        <v>2015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v>440</v>
      </c>
      <c r="C454" s="122" t="s">
        <v>632</v>
      </c>
      <c r="D454" s="122" t="s">
        <v>652</v>
      </c>
      <c r="E454" s="122">
        <v>2003</v>
      </c>
      <c r="F454" s="122">
        <v>2009</v>
      </c>
      <c r="G454" s="123" t="s">
        <v>20</v>
      </c>
      <c r="H454" s="129" t="s">
        <v>20</v>
      </c>
      <c r="I454" s="130" t="s">
        <v>20</v>
      </c>
      <c r="J454" s="131"/>
    </row>
    <row r="455" spans="2:10" ht="19.649999999999999" customHeight="1">
      <c r="B455" s="121">
        <v>441</v>
      </c>
      <c r="C455" s="122" t="s">
        <v>632</v>
      </c>
      <c r="D455" s="122" t="s">
        <v>652</v>
      </c>
      <c r="E455" s="122">
        <v>2009</v>
      </c>
      <c r="F455" s="122">
        <v>2012</v>
      </c>
      <c r="G455" s="123"/>
      <c r="H455" s="129" t="s">
        <v>20</v>
      </c>
      <c r="I455" s="130" t="s">
        <v>20</v>
      </c>
      <c r="J455" s="131"/>
    </row>
    <row r="456" spans="2:10" ht="19.649999999999999" customHeight="1">
      <c r="B456" s="121">
        <v>442</v>
      </c>
      <c r="C456" s="122" t="s">
        <v>632</v>
      </c>
      <c r="D456" s="122" t="s">
        <v>652</v>
      </c>
      <c r="E456" s="122">
        <v>2012</v>
      </c>
      <c r="F456" s="122">
        <v>2019</v>
      </c>
      <c r="G456" s="123" t="s">
        <v>20</v>
      </c>
      <c r="H456" s="129" t="s">
        <v>20</v>
      </c>
      <c r="I456" s="130"/>
      <c r="J456" s="131" t="s">
        <v>20</v>
      </c>
    </row>
    <row r="457" spans="2:10" ht="19.649999999999999" customHeight="1">
      <c r="B457" s="121">
        <v>443</v>
      </c>
      <c r="C457" s="122" t="s">
        <v>632</v>
      </c>
      <c r="D457" s="122" t="s">
        <v>652</v>
      </c>
      <c r="E457" s="122">
        <v>2020</v>
      </c>
      <c r="F457" s="122" t="s">
        <v>19</v>
      </c>
      <c r="G457" s="123"/>
      <c r="H457" s="129" t="s">
        <v>20</v>
      </c>
      <c r="I457" s="130" t="s">
        <v>20</v>
      </c>
      <c r="J457" s="131" t="s">
        <v>25</v>
      </c>
    </row>
    <row r="458" spans="2:10" ht="19.649999999999999" customHeight="1">
      <c r="B458" s="121">
        <v>444</v>
      </c>
      <c r="C458" s="122" t="s">
        <v>632</v>
      </c>
      <c r="D458" s="122" t="s">
        <v>656</v>
      </c>
      <c r="E458" s="122">
        <v>2005</v>
      </c>
      <c r="F458" s="122">
        <v>2011</v>
      </c>
      <c r="G458" s="123" t="s">
        <v>20</v>
      </c>
      <c r="H458" s="129" t="s">
        <v>20</v>
      </c>
      <c r="I458" s="130" t="s">
        <v>20</v>
      </c>
      <c r="J458" s="131"/>
    </row>
    <row r="459" spans="2:10" ht="19.649999999999999" customHeight="1">
      <c r="B459" s="121">
        <v>445</v>
      </c>
      <c r="C459" s="122" t="s">
        <v>632</v>
      </c>
      <c r="D459" s="122" t="s">
        <v>656</v>
      </c>
      <c r="E459" s="122">
        <v>2010</v>
      </c>
      <c r="F459" s="122">
        <v>2018</v>
      </c>
      <c r="G459" s="123"/>
      <c r="H459" s="129" t="s">
        <v>20</v>
      </c>
      <c r="I459" s="129" t="s">
        <v>20</v>
      </c>
      <c r="J459" s="131"/>
    </row>
    <row r="460" spans="2:10" ht="19.649999999999999" customHeight="1" thickBot="1">
      <c r="B460" s="124">
        <v>446</v>
      </c>
      <c r="C460" s="125" t="s">
        <v>632</v>
      </c>
      <c r="D460" s="125" t="s">
        <v>656</v>
      </c>
      <c r="E460" s="125">
        <v>2019</v>
      </c>
      <c r="F460" s="125" t="s">
        <v>19</v>
      </c>
      <c r="G460" s="164"/>
      <c r="H460" s="132" t="s">
        <v>20</v>
      </c>
      <c r="I460" s="133" t="s">
        <v>20</v>
      </c>
      <c r="J460" s="134" t="s">
        <v>20</v>
      </c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v>447</v>
      </c>
      <c r="C462" s="122" t="s">
        <v>632</v>
      </c>
      <c r="D462" s="122" t="s">
        <v>659</v>
      </c>
      <c r="E462" s="122">
        <v>2003</v>
      </c>
      <c r="F462" s="122">
        <v>2009</v>
      </c>
      <c r="G462" s="123" t="s">
        <v>20</v>
      </c>
      <c r="H462" s="129" t="s">
        <v>20</v>
      </c>
      <c r="I462" s="130" t="s">
        <v>20</v>
      </c>
      <c r="J462" s="131" t="s">
        <v>20</v>
      </c>
    </row>
    <row r="463" spans="2:10" ht="19.649999999999999" customHeight="1">
      <c r="B463" s="121">
        <v>448</v>
      </c>
      <c r="C463" s="122" t="s">
        <v>632</v>
      </c>
      <c r="D463" s="122" t="s">
        <v>659</v>
      </c>
      <c r="E463" s="122">
        <v>2003</v>
      </c>
      <c r="F463" s="122">
        <v>2009</v>
      </c>
      <c r="G463" s="123"/>
      <c r="H463" s="129" t="s">
        <v>20</v>
      </c>
      <c r="I463" s="130" t="s">
        <v>20</v>
      </c>
      <c r="J463" s="131" t="s">
        <v>20</v>
      </c>
    </row>
    <row r="464" spans="2:10" ht="19.649999999999999" customHeight="1">
      <c r="B464" s="121">
        <v>449</v>
      </c>
      <c r="C464" s="122" t="s">
        <v>632</v>
      </c>
      <c r="D464" s="122" t="s">
        <v>660</v>
      </c>
      <c r="E464" s="122">
        <v>2003</v>
      </c>
      <c r="F464" s="122">
        <v>2015</v>
      </c>
      <c r="G464" s="123"/>
      <c r="H464" s="129" t="s">
        <v>20</v>
      </c>
      <c r="I464" s="130" t="s">
        <v>20</v>
      </c>
      <c r="J464" s="131" t="s">
        <v>20</v>
      </c>
    </row>
    <row r="465" spans="2:10" ht="19.649999999999999" customHeight="1">
      <c r="B465" s="121">
        <v>450</v>
      </c>
      <c r="C465" s="122" t="s">
        <v>632</v>
      </c>
      <c r="D465" s="122" t="s">
        <v>660</v>
      </c>
      <c r="E465" s="122">
        <v>2020</v>
      </c>
      <c r="F465" s="122" t="s">
        <v>19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v>451</v>
      </c>
      <c r="C466" s="122" t="s">
        <v>632</v>
      </c>
      <c r="D466" s="122" t="s">
        <v>661</v>
      </c>
      <c r="E466" s="122">
        <v>2005</v>
      </c>
      <c r="F466" s="122">
        <v>2015</v>
      </c>
      <c r="G466" s="123" t="s">
        <v>20</v>
      </c>
      <c r="H466" s="129" t="s">
        <v>20</v>
      </c>
      <c r="I466" s="130" t="s">
        <v>20</v>
      </c>
      <c r="J466" s="131"/>
    </row>
    <row r="467" spans="2:10" ht="19.649999999999999" customHeight="1">
      <c r="B467" s="121">
        <v>452</v>
      </c>
      <c r="C467" s="122" t="s">
        <v>632</v>
      </c>
      <c r="D467" s="122" t="s">
        <v>661</v>
      </c>
      <c r="E467" s="122">
        <v>2015</v>
      </c>
      <c r="F467" s="122" t="s">
        <v>19</v>
      </c>
      <c r="G467" s="123"/>
      <c r="H467" s="129" t="s">
        <v>20</v>
      </c>
      <c r="I467" s="129" t="s">
        <v>20</v>
      </c>
      <c r="J467" s="182" t="s">
        <v>20</v>
      </c>
    </row>
    <row r="468" spans="2:10" ht="19.649999999999999" customHeight="1">
      <c r="B468" s="121">
        <v>453</v>
      </c>
      <c r="C468" s="122" t="s">
        <v>632</v>
      </c>
      <c r="D468" s="122" t="s">
        <v>665</v>
      </c>
      <c r="E468" s="122">
        <v>2003</v>
      </c>
      <c r="F468" s="122">
        <v>2016</v>
      </c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v>454</v>
      </c>
      <c r="C469" s="122" t="s">
        <v>632</v>
      </c>
      <c r="D469" s="122" t="s">
        <v>666</v>
      </c>
      <c r="E469" s="122">
        <v>1994</v>
      </c>
      <c r="F469" s="122">
        <v>2003</v>
      </c>
      <c r="G469" s="123" t="s">
        <v>20</v>
      </c>
      <c r="H469" s="129" t="s">
        <v>20</v>
      </c>
      <c r="I469" s="130" t="s">
        <v>20</v>
      </c>
      <c r="J469" s="131"/>
    </row>
    <row r="470" spans="2:10" ht="19.649999999999999" customHeight="1">
      <c r="B470" s="121">
        <v>455</v>
      </c>
      <c r="C470" s="122" t="s">
        <v>632</v>
      </c>
      <c r="D470" s="122" t="s">
        <v>666</v>
      </c>
      <c r="E470" s="122">
        <v>2004</v>
      </c>
      <c r="F470" s="122">
        <v>2009</v>
      </c>
      <c r="G470" s="123" t="s">
        <v>20</v>
      </c>
      <c r="H470" s="129" t="s">
        <v>20</v>
      </c>
      <c r="I470" s="130" t="s">
        <v>20</v>
      </c>
      <c r="J470" s="131"/>
    </row>
    <row r="471" spans="2:10" ht="19.649999999999999" customHeight="1">
      <c r="B471" s="121">
        <v>456</v>
      </c>
      <c r="C471" s="122" t="s">
        <v>632</v>
      </c>
      <c r="D471" s="122" t="s">
        <v>666</v>
      </c>
      <c r="E471" s="122">
        <v>2015</v>
      </c>
      <c r="F471" s="122" t="s">
        <v>19</v>
      </c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v>457</v>
      </c>
      <c r="C472" s="122" t="s">
        <v>632</v>
      </c>
      <c r="D472" s="122" t="s">
        <v>669</v>
      </c>
      <c r="E472" s="122">
        <v>2008</v>
      </c>
      <c r="F472" s="122">
        <v>2017</v>
      </c>
      <c r="G472" s="123" t="s">
        <v>20</v>
      </c>
      <c r="H472" s="129" t="s">
        <v>20</v>
      </c>
      <c r="I472" s="130" t="s">
        <v>20</v>
      </c>
      <c r="J472" s="131"/>
    </row>
    <row r="473" spans="2:10" ht="19.649999999999999" customHeight="1">
      <c r="B473" s="121">
        <v>458</v>
      </c>
      <c r="C473" s="122" t="s">
        <v>632</v>
      </c>
      <c r="D473" s="122" t="s">
        <v>671</v>
      </c>
      <c r="E473" s="122">
        <v>1995</v>
      </c>
      <c r="F473" s="122">
        <v>2010</v>
      </c>
      <c r="G473" s="123" t="s">
        <v>20</v>
      </c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v>459</v>
      </c>
      <c r="C474" s="122" t="s">
        <v>632</v>
      </c>
      <c r="D474" s="122" t="s">
        <v>671</v>
      </c>
      <c r="E474" s="122">
        <v>2010</v>
      </c>
      <c r="F474" s="122">
        <v>2020</v>
      </c>
      <c r="G474" s="123" t="s">
        <v>20</v>
      </c>
      <c r="H474" s="129" t="s">
        <v>20</v>
      </c>
      <c r="I474" s="130" t="s">
        <v>20</v>
      </c>
      <c r="J474" s="131"/>
    </row>
    <row r="475" spans="2:10" ht="19.649999999999999" customHeight="1">
      <c r="B475" s="121">
        <v>460</v>
      </c>
      <c r="C475" s="122" t="s">
        <v>632</v>
      </c>
      <c r="D475" s="122" t="s">
        <v>674</v>
      </c>
      <c r="E475" s="122">
        <v>2021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v>461</v>
      </c>
      <c r="C476" s="122" t="s">
        <v>632</v>
      </c>
      <c r="D476" s="122" t="s">
        <v>675</v>
      </c>
      <c r="E476" s="122">
        <v>2019</v>
      </c>
      <c r="F476" s="122" t="s">
        <v>19</v>
      </c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v>462</v>
      </c>
      <c r="C477" s="122" t="s">
        <v>632</v>
      </c>
      <c r="D477" s="122" t="s">
        <v>677</v>
      </c>
      <c r="E477" s="122">
        <v>2018</v>
      </c>
      <c r="F477" s="122" t="s">
        <v>19</v>
      </c>
      <c r="G477" s="123"/>
      <c r="H477" s="129" t="s">
        <v>20</v>
      </c>
      <c r="I477" s="130" t="s">
        <v>20</v>
      </c>
      <c r="J477" s="131" t="s">
        <v>20</v>
      </c>
    </row>
    <row r="478" spans="2:10" ht="19.649999999999999" customHeight="1">
      <c r="B478" s="121">
        <v>463</v>
      </c>
      <c r="C478" s="122" t="s">
        <v>632</v>
      </c>
      <c r="D478" s="122" t="s">
        <v>678</v>
      </c>
      <c r="E478" s="122">
        <v>2007</v>
      </c>
      <c r="F478" s="122">
        <v>2016</v>
      </c>
      <c r="G478" s="123" t="s">
        <v>20</v>
      </c>
      <c r="H478" s="129" t="s">
        <v>20</v>
      </c>
      <c r="I478" s="130" t="s">
        <v>20</v>
      </c>
      <c r="J478" s="131"/>
    </row>
    <row r="479" spans="2:10" ht="19.649999999999999" customHeight="1">
      <c r="B479" s="121">
        <v>464</v>
      </c>
      <c r="C479" s="122" t="s">
        <v>632</v>
      </c>
      <c r="D479" s="122" t="s">
        <v>680</v>
      </c>
      <c r="E479" s="122">
        <v>2016</v>
      </c>
      <c r="F479" s="122" t="s">
        <v>19</v>
      </c>
      <c r="G479" s="123"/>
      <c r="H479" s="129" t="s">
        <v>20</v>
      </c>
      <c r="I479" s="130" t="s">
        <v>20</v>
      </c>
      <c r="J479" s="131" t="s">
        <v>20</v>
      </c>
    </row>
    <row r="480" spans="2:10" ht="19.649999999999999" customHeight="1">
      <c r="B480" s="121">
        <v>465</v>
      </c>
      <c r="C480" s="122" t="s">
        <v>632</v>
      </c>
      <c r="D480" s="122" t="s">
        <v>681</v>
      </c>
      <c r="E480" s="122">
        <v>2018</v>
      </c>
      <c r="F480" s="122" t="s">
        <v>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v>466</v>
      </c>
      <c r="C481" s="122" t="s">
        <v>632</v>
      </c>
      <c r="D481" s="122" t="s">
        <v>682</v>
      </c>
      <c r="E481" s="122">
        <v>2010</v>
      </c>
      <c r="F481" s="122">
        <v>2018</v>
      </c>
      <c r="G481" s="123" t="s">
        <v>20</v>
      </c>
      <c r="H481" s="129" t="s">
        <v>20</v>
      </c>
      <c r="I481" s="130" t="s">
        <v>20</v>
      </c>
      <c r="J481" s="131"/>
    </row>
    <row r="482" spans="2:10" ht="19.649999999999999" customHeight="1">
      <c r="B482" s="121">
        <v>467</v>
      </c>
      <c r="C482" s="122" t="s">
        <v>632</v>
      </c>
      <c r="D482" s="122" t="s">
        <v>684</v>
      </c>
      <c r="E482" s="122">
        <v>2003</v>
      </c>
      <c r="F482" s="122">
        <v>2015</v>
      </c>
      <c r="G482" s="123" t="s">
        <v>20</v>
      </c>
      <c r="H482" s="129" t="s">
        <v>20</v>
      </c>
      <c r="I482" s="130" t="s">
        <v>20</v>
      </c>
      <c r="J482" s="131"/>
    </row>
    <row r="483" spans="2:10" ht="19.649999999999999" customHeight="1">
      <c r="B483" s="121">
        <v>468</v>
      </c>
      <c r="C483" s="122" t="s">
        <v>632</v>
      </c>
      <c r="D483" s="122" t="s">
        <v>684</v>
      </c>
      <c r="E483" s="122">
        <v>2015</v>
      </c>
      <c r="F483" s="122" t="s">
        <v>19</v>
      </c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v>469</v>
      </c>
      <c r="C484" s="122" t="s">
        <v>632</v>
      </c>
      <c r="D484" s="122" t="s">
        <v>686</v>
      </c>
      <c r="E484" s="122">
        <v>2003</v>
      </c>
      <c r="F484" s="122">
        <v>2009</v>
      </c>
      <c r="G484" s="123" t="s">
        <v>20</v>
      </c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v>470</v>
      </c>
      <c r="C485" s="122" t="s">
        <v>632</v>
      </c>
      <c r="D485" s="122" t="s">
        <v>686</v>
      </c>
      <c r="E485" s="122">
        <v>2003</v>
      </c>
      <c r="F485" s="122">
        <v>2015</v>
      </c>
      <c r="G485" s="123"/>
      <c r="H485" s="129" t="s">
        <v>20</v>
      </c>
      <c r="I485" s="130" t="s">
        <v>20</v>
      </c>
      <c r="J485" s="131" t="s">
        <v>20</v>
      </c>
    </row>
    <row r="486" spans="2:10" ht="19.649999999999999" customHeight="1">
      <c r="B486" s="121">
        <v>471</v>
      </c>
      <c r="C486" s="122" t="s">
        <v>632</v>
      </c>
      <c r="D486" s="122" t="s">
        <v>686</v>
      </c>
      <c r="E486" s="122">
        <v>2016</v>
      </c>
      <c r="F486" s="122">
        <v>2019</v>
      </c>
      <c r="G486" s="123"/>
      <c r="H486" s="129" t="s">
        <v>20</v>
      </c>
      <c r="I486" s="130" t="s">
        <v>20</v>
      </c>
      <c r="J486" s="131" t="s">
        <v>25</v>
      </c>
    </row>
    <row r="487" spans="2:10" ht="19.649999999999999" customHeight="1">
      <c r="B487" s="121">
        <v>472</v>
      </c>
      <c r="C487" s="122" t="s">
        <v>632</v>
      </c>
      <c r="D487" s="122" t="s">
        <v>686</v>
      </c>
      <c r="E487" s="122">
        <v>2020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v>473</v>
      </c>
      <c r="C488" s="122" t="s">
        <v>632</v>
      </c>
      <c r="D488" s="122" t="s">
        <v>687</v>
      </c>
      <c r="E488" s="122">
        <v>2017</v>
      </c>
      <c r="F488" s="122" t="s">
        <v>19</v>
      </c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v>474</v>
      </c>
      <c r="C489" s="122" t="s">
        <v>632</v>
      </c>
      <c r="D489" s="122" t="s">
        <v>688</v>
      </c>
      <c r="E489" s="122">
        <v>2012</v>
      </c>
      <c r="F489" s="122" t="s">
        <v>19</v>
      </c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v>475</v>
      </c>
      <c r="C490" s="122" t="s">
        <v>632</v>
      </c>
      <c r="D490" s="122" t="s">
        <v>691</v>
      </c>
      <c r="E490" s="122">
        <v>2003</v>
      </c>
      <c r="F490" s="122">
        <v>2009</v>
      </c>
      <c r="G490" s="123" t="s">
        <v>20</v>
      </c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v>476</v>
      </c>
      <c r="C491" s="122" t="s">
        <v>632</v>
      </c>
      <c r="D491" s="122" t="s">
        <v>691</v>
      </c>
      <c r="E491" s="122">
        <v>2003</v>
      </c>
      <c r="F491" s="122">
        <v>2009</v>
      </c>
      <c r="G491" s="123"/>
      <c r="H491" s="129" t="s">
        <v>20</v>
      </c>
      <c r="I491" s="130" t="s">
        <v>20</v>
      </c>
      <c r="J491" s="131" t="s">
        <v>20</v>
      </c>
    </row>
    <row r="492" spans="2:10" ht="19.649999999999999" customHeight="1">
      <c r="B492" s="121">
        <v>477</v>
      </c>
      <c r="C492" s="122" t="s">
        <v>692</v>
      </c>
      <c r="D492" s="122" t="s">
        <v>693</v>
      </c>
      <c r="E492" s="122">
        <v>2011</v>
      </c>
      <c r="F492" s="122">
        <v>2018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v>478</v>
      </c>
      <c r="C493" s="122" t="s">
        <v>692</v>
      </c>
      <c r="D493" s="122" t="s">
        <v>695</v>
      </c>
      <c r="E493" s="122">
        <v>2017</v>
      </c>
      <c r="F493" s="122" t="s">
        <v>19</v>
      </c>
      <c r="G493" s="123"/>
      <c r="H493" s="129" t="s">
        <v>20</v>
      </c>
      <c r="I493" s="130" t="s">
        <v>20</v>
      </c>
      <c r="J493" s="131"/>
    </row>
    <row r="494" spans="2:10" ht="19.649999999999999" customHeight="1">
      <c r="B494" s="121">
        <v>479</v>
      </c>
      <c r="C494" s="122" t="s">
        <v>692</v>
      </c>
      <c r="D494" s="122" t="s">
        <v>696</v>
      </c>
      <c r="E494" s="122">
        <v>2012</v>
      </c>
      <c r="F494" s="122">
        <v>2019</v>
      </c>
      <c r="G494" s="123" t="s">
        <v>20</v>
      </c>
      <c r="H494" s="129" t="s">
        <v>20</v>
      </c>
      <c r="I494" s="130" t="s">
        <v>20</v>
      </c>
      <c r="J494" s="131"/>
    </row>
    <row r="495" spans="2:10" ht="19.649999999999999" customHeight="1">
      <c r="B495" s="121">
        <v>480</v>
      </c>
      <c r="C495" s="122" t="s">
        <v>692</v>
      </c>
      <c r="D495" s="122" t="s">
        <v>698</v>
      </c>
      <c r="E495" s="122">
        <v>2010</v>
      </c>
      <c r="F495" s="122">
        <v>2018</v>
      </c>
      <c r="G495" s="123"/>
      <c r="H495" s="129" t="s">
        <v>20</v>
      </c>
      <c r="I495" s="130" t="s">
        <v>20</v>
      </c>
      <c r="J495" s="131" t="s">
        <v>25</v>
      </c>
    </row>
    <row r="496" spans="2:10" ht="19.649999999999999" customHeight="1">
      <c r="B496" s="121">
        <v>481</v>
      </c>
      <c r="C496" s="122" t="s">
        <v>692</v>
      </c>
      <c r="D496" s="122" t="s">
        <v>700</v>
      </c>
      <c r="E496" s="122">
        <v>2017</v>
      </c>
      <c r="F496" s="122" t="s">
        <v>19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v>482</v>
      </c>
      <c r="C497" s="122" t="s">
        <v>692</v>
      </c>
      <c r="D497" s="122" t="s">
        <v>701</v>
      </c>
      <c r="E497" s="122">
        <v>2009</v>
      </c>
      <c r="F497" s="122">
        <v>2017</v>
      </c>
      <c r="G497" s="123" t="s">
        <v>20</v>
      </c>
      <c r="H497" s="129"/>
      <c r="I497" s="130" t="s">
        <v>20</v>
      </c>
      <c r="J497" s="131"/>
    </row>
    <row r="498" spans="2:10" ht="19.649999999999999" customHeight="1">
      <c r="B498" s="121">
        <v>483</v>
      </c>
      <c r="C498" s="122" t="s">
        <v>692</v>
      </c>
      <c r="D498" s="122" t="s">
        <v>703</v>
      </c>
      <c r="E498" s="122">
        <v>2007</v>
      </c>
      <c r="F498" s="122">
        <v>2016</v>
      </c>
      <c r="G498" s="123"/>
      <c r="H498" s="129" t="s">
        <v>20</v>
      </c>
      <c r="I498" s="130" t="s">
        <v>20</v>
      </c>
      <c r="J498" s="131"/>
    </row>
    <row r="499" spans="2:10" ht="19.649999999999999" customHeight="1" thickBot="1">
      <c r="B499" s="124">
        <v>484</v>
      </c>
      <c r="C499" s="125" t="s">
        <v>692</v>
      </c>
      <c r="D499" s="125" t="s">
        <v>704</v>
      </c>
      <c r="E499" s="125">
        <v>2016</v>
      </c>
      <c r="F499" s="125" t="s">
        <v>19</v>
      </c>
      <c r="G499" s="164"/>
      <c r="H499" s="132" t="s">
        <v>20</v>
      </c>
      <c r="I499" s="133" t="s">
        <v>20</v>
      </c>
      <c r="J499" s="134"/>
    </row>
  </sheetData>
  <autoFilter ref="B4:J499" xr:uid="{718EFD44-5E74-495A-9A29-6EA5C44A74CD}"/>
  <mergeCells count="3">
    <mergeCell ref="B1:J1"/>
    <mergeCell ref="B2:H2"/>
    <mergeCell ref="I2:J2"/>
  </mergeCells>
  <conditionalFormatting sqref="H4:J499">
    <cfRule type="cellIs" dxfId="27" priority="1" operator="equal">
      <formula>0</formula>
    </cfRule>
    <cfRule type="cellIs" dxfId="2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12B6D-71B8-4E6F-914C-9893E195C05F}">
  <dimension ref="A1:O1180"/>
  <sheetViews>
    <sheetView zoomScaleNormal="100" workbookViewId="0">
      <selection activeCell="K22" sqref="K22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5" ht="54" customHeight="1" thickBot="1">
      <c r="B1" s="408"/>
      <c r="C1" s="409"/>
      <c r="D1" s="409"/>
      <c r="E1" s="409"/>
      <c r="F1" s="409"/>
      <c r="G1" s="409"/>
      <c r="H1" s="409"/>
      <c r="I1" s="410"/>
    </row>
    <row r="2" spans="1:15" ht="22.5" customHeight="1" thickBot="1">
      <c r="B2" s="418" t="s">
        <v>1134</v>
      </c>
      <c r="C2" s="419"/>
      <c r="D2" s="419"/>
      <c r="E2" s="419"/>
      <c r="F2" s="419"/>
      <c r="G2" s="420"/>
      <c r="H2" s="414">
        <v>44935</v>
      </c>
      <c r="I2" s="416"/>
    </row>
    <row r="3" spans="1:15" ht="30.75" customHeight="1" thickBot="1">
      <c r="A3" s="304" t="s">
        <v>816</v>
      </c>
      <c r="B3" s="417" t="s">
        <v>1135</v>
      </c>
      <c r="C3" s="417"/>
      <c r="D3" s="417"/>
      <c r="E3" s="417"/>
      <c r="F3" s="417"/>
      <c r="G3" s="417"/>
      <c r="H3" s="417"/>
      <c r="I3" s="417"/>
    </row>
    <row r="4" spans="1:15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5" ht="19.649999999999999" customHeight="1">
      <c r="B5" s="118">
        <f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  <c r="N5" s="90">
        <v>9</v>
      </c>
      <c r="O5" s="90" t="s">
        <v>20</v>
      </c>
    </row>
    <row r="6" spans="1:15" ht="19.649999999999999" customHeight="1">
      <c r="B6" s="121">
        <f t="shared" ref="B6:B40" si="0">ROW()-4</f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  <c r="J6" s="90" t="s">
        <v>820</v>
      </c>
      <c r="K6" s="90">
        <v>2</v>
      </c>
      <c r="N6" s="90">
        <v>6</v>
      </c>
      <c r="O6" s="90" t="s">
        <v>20</v>
      </c>
    </row>
    <row r="7" spans="1:15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  <c r="J7" s="90" t="s">
        <v>820</v>
      </c>
      <c r="K7" s="90">
        <v>3</v>
      </c>
      <c r="O7" s="90" t="s">
        <v>20</v>
      </c>
    </row>
    <row r="8" spans="1:15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  <c r="J8" s="90" t="s">
        <v>820</v>
      </c>
      <c r="K8" s="90">
        <v>4</v>
      </c>
      <c r="O8" s="90" t="s">
        <v>20</v>
      </c>
    </row>
    <row r="9" spans="1:15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  <c r="J9" s="90" t="s">
        <v>820</v>
      </c>
      <c r="K9" s="90">
        <v>2</v>
      </c>
      <c r="N9" s="90">
        <v>7</v>
      </c>
      <c r="O9" s="90" t="s">
        <v>20</v>
      </c>
    </row>
    <row r="10" spans="1:15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  <c r="J10" s="90" t="s">
        <v>820</v>
      </c>
      <c r="K10" s="90">
        <v>3</v>
      </c>
      <c r="O10" s="90" t="s">
        <v>20</v>
      </c>
    </row>
    <row r="11" spans="1:15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  <c r="J11" s="90" t="s">
        <v>820</v>
      </c>
      <c r="N11" s="90">
        <v>2</v>
      </c>
      <c r="O11" s="90" t="s">
        <v>20</v>
      </c>
    </row>
    <row r="12" spans="1:15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  <c r="J12" s="90" t="s">
        <v>820</v>
      </c>
      <c r="N12" s="90">
        <v>6</v>
      </c>
      <c r="O12" s="90" t="s">
        <v>20</v>
      </c>
    </row>
    <row r="13" spans="1:15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  <c r="J13" s="90" t="s">
        <v>820</v>
      </c>
      <c r="N13" s="90">
        <v>6</v>
      </c>
      <c r="O13" s="90" t="s">
        <v>20</v>
      </c>
    </row>
    <row r="14" spans="1:15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  <c r="J14" s="90" t="s">
        <v>820</v>
      </c>
      <c r="K14" s="90">
        <v>1</v>
      </c>
      <c r="N14" s="90">
        <v>6</v>
      </c>
      <c r="O14" s="90" t="s">
        <v>20</v>
      </c>
    </row>
    <row r="15" spans="1:15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  <c r="J15" s="90" t="s">
        <v>820</v>
      </c>
      <c r="K15" s="90">
        <v>2</v>
      </c>
      <c r="O15" s="90" t="s">
        <v>20</v>
      </c>
    </row>
    <row r="16" spans="1:15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  <c r="J16" s="90" t="s">
        <v>820</v>
      </c>
      <c r="N16" s="90">
        <v>6</v>
      </c>
      <c r="O16" s="90" t="s">
        <v>20</v>
      </c>
    </row>
    <row r="17" spans="2:15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  <c r="J17" s="90" t="s">
        <v>820</v>
      </c>
      <c r="N17" s="90">
        <v>3</v>
      </c>
      <c r="O17" s="90" t="s">
        <v>20</v>
      </c>
    </row>
    <row r="18" spans="2:15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/>
      <c r="G18" s="129" t="s">
        <v>20</v>
      </c>
      <c r="H18" s="130"/>
      <c r="I18" s="131" t="s">
        <v>20</v>
      </c>
    </row>
    <row r="19" spans="2:15" ht="19.649999999999999" customHeight="1">
      <c r="B19" s="121">
        <f t="shared" si="0"/>
        <v>15</v>
      </c>
      <c r="C19" s="122" t="s">
        <v>17</v>
      </c>
      <c r="D19" s="122" t="s">
        <v>767</v>
      </c>
      <c r="E19" s="122">
        <v>2006</v>
      </c>
      <c r="F19" s="122"/>
      <c r="G19" s="129" t="s">
        <v>20</v>
      </c>
      <c r="H19" s="130"/>
      <c r="I19" s="131" t="s">
        <v>20</v>
      </c>
    </row>
    <row r="20" spans="2:15" ht="19.649999999999999" customHeight="1">
      <c r="B20" s="121">
        <f t="shared" si="0"/>
        <v>16</v>
      </c>
      <c r="C20" s="122" t="s">
        <v>21</v>
      </c>
      <c r="D20" s="122">
        <v>147</v>
      </c>
      <c r="E20" s="122">
        <v>2003</v>
      </c>
      <c r="F20" s="122">
        <v>2010</v>
      </c>
      <c r="G20" s="129" t="s">
        <v>20</v>
      </c>
      <c r="H20" s="130"/>
      <c r="I20" s="131" t="s">
        <v>20</v>
      </c>
    </row>
    <row r="21" spans="2:15" ht="19.649999999999999" customHeight="1">
      <c r="B21" s="121">
        <f t="shared" si="0"/>
        <v>17</v>
      </c>
      <c r="C21" s="122" t="s">
        <v>21</v>
      </c>
      <c r="D21" s="122">
        <v>159</v>
      </c>
      <c r="E21" s="122">
        <v>2005</v>
      </c>
      <c r="F21" s="122">
        <v>2011</v>
      </c>
      <c r="G21" s="129" t="s">
        <v>20</v>
      </c>
      <c r="H21" s="130"/>
      <c r="I21" s="131" t="s">
        <v>20</v>
      </c>
    </row>
    <row r="22" spans="2:15" ht="19.649999999999999" customHeight="1">
      <c r="B22" s="121">
        <f t="shared" si="0"/>
        <v>18</v>
      </c>
      <c r="C22" s="122" t="s">
        <v>21</v>
      </c>
      <c r="D22" s="122" t="s">
        <v>22</v>
      </c>
      <c r="E22" s="122">
        <v>2013</v>
      </c>
      <c r="F22" s="122">
        <v>2020</v>
      </c>
      <c r="G22" s="129" t="s">
        <v>20</v>
      </c>
      <c r="H22" s="130"/>
      <c r="I22" s="131" t="s">
        <v>20</v>
      </c>
    </row>
    <row r="23" spans="2:15" ht="19.649999999999999" customHeight="1">
      <c r="B23" s="121">
        <f t="shared" si="0"/>
        <v>19</v>
      </c>
      <c r="C23" s="122" t="s">
        <v>21</v>
      </c>
      <c r="D23" s="122" t="s">
        <v>23</v>
      </c>
      <c r="E23" s="122">
        <v>2005</v>
      </c>
      <c r="F23" s="122">
        <v>2010</v>
      </c>
      <c r="G23" s="129" t="s">
        <v>20</v>
      </c>
      <c r="H23" s="130"/>
      <c r="I23" s="131" t="s">
        <v>20</v>
      </c>
    </row>
    <row r="24" spans="2:15" ht="19.649999999999999" customHeight="1">
      <c r="B24" s="121">
        <f t="shared" si="0"/>
        <v>20</v>
      </c>
      <c r="C24" s="122" t="s">
        <v>21</v>
      </c>
      <c r="D24" s="122" t="s">
        <v>24</v>
      </c>
      <c r="E24" s="122">
        <v>2016</v>
      </c>
      <c r="F24" s="122"/>
      <c r="G24" s="129" t="s">
        <v>20</v>
      </c>
      <c r="H24" s="130"/>
      <c r="I24" s="131" t="s">
        <v>20</v>
      </c>
    </row>
    <row r="25" spans="2:15" ht="19.649999999999999" customHeight="1">
      <c r="B25" s="121">
        <f t="shared" si="0"/>
        <v>21</v>
      </c>
      <c r="C25" s="122" t="s">
        <v>21</v>
      </c>
      <c r="D25" s="122" t="s">
        <v>27</v>
      </c>
      <c r="E25" s="122">
        <v>2010</v>
      </c>
      <c r="F25" s="122">
        <v>2020</v>
      </c>
      <c r="G25" s="129" t="s">
        <v>20</v>
      </c>
      <c r="H25" s="130"/>
      <c r="I25" s="131" t="s">
        <v>20</v>
      </c>
    </row>
    <row r="26" spans="2:15" ht="19.649999999999999" customHeight="1">
      <c r="B26" s="121">
        <f t="shared" si="0"/>
        <v>22</v>
      </c>
      <c r="C26" s="122" t="s">
        <v>21</v>
      </c>
      <c r="D26" s="122" t="s">
        <v>28</v>
      </c>
      <c r="E26" s="122">
        <v>2003</v>
      </c>
      <c r="F26" s="122">
        <v>2010</v>
      </c>
      <c r="G26" s="129" t="s">
        <v>20</v>
      </c>
      <c r="H26" s="130"/>
      <c r="I26" s="131" t="s">
        <v>20</v>
      </c>
    </row>
    <row r="27" spans="2:15" ht="19.649999999999999" customHeight="1">
      <c r="B27" s="121">
        <f t="shared" si="0"/>
        <v>23</v>
      </c>
      <c r="C27" s="122" t="s">
        <v>21</v>
      </c>
      <c r="D27" s="122" t="s">
        <v>30</v>
      </c>
      <c r="E27" s="122">
        <v>2008</v>
      </c>
      <c r="F27" s="122">
        <v>2018</v>
      </c>
      <c r="G27" s="129" t="s">
        <v>20</v>
      </c>
      <c r="H27" s="130"/>
      <c r="I27" s="131" t="s">
        <v>20</v>
      </c>
    </row>
    <row r="28" spans="2:15" ht="19.649999999999999" customHeight="1">
      <c r="B28" s="121">
        <f t="shared" si="0"/>
        <v>24</v>
      </c>
      <c r="C28" s="122" t="s">
        <v>21</v>
      </c>
      <c r="D28" s="122" t="s">
        <v>31</v>
      </c>
      <c r="E28" s="122">
        <v>2005</v>
      </c>
      <c r="F28" s="122">
        <v>2010</v>
      </c>
      <c r="G28" s="129" t="s">
        <v>20</v>
      </c>
      <c r="H28" s="130"/>
      <c r="I28" s="131" t="s">
        <v>20</v>
      </c>
    </row>
    <row r="29" spans="2:15" ht="19.649999999999999" customHeight="1">
      <c r="B29" s="121">
        <f t="shared" si="0"/>
        <v>25</v>
      </c>
      <c r="C29" s="122" t="s">
        <v>21</v>
      </c>
      <c r="D29" s="122" t="s">
        <v>32</v>
      </c>
      <c r="E29" s="122">
        <v>2017</v>
      </c>
      <c r="F29" s="122"/>
      <c r="G29" s="129" t="s">
        <v>20</v>
      </c>
      <c r="H29" s="130"/>
      <c r="I29" s="131" t="s">
        <v>20</v>
      </c>
    </row>
    <row r="30" spans="2:15" ht="19.649999999999999" customHeight="1">
      <c r="B30" s="121">
        <f t="shared" si="0"/>
        <v>26</v>
      </c>
      <c r="C30" s="122" t="s">
        <v>33</v>
      </c>
      <c r="D30" s="122" t="s">
        <v>1136</v>
      </c>
      <c r="E30" s="122">
        <v>2013</v>
      </c>
      <c r="F30" s="122">
        <v>2019</v>
      </c>
      <c r="G30" s="129" t="s">
        <v>20</v>
      </c>
      <c r="H30" s="130" t="s">
        <v>20</v>
      </c>
      <c r="I30" s="131"/>
    </row>
    <row r="31" spans="2:15" ht="19.649999999999999" customHeight="1">
      <c r="B31" s="121">
        <f t="shared" si="0"/>
        <v>27</v>
      </c>
      <c r="C31" s="122" t="s">
        <v>33</v>
      </c>
      <c r="D31" s="122" t="s">
        <v>1137</v>
      </c>
      <c r="E31" s="122">
        <v>2014</v>
      </c>
      <c r="F31" s="122"/>
      <c r="G31" s="129" t="s">
        <v>20</v>
      </c>
      <c r="H31" s="130" t="s">
        <v>20</v>
      </c>
      <c r="I31" s="131"/>
    </row>
    <row r="32" spans="2:15" ht="19.649999999999999" customHeight="1">
      <c r="B32" s="121">
        <f t="shared" si="0"/>
        <v>28</v>
      </c>
      <c r="C32" s="122" t="s">
        <v>33</v>
      </c>
      <c r="D32" s="122" t="s">
        <v>1138</v>
      </c>
      <c r="E32" s="122">
        <v>2011</v>
      </c>
      <c r="F32" s="122">
        <v>2016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1138</v>
      </c>
      <c r="E33" s="122">
        <v>2017</v>
      </c>
      <c r="F33" s="122"/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37</v>
      </c>
      <c r="E34" s="122">
        <v>2011</v>
      </c>
      <c r="F34" s="122">
        <v>2019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38</v>
      </c>
      <c r="E35" s="122">
        <v>2009</v>
      </c>
      <c r="F35" s="122">
        <v>2015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33</v>
      </c>
      <c r="D36" s="122" t="s">
        <v>1139</v>
      </c>
      <c r="E36" s="122">
        <v>2013</v>
      </c>
      <c r="F36" s="122">
        <v>2019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33</v>
      </c>
      <c r="D37" s="122" t="s">
        <v>1140</v>
      </c>
      <c r="E37" s="122">
        <v>2014</v>
      </c>
      <c r="F37" s="122"/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33</v>
      </c>
      <c r="D38" s="122" t="s">
        <v>1141</v>
      </c>
      <c r="E38" s="122">
        <v>2011</v>
      </c>
      <c r="F38" s="122">
        <v>2016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33</v>
      </c>
      <c r="D39" s="122" t="s">
        <v>1141</v>
      </c>
      <c r="E39" s="122">
        <v>2017</v>
      </c>
      <c r="F39" s="122"/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1142</v>
      </c>
      <c r="D40" s="125" t="s">
        <v>1143</v>
      </c>
      <c r="E40" s="125">
        <v>2009</v>
      </c>
      <c r="F40" s="125">
        <v>2013</v>
      </c>
      <c r="G40" s="132" t="s">
        <v>20</v>
      </c>
      <c r="H40" s="133" t="s">
        <v>20</v>
      </c>
      <c r="I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 t="s">
        <v>1144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40</v>
      </c>
      <c r="E42" s="122">
        <v>2010</v>
      </c>
      <c r="F42" s="122">
        <v>2017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>ROW()-5</f>
        <v>38</v>
      </c>
      <c r="C43" s="122" t="s">
        <v>39</v>
      </c>
      <c r="D43" s="122" t="s">
        <v>40</v>
      </c>
      <c r="E43" s="122">
        <v>2018</v>
      </c>
      <c r="F43" s="122"/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ref="B44:B81" si="1">ROW()-5</f>
        <v>39</v>
      </c>
      <c r="C44" s="122" t="s">
        <v>39</v>
      </c>
      <c r="D44" s="122" t="s">
        <v>43</v>
      </c>
      <c r="E44" s="122">
        <v>2004</v>
      </c>
      <c r="F44" s="122">
        <v>2012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43</v>
      </c>
      <c r="E45" s="122">
        <v>2012</v>
      </c>
      <c r="F45" s="122"/>
      <c r="G45" s="129" t="s">
        <v>20</v>
      </c>
      <c r="H45" s="130" t="s">
        <v>20</v>
      </c>
      <c r="I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43</v>
      </c>
      <c r="E46" s="122">
        <v>2020</v>
      </c>
      <c r="F46" s="122"/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47</v>
      </c>
      <c r="E47" s="122">
        <v>2005</v>
      </c>
      <c r="F47" s="122">
        <v>2008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47</v>
      </c>
      <c r="E48" s="122">
        <v>2008</v>
      </c>
      <c r="F48" s="122">
        <v>2016</v>
      </c>
      <c r="G48" s="129" t="s">
        <v>20</v>
      </c>
      <c r="H48" s="130" t="s">
        <v>20</v>
      </c>
      <c r="I48" s="131"/>
    </row>
    <row r="49" spans="2:15" ht="19.649999999999999" customHeight="1">
      <c r="B49" s="121">
        <f t="shared" si="1"/>
        <v>44</v>
      </c>
      <c r="C49" s="122" t="s">
        <v>39</v>
      </c>
      <c r="D49" s="122" t="s">
        <v>47</v>
      </c>
      <c r="E49" s="122">
        <v>2016</v>
      </c>
      <c r="F49" s="122"/>
      <c r="G49" s="129" t="s">
        <v>20</v>
      </c>
      <c r="H49" s="130" t="s">
        <v>20</v>
      </c>
      <c r="I49" s="131"/>
    </row>
    <row r="50" spans="2:15" ht="19.649999999999999" customHeight="1">
      <c r="B50" s="121">
        <f t="shared" si="1"/>
        <v>45</v>
      </c>
      <c r="C50" s="122" t="s">
        <v>39</v>
      </c>
      <c r="D50" s="122" t="s">
        <v>49</v>
      </c>
      <c r="E50" s="122">
        <v>2007</v>
      </c>
      <c r="F50" s="122">
        <v>2016</v>
      </c>
      <c r="G50" s="129" t="s">
        <v>20</v>
      </c>
      <c r="H50" s="130" t="s">
        <v>20</v>
      </c>
      <c r="I50" s="131"/>
    </row>
    <row r="51" spans="2:15" ht="19.649999999999999" customHeight="1">
      <c r="B51" s="121">
        <f t="shared" si="1"/>
        <v>46</v>
      </c>
      <c r="C51" s="122" t="s">
        <v>39</v>
      </c>
      <c r="D51" s="122" t="s">
        <v>49</v>
      </c>
      <c r="E51" s="122">
        <v>2016</v>
      </c>
      <c r="F51" s="122"/>
      <c r="G51" s="129" t="s">
        <v>20</v>
      </c>
      <c r="H51" s="130" t="s">
        <v>20</v>
      </c>
      <c r="I51" s="131"/>
    </row>
    <row r="52" spans="2:15" ht="19.649999999999999" customHeight="1">
      <c r="B52" s="121">
        <f t="shared" si="1"/>
        <v>47</v>
      </c>
      <c r="C52" s="122" t="s">
        <v>39</v>
      </c>
      <c r="D52" s="122" t="s">
        <v>52</v>
      </c>
      <c r="E52" s="122">
        <v>1997</v>
      </c>
      <c r="F52" s="122">
        <v>2004</v>
      </c>
      <c r="G52" s="129" t="s">
        <v>20</v>
      </c>
      <c r="H52" s="130" t="s">
        <v>20</v>
      </c>
      <c r="I52" s="131"/>
    </row>
    <row r="53" spans="2:15" ht="19.649999999999999" customHeight="1">
      <c r="B53" s="121">
        <f t="shared" si="1"/>
        <v>48</v>
      </c>
      <c r="C53" s="122" t="s">
        <v>39</v>
      </c>
      <c r="D53" s="122" t="s">
        <v>52</v>
      </c>
      <c r="E53" s="122">
        <v>2004</v>
      </c>
      <c r="F53" s="122">
        <v>2011</v>
      </c>
      <c r="G53" s="129" t="s">
        <v>20</v>
      </c>
      <c r="H53" s="130" t="s">
        <v>20</v>
      </c>
      <c r="I53" s="131"/>
    </row>
    <row r="54" spans="2:15" ht="19.649999999999999" customHeight="1">
      <c r="B54" s="121">
        <f t="shared" si="1"/>
        <v>49</v>
      </c>
      <c r="C54" s="122" t="s">
        <v>39</v>
      </c>
      <c r="D54" s="122" t="s">
        <v>52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15" ht="19.649999999999999" customHeight="1">
      <c r="B55" s="121">
        <f t="shared" si="1"/>
        <v>50</v>
      </c>
      <c r="C55" s="122" t="s">
        <v>39</v>
      </c>
      <c r="D55" s="122" t="s">
        <v>52</v>
      </c>
      <c r="E55" s="122">
        <v>2018</v>
      </c>
      <c r="F55" s="122"/>
      <c r="G55" s="129" t="s">
        <v>20</v>
      </c>
      <c r="H55" s="130" t="s">
        <v>20</v>
      </c>
      <c r="I55" s="131"/>
    </row>
    <row r="56" spans="2:15" ht="19.649999999999999" customHeight="1">
      <c r="B56" s="121">
        <f t="shared" si="1"/>
        <v>51</v>
      </c>
      <c r="C56" s="122" t="s">
        <v>39</v>
      </c>
      <c r="D56" s="122" t="s">
        <v>58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15" ht="19.649999999999999" customHeight="1">
      <c r="B57" s="121">
        <f t="shared" si="1"/>
        <v>52</v>
      </c>
      <c r="C57" s="122" t="s">
        <v>39</v>
      </c>
      <c r="D57" s="122" t="s">
        <v>58</v>
      </c>
      <c r="E57" s="122">
        <v>2018</v>
      </c>
      <c r="F57" s="122"/>
      <c r="G57" s="129" t="s">
        <v>20</v>
      </c>
      <c r="H57" s="130" t="s">
        <v>20</v>
      </c>
      <c r="I57" s="131"/>
    </row>
    <row r="58" spans="2:15" ht="19.649999999999999" customHeight="1">
      <c r="B58" s="121">
        <f t="shared" si="1"/>
        <v>53</v>
      </c>
      <c r="C58" s="122" t="s">
        <v>39</v>
      </c>
      <c r="D58" s="122" t="s">
        <v>61</v>
      </c>
      <c r="E58" s="122">
        <v>2010</v>
      </c>
      <c r="F58" s="122">
        <v>2017</v>
      </c>
      <c r="G58" s="129" t="s">
        <v>20</v>
      </c>
      <c r="H58" s="130" t="s">
        <v>20</v>
      </c>
      <c r="I58" s="131"/>
    </row>
    <row r="59" spans="2:15" ht="19.649999999999999" customHeight="1">
      <c r="B59" s="121">
        <f t="shared" si="1"/>
        <v>54</v>
      </c>
      <c r="C59" s="122" t="s">
        <v>39</v>
      </c>
      <c r="D59" s="122" t="s">
        <v>61</v>
      </c>
      <c r="E59" s="122">
        <v>2018</v>
      </c>
      <c r="F59" s="122"/>
      <c r="G59" s="129" t="s">
        <v>20</v>
      </c>
      <c r="H59" s="130" t="s">
        <v>20</v>
      </c>
      <c r="I59" s="131"/>
    </row>
    <row r="60" spans="2:15" ht="19.649999999999999" customHeight="1">
      <c r="B60" s="121">
        <f t="shared" si="1"/>
        <v>55</v>
      </c>
      <c r="C60" s="122" t="s">
        <v>39</v>
      </c>
      <c r="D60" s="122" t="s">
        <v>829</v>
      </c>
      <c r="E60" s="122">
        <v>2015</v>
      </c>
      <c r="F60" s="122">
        <v>2016</v>
      </c>
      <c r="G60" s="129" t="s">
        <v>20</v>
      </c>
      <c r="H60" s="130" t="s">
        <v>20</v>
      </c>
      <c r="I60" s="131"/>
      <c r="J60" s="90" t="s">
        <v>820</v>
      </c>
      <c r="N60" s="90">
        <v>1</v>
      </c>
      <c r="O60" s="90" t="s">
        <v>20</v>
      </c>
    </row>
    <row r="61" spans="2:15" ht="19.649999999999999" customHeight="1">
      <c r="B61" s="121">
        <f t="shared" si="1"/>
        <v>56</v>
      </c>
      <c r="C61" s="122" t="s">
        <v>39</v>
      </c>
      <c r="D61" s="122" t="s">
        <v>64</v>
      </c>
      <c r="E61" s="122">
        <v>2017</v>
      </c>
      <c r="F61" s="122"/>
      <c r="G61" s="129" t="s">
        <v>20</v>
      </c>
      <c r="H61" s="130" t="s">
        <v>20</v>
      </c>
      <c r="I61" s="131" t="s">
        <v>20</v>
      </c>
    </row>
    <row r="62" spans="2:15" ht="19.649999999999999" customHeight="1">
      <c r="B62" s="121">
        <f t="shared" si="1"/>
        <v>57</v>
      </c>
      <c r="C62" s="122" t="s">
        <v>39</v>
      </c>
      <c r="D62" s="122" t="s">
        <v>67</v>
      </c>
      <c r="E62" s="122">
        <v>2011</v>
      </c>
      <c r="F62" s="122">
        <v>2018</v>
      </c>
      <c r="G62" s="129" t="s">
        <v>20</v>
      </c>
      <c r="H62" s="130" t="s">
        <v>20</v>
      </c>
      <c r="I62" s="131"/>
    </row>
    <row r="63" spans="2:15" ht="19.649999999999999" customHeight="1">
      <c r="B63" s="121">
        <f t="shared" si="1"/>
        <v>58</v>
      </c>
      <c r="C63" s="122" t="s">
        <v>39</v>
      </c>
      <c r="D63" s="122" t="s">
        <v>67</v>
      </c>
      <c r="E63" s="122">
        <v>2019</v>
      </c>
      <c r="F63" s="122"/>
      <c r="G63" s="129" t="s">
        <v>20</v>
      </c>
      <c r="H63" s="130" t="s">
        <v>20</v>
      </c>
      <c r="I63" s="131" t="s">
        <v>20</v>
      </c>
    </row>
    <row r="64" spans="2:15" ht="19.649999999999999" customHeight="1">
      <c r="B64" s="121">
        <f t="shared" si="1"/>
        <v>59</v>
      </c>
      <c r="C64" s="122" t="s">
        <v>39</v>
      </c>
      <c r="D64" s="122" t="s">
        <v>72</v>
      </c>
      <c r="E64" s="122">
        <v>2008</v>
      </c>
      <c r="F64" s="122">
        <v>2017</v>
      </c>
      <c r="G64" s="129" t="s">
        <v>20</v>
      </c>
      <c r="H64" s="130" t="s">
        <v>20</v>
      </c>
      <c r="I64" s="131" t="s">
        <v>20</v>
      </c>
    </row>
    <row r="65" spans="2:9" ht="19.649999999999999" customHeight="1">
      <c r="B65" s="121">
        <f t="shared" si="1"/>
        <v>60</v>
      </c>
      <c r="C65" s="122" t="s">
        <v>39</v>
      </c>
      <c r="D65" s="122" t="s">
        <v>72</v>
      </c>
      <c r="E65" s="122">
        <v>2017</v>
      </c>
      <c r="F65" s="122"/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75</v>
      </c>
      <c r="E66" s="122">
        <v>2006</v>
      </c>
      <c r="F66" s="122">
        <v>2015</v>
      </c>
      <c r="G66" s="129" t="s">
        <v>20</v>
      </c>
      <c r="H66" s="130" t="s">
        <v>20</v>
      </c>
      <c r="I66" s="131" t="s">
        <v>20</v>
      </c>
    </row>
    <row r="67" spans="2:9" ht="19.649999999999999" customHeight="1">
      <c r="B67" s="121">
        <f t="shared" si="1"/>
        <v>62</v>
      </c>
      <c r="C67" s="122" t="s">
        <v>39</v>
      </c>
      <c r="D67" s="122" t="s">
        <v>75</v>
      </c>
      <c r="E67" s="122">
        <v>2015</v>
      </c>
      <c r="F67" s="122"/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1145</v>
      </c>
      <c r="E68" s="122">
        <v>2018</v>
      </c>
      <c r="F68" s="122"/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79</v>
      </c>
      <c r="E69" s="122">
        <v>2006</v>
      </c>
      <c r="F69" s="122">
        <v>2015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79</v>
      </c>
      <c r="E70" s="122">
        <v>2015</v>
      </c>
      <c r="F70" s="122"/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1146</v>
      </c>
      <c r="E71" s="122">
        <v>2020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81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82</v>
      </c>
      <c r="E73" s="122">
        <v>2007</v>
      </c>
      <c r="F73" s="122">
        <v>2016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83</v>
      </c>
      <c r="E74" s="122">
        <v>2010</v>
      </c>
      <c r="F74" s="122">
        <v>2017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1147</v>
      </c>
      <c r="E75" s="122">
        <v>2018</v>
      </c>
      <c r="F75" s="122"/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85</v>
      </c>
      <c r="E76" s="122">
        <v>2008</v>
      </c>
      <c r="F76" s="122">
        <v>2016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85</v>
      </c>
      <c r="E77" s="122">
        <v>2016</v>
      </c>
      <c r="F77" s="122"/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86</v>
      </c>
      <c r="E78" s="122">
        <v>2007</v>
      </c>
      <c r="F78" s="122">
        <v>2016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86</v>
      </c>
      <c r="E79" s="122">
        <v>2016</v>
      </c>
      <c r="F79" s="122"/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39</v>
      </c>
      <c r="D80" s="122" t="s">
        <v>88</v>
      </c>
      <c r="E80" s="122">
        <v>2004</v>
      </c>
      <c r="F80" s="122">
        <v>2011</v>
      </c>
      <c r="G80" s="129" t="s">
        <v>20</v>
      </c>
      <c r="H80" s="130" t="s">
        <v>20</v>
      </c>
      <c r="I80" s="131"/>
    </row>
    <row r="81" spans="2:15" ht="19.649999999999999" customHeight="1">
      <c r="B81" s="121">
        <f t="shared" si="1"/>
        <v>76</v>
      </c>
      <c r="C81" s="122" t="s">
        <v>39</v>
      </c>
      <c r="D81" s="122" t="s">
        <v>88</v>
      </c>
      <c r="E81" s="122">
        <v>2013</v>
      </c>
      <c r="F81" s="122">
        <v>2013</v>
      </c>
      <c r="G81" s="129" t="s">
        <v>20</v>
      </c>
      <c r="H81" s="130" t="s">
        <v>20</v>
      </c>
      <c r="I81" s="131"/>
      <c r="J81" s="90" t="s">
        <v>820</v>
      </c>
      <c r="N81" s="90">
        <v>0</v>
      </c>
      <c r="O81" s="90" t="s">
        <v>20</v>
      </c>
    </row>
    <row r="82" spans="2:15" ht="19.649999999999999" customHeight="1" thickBot="1">
      <c r="B82" s="124">
        <f>ROW()-5</f>
        <v>77</v>
      </c>
      <c r="C82" s="125" t="s">
        <v>39</v>
      </c>
      <c r="D82" s="125" t="s">
        <v>830</v>
      </c>
      <c r="E82" s="125">
        <v>2013</v>
      </c>
      <c r="F82" s="125">
        <v>2013</v>
      </c>
      <c r="G82" s="132" t="s">
        <v>20</v>
      </c>
      <c r="H82" s="133" t="s">
        <v>20</v>
      </c>
      <c r="I82" s="134"/>
      <c r="J82" s="90" t="s">
        <v>820</v>
      </c>
      <c r="N82" s="90">
        <v>0</v>
      </c>
      <c r="O82" s="90" t="s">
        <v>20</v>
      </c>
    </row>
    <row r="83" spans="2:15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 t="s">
        <v>1144</v>
      </c>
    </row>
    <row r="84" spans="2:15" ht="19.649999999999999" customHeight="1">
      <c r="B84" s="121">
        <f>ROW()-6</f>
        <v>78</v>
      </c>
      <c r="C84" s="122" t="s">
        <v>39</v>
      </c>
      <c r="D84" s="122" t="s">
        <v>90</v>
      </c>
      <c r="E84" s="122">
        <v>2017</v>
      </c>
      <c r="F84" s="122"/>
      <c r="G84" s="129" t="s">
        <v>20</v>
      </c>
      <c r="H84" s="130" t="s">
        <v>20</v>
      </c>
      <c r="I84" s="131" t="s">
        <v>20</v>
      </c>
    </row>
    <row r="85" spans="2:15" ht="19.649999999999999" customHeight="1">
      <c r="B85" s="121">
        <f>ROW()-6</f>
        <v>79</v>
      </c>
      <c r="C85" s="122" t="s">
        <v>39</v>
      </c>
      <c r="D85" s="122" t="s">
        <v>831</v>
      </c>
      <c r="E85" s="122">
        <v>2016</v>
      </c>
      <c r="F85" s="122">
        <v>2016</v>
      </c>
      <c r="G85" s="129" t="s">
        <v>20</v>
      </c>
      <c r="H85" s="130" t="s">
        <v>20</v>
      </c>
      <c r="I85" s="131"/>
      <c r="J85" s="90" t="s">
        <v>820</v>
      </c>
      <c r="N85" s="90">
        <v>0</v>
      </c>
      <c r="O85" s="90" t="s">
        <v>20</v>
      </c>
    </row>
    <row r="86" spans="2:15" ht="19.649999999999999" customHeight="1">
      <c r="B86" s="121">
        <f t="shared" ref="B86:B124" si="2">ROW()-6</f>
        <v>80</v>
      </c>
      <c r="C86" s="122" t="s">
        <v>39</v>
      </c>
      <c r="D86" s="122" t="s">
        <v>831</v>
      </c>
      <c r="E86" s="122">
        <v>2017</v>
      </c>
      <c r="F86" s="122"/>
      <c r="G86" s="129" t="s">
        <v>20</v>
      </c>
      <c r="H86" s="130" t="s">
        <v>20</v>
      </c>
      <c r="I86" s="131"/>
    </row>
    <row r="87" spans="2:15" ht="19.649999999999999" customHeight="1">
      <c r="B87" s="121">
        <f t="shared" si="2"/>
        <v>81</v>
      </c>
      <c r="C87" s="122" t="s">
        <v>39</v>
      </c>
      <c r="D87" s="122" t="s">
        <v>1148</v>
      </c>
      <c r="E87" s="122">
        <v>2015</v>
      </c>
      <c r="F87" s="122"/>
      <c r="G87" s="129" t="s">
        <v>20</v>
      </c>
      <c r="H87" s="130" t="s">
        <v>20</v>
      </c>
      <c r="I87" s="131"/>
    </row>
    <row r="88" spans="2:15" ht="19.649999999999999" customHeight="1">
      <c r="B88" s="121">
        <f t="shared" si="2"/>
        <v>82</v>
      </c>
      <c r="C88" s="122" t="s">
        <v>39</v>
      </c>
      <c r="D88" s="122" t="s">
        <v>1149</v>
      </c>
      <c r="E88" s="122">
        <v>2018</v>
      </c>
      <c r="F88" s="122"/>
      <c r="G88" s="129" t="s">
        <v>20</v>
      </c>
      <c r="H88" s="130" t="s">
        <v>20</v>
      </c>
      <c r="I88" s="131"/>
    </row>
    <row r="89" spans="2:15" ht="19.649999999999999" customHeight="1">
      <c r="B89" s="121">
        <f t="shared" si="2"/>
        <v>83</v>
      </c>
      <c r="C89" s="122" t="s">
        <v>39</v>
      </c>
      <c r="D89" s="122" t="s">
        <v>92</v>
      </c>
      <c r="E89" s="122">
        <v>2008</v>
      </c>
      <c r="F89" s="122">
        <v>2013</v>
      </c>
      <c r="G89" s="129" t="s">
        <v>20</v>
      </c>
      <c r="H89" s="130" t="s">
        <v>20</v>
      </c>
      <c r="I89" s="131"/>
    </row>
    <row r="90" spans="2:15" ht="19.649999999999999" customHeight="1">
      <c r="B90" s="121">
        <f t="shared" si="2"/>
        <v>84</v>
      </c>
      <c r="C90" s="122" t="s">
        <v>39</v>
      </c>
      <c r="D90" s="122" t="s">
        <v>92</v>
      </c>
      <c r="E90" s="122">
        <v>2014</v>
      </c>
      <c r="F90" s="122"/>
      <c r="G90" s="129" t="s">
        <v>20</v>
      </c>
      <c r="H90" s="130" t="s">
        <v>20</v>
      </c>
      <c r="I90" s="131" t="s">
        <v>20</v>
      </c>
    </row>
    <row r="91" spans="2:15" ht="19.649999999999999" customHeight="1">
      <c r="B91" s="121">
        <f t="shared" si="2"/>
        <v>85</v>
      </c>
      <c r="C91" s="122" t="s">
        <v>39</v>
      </c>
      <c r="D91" s="122" t="s">
        <v>95</v>
      </c>
      <c r="E91" s="122">
        <v>2014</v>
      </c>
      <c r="F91" s="122"/>
      <c r="G91" s="129" t="s">
        <v>20</v>
      </c>
      <c r="H91" s="130" t="s">
        <v>20</v>
      </c>
      <c r="I91" s="131" t="s">
        <v>20</v>
      </c>
    </row>
    <row r="92" spans="2:15" ht="19.649999999999999" customHeight="1">
      <c r="B92" s="121">
        <f t="shared" si="2"/>
        <v>86</v>
      </c>
      <c r="C92" s="122" t="s">
        <v>39</v>
      </c>
      <c r="D92" s="122" t="s">
        <v>96</v>
      </c>
      <c r="E92" s="122">
        <v>2014</v>
      </c>
      <c r="F92" s="122"/>
      <c r="G92" s="129" t="s">
        <v>20</v>
      </c>
      <c r="H92" s="130" t="s">
        <v>20</v>
      </c>
      <c r="I92" s="131" t="s">
        <v>20</v>
      </c>
    </row>
    <row r="93" spans="2:15" ht="19.649999999999999" customHeight="1">
      <c r="B93" s="121">
        <f t="shared" si="2"/>
        <v>87</v>
      </c>
      <c r="C93" s="122" t="s">
        <v>97</v>
      </c>
      <c r="D93" s="122" t="s">
        <v>98</v>
      </c>
      <c r="E93" s="122">
        <v>2015</v>
      </c>
      <c r="F93" s="122"/>
      <c r="G93" s="129" t="s">
        <v>20</v>
      </c>
      <c r="H93" s="130" t="s">
        <v>20</v>
      </c>
      <c r="I93" s="131"/>
    </row>
    <row r="94" spans="2:15" ht="19.649999999999999" customHeight="1">
      <c r="B94" s="121">
        <f t="shared" si="2"/>
        <v>88</v>
      </c>
      <c r="C94" s="122" t="s">
        <v>97</v>
      </c>
      <c r="D94" s="122" t="s">
        <v>99</v>
      </c>
      <c r="E94" s="122">
        <v>2003</v>
      </c>
      <c r="F94" s="122"/>
      <c r="G94" s="129" t="s">
        <v>20</v>
      </c>
      <c r="H94" s="130" t="s">
        <v>20</v>
      </c>
      <c r="I94" s="131"/>
    </row>
    <row r="95" spans="2:15" ht="19.649999999999999" customHeight="1">
      <c r="B95" s="121">
        <f t="shared" si="2"/>
        <v>89</v>
      </c>
      <c r="C95" s="122" t="s">
        <v>97</v>
      </c>
      <c r="D95" s="122" t="s">
        <v>101</v>
      </c>
      <c r="E95" s="122">
        <v>2010</v>
      </c>
      <c r="F95" s="122">
        <v>2020</v>
      </c>
      <c r="G95" s="129" t="s">
        <v>20</v>
      </c>
      <c r="H95" s="130" t="s">
        <v>20</v>
      </c>
      <c r="I95" s="131"/>
    </row>
    <row r="96" spans="2:15" ht="19.649999999999999" customHeight="1">
      <c r="B96" s="121">
        <f t="shared" si="2"/>
        <v>90</v>
      </c>
      <c r="C96" s="122" t="s">
        <v>102</v>
      </c>
      <c r="D96" s="122" t="s">
        <v>106</v>
      </c>
      <c r="E96" s="122">
        <v>2004</v>
      </c>
      <c r="F96" s="122">
        <v>2011</v>
      </c>
      <c r="G96" s="129" t="s">
        <v>20</v>
      </c>
      <c r="H96" s="130" t="s">
        <v>20</v>
      </c>
      <c r="I96" s="131"/>
    </row>
    <row r="97" spans="2:15" ht="19.5" customHeight="1">
      <c r="B97" s="121">
        <f t="shared" si="2"/>
        <v>91</v>
      </c>
      <c r="C97" s="122" t="s">
        <v>102</v>
      </c>
      <c r="D97" s="122" t="s">
        <v>106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15" ht="19.649999999999999" customHeight="1">
      <c r="B98" s="121">
        <f t="shared" si="2"/>
        <v>92</v>
      </c>
      <c r="C98" s="122" t="s">
        <v>102</v>
      </c>
      <c r="D98" s="122" t="s">
        <v>106</v>
      </c>
      <c r="E98" s="122">
        <v>2019</v>
      </c>
      <c r="F98" s="122"/>
      <c r="G98" s="129" t="s">
        <v>20</v>
      </c>
      <c r="H98" s="130" t="s">
        <v>20</v>
      </c>
      <c r="I98" s="131"/>
    </row>
    <row r="99" spans="2:15" ht="19.649999999999999" customHeight="1">
      <c r="B99" s="121">
        <f t="shared" si="2"/>
        <v>93</v>
      </c>
      <c r="C99" s="122" t="s">
        <v>102</v>
      </c>
      <c r="D99" s="122" t="s">
        <v>63</v>
      </c>
      <c r="E99" s="122">
        <v>2019</v>
      </c>
      <c r="F99" s="122"/>
      <c r="G99" s="129" t="s">
        <v>20</v>
      </c>
      <c r="H99" s="130" t="s">
        <v>20</v>
      </c>
      <c r="I99" s="131"/>
    </row>
    <row r="100" spans="2:15" ht="19.649999999999999" customHeight="1">
      <c r="B100" s="121">
        <f t="shared" si="2"/>
        <v>94</v>
      </c>
      <c r="C100" s="122" t="s">
        <v>102</v>
      </c>
      <c r="D100" s="122" t="s">
        <v>1150</v>
      </c>
      <c r="E100" s="122">
        <v>2014</v>
      </c>
      <c r="F100" s="122"/>
      <c r="G100" s="129" t="s">
        <v>20</v>
      </c>
      <c r="H100" s="130" t="s">
        <v>20</v>
      </c>
      <c r="I100" s="131"/>
    </row>
    <row r="101" spans="2:15" ht="19.649999999999999" customHeight="1">
      <c r="B101" s="121">
        <f t="shared" si="2"/>
        <v>95</v>
      </c>
      <c r="C101" s="122" t="s">
        <v>102</v>
      </c>
      <c r="D101" s="122" t="s">
        <v>108</v>
      </c>
      <c r="E101" s="122">
        <v>2005</v>
      </c>
      <c r="F101" s="122">
        <v>2013</v>
      </c>
      <c r="G101" s="129" t="s">
        <v>20</v>
      </c>
      <c r="H101" s="130" t="s">
        <v>20</v>
      </c>
      <c r="I101" s="131"/>
    </row>
    <row r="102" spans="2:15" ht="19.649999999999999" customHeight="1">
      <c r="B102" s="121">
        <f t="shared" si="2"/>
        <v>96</v>
      </c>
      <c r="C102" s="179" t="s">
        <v>102</v>
      </c>
      <c r="D102" s="179" t="s">
        <v>108</v>
      </c>
      <c r="E102" s="179">
        <v>2011</v>
      </c>
      <c r="F102" s="179">
        <v>2019</v>
      </c>
      <c r="G102" s="129" t="s">
        <v>20</v>
      </c>
      <c r="H102" s="130" t="s">
        <v>20</v>
      </c>
      <c r="I102" s="131"/>
    </row>
    <row r="103" spans="2:15" ht="19.649999999999999" customHeight="1">
      <c r="B103" s="121">
        <f t="shared" si="2"/>
        <v>97</v>
      </c>
      <c r="C103" s="179" t="s">
        <v>102</v>
      </c>
      <c r="D103" s="179" t="s">
        <v>108</v>
      </c>
      <c r="E103" s="179">
        <v>2019</v>
      </c>
      <c r="F103" s="179"/>
      <c r="G103" s="129" t="s">
        <v>20</v>
      </c>
      <c r="H103" s="130" t="s">
        <v>20</v>
      </c>
      <c r="I103" s="131"/>
    </row>
    <row r="104" spans="2:15" ht="19.649999999999999" customHeight="1">
      <c r="B104" s="121">
        <f t="shared" si="2"/>
        <v>98</v>
      </c>
      <c r="C104" s="179" t="s">
        <v>102</v>
      </c>
      <c r="D104" s="122" t="s">
        <v>833</v>
      </c>
      <c r="E104" s="179">
        <v>2012</v>
      </c>
      <c r="F104" s="179">
        <v>2014</v>
      </c>
      <c r="G104" s="129" t="s">
        <v>20</v>
      </c>
      <c r="H104" s="130" t="s">
        <v>20</v>
      </c>
      <c r="I104" s="131"/>
      <c r="J104" s="90" t="s">
        <v>820</v>
      </c>
      <c r="N104" s="90">
        <v>2</v>
      </c>
      <c r="O104" s="90" t="s">
        <v>20</v>
      </c>
    </row>
    <row r="105" spans="2:15" ht="19.649999999999999" customHeight="1">
      <c r="B105" s="121">
        <f t="shared" si="2"/>
        <v>99</v>
      </c>
      <c r="C105" s="179" t="s">
        <v>102</v>
      </c>
      <c r="D105" s="179" t="s">
        <v>1151</v>
      </c>
      <c r="E105" s="179">
        <v>2016</v>
      </c>
      <c r="F105" s="179">
        <v>2024</v>
      </c>
      <c r="G105" s="129" t="s">
        <v>20</v>
      </c>
      <c r="H105" s="130" t="s">
        <v>20</v>
      </c>
      <c r="I105" s="131"/>
    </row>
    <row r="106" spans="2:15" ht="19.649999999999999" customHeight="1">
      <c r="B106" s="121">
        <f t="shared" si="2"/>
        <v>100</v>
      </c>
      <c r="C106" s="179" t="s">
        <v>102</v>
      </c>
      <c r="D106" s="179" t="s">
        <v>69</v>
      </c>
      <c r="E106" s="179">
        <v>2013</v>
      </c>
      <c r="F106" s="179"/>
      <c r="G106" s="129" t="s">
        <v>20</v>
      </c>
      <c r="H106" s="130" t="s">
        <v>20</v>
      </c>
      <c r="I106" s="131"/>
    </row>
    <row r="107" spans="2:15" ht="19.649999999999999" customHeight="1">
      <c r="B107" s="121">
        <f t="shared" si="2"/>
        <v>101</v>
      </c>
      <c r="C107" s="179" t="s">
        <v>102</v>
      </c>
      <c r="D107" s="179" t="s">
        <v>69</v>
      </c>
      <c r="E107" s="179">
        <v>2020</v>
      </c>
      <c r="F107" s="179"/>
      <c r="G107" s="129" t="s">
        <v>20</v>
      </c>
      <c r="H107" s="130" t="s">
        <v>20</v>
      </c>
      <c r="I107" s="131"/>
    </row>
    <row r="108" spans="2:15" ht="19.649999999999999" customHeight="1">
      <c r="B108" s="121">
        <f t="shared" si="2"/>
        <v>102</v>
      </c>
      <c r="C108" s="179" t="s">
        <v>102</v>
      </c>
      <c r="D108" s="179" t="s">
        <v>113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15" ht="19.649999999999999" customHeight="1">
      <c r="B109" s="121">
        <f t="shared" si="2"/>
        <v>103</v>
      </c>
      <c r="C109" s="179" t="s">
        <v>102</v>
      </c>
      <c r="D109" s="179" t="s">
        <v>113</v>
      </c>
      <c r="E109" s="179">
        <v>2010</v>
      </c>
      <c r="F109" s="179">
        <v>2016</v>
      </c>
      <c r="G109" s="129" t="s">
        <v>20</v>
      </c>
      <c r="H109" s="130" t="s">
        <v>20</v>
      </c>
      <c r="I109" s="131"/>
    </row>
    <row r="110" spans="2:15" ht="19.649999999999999" customHeight="1">
      <c r="B110" s="121">
        <f t="shared" si="2"/>
        <v>104</v>
      </c>
      <c r="C110" s="179" t="s">
        <v>102</v>
      </c>
      <c r="D110" s="179" t="s">
        <v>114</v>
      </c>
      <c r="E110" s="179">
        <v>2012</v>
      </c>
      <c r="F110" s="179">
        <v>2019</v>
      </c>
      <c r="G110" s="129" t="s">
        <v>20</v>
      </c>
      <c r="H110" s="130" t="s">
        <v>20</v>
      </c>
      <c r="I110" s="131"/>
      <c r="J110" s="90" t="s">
        <v>820</v>
      </c>
      <c r="N110" s="90">
        <v>7</v>
      </c>
      <c r="O110" s="90" t="s">
        <v>20</v>
      </c>
    </row>
    <row r="111" spans="2:15" ht="19.649999999999999" customHeight="1">
      <c r="B111" s="121">
        <f t="shared" si="2"/>
        <v>105</v>
      </c>
      <c r="C111" s="179" t="s">
        <v>102</v>
      </c>
      <c r="D111" s="179" t="s">
        <v>1152</v>
      </c>
      <c r="E111" s="179">
        <v>2016</v>
      </c>
      <c r="F111" s="179">
        <v>2024</v>
      </c>
      <c r="G111" s="129" t="s">
        <v>20</v>
      </c>
      <c r="H111" s="130" t="s">
        <v>20</v>
      </c>
      <c r="I111" s="131"/>
    </row>
    <row r="112" spans="2:15" ht="19.649999999999999" customHeight="1">
      <c r="B112" s="121">
        <f t="shared" si="2"/>
        <v>106</v>
      </c>
      <c r="C112" s="122" t="s">
        <v>102</v>
      </c>
      <c r="D112" s="122" t="s">
        <v>116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116</v>
      </c>
      <c r="E113" s="179">
        <v>2011</v>
      </c>
      <c r="F113" s="179">
        <v>2018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116</v>
      </c>
      <c r="E114" s="179">
        <v>2017</v>
      </c>
      <c r="F114" s="179"/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117</v>
      </c>
      <c r="E115" s="179">
        <v>2001</v>
      </c>
      <c r="F115" s="179">
        <v>2008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117</v>
      </c>
      <c r="E116" s="179">
        <v>2008</v>
      </c>
      <c r="F116" s="179">
        <v>2015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117</v>
      </c>
      <c r="E117" s="179">
        <v>2015</v>
      </c>
      <c r="F117" s="179"/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119</v>
      </c>
      <c r="E118" s="179">
        <v>2018</v>
      </c>
      <c r="F118" s="179"/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770</v>
      </c>
      <c r="E119" s="179">
        <v>2014</v>
      </c>
      <c r="F119" s="179">
        <v>2020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121</v>
      </c>
      <c r="E120" s="179">
        <v>2011</v>
      </c>
      <c r="F120" s="179">
        <v>2019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122</v>
      </c>
      <c r="E121" s="179">
        <v>2011</v>
      </c>
      <c r="F121" s="179">
        <v>2019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1153</v>
      </c>
      <c r="E122" s="122">
        <v>2016</v>
      </c>
      <c r="F122" s="122">
        <v>2020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2007</v>
      </c>
      <c r="F123" s="122">
        <v>2013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124</v>
      </c>
      <c r="E124" s="125">
        <v>2014</v>
      </c>
      <c r="F124" s="125">
        <v>2018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 t="s">
        <v>1144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124</v>
      </c>
      <c r="E126" s="122">
        <v>2021</v>
      </c>
      <c r="F126" s="122"/>
      <c r="G126" s="129" t="s">
        <v>20</v>
      </c>
      <c r="H126" s="130" t="s">
        <v>20</v>
      </c>
      <c r="I126" s="131"/>
    </row>
    <row r="127" spans="2:10" ht="19.649999999999999" customHeight="1">
      <c r="B127" s="121">
        <f>ROW()-7</f>
        <v>120</v>
      </c>
      <c r="C127" s="122" t="s">
        <v>102</v>
      </c>
      <c r="D127" s="122" t="s">
        <v>127</v>
      </c>
      <c r="E127" s="122">
        <v>2014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ref="B128:B165" si="3">ROW()-7</f>
        <v>121</v>
      </c>
      <c r="C128" s="122" t="s">
        <v>102</v>
      </c>
      <c r="D128" s="122" t="s">
        <v>127</v>
      </c>
      <c r="E128" s="122">
        <v>2021</v>
      </c>
      <c r="F128" s="122"/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102</v>
      </c>
      <c r="D129" s="122" t="s">
        <v>128</v>
      </c>
      <c r="E129" s="122">
        <v>2011</v>
      </c>
      <c r="F129" s="122">
        <v>2016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102</v>
      </c>
      <c r="D130" s="122" t="s">
        <v>1154</v>
      </c>
      <c r="E130" s="122">
        <v>2017</v>
      </c>
      <c r="F130" s="122"/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102</v>
      </c>
      <c r="D131" s="122" t="s">
        <v>129</v>
      </c>
      <c r="E131" s="122">
        <v>2012</v>
      </c>
      <c r="F131" s="122">
        <v>2018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102</v>
      </c>
      <c r="D132" s="122" t="s">
        <v>130</v>
      </c>
      <c r="E132" s="122">
        <v>2019</v>
      </c>
      <c r="F132" s="122"/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102</v>
      </c>
      <c r="D133" s="122" t="s">
        <v>131</v>
      </c>
      <c r="E133" s="122">
        <v>2015</v>
      </c>
      <c r="F133" s="122"/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102</v>
      </c>
      <c r="D134" s="122" t="s">
        <v>1155</v>
      </c>
      <c r="E134" s="122">
        <v>2009</v>
      </c>
      <c r="F134" s="122">
        <v>2015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>
        <v>2018</v>
      </c>
      <c r="F135" s="122"/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102</v>
      </c>
      <c r="D136" s="122" t="s">
        <v>134</v>
      </c>
      <c r="E136" s="122">
        <v>2003</v>
      </c>
      <c r="F136" s="122">
        <v>2010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102</v>
      </c>
      <c r="D137" s="122" t="s">
        <v>134</v>
      </c>
      <c r="E137" s="122">
        <v>2010</v>
      </c>
      <c r="F137" s="122">
        <v>2017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102</v>
      </c>
      <c r="D138" s="122" t="s">
        <v>134</v>
      </c>
      <c r="E138" s="122">
        <v>2017</v>
      </c>
      <c r="F138" s="122"/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102</v>
      </c>
      <c r="D139" s="122" t="s">
        <v>1156</v>
      </c>
      <c r="E139" s="122">
        <v>2019</v>
      </c>
      <c r="F139" s="122"/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102</v>
      </c>
      <c r="D140" s="122" t="s">
        <v>137</v>
      </c>
      <c r="E140" s="122">
        <v>2014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102</v>
      </c>
      <c r="D141" s="122" t="s">
        <v>137</v>
      </c>
      <c r="E141" s="122">
        <v>2018</v>
      </c>
      <c r="F141" s="122"/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102</v>
      </c>
      <c r="D142" s="122" t="s">
        <v>138</v>
      </c>
      <c r="E142" s="122">
        <v>2019</v>
      </c>
      <c r="F142" s="122"/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102</v>
      </c>
      <c r="D143" s="122" t="s">
        <v>139</v>
      </c>
      <c r="E143" s="122">
        <v>2006</v>
      </c>
      <c r="F143" s="122">
        <v>2013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102</v>
      </c>
      <c r="D144" s="122" t="s">
        <v>139</v>
      </c>
      <c r="E144" s="122">
        <v>2015</v>
      </c>
      <c r="F144" s="122">
        <v>2018</v>
      </c>
      <c r="G144" s="129" t="s">
        <v>20</v>
      </c>
      <c r="H144" s="130" t="s">
        <v>20</v>
      </c>
      <c r="I144" s="131"/>
    </row>
    <row r="145" spans="2:15" ht="19.649999999999999" customHeight="1">
      <c r="B145" s="121">
        <f t="shared" si="3"/>
        <v>138</v>
      </c>
      <c r="C145" s="122" t="s">
        <v>102</v>
      </c>
      <c r="D145" s="122" t="s">
        <v>139</v>
      </c>
      <c r="E145" s="122">
        <v>2018</v>
      </c>
      <c r="F145" s="122"/>
      <c r="G145" s="129" t="s">
        <v>20</v>
      </c>
      <c r="H145" s="130" t="s">
        <v>20</v>
      </c>
      <c r="I145" s="131"/>
    </row>
    <row r="146" spans="2:15" ht="19.649999999999999" customHeight="1">
      <c r="B146" s="121">
        <f t="shared" si="3"/>
        <v>139</v>
      </c>
      <c r="C146" s="122" t="s">
        <v>102</v>
      </c>
      <c r="D146" s="122" t="s">
        <v>1157</v>
      </c>
      <c r="E146" s="122">
        <v>2009</v>
      </c>
      <c r="F146" s="122"/>
      <c r="G146" s="129" t="s">
        <v>20</v>
      </c>
      <c r="H146" s="130" t="s">
        <v>20</v>
      </c>
      <c r="I146" s="131"/>
    </row>
    <row r="147" spans="2:15" ht="19.649999999999999" customHeight="1">
      <c r="B147" s="121">
        <f t="shared" si="3"/>
        <v>140</v>
      </c>
      <c r="C147" s="122" t="s">
        <v>102</v>
      </c>
      <c r="D147" s="122" t="s">
        <v>141</v>
      </c>
      <c r="E147" s="122">
        <v>2008</v>
      </c>
      <c r="F147" s="122">
        <v>2014</v>
      </c>
      <c r="G147" s="129" t="s">
        <v>20</v>
      </c>
      <c r="H147" s="130" t="s">
        <v>20</v>
      </c>
      <c r="I147" s="131"/>
    </row>
    <row r="148" spans="2:15" ht="19.649999999999999" customHeight="1">
      <c r="B148" s="121">
        <f t="shared" si="3"/>
        <v>141</v>
      </c>
      <c r="C148" s="122" t="s">
        <v>102</v>
      </c>
      <c r="D148" s="122" t="s">
        <v>1158</v>
      </c>
      <c r="E148" s="122">
        <v>2015</v>
      </c>
      <c r="F148" s="122">
        <v>2019</v>
      </c>
      <c r="G148" s="129" t="s">
        <v>20</v>
      </c>
      <c r="H148" s="130" t="s">
        <v>20</v>
      </c>
      <c r="I148" s="131"/>
    </row>
    <row r="149" spans="2:15" ht="19.649999999999999" customHeight="1">
      <c r="B149" s="121">
        <f t="shared" si="3"/>
        <v>142</v>
      </c>
      <c r="C149" s="122" t="s">
        <v>102</v>
      </c>
      <c r="D149" s="122" t="s">
        <v>142</v>
      </c>
      <c r="E149" s="122">
        <v>2019</v>
      </c>
      <c r="F149" s="122"/>
      <c r="G149" s="129" t="s">
        <v>20</v>
      </c>
      <c r="H149" s="130" t="s">
        <v>20</v>
      </c>
      <c r="I149" s="131"/>
    </row>
    <row r="150" spans="2:15" ht="19.649999999999999" customHeight="1">
      <c r="B150" s="121">
        <f t="shared" si="3"/>
        <v>143</v>
      </c>
      <c r="C150" s="122" t="s">
        <v>102</v>
      </c>
      <c r="D150" s="122" t="s">
        <v>143</v>
      </c>
      <c r="E150" s="122">
        <v>2002</v>
      </c>
      <c r="F150" s="122">
        <v>2008</v>
      </c>
      <c r="G150" s="129" t="s">
        <v>20</v>
      </c>
      <c r="H150" s="130" t="s">
        <v>20</v>
      </c>
      <c r="I150" s="131"/>
    </row>
    <row r="151" spans="2:15" ht="19.649999999999999" customHeight="1">
      <c r="B151" s="121">
        <f t="shared" si="3"/>
        <v>144</v>
      </c>
      <c r="C151" s="122" t="s">
        <v>102</v>
      </c>
      <c r="D151" s="122" t="s">
        <v>143</v>
      </c>
      <c r="E151" s="122">
        <v>2009</v>
      </c>
      <c r="F151" s="122">
        <v>2016</v>
      </c>
      <c r="G151" s="129" t="s">
        <v>20</v>
      </c>
      <c r="H151" s="130" t="s">
        <v>20</v>
      </c>
      <c r="I151" s="131"/>
    </row>
    <row r="152" spans="2:15" ht="19.649999999999999" customHeight="1">
      <c r="B152" s="121">
        <f t="shared" si="3"/>
        <v>145</v>
      </c>
      <c r="C152" s="122" t="s">
        <v>102</v>
      </c>
      <c r="D152" s="122" t="s">
        <v>143</v>
      </c>
      <c r="E152" s="122">
        <v>2018</v>
      </c>
      <c r="F152" s="122"/>
      <c r="G152" s="129" t="s">
        <v>20</v>
      </c>
      <c r="H152" s="130" t="s">
        <v>20</v>
      </c>
      <c r="I152" s="131"/>
    </row>
    <row r="153" spans="2:15" ht="19.649999999999999" customHeight="1">
      <c r="B153" s="121">
        <f t="shared" si="3"/>
        <v>146</v>
      </c>
      <c r="C153" s="122" t="s">
        <v>145</v>
      </c>
      <c r="D153" s="122" t="s">
        <v>146</v>
      </c>
      <c r="E153" s="122">
        <v>2016</v>
      </c>
      <c r="F153" s="122">
        <v>2019</v>
      </c>
      <c r="G153" s="129" t="s">
        <v>20</v>
      </c>
      <c r="H153" s="130"/>
      <c r="I153" s="131" t="s">
        <v>20</v>
      </c>
    </row>
    <row r="154" spans="2:15" ht="19.649999999999999" customHeight="1">
      <c r="B154" s="121">
        <f t="shared" si="3"/>
        <v>147</v>
      </c>
      <c r="C154" s="122" t="s">
        <v>145</v>
      </c>
      <c r="D154" s="122" t="s">
        <v>146</v>
      </c>
      <c r="E154" s="122">
        <v>2016</v>
      </c>
      <c r="F154" s="122">
        <v>2019</v>
      </c>
      <c r="G154" s="129" t="s">
        <v>20</v>
      </c>
      <c r="H154" s="130" t="s">
        <v>20</v>
      </c>
      <c r="I154" s="131"/>
      <c r="J154" s="90" t="s">
        <v>820</v>
      </c>
      <c r="N154" s="90">
        <v>3</v>
      </c>
      <c r="O154" s="90" t="s">
        <v>20</v>
      </c>
    </row>
    <row r="155" spans="2:15" ht="19.649999999999999" customHeight="1">
      <c r="B155" s="121">
        <f t="shared" si="3"/>
        <v>148</v>
      </c>
      <c r="C155" s="122" t="s">
        <v>145</v>
      </c>
      <c r="D155" s="122" t="s">
        <v>837</v>
      </c>
      <c r="E155" s="122">
        <v>2012</v>
      </c>
      <c r="F155" s="122">
        <v>2018</v>
      </c>
      <c r="G155" s="129" t="s">
        <v>20</v>
      </c>
      <c r="H155" s="130" t="s">
        <v>20</v>
      </c>
      <c r="I155" s="131"/>
      <c r="J155" s="90" t="s">
        <v>820</v>
      </c>
      <c r="K155" s="90">
        <v>1</v>
      </c>
      <c r="N155" s="90">
        <v>6</v>
      </c>
      <c r="O155" s="90" t="s">
        <v>20</v>
      </c>
    </row>
    <row r="156" spans="2:15" ht="19.649999999999999" customHeight="1">
      <c r="B156" s="121">
        <f t="shared" si="3"/>
        <v>149</v>
      </c>
      <c r="C156" s="122" t="s">
        <v>145</v>
      </c>
      <c r="D156" s="122" t="s">
        <v>837</v>
      </c>
      <c r="E156" s="122">
        <v>2018</v>
      </c>
      <c r="F156" s="122">
        <v>2021</v>
      </c>
      <c r="G156" s="129" t="s">
        <v>20</v>
      </c>
      <c r="H156" s="130" t="s">
        <v>20</v>
      </c>
      <c r="I156" s="131"/>
      <c r="J156" s="90" t="s">
        <v>820</v>
      </c>
      <c r="K156" s="90">
        <v>2</v>
      </c>
      <c r="O156" s="90" t="s">
        <v>20</v>
      </c>
    </row>
    <row r="157" spans="2:15" ht="19.649999999999999" customHeight="1">
      <c r="B157" s="121">
        <f t="shared" si="3"/>
        <v>150</v>
      </c>
      <c r="C157" s="122" t="s">
        <v>145</v>
      </c>
      <c r="D157" s="122" t="s">
        <v>147</v>
      </c>
      <c r="E157" s="122">
        <v>2013</v>
      </c>
      <c r="F157" s="122"/>
      <c r="G157" s="129" t="s">
        <v>20</v>
      </c>
      <c r="H157" s="130"/>
      <c r="I157" s="131" t="s">
        <v>20</v>
      </c>
    </row>
    <row r="158" spans="2:15" ht="19.649999999999999" customHeight="1">
      <c r="B158" s="121">
        <f t="shared" si="3"/>
        <v>151</v>
      </c>
      <c r="C158" s="122" t="s">
        <v>145</v>
      </c>
      <c r="D158" s="122" t="s">
        <v>147</v>
      </c>
      <c r="E158" s="122">
        <v>2013</v>
      </c>
      <c r="F158" s="122">
        <v>2020</v>
      </c>
      <c r="G158" s="129" t="s">
        <v>20</v>
      </c>
      <c r="H158" s="130" t="s">
        <v>20</v>
      </c>
      <c r="I158" s="131"/>
      <c r="J158" s="90" t="s">
        <v>820</v>
      </c>
      <c r="K158" s="90">
        <v>1</v>
      </c>
      <c r="N158" s="90">
        <v>7</v>
      </c>
      <c r="O158" s="90" t="s">
        <v>20</v>
      </c>
    </row>
    <row r="159" spans="2:15" ht="19.649999999999999" customHeight="1">
      <c r="B159" s="121">
        <f t="shared" si="3"/>
        <v>152</v>
      </c>
      <c r="C159" s="122" t="s">
        <v>145</v>
      </c>
      <c r="D159" s="122" t="s">
        <v>147</v>
      </c>
      <c r="E159" s="122">
        <v>2020</v>
      </c>
      <c r="F159" s="122">
        <v>2021</v>
      </c>
      <c r="G159" s="129" t="s">
        <v>20</v>
      </c>
      <c r="H159" s="130" t="s">
        <v>20</v>
      </c>
      <c r="I159" s="131"/>
      <c r="J159" s="90" t="s">
        <v>820</v>
      </c>
      <c r="K159" s="90">
        <v>2</v>
      </c>
      <c r="O159" s="90" t="s">
        <v>20</v>
      </c>
    </row>
    <row r="160" spans="2:15" ht="19.649999999999999" customHeight="1">
      <c r="B160" s="121">
        <f t="shared" si="3"/>
        <v>153</v>
      </c>
      <c r="C160" s="179" t="s">
        <v>145</v>
      </c>
      <c r="D160" s="122" t="s">
        <v>838</v>
      </c>
      <c r="E160" s="122">
        <v>2020</v>
      </c>
      <c r="F160" s="122">
        <v>2021</v>
      </c>
      <c r="G160" s="129" t="s">
        <v>20</v>
      </c>
      <c r="H160" s="130" t="s">
        <v>20</v>
      </c>
      <c r="I160" s="131"/>
      <c r="J160" s="90" t="s">
        <v>820</v>
      </c>
      <c r="N160" s="90">
        <v>1</v>
      </c>
      <c r="O160" s="90" t="s">
        <v>20</v>
      </c>
    </row>
    <row r="161" spans="2:15" ht="19.649999999999999" customHeight="1">
      <c r="B161" s="121">
        <f t="shared" si="3"/>
        <v>154</v>
      </c>
      <c r="C161" s="122" t="s">
        <v>145</v>
      </c>
      <c r="D161" s="122" t="s">
        <v>149</v>
      </c>
      <c r="E161" s="122">
        <v>2014</v>
      </c>
      <c r="F161" s="122"/>
      <c r="G161" s="129" t="s">
        <v>20</v>
      </c>
      <c r="H161" s="130"/>
      <c r="I161" s="131" t="s">
        <v>20</v>
      </c>
    </row>
    <row r="162" spans="2:15" ht="19.649999999999999" customHeight="1">
      <c r="B162" s="121">
        <f t="shared" si="3"/>
        <v>155</v>
      </c>
      <c r="C162" s="122" t="s">
        <v>145</v>
      </c>
      <c r="D162" s="122" t="s">
        <v>149</v>
      </c>
      <c r="E162" s="122">
        <v>2016</v>
      </c>
      <c r="F162" s="122">
        <v>2020</v>
      </c>
      <c r="G162" s="129" t="s">
        <v>20</v>
      </c>
      <c r="H162" s="130" t="s">
        <v>20</v>
      </c>
      <c r="I162" s="131"/>
      <c r="J162" s="90" t="s">
        <v>820</v>
      </c>
      <c r="K162" s="90">
        <v>1</v>
      </c>
      <c r="N162" s="90">
        <v>4</v>
      </c>
      <c r="O162" s="90" t="s">
        <v>20</v>
      </c>
    </row>
    <row r="163" spans="2:15" ht="19.649999999999999" customHeight="1">
      <c r="B163" s="121">
        <f t="shared" si="3"/>
        <v>156</v>
      </c>
      <c r="C163" s="122" t="s">
        <v>145</v>
      </c>
      <c r="D163" s="122" t="s">
        <v>149</v>
      </c>
      <c r="E163" s="122">
        <v>2021</v>
      </c>
      <c r="F163" s="122">
        <v>2021</v>
      </c>
      <c r="G163" s="129" t="s">
        <v>20</v>
      </c>
      <c r="H163" s="130" t="s">
        <v>20</v>
      </c>
      <c r="I163" s="131"/>
      <c r="J163" s="90" t="s">
        <v>820</v>
      </c>
      <c r="K163" s="90">
        <v>2</v>
      </c>
      <c r="O163" s="90" t="s">
        <v>20</v>
      </c>
    </row>
    <row r="164" spans="2:15" ht="19.649999999999999" customHeight="1">
      <c r="B164" s="121">
        <f>ROW()-7</f>
        <v>157</v>
      </c>
      <c r="C164" s="122" t="s">
        <v>145</v>
      </c>
      <c r="D164" s="122" t="s">
        <v>839</v>
      </c>
      <c r="E164" s="122">
        <v>2012</v>
      </c>
      <c r="F164" s="122">
        <v>2016</v>
      </c>
      <c r="G164" s="129" t="s">
        <v>20</v>
      </c>
      <c r="H164" s="130" t="s">
        <v>20</v>
      </c>
      <c r="I164" s="131"/>
      <c r="J164" s="90" t="s">
        <v>820</v>
      </c>
      <c r="K164" s="90">
        <v>2</v>
      </c>
      <c r="N164" s="90">
        <v>4</v>
      </c>
      <c r="O164" s="90" t="s">
        <v>20</v>
      </c>
    </row>
    <row r="165" spans="2:15" ht="19.649999999999999" customHeight="1">
      <c r="B165" s="121">
        <f t="shared" si="3"/>
        <v>158</v>
      </c>
      <c r="C165" s="122" t="s">
        <v>145</v>
      </c>
      <c r="D165" s="122" t="s">
        <v>839</v>
      </c>
      <c r="E165" s="122">
        <v>2017</v>
      </c>
      <c r="F165" s="122">
        <v>2019</v>
      </c>
      <c r="G165" s="129" t="s">
        <v>20</v>
      </c>
      <c r="H165" s="130" t="s">
        <v>20</v>
      </c>
      <c r="I165" s="131"/>
      <c r="J165" s="90" t="s">
        <v>820</v>
      </c>
      <c r="K165" s="90">
        <v>3</v>
      </c>
      <c r="O165" s="90" t="s">
        <v>20</v>
      </c>
    </row>
    <row r="166" spans="2:15" ht="19.649999999999999" customHeight="1" thickBot="1">
      <c r="B166" s="124">
        <f>ROW()-7</f>
        <v>159</v>
      </c>
      <c r="C166" s="125" t="s">
        <v>145</v>
      </c>
      <c r="D166" s="125" t="s">
        <v>840</v>
      </c>
      <c r="E166" s="125">
        <v>2008</v>
      </c>
      <c r="F166" s="125">
        <v>2011</v>
      </c>
      <c r="G166" s="132" t="s">
        <v>20</v>
      </c>
      <c r="H166" s="133" t="s">
        <v>20</v>
      </c>
      <c r="I166" s="134"/>
      <c r="J166" s="90" t="s">
        <v>820</v>
      </c>
      <c r="N166" s="90">
        <v>3</v>
      </c>
      <c r="O166" s="90" t="s">
        <v>20</v>
      </c>
    </row>
    <row r="167" spans="2:15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 t="s">
        <v>1144</v>
      </c>
    </row>
    <row r="168" spans="2:15" ht="19.649999999999999" customHeight="1">
      <c r="B168" s="121">
        <f>ROW()-8</f>
        <v>160</v>
      </c>
      <c r="C168" s="122" t="s">
        <v>145</v>
      </c>
      <c r="D168" s="122" t="s">
        <v>150</v>
      </c>
      <c r="E168" s="122">
        <v>2008</v>
      </c>
      <c r="F168" s="122">
        <v>2017</v>
      </c>
      <c r="G168" s="129" t="s">
        <v>20</v>
      </c>
      <c r="H168" s="130"/>
      <c r="I168" s="131" t="s">
        <v>20</v>
      </c>
    </row>
    <row r="169" spans="2:15" ht="19.649999999999999" customHeight="1">
      <c r="B169" s="121">
        <f>ROW()-8</f>
        <v>161</v>
      </c>
      <c r="C169" s="122" t="s">
        <v>145</v>
      </c>
      <c r="D169" s="122" t="s">
        <v>150</v>
      </c>
      <c r="E169" s="122">
        <v>2012</v>
      </c>
      <c r="F169" s="122">
        <v>2020</v>
      </c>
      <c r="G169" s="129" t="s">
        <v>20</v>
      </c>
      <c r="H169" s="130" t="s">
        <v>20</v>
      </c>
      <c r="I169" s="131"/>
      <c r="J169" s="90" t="s">
        <v>820</v>
      </c>
      <c r="K169" s="90">
        <v>5</v>
      </c>
      <c r="N169" s="90">
        <v>8</v>
      </c>
      <c r="O169" s="90" t="s">
        <v>20</v>
      </c>
    </row>
    <row r="170" spans="2:15" ht="19.649999999999999" customHeight="1">
      <c r="B170" s="121">
        <f t="shared" ref="B170:B207" si="4">ROW()-8</f>
        <v>162</v>
      </c>
      <c r="C170" s="122" t="s">
        <v>145</v>
      </c>
      <c r="D170" s="122" t="s">
        <v>150</v>
      </c>
      <c r="E170" s="122">
        <v>2018</v>
      </c>
      <c r="F170" s="122">
        <v>2020</v>
      </c>
      <c r="G170" s="129" t="s">
        <v>20</v>
      </c>
      <c r="H170" s="130" t="s">
        <v>20</v>
      </c>
      <c r="I170" s="131"/>
      <c r="J170" s="90" t="s">
        <v>820</v>
      </c>
      <c r="K170" s="90">
        <v>6</v>
      </c>
      <c r="O170" s="90" t="s">
        <v>20</v>
      </c>
    </row>
    <row r="171" spans="2:15" ht="19.649999999999999" customHeight="1">
      <c r="B171" s="121">
        <f t="shared" si="4"/>
        <v>163</v>
      </c>
      <c r="C171" s="122" t="s">
        <v>145</v>
      </c>
      <c r="D171" s="122" t="s">
        <v>841</v>
      </c>
      <c r="E171" s="122">
        <v>2012</v>
      </c>
      <c r="F171" s="122">
        <v>2015</v>
      </c>
      <c r="G171" s="129" t="s">
        <v>20</v>
      </c>
      <c r="H171" s="130" t="s">
        <v>20</v>
      </c>
      <c r="I171" s="131"/>
      <c r="J171" s="90" t="s">
        <v>820</v>
      </c>
      <c r="K171" s="90">
        <v>1</v>
      </c>
      <c r="N171" s="90">
        <v>3</v>
      </c>
      <c r="O171" s="90" t="s">
        <v>20</v>
      </c>
    </row>
    <row r="172" spans="2:15" ht="19.649999999999999" customHeight="1">
      <c r="B172" s="121">
        <f t="shared" si="4"/>
        <v>164</v>
      </c>
      <c r="C172" s="122" t="s">
        <v>145</v>
      </c>
      <c r="D172" s="122" t="s">
        <v>841</v>
      </c>
      <c r="E172" s="122">
        <v>2016</v>
      </c>
      <c r="F172" s="122">
        <v>2017</v>
      </c>
      <c r="G172" s="129" t="s">
        <v>20</v>
      </c>
      <c r="H172" s="130" t="s">
        <v>20</v>
      </c>
      <c r="I172" s="131"/>
      <c r="J172" s="90" t="s">
        <v>820</v>
      </c>
      <c r="K172" s="90">
        <v>2</v>
      </c>
      <c r="O172" s="90" t="s">
        <v>20</v>
      </c>
    </row>
    <row r="173" spans="2:15" ht="19.649999999999999" customHeight="1">
      <c r="B173" s="121">
        <f t="shared" si="4"/>
        <v>165</v>
      </c>
      <c r="C173" s="122" t="s">
        <v>145</v>
      </c>
      <c r="D173" s="122" t="s">
        <v>151</v>
      </c>
      <c r="E173" s="122">
        <v>2015</v>
      </c>
      <c r="F173" s="122"/>
      <c r="G173" s="129" t="s">
        <v>20</v>
      </c>
      <c r="H173" s="130"/>
      <c r="I173" s="131" t="s">
        <v>20</v>
      </c>
    </row>
    <row r="174" spans="2:15" ht="19.649999999999999" customHeight="1">
      <c r="B174" s="121">
        <f t="shared" si="4"/>
        <v>166</v>
      </c>
      <c r="C174" s="122" t="s">
        <v>842</v>
      </c>
      <c r="D174" s="122" t="s">
        <v>843</v>
      </c>
      <c r="E174" s="122">
        <v>2013</v>
      </c>
      <c r="F174" s="122">
        <v>2019</v>
      </c>
      <c r="G174" s="129" t="s">
        <v>20</v>
      </c>
      <c r="H174" s="130" t="s">
        <v>20</v>
      </c>
      <c r="I174" s="131"/>
      <c r="J174" s="90" t="s">
        <v>820</v>
      </c>
      <c r="N174" s="90">
        <v>6</v>
      </c>
      <c r="O174" s="90" t="s">
        <v>20</v>
      </c>
    </row>
    <row r="175" spans="2:15" ht="19.649999999999999" customHeight="1">
      <c r="B175" s="121">
        <f t="shared" si="4"/>
        <v>167</v>
      </c>
      <c r="C175" s="122" t="s">
        <v>842</v>
      </c>
      <c r="D175" s="122" t="s">
        <v>844</v>
      </c>
      <c r="E175" s="122">
        <v>2020</v>
      </c>
      <c r="F175" s="122">
        <v>2020</v>
      </c>
      <c r="G175" s="129" t="s">
        <v>20</v>
      </c>
      <c r="H175" s="130" t="s">
        <v>20</v>
      </c>
      <c r="I175" s="131"/>
      <c r="J175" s="90" t="s">
        <v>820</v>
      </c>
      <c r="N175" s="90">
        <v>0</v>
      </c>
      <c r="O175" s="90" t="s">
        <v>20</v>
      </c>
    </row>
    <row r="176" spans="2:15" ht="19.649999999999999" customHeight="1">
      <c r="B176" s="121">
        <f t="shared" si="4"/>
        <v>168</v>
      </c>
      <c r="C176" s="122" t="s">
        <v>842</v>
      </c>
      <c r="D176" s="122" t="s">
        <v>845</v>
      </c>
      <c r="E176" s="122">
        <v>2020</v>
      </c>
      <c r="F176" s="122">
        <v>2021</v>
      </c>
      <c r="G176" s="129" t="s">
        <v>20</v>
      </c>
      <c r="H176" s="130" t="s">
        <v>20</v>
      </c>
      <c r="I176" s="131"/>
      <c r="J176" s="90" t="s">
        <v>820</v>
      </c>
      <c r="N176" s="90">
        <v>1</v>
      </c>
      <c r="O176" s="90" t="s">
        <v>20</v>
      </c>
    </row>
    <row r="177" spans="2:15" ht="19.649999999999999" customHeight="1">
      <c r="B177" s="121">
        <f t="shared" si="4"/>
        <v>169</v>
      </c>
      <c r="C177" s="122" t="s">
        <v>842</v>
      </c>
      <c r="D177" s="122" t="s">
        <v>846</v>
      </c>
      <c r="E177" s="122">
        <v>2016</v>
      </c>
      <c r="F177" s="122">
        <v>2020</v>
      </c>
      <c r="G177" s="129" t="s">
        <v>20</v>
      </c>
      <c r="H177" s="130" t="s">
        <v>20</v>
      </c>
      <c r="I177" s="131"/>
      <c r="J177" s="90" t="s">
        <v>820</v>
      </c>
      <c r="N177" s="90">
        <v>4</v>
      </c>
      <c r="O177" s="90" t="s">
        <v>20</v>
      </c>
    </row>
    <row r="178" spans="2:15" ht="19.649999999999999" customHeight="1">
      <c r="B178" s="121">
        <f t="shared" si="4"/>
        <v>170</v>
      </c>
      <c r="C178" s="122" t="s">
        <v>842</v>
      </c>
      <c r="D178" s="122" t="s">
        <v>847</v>
      </c>
      <c r="E178" s="122">
        <v>2008</v>
      </c>
      <c r="F178" s="122">
        <v>2013</v>
      </c>
      <c r="G178" s="129" t="s">
        <v>20</v>
      </c>
      <c r="H178" s="130" t="s">
        <v>20</v>
      </c>
      <c r="I178" s="131"/>
      <c r="J178" s="90" t="s">
        <v>820</v>
      </c>
      <c r="K178" s="90">
        <v>2</v>
      </c>
      <c r="N178" s="90">
        <v>5</v>
      </c>
      <c r="O178" s="90" t="s">
        <v>20</v>
      </c>
    </row>
    <row r="179" spans="2:15" ht="19.649999999999999" customHeight="1">
      <c r="B179" s="121">
        <f t="shared" si="4"/>
        <v>171</v>
      </c>
      <c r="C179" s="122" t="s">
        <v>842</v>
      </c>
      <c r="D179" s="122" t="s">
        <v>847</v>
      </c>
      <c r="E179" s="122">
        <v>2014</v>
      </c>
      <c r="F179" s="122">
        <v>2019</v>
      </c>
      <c r="G179" s="129" t="s">
        <v>20</v>
      </c>
      <c r="H179" s="130" t="s">
        <v>20</v>
      </c>
      <c r="I179" s="131"/>
      <c r="J179" s="90" t="s">
        <v>820</v>
      </c>
      <c r="K179" s="90">
        <v>3</v>
      </c>
      <c r="O179" s="90" t="s">
        <v>20</v>
      </c>
    </row>
    <row r="180" spans="2:15" ht="19.649999999999999" customHeight="1">
      <c r="B180" s="121">
        <f t="shared" si="4"/>
        <v>172</v>
      </c>
      <c r="C180" s="122" t="s">
        <v>842</v>
      </c>
      <c r="D180" s="122" t="s">
        <v>848</v>
      </c>
      <c r="E180" s="122">
        <v>2010</v>
      </c>
      <c r="F180" s="122">
        <v>2014</v>
      </c>
      <c r="G180" s="129" t="s">
        <v>20</v>
      </c>
      <c r="H180" s="130" t="s">
        <v>20</v>
      </c>
      <c r="I180" s="131"/>
      <c r="J180" s="90" t="s">
        <v>820</v>
      </c>
      <c r="K180" s="90">
        <v>3</v>
      </c>
      <c r="N180" s="90">
        <v>4</v>
      </c>
      <c r="O180" s="90" t="s">
        <v>20</v>
      </c>
    </row>
    <row r="181" spans="2:15" ht="19.649999999999999" customHeight="1">
      <c r="B181" s="121">
        <f t="shared" si="4"/>
        <v>173</v>
      </c>
      <c r="C181" s="122" t="s">
        <v>842</v>
      </c>
      <c r="D181" s="122" t="s">
        <v>848</v>
      </c>
      <c r="E181" s="122">
        <v>2015</v>
      </c>
      <c r="F181" s="122">
        <v>2020</v>
      </c>
      <c r="G181" s="129" t="s">
        <v>20</v>
      </c>
      <c r="H181" s="130" t="s">
        <v>20</v>
      </c>
      <c r="I181" s="131"/>
      <c r="J181" s="90" t="s">
        <v>820</v>
      </c>
      <c r="K181" s="90">
        <v>4</v>
      </c>
      <c r="O181" s="90" t="s">
        <v>20</v>
      </c>
    </row>
    <row r="182" spans="2:15" ht="19.649999999999999" customHeight="1">
      <c r="B182" s="121">
        <f t="shared" si="4"/>
        <v>174</v>
      </c>
      <c r="C182" s="122" t="s">
        <v>842</v>
      </c>
      <c r="D182" s="122" t="s">
        <v>849</v>
      </c>
      <c r="E182" s="122">
        <v>2012</v>
      </c>
      <c r="F182" s="122">
        <v>2020</v>
      </c>
      <c r="G182" s="129" t="s">
        <v>20</v>
      </c>
      <c r="H182" s="130" t="s">
        <v>20</v>
      </c>
      <c r="I182" s="131"/>
      <c r="J182" s="90" t="s">
        <v>820</v>
      </c>
      <c r="N182" s="90">
        <v>8</v>
      </c>
      <c r="O182" s="90" t="s">
        <v>20</v>
      </c>
    </row>
    <row r="183" spans="2:15" ht="19.649999999999999" customHeight="1">
      <c r="B183" s="121">
        <f t="shared" si="4"/>
        <v>175</v>
      </c>
      <c r="C183" s="122" t="s">
        <v>842</v>
      </c>
      <c r="D183" s="122" t="s">
        <v>850</v>
      </c>
      <c r="E183" s="122">
        <v>2008</v>
      </c>
      <c r="F183" s="122">
        <v>2013</v>
      </c>
      <c r="G183" s="129" t="s">
        <v>20</v>
      </c>
      <c r="H183" s="130" t="s">
        <v>20</v>
      </c>
      <c r="I183" s="131"/>
      <c r="J183" s="90" t="s">
        <v>820</v>
      </c>
      <c r="N183" s="90">
        <v>5</v>
      </c>
      <c r="O183" s="90" t="s">
        <v>20</v>
      </c>
    </row>
    <row r="184" spans="2:15" ht="19.649999999999999" customHeight="1">
      <c r="B184" s="121">
        <f t="shared" si="4"/>
        <v>176</v>
      </c>
      <c r="C184" s="122" t="s">
        <v>842</v>
      </c>
      <c r="D184" s="122" t="s">
        <v>851</v>
      </c>
      <c r="E184" s="122">
        <v>2010</v>
      </c>
      <c r="F184" s="122">
        <v>2016</v>
      </c>
      <c r="G184" s="129" t="s">
        <v>20</v>
      </c>
      <c r="H184" s="130" t="s">
        <v>20</v>
      </c>
      <c r="I184" s="131"/>
      <c r="J184" s="90" t="s">
        <v>820</v>
      </c>
      <c r="N184" s="90">
        <v>6</v>
      </c>
      <c r="O184" s="90" t="s">
        <v>20</v>
      </c>
    </row>
    <row r="185" spans="2:15" ht="19.649999999999999" customHeight="1">
      <c r="B185" s="121">
        <f t="shared" si="4"/>
        <v>177</v>
      </c>
      <c r="C185" s="122" t="s">
        <v>842</v>
      </c>
      <c r="D185" s="122" t="s">
        <v>852</v>
      </c>
      <c r="E185" s="122">
        <v>2008</v>
      </c>
      <c r="F185" s="122">
        <v>2011</v>
      </c>
      <c r="G185" s="129" t="s">
        <v>20</v>
      </c>
      <c r="H185" s="130" t="s">
        <v>20</v>
      </c>
      <c r="I185" s="131"/>
      <c r="J185" s="90" t="s">
        <v>820</v>
      </c>
      <c r="N185" s="90">
        <v>3</v>
      </c>
      <c r="O185" s="90" t="s">
        <v>20</v>
      </c>
    </row>
    <row r="186" spans="2:15" ht="19.649999999999999" customHeight="1">
      <c r="B186" s="121">
        <f t="shared" si="4"/>
        <v>178</v>
      </c>
      <c r="C186" s="122" t="s">
        <v>842</v>
      </c>
      <c r="D186" s="122" t="s">
        <v>853</v>
      </c>
      <c r="E186" s="122">
        <v>2019</v>
      </c>
      <c r="F186" s="122">
        <v>2021</v>
      </c>
      <c r="G186" s="129" t="s">
        <v>20</v>
      </c>
      <c r="H186" s="130" t="s">
        <v>20</v>
      </c>
      <c r="I186" s="131"/>
      <c r="J186" s="90" t="s">
        <v>820</v>
      </c>
      <c r="N186" s="90">
        <v>2</v>
      </c>
      <c r="O186" s="90" t="s">
        <v>20</v>
      </c>
    </row>
    <row r="187" spans="2:15" ht="19.649999999999999" customHeight="1">
      <c r="B187" s="121">
        <f t="shared" si="4"/>
        <v>179</v>
      </c>
      <c r="C187" s="122" t="s">
        <v>842</v>
      </c>
      <c r="D187" s="122" t="s">
        <v>854</v>
      </c>
      <c r="E187" s="122">
        <v>2017</v>
      </c>
      <c r="F187" s="122">
        <v>2021</v>
      </c>
      <c r="G187" s="129" t="s">
        <v>20</v>
      </c>
      <c r="H187" s="130" t="s">
        <v>20</v>
      </c>
      <c r="I187" s="131"/>
      <c r="J187" s="90" t="s">
        <v>820</v>
      </c>
      <c r="N187" s="90">
        <v>4</v>
      </c>
      <c r="O187" s="90" t="s">
        <v>20</v>
      </c>
    </row>
    <row r="188" spans="2:15" ht="19.649999999999999" customHeight="1">
      <c r="B188" s="121">
        <f t="shared" si="4"/>
        <v>180</v>
      </c>
      <c r="C188" s="122" t="s">
        <v>842</v>
      </c>
      <c r="D188" s="122" t="s">
        <v>855</v>
      </c>
      <c r="E188" s="122">
        <v>2020</v>
      </c>
      <c r="F188" s="122">
        <v>2020</v>
      </c>
      <c r="G188" s="129" t="s">
        <v>20</v>
      </c>
      <c r="H188" s="130" t="s">
        <v>20</v>
      </c>
      <c r="I188" s="131"/>
      <c r="J188" s="90" t="s">
        <v>820</v>
      </c>
      <c r="N188" s="90">
        <v>0</v>
      </c>
      <c r="O188" s="90" t="s">
        <v>20</v>
      </c>
    </row>
    <row r="189" spans="2:15" ht="19.649999999999999" customHeight="1">
      <c r="B189" s="121">
        <f t="shared" si="4"/>
        <v>181</v>
      </c>
      <c r="C189" s="122" t="s">
        <v>842</v>
      </c>
      <c r="D189" s="122" t="s">
        <v>856</v>
      </c>
      <c r="E189" s="122">
        <v>2013</v>
      </c>
      <c r="F189" s="122">
        <v>2020</v>
      </c>
      <c r="G189" s="129" t="s">
        <v>20</v>
      </c>
      <c r="H189" s="130" t="s">
        <v>20</v>
      </c>
      <c r="I189" s="131"/>
      <c r="J189" s="90" t="s">
        <v>820</v>
      </c>
      <c r="N189" s="90">
        <v>7</v>
      </c>
      <c r="O189" s="90" t="s">
        <v>20</v>
      </c>
    </row>
    <row r="190" spans="2:15" ht="19.649999999999999" customHeight="1">
      <c r="B190" s="121">
        <f t="shared" si="4"/>
        <v>182</v>
      </c>
      <c r="C190" s="122" t="s">
        <v>152</v>
      </c>
      <c r="D190" s="122" t="s">
        <v>857</v>
      </c>
      <c r="E190" s="122">
        <v>2012</v>
      </c>
      <c r="F190" s="122">
        <v>2013</v>
      </c>
      <c r="G190" s="129" t="s">
        <v>20</v>
      </c>
      <c r="H190" s="130" t="s">
        <v>20</v>
      </c>
      <c r="I190" s="131"/>
      <c r="J190" s="90" t="s">
        <v>820</v>
      </c>
      <c r="N190" s="90">
        <v>1</v>
      </c>
      <c r="O190" s="90" t="s">
        <v>20</v>
      </c>
    </row>
    <row r="191" spans="2:15" ht="19.649999999999999" customHeight="1">
      <c r="B191" s="121">
        <f t="shared" si="4"/>
        <v>183</v>
      </c>
      <c r="C191" s="122" t="s">
        <v>152</v>
      </c>
      <c r="D191" s="122" t="s">
        <v>858</v>
      </c>
      <c r="E191" s="122">
        <v>2019</v>
      </c>
      <c r="F191" s="122">
        <v>2021</v>
      </c>
      <c r="G191" s="129" t="s">
        <v>20</v>
      </c>
      <c r="H191" s="130" t="s">
        <v>20</v>
      </c>
      <c r="I191" s="131"/>
      <c r="J191" s="90" t="s">
        <v>820</v>
      </c>
      <c r="N191" s="90">
        <v>2</v>
      </c>
      <c r="O191" s="90" t="s">
        <v>20</v>
      </c>
    </row>
    <row r="192" spans="2:15" ht="19.649999999999999" customHeight="1">
      <c r="B192" s="121">
        <f t="shared" si="4"/>
        <v>184</v>
      </c>
      <c r="C192" s="122" t="s">
        <v>152</v>
      </c>
      <c r="D192" s="122" t="s">
        <v>859</v>
      </c>
      <c r="E192" s="122">
        <v>2017</v>
      </c>
      <c r="F192" s="122">
        <v>2022</v>
      </c>
      <c r="G192" s="129" t="s">
        <v>20</v>
      </c>
      <c r="H192" s="130"/>
      <c r="I192" s="131"/>
      <c r="J192" s="90" t="s">
        <v>820</v>
      </c>
      <c r="L192" s="90" t="s">
        <v>157</v>
      </c>
      <c r="N192" s="90">
        <v>5</v>
      </c>
      <c r="O192" s="90" t="s">
        <v>20</v>
      </c>
    </row>
    <row r="193" spans="2:15" ht="19.649999999999999" customHeight="1">
      <c r="B193" s="121">
        <f t="shared" si="4"/>
        <v>185</v>
      </c>
      <c r="C193" s="122" t="s">
        <v>152</v>
      </c>
      <c r="D193" s="122" t="s">
        <v>860</v>
      </c>
      <c r="E193" s="122">
        <v>2011</v>
      </c>
      <c r="F193" s="122">
        <v>2015</v>
      </c>
      <c r="G193" s="129" t="s">
        <v>20</v>
      </c>
      <c r="H193" s="130" t="s">
        <v>20</v>
      </c>
      <c r="I193" s="131"/>
      <c r="J193" s="90" t="s">
        <v>820</v>
      </c>
      <c r="K193" s="90">
        <v>5</v>
      </c>
      <c r="N193" s="90">
        <v>4</v>
      </c>
      <c r="O193" s="90" t="s">
        <v>20</v>
      </c>
    </row>
    <row r="194" spans="2:15" ht="19.649999999999999" customHeight="1">
      <c r="B194" s="121">
        <f t="shared" si="4"/>
        <v>186</v>
      </c>
      <c r="C194" s="122" t="s">
        <v>152</v>
      </c>
      <c r="D194" s="122" t="s">
        <v>860</v>
      </c>
      <c r="E194" s="122">
        <v>2016</v>
      </c>
      <c r="F194" s="122">
        <v>2021</v>
      </c>
      <c r="G194" s="129" t="s">
        <v>20</v>
      </c>
      <c r="H194" s="130" t="s">
        <v>20</v>
      </c>
      <c r="I194" s="131"/>
      <c r="J194" s="90" t="s">
        <v>820</v>
      </c>
      <c r="K194" s="90">
        <v>6</v>
      </c>
      <c r="O194" s="90" t="s">
        <v>20</v>
      </c>
    </row>
    <row r="195" spans="2:15" ht="19.649999999999999" customHeight="1">
      <c r="B195" s="121">
        <f t="shared" si="4"/>
        <v>187</v>
      </c>
      <c r="C195" s="122" t="s">
        <v>152</v>
      </c>
      <c r="D195" s="122" t="s">
        <v>153</v>
      </c>
      <c r="E195" s="122">
        <v>2006</v>
      </c>
      <c r="F195" s="122">
        <v>2019</v>
      </c>
      <c r="G195" s="129" t="s">
        <v>20</v>
      </c>
      <c r="H195" s="130"/>
      <c r="I195" s="131" t="s">
        <v>20</v>
      </c>
    </row>
    <row r="196" spans="2:15" ht="19.649999999999999" customHeight="1">
      <c r="B196" s="121">
        <f t="shared" si="4"/>
        <v>188</v>
      </c>
      <c r="C196" s="122" t="s">
        <v>152</v>
      </c>
      <c r="D196" s="122" t="s">
        <v>154</v>
      </c>
      <c r="E196" s="122">
        <v>2014</v>
      </c>
      <c r="F196" s="122">
        <v>2018</v>
      </c>
      <c r="G196" s="129" t="s">
        <v>20</v>
      </c>
      <c r="H196" s="130" t="s">
        <v>20</v>
      </c>
      <c r="I196" s="131"/>
    </row>
    <row r="197" spans="2:15" ht="19.649999999999999" customHeight="1">
      <c r="B197" s="121">
        <f t="shared" si="4"/>
        <v>189</v>
      </c>
      <c r="C197" s="122" t="s">
        <v>152</v>
      </c>
      <c r="D197" s="122" t="s">
        <v>861</v>
      </c>
      <c r="E197" s="122">
        <v>2015</v>
      </c>
      <c r="F197" s="122">
        <v>2022</v>
      </c>
      <c r="G197" s="129" t="s">
        <v>20</v>
      </c>
      <c r="H197" s="130" t="s">
        <v>20</v>
      </c>
      <c r="I197" s="131"/>
      <c r="J197" s="90" t="s">
        <v>820</v>
      </c>
      <c r="N197" s="90">
        <v>7</v>
      </c>
      <c r="O197" s="90" t="s">
        <v>20</v>
      </c>
    </row>
    <row r="198" spans="2:15" ht="19.649999999999999" customHeight="1">
      <c r="B198" s="121">
        <f t="shared" si="4"/>
        <v>190</v>
      </c>
      <c r="C198" s="122" t="s">
        <v>152</v>
      </c>
      <c r="D198" s="122" t="s">
        <v>862</v>
      </c>
      <c r="E198" s="122">
        <v>2012</v>
      </c>
      <c r="F198" s="122">
        <v>2013</v>
      </c>
      <c r="G198" s="129" t="s">
        <v>20</v>
      </c>
      <c r="H198" s="130" t="s">
        <v>20</v>
      </c>
      <c r="I198" s="131"/>
      <c r="J198" s="90" t="s">
        <v>820</v>
      </c>
      <c r="K198" s="90">
        <v>6</v>
      </c>
      <c r="N198" s="90">
        <v>1</v>
      </c>
      <c r="O198" s="90" t="s">
        <v>20</v>
      </c>
    </row>
    <row r="199" spans="2:15" ht="19.649999999999999" customHeight="1">
      <c r="B199" s="121">
        <f t="shared" si="4"/>
        <v>191</v>
      </c>
      <c r="C199" s="122" t="s">
        <v>152</v>
      </c>
      <c r="D199" s="122" t="s">
        <v>862</v>
      </c>
      <c r="E199" s="122">
        <v>2014</v>
      </c>
      <c r="F199" s="122">
        <v>2019</v>
      </c>
      <c r="G199" s="129" t="s">
        <v>20</v>
      </c>
      <c r="H199" s="130" t="s">
        <v>20</v>
      </c>
      <c r="I199" s="131"/>
      <c r="J199" s="90" t="s">
        <v>820</v>
      </c>
      <c r="K199" s="90">
        <v>7</v>
      </c>
      <c r="O199" s="90" t="s">
        <v>20</v>
      </c>
    </row>
    <row r="200" spans="2:15" ht="19.649999999999999" customHeight="1">
      <c r="B200" s="121">
        <f t="shared" si="4"/>
        <v>192</v>
      </c>
      <c r="C200" s="122" t="s">
        <v>152</v>
      </c>
      <c r="D200" s="122" t="s">
        <v>862</v>
      </c>
      <c r="E200" s="122">
        <v>2020</v>
      </c>
      <c r="F200" s="122">
        <v>2020</v>
      </c>
      <c r="G200" s="129" t="s">
        <v>20</v>
      </c>
      <c r="H200" s="130" t="s">
        <v>20</v>
      </c>
      <c r="I200" s="131"/>
      <c r="J200" s="90" t="s">
        <v>820</v>
      </c>
      <c r="K200" s="90">
        <v>8</v>
      </c>
      <c r="O200" s="90" t="s">
        <v>20</v>
      </c>
    </row>
    <row r="201" spans="2:15" ht="19.649999999999999" customHeight="1">
      <c r="B201" s="121">
        <f t="shared" si="4"/>
        <v>193</v>
      </c>
      <c r="C201" s="122" t="s">
        <v>152</v>
      </c>
      <c r="D201" s="122" t="s">
        <v>155</v>
      </c>
      <c r="E201" s="122">
        <v>2008</v>
      </c>
      <c r="F201" s="122">
        <v>2016</v>
      </c>
      <c r="G201" s="129" t="s">
        <v>20</v>
      </c>
      <c r="H201" s="130"/>
      <c r="I201" s="131" t="s">
        <v>20</v>
      </c>
    </row>
    <row r="202" spans="2:15" ht="19.649999999999999" customHeight="1">
      <c r="B202" s="121">
        <f t="shared" si="4"/>
        <v>194</v>
      </c>
      <c r="C202" s="122" t="s">
        <v>152</v>
      </c>
      <c r="D202" s="122" t="s">
        <v>155</v>
      </c>
      <c r="E202" s="122">
        <v>2011</v>
      </c>
      <c r="F202" s="122">
        <v>2015</v>
      </c>
      <c r="G202" s="129" t="s">
        <v>20</v>
      </c>
      <c r="H202" s="130" t="s">
        <v>20</v>
      </c>
      <c r="I202" s="131"/>
      <c r="J202" s="90" t="s">
        <v>820</v>
      </c>
      <c r="K202" s="90">
        <v>1</v>
      </c>
      <c r="N202" s="90">
        <v>4</v>
      </c>
      <c r="O202" s="90" t="s">
        <v>20</v>
      </c>
    </row>
    <row r="203" spans="2:15" ht="19.649999999999999" customHeight="1">
      <c r="B203" s="121">
        <f t="shared" si="4"/>
        <v>195</v>
      </c>
      <c r="C203" s="122" t="s">
        <v>152</v>
      </c>
      <c r="D203" s="122" t="s">
        <v>155</v>
      </c>
      <c r="E203" s="122">
        <v>2016</v>
      </c>
      <c r="F203" s="122"/>
      <c r="G203" s="129" t="s">
        <v>20</v>
      </c>
      <c r="H203" s="130"/>
      <c r="I203" s="131" t="s">
        <v>20</v>
      </c>
    </row>
    <row r="204" spans="2:15" ht="19.649999999999999" customHeight="1">
      <c r="B204" s="121">
        <f t="shared" si="4"/>
        <v>196</v>
      </c>
      <c r="C204" s="122" t="s">
        <v>152</v>
      </c>
      <c r="D204" s="122" t="s">
        <v>155</v>
      </c>
      <c r="E204" s="122">
        <v>2016</v>
      </c>
      <c r="F204" s="122">
        <v>2019</v>
      </c>
      <c r="G204" s="129" t="s">
        <v>20</v>
      </c>
      <c r="H204" s="130" t="s">
        <v>20</v>
      </c>
      <c r="I204" s="131"/>
      <c r="J204" s="90" t="s">
        <v>820</v>
      </c>
      <c r="K204" s="90">
        <v>2</v>
      </c>
      <c r="O204" s="90" t="s">
        <v>20</v>
      </c>
    </row>
    <row r="205" spans="2:15" ht="19.649999999999999" customHeight="1">
      <c r="B205" s="121">
        <f t="shared" si="4"/>
        <v>197</v>
      </c>
      <c r="C205" s="122" t="s">
        <v>152</v>
      </c>
      <c r="D205" s="122" t="s">
        <v>863</v>
      </c>
      <c r="E205" s="122">
        <v>2016</v>
      </c>
      <c r="F205" s="122">
        <v>2016</v>
      </c>
      <c r="G205" s="129" t="s">
        <v>20</v>
      </c>
      <c r="H205" s="130" t="s">
        <v>20</v>
      </c>
      <c r="I205" s="131"/>
      <c r="J205" s="90" t="s">
        <v>820</v>
      </c>
      <c r="N205" s="90">
        <v>0</v>
      </c>
      <c r="O205" s="90" t="s">
        <v>20</v>
      </c>
    </row>
    <row r="206" spans="2:15" ht="19.649999999999999" customHeight="1">
      <c r="B206" s="121">
        <f t="shared" si="4"/>
        <v>198</v>
      </c>
      <c r="C206" s="122" t="s">
        <v>152</v>
      </c>
      <c r="D206" s="122" t="s">
        <v>864</v>
      </c>
      <c r="E206" s="122">
        <v>2010</v>
      </c>
      <c r="F206" s="122">
        <v>2017</v>
      </c>
      <c r="G206" s="129" t="s">
        <v>20</v>
      </c>
      <c r="H206" s="130" t="s">
        <v>20</v>
      </c>
      <c r="I206" s="131"/>
      <c r="J206" s="90" t="s">
        <v>820</v>
      </c>
      <c r="K206" s="90">
        <v>2</v>
      </c>
      <c r="N206" s="90">
        <v>7</v>
      </c>
      <c r="O206" s="90" t="s">
        <v>20</v>
      </c>
    </row>
    <row r="207" spans="2:15" ht="19.649999999999999" customHeight="1">
      <c r="B207" s="121">
        <f t="shared" si="4"/>
        <v>199</v>
      </c>
      <c r="C207" s="122" t="s">
        <v>152</v>
      </c>
      <c r="D207" s="122" t="s">
        <v>864</v>
      </c>
      <c r="E207" s="122">
        <v>2018</v>
      </c>
      <c r="F207" s="122">
        <v>2021</v>
      </c>
      <c r="G207" s="129" t="s">
        <v>20</v>
      </c>
      <c r="H207" s="130" t="s">
        <v>20</v>
      </c>
      <c r="I207" s="131"/>
      <c r="J207" s="90" t="s">
        <v>820</v>
      </c>
      <c r="K207" s="90">
        <v>3</v>
      </c>
      <c r="O207" s="90" t="s">
        <v>20</v>
      </c>
    </row>
    <row r="208" spans="2:15" ht="19.649999999999999" customHeight="1" thickBot="1">
      <c r="B208" s="124">
        <f>ROW()-8</f>
        <v>200</v>
      </c>
      <c r="C208" s="125" t="s">
        <v>152</v>
      </c>
      <c r="D208" s="125" t="s">
        <v>865</v>
      </c>
      <c r="E208" s="125">
        <v>2012</v>
      </c>
      <c r="F208" s="125">
        <v>2014</v>
      </c>
      <c r="G208" s="132" t="s">
        <v>20</v>
      </c>
      <c r="H208" s="133" t="s">
        <v>20</v>
      </c>
      <c r="I208" s="134"/>
      <c r="J208" s="90" t="s">
        <v>820</v>
      </c>
      <c r="N208" s="90">
        <v>2</v>
      </c>
      <c r="O208" s="90" t="s">
        <v>20</v>
      </c>
    </row>
    <row r="209" spans="2:15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 t="s">
        <v>1144</v>
      </c>
    </row>
    <row r="210" spans="2:15" ht="19.649999999999999" customHeight="1">
      <c r="B210" s="121">
        <f>ROW()-9</f>
        <v>201</v>
      </c>
      <c r="C210" s="122" t="s">
        <v>152</v>
      </c>
      <c r="D210" s="122" t="s">
        <v>866</v>
      </c>
      <c r="E210" s="122">
        <v>2010</v>
      </c>
      <c r="F210" s="122">
        <v>2020</v>
      </c>
      <c r="G210" s="129" t="s">
        <v>20</v>
      </c>
      <c r="H210" s="130" t="s">
        <v>20</v>
      </c>
      <c r="I210" s="131"/>
      <c r="J210" s="90" t="s">
        <v>820</v>
      </c>
      <c r="N210" s="90">
        <v>10</v>
      </c>
      <c r="O210" s="90" t="s">
        <v>20</v>
      </c>
    </row>
    <row r="211" spans="2:15" ht="19.649999999999999" customHeight="1">
      <c r="B211" s="121">
        <f>ROW()-9</f>
        <v>202</v>
      </c>
      <c r="C211" s="122" t="s">
        <v>152</v>
      </c>
      <c r="D211" s="122" t="s">
        <v>867</v>
      </c>
      <c r="E211" s="122">
        <v>2012</v>
      </c>
      <c r="F211" s="122">
        <v>2020</v>
      </c>
      <c r="G211" s="129" t="s">
        <v>20</v>
      </c>
      <c r="H211" s="130" t="s">
        <v>20</v>
      </c>
      <c r="I211" s="131"/>
      <c r="J211" s="90" t="s">
        <v>820</v>
      </c>
      <c r="N211" s="90">
        <v>8</v>
      </c>
      <c r="O211" s="90" t="s">
        <v>20</v>
      </c>
    </row>
    <row r="212" spans="2:15" ht="19.649999999999999" customHeight="1">
      <c r="B212" s="121">
        <f t="shared" ref="B212:B250" si="5">ROW()-9</f>
        <v>203</v>
      </c>
      <c r="C212" s="122" t="s">
        <v>152</v>
      </c>
      <c r="D212" s="122" t="s">
        <v>868</v>
      </c>
      <c r="E212" s="122">
        <v>2008</v>
      </c>
      <c r="F212" s="122">
        <v>2015</v>
      </c>
      <c r="G212" s="129" t="s">
        <v>20</v>
      </c>
      <c r="H212" s="130" t="s">
        <v>20</v>
      </c>
      <c r="I212" s="131"/>
      <c r="J212" s="90" t="s">
        <v>820</v>
      </c>
      <c r="K212" s="90">
        <v>9</v>
      </c>
      <c r="N212" s="90">
        <v>7</v>
      </c>
      <c r="O212" s="90" t="s">
        <v>20</v>
      </c>
    </row>
    <row r="213" spans="2:15" ht="19.649999999999999" customHeight="1">
      <c r="B213" s="121">
        <f t="shared" si="5"/>
        <v>204</v>
      </c>
      <c r="C213" s="122" t="s">
        <v>152</v>
      </c>
      <c r="D213" s="122" t="s">
        <v>868</v>
      </c>
      <c r="E213" s="122">
        <v>2016</v>
      </c>
      <c r="F213" s="122">
        <v>2020</v>
      </c>
      <c r="G213" s="129" t="s">
        <v>20</v>
      </c>
      <c r="H213" s="130" t="s">
        <v>20</v>
      </c>
      <c r="I213" s="131"/>
      <c r="J213" s="90" t="s">
        <v>820</v>
      </c>
      <c r="K213" s="90">
        <v>10</v>
      </c>
      <c r="O213" s="90" t="s">
        <v>20</v>
      </c>
    </row>
    <row r="214" spans="2:15" ht="19.649999999999999" customHeight="1">
      <c r="B214" s="121">
        <f t="shared" si="5"/>
        <v>205</v>
      </c>
      <c r="C214" s="122" t="s">
        <v>152</v>
      </c>
      <c r="D214" s="122" t="s">
        <v>869</v>
      </c>
      <c r="E214" s="122">
        <v>2013</v>
      </c>
      <c r="F214" s="122">
        <v>2015</v>
      </c>
      <c r="G214" s="129" t="s">
        <v>20</v>
      </c>
      <c r="H214" s="130" t="s">
        <v>20</v>
      </c>
      <c r="I214" s="131"/>
      <c r="J214" s="90" t="s">
        <v>820</v>
      </c>
      <c r="K214" s="90">
        <v>8</v>
      </c>
      <c r="N214" s="90">
        <v>2</v>
      </c>
      <c r="O214" s="90" t="s">
        <v>20</v>
      </c>
    </row>
    <row r="215" spans="2:15" ht="19.649999999999999" customHeight="1">
      <c r="B215" s="121">
        <f t="shared" si="5"/>
        <v>206</v>
      </c>
      <c r="C215" s="122" t="s">
        <v>152</v>
      </c>
      <c r="D215" s="122" t="s">
        <v>869</v>
      </c>
      <c r="E215" s="122">
        <v>2016</v>
      </c>
      <c r="F215" s="122">
        <v>2021</v>
      </c>
      <c r="G215" s="129" t="s">
        <v>20</v>
      </c>
      <c r="H215" s="130" t="s">
        <v>20</v>
      </c>
      <c r="I215" s="131"/>
      <c r="J215" s="90" t="s">
        <v>820</v>
      </c>
      <c r="K215" s="90">
        <v>9</v>
      </c>
      <c r="O215" s="90" t="s">
        <v>20</v>
      </c>
    </row>
    <row r="216" spans="2:15" ht="19.649999999999999" customHeight="1">
      <c r="B216" s="121">
        <f t="shared" si="5"/>
        <v>207</v>
      </c>
      <c r="C216" s="122" t="s">
        <v>152</v>
      </c>
      <c r="D216" s="122" t="s">
        <v>1159</v>
      </c>
      <c r="E216" s="122">
        <v>2012</v>
      </c>
      <c r="F216" s="122" t="s">
        <v>19</v>
      </c>
      <c r="G216" s="129" t="s">
        <v>20</v>
      </c>
      <c r="H216" s="130"/>
      <c r="I216" s="131" t="s">
        <v>20</v>
      </c>
    </row>
    <row r="217" spans="2:15" ht="19.649999999999999" customHeight="1">
      <c r="B217" s="121">
        <f t="shared" si="5"/>
        <v>208</v>
      </c>
      <c r="C217" s="122" t="s">
        <v>152</v>
      </c>
      <c r="D217" s="122" t="s">
        <v>709</v>
      </c>
      <c r="E217" s="122">
        <v>2013</v>
      </c>
      <c r="F217" s="122">
        <v>2019</v>
      </c>
      <c r="G217" s="129" t="s">
        <v>20</v>
      </c>
      <c r="H217" s="130"/>
      <c r="I217" s="131"/>
    </row>
    <row r="218" spans="2:15" ht="19.649999999999999" customHeight="1">
      <c r="B218" s="121">
        <f t="shared" si="5"/>
        <v>209</v>
      </c>
      <c r="C218" s="122" t="s">
        <v>152</v>
      </c>
      <c r="D218" s="122" t="s">
        <v>870</v>
      </c>
      <c r="E218" s="122">
        <v>2009</v>
      </c>
      <c r="F218" s="122">
        <v>2022</v>
      </c>
      <c r="G218" s="129" t="s">
        <v>20</v>
      </c>
      <c r="H218" s="130" t="s">
        <v>20</v>
      </c>
      <c r="I218" s="131"/>
      <c r="J218" s="90" t="s">
        <v>820</v>
      </c>
      <c r="N218" s="90">
        <v>13</v>
      </c>
      <c r="O218" s="90" t="s">
        <v>20</v>
      </c>
    </row>
    <row r="219" spans="2:15" ht="19.649999999999999" customHeight="1">
      <c r="B219" s="121">
        <f t="shared" si="5"/>
        <v>210</v>
      </c>
      <c r="C219" s="122" t="s">
        <v>152</v>
      </c>
      <c r="D219" s="122" t="s">
        <v>871</v>
      </c>
      <c r="E219" s="122">
        <v>2008</v>
      </c>
      <c r="F219" s="122">
        <v>2022</v>
      </c>
      <c r="G219" s="129" t="s">
        <v>20</v>
      </c>
      <c r="H219" s="130" t="s">
        <v>20</v>
      </c>
      <c r="I219" s="131"/>
      <c r="J219" s="90" t="s">
        <v>820</v>
      </c>
      <c r="N219" s="90">
        <v>14</v>
      </c>
      <c r="O219" s="90" t="s">
        <v>20</v>
      </c>
    </row>
    <row r="220" spans="2:15" ht="19.649999999999999" customHeight="1">
      <c r="B220" s="121">
        <f t="shared" si="5"/>
        <v>211</v>
      </c>
      <c r="C220" s="122" t="s">
        <v>152</v>
      </c>
      <c r="D220" s="122" t="s">
        <v>872</v>
      </c>
      <c r="E220" s="122">
        <v>2012</v>
      </c>
      <c r="F220" s="122">
        <v>2022</v>
      </c>
      <c r="G220" s="129" t="s">
        <v>20</v>
      </c>
      <c r="H220" s="130" t="s">
        <v>20</v>
      </c>
      <c r="I220" s="131"/>
      <c r="J220" s="90" t="s">
        <v>820</v>
      </c>
      <c r="N220" s="90">
        <v>10</v>
      </c>
      <c r="O220" s="90" t="s">
        <v>20</v>
      </c>
    </row>
    <row r="221" spans="2:15" ht="19.649999999999999" customHeight="1">
      <c r="B221" s="121">
        <f t="shared" si="5"/>
        <v>212</v>
      </c>
      <c r="C221" s="122" t="s">
        <v>152</v>
      </c>
      <c r="D221" s="122" t="s">
        <v>873</v>
      </c>
      <c r="E221" s="122">
        <v>2019</v>
      </c>
      <c r="F221" s="122">
        <v>2021</v>
      </c>
      <c r="G221" s="129" t="s">
        <v>20</v>
      </c>
      <c r="H221" s="130" t="s">
        <v>20</v>
      </c>
      <c r="I221" s="131"/>
      <c r="J221" s="90" t="s">
        <v>820</v>
      </c>
      <c r="N221" s="90">
        <v>2</v>
      </c>
      <c r="O221" s="90" t="s">
        <v>20</v>
      </c>
    </row>
    <row r="222" spans="2:15" ht="19.649999999999999" customHeight="1">
      <c r="B222" s="121">
        <f t="shared" si="5"/>
        <v>213</v>
      </c>
      <c r="C222" s="122" t="s">
        <v>152</v>
      </c>
      <c r="D222" s="122" t="s">
        <v>874</v>
      </c>
      <c r="E222" s="122">
        <v>2019</v>
      </c>
      <c r="F222" s="122">
        <v>2021</v>
      </c>
      <c r="G222" s="129" t="s">
        <v>20</v>
      </c>
      <c r="H222" s="130" t="s">
        <v>20</v>
      </c>
      <c r="I222" s="131"/>
      <c r="J222" s="90" t="s">
        <v>820</v>
      </c>
      <c r="N222" s="90">
        <v>2</v>
      </c>
      <c r="O222" s="90" t="s">
        <v>20</v>
      </c>
    </row>
    <row r="223" spans="2:15" ht="19.649999999999999" customHeight="1">
      <c r="B223" s="121">
        <f t="shared" si="5"/>
        <v>214</v>
      </c>
      <c r="C223" s="122" t="s">
        <v>152</v>
      </c>
      <c r="D223" s="122" t="s">
        <v>875</v>
      </c>
      <c r="E223" s="122">
        <v>2019</v>
      </c>
      <c r="F223" s="122">
        <v>2021</v>
      </c>
      <c r="G223" s="129" t="s">
        <v>20</v>
      </c>
      <c r="H223" s="130" t="s">
        <v>20</v>
      </c>
      <c r="I223" s="131"/>
      <c r="J223" s="90" t="s">
        <v>820</v>
      </c>
      <c r="N223" s="90">
        <v>2</v>
      </c>
      <c r="O223" s="90" t="s">
        <v>20</v>
      </c>
    </row>
    <row r="224" spans="2:15" ht="19.649999999999999" customHeight="1">
      <c r="B224" s="121">
        <f t="shared" si="5"/>
        <v>215</v>
      </c>
      <c r="C224" s="122" t="s">
        <v>152</v>
      </c>
      <c r="D224" s="122" t="s">
        <v>876</v>
      </c>
      <c r="E224" s="122">
        <v>2012</v>
      </c>
      <c r="F224" s="122">
        <v>2020</v>
      </c>
      <c r="G224" s="129" t="s">
        <v>20</v>
      </c>
      <c r="H224" s="130" t="s">
        <v>20</v>
      </c>
      <c r="I224" s="131"/>
      <c r="J224" s="90" t="s">
        <v>820</v>
      </c>
      <c r="N224" s="90">
        <v>8</v>
      </c>
      <c r="O224" s="90" t="s">
        <v>20</v>
      </c>
    </row>
    <row r="225" spans="2:15" ht="19.649999999999999" customHeight="1">
      <c r="B225" s="121">
        <f t="shared" si="5"/>
        <v>216</v>
      </c>
      <c r="C225" s="122" t="s">
        <v>152</v>
      </c>
      <c r="D225" s="122" t="s">
        <v>877</v>
      </c>
      <c r="E225" s="122">
        <v>2012</v>
      </c>
      <c r="F225" s="122">
        <v>2014</v>
      </c>
      <c r="G225" s="129" t="s">
        <v>20</v>
      </c>
      <c r="H225" s="130" t="s">
        <v>20</v>
      </c>
      <c r="I225" s="131"/>
      <c r="J225" s="90" t="s">
        <v>820</v>
      </c>
      <c r="K225" s="90">
        <v>3</v>
      </c>
      <c r="N225" s="90">
        <v>2</v>
      </c>
      <c r="O225" s="90" t="s">
        <v>20</v>
      </c>
    </row>
    <row r="226" spans="2:15" ht="19.649999999999999" customHeight="1">
      <c r="B226" s="121">
        <f t="shared" si="5"/>
        <v>217</v>
      </c>
      <c r="C226" s="122" t="s">
        <v>152</v>
      </c>
      <c r="D226" s="122" t="s">
        <v>877</v>
      </c>
      <c r="E226" s="122">
        <v>2015</v>
      </c>
      <c r="F226" s="122">
        <v>2021</v>
      </c>
      <c r="G226" s="129" t="s">
        <v>20</v>
      </c>
      <c r="H226" s="130" t="s">
        <v>20</v>
      </c>
      <c r="I226" s="131"/>
      <c r="J226" s="90" t="s">
        <v>820</v>
      </c>
      <c r="K226" s="90">
        <v>4</v>
      </c>
      <c r="O226" s="90" t="s">
        <v>20</v>
      </c>
    </row>
    <row r="227" spans="2:15" ht="19.649999999999999" customHeight="1">
      <c r="B227" s="121">
        <f t="shared" si="5"/>
        <v>218</v>
      </c>
      <c r="C227" s="122" t="s">
        <v>152</v>
      </c>
      <c r="D227" s="122" t="s">
        <v>878</v>
      </c>
      <c r="E227" s="122">
        <v>2014</v>
      </c>
      <c r="F227" s="122">
        <v>2017</v>
      </c>
      <c r="G227" s="129" t="s">
        <v>20</v>
      </c>
      <c r="H227" s="130" t="s">
        <v>20</v>
      </c>
      <c r="I227" s="131"/>
      <c r="J227" s="90" t="s">
        <v>820</v>
      </c>
      <c r="N227" s="90">
        <v>3</v>
      </c>
      <c r="O227" s="90" t="s">
        <v>20</v>
      </c>
    </row>
    <row r="228" spans="2:15" ht="19.649999999999999" customHeight="1">
      <c r="B228" s="121">
        <f t="shared" si="5"/>
        <v>219</v>
      </c>
      <c r="C228" s="122" t="s">
        <v>152</v>
      </c>
      <c r="D228" s="122" t="s">
        <v>879</v>
      </c>
      <c r="E228" s="122">
        <v>2009</v>
      </c>
      <c r="F228" s="122">
        <v>2021</v>
      </c>
      <c r="G228" s="129" t="s">
        <v>20</v>
      </c>
      <c r="H228" s="130" t="s">
        <v>20</v>
      </c>
      <c r="I228" s="131"/>
      <c r="J228" s="90" t="s">
        <v>820</v>
      </c>
      <c r="N228" s="90">
        <v>12</v>
      </c>
      <c r="O228" s="90" t="s">
        <v>20</v>
      </c>
    </row>
    <row r="229" spans="2:15" ht="19.649999999999999" customHeight="1">
      <c r="B229" s="121">
        <f t="shared" si="5"/>
        <v>220</v>
      </c>
      <c r="C229" s="122" t="s">
        <v>152</v>
      </c>
      <c r="D229" s="122" t="s">
        <v>880</v>
      </c>
      <c r="E229" s="122">
        <v>2012</v>
      </c>
      <c r="F229" s="122">
        <v>2013</v>
      </c>
      <c r="G229" s="129" t="s">
        <v>20</v>
      </c>
      <c r="H229" s="130" t="s">
        <v>20</v>
      </c>
      <c r="I229" s="131"/>
      <c r="J229" s="90" t="s">
        <v>820</v>
      </c>
      <c r="N229" s="90">
        <v>1</v>
      </c>
      <c r="O229" s="90" t="s">
        <v>20</v>
      </c>
    </row>
    <row r="230" spans="2:15" ht="19.649999999999999" customHeight="1">
      <c r="B230" s="121">
        <f t="shared" si="5"/>
        <v>221</v>
      </c>
      <c r="C230" s="122" t="s">
        <v>152</v>
      </c>
      <c r="D230" s="122" t="s">
        <v>881</v>
      </c>
      <c r="E230" s="122">
        <v>2016</v>
      </c>
      <c r="F230" s="122">
        <v>2019</v>
      </c>
      <c r="G230" s="129" t="s">
        <v>20</v>
      </c>
      <c r="H230" s="130" t="s">
        <v>20</v>
      </c>
      <c r="I230" s="131"/>
      <c r="J230" s="90" t="s">
        <v>820</v>
      </c>
      <c r="N230" s="90">
        <v>3</v>
      </c>
      <c r="O230" s="90" t="s">
        <v>20</v>
      </c>
    </row>
    <row r="231" spans="2:15" ht="19.649999999999999" customHeight="1">
      <c r="B231" s="121">
        <f t="shared" si="5"/>
        <v>222</v>
      </c>
      <c r="C231" s="122" t="s">
        <v>152</v>
      </c>
      <c r="D231" s="122" t="s">
        <v>882</v>
      </c>
      <c r="E231" s="122">
        <v>2008</v>
      </c>
      <c r="F231" s="122">
        <v>2015</v>
      </c>
      <c r="G231" s="129" t="s">
        <v>20</v>
      </c>
      <c r="H231" s="130" t="s">
        <v>20</v>
      </c>
      <c r="I231" s="131"/>
      <c r="J231" s="90" t="s">
        <v>820</v>
      </c>
      <c r="K231" s="90">
        <v>3</v>
      </c>
      <c r="N231" s="90">
        <v>7</v>
      </c>
      <c r="O231" s="90" t="s">
        <v>20</v>
      </c>
    </row>
    <row r="232" spans="2:15" ht="19.649999999999999" customHeight="1">
      <c r="B232" s="121">
        <f t="shared" si="5"/>
        <v>223</v>
      </c>
      <c r="C232" s="122" t="s">
        <v>152</v>
      </c>
      <c r="D232" s="122" t="s">
        <v>882</v>
      </c>
      <c r="E232" s="122">
        <v>2015</v>
      </c>
      <c r="F232" s="122">
        <v>2021</v>
      </c>
      <c r="G232" s="129" t="s">
        <v>20</v>
      </c>
      <c r="H232" s="130" t="s">
        <v>20</v>
      </c>
      <c r="I232" s="131"/>
      <c r="J232" s="90" t="s">
        <v>820</v>
      </c>
      <c r="K232" s="90">
        <v>4</v>
      </c>
      <c r="N232" s="90">
        <v>6</v>
      </c>
      <c r="O232" s="90" t="s">
        <v>20</v>
      </c>
    </row>
    <row r="233" spans="2:15" ht="19.649999999999999" customHeight="1">
      <c r="B233" s="121">
        <f t="shared" si="5"/>
        <v>224</v>
      </c>
      <c r="C233" s="122" t="s">
        <v>152</v>
      </c>
      <c r="D233" s="122" t="s">
        <v>882</v>
      </c>
      <c r="E233" s="122">
        <v>2021</v>
      </c>
      <c r="F233" s="122">
        <v>2022</v>
      </c>
      <c r="G233" s="129" t="s">
        <v>20</v>
      </c>
      <c r="H233" s="130" t="s">
        <v>20</v>
      </c>
      <c r="I233" s="131"/>
      <c r="J233" s="90" t="s">
        <v>820</v>
      </c>
      <c r="K233" s="90">
        <v>5</v>
      </c>
      <c r="N233" s="90">
        <v>1</v>
      </c>
      <c r="O233" s="90" t="s">
        <v>20</v>
      </c>
    </row>
    <row r="234" spans="2:15" ht="19.649999999999999" customHeight="1">
      <c r="B234" s="121">
        <f t="shared" si="5"/>
        <v>225</v>
      </c>
      <c r="C234" s="122" t="s">
        <v>152</v>
      </c>
      <c r="D234" s="122" t="s">
        <v>883</v>
      </c>
      <c r="E234" s="122">
        <v>2021</v>
      </c>
      <c r="F234" s="122">
        <v>2022</v>
      </c>
      <c r="G234" s="129" t="s">
        <v>20</v>
      </c>
      <c r="H234" s="130" t="s">
        <v>20</v>
      </c>
      <c r="I234" s="131"/>
      <c r="J234" s="90" t="s">
        <v>820</v>
      </c>
      <c r="N234" s="90">
        <v>1</v>
      </c>
      <c r="O234" s="90" t="s">
        <v>20</v>
      </c>
    </row>
    <row r="235" spans="2:15" ht="19.649999999999999" customHeight="1">
      <c r="B235" s="121">
        <f t="shared" si="5"/>
        <v>226</v>
      </c>
      <c r="C235" s="122" t="s">
        <v>152</v>
      </c>
      <c r="D235" s="122" t="s">
        <v>884</v>
      </c>
      <c r="E235" s="122">
        <v>2012</v>
      </c>
      <c r="F235" s="122">
        <v>2017</v>
      </c>
      <c r="G235" s="129" t="s">
        <v>20</v>
      </c>
      <c r="H235" s="130" t="s">
        <v>20</v>
      </c>
      <c r="I235" s="131"/>
      <c r="J235" s="90" t="s">
        <v>820</v>
      </c>
      <c r="K235" s="90">
        <v>1</v>
      </c>
      <c r="N235" s="90">
        <v>5</v>
      </c>
      <c r="O235" s="90" t="s">
        <v>20</v>
      </c>
    </row>
    <row r="236" spans="2:15" ht="19.649999999999999" customHeight="1">
      <c r="B236" s="121">
        <f t="shared" si="5"/>
        <v>227</v>
      </c>
      <c r="C236" s="122" t="s">
        <v>152</v>
      </c>
      <c r="D236" s="122" t="s">
        <v>884</v>
      </c>
      <c r="E236" s="122">
        <v>2018</v>
      </c>
      <c r="F236" s="122">
        <v>2021</v>
      </c>
      <c r="G236" s="129" t="s">
        <v>20</v>
      </c>
      <c r="H236" s="130" t="s">
        <v>20</v>
      </c>
      <c r="I236" s="131"/>
      <c r="J236" s="90" t="s">
        <v>820</v>
      </c>
      <c r="K236" s="90">
        <v>2</v>
      </c>
      <c r="O236" s="90" t="s">
        <v>20</v>
      </c>
    </row>
    <row r="237" spans="2:15" ht="19.649999999999999" customHeight="1">
      <c r="B237" s="121">
        <f t="shared" si="5"/>
        <v>228</v>
      </c>
      <c r="C237" s="122" t="s">
        <v>152</v>
      </c>
      <c r="D237" s="122" t="s">
        <v>771</v>
      </c>
      <c r="E237" s="122">
        <v>2015</v>
      </c>
      <c r="F237" s="122">
        <v>2021</v>
      </c>
      <c r="G237" s="129" t="s">
        <v>20</v>
      </c>
      <c r="H237" s="130" t="s">
        <v>20</v>
      </c>
      <c r="I237" s="131"/>
      <c r="J237" s="90" t="s">
        <v>820</v>
      </c>
      <c r="N237" s="90">
        <v>6</v>
      </c>
      <c r="O237" s="90" t="s">
        <v>20</v>
      </c>
    </row>
    <row r="238" spans="2:15" ht="19.649999999999999" customHeight="1">
      <c r="B238" s="121">
        <f t="shared" si="5"/>
        <v>229</v>
      </c>
      <c r="C238" s="122" t="s">
        <v>152</v>
      </c>
      <c r="D238" s="122" t="s">
        <v>156</v>
      </c>
      <c r="E238" s="122">
        <v>2012</v>
      </c>
      <c r="F238" s="122">
        <v>2019</v>
      </c>
      <c r="G238" s="129" t="s">
        <v>20</v>
      </c>
      <c r="H238" s="130" t="s">
        <v>20</v>
      </c>
      <c r="I238" s="131"/>
      <c r="J238" s="90" t="s">
        <v>820</v>
      </c>
      <c r="N238" s="90">
        <v>7</v>
      </c>
      <c r="O238" s="90" t="s">
        <v>20</v>
      </c>
    </row>
    <row r="239" spans="2:15" ht="19.649999999999999" customHeight="1">
      <c r="B239" s="121">
        <f t="shared" si="5"/>
        <v>230</v>
      </c>
      <c r="C239" s="122" t="s">
        <v>152</v>
      </c>
      <c r="D239" s="122" t="s">
        <v>156</v>
      </c>
      <c r="E239" s="122">
        <v>2016</v>
      </c>
      <c r="F239" s="122">
        <v>2019</v>
      </c>
      <c r="G239" s="129" t="s">
        <v>20</v>
      </c>
      <c r="H239" s="130"/>
      <c r="I239" s="131"/>
    </row>
    <row r="240" spans="2:15" ht="19.649999999999999" customHeight="1">
      <c r="B240" s="121">
        <f t="shared" si="5"/>
        <v>231</v>
      </c>
      <c r="C240" s="122" t="s">
        <v>159</v>
      </c>
      <c r="D240" s="122">
        <v>200</v>
      </c>
      <c r="E240" s="122">
        <v>2011</v>
      </c>
      <c r="F240" s="122">
        <v>2017</v>
      </c>
      <c r="G240" s="129" t="s">
        <v>20</v>
      </c>
      <c r="H240" s="130" t="s">
        <v>20</v>
      </c>
      <c r="I240" s="131"/>
      <c r="J240" s="90" t="s">
        <v>820</v>
      </c>
      <c r="N240" s="90">
        <v>6</v>
      </c>
      <c r="O240" s="90" t="s">
        <v>20</v>
      </c>
    </row>
    <row r="241" spans="2:15" ht="19.649999999999999" customHeight="1">
      <c r="B241" s="121">
        <f t="shared" si="5"/>
        <v>232</v>
      </c>
      <c r="C241" s="122" t="s">
        <v>159</v>
      </c>
      <c r="D241" s="122">
        <v>300</v>
      </c>
      <c r="E241" s="122">
        <v>2005</v>
      </c>
      <c r="F241" s="122">
        <v>2010</v>
      </c>
      <c r="G241" s="129" t="s">
        <v>20</v>
      </c>
      <c r="H241" s="130"/>
      <c r="I241" s="131"/>
    </row>
    <row r="242" spans="2:15" ht="19.649999999999999" customHeight="1">
      <c r="B242" s="121">
        <f t="shared" si="5"/>
        <v>233</v>
      </c>
      <c r="C242" s="122" t="s">
        <v>159</v>
      </c>
      <c r="D242" s="122">
        <v>300</v>
      </c>
      <c r="E242" s="122">
        <v>2011</v>
      </c>
      <c r="F242" s="122"/>
      <c r="G242" s="129" t="s">
        <v>20</v>
      </c>
      <c r="H242" s="130"/>
      <c r="I242" s="131"/>
    </row>
    <row r="243" spans="2:15" ht="19.649999999999999" customHeight="1">
      <c r="B243" s="121">
        <f t="shared" si="5"/>
        <v>234</v>
      </c>
      <c r="C243" s="122" t="s">
        <v>159</v>
      </c>
      <c r="D243" s="122" t="s">
        <v>1160</v>
      </c>
      <c r="E243" s="122">
        <v>2005</v>
      </c>
      <c r="F243" s="122">
        <v>2010</v>
      </c>
      <c r="G243" s="129" t="s">
        <v>20</v>
      </c>
      <c r="H243" s="130"/>
      <c r="I243" s="182"/>
    </row>
    <row r="244" spans="2:15" ht="19.649999999999999" customHeight="1">
      <c r="B244" s="121">
        <f t="shared" si="5"/>
        <v>235</v>
      </c>
      <c r="C244" s="122" t="s">
        <v>159</v>
      </c>
      <c r="D244" s="122" t="s">
        <v>1160</v>
      </c>
      <c r="E244" s="122">
        <v>2011</v>
      </c>
      <c r="F244" s="122"/>
      <c r="G244" s="129" t="s">
        <v>20</v>
      </c>
      <c r="H244" s="130"/>
      <c r="I244" s="131"/>
    </row>
    <row r="245" spans="2:15" ht="19.649999999999999" customHeight="1">
      <c r="B245" s="121">
        <f t="shared" si="5"/>
        <v>236</v>
      </c>
      <c r="C245" s="122" t="s">
        <v>159</v>
      </c>
      <c r="D245" s="122" t="s">
        <v>885</v>
      </c>
      <c r="E245" s="122">
        <v>2008</v>
      </c>
      <c r="F245" s="122">
        <v>2008</v>
      </c>
      <c r="G245" s="129" t="s">
        <v>20</v>
      </c>
      <c r="H245" s="130" t="s">
        <v>20</v>
      </c>
      <c r="I245" s="131"/>
      <c r="J245" s="90" t="s">
        <v>820</v>
      </c>
      <c r="N245" s="90">
        <v>0</v>
      </c>
      <c r="O245" s="90" t="s">
        <v>20</v>
      </c>
    </row>
    <row r="246" spans="2:15" ht="19.649999999999999" customHeight="1">
      <c r="B246" s="121">
        <f t="shared" si="5"/>
        <v>237</v>
      </c>
      <c r="C246" s="122" t="s">
        <v>159</v>
      </c>
      <c r="D246" s="122" t="s">
        <v>162</v>
      </c>
      <c r="E246" s="122">
        <v>2011</v>
      </c>
      <c r="F246" s="122">
        <v>2015</v>
      </c>
      <c r="G246" s="129" t="s">
        <v>20</v>
      </c>
      <c r="H246" s="130"/>
      <c r="I246" s="131" t="s">
        <v>20</v>
      </c>
    </row>
    <row r="247" spans="2:15" ht="19.649999999999999" customHeight="1">
      <c r="B247" s="121">
        <f t="shared" si="5"/>
        <v>238</v>
      </c>
      <c r="C247" s="122" t="s">
        <v>159</v>
      </c>
      <c r="D247" s="122" t="s">
        <v>896</v>
      </c>
      <c r="E247" s="122">
        <v>2019</v>
      </c>
      <c r="F247" s="122"/>
      <c r="G247" s="129" t="s">
        <v>20</v>
      </c>
      <c r="H247" s="130"/>
      <c r="I247" s="131"/>
    </row>
    <row r="248" spans="2:15" ht="19.649999999999999" customHeight="1">
      <c r="B248" s="121">
        <f t="shared" si="5"/>
        <v>239</v>
      </c>
      <c r="C248" s="122" t="s">
        <v>159</v>
      </c>
      <c r="D248" s="122" t="s">
        <v>886</v>
      </c>
      <c r="E248" s="122">
        <v>2016</v>
      </c>
      <c r="F248" s="122"/>
      <c r="G248" s="129" t="s">
        <v>20</v>
      </c>
      <c r="H248" s="130"/>
      <c r="I248" s="131"/>
    </row>
    <row r="249" spans="2:15" ht="19.649999999999999" customHeight="1">
      <c r="B249" s="121">
        <f t="shared" si="5"/>
        <v>240</v>
      </c>
      <c r="C249" s="122" t="s">
        <v>159</v>
      </c>
      <c r="D249" s="122" t="s">
        <v>887</v>
      </c>
      <c r="E249" s="122">
        <v>2006</v>
      </c>
      <c r="F249" s="122">
        <v>2010</v>
      </c>
      <c r="G249" s="129" t="s">
        <v>20</v>
      </c>
      <c r="H249" s="130" t="s">
        <v>20</v>
      </c>
      <c r="I249" s="131"/>
      <c r="J249" s="90" t="s">
        <v>820</v>
      </c>
      <c r="N249" s="90">
        <v>4</v>
      </c>
      <c r="O249" s="90" t="s">
        <v>20</v>
      </c>
    </row>
    <row r="250" spans="2:15" ht="19.649999999999999" customHeight="1" thickBot="1">
      <c r="B250" s="121">
        <f t="shared" si="5"/>
        <v>241</v>
      </c>
      <c r="C250" s="125" t="s">
        <v>159</v>
      </c>
      <c r="D250" s="125" t="s">
        <v>888</v>
      </c>
      <c r="E250" s="125">
        <v>2008</v>
      </c>
      <c r="F250" s="125">
        <v>2010</v>
      </c>
      <c r="G250" s="132" t="s">
        <v>20</v>
      </c>
      <c r="H250" s="133" t="s">
        <v>20</v>
      </c>
      <c r="I250" s="134"/>
      <c r="J250" s="90" t="s">
        <v>820</v>
      </c>
      <c r="N250" s="90">
        <v>2</v>
      </c>
      <c r="O250" s="90" t="s">
        <v>20</v>
      </c>
    </row>
    <row r="251" spans="2:15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 t="s">
        <v>1144</v>
      </c>
    </row>
    <row r="252" spans="2:15" ht="19.649999999999999" customHeight="1">
      <c r="B252" s="121">
        <f>ROW()-10</f>
        <v>242</v>
      </c>
      <c r="C252" s="122" t="s">
        <v>159</v>
      </c>
      <c r="D252" s="122" t="s">
        <v>889</v>
      </c>
      <c r="E252" s="122">
        <v>2008</v>
      </c>
      <c r="F252" s="122">
        <v>2015</v>
      </c>
      <c r="G252" s="129" t="s">
        <v>20</v>
      </c>
      <c r="H252" s="130" t="s">
        <v>20</v>
      </c>
      <c r="I252" s="131"/>
      <c r="J252" s="90" t="s">
        <v>820</v>
      </c>
      <c r="N252" s="90">
        <v>7</v>
      </c>
      <c r="O252" s="90" t="s">
        <v>20</v>
      </c>
    </row>
    <row r="253" spans="2:15" ht="19.649999999999999" customHeight="1">
      <c r="B253" s="121">
        <f>ROW()-10</f>
        <v>243</v>
      </c>
      <c r="C253" s="122" t="s">
        <v>159</v>
      </c>
      <c r="D253" s="122" t="s">
        <v>889</v>
      </c>
      <c r="E253" s="122">
        <v>2016</v>
      </c>
      <c r="F253" s="122">
        <v>2020</v>
      </c>
      <c r="G253" s="129" t="s">
        <v>20</v>
      </c>
      <c r="H253" s="130" t="s">
        <v>20</v>
      </c>
      <c r="I253" s="131"/>
      <c r="J253" s="90" t="s">
        <v>820</v>
      </c>
      <c r="O253" s="90" t="s">
        <v>20</v>
      </c>
    </row>
    <row r="254" spans="2:15" ht="19.649999999999999" customHeight="1">
      <c r="B254" s="121">
        <f t="shared" ref="B254:B291" si="6">ROW()-10</f>
        <v>244</v>
      </c>
      <c r="C254" s="122" t="s">
        <v>159</v>
      </c>
      <c r="D254" s="122" t="s">
        <v>890</v>
      </c>
      <c r="E254" s="122">
        <v>2019</v>
      </c>
      <c r="F254" s="122"/>
      <c r="G254" s="129" t="s">
        <v>20</v>
      </c>
      <c r="H254" s="130"/>
      <c r="I254" s="131"/>
    </row>
    <row r="255" spans="2:15" ht="19.649999999999999" customHeight="1">
      <c r="B255" s="121">
        <f t="shared" si="6"/>
        <v>245</v>
      </c>
      <c r="C255" s="122" t="s">
        <v>781</v>
      </c>
      <c r="D255" s="122" t="s">
        <v>1161</v>
      </c>
      <c r="E255" s="122">
        <v>2018</v>
      </c>
      <c r="F255" s="122"/>
      <c r="G255" s="129" t="s">
        <v>20</v>
      </c>
      <c r="H255" s="130" t="s">
        <v>20</v>
      </c>
      <c r="I255" s="131" t="s">
        <v>20</v>
      </c>
    </row>
    <row r="256" spans="2:15" ht="19.649999999999999" customHeight="1">
      <c r="B256" s="121">
        <f t="shared" si="6"/>
        <v>246</v>
      </c>
      <c r="C256" s="122" t="s">
        <v>781</v>
      </c>
      <c r="D256" s="122" t="s">
        <v>773</v>
      </c>
      <c r="E256" s="122">
        <v>2014</v>
      </c>
      <c r="F256" s="122"/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781</v>
      </c>
      <c r="D257" s="122" t="s">
        <v>1162</v>
      </c>
      <c r="E257" s="122">
        <v>2016</v>
      </c>
      <c r="F257" s="122"/>
      <c r="G257" s="129" t="s">
        <v>20</v>
      </c>
      <c r="H257" s="130" t="s">
        <v>20</v>
      </c>
      <c r="I257" s="131" t="s">
        <v>20</v>
      </c>
    </row>
    <row r="258" spans="2:9" ht="19.649999999999999" customHeight="1">
      <c r="B258" s="121">
        <f t="shared" si="6"/>
        <v>248</v>
      </c>
      <c r="C258" s="122" t="s">
        <v>781</v>
      </c>
      <c r="D258" s="122" t="s">
        <v>777</v>
      </c>
      <c r="E258" s="122">
        <v>2010</v>
      </c>
      <c r="F258" s="122">
        <v>2018</v>
      </c>
      <c r="G258" s="129" t="s">
        <v>20</v>
      </c>
      <c r="H258" s="130" t="s">
        <v>20</v>
      </c>
      <c r="I258" s="131" t="s">
        <v>20</v>
      </c>
    </row>
    <row r="259" spans="2:9" ht="19.649999999999999" customHeight="1">
      <c r="B259" s="121">
        <f t="shared" si="6"/>
        <v>249</v>
      </c>
      <c r="C259" s="122" t="s">
        <v>781</v>
      </c>
      <c r="D259" s="122" t="s">
        <v>778</v>
      </c>
      <c r="E259" s="122">
        <v>2012</v>
      </c>
      <c r="F259" s="122">
        <v>2017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6"/>
        <v>250</v>
      </c>
      <c r="C260" s="122" t="s">
        <v>781</v>
      </c>
      <c r="D260" s="122" t="s">
        <v>779</v>
      </c>
      <c r="E260" s="122">
        <v>2014</v>
      </c>
      <c r="F260" s="122">
        <v>2020</v>
      </c>
      <c r="G260" s="129" t="s">
        <v>20</v>
      </c>
      <c r="H260" s="130" t="s">
        <v>20</v>
      </c>
      <c r="I260" s="131" t="s">
        <v>20</v>
      </c>
    </row>
    <row r="261" spans="2:9" ht="19.649999999999999" customHeight="1">
      <c r="B261" s="121">
        <f t="shared" si="6"/>
        <v>251</v>
      </c>
      <c r="C261" s="122" t="s">
        <v>781</v>
      </c>
      <c r="D261" s="122" t="s">
        <v>780</v>
      </c>
      <c r="E261" s="122">
        <v>2013</v>
      </c>
      <c r="F261" s="122"/>
      <c r="G261" s="129" t="s">
        <v>20</v>
      </c>
      <c r="H261" s="130" t="s">
        <v>20</v>
      </c>
      <c r="I261" s="131" t="s">
        <v>20</v>
      </c>
    </row>
    <row r="262" spans="2:9" ht="19.649999999999999" customHeight="1">
      <c r="B262" s="121">
        <f t="shared" si="6"/>
        <v>252</v>
      </c>
      <c r="C262" s="122" t="s">
        <v>781</v>
      </c>
      <c r="D262" s="122" t="s">
        <v>774</v>
      </c>
      <c r="E262" s="122">
        <v>2016</v>
      </c>
      <c r="F262" s="122"/>
      <c r="G262" s="129" t="s">
        <v>20</v>
      </c>
      <c r="H262" s="130" t="s">
        <v>20</v>
      </c>
      <c r="I262" s="131" t="s">
        <v>20</v>
      </c>
    </row>
    <row r="263" spans="2:9" ht="19.649999999999999" customHeight="1">
      <c r="B263" s="121">
        <f t="shared" si="6"/>
        <v>253</v>
      </c>
      <c r="C263" s="122" t="s">
        <v>781</v>
      </c>
      <c r="D263" s="122" t="s">
        <v>1163</v>
      </c>
      <c r="E263" s="122">
        <v>2018</v>
      </c>
      <c r="F263" s="122"/>
      <c r="G263" s="129" t="s">
        <v>20</v>
      </c>
      <c r="H263" s="130" t="s">
        <v>20</v>
      </c>
      <c r="I263" s="131" t="s">
        <v>20</v>
      </c>
    </row>
    <row r="264" spans="2:9" ht="19.649999999999999" customHeight="1">
      <c r="B264" s="121">
        <f t="shared" si="6"/>
        <v>254</v>
      </c>
      <c r="C264" s="122" t="s">
        <v>781</v>
      </c>
      <c r="D264" s="122" t="s">
        <v>767</v>
      </c>
      <c r="E264" s="122">
        <v>2006</v>
      </c>
      <c r="F264" s="122"/>
      <c r="G264" s="129" t="s">
        <v>20</v>
      </c>
      <c r="H264" s="130"/>
      <c r="I264" s="131" t="s">
        <v>20</v>
      </c>
    </row>
    <row r="265" spans="2:9" ht="19.649999999999999" customHeight="1">
      <c r="B265" s="121">
        <f t="shared" si="6"/>
        <v>255</v>
      </c>
      <c r="C265" s="122" t="s">
        <v>781</v>
      </c>
      <c r="D265" s="122" t="s">
        <v>1164</v>
      </c>
      <c r="E265" s="122">
        <v>2016</v>
      </c>
      <c r="F265" s="122"/>
      <c r="G265" s="129" t="s">
        <v>20</v>
      </c>
      <c r="H265" s="130" t="s">
        <v>20</v>
      </c>
      <c r="I265" s="131" t="s">
        <v>20</v>
      </c>
    </row>
    <row r="266" spans="2:9" ht="19.649999999999999" customHeight="1">
      <c r="B266" s="121">
        <f t="shared" si="6"/>
        <v>256</v>
      </c>
      <c r="C266" s="122" t="s">
        <v>781</v>
      </c>
      <c r="D266" s="122" t="s">
        <v>165</v>
      </c>
      <c r="E266" s="122">
        <v>2006</v>
      </c>
      <c r="F266" s="122"/>
      <c r="G266" s="129" t="s">
        <v>20</v>
      </c>
      <c r="H266" s="130"/>
      <c r="I266" s="131" t="s">
        <v>20</v>
      </c>
    </row>
    <row r="267" spans="2:9" ht="19.649999999999999" customHeight="1">
      <c r="B267" s="121">
        <f t="shared" si="6"/>
        <v>257</v>
      </c>
      <c r="C267" s="122" t="s">
        <v>781</v>
      </c>
      <c r="D267" s="122" t="s">
        <v>775</v>
      </c>
      <c r="E267" s="122">
        <v>2016</v>
      </c>
      <c r="F267" s="122"/>
      <c r="G267" s="129" t="s">
        <v>20</v>
      </c>
      <c r="H267" s="130" t="s">
        <v>20</v>
      </c>
      <c r="I267" s="131" t="s">
        <v>20</v>
      </c>
    </row>
    <row r="268" spans="2:9" ht="19.649999999999999" customHeight="1">
      <c r="B268" s="121">
        <f t="shared" si="6"/>
        <v>258</v>
      </c>
      <c r="C268" s="122" t="s">
        <v>169</v>
      </c>
      <c r="D268" s="122" t="s">
        <v>170</v>
      </c>
      <c r="E268" s="122">
        <v>2020</v>
      </c>
      <c r="F268" s="122"/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171</v>
      </c>
      <c r="D269" s="122" t="s">
        <v>172</v>
      </c>
      <c r="E269" s="122">
        <v>2012</v>
      </c>
      <c r="F269" s="122"/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171</v>
      </c>
      <c r="D270" s="122" t="s">
        <v>1165</v>
      </c>
      <c r="E270" s="122">
        <v>2013</v>
      </c>
      <c r="F270" s="122">
        <v>2017</v>
      </c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6"/>
        <v>261</v>
      </c>
      <c r="C271" s="122" t="s">
        <v>171</v>
      </c>
      <c r="D271" s="122" t="s">
        <v>1165</v>
      </c>
      <c r="E271" s="122">
        <v>2017</v>
      </c>
      <c r="F271" s="122"/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171</v>
      </c>
      <c r="D272" s="122" t="s">
        <v>175</v>
      </c>
      <c r="E272" s="122">
        <v>2012</v>
      </c>
      <c r="F272" s="122"/>
      <c r="G272" s="129" t="s">
        <v>20</v>
      </c>
      <c r="H272" s="130" t="s">
        <v>20</v>
      </c>
      <c r="I272" s="131"/>
    </row>
    <row r="273" spans="2:15" ht="19.649999999999999" customHeight="1">
      <c r="B273" s="121">
        <f t="shared" si="6"/>
        <v>263</v>
      </c>
      <c r="C273" s="122" t="s">
        <v>171</v>
      </c>
      <c r="D273" s="122" t="s">
        <v>1166</v>
      </c>
      <c r="E273" s="122">
        <v>2012</v>
      </c>
      <c r="F273" s="122"/>
      <c r="G273" s="129" t="s">
        <v>20</v>
      </c>
      <c r="H273" s="130" t="s">
        <v>20</v>
      </c>
      <c r="I273" s="131"/>
    </row>
    <row r="274" spans="2:15" ht="19.649999999999999" customHeight="1">
      <c r="B274" s="121">
        <f t="shared" si="6"/>
        <v>264</v>
      </c>
      <c r="C274" s="122" t="s">
        <v>171</v>
      </c>
      <c r="D274" s="122" t="s">
        <v>1167</v>
      </c>
      <c r="E274" s="122">
        <v>2020</v>
      </c>
      <c r="F274" s="122"/>
      <c r="G274" s="129" t="s">
        <v>20</v>
      </c>
      <c r="H274" s="130" t="s">
        <v>20</v>
      </c>
      <c r="I274" s="182"/>
    </row>
    <row r="275" spans="2:15" ht="19.649999999999999" customHeight="1">
      <c r="B275" s="121">
        <f t="shared" si="6"/>
        <v>265</v>
      </c>
      <c r="C275" s="122" t="s">
        <v>171</v>
      </c>
      <c r="D275" s="122" t="s">
        <v>1168</v>
      </c>
      <c r="E275" s="122">
        <v>2012</v>
      </c>
      <c r="F275" s="122"/>
      <c r="G275" s="129" t="s">
        <v>20</v>
      </c>
      <c r="H275" s="130" t="s">
        <v>20</v>
      </c>
      <c r="I275" s="131"/>
    </row>
    <row r="276" spans="2:15" ht="19.649999999999999" customHeight="1">
      <c r="B276" s="121">
        <f t="shared" si="6"/>
        <v>266</v>
      </c>
      <c r="C276" s="122" t="s">
        <v>171</v>
      </c>
      <c r="D276" s="122" t="s">
        <v>1169</v>
      </c>
      <c r="E276" s="122">
        <v>2020</v>
      </c>
      <c r="F276" s="122"/>
      <c r="G276" s="129" t="s">
        <v>20</v>
      </c>
      <c r="H276" s="130" t="s">
        <v>20</v>
      </c>
      <c r="I276" s="131"/>
    </row>
    <row r="277" spans="2:15" ht="19.649999999999999" customHeight="1">
      <c r="B277" s="121">
        <f t="shared" si="6"/>
        <v>267</v>
      </c>
      <c r="C277" s="122" t="s">
        <v>1170</v>
      </c>
      <c r="D277" s="122" t="s">
        <v>1171</v>
      </c>
      <c r="E277" s="122">
        <v>2011</v>
      </c>
      <c r="F277" s="122">
        <v>2021</v>
      </c>
      <c r="G277" s="129"/>
      <c r="H277" s="130" t="s">
        <v>20</v>
      </c>
      <c r="I277" s="131"/>
    </row>
    <row r="278" spans="2:15" ht="19.649999999999999" customHeight="1">
      <c r="B278" s="121">
        <f t="shared" si="6"/>
        <v>268</v>
      </c>
      <c r="C278" s="122" t="s">
        <v>1170</v>
      </c>
      <c r="D278" s="122" t="s">
        <v>1171</v>
      </c>
      <c r="E278" s="122">
        <v>2021</v>
      </c>
      <c r="F278" s="122" t="s">
        <v>19</v>
      </c>
      <c r="G278" s="129" t="s">
        <v>20</v>
      </c>
      <c r="H278" s="130" t="s">
        <v>20</v>
      </c>
      <c r="I278" s="131"/>
    </row>
    <row r="279" spans="2:15" ht="19.649999999999999" customHeight="1">
      <c r="B279" s="121">
        <f t="shared" si="6"/>
        <v>269</v>
      </c>
      <c r="C279" s="122" t="s">
        <v>179</v>
      </c>
      <c r="D279" s="122" t="s">
        <v>891</v>
      </c>
      <c r="E279" s="122">
        <v>2008</v>
      </c>
      <c r="F279" s="122">
        <v>2014</v>
      </c>
      <c r="G279" s="129" t="s">
        <v>20</v>
      </c>
      <c r="H279" s="130" t="s">
        <v>20</v>
      </c>
      <c r="I279" s="131"/>
      <c r="J279" s="90" t="s">
        <v>820</v>
      </c>
      <c r="N279" s="90">
        <v>6</v>
      </c>
      <c r="O279" s="90" t="s">
        <v>20</v>
      </c>
    </row>
    <row r="280" spans="2:15" ht="19.649999999999999" customHeight="1">
      <c r="B280" s="121">
        <f t="shared" si="6"/>
        <v>270</v>
      </c>
      <c r="C280" s="122" t="s">
        <v>179</v>
      </c>
      <c r="D280" s="122" t="s">
        <v>892</v>
      </c>
      <c r="E280" s="122">
        <v>2008</v>
      </c>
      <c r="F280" s="122">
        <v>2012</v>
      </c>
      <c r="G280" s="129" t="s">
        <v>20</v>
      </c>
      <c r="H280" s="130" t="s">
        <v>20</v>
      </c>
      <c r="I280" s="131"/>
      <c r="J280" s="90" t="s">
        <v>820</v>
      </c>
      <c r="N280" s="90">
        <v>4</v>
      </c>
      <c r="O280" s="90" t="s">
        <v>20</v>
      </c>
    </row>
    <row r="281" spans="2:15" ht="19.649999999999999" customHeight="1">
      <c r="B281" s="121">
        <f t="shared" si="6"/>
        <v>271</v>
      </c>
      <c r="C281" s="122" t="s">
        <v>179</v>
      </c>
      <c r="D281" s="122" t="s">
        <v>180</v>
      </c>
      <c r="E281" s="122">
        <v>2008</v>
      </c>
      <c r="F281" s="122">
        <v>2021</v>
      </c>
      <c r="G281" s="129" t="s">
        <v>20</v>
      </c>
      <c r="H281" s="130" t="s">
        <v>20</v>
      </c>
      <c r="I281" s="131"/>
      <c r="J281" s="90" t="s">
        <v>820</v>
      </c>
      <c r="N281" s="90">
        <v>13</v>
      </c>
      <c r="O281" s="90" t="s">
        <v>20</v>
      </c>
    </row>
    <row r="282" spans="2:15" ht="19.649999999999999" customHeight="1">
      <c r="B282" s="121">
        <f t="shared" si="6"/>
        <v>272</v>
      </c>
      <c r="C282" s="122" t="s">
        <v>179</v>
      </c>
      <c r="D282" s="122" t="s">
        <v>180</v>
      </c>
      <c r="E282" s="122">
        <v>2011</v>
      </c>
      <c r="F282" s="122">
        <v>2016</v>
      </c>
      <c r="G282" s="129" t="s">
        <v>20</v>
      </c>
      <c r="H282" s="130"/>
      <c r="I282" s="131"/>
    </row>
    <row r="283" spans="2:15" ht="19.649999999999999" customHeight="1">
      <c r="B283" s="121">
        <f t="shared" si="6"/>
        <v>273</v>
      </c>
      <c r="C283" s="122" t="s">
        <v>179</v>
      </c>
      <c r="D283" s="122" t="s">
        <v>182</v>
      </c>
      <c r="E283" s="122">
        <v>2006</v>
      </c>
      <c r="F283" s="122"/>
      <c r="G283" s="129" t="s">
        <v>20</v>
      </c>
      <c r="H283" s="130"/>
      <c r="I283" s="131"/>
    </row>
    <row r="284" spans="2:15" ht="19.649999999999999" customHeight="1">
      <c r="B284" s="121">
        <f t="shared" si="6"/>
        <v>274</v>
      </c>
      <c r="C284" s="122" t="s">
        <v>179</v>
      </c>
      <c r="D284" s="122" t="s">
        <v>182</v>
      </c>
      <c r="E284" s="122">
        <v>2011</v>
      </c>
      <c r="F284" s="122"/>
      <c r="G284" s="129" t="s">
        <v>20</v>
      </c>
      <c r="H284" s="130"/>
      <c r="I284" s="131"/>
    </row>
    <row r="285" spans="2:15" ht="19.649999999999999" customHeight="1">
      <c r="B285" s="121">
        <f t="shared" si="6"/>
        <v>275</v>
      </c>
      <c r="C285" s="122" t="s">
        <v>179</v>
      </c>
      <c r="D285" s="122" t="s">
        <v>893</v>
      </c>
      <c r="E285" s="122">
        <v>2008</v>
      </c>
      <c r="F285" s="122">
        <v>2011</v>
      </c>
      <c r="G285" s="129" t="s">
        <v>20</v>
      </c>
      <c r="H285" s="130" t="s">
        <v>20</v>
      </c>
      <c r="I285" s="131"/>
      <c r="J285" s="90" t="s">
        <v>820</v>
      </c>
      <c r="N285" s="90">
        <v>3</v>
      </c>
      <c r="O285" s="90" t="s">
        <v>20</v>
      </c>
    </row>
    <row r="286" spans="2:15" ht="19.649999999999999" customHeight="1">
      <c r="B286" s="121">
        <f t="shared" si="6"/>
        <v>276</v>
      </c>
      <c r="C286" s="122" t="s">
        <v>179</v>
      </c>
      <c r="D286" s="122" t="s">
        <v>894</v>
      </c>
      <c r="E286" s="122">
        <v>2013</v>
      </c>
      <c r="F286" s="122">
        <v>2016</v>
      </c>
      <c r="G286" s="129" t="s">
        <v>20</v>
      </c>
      <c r="H286" s="130" t="s">
        <v>20</v>
      </c>
      <c r="I286" s="131"/>
      <c r="J286" s="90" t="s">
        <v>820</v>
      </c>
      <c r="N286" s="90">
        <v>3</v>
      </c>
      <c r="O286" s="90" t="s">
        <v>20</v>
      </c>
    </row>
    <row r="287" spans="2:15" ht="19.649999999999999" customHeight="1">
      <c r="B287" s="121">
        <f t="shared" si="6"/>
        <v>277</v>
      </c>
      <c r="C287" s="122" t="s">
        <v>179</v>
      </c>
      <c r="D287" s="122" t="s">
        <v>895</v>
      </c>
      <c r="E287" s="122">
        <v>2008</v>
      </c>
      <c r="F287" s="122">
        <v>2010</v>
      </c>
      <c r="G287" s="129" t="s">
        <v>20</v>
      </c>
      <c r="H287" s="130" t="s">
        <v>20</v>
      </c>
      <c r="I287" s="131"/>
      <c r="J287" s="90" t="s">
        <v>820</v>
      </c>
      <c r="N287" s="90">
        <v>2</v>
      </c>
      <c r="O287" s="90" t="s">
        <v>20</v>
      </c>
    </row>
    <row r="288" spans="2:15" ht="19.649999999999999" customHeight="1">
      <c r="B288" s="121">
        <f t="shared" si="6"/>
        <v>278</v>
      </c>
      <c r="C288" s="122" t="s">
        <v>179</v>
      </c>
      <c r="D288" s="122" t="s">
        <v>895</v>
      </c>
      <c r="E288" s="122">
        <v>2011</v>
      </c>
      <c r="F288" s="122">
        <v>2022</v>
      </c>
      <c r="G288" s="129" t="s">
        <v>20</v>
      </c>
      <c r="H288" s="130" t="s">
        <v>20</v>
      </c>
      <c r="I288" s="131"/>
      <c r="J288" s="90" t="s">
        <v>820</v>
      </c>
      <c r="O288" s="90" t="s">
        <v>20</v>
      </c>
    </row>
    <row r="289" spans="2:15" ht="19.649999999999999" customHeight="1">
      <c r="B289" s="121">
        <f t="shared" si="6"/>
        <v>279</v>
      </c>
      <c r="C289" s="122" t="s">
        <v>179</v>
      </c>
      <c r="D289" s="122" t="s">
        <v>896</v>
      </c>
      <c r="E289" s="122">
        <v>2008</v>
      </c>
      <c r="F289" s="122">
        <v>2022</v>
      </c>
      <c r="G289" s="129" t="s">
        <v>20</v>
      </c>
      <c r="H289" s="130" t="s">
        <v>20</v>
      </c>
      <c r="I289" s="131"/>
      <c r="J289" s="90" t="s">
        <v>820</v>
      </c>
      <c r="N289" s="90">
        <v>14</v>
      </c>
      <c r="O289" s="90" t="s">
        <v>20</v>
      </c>
    </row>
    <row r="290" spans="2:15" ht="19.649999999999999" customHeight="1">
      <c r="B290" s="121">
        <f t="shared" si="6"/>
        <v>280</v>
      </c>
      <c r="C290" s="122" t="s">
        <v>179</v>
      </c>
      <c r="D290" s="122" t="s">
        <v>183</v>
      </c>
      <c r="E290" s="122">
        <v>2009</v>
      </c>
      <c r="F290" s="122">
        <v>2020</v>
      </c>
      <c r="G290" s="129" t="s">
        <v>20</v>
      </c>
      <c r="H290" s="130" t="s">
        <v>20</v>
      </c>
      <c r="I290" s="131"/>
      <c r="J290" s="90" t="s">
        <v>820</v>
      </c>
      <c r="N290" s="90">
        <v>11</v>
      </c>
      <c r="O290" s="90" t="s">
        <v>20</v>
      </c>
    </row>
    <row r="291" spans="2:15" ht="19.649999999999999" customHeight="1">
      <c r="B291" s="121">
        <f t="shared" si="6"/>
        <v>281</v>
      </c>
      <c r="C291" s="122" t="s">
        <v>179</v>
      </c>
      <c r="D291" s="122" t="s">
        <v>183</v>
      </c>
      <c r="E291" s="122">
        <v>2011</v>
      </c>
      <c r="F291" s="122">
        <v>2016</v>
      </c>
      <c r="G291" s="129" t="s">
        <v>20</v>
      </c>
      <c r="H291" s="130"/>
      <c r="I291" s="131"/>
    </row>
    <row r="292" spans="2:15" ht="19.649999999999999" customHeight="1" thickBot="1">
      <c r="B292" s="124">
        <f>ROW()-10</f>
        <v>282</v>
      </c>
      <c r="C292" s="125" t="s">
        <v>179</v>
      </c>
      <c r="D292" s="125" t="s">
        <v>185</v>
      </c>
      <c r="E292" s="125">
        <v>2005</v>
      </c>
      <c r="F292" s="125">
        <v>2008</v>
      </c>
      <c r="G292" s="132" t="s">
        <v>20</v>
      </c>
      <c r="H292" s="133"/>
      <c r="I292" s="134"/>
    </row>
    <row r="293" spans="2:15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 t="s">
        <v>1144</v>
      </c>
    </row>
    <row r="294" spans="2:15" ht="19.649999999999999" customHeight="1">
      <c r="B294" s="121">
        <f>ROW()-11</f>
        <v>283</v>
      </c>
      <c r="C294" s="122" t="s">
        <v>179</v>
      </c>
      <c r="D294" s="122" t="s">
        <v>186</v>
      </c>
      <c r="E294" s="122">
        <v>2016</v>
      </c>
      <c r="F294" s="122"/>
      <c r="G294" s="129" t="s">
        <v>20</v>
      </c>
      <c r="H294" s="130"/>
      <c r="I294" s="182" t="s">
        <v>20</v>
      </c>
    </row>
    <row r="295" spans="2:15" ht="19.649999999999999" customHeight="1">
      <c r="B295" s="121">
        <f>ROW()-11</f>
        <v>284</v>
      </c>
      <c r="C295" s="122" t="s">
        <v>179</v>
      </c>
      <c r="D295" s="122" t="s">
        <v>897</v>
      </c>
      <c r="E295" s="122">
        <v>2008</v>
      </c>
      <c r="F295" s="122">
        <v>2011</v>
      </c>
      <c r="G295" s="129" t="s">
        <v>20</v>
      </c>
      <c r="H295" s="130" t="s">
        <v>20</v>
      </c>
      <c r="I295" s="131"/>
      <c r="J295" s="90" t="s">
        <v>820</v>
      </c>
      <c r="N295" s="90">
        <v>3</v>
      </c>
      <c r="O295" s="90" t="s">
        <v>20</v>
      </c>
    </row>
    <row r="296" spans="2:15" ht="19.649999999999999" customHeight="1">
      <c r="B296" s="121">
        <f t="shared" ref="B296:B333" si="7">ROW()-11</f>
        <v>285</v>
      </c>
      <c r="C296" s="122" t="s">
        <v>179</v>
      </c>
      <c r="D296" s="122" t="s">
        <v>257</v>
      </c>
      <c r="E296" s="122">
        <v>2007</v>
      </c>
      <c r="F296" s="122">
        <v>2009</v>
      </c>
      <c r="G296" s="129" t="s">
        <v>20</v>
      </c>
      <c r="H296" s="130" t="s">
        <v>20</v>
      </c>
      <c r="I296" s="131"/>
    </row>
    <row r="297" spans="2:15" ht="19.649999999999999" customHeight="1">
      <c r="B297" s="121">
        <f t="shared" si="7"/>
        <v>286</v>
      </c>
      <c r="C297" s="122" t="s">
        <v>179</v>
      </c>
      <c r="D297" s="122" t="s">
        <v>898</v>
      </c>
      <c r="E297" s="122">
        <v>2013</v>
      </c>
      <c r="F297" s="122">
        <v>2017</v>
      </c>
      <c r="G297" s="129" t="s">
        <v>20</v>
      </c>
      <c r="H297" s="130" t="s">
        <v>20</v>
      </c>
      <c r="I297" s="131"/>
      <c r="J297" s="90" t="s">
        <v>820</v>
      </c>
      <c r="N297" s="90">
        <v>4</v>
      </c>
      <c r="O297" s="90" t="s">
        <v>20</v>
      </c>
    </row>
    <row r="298" spans="2:15" ht="19.649999999999999" customHeight="1">
      <c r="B298" s="121">
        <f t="shared" si="7"/>
        <v>287</v>
      </c>
      <c r="C298" s="122" t="s">
        <v>179</v>
      </c>
      <c r="D298" s="122" t="s">
        <v>187</v>
      </c>
      <c r="E298" s="122">
        <v>2015</v>
      </c>
      <c r="F298" s="122"/>
      <c r="G298" s="129" t="s">
        <v>20</v>
      </c>
      <c r="H298" s="130"/>
      <c r="I298" s="131" t="s">
        <v>20</v>
      </c>
    </row>
    <row r="299" spans="2:15" ht="19.649999999999999" customHeight="1">
      <c r="B299" s="121">
        <f t="shared" si="7"/>
        <v>288</v>
      </c>
      <c r="C299" s="122" t="s">
        <v>899</v>
      </c>
      <c r="D299" s="122" t="s">
        <v>900</v>
      </c>
      <c r="E299" s="122">
        <v>2013</v>
      </c>
      <c r="F299" s="122">
        <v>2013</v>
      </c>
      <c r="G299" s="129" t="s">
        <v>20</v>
      </c>
      <c r="H299" s="130" t="s">
        <v>20</v>
      </c>
      <c r="I299" s="131"/>
      <c r="J299" s="90" t="s">
        <v>820</v>
      </c>
      <c r="N299" s="90">
        <v>0</v>
      </c>
      <c r="O299" s="90" t="s">
        <v>20</v>
      </c>
    </row>
    <row r="300" spans="2:15" ht="19.649999999999999" customHeight="1">
      <c r="B300" s="121">
        <f t="shared" si="7"/>
        <v>289</v>
      </c>
      <c r="C300" s="122" t="s">
        <v>188</v>
      </c>
      <c r="D300" s="122">
        <v>500</v>
      </c>
      <c r="E300" s="122">
        <v>2007</v>
      </c>
      <c r="F300" s="122"/>
      <c r="G300" s="129" t="s">
        <v>20</v>
      </c>
      <c r="H300" s="130"/>
      <c r="I300" s="131" t="s">
        <v>20</v>
      </c>
    </row>
    <row r="301" spans="2:15" ht="19.649999999999999" customHeight="1">
      <c r="B301" s="121">
        <f t="shared" si="7"/>
        <v>290</v>
      </c>
      <c r="C301" s="122" t="s">
        <v>188</v>
      </c>
      <c r="D301" s="122">
        <v>500</v>
      </c>
      <c r="E301" s="122">
        <v>2012</v>
      </c>
      <c r="F301" s="122">
        <v>2017</v>
      </c>
      <c r="G301" s="129" t="s">
        <v>20</v>
      </c>
      <c r="H301" s="130" t="s">
        <v>20</v>
      </c>
      <c r="I301" s="131"/>
      <c r="J301" s="90" t="s">
        <v>820</v>
      </c>
      <c r="N301" s="90">
        <v>5</v>
      </c>
      <c r="O301" s="90" t="s">
        <v>20</v>
      </c>
    </row>
    <row r="302" spans="2:15" ht="19.649999999999999" customHeight="1">
      <c r="B302" s="121">
        <f t="shared" si="7"/>
        <v>291</v>
      </c>
      <c r="C302" s="122" t="s">
        <v>188</v>
      </c>
      <c r="D302" s="122" t="s">
        <v>1172</v>
      </c>
      <c r="E302" s="122">
        <v>2020</v>
      </c>
      <c r="F302" s="122" t="s">
        <v>19</v>
      </c>
      <c r="G302" s="129" t="s">
        <v>20</v>
      </c>
      <c r="H302" s="130"/>
      <c r="I302" s="131"/>
    </row>
    <row r="303" spans="2:15" ht="19.649999999999999" customHeight="1">
      <c r="B303" s="121">
        <f t="shared" si="7"/>
        <v>292</v>
      </c>
      <c r="C303" s="122" t="s">
        <v>188</v>
      </c>
      <c r="D303" s="122" t="s">
        <v>901</v>
      </c>
      <c r="E303" s="122">
        <v>2017</v>
      </c>
      <c r="F303" s="122">
        <v>2017</v>
      </c>
      <c r="G303" s="129" t="s">
        <v>20</v>
      </c>
      <c r="H303" s="130" t="s">
        <v>20</v>
      </c>
      <c r="I303" s="131"/>
      <c r="J303" s="90" t="s">
        <v>820</v>
      </c>
      <c r="N303" s="90">
        <v>0</v>
      </c>
      <c r="O303" s="90" t="s">
        <v>20</v>
      </c>
    </row>
    <row r="304" spans="2:15" ht="19.649999999999999" customHeight="1">
      <c r="B304" s="121">
        <f t="shared" si="7"/>
        <v>293</v>
      </c>
      <c r="C304" s="122" t="s">
        <v>188</v>
      </c>
      <c r="D304" s="122" t="s">
        <v>902</v>
      </c>
      <c r="E304" s="122">
        <v>2012</v>
      </c>
      <c r="F304" s="122">
        <v>2019</v>
      </c>
      <c r="G304" s="129" t="s">
        <v>20</v>
      </c>
      <c r="H304" s="130" t="s">
        <v>20</v>
      </c>
      <c r="I304" s="131"/>
      <c r="J304" s="90" t="s">
        <v>820</v>
      </c>
      <c r="N304" s="90">
        <v>7</v>
      </c>
      <c r="O304" s="90" t="s">
        <v>20</v>
      </c>
    </row>
    <row r="305" spans="2:15" ht="19.649999999999999" customHeight="1">
      <c r="B305" s="121">
        <f t="shared" si="7"/>
        <v>294</v>
      </c>
      <c r="C305" s="122" t="s">
        <v>188</v>
      </c>
      <c r="D305" s="122" t="s">
        <v>903</v>
      </c>
      <c r="E305" s="122">
        <v>2013</v>
      </c>
      <c r="F305" s="122">
        <v>2013</v>
      </c>
      <c r="G305" s="129" t="s">
        <v>20</v>
      </c>
      <c r="H305" s="130"/>
      <c r="I305" s="131"/>
      <c r="J305" s="90" t="s">
        <v>820</v>
      </c>
      <c r="L305" s="90" t="s">
        <v>157</v>
      </c>
      <c r="N305" s="90">
        <v>0</v>
      </c>
      <c r="O305" s="90" t="s">
        <v>20</v>
      </c>
    </row>
    <row r="306" spans="2:15" ht="19.649999999999999" customHeight="1">
      <c r="B306" s="121">
        <f t="shared" si="7"/>
        <v>295</v>
      </c>
      <c r="C306" s="122" t="s">
        <v>188</v>
      </c>
      <c r="D306" s="122" t="s">
        <v>190</v>
      </c>
      <c r="E306" s="122">
        <v>2013</v>
      </c>
      <c r="F306" s="122"/>
      <c r="G306" s="129" t="s">
        <v>20</v>
      </c>
      <c r="H306" s="130"/>
      <c r="I306" s="131" t="s">
        <v>20</v>
      </c>
    </row>
    <row r="307" spans="2:15" ht="19.649999999999999" customHeight="1">
      <c r="B307" s="121">
        <f t="shared" si="7"/>
        <v>296</v>
      </c>
      <c r="C307" s="122" t="s">
        <v>188</v>
      </c>
      <c r="D307" s="122" t="s">
        <v>904</v>
      </c>
      <c r="E307" s="122">
        <v>2014</v>
      </c>
      <c r="F307" s="122">
        <v>2015</v>
      </c>
      <c r="G307" s="129" t="s">
        <v>20</v>
      </c>
      <c r="H307" s="130" t="s">
        <v>20</v>
      </c>
      <c r="I307" s="131"/>
      <c r="J307" s="90" t="s">
        <v>820</v>
      </c>
      <c r="N307" s="90">
        <v>1</v>
      </c>
      <c r="O307" s="90" t="s">
        <v>20</v>
      </c>
    </row>
    <row r="308" spans="2:15" ht="19.649999999999999" customHeight="1">
      <c r="B308" s="121">
        <f t="shared" si="7"/>
        <v>297</v>
      </c>
      <c r="C308" s="122" t="s">
        <v>188</v>
      </c>
      <c r="D308" s="122" t="s">
        <v>1173</v>
      </c>
      <c r="E308" s="122">
        <v>2016</v>
      </c>
      <c r="F308" s="122"/>
      <c r="G308" s="129" t="s">
        <v>20</v>
      </c>
      <c r="H308" s="130"/>
      <c r="I308" s="131" t="s">
        <v>20</v>
      </c>
    </row>
    <row r="309" spans="2:15" ht="19.649999999999999" customHeight="1">
      <c r="B309" s="121">
        <f t="shared" si="7"/>
        <v>298</v>
      </c>
      <c r="C309" s="122" t="s">
        <v>188</v>
      </c>
      <c r="D309" s="122" t="s">
        <v>191</v>
      </c>
      <c r="E309" s="122">
        <v>2016</v>
      </c>
      <c r="F309" s="122">
        <v>2016</v>
      </c>
      <c r="G309" s="129" t="s">
        <v>20</v>
      </c>
      <c r="H309" s="130" t="s">
        <v>20</v>
      </c>
      <c r="I309" s="131"/>
      <c r="J309" s="90" t="s">
        <v>820</v>
      </c>
      <c r="N309" s="90">
        <v>0</v>
      </c>
      <c r="O309" s="90" t="s">
        <v>20</v>
      </c>
    </row>
    <row r="310" spans="2:15" ht="19.649999999999999" customHeight="1">
      <c r="B310" s="121">
        <f t="shared" si="7"/>
        <v>299</v>
      </c>
      <c r="C310" s="122" t="s">
        <v>188</v>
      </c>
      <c r="D310" s="122" t="s">
        <v>192</v>
      </c>
      <c r="E310" s="122">
        <v>2002</v>
      </c>
      <c r="F310" s="122">
        <v>2014</v>
      </c>
      <c r="G310" s="129" t="s">
        <v>20</v>
      </c>
      <c r="H310" s="130"/>
      <c r="I310" s="131" t="s">
        <v>20</v>
      </c>
    </row>
    <row r="311" spans="2:15" ht="19.649999999999999" customHeight="1">
      <c r="B311" s="121">
        <f t="shared" si="7"/>
        <v>300</v>
      </c>
      <c r="C311" s="122" t="s">
        <v>188</v>
      </c>
      <c r="D311" s="122" t="s">
        <v>193</v>
      </c>
      <c r="E311" s="122">
        <v>2007</v>
      </c>
      <c r="F311" s="122">
        <v>2016</v>
      </c>
      <c r="G311" s="129" t="s">
        <v>20</v>
      </c>
      <c r="H311" s="130"/>
      <c r="I311" s="131" t="s">
        <v>20</v>
      </c>
    </row>
    <row r="312" spans="2:15" ht="19.649999999999999" customHeight="1">
      <c r="B312" s="121">
        <f t="shared" si="7"/>
        <v>301</v>
      </c>
      <c r="C312" s="122" t="s">
        <v>188</v>
      </c>
      <c r="D312" s="122" t="s">
        <v>194</v>
      </c>
      <c r="E312" s="122">
        <v>2005</v>
      </c>
      <c r="F312" s="122">
        <v>2010</v>
      </c>
      <c r="G312" s="129" t="s">
        <v>20</v>
      </c>
      <c r="H312" s="130"/>
      <c r="I312" s="131" t="s">
        <v>20</v>
      </c>
    </row>
    <row r="313" spans="2:15" ht="19.649999999999999" customHeight="1">
      <c r="B313" s="121">
        <f t="shared" si="7"/>
        <v>302</v>
      </c>
      <c r="C313" s="122" t="s">
        <v>188</v>
      </c>
      <c r="D313" s="122" t="s">
        <v>195</v>
      </c>
      <c r="E313" s="122">
        <v>2018</v>
      </c>
      <c r="F313" s="122"/>
      <c r="G313" s="129" t="s">
        <v>20</v>
      </c>
      <c r="H313" s="130"/>
      <c r="I313" s="131" t="s">
        <v>20</v>
      </c>
    </row>
    <row r="314" spans="2:15" ht="19.649999999999999" customHeight="1">
      <c r="B314" s="121">
        <f t="shared" si="7"/>
        <v>303</v>
      </c>
      <c r="C314" s="122" t="s">
        <v>188</v>
      </c>
      <c r="D314" s="122" t="s">
        <v>197</v>
      </c>
      <c r="E314" s="122">
        <v>2000</v>
      </c>
      <c r="F314" s="122">
        <v>2010</v>
      </c>
      <c r="G314" s="129" t="s">
        <v>20</v>
      </c>
      <c r="H314" s="130"/>
      <c r="I314" s="131" t="s">
        <v>20</v>
      </c>
    </row>
    <row r="315" spans="2:15" ht="19.649999999999999" customHeight="1">
      <c r="B315" s="121">
        <f t="shared" si="7"/>
        <v>304</v>
      </c>
      <c r="C315" s="122" t="s">
        <v>188</v>
      </c>
      <c r="D315" s="122" t="s">
        <v>197</v>
      </c>
      <c r="E315" s="122">
        <v>2010</v>
      </c>
      <c r="F315" s="122"/>
      <c r="G315" s="129" t="s">
        <v>20</v>
      </c>
      <c r="H315" s="130"/>
      <c r="I315" s="131" t="s">
        <v>20</v>
      </c>
    </row>
    <row r="316" spans="2:15" ht="19.649999999999999" customHeight="1">
      <c r="B316" s="121">
        <f t="shared" si="7"/>
        <v>305</v>
      </c>
      <c r="C316" s="122" t="s">
        <v>188</v>
      </c>
      <c r="D316" s="122" t="s">
        <v>18</v>
      </c>
      <c r="E316" s="122">
        <v>2006</v>
      </c>
      <c r="F316" s="122"/>
      <c r="G316" s="129" t="s">
        <v>20</v>
      </c>
      <c r="H316" s="130"/>
      <c r="I316" s="131" t="s">
        <v>20</v>
      </c>
    </row>
    <row r="317" spans="2:15" ht="19.649999999999999" customHeight="1">
      <c r="B317" s="121">
        <f t="shared" si="7"/>
        <v>306</v>
      </c>
      <c r="C317" s="122" t="s">
        <v>188</v>
      </c>
      <c r="D317" s="122" t="s">
        <v>1174</v>
      </c>
      <c r="E317" s="122">
        <v>2015</v>
      </c>
      <c r="F317" s="122"/>
      <c r="G317" s="129" t="s">
        <v>20</v>
      </c>
      <c r="H317" s="130"/>
      <c r="I317" s="131" t="s">
        <v>20</v>
      </c>
    </row>
    <row r="318" spans="2:15" ht="19.649999999999999" customHeight="1">
      <c r="B318" s="121">
        <f t="shared" si="7"/>
        <v>307</v>
      </c>
      <c r="C318" s="122" t="s">
        <v>188</v>
      </c>
      <c r="D318" s="122" t="s">
        <v>1175</v>
      </c>
      <c r="E318" s="122">
        <v>2008</v>
      </c>
      <c r="F318" s="122">
        <v>2015</v>
      </c>
      <c r="G318" s="129" t="s">
        <v>20</v>
      </c>
      <c r="H318" s="130"/>
      <c r="I318" s="131" t="s">
        <v>20</v>
      </c>
    </row>
    <row r="319" spans="2:15" ht="19.649999999999999" customHeight="1">
      <c r="B319" s="121">
        <f t="shared" si="7"/>
        <v>308</v>
      </c>
      <c r="C319" s="122" t="s">
        <v>188</v>
      </c>
      <c r="D319" s="122" t="s">
        <v>203</v>
      </c>
      <c r="E319" s="122">
        <v>2011</v>
      </c>
      <c r="F319" s="122">
        <v>2016</v>
      </c>
      <c r="G319" s="129" t="s">
        <v>20</v>
      </c>
      <c r="H319" s="130"/>
      <c r="I319" s="131"/>
    </row>
    <row r="320" spans="2:15" ht="19.649999999999999" customHeight="1">
      <c r="B320" s="121">
        <f t="shared" si="7"/>
        <v>309</v>
      </c>
      <c r="C320" s="122" t="s">
        <v>188</v>
      </c>
      <c r="D320" s="122" t="s">
        <v>1176</v>
      </c>
      <c r="E320" s="122">
        <v>2016</v>
      </c>
      <c r="F320" s="122">
        <v>2019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7"/>
        <v>310</v>
      </c>
      <c r="C321" s="122" t="s">
        <v>188</v>
      </c>
      <c r="D321" s="122" t="s">
        <v>205</v>
      </c>
      <c r="E321" s="122">
        <v>2003</v>
      </c>
      <c r="F321" s="122">
        <v>2018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7"/>
        <v>311</v>
      </c>
      <c r="C322" s="122" t="s">
        <v>188</v>
      </c>
      <c r="D322" s="122" t="s">
        <v>206</v>
      </c>
      <c r="E322" s="122">
        <v>2007</v>
      </c>
      <c r="F322" s="122">
        <v>2018</v>
      </c>
      <c r="G322" s="129" t="s">
        <v>20</v>
      </c>
      <c r="H322" s="130"/>
      <c r="I322" s="131" t="s">
        <v>20</v>
      </c>
    </row>
    <row r="323" spans="2:10" ht="19.649999999999999" customHeight="1">
      <c r="B323" s="121">
        <f t="shared" si="7"/>
        <v>312</v>
      </c>
      <c r="C323" s="122" t="s">
        <v>188</v>
      </c>
      <c r="D323" s="122" t="s">
        <v>207</v>
      </c>
      <c r="E323" s="122">
        <v>2016</v>
      </c>
      <c r="F323" s="122"/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7"/>
        <v>313</v>
      </c>
      <c r="C324" s="122" t="s">
        <v>188</v>
      </c>
      <c r="D324" s="122" t="s">
        <v>208</v>
      </c>
      <c r="E324" s="122">
        <v>2007</v>
      </c>
      <c r="F324" s="122">
        <v>2016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7"/>
        <v>314</v>
      </c>
      <c r="C325" s="122" t="s">
        <v>188</v>
      </c>
      <c r="D325" s="122" t="s">
        <v>210</v>
      </c>
      <c r="E325" s="122">
        <v>2011</v>
      </c>
      <c r="F325" s="122"/>
      <c r="G325" s="129" t="s">
        <v>20</v>
      </c>
      <c r="H325" s="130"/>
      <c r="I325" s="131" t="s">
        <v>20</v>
      </c>
    </row>
    <row r="326" spans="2:10" ht="19.649999999999999" customHeight="1">
      <c r="B326" s="121">
        <f t="shared" si="7"/>
        <v>315</v>
      </c>
      <c r="C326" s="122" t="s">
        <v>188</v>
      </c>
      <c r="D326" s="122" t="s">
        <v>211</v>
      </c>
      <c r="E326" s="122">
        <v>2005</v>
      </c>
      <c r="F326" s="122">
        <v>2018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7"/>
        <v>316</v>
      </c>
      <c r="C327" s="122" t="s">
        <v>188</v>
      </c>
      <c r="D327" s="122" t="s">
        <v>1177</v>
      </c>
      <c r="E327" s="122">
        <v>2021</v>
      </c>
      <c r="F327" s="122"/>
      <c r="G327" s="129" t="s">
        <v>20</v>
      </c>
      <c r="H327" s="130" t="s">
        <v>20</v>
      </c>
      <c r="I327" s="131" t="s">
        <v>20</v>
      </c>
    </row>
    <row r="328" spans="2:10" ht="19.649999999999999" customHeight="1">
      <c r="B328" s="121">
        <f t="shared" si="7"/>
        <v>317</v>
      </c>
      <c r="C328" s="122" t="s">
        <v>188</v>
      </c>
      <c r="D328" s="122" t="s">
        <v>212</v>
      </c>
      <c r="E328" s="122">
        <v>2012</v>
      </c>
      <c r="F328" s="122"/>
      <c r="G328" s="129" t="s">
        <v>20</v>
      </c>
      <c r="H328" s="130"/>
      <c r="I328" s="131" t="s">
        <v>20</v>
      </c>
    </row>
    <row r="329" spans="2:10" ht="19.649999999999999" customHeight="1">
      <c r="B329" s="121">
        <f t="shared" si="7"/>
        <v>318</v>
      </c>
      <c r="C329" s="122" t="s">
        <v>188</v>
      </c>
      <c r="D329" s="122" t="s">
        <v>214</v>
      </c>
      <c r="E329" s="122">
        <v>2001</v>
      </c>
      <c r="F329" s="122">
        <v>2010</v>
      </c>
      <c r="G329" s="129" t="s">
        <v>20</v>
      </c>
      <c r="H329" s="130"/>
      <c r="I329" s="131" t="s">
        <v>20</v>
      </c>
    </row>
    <row r="330" spans="2:10" ht="19.649999999999999" customHeight="1">
      <c r="B330" s="121">
        <f t="shared" si="7"/>
        <v>319</v>
      </c>
      <c r="C330" s="122" t="s">
        <v>188</v>
      </c>
      <c r="D330" s="122" t="s">
        <v>215</v>
      </c>
      <c r="E330" s="122">
        <v>2009</v>
      </c>
      <c r="F330" s="122">
        <v>2020</v>
      </c>
      <c r="G330" s="129" t="s">
        <v>20</v>
      </c>
      <c r="H330" s="130"/>
      <c r="I330" s="131" t="s">
        <v>20</v>
      </c>
    </row>
    <row r="331" spans="2:10" ht="19.649999999999999" customHeight="1">
      <c r="B331" s="121">
        <f t="shared" si="7"/>
        <v>320</v>
      </c>
      <c r="C331" s="122" t="s">
        <v>188</v>
      </c>
      <c r="D331" s="122" t="s">
        <v>217</v>
      </c>
      <c r="E331" s="122">
        <v>2016</v>
      </c>
      <c r="F331" s="122"/>
      <c r="G331" s="129" t="s">
        <v>20</v>
      </c>
      <c r="H331" s="130" t="s">
        <v>20</v>
      </c>
      <c r="I331" s="131"/>
    </row>
    <row r="332" spans="2:10" ht="19.649999999999999" customHeight="1">
      <c r="B332" s="121">
        <f t="shared" si="7"/>
        <v>321</v>
      </c>
      <c r="C332" s="122" t="s">
        <v>188</v>
      </c>
      <c r="D332" s="122" t="s">
        <v>1178</v>
      </c>
      <c r="E332" s="122">
        <v>2015</v>
      </c>
      <c r="F332" s="122"/>
      <c r="G332" s="129" t="s">
        <v>20</v>
      </c>
      <c r="H332" s="130"/>
      <c r="I332" s="131" t="s">
        <v>20</v>
      </c>
    </row>
    <row r="333" spans="2:10" ht="19.649999999999999" customHeight="1">
      <c r="B333" s="121">
        <f t="shared" si="7"/>
        <v>322</v>
      </c>
      <c r="C333" s="122" t="s">
        <v>188</v>
      </c>
      <c r="D333" s="122" t="s">
        <v>220</v>
      </c>
      <c r="E333" s="122">
        <v>2016</v>
      </c>
      <c r="F333" s="122"/>
      <c r="G333" s="129" t="s">
        <v>20</v>
      </c>
      <c r="H333" s="130"/>
      <c r="I333" s="131" t="s">
        <v>20</v>
      </c>
    </row>
    <row r="334" spans="2:10" ht="19.649999999999999" customHeight="1" thickBot="1">
      <c r="B334" s="124">
        <f>ROW()-11</f>
        <v>323</v>
      </c>
      <c r="C334" s="125" t="s">
        <v>188</v>
      </c>
      <c r="D334" s="125" t="s">
        <v>1179</v>
      </c>
      <c r="E334" s="125">
        <v>2021</v>
      </c>
      <c r="F334" s="125"/>
      <c r="G334" s="132" t="s">
        <v>20</v>
      </c>
      <c r="H334" s="133" t="s">
        <v>20</v>
      </c>
      <c r="I334" s="134" t="s">
        <v>20</v>
      </c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 t="s">
        <v>1144</v>
      </c>
    </row>
    <row r="336" spans="2:10" ht="19.649999999999999" customHeight="1">
      <c r="B336" s="121">
        <f>ROW()-12</f>
        <v>324</v>
      </c>
      <c r="C336" s="122" t="s">
        <v>188</v>
      </c>
      <c r="D336" s="122" t="s">
        <v>222</v>
      </c>
      <c r="E336" s="122">
        <v>2016</v>
      </c>
      <c r="F336" s="122"/>
      <c r="G336" s="129" t="s">
        <v>20</v>
      </c>
      <c r="H336" s="130"/>
      <c r="I336" s="131" t="s">
        <v>20</v>
      </c>
    </row>
    <row r="337" spans="2:15" ht="19.649999999999999" customHeight="1">
      <c r="B337" s="121">
        <f>ROW()-12</f>
        <v>325</v>
      </c>
      <c r="C337" s="122" t="s">
        <v>223</v>
      </c>
      <c r="D337" s="122" t="s">
        <v>905</v>
      </c>
      <c r="E337" s="122">
        <v>2021</v>
      </c>
      <c r="F337" s="122">
        <v>2022</v>
      </c>
      <c r="G337" s="129" t="s">
        <v>20</v>
      </c>
      <c r="H337" s="130" t="s">
        <v>20</v>
      </c>
      <c r="I337" s="131"/>
      <c r="J337" s="90" t="s">
        <v>820</v>
      </c>
      <c r="N337" s="90">
        <v>1</v>
      </c>
      <c r="O337" s="90" t="s">
        <v>20</v>
      </c>
    </row>
    <row r="338" spans="2:15" ht="19.649999999999999" customHeight="1">
      <c r="B338" s="121">
        <f t="shared" ref="B338:B375" si="8">ROW()-12</f>
        <v>326</v>
      </c>
      <c r="C338" s="122" t="s">
        <v>223</v>
      </c>
      <c r="D338" s="122" t="s">
        <v>906</v>
      </c>
      <c r="E338" s="122">
        <v>2021</v>
      </c>
      <c r="F338" s="122">
        <v>2022</v>
      </c>
      <c r="G338" s="129" t="s">
        <v>20</v>
      </c>
      <c r="H338" s="130" t="s">
        <v>20</v>
      </c>
      <c r="I338" s="131"/>
      <c r="J338" s="90" t="s">
        <v>820</v>
      </c>
      <c r="N338" s="90">
        <v>1</v>
      </c>
      <c r="O338" s="90" t="s">
        <v>20</v>
      </c>
    </row>
    <row r="339" spans="2:15" ht="19.649999999999999" customHeight="1">
      <c r="B339" s="121">
        <f t="shared" si="8"/>
        <v>327</v>
      </c>
      <c r="C339" s="122" t="s">
        <v>223</v>
      </c>
      <c r="D339" s="122" t="s">
        <v>1180</v>
      </c>
      <c r="E339" s="122">
        <v>2010</v>
      </c>
      <c r="F339" s="122">
        <v>2019</v>
      </c>
      <c r="G339" s="129" t="s">
        <v>20</v>
      </c>
      <c r="H339" s="130"/>
      <c r="I339" s="131" t="s">
        <v>20</v>
      </c>
    </row>
    <row r="340" spans="2:15" ht="19.649999999999999" customHeight="1">
      <c r="B340" s="121">
        <f t="shared" si="8"/>
        <v>328</v>
      </c>
      <c r="C340" s="122" t="s">
        <v>223</v>
      </c>
      <c r="D340" s="122" t="s">
        <v>907</v>
      </c>
      <c r="E340" s="122">
        <v>2008</v>
      </c>
      <c r="F340" s="122">
        <v>2012</v>
      </c>
      <c r="G340" s="129" t="s">
        <v>20</v>
      </c>
      <c r="H340" s="130" t="s">
        <v>20</v>
      </c>
      <c r="I340" s="131"/>
      <c r="J340" s="90" t="s">
        <v>820</v>
      </c>
      <c r="N340" s="90">
        <v>4</v>
      </c>
      <c r="O340" s="90" t="s">
        <v>20</v>
      </c>
    </row>
    <row r="341" spans="2:15" ht="19.649999999999999" customHeight="1">
      <c r="B341" s="121">
        <f t="shared" si="8"/>
        <v>329</v>
      </c>
      <c r="C341" s="122" t="s">
        <v>223</v>
      </c>
      <c r="D341" s="122" t="s">
        <v>908</v>
      </c>
      <c r="E341" s="122">
        <v>2008</v>
      </c>
      <c r="F341" s="122">
        <v>2012</v>
      </c>
      <c r="G341" s="129" t="s">
        <v>20</v>
      </c>
      <c r="H341" s="130" t="s">
        <v>20</v>
      </c>
      <c r="I341" s="131"/>
      <c r="J341" s="90" t="s">
        <v>820</v>
      </c>
      <c r="N341" s="90">
        <v>4</v>
      </c>
      <c r="O341" s="90" t="s">
        <v>20</v>
      </c>
    </row>
    <row r="342" spans="2:15" ht="19.649999999999999" customHeight="1">
      <c r="B342" s="121">
        <f t="shared" si="8"/>
        <v>330</v>
      </c>
      <c r="C342" s="122" t="s">
        <v>223</v>
      </c>
      <c r="D342" s="122" t="s">
        <v>909</v>
      </c>
      <c r="E342" s="122">
        <v>2008</v>
      </c>
      <c r="F342" s="122">
        <v>2012</v>
      </c>
      <c r="G342" s="129" t="s">
        <v>20</v>
      </c>
      <c r="H342" s="130" t="s">
        <v>20</v>
      </c>
      <c r="I342" s="131"/>
      <c r="J342" s="90" t="s">
        <v>820</v>
      </c>
      <c r="N342" s="90">
        <v>4</v>
      </c>
      <c r="O342" s="90" t="s">
        <v>20</v>
      </c>
    </row>
    <row r="343" spans="2:15" ht="19.649999999999999" customHeight="1">
      <c r="B343" s="121">
        <f t="shared" si="8"/>
        <v>331</v>
      </c>
      <c r="C343" s="122" t="s">
        <v>223</v>
      </c>
      <c r="D343" s="122" t="s">
        <v>910</v>
      </c>
      <c r="E343" s="122">
        <v>2008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  <c r="N343" s="90">
        <v>14</v>
      </c>
      <c r="O343" s="90" t="s">
        <v>20</v>
      </c>
    </row>
    <row r="344" spans="2:15" ht="19.649999999999999" customHeight="1">
      <c r="B344" s="121">
        <f t="shared" si="8"/>
        <v>332</v>
      </c>
      <c r="C344" s="122" t="s">
        <v>223</v>
      </c>
      <c r="D344" s="122" t="s">
        <v>911</v>
      </c>
      <c r="E344" s="122">
        <v>2008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  <c r="N344" s="90">
        <v>14</v>
      </c>
      <c r="O344" s="90" t="s">
        <v>20</v>
      </c>
    </row>
    <row r="345" spans="2:15" ht="19.649999999999999" customHeight="1">
      <c r="B345" s="121">
        <f t="shared" si="8"/>
        <v>333</v>
      </c>
      <c r="C345" s="122" t="s">
        <v>223</v>
      </c>
      <c r="D345" s="122" t="s">
        <v>912</v>
      </c>
      <c r="E345" s="122">
        <v>2018</v>
      </c>
      <c r="F345" s="122">
        <v>2021</v>
      </c>
      <c r="G345" s="129" t="s">
        <v>20</v>
      </c>
      <c r="H345" s="130" t="s">
        <v>20</v>
      </c>
      <c r="I345" s="131"/>
      <c r="J345" s="90" t="s">
        <v>820</v>
      </c>
      <c r="N345" s="90">
        <v>3</v>
      </c>
      <c r="O345" s="90" t="s">
        <v>20</v>
      </c>
    </row>
    <row r="346" spans="2:15" ht="19.649999999999999" customHeight="1">
      <c r="B346" s="121">
        <f t="shared" si="8"/>
        <v>334</v>
      </c>
      <c r="C346" s="122" t="s">
        <v>223</v>
      </c>
      <c r="D346" s="122" t="s">
        <v>229</v>
      </c>
      <c r="E346" s="122">
        <v>2007</v>
      </c>
      <c r="F346" s="122">
        <v>2014</v>
      </c>
      <c r="G346" s="129" t="s">
        <v>20</v>
      </c>
      <c r="H346" s="130" t="s">
        <v>20</v>
      </c>
      <c r="I346" s="131"/>
      <c r="J346" s="90" t="s">
        <v>820</v>
      </c>
      <c r="K346" s="90">
        <v>1</v>
      </c>
      <c r="N346" s="90">
        <v>7</v>
      </c>
      <c r="O346" s="90" t="s">
        <v>20</v>
      </c>
    </row>
    <row r="347" spans="2:15" ht="19.649999999999999" customHeight="1">
      <c r="B347" s="121">
        <f t="shared" si="8"/>
        <v>335</v>
      </c>
      <c r="C347" s="122" t="s">
        <v>223</v>
      </c>
      <c r="D347" s="122" t="s">
        <v>229</v>
      </c>
      <c r="E347" s="122">
        <v>2015</v>
      </c>
      <c r="F347" s="122"/>
      <c r="G347" s="129" t="s">
        <v>20</v>
      </c>
      <c r="H347" s="130"/>
      <c r="I347" s="131" t="s">
        <v>20</v>
      </c>
    </row>
    <row r="348" spans="2:15" ht="19.649999999999999" customHeight="1">
      <c r="B348" s="121">
        <f t="shared" si="8"/>
        <v>336</v>
      </c>
      <c r="C348" s="122" t="s">
        <v>223</v>
      </c>
      <c r="D348" s="122" t="s">
        <v>229</v>
      </c>
      <c r="E348" s="122">
        <v>2015</v>
      </c>
      <c r="F348" s="122">
        <v>2022</v>
      </c>
      <c r="G348" s="129" t="s">
        <v>20</v>
      </c>
      <c r="H348" s="130" t="s">
        <v>20</v>
      </c>
      <c r="I348" s="131"/>
      <c r="J348" s="90" t="s">
        <v>820</v>
      </c>
      <c r="K348" s="90">
        <v>2</v>
      </c>
      <c r="O348" s="90" t="s">
        <v>20</v>
      </c>
    </row>
    <row r="349" spans="2:15" ht="19.649999999999999" customHeight="1">
      <c r="B349" s="121">
        <f t="shared" si="8"/>
        <v>337</v>
      </c>
      <c r="C349" s="122" t="s">
        <v>223</v>
      </c>
      <c r="D349" s="122" t="s">
        <v>232</v>
      </c>
      <c r="E349" s="122">
        <v>2008</v>
      </c>
      <c r="F349" s="122">
        <v>2012</v>
      </c>
      <c r="G349" s="129" t="s">
        <v>20</v>
      </c>
      <c r="H349" s="130" t="s">
        <v>20</v>
      </c>
      <c r="I349" s="131"/>
      <c r="J349" s="90" t="s">
        <v>820</v>
      </c>
      <c r="K349" s="90">
        <v>2</v>
      </c>
      <c r="N349" s="90">
        <v>4</v>
      </c>
      <c r="O349" s="90" t="s">
        <v>20</v>
      </c>
    </row>
    <row r="350" spans="2:15" ht="19.649999999999999" customHeight="1">
      <c r="B350" s="121">
        <f t="shared" si="8"/>
        <v>338</v>
      </c>
      <c r="C350" s="122" t="s">
        <v>223</v>
      </c>
      <c r="D350" s="122" t="s">
        <v>232</v>
      </c>
      <c r="E350" s="122">
        <v>2012</v>
      </c>
      <c r="F350" s="122">
        <v>2019</v>
      </c>
      <c r="G350" s="129" t="s">
        <v>20</v>
      </c>
      <c r="H350" s="130"/>
      <c r="I350" s="131"/>
    </row>
    <row r="351" spans="2:15" ht="19.649999999999999" customHeight="1">
      <c r="B351" s="121">
        <f t="shared" si="8"/>
        <v>339</v>
      </c>
      <c r="C351" s="122" t="s">
        <v>223</v>
      </c>
      <c r="D351" s="122" t="s">
        <v>232</v>
      </c>
      <c r="E351" s="122">
        <v>2013</v>
      </c>
      <c r="F351" s="122">
        <v>2022</v>
      </c>
      <c r="G351" s="129" t="s">
        <v>20</v>
      </c>
      <c r="H351" s="130" t="s">
        <v>20</v>
      </c>
      <c r="I351" s="131"/>
      <c r="J351" s="90" t="s">
        <v>820</v>
      </c>
      <c r="K351" s="90">
        <v>3</v>
      </c>
      <c r="O351" s="90" t="s">
        <v>20</v>
      </c>
    </row>
    <row r="352" spans="2:15" ht="19.649999999999999" customHeight="1">
      <c r="B352" s="121">
        <f t="shared" si="8"/>
        <v>340</v>
      </c>
      <c r="C352" s="122" t="s">
        <v>223</v>
      </c>
      <c r="D352" s="122" t="s">
        <v>913</v>
      </c>
      <c r="E352" s="122">
        <v>2011</v>
      </c>
      <c r="F352" s="122">
        <v>2012</v>
      </c>
      <c r="G352" s="129" t="s">
        <v>20</v>
      </c>
      <c r="H352" s="130" t="s">
        <v>20</v>
      </c>
      <c r="I352" s="131"/>
      <c r="J352" s="90" t="s">
        <v>820</v>
      </c>
      <c r="N352" s="90">
        <v>1</v>
      </c>
      <c r="O352" s="90" t="s">
        <v>20</v>
      </c>
    </row>
    <row r="353" spans="2:15" ht="19.649999999999999" customHeight="1">
      <c r="B353" s="121">
        <f t="shared" si="8"/>
        <v>341</v>
      </c>
      <c r="C353" s="122" t="s">
        <v>223</v>
      </c>
      <c r="D353" s="122" t="s">
        <v>914</v>
      </c>
      <c r="E353" s="122">
        <v>2008</v>
      </c>
      <c r="F353" s="122">
        <v>2017</v>
      </c>
      <c r="G353" s="129" t="s">
        <v>20</v>
      </c>
      <c r="H353" s="130" t="s">
        <v>20</v>
      </c>
      <c r="I353" s="131"/>
      <c r="J353" s="90" t="s">
        <v>820</v>
      </c>
      <c r="K353" s="90">
        <v>3</v>
      </c>
      <c r="N353" s="90">
        <v>9</v>
      </c>
      <c r="O353" s="90" t="s">
        <v>20</v>
      </c>
    </row>
    <row r="354" spans="2:15" ht="19.649999999999999" customHeight="1">
      <c r="B354" s="121">
        <f t="shared" si="8"/>
        <v>342</v>
      </c>
      <c r="C354" s="122" t="s">
        <v>223</v>
      </c>
      <c r="D354" s="122" t="s">
        <v>914</v>
      </c>
      <c r="E354" s="122">
        <v>2018</v>
      </c>
      <c r="F354" s="122">
        <v>2021</v>
      </c>
      <c r="G354" s="129" t="s">
        <v>20</v>
      </c>
      <c r="H354" s="130" t="s">
        <v>20</v>
      </c>
      <c r="I354" s="131"/>
      <c r="J354" s="90" t="s">
        <v>820</v>
      </c>
      <c r="K354" s="90">
        <v>4</v>
      </c>
      <c r="O354" s="90" t="s">
        <v>20</v>
      </c>
    </row>
    <row r="355" spans="2:15" ht="19.649999999999999" customHeight="1">
      <c r="B355" s="121">
        <f t="shared" si="8"/>
        <v>343</v>
      </c>
      <c r="C355" s="122" t="s">
        <v>223</v>
      </c>
      <c r="D355" s="122" t="s">
        <v>915</v>
      </c>
      <c r="E355" s="122">
        <v>2008</v>
      </c>
      <c r="F355" s="122">
        <v>2010</v>
      </c>
      <c r="G355" s="129" t="s">
        <v>20</v>
      </c>
      <c r="H355" s="130" t="s">
        <v>20</v>
      </c>
      <c r="I355" s="131"/>
      <c r="J355" s="90" t="s">
        <v>820</v>
      </c>
      <c r="K355" s="90">
        <v>4</v>
      </c>
      <c r="N355" s="90">
        <v>2</v>
      </c>
      <c r="O355" s="90" t="s">
        <v>20</v>
      </c>
    </row>
    <row r="356" spans="2:15" ht="19.649999999999999" customHeight="1">
      <c r="B356" s="121">
        <f t="shared" si="8"/>
        <v>344</v>
      </c>
      <c r="C356" s="122" t="s">
        <v>223</v>
      </c>
      <c r="D356" s="122" t="s">
        <v>915</v>
      </c>
      <c r="E356" s="122">
        <v>2011</v>
      </c>
      <c r="F356" s="122">
        <v>2019</v>
      </c>
      <c r="G356" s="129" t="s">
        <v>20</v>
      </c>
      <c r="H356" s="130" t="s">
        <v>20</v>
      </c>
      <c r="I356" s="131"/>
      <c r="J356" s="90" t="s">
        <v>820</v>
      </c>
      <c r="K356" s="90">
        <v>5</v>
      </c>
      <c r="O356" s="90" t="s">
        <v>20</v>
      </c>
    </row>
    <row r="357" spans="2:15" ht="19.649999999999999" customHeight="1">
      <c r="B357" s="121">
        <f t="shared" si="8"/>
        <v>345</v>
      </c>
      <c r="C357" s="122" t="s">
        <v>223</v>
      </c>
      <c r="D357" s="122" t="s">
        <v>915</v>
      </c>
      <c r="E357" s="122">
        <v>2020</v>
      </c>
      <c r="F357" s="122">
        <v>2022</v>
      </c>
      <c r="G357" s="129" t="s">
        <v>20</v>
      </c>
      <c r="H357" s="130" t="s">
        <v>20</v>
      </c>
      <c r="I357" s="131"/>
      <c r="J357" s="90" t="s">
        <v>820</v>
      </c>
      <c r="K357" s="90">
        <v>6</v>
      </c>
      <c r="O357" s="90" t="s">
        <v>20</v>
      </c>
    </row>
    <row r="358" spans="2:15" ht="19.649999999999999" customHeight="1">
      <c r="B358" s="121">
        <f t="shared" si="8"/>
        <v>346</v>
      </c>
      <c r="C358" s="122" t="s">
        <v>223</v>
      </c>
      <c r="D358" s="122" t="s">
        <v>916</v>
      </c>
      <c r="E358" s="122">
        <v>2008</v>
      </c>
      <c r="F358" s="122">
        <v>2022</v>
      </c>
      <c r="G358" s="129" t="s">
        <v>20</v>
      </c>
      <c r="H358" s="130" t="s">
        <v>20</v>
      </c>
      <c r="I358" s="131"/>
      <c r="J358" s="90" t="s">
        <v>820</v>
      </c>
      <c r="N358" s="90">
        <v>14</v>
      </c>
      <c r="O358" s="90" t="s">
        <v>20</v>
      </c>
    </row>
    <row r="359" spans="2:15" ht="19.649999999999999" customHeight="1">
      <c r="B359" s="121">
        <f t="shared" si="8"/>
        <v>347</v>
      </c>
      <c r="C359" s="122" t="s">
        <v>223</v>
      </c>
      <c r="D359" s="122" t="s">
        <v>917</v>
      </c>
      <c r="E359" s="122">
        <v>2008</v>
      </c>
      <c r="F359" s="122">
        <v>2022</v>
      </c>
      <c r="G359" s="129" t="s">
        <v>20</v>
      </c>
      <c r="H359" s="130" t="s">
        <v>20</v>
      </c>
      <c r="I359" s="131"/>
      <c r="J359" s="90" t="s">
        <v>820</v>
      </c>
      <c r="N359" s="90">
        <v>14</v>
      </c>
      <c r="O359" s="90" t="s">
        <v>20</v>
      </c>
    </row>
    <row r="360" spans="2:15" ht="19.649999999999999" customHeight="1">
      <c r="B360" s="121">
        <f t="shared" si="8"/>
        <v>348</v>
      </c>
      <c r="C360" s="122" t="s">
        <v>223</v>
      </c>
      <c r="D360" s="122" t="s">
        <v>918</v>
      </c>
      <c r="E360" s="122">
        <v>2008</v>
      </c>
      <c r="F360" s="122">
        <v>2022</v>
      </c>
      <c r="G360" s="129" t="s">
        <v>20</v>
      </c>
      <c r="H360" s="130" t="s">
        <v>20</v>
      </c>
      <c r="I360" s="131"/>
      <c r="J360" s="90" t="s">
        <v>820</v>
      </c>
      <c r="N360" s="90">
        <v>14</v>
      </c>
      <c r="O360" s="90" t="s">
        <v>20</v>
      </c>
    </row>
    <row r="361" spans="2:15" ht="19.649999999999999" customHeight="1">
      <c r="B361" s="121">
        <f t="shared" si="8"/>
        <v>349</v>
      </c>
      <c r="C361" s="122" t="s">
        <v>223</v>
      </c>
      <c r="D361" s="122" t="s">
        <v>919</v>
      </c>
      <c r="E361" s="122">
        <v>2008</v>
      </c>
      <c r="F361" s="122">
        <v>2022</v>
      </c>
      <c r="G361" s="129" t="s">
        <v>20</v>
      </c>
      <c r="H361" s="130" t="s">
        <v>20</v>
      </c>
      <c r="I361" s="131"/>
      <c r="J361" s="90" t="s">
        <v>820</v>
      </c>
      <c r="N361" s="90">
        <v>14</v>
      </c>
      <c r="O361" s="90" t="s">
        <v>20</v>
      </c>
    </row>
    <row r="362" spans="2:15" ht="19.649999999999999" customHeight="1">
      <c r="B362" s="121">
        <f t="shared" si="8"/>
        <v>350</v>
      </c>
      <c r="C362" s="122" t="s">
        <v>223</v>
      </c>
      <c r="D362" s="122" t="s">
        <v>920</v>
      </c>
      <c r="E362" s="122">
        <v>2008</v>
      </c>
      <c r="F362" s="122">
        <v>2022</v>
      </c>
      <c r="G362" s="129" t="s">
        <v>20</v>
      </c>
      <c r="H362" s="130" t="s">
        <v>20</v>
      </c>
      <c r="I362" s="131"/>
      <c r="J362" s="90" t="s">
        <v>820</v>
      </c>
      <c r="N362" s="90">
        <v>14</v>
      </c>
      <c r="O362" s="90" t="s">
        <v>20</v>
      </c>
    </row>
    <row r="363" spans="2:15" ht="19.649999999999999" customHeight="1">
      <c r="B363" s="121">
        <f t="shared" si="8"/>
        <v>351</v>
      </c>
      <c r="C363" s="122" t="s">
        <v>223</v>
      </c>
      <c r="D363" s="122" t="s">
        <v>921</v>
      </c>
      <c r="E363" s="122">
        <v>2012</v>
      </c>
      <c r="F363" s="122">
        <v>2021</v>
      </c>
      <c r="G363" s="129" t="s">
        <v>20</v>
      </c>
      <c r="H363" s="130" t="s">
        <v>20</v>
      </c>
      <c r="I363" s="131"/>
      <c r="J363" s="90" t="s">
        <v>820</v>
      </c>
      <c r="N363" s="90">
        <v>9</v>
      </c>
      <c r="O363" s="90" t="s">
        <v>20</v>
      </c>
    </row>
    <row r="364" spans="2:15" ht="19.649999999999999" customHeight="1">
      <c r="B364" s="121">
        <f t="shared" si="8"/>
        <v>352</v>
      </c>
      <c r="C364" s="122" t="s">
        <v>223</v>
      </c>
      <c r="D364" s="122" t="s">
        <v>922</v>
      </c>
      <c r="E364" s="122">
        <v>2012</v>
      </c>
      <c r="F364" s="122">
        <v>2021</v>
      </c>
      <c r="G364" s="129" t="s">
        <v>20</v>
      </c>
      <c r="H364" s="130" t="s">
        <v>20</v>
      </c>
      <c r="I364" s="182"/>
      <c r="J364" s="90" t="s">
        <v>820</v>
      </c>
      <c r="N364" s="90">
        <v>9</v>
      </c>
      <c r="O364" s="90" t="s">
        <v>20</v>
      </c>
    </row>
    <row r="365" spans="2:15" ht="19.649999999999999" customHeight="1">
      <c r="B365" s="121">
        <f t="shared" si="8"/>
        <v>353</v>
      </c>
      <c r="C365" s="122" t="s">
        <v>223</v>
      </c>
      <c r="D365" s="122" t="s">
        <v>234</v>
      </c>
      <c r="E365" s="122">
        <v>2009</v>
      </c>
      <c r="F365" s="122">
        <v>2019</v>
      </c>
      <c r="G365" s="129" t="s">
        <v>20</v>
      </c>
      <c r="H365" s="130"/>
      <c r="I365" s="131" t="s">
        <v>20</v>
      </c>
    </row>
    <row r="366" spans="2:15" ht="19.649999999999999" customHeight="1">
      <c r="B366" s="121">
        <f t="shared" si="8"/>
        <v>354</v>
      </c>
      <c r="C366" s="122" t="s">
        <v>223</v>
      </c>
      <c r="D366" s="122" t="s">
        <v>234</v>
      </c>
      <c r="E366" s="122">
        <v>2017</v>
      </c>
      <c r="F366" s="122"/>
      <c r="G366" s="129" t="s">
        <v>20</v>
      </c>
      <c r="H366" s="130"/>
      <c r="I366" s="131" t="s">
        <v>20</v>
      </c>
    </row>
    <row r="367" spans="2:15" ht="19.649999999999999" customHeight="1">
      <c r="B367" s="121">
        <f t="shared" si="8"/>
        <v>355</v>
      </c>
      <c r="C367" s="122" t="s">
        <v>223</v>
      </c>
      <c r="D367" s="122" t="s">
        <v>923</v>
      </c>
      <c r="E367" s="122">
        <v>2007</v>
      </c>
      <c r="F367" s="122">
        <v>2007</v>
      </c>
      <c r="G367" s="129" t="s">
        <v>20</v>
      </c>
      <c r="H367" s="130" t="s">
        <v>20</v>
      </c>
      <c r="I367" s="131"/>
      <c r="J367" s="90" t="s">
        <v>820</v>
      </c>
      <c r="N367" s="90">
        <v>0</v>
      </c>
      <c r="O367" s="90" t="s">
        <v>20</v>
      </c>
    </row>
    <row r="368" spans="2:15" ht="19.649999999999999" customHeight="1">
      <c r="B368" s="121">
        <f t="shared" si="8"/>
        <v>356</v>
      </c>
      <c r="C368" s="122" t="s">
        <v>223</v>
      </c>
      <c r="D368" s="122" t="s">
        <v>924</v>
      </c>
      <c r="E368" s="122">
        <v>2009</v>
      </c>
      <c r="F368" s="122">
        <v>2019</v>
      </c>
      <c r="G368" s="129" t="s">
        <v>20</v>
      </c>
      <c r="H368" s="130" t="s">
        <v>20</v>
      </c>
      <c r="I368" s="131"/>
      <c r="J368" s="90" t="s">
        <v>820</v>
      </c>
      <c r="N368" s="90">
        <v>10</v>
      </c>
      <c r="O368" s="90" t="s">
        <v>20</v>
      </c>
    </row>
    <row r="369" spans="2:15" ht="19.649999999999999" customHeight="1">
      <c r="B369" s="121">
        <f t="shared" si="8"/>
        <v>357</v>
      </c>
      <c r="C369" s="122" t="s">
        <v>223</v>
      </c>
      <c r="D369" s="122" t="s">
        <v>925</v>
      </c>
      <c r="E369" s="122">
        <v>2007</v>
      </c>
      <c r="F369" s="122">
        <v>2018</v>
      </c>
      <c r="G369" s="129" t="s">
        <v>20</v>
      </c>
      <c r="H369" s="130" t="s">
        <v>20</v>
      </c>
      <c r="I369" s="131"/>
      <c r="J369" s="90" t="s">
        <v>820</v>
      </c>
      <c r="N369" s="90">
        <v>11</v>
      </c>
      <c r="O369" s="90" t="s">
        <v>20</v>
      </c>
    </row>
    <row r="370" spans="2:15" ht="19.649999999999999" customHeight="1">
      <c r="B370" s="121">
        <f t="shared" si="8"/>
        <v>358</v>
      </c>
      <c r="C370" s="122" t="s">
        <v>223</v>
      </c>
      <c r="D370" s="122" t="s">
        <v>925</v>
      </c>
      <c r="E370" s="122">
        <v>2019</v>
      </c>
      <c r="F370" s="122" t="s">
        <v>19</v>
      </c>
      <c r="G370" s="129" t="s">
        <v>20</v>
      </c>
      <c r="H370" s="130"/>
      <c r="I370" s="131" t="s">
        <v>20</v>
      </c>
    </row>
    <row r="371" spans="2:15" ht="19.649999999999999" customHeight="1">
      <c r="B371" s="121">
        <f t="shared" si="8"/>
        <v>359</v>
      </c>
      <c r="C371" s="122" t="s">
        <v>223</v>
      </c>
      <c r="D371" s="122" t="s">
        <v>239</v>
      </c>
      <c r="E371" s="122">
        <v>2009</v>
      </c>
      <c r="F371" s="122">
        <v>2012</v>
      </c>
      <c r="G371" s="129" t="s">
        <v>20</v>
      </c>
      <c r="H371" s="130" t="s">
        <v>20</v>
      </c>
      <c r="I371" s="131"/>
      <c r="J371" s="90" t="s">
        <v>820</v>
      </c>
      <c r="K371" s="90">
        <v>1</v>
      </c>
      <c r="N371" s="90">
        <v>3</v>
      </c>
      <c r="O371" s="90" t="s">
        <v>20</v>
      </c>
    </row>
    <row r="372" spans="2:15" ht="19.649999999999999" customHeight="1">
      <c r="B372" s="121">
        <f t="shared" si="8"/>
        <v>360</v>
      </c>
      <c r="C372" s="122" t="s">
        <v>223</v>
      </c>
      <c r="D372" s="122" t="s">
        <v>239</v>
      </c>
      <c r="E372" s="122">
        <v>2013</v>
      </c>
      <c r="F372" s="122"/>
      <c r="G372" s="129" t="s">
        <v>20</v>
      </c>
      <c r="H372" s="130"/>
      <c r="I372" s="131" t="s">
        <v>20</v>
      </c>
    </row>
    <row r="373" spans="2:15" ht="19.649999999999999" customHeight="1">
      <c r="B373" s="121">
        <f t="shared" si="8"/>
        <v>361</v>
      </c>
      <c r="C373" s="122" t="s">
        <v>223</v>
      </c>
      <c r="D373" s="122" t="s">
        <v>239</v>
      </c>
      <c r="E373" s="122">
        <v>2013</v>
      </c>
      <c r="F373" s="122">
        <v>2020</v>
      </c>
      <c r="G373" s="129" t="s">
        <v>20</v>
      </c>
      <c r="H373" s="130" t="s">
        <v>20</v>
      </c>
      <c r="I373" s="131"/>
      <c r="J373" s="90" t="s">
        <v>820</v>
      </c>
      <c r="K373" s="90">
        <v>2</v>
      </c>
      <c r="O373" s="90" t="s">
        <v>20</v>
      </c>
    </row>
    <row r="374" spans="2:15" ht="19.649999999999999" customHeight="1">
      <c r="B374" s="121">
        <f t="shared" si="8"/>
        <v>362</v>
      </c>
      <c r="C374" s="122" t="s">
        <v>223</v>
      </c>
      <c r="D374" s="122" t="s">
        <v>241</v>
      </c>
      <c r="E374" s="122">
        <v>1995</v>
      </c>
      <c r="F374" s="122">
        <v>2010</v>
      </c>
      <c r="G374" s="129" t="s">
        <v>20</v>
      </c>
      <c r="H374" s="130" t="s">
        <v>20</v>
      </c>
      <c r="I374" s="131" t="s">
        <v>20</v>
      </c>
    </row>
    <row r="375" spans="2:15" ht="19.649999999999999" customHeight="1">
      <c r="B375" s="121">
        <f t="shared" si="8"/>
        <v>363</v>
      </c>
      <c r="C375" s="122" t="s">
        <v>223</v>
      </c>
      <c r="D375" s="122" t="s">
        <v>241</v>
      </c>
      <c r="E375" s="122">
        <v>2016</v>
      </c>
      <c r="F375" s="122"/>
      <c r="G375" s="129" t="s">
        <v>20</v>
      </c>
      <c r="H375" s="130"/>
      <c r="I375" s="131" t="s">
        <v>20</v>
      </c>
    </row>
    <row r="376" spans="2:15" ht="19.649999999999999" customHeight="1" thickBot="1">
      <c r="B376" s="124">
        <f>ROW()-12</f>
        <v>364</v>
      </c>
      <c r="C376" s="125" t="s">
        <v>223</v>
      </c>
      <c r="D376" s="125" t="s">
        <v>243</v>
      </c>
      <c r="E376" s="125">
        <v>2012</v>
      </c>
      <c r="F376" s="125">
        <v>2019</v>
      </c>
      <c r="G376" s="132" t="s">
        <v>20</v>
      </c>
      <c r="H376" s="133"/>
      <c r="I376" s="134"/>
    </row>
    <row r="377" spans="2:15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 t="s">
        <v>1144</v>
      </c>
    </row>
    <row r="378" spans="2:15" ht="19.649999999999999" customHeight="1">
      <c r="B378" s="121">
        <f>ROW()-13</f>
        <v>365</v>
      </c>
      <c r="C378" s="122" t="s">
        <v>223</v>
      </c>
      <c r="D378" s="122" t="s">
        <v>245</v>
      </c>
      <c r="E378" s="122">
        <v>2013</v>
      </c>
      <c r="F378" s="122"/>
      <c r="G378" s="129" t="s">
        <v>20</v>
      </c>
      <c r="H378" s="130"/>
      <c r="I378" s="131" t="s">
        <v>20</v>
      </c>
    </row>
    <row r="379" spans="2:15" ht="19.649999999999999" customHeight="1">
      <c r="B379" s="121">
        <f>ROW()-13</f>
        <v>366</v>
      </c>
      <c r="C379" s="122" t="s">
        <v>223</v>
      </c>
      <c r="D379" s="122" t="s">
        <v>926</v>
      </c>
      <c r="E379" s="122">
        <v>2008</v>
      </c>
      <c r="F379" s="122">
        <v>2014</v>
      </c>
      <c r="G379" s="129" t="s">
        <v>20</v>
      </c>
      <c r="H379" s="130" t="s">
        <v>20</v>
      </c>
      <c r="I379" s="131"/>
      <c r="J379" s="90" t="s">
        <v>820</v>
      </c>
      <c r="K379" s="90">
        <v>5</v>
      </c>
      <c r="N379" s="90">
        <v>6</v>
      </c>
      <c r="O379" s="90" t="s">
        <v>20</v>
      </c>
    </row>
    <row r="380" spans="2:15" ht="19.649999999999999" customHeight="1">
      <c r="B380" s="121">
        <f t="shared" ref="B380:B417" si="9">ROW()-13</f>
        <v>367</v>
      </c>
      <c r="C380" s="122" t="s">
        <v>223</v>
      </c>
      <c r="D380" s="122" t="s">
        <v>926</v>
      </c>
      <c r="E380" s="122">
        <v>2015</v>
      </c>
      <c r="F380" s="122">
        <v>2021</v>
      </c>
      <c r="G380" s="129" t="s">
        <v>20</v>
      </c>
      <c r="H380" s="130" t="s">
        <v>20</v>
      </c>
      <c r="I380" s="131"/>
      <c r="J380" s="90" t="s">
        <v>820</v>
      </c>
      <c r="K380" s="90">
        <v>6</v>
      </c>
      <c r="O380" s="90" t="s">
        <v>20</v>
      </c>
    </row>
    <row r="381" spans="2:15" ht="19.649999999999999" customHeight="1">
      <c r="B381" s="121">
        <f t="shared" si="9"/>
        <v>368</v>
      </c>
      <c r="C381" s="122" t="s">
        <v>223</v>
      </c>
      <c r="D381" s="122" t="s">
        <v>927</v>
      </c>
      <c r="E381" s="122">
        <v>2021</v>
      </c>
      <c r="F381" s="122">
        <v>2021</v>
      </c>
      <c r="G381" s="129" t="s">
        <v>20</v>
      </c>
      <c r="H381" s="130" t="s">
        <v>20</v>
      </c>
      <c r="I381" s="131"/>
      <c r="J381" s="90" t="s">
        <v>820</v>
      </c>
      <c r="N381" s="90">
        <v>0</v>
      </c>
      <c r="O381" s="90" t="s">
        <v>20</v>
      </c>
    </row>
    <row r="382" spans="2:15" ht="19.649999999999999" customHeight="1">
      <c r="B382" s="121">
        <f t="shared" si="9"/>
        <v>369</v>
      </c>
      <c r="C382" s="122" t="s">
        <v>223</v>
      </c>
      <c r="D382" s="122" t="s">
        <v>928</v>
      </c>
      <c r="E382" s="122">
        <v>2008</v>
      </c>
      <c r="F382" s="122">
        <v>2021</v>
      </c>
      <c r="G382" s="129" t="s">
        <v>20</v>
      </c>
      <c r="H382" s="130" t="s">
        <v>20</v>
      </c>
      <c r="I382" s="131"/>
      <c r="J382" s="90" t="s">
        <v>820</v>
      </c>
      <c r="N382" s="90">
        <v>13</v>
      </c>
      <c r="O382" s="90" t="s">
        <v>20</v>
      </c>
    </row>
    <row r="383" spans="2:15" ht="19.649999999999999" customHeight="1">
      <c r="B383" s="121">
        <f t="shared" si="9"/>
        <v>370</v>
      </c>
      <c r="C383" s="122" t="s">
        <v>223</v>
      </c>
      <c r="D383" s="122" t="s">
        <v>247</v>
      </c>
      <c r="E383" s="122">
        <v>2006</v>
      </c>
      <c r="F383" s="122">
        <v>2015</v>
      </c>
      <c r="G383" s="129" t="s">
        <v>20</v>
      </c>
      <c r="H383" s="130"/>
      <c r="I383" s="131" t="s">
        <v>20</v>
      </c>
    </row>
    <row r="384" spans="2:15" ht="19.649999999999999" customHeight="1">
      <c r="B384" s="121">
        <f t="shared" si="9"/>
        <v>371</v>
      </c>
      <c r="C384" s="122" t="s">
        <v>223</v>
      </c>
      <c r="D384" s="122" t="s">
        <v>251</v>
      </c>
      <c r="E384" s="122">
        <v>2016</v>
      </c>
      <c r="F384" s="122"/>
      <c r="G384" s="129" t="s">
        <v>20</v>
      </c>
      <c r="H384" s="130"/>
      <c r="I384" s="131" t="s">
        <v>20</v>
      </c>
    </row>
    <row r="385" spans="2:15" ht="19.649999999999999" customHeight="1">
      <c r="B385" s="121">
        <f t="shared" si="9"/>
        <v>372</v>
      </c>
      <c r="C385" s="122" t="s">
        <v>223</v>
      </c>
      <c r="D385" s="122" t="s">
        <v>929</v>
      </c>
      <c r="E385" s="122">
        <v>2008</v>
      </c>
      <c r="F385" s="122">
        <v>2015</v>
      </c>
      <c r="G385" s="129" t="s">
        <v>20</v>
      </c>
      <c r="H385" s="130" t="s">
        <v>20</v>
      </c>
      <c r="I385" s="131"/>
      <c r="J385" s="90" t="s">
        <v>820</v>
      </c>
      <c r="K385" s="90">
        <v>6</v>
      </c>
      <c r="N385" s="90">
        <v>7</v>
      </c>
      <c r="O385" s="90" t="s">
        <v>20</v>
      </c>
    </row>
    <row r="386" spans="2:15" ht="19.649999999999999" customHeight="1">
      <c r="B386" s="121">
        <f t="shared" si="9"/>
        <v>373</v>
      </c>
      <c r="C386" s="122" t="s">
        <v>223</v>
      </c>
      <c r="D386" s="122" t="s">
        <v>929</v>
      </c>
      <c r="E386" s="122">
        <v>2016</v>
      </c>
      <c r="F386" s="122">
        <v>2019</v>
      </c>
      <c r="G386" s="129" t="s">
        <v>20</v>
      </c>
      <c r="H386" s="130" t="s">
        <v>20</v>
      </c>
      <c r="I386" s="131"/>
      <c r="J386" s="90" t="s">
        <v>820</v>
      </c>
      <c r="K386" s="90">
        <v>7</v>
      </c>
      <c r="O386" s="90" t="s">
        <v>20</v>
      </c>
    </row>
    <row r="387" spans="2:15" ht="19.649999999999999" customHeight="1">
      <c r="B387" s="121">
        <f t="shared" si="9"/>
        <v>374</v>
      </c>
      <c r="C387" s="122" t="s">
        <v>223</v>
      </c>
      <c r="D387" s="122" t="s">
        <v>252</v>
      </c>
      <c r="E387" s="122">
        <v>2006</v>
      </c>
      <c r="F387" s="122">
        <v>2013</v>
      </c>
      <c r="G387" s="129" t="s">
        <v>20</v>
      </c>
      <c r="H387" s="130"/>
      <c r="I387" s="131" t="s">
        <v>20</v>
      </c>
    </row>
    <row r="388" spans="2:15" ht="19.649999999999999" customHeight="1">
      <c r="B388" s="121">
        <f t="shared" si="9"/>
        <v>375</v>
      </c>
      <c r="C388" s="122" t="s">
        <v>223</v>
      </c>
      <c r="D388" s="122" t="s">
        <v>1181</v>
      </c>
      <c r="E388" s="122">
        <v>2013</v>
      </c>
      <c r="F388" s="122">
        <v>2018</v>
      </c>
      <c r="G388" s="129" t="s">
        <v>20</v>
      </c>
      <c r="H388" s="130"/>
      <c r="I388" s="131" t="s">
        <v>20</v>
      </c>
    </row>
    <row r="389" spans="2:15" ht="19.649999999999999" customHeight="1">
      <c r="B389" s="121">
        <f t="shared" si="9"/>
        <v>376</v>
      </c>
      <c r="C389" s="122" t="s">
        <v>223</v>
      </c>
      <c r="D389" s="122" t="s">
        <v>255</v>
      </c>
      <c r="E389" s="122">
        <v>2006</v>
      </c>
      <c r="F389" s="122">
        <v>2013</v>
      </c>
      <c r="G389" s="129" t="s">
        <v>20</v>
      </c>
      <c r="H389" s="130"/>
      <c r="I389" s="131" t="s">
        <v>20</v>
      </c>
    </row>
    <row r="390" spans="2:15" ht="19.649999999999999" customHeight="1">
      <c r="B390" s="121">
        <f t="shared" si="9"/>
        <v>377</v>
      </c>
      <c r="C390" s="122" t="s">
        <v>223</v>
      </c>
      <c r="D390" s="122" t="s">
        <v>930</v>
      </c>
      <c r="E390" s="122">
        <v>2015</v>
      </c>
      <c r="F390" s="122">
        <v>2021</v>
      </c>
      <c r="G390" s="129" t="s">
        <v>20</v>
      </c>
      <c r="H390" s="130" t="s">
        <v>20</v>
      </c>
      <c r="I390" s="131"/>
      <c r="J390" s="90" t="s">
        <v>820</v>
      </c>
      <c r="N390" s="90">
        <v>6</v>
      </c>
      <c r="O390" s="90" t="s">
        <v>20</v>
      </c>
    </row>
    <row r="391" spans="2:15" ht="19.649999999999999" customHeight="1">
      <c r="B391" s="121">
        <f t="shared" si="9"/>
        <v>378</v>
      </c>
      <c r="C391" s="122" t="s">
        <v>223</v>
      </c>
      <c r="D391" s="122" t="s">
        <v>931</v>
      </c>
      <c r="E391" s="122">
        <v>2015</v>
      </c>
      <c r="F391" s="122">
        <v>2021</v>
      </c>
      <c r="G391" s="129" t="s">
        <v>20</v>
      </c>
      <c r="H391" s="130" t="s">
        <v>20</v>
      </c>
      <c r="I391" s="131"/>
      <c r="J391" s="90" t="s">
        <v>820</v>
      </c>
      <c r="N391" s="90">
        <v>6</v>
      </c>
      <c r="O391" s="90" t="s">
        <v>20</v>
      </c>
    </row>
    <row r="392" spans="2:15" ht="19.649999999999999" customHeight="1">
      <c r="B392" s="121">
        <f t="shared" si="9"/>
        <v>379</v>
      </c>
      <c r="C392" s="122" t="s">
        <v>223</v>
      </c>
      <c r="D392" s="122" t="s">
        <v>932</v>
      </c>
      <c r="E392" s="122">
        <v>2015</v>
      </c>
      <c r="F392" s="122">
        <v>2021</v>
      </c>
      <c r="G392" s="129" t="s">
        <v>20</v>
      </c>
      <c r="H392" s="130" t="s">
        <v>20</v>
      </c>
      <c r="I392" s="131"/>
      <c r="J392" s="90" t="s">
        <v>820</v>
      </c>
      <c r="N392" s="90">
        <v>6</v>
      </c>
      <c r="O392" s="90" t="s">
        <v>20</v>
      </c>
    </row>
    <row r="393" spans="2:15" ht="19.649999999999999" customHeight="1">
      <c r="B393" s="121">
        <f t="shared" si="9"/>
        <v>380</v>
      </c>
      <c r="C393" s="122" t="s">
        <v>223</v>
      </c>
      <c r="D393" s="122" t="s">
        <v>933</v>
      </c>
      <c r="E393" s="122">
        <v>2015</v>
      </c>
      <c r="F393" s="122">
        <v>2021</v>
      </c>
      <c r="G393" s="129" t="s">
        <v>20</v>
      </c>
      <c r="H393" s="130" t="s">
        <v>20</v>
      </c>
      <c r="I393" s="131"/>
      <c r="J393" s="90" t="s">
        <v>820</v>
      </c>
      <c r="N393" s="90">
        <v>6</v>
      </c>
      <c r="O393" s="90" t="s">
        <v>20</v>
      </c>
    </row>
    <row r="394" spans="2:15" ht="19.649999999999999" customHeight="1">
      <c r="B394" s="121">
        <f t="shared" si="9"/>
        <v>381</v>
      </c>
      <c r="C394" s="122" t="s">
        <v>223</v>
      </c>
      <c r="D394" s="122" t="s">
        <v>934</v>
      </c>
      <c r="E394" s="122">
        <v>2010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  <c r="N394" s="90">
        <v>11</v>
      </c>
      <c r="O394" s="90" t="s">
        <v>20</v>
      </c>
    </row>
    <row r="395" spans="2:15" ht="19.649999999999999" customHeight="1">
      <c r="B395" s="121">
        <f t="shared" si="9"/>
        <v>382</v>
      </c>
      <c r="C395" s="122" t="s">
        <v>223</v>
      </c>
      <c r="D395" s="122" t="s">
        <v>1182</v>
      </c>
      <c r="E395" s="122">
        <v>2013</v>
      </c>
      <c r="F395" s="122"/>
      <c r="G395" s="129" t="s">
        <v>20</v>
      </c>
      <c r="H395" s="130"/>
      <c r="I395" s="131" t="s">
        <v>20</v>
      </c>
    </row>
    <row r="396" spans="2:15" ht="19.649999999999999" customHeight="1">
      <c r="B396" s="121">
        <f t="shared" si="9"/>
        <v>383</v>
      </c>
      <c r="C396" s="122" t="s">
        <v>223</v>
      </c>
      <c r="D396" s="122" t="s">
        <v>1183</v>
      </c>
      <c r="E396" s="122">
        <v>2013</v>
      </c>
      <c r="F396" s="122">
        <v>2018</v>
      </c>
      <c r="G396" s="129" t="s">
        <v>20</v>
      </c>
      <c r="H396" s="130"/>
      <c r="I396" s="131" t="s">
        <v>20</v>
      </c>
    </row>
    <row r="397" spans="2:15" ht="19.649999999999999" customHeight="1">
      <c r="B397" s="121">
        <f t="shared" si="9"/>
        <v>384</v>
      </c>
      <c r="C397" s="122" t="s">
        <v>223</v>
      </c>
      <c r="D397" s="122" t="s">
        <v>761</v>
      </c>
      <c r="E397" s="122">
        <v>2014</v>
      </c>
      <c r="F397" s="122"/>
      <c r="G397" s="129" t="s">
        <v>20</v>
      </c>
      <c r="H397" s="130"/>
      <c r="I397" s="131" t="s">
        <v>20</v>
      </c>
    </row>
    <row r="398" spans="2:15" ht="19.649999999999999" customHeight="1">
      <c r="B398" s="121">
        <f t="shared" si="9"/>
        <v>385</v>
      </c>
      <c r="C398" s="122" t="s">
        <v>256</v>
      </c>
      <c r="D398" s="122" t="s">
        <v>257</v>
      </c>
      <c r="E398" s="122">
        <v>2019</v>
      </c>
      <c r="F398" s="122"/>
      <c r="G398" s="129" t="s">
        <v>20</v>
      </c>
      <c r="H398" s="130" t="s">
        <v>20</v>
      </c>
      <c r="I398" s="131"/>
    </row>
    <row r="399" spans="2:15" ht="19.649999999999999" customHeight="1">
      <c r="B399" s="121">
        <f t="shared" si="9"/>
        <v>386</v>
      </c>
      <c r="C399" s="122" t="s">
        <v>256</v>
      </c>
      <c r="D399" s="122" t="s">
        <v>935</v>
      </c>
      <c r="E399" s="122">
        <v>2012</v>
      </c>
      <c r="F399" s="122">
        <v>2018</v>
      </c>
      <c r="G399" s="129" t="s">
        <v>20</v>
      </c>
      <c r="H399" s="130" t="s">
        <v>20</v>
      </c>
      <c r="I399" s="131"/>
      <c r="J399" s="90" t="s">
        <v>820</v>
      </c>
      <c r="N399" s="90">
        <v>6</v>
      </c>
      <c r="O399" s="90" t="s">
        <v>20</v>
      </c>
    </row>
    <row r="400" spans="2:15" ht="19.649999999999999" customHeight="1">
      <c r="B400" s="121">
        <f t="shared" si="9"/>
        <v>387</v>
      </c>
      <c r="C400" s="122" t="s">
        <v>256</v>
      </c>
      <c r="D400" s="122" t="s">
        <v>936</v>
      </c>
      <c r="E400" s="122">
        <v>2012</v>
      </c>
      <c r="F400" s="122">
        <v>2018</v>
      </c>
      <c r="G400" s="129" t="s">
        <v>20</v>
      </c>
      <c r="H400" s="130" t="s">
        <v>20</v>
      </c>
      <c r="I400" s="131"/>
      <c r="J400" s="90" t="s">
        <v>820</v>
      </c>
      <c r="N400" s="90">
        <v>6</v>
      </c>
      <c r="O400" s="90" t="s">
        <v>20</v>
      </c>
    </row>
    <row r="401" spans="2:15" ht="19.649999999999999" customHeight="1">
      <c r="B401" s="121">
        <f t="shared" si="9"/>
        <v>388</v>
      </c>
      <c r="C401" s="122" t="s">
        <v>256</v>
      </c>
      <c r="D401" s="122" t="s">
        <v>937</v>
      </c>
      <c r="E401" s="122">
        <v>2017</v>
      </c>
      <c r="F401" s="122">
        <v>2017</v>
      </c>
      <c r="G401" s="129" t="s">
        <v>20</v>
      </c>
      <c r="H401" s="130" t="s">
        <v>20</v>
      </c>
      <c r="I401" s="131"/>
      <c r="J401" s="90" t="s">
        <v>820</v>
      </c>
      <c r="N401" s="90">
        <v>0</v>
      </c>
      <c r="O401" s="90" t="s">
        <v>20</v>
      </c>
    </row>
    <row r="402" spans="2:15" ht="19.649999999999999" customHeight="1">
      <c r="B402" s="121">
        <f t="shared" si="9"/>
        <v>389</v>
      </c>
      <c r="C402" s="122" t="s">
        <v>938</v>
      </c>
      <c r="D402" s="122" t="s">
        <v>939</v>
      </c>
      <c r="E402" s="122">
        <v>2019</v>
      </c>
      <c r="F402" s="122">
        <v>2019</v>
      </c>
      <c r="G402" s="129" t="s">
        <v>20</v>
      </c>
      <c r="H402" s="130" t="s">
        <v>20</v>
      </c>
      <c r="I402" s="131"/>
      <c r="J402" s="90" t="s">
        <v>820</v>
      </c>
      <c r="N402" s="90">
        <v>0</v>
      </c>
      <c r="O402" s="90" t="s">
        <v>20</v>
      </c>
    </row>
    <row r="403" spans="2:15" ht="19.649999999999999" customHeight="1">
      <c r="B403" s="121">
        <f t="shared" si="9"/>
        <v>390</v>
      </c>
      <c r="C403" s="122" t="s">
        <v>940</v>
      </c>
      <c r="D403" s="122" t="s">
        <v>941</v>
      </c>
      <c r="E403" s="122">
        <v>2011</v>
      </c>
      <c r="F403" s="122">
        <v>2016</v>
      </c>
      <c r="G403" s="129" t="s">
        <v>20</v>
      </c>
      <c r="H403" s="130" t="s">
        <v>20</v>
      </c>
      <c r="I403" s="131"/>
      <c r="J403" s="90" t="s">
        <v>820</v>
      </c>
      <c r="K403" s="90">
        <v>1</v>
      </c>
      <c r="N403" s="90">
        <v>5</v>
      </c>
      <c r="O403" s="90" t="s">
        <v>20</v>
      </c>
    </row>
    <row r="404" spans="2:15" ht="19.649999999999999" customHeight="1">
      <c r="B404" s="121">
        <f t="shared" si="9"/>
        <v>391</v>
      </c>
      <c r="C404" s="122" t="s">
        <v>940</v>
      </c>
      <c r="D404" s="122" t="s">
        <v>941</v>
      </c>
      <c r="E404" s="122">
        <v>2017</v>
      </c>
      <c r="F404" s="122">
        <v>2021</v>
      </c>
      <c r="G404" s="129" t="s">
        <v>20</v>
      </c>
      <c r="H404" s="130" t="s">
        <v>20</v>
      </c>
      <c r="I404" s="131"/>
      <c r="J404" s="90" t="s">
        <v>820</v>
      </c>
      <c r="K404" s="90">
        <v>2</v>
      </c>
      <c r="O404" s="90" t="s">
        <v>20</v>
      </c>
    </row>
    <row r="405" spans="2:15" ht="19.649999999999999" customHeight="1">
      <c r="B405" s="121">
        <f t="shared" si="9"/>
        <v>392</v>
      </c>
      <c r="C405" s="122" t="s">
        <v>940</v>
      </c>
      <c r="D405" s="122" t="s">
        <v>942</v>
      </c>
      <c r="E405" s="122">
        <v>2015</v>
      </c>
      <c r="F405" s="122">
        <v>2022</v>
      </c>
      <c r="G405" s="129" t="s">
        <v>20</v>
      </c>
      <c r="H405" s="130" t="s">
        <v>20</v>
      </c>
      <c r="I405" s="131"/>
      <c r="J405" s="90" t="s">
        <v>820</v>
      </c>
      <c r="N405" s="90">
        <v>7</v>
      </c>
      <c r="O405" s="90" t="s">
        <v>20</v>
      </c>
    </row>
    <row r="406" spans="2:15" ht="19.649999999999999" customHeight="1">
      <c r="B406" s="121">
        <f t="shared" si="9"/>
        <v>393</v>
      </c>
      <c r="C406" s="122" t="s">
        <v>940</v>
      </c>
      <c r="D406" s="122" t="s">
        <v>943</v>
      </c>
      <c r="E406" s="122">
        <v>2012</v>
      </c>
      <c r="F406" s="122">
        <v>2014</v>
      </c>
      <c r="G406" s="129" t="s">
        <v>20</v>
      </c>
      <c r="H406" s="130" t="s">
        <v>20</v>
      </c>
      <c r="I406" s="131"/>
      <c r="J406" s="90" t="s">
        <v>820</v>
      </c>
      <c r="N406" s="90">
        <v>2</v>
      </c>
      <c r="O406" s="90" t="s">
        <v>20</v>
      </c>
    </row>
    <row r="407" spans="2:15" ht="19.649999999999999" customHeight="1">
      <c r="B407" s="121">
        <f t="shared" si="9"/>
        <v>394</v>
      </c>
      <c r="C407" s="122" t="s">
        <v>940</v>
      </c>
      <c r="D407" s="122" t="s">
        <v>944</v>
      </c>
      <c r="E407" s="122">
        <v>2012</v>
      </c>
      <c r="F407" s="122">
        <v>2020</v>
      </c>
      <c r="G407" s="129" t="s">
        <v>20</v>
      </c>
      <c r="H407" s="130" t="s">
        <v>20</v>
      </c>
      <c r="I407" s="131"/>
      <c r="J407" s="90" t="s">
        <v>820</v>
      </c>
      <c r="N407" s="90">
        <v>8</v>
      </c>
      <c r="O407" s="90" t="s">
        <v>20</v>
      </c>
    </row>
    <row r="408" spans="2:15" ht="19.649999999999999" customHeight="1">
      <c r="B408" s="121">
        <f t="shared" si="9"/>
        <v>395</v>
      </c>
      <c r="C408" s="122" t="s">
        <v>940</v>
      </c>
      <c r="D408" s="122" t="s">
        <v>945</v>
      </c>
      <c r="E408" s="122">
        <v>2012</v>
      </c>
      <c r="F408" s="122">
        <v>2020</v>
      </c>
      <c r="G408" s="129" t="s">
        <v>20</v>
      </c>
      <c r="H408" s="130" t="s">
        <v>20</v>
      </c>
      <c r="I408" s="131"/>
      <c r="J408" s="90" t="s">
        <v>820</v>
      </c>
      <c r="N408" s="90">
        <v>8</v>
      </c>
      <c r="O408" s="90" t="s">
        <v>20</v>
      </c>
    </row>
    <row r="409" spans="2:15" ht="19.649999999999999" customHeight="1">
      <c r="B409" s="121">
        <f t="shared" si="9"/>
        <v>396</v>
      </c>
      <c r="C409" s="122" t="s">
        <v>940</v>
      </c>
      <c r="D409" s="122" t="s">
        <v>946</v>
      </c>
      <c r="E409" s="122">
        <v>2009</v>
      </c>
      <c r="F409" s="122">
        <v>2022</v>
      </c>
      <c r="G409" s="129" t="s">
        <v>20</v>
      </c>
      <c r="H409" s="130" t="s">
        <v>20</v>
      </c>
      <c r="I409" s="131"/>
      <c r="J409" s="90" t="s">
        <v>820</v>
      </c>
      <c r="N409" s="90">
        <v>13</v>
      </c>
      <c r="O409" s="90" t="s">
        <v>20</v>
      </c>
    </row>
    <row r="410" spans="2:15" ht="19.649999999999999" customHeight="1">
      <c r="B410" s="121">
        <f t="shared" si="9"/>
        <v>397</v>
      </c>
      <c r="C410" s="122" t="s">
        <v>940</v>
      </c>
      <c r="D410" s="122" t="s">
        <v>947</v>
      </c>
      <c r="E410" s="122">
        <v>2019</v>
      </c>
      <c r="F410" s="122">
        <v>2021</v>
      </c>
      <c r="G410" s="129" t="s">
        <v>20</v>
      </c>
      <c r="H410" s="130" t="s">
        <v>20</v>
      </c>
      <c r="I410" s="182"/>
      <c r="J410" s="90" t="s">
        <v>820</v>
      </c>
      <c r="N410" s="90">
        <v>2</v>
      </c>
      <c r="O410" s="90" t="s">
        <v>20</v>
      </c>
    </row>
    <row r="411" spans="2:15" ht="19.649999999999999" customHeight="1">
      <c r="B411" s="121">
        <f t="shared" si="9"/>
        <v>398</v>
      </c>
      <c r="C411" s="122" t="s">
        <v>940</v>
      </c>
      <c r="D411" s="122" t="s">
        <v>948</v>
      </c>
      <c r="E411" s="122">
        <v>2009</v>
      </c>
      <c r="F411" s="122">
        <v>2022</v>
      </c>
      <c r="G411" s="129" t="s">
        <v>20</v>
      </c>
      <c r="H411" s="130" t="s">
        <v>20</v>
      </c>
      <c r="I411" s="131"/>
      <c r="J411" s="90" t="s">
        <v>820</v>
      </c>
      <c r="N411" s="90">
        <v>13</v>
      </c>
      <c r="O411" s="90" t="s">
        <v>20</v>
      </c>
    </row>
    <row r="412" spans="2:15" ht="19.649999999999999" customHeight="1">
      <c r="B412" s="121">
        <f t="shared" si="9"/>
        <v>399</v>
      </c>
      <c r="C412" s="122" t="s">
        <v>940</v>
      </c>
      <c r="D412" s="122" t="s">
        <v>949</v>
      </c>
      <c r="E412" s="122">
        <v>2009</v>
      </c>
      <c r="F412" s="122">
        <v>2022</v>
      </c>
      <c r="G412" s="129" t="s">
        <v>20</v>
      </c>
      <c r="H412" s="130" t="s">
        <v>20</v>
      </c>
      <c r="I412" s="131"/>
      <c r="J412" s="90" t="s">
        <v>820</v>
      </c>
      <c r="N412" s="90">
        <v>13</v>
      </c>
      <c r="O412" s="90" t="s">
        <v>20</v>
      </c>
    </row>
    <row r="413" spans="2:15" ht="19.649999999999999" customHeight="1">
      <c r="B413" s="121">
        <f t="shared" si="9"/>
        <v>400</v>
      </c>
      <c r="C413" s="122" t="s">
        <v>940</v>
      </c>
      <c r="D413" s="122" t="s">
        <v>950</v>
      </c>
      <c r="E413" s="122">
        <v>2010</v>
      </c>
      <c r="F413" s="122">
        <v>2017</v>
      </c>
      <c r="G413" s="129" t="s">
        <v>20</v>
      </c>
      <c r="H413" s="130" t="s">
        <v>20</v>
      </c>
      <c r="I413" s="131"/>
      <c r="J413" s="90" t="s">
        <v>820</v>
      </c>
      <c r="K413" s="90">
        <v>1</v>
      </c>
      <c r="N413" s="90">
        <v>7</v>
      </c>
      <c r="O413" s="90" t="s">
        <v>20</v>
      </c>
    </row>
    <row r="414" spans="2:15" ht="19.649999999999999" customHeight="1">
      <c r="B414" s="121">
        <f t="shared" si="9"/>
        <v>401</v>
      </c>
      <c r="C414" s="122" t="s">
        <v>940</v>
      </c>
      <c r="D414" s="122" t="s">
        <v>950</v>
      </c>
      <c r="E414" s="122">
        <v>2018</v>
      </c>
      <c r="F414" s="122">
        <v>2022</v>
      </c>
      <c r="G414" s="129" t="s">
        <v>20</v>
      </c>
      <c r="H414" s="130" t="s">
        <v>20</v>
      </c>
      <c r="I414" s="131"/>
      <c r="J414" s="90" t="s">
        <v>820</v>
      </c>
      <c r="K414" s="90">
        <v>2</v>
      </c>
      <c r="O414" s="90" t="s">
        <v>20</v>
      </c>
    </row>
    <row r="415" spans="2:15" ht="19.649999999999999" customHeight="1">
      <c r="B415" s="121">
        <f t="shared" si="9"/>
        <v>402</v>
      </c>
      <c r="C415" s="122" t="s">
        <v>940</v>
      </c>
      <c r="D415" s="122" t="s">
        <v>951</v>
      </c>
      <c r="E415" s="122">
        <v>2008</v>
      </c>
      <c r="F415" s="122">
        <v>2022</v>
      </c>
      <c r="G415" s="129" t="s">
        <v>20</v>
      </c>
      <c r="H415" s="130" t="s">
        <v>20</v>
      </c>
      <c r="I415" s="131"/>
      <c r="J415" s="90" t="s">
        <v>820</v>
      </c>
      <c r="N415" s="90">
        <v>14</v>
      </c>
      <c r="O415" s="90" t="s">
        <v>20</v>
      </c>
    </row>
    <row r="416" spans="2:15" ht="19.649999999999999" customHeight="1">
      <c r="B416" s="121">
        <f t="shared" si="9"/>
        <v>403</v>
      </c>
      <c r="C416" s="122" t="s">
        <v>940</v>
      </c>
      <c r="D416" s="122" t="s">
        <v>952</v>
      </c>
      <c r="E416" s="122">
        <v>2012</v>
      </c>
      <c r="F416" s="122">
        <v>2021</v>
      </c>
      <c r="G416" s="129" t="s">
        <v>20</v>
      </c>
      <c r="H416" s="130" t="s">
        <v>20</v>
      </c>
      <c r="I416" s="131"/>
      <c r="J416" s="90" t="s">
        <v>820</v>
      </c>
      <c r="N416" s="90">
        <v>9</v>
      </c>
      <c r="O416" s="90" t="s">
        <v>20</v>
      </c>
    </row>
    <row r="417" spans="2:15" ht="19.649999999999999" customHeight="1">
      <c r="B417" s="121">
        <f t="shared" si="9"/>
        <v>404</v>
      </c>
      <c r="C417" s="122" t="s">
        <v>258</v>
      </c>
      <c r="D417" s="122" t="s">
        <v>953</v>
      </c>
      <c r="E417" s="122">
        <v>2008</v>
      </c>
      <c r="F417" s="122">
        <v>2011</v>
      </c>
      <c r="G417" s="129" t="s">
        <v>20</v>
      </c>
      <c r="H417" s="130" t="s">
        <v>20</v>
      </c>
      <c r="I417" s="131"/>
      <c r="J417" s="90" t="s">
        <v>820</v>
      </c>
      <c r="K417" s="90">
        <v>8</v>
      </c>
      <c r="N417" s="90">
        <v>3</v>
      </c>
      <c r="O417" s="90" t="s">
        <v>20</v>
      </c>
    </row>
    <row r="418" spans="2:15" ht="19.649999999999999" customHeight="1" thickBot="1">
      <c r="B418" s="124">
        <f>ROW()-13</f>
        <v>405</v>
      </c>
      <c r="C418" s="125" t="s">
        <v>258</v>
      </c>
      <c r="D418" s="125" t="s">
        <v>953</v>
      </c>
      <c r="E418" s="125">
        <v>2012</v>
      </c>
      <c r="F418" s="125">
        <v>2016</v>
      </c>
      <c r="G418" s="132" t="s">
        <v>20</v>
      </c>
      <c r="H418" s="133" t="s">
        <v>20</v>
      </c>
      <c r="I418" s="134"/>
      <c r="J418" s="90" t="s">
        <v>820</v>
      </c>
      <c r="K418" s="90">
        <v>9</v>
      </c>
      <c r="O418" s="90" t="s">
        <v>20</v>
      </c>
    </row>
    <row r="419" spans="2:15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 t="s">
        <v>1144</v>
      </c>
    </row>
    <row r="420" spans="2:15" ht="19.649999999999999" customHeight="1">
      <c r="B420" s="121">
        <f>ROW()-14</f>
        <v>406</v>
      </c>
      <c r="C420" s="122" t="s">
        <v>258</v>
      </c>
      <c r="D420" s="122" t="s">
        <v>953</v>
      </c>
      <c r="E420" s="122">
        <v>2017</v>
      </c>
      <c r="F420" s="122">
        <v>2022</v>
      </c>
      <c r="G420" s="129" t="s">
        <v>20</v>
      </c>
      <c r="H420" s="130" t="s">
        <v>20</v>
      </c>
      <c r="I420" s="131"/>
      <c r="J420" s="90" t="s">
        <v>820</v>
      </c>
      <c r="K420" s="90">
        <v>10</v>
      </c>
      <c r="O420" s="90" t="s">
        <v>20</v>
      </c>
    </row>
    <row r="421" spans="2:15" ht="19.649999999999999" customHeight="1">
      <c r="B421" s="121">
        <f>ROW()-14</f>
        <v>407</v>
      </c>
      <c r="C421" s="122" t="s">
        <v>258</v>
      </c>
      <c r="D421" s="122" t="s">
        <v>1184</v>
      </c>
      <c r="E421" s="122">
        <v>2016</v>
      </c>
      <c r="F421" s="122">
        <v>2021</v>
      </c>
      <c r="G421" s="129" t="s">
        <v>20</v>
      </c>
      <c r="H421" s="130" t="s">
        <v>20</v>
      </c>
      <c r="I421" s="131"/>
    </row>
    <row r="422" spans="2:15" ht="19.649999999999999" customHeight="1">
      <c r="B422" s="121">
        <f t="shared" ref="B422:B459" si="10">ROW()-14</f>
        <v>408</v>
      </c>
      <c r="C422" s="122" t="s">
        <v>258</v>
      </c>
      <c r="D422" s="122" t="s">
        <v>259</v>
      </c>
      <c r="E422" s="122">
        <v>2006</v>
      </c>
      <c r="F422" s="122">
        <v>2011</v>
      </c>
      <c r="G422" s="129" t="s">
        <v>20</v>
      </c>
      <c r="H422" s="130"/>
      <c r="I422" s="131"/>
    </row>
    <row r="423" spans="2:15" ht="19.649999999999999" customHeight="1">
      <c r="B423" s="121">
        <f t="shared" si="10"/>
        <v>409</v>
      </c>
      <c r="C423" s="122" t="s">
        <v>258</v>
      </c>
      <c r="D423" s="122" t="s">
        <v>259</v>
      </c>
      <c r="E423" s="122">
        <v>2015</v>
      </c>
      <c r="F423" s="122">
        <v>2021</v>
      </c>
      <c r="G423" s="129" t="s">
        <v>20</v>
      </c>
      <c r="H423" s="130" t="s">
        <v>20</v>
      </c>
      <c r="I423" s="131"/>
    </row>
    <row r="424" spans="2:15" ht="19.649999999999999" customHeight="1">
      <c r="B424" s="121">
        <f t="shared" si="10"/>
        <v>410</v>
      </c>
      <c r="C424" s="122" t="s">
        <v>258</v>
      </c>
      <c r="D424" s="122" t="s">
        <v>954</v>
      </c>
      <c r="E424" s="122">
        <v>2010</v>
      </c>
      <c r="F424" s="122">
        <v>2015</v>
      </c>
      <c r="G424" s="129" t="s">
        <v>20</v>
      </c>
      <c r="H424" s="130" t="s">
        <v>20</v>
      </c>
      <c r="I424" s="131"/>
      <c r="J424" s="90" t="s">
        <v>820</v>
      </c>
      <c r="N424" s="90">
        <v>5</v>
      </c>
      <c r="O424" s="90" t="s">
        <v>20</v>
      </c>
    </row>
    <row r="425" spans="2:15" ht="19.649999999999999" customHeight="1">
      <c r="B425" s="121">
        <f t="shared" si="10"/>
        <v>411</v>
      </c>
      <c r="C425" s="122" t="s">
        <v>258</v>
      </c>
      <c r="D425" s="122" t="s">
        <v>262</v>
      </c>
      <c r="E425" s="122">
        <v>2012</v>
      </c>
      <c r="F425" s="122">
        <v>2016</v>
      </c>
      <c r="G425" s="129" t="s">
        <v>20</v>
      </c>
      <c r="H425" s="130" t="s">
        <v>20</v>
      </c>
      <c r="I425" s="131"/>
    </row>
    <row r="426" spans="2:15" ht="19.649999999999999" customHeight="1">
      <c r="B426" s="121">
        <f t="shared" si="10"/>
        <v>412</v>
      </c>
      <c r="C426" s="122" t="s">
        <v>258</v>
      </c>
      <c r="D426" s="122" t="s">
        <v>262</v>
      </c>
      <c r="E426" s="122">
        <v>2016</v>
      </c>
      <c r="F426" s="122">
        <v>2022</v>
      </c>
      <c r="G426" s="129" t="s">
        <v>20</v>
      </c>
      <c r="H426" s="130" t="s">
        <v>20</v>
      </c>
      <c r="I426" s="131"/>
      <c r="J426" s="90" t="s">
        <v>820</v>
      </c>
      <c r="N426" s="90">
        <v>6</v>
      </c>
      <c r="O426" s="90" t="s">
        <v>20</v>
      </c>
    </row>
    <row r="427" spans="2:15" ht="19.649999999999999" customHeight="1">
      <c r="B427" s="121">
        <f t="shared" si="10"/>
        <v>413</v>
      </c>
      <c r="C427" s="122" t="s">
        <v>258</v>
      </c>
      <c r="D427" s="122" t="s">
        <v>955</v>
      </c>
      <c r="E427" s="122">
        <v>2012</v>
      </c>
      <c r="F427" s="122">
        <v>2016</v>
      </c>
      <c r="G427" s="129" t="s">
        <v>20</v>
      </c>
      <c r="H427" s="130" t="s">
        <v>20</v>
      </c>
      <c r="I427" s="131"/>
      <c r="J427" s="90" t="s">
        <v>820</v>
      </c>
      <c r="N427" s="90">
        <v>4</v>
      </c>
      <c r="O427" s="90" t="s">
        <v>20</v>
      </c>
    </row>
    <row r="428" spans="2:15" ht="19.649999999999999" customHeight="1">
      <c r="B428" s="121">
        <f t="shared" si="10"/>
        <v>414</v>
      </c>
      <c r="C428" s="122" t="s">
        <v>258</v>
      </c>
      <c r="D428" s="122" t="s">
        <v>956</v>
      </c>
      <c r="E428" s="122">
        <v>2008</v>
      </c>
      <c r="F428" s="122">
        <v>2011</v>
      </c>
      <c r="G428" s="129" t="s">
        <v>20</v>
      </c>
      <c r="H428" s="130" t="s">
        <v>20</v>
      </c>
      <c r="I428" s="131"/>
      <c r="J428" s="90" t="s">
        <v>820</v>
      </c>
      <c r="N428" s="90">
        <v>3</v>
      </c>
      <c r="O428" s="90" t="s">
        <v>20</v>
      </c>
    </row>
    <row r="429" spans="2:15" ht="19.649999999999999" customHeight="1">
      <c r="B429" s="121">
        <f t="shared" si="10"/>
        <v>415</v>
      </c>
      <c r="C429" s="122" t="s">
        <v>258</v>
      </c>
      <c r="D429" s="122" t="s">
        <v>264</v>
      </c>
      <c r="E429" s="122">
        <v>2007</v>
      </c>
      <c r="F429" s="122">
        <v>2013</v>
      </c>
      <c r="G429" s="129" t="s">
        <v>20</v>
      </c>
      <c r="H429" s="130"/>
      <c r="I429" s="131"/>
    </row>
    <row r="430" spans="2:15" ht="19.649999999999999" customHeight="1">
      <c r="B430" s="121">
        <f t="shared" si="10"/>
        <v>416</v>
      </c>
      <c r="C430" s="122" t="s">
        <v>258</v>
      </c>
      <c r="D430" s="122" t="s">
        <v>264</v>
      </c>
      <c r="E430" s="122">
        <v>2013</v>
      </c>
      <c r="F430" s="122">
        <v>2019</v>
      </c>
      <c r="G430" s="129" t="s">
        <v>20</v>
      </c>
      <c r="H430" s="130" t="s">
        <v>20</v>
      </c>
      <c r="I430" s="131"/>
      <c r="J430" s="90" t="s">
        <v>820</v>
      </c>
      <c r="K430" s="90">
        <v>3</v>
      </c>
      <c r="N430" s="90">
        <v>6</v>
      </c>
      <c r="O430" s="90" t="s">
        <v>20</v>
      </c>
    </row>
    <row r="431" spans="2:15" ht="19.649999999999999" customHeight="1">
      <c r="B431" s="121">
        <f t="shared" si="10"/>
        <v>417</v>
      </c>
      <c r="C431" s="122" t="s">
        <v>258</v>
      </c>
      <c r="D431" s="122" t="s">
        <v>264</v>
      </c>
      <c r="E431" s="122">
        <v>2020</v>
      </c>
      <c r="F431" s="122">
        <v>2020</v>
      </c>
      <c r="G431" s="129" t="s">
        <v>20</v>
      </c>
      <c r="H431" s="130" t="s">
        <v>20</v>
      </c>
      <c r="I431" s="131"/>
      <c r="J431" s="90" t="s">
        <v>820</v>
      </c>
      <c r="K431" s="90">
        <v>4</v>
      </c>
      <c r="O431" s="90" t="s">
        <v>20</v>
      </c>
    </row>
    <row r="432" spans="2:15" ht="19.649999999999999" customHeight="1">
      <c r="B432" s="121">
        <f t="shared" si="10"/>
        <v>418</v>
      </c>
      <c r="C432" s="122" t="s">
        <v>258</v>
      </c>
      <c r="D432" s="122" t="s">
        <v>265</v>
      </c>
      <c r="E432" s="122">
        <v>2016</v>
      </c>
      <c r="F432" s="122"/>
      <c r="G432" s="129" t="s">
        <v>20</v>
      </c>
      <c r="H432" s="130" t="s">
        <v>20</v>
      </c>
      <c r="I432" s="131"/>
    </row>
    <row r="433" spans="2:15" ht="19.649999999999999" customHeight="1">
      <c r="B433" s="121">
        <f t="shared" si="10"/>
        <v>419</v>
      </c>
      <c r="C433" s="122" t="s">
        <v>258</v>
      </c>
      <c r="D433" s="122" t="s">
        <v>957</v>
      </c>
      <c r="E433" s="122">
        <v>2010</v>
      </c>
      <c r="F433" s="122">
        <v>2014</v>
      </c>
      <c r="G433" s="129" t="s">
        <v>20</v>
      </c>
      <c r="H433" s="130" t="s">
        <v>20</v>
      </c>
      <c r="I433" s="131"/>
      <c r="J433" s="90" t="s">
        <v>820</v>
      </c>
      <c r="N433" s="90">
        <v>4</v>
      </c>
      <c r="O433" s="90" t="s">
        <v>20</v>
      </c>
    </row>
    <row r="434" spans="2:15" ht="19.649999999999999" customHeight="1">
      <c r="B434" s="121">
        <f t="shared" si="10"/>
        <v>420</v>
      </c>
      <c r="C434" s="122" t="s">
        <v>258</v>
      </c>
      <c r="D434" s="122" t="s">
        <v>268</v>
      </c>
      <c r="E434" s="122">
        <v>2007</v>
      </c>
      <c r="F434" s="122">
        <v>2013</v>
      </c>
      <c r="G434" s="129" t="s">
        <v>20</v>
      </c>
      <c r="H434" s="130"/>
      <c r="I434" s="131"/>
    </row>
    <row r="435" spans="2:15" ht="19.649999999999999" customHeight="1">
      <c r="B435" s="121">
        <f t="shared" si="10"/>
        <v>421</v>
      </c>
      <c r="C435" s="122" t="s">
        <v>258</v>
      </c>
      <c r="D435" s="122" t="s">
        <v>958</v>
      </c>
      <c r="E435" s="122">
        <v>2008</v>
      </c>
      <c r="F435" s="122">
        <v>2010</v>
      </c>
      <c r="G435" s="129" t="s">
        <v>20</v>
      </c>
      <c r="H435" s="130" t="s">
        <v>20</v>
      </c>
      <c r="I435" s="131"/>
      <c r="J435" s="90" t="s">
        <v>820</v>
      </c>
      <c r="K435" s="90">
        <v>3</v>
      </c>
      <c r="N435" s="90">
        <v>2</v>
      </c>
      <c r="O435" s="90" t="s">
        <v>20</v>
      </c>
    </row>
    <row r="436" spans="2:15" ht="19.649999999999999" customHeight="1">
      <c r="B436" s="121">
        <f t="shared" si="10"/>
        <v>422</v>
      </c>
      <c r="C436" s="122" t="s">
        <v>258</v>
      </c>
      <c r="D436" s="122" t="s">
        <v>958</v>
      </c>
      <c r="E436" s="122">
        <v>2011</v>
      </c>
      <c r="F436" s="122">
        <v>2017</v>
      </c>
      <c r="G436" s="129" t="s">
        <v>20</v>
      </c>
      <c r="H436" s="130" t="s">
        <v>20</v>
      </c>
      <c r="I436" s="131"/>
      <c r="J436" s="90" t="s">
        <v>820</v>
      </c>
      <c r="K436" s="90">
        <v>4</v>
      </c>
      <c r="O436" s="90" t="s">
        <v>20</v>
      </c>
    </row>
    <row r="437" spans="2:15" ht="19.649999999999999" customHeight="1">
      <c r="B437" s="121">
        <f t="shared" si="10"/>
        <v>423</v>
      </c>
      <c r="C437" s="122" t="s">
        <v>258</v>
      </c>
      <c r="D437" s="122" t="s">
        <v>958</v>
      </c>
      <c r="E437" s="122">
        <v>2018</v>
      </c>
      <c r="F437" s="122">
        <v>2022</v>
      </c>
      <c r="G437" s="129" t="s">
        <v>20</v>
      </c>
      <c r="H437" s="130" t="s">
        <v>20</v>
      </c>
      <c r="I437" s="131"/>
      <c r="J437" s="90" t="s">
        <v>820</v>
      </c>
      <c r="K437" s="90">
        <v>5</v>
      </c>
      <c r="O437" s="90" t="s">
        <v>20</v>
      </c>
    </row>
    <row r="438" spans="2:15" ht="19.649999999999999" customHeight="1">
      <c r="B438" s="121">
        <f t="shared" si="10"/>
        <v>424</v>
      </c>
      <c r="C438" s="122" t="s">
        <v>258</v>
      </c>
      <c r="D438" s="122" t="s">
        <v>959</v>
      </c>
      <c r="E438" s="122">
        <v>2019</v>
      </c>
      <c r="F438" s="122">
        <v>2022</v>
      </c>
      <c r="G438" s="129" t="s">
        <v>20</v>
      </c>
      <c r="H438" s="130" t="s">
        <v>20</v>
      </c>
      <c r="I438" s="131"/>
      <c r="J438" s="90" t="s">
        <v>820</v>
      </c>
      <c r="N438" s="90">
        <v>3</v>
      </c>
      <c r="O438" s="90" t="s">
        <v>20</v>
      </c>
    </row>
    <row r="439" spans="2:15" ht="19.649999999999999" customHeight="1">
      <c r="B439" s="121">
        <f t="shared" si="10"/>
        <v>425</v>
      </c>
      <c r="C439" s="122" t="s">
        <v>258</v>
      </c>
      <c r="D439" s="122" t="s">
        <v>960</v>
      </c>
      <c r="E439" s="122">
        <v>2009</v>
      </c>
      <c r="F439" s="122">
        <v>2014</v>
      </c>
      <c r="G439" s="129" t="s">
        <v>20</v>
      </c>
      <c r="H439" s="130" t="s">
        <v>20</v>
      </c>
      <c r="I439" s="131"/>
      <c r="J439" s="90" t="s">
        <v>820</v>
      </c>
      <c r="K439" s="90">
        <v>2</v>
      </c>
      <c r="N439" s="90">
        <v>5</v>
      </c>
      <c r="O439" s="90" t="s">
        <v>20</v>
      </c>
    </row>
    <row r="440" spans="2:15" ht="19.649999999999999" customHeight="1">
      <c r="B440" s="121">
        <f t="shared" si="10"/>
        <v>426</v>
      </c>
      <c r="C440" s="122" t="s">
        <v>258</v>
      </c>
      <c r="D440" s="122" t="s">
        <v>960</v>
      </c>
      <c r="E440" s="122">
        <v>2015</v>
      </c>
      <c r="F440" s="122">
        <v>2021</v>
      </c>
      <c r="G440" s="129" t="s">
        <v>20</v>
      </c>
      <c r="H440" s="130" t="s">
        <v>20</v>
      </c>
      <c r="I440" s="131"/>
      <c r="J440" s="90" t="s">
        <v>820</v>
      </c>
      <c r="K440" s="90">
        <v>3</v>
      </c>
      <c r="O440" s="90" t="s">
        <v>20</v>
      </c>
    </row>
    <row r="441" spans="2:15" ht="19.649999999999999" customHeight="1">
      <c r="B441" s="121">
        <f t="shared" si="10"/>
        <v>427</v>
      </c>
      <c r="C441" s="122" t="s">
        <v>258</v>
      </c>
      <c r="D441" s="122" t="s">
        <v>960</v>
      </c>
      <c r="E441" s="122">
        <v>2022</v>
      </c>
      <c r="F441" s="122">
        <v>2022</v>
      </c>
      <c r="G441" s="129" t="s">
        <v>20</v>
      </c>
      <c r="H441" s="130" t="s">
        <v>20</v>
      </c>
      <c r="I441" s="131"/>
      <c r="J441" s="90" t="s">
        <v>820</v>
      </c>
      <c r="K441" s="90">
        <v>4</v>
      </c>
      <c r="O441" s="90" t="s">
        <v>20</v>
      </c>
    </row>
    <row r="442" spans="2:15" ht="19.649999999999999" customHeight="1">
      <c r="B442" s="121">
        <f t="shared" si="10"/>
        <v>428</v>
      </c>
      <c r="C442" s="122" t="s">
        <v>258</v>
      </c>
      <c r="D442" s="122" t="s">
        <v>961</v>
      </c>
      <c r="E442" s="122">
        <v>2012</v>
      </c>
      <c r="F442" s="122">
        <v>2016</v>
      </c>
      <c r="G442" s="129" t="s">
        <v>20</v>
      </c>
      <c r="H442" s="130" t="s">
        <v>20</v>
      </c>
      <c r="I442" s="131"/>
      <c r="J442" s="90" t="s">
        <v>820</v>
      </c>
      <c r="K442" s="90">
        <v>1</v>
      </c>
      <c r="N442" s="90">
        <v>4</v>
      </c>
      <c r="O442" s="90" t="s">
        <v>20</v>
      </c>
    </row>
    <row r="443" spans="2:15" ht="19.649999999999999" customHeight="1">
      <c r="B443" s="121">
        <f t="shared" si="10"/>
        <v>429</v>
      </c>
      <c r="C443" s="122" t="s">
        <v>258</v>
      </c>
      <c r="D443" s="122" t="s">
        <v>961</v>
      </c>
      <c r="E443" s="122">
        <v>2017</v>
      </c>
      <c r="F443" s="122">
        <v>2022</v>
      </c>
      <c r="G443" s="129" t="s">
        <v>20</v>
      </c>
      <c r="H443" s="130" t="s">
        <v>20</v>
      </c>
      <c r="I443" s="131"/>
      <c r="J443" s="90" t="s">
        <v>820</v>
      </c>
      <c r="K443" s="90">
        <v>2</v>
      </c>
      <c r="O443" s="90" t="s">
        <v>20</v>
      </c>
    </row>
    <row r="444" spans="2:15" ht="19.649999999999999" customHeight="1">
      <c r="B444" s="121">
        <f t="shared" si="10"/>
        <v>430</v>
      </c>
      <c r="C444" s="122" t="s">
        <v>269</v>
      </c>
      <c r="D444" s="122" t="s">
        <v>962</v>
      </c>
      <c r="E444" s="122">
        <v>2012</v>
      </c>
      <c r="F444" s="122">
        <v>2916</v>
      </c>
      <c r="G444" s="129" t="s">
        <v>20</v>
      </c>
      <c r="H444" s="130" t="s">
        <v>20</v>
      </c>
      <c r="I444" s="131"/>
      <c r="J444" s="90" t="s">
        <v>820</v>
      </c>
      <c r="K444" s="90">
        <v>4</v>
      </c>
      <c r="N444" s="90">
        <v>904</v>
      </c>
      <c r="O444" s="90" t="s">
        <v>20</v>
      </c>
    </row>
    <row r="445" spans="2:15" ht="19.649999999999999" customHeight="1">
      <c r="B445" s="121">
        <f t="shared" si="10"/>
        <v>431</v>
      </c>
      <c r="C445" s="122" t="s">
        <v>269</v>
      </c>
      <c r="D445" s="122" t="s">
        <v>962</v>
      </c>
      <c r="E445" s="122">
        <v>2017</v>
      </c>
      <c r="F445" s="122">
        <v>2021</v>
      </c>
      <c r="G445" s="129" t="s">
        <v>20</v>
      </c>
      <c r="H445" s="130" t="s">
        <v>20</v>
      </c>
      <c r="I445" s="131"/>
      <c r="J445" s="90" t="s">
        <v>820</v>
      </c>
      <c r="K445" s="90">
        <v>5</v>
      </c>
      <c r="O445" s="90" t="s">
        <v>20</v>
      </c>
    </row>
    <row r="446" spans="2:15" ht="19.649999999999999" customHeight="1">
      <c r="B446" s="121">
        <f t="shared" si="10"/>
        <v>432</v>
      </c>
      <c r="C446" s="122" t="s">
        <v>269</v>
      </c>
      <c r="D446" s="122" t="s">
        <v>963</v>
      </c>
      <c r="E446" s="122">
        <v>2012</v>
      </c>
      <c r="F446" s="122">
        <v>2014</v>
      </c>
      <c r="G446" s="129" t="s">
        <v>20</v>
      </c>
      <c r="H446" s="130" t="s">
        <v>20</v>
      </c>
      <c r="I446" s="131"/>
      <c r="J446" s="90" t="s">
        <v>820</v>
      </c>
      <c r="K446" s="90">
        <v>5</v>
      </c>
      <c r="N446" s="90">
        <v>2</v>
      </c>
      <c r="O446" s="90" t="s">
        <v>20</v>
      </c>
    </row>
    <row r="447" spans="2:15" ht="19.649999999999999" customHeight="1">
      <c r="B447" s="121">
        <f t="shared" si="10"/>
        <v>433</v>
      </c>
      <c r="C447" s="122" t="s">
        <v>269</v>
      </c>
      <c r="D447" s="122" t="s">
        <v>705</v>
      </c>
      <c r="E447" s="122">
        <v>2021</v>
      </c>
      <c r="F447" s="122"/>
      <c r="G447" s="129" t="s">
        <v>20</v>
      </c>
      <c r="H447" s="130" t="s">
        <v>20</v>
      </c>
      <c r="I447" s="131"/>
    </row>
    <row r="448" spans="2:15" ht="19.649999999999999" customHeight="1">
      <c r="B448" s="121">
        <f t="shared" si="10"/>
        <v>434</v>
      </c>
      <c r="C448" s="122" t="s">
        <v>269</v>
      </c>
      <c r="D448" s="122" t="s">
        <v>964</v>
      </c>
      <c r="E448" s="122">
        <v>2012</v>
      </c>
      <c r="F448" s="122">
        <v>2014</v>
      </c>
      <c r="G448" s="129" t="s">
        <v>20</v>
      </c>
      <c r="H448" s="130" t="s">
        <v>20</v>
      </c>
      <c r="I448" s="182"/>
      <c r="J448" s="90" t="s">
        <v>820</v>
      </c>
      <c r="K448" s="90">
        <v>6</v>
      </c>
      <c r="N448" s="90">
        <v>2</v>
      </c>
      <c r="O448" s="90" t="s">
        <v>20</v>
      </c>
    </row>
    <row r="449" spans="2:15" ht="19.649999999999999" customHeight="1">
      <c r="B449" s="121">
        <f t="shared" si="10"/>
        <v>435</v>
      </c>
      <c r="C449" s="122" t="s">
        <v>269</v>
      </c>
      <c r="D449" s="122" t="s">
        <v>964</v>
      </c>
      <c r="E449" s="122">
        <v>2015</v>
      </c>
      <c r="F449" s="122">
        <v>2019</v>
      </c>
      <c r="G449" s="129" t="s">
        <v>20</v>
      </c>
      <c r="H449" s="130" t="s">
        <v>20</v>
      </c>
      <c r="I449" s="182"/>
      <c r="J449" s="90" t="s">
        <v>820</v>
      </c>
      <c r="K449" s="90">
        <v>7</v>
      </c>
      <c r="O449" s="90" t="s">
        <v>20</v>
      </c>
    </row>
    <row r="450" spans="2:15" ht="19.649999999999999" customHeight="1">
      <c r="B450" s="121">
        <f t="shared" si="10"/>
        <v>436</v>
      </c>
      <c r="C450" s="122" t="s">
        <v>269</v>
      </c>
      <c r="D450" s="122" t="s">
        <v>964</v>
      </c>
      <c r="E450" s="122">
        <v>2020</v>
      </c>
      <c r="F450" s="122">
        <v>2021</v>
      </c>
      <c r="G450" s="129" t="s">
        <v>20</v>
      </c>
      <c r="H450" s="130" t="s">
        <v>20</v>
      </c>
      <c r="I450" s="182"/>
      <c r="J450" s="90" t="s">
        <v>820</v>
      </c>
      <c r="O450" s="90" t="s">
        <v>20</v>
      </c>
    </row>
    <row r="451" spans="2:15" ht="19.649999999999999" customHeight="1">
      <c r="B451" s="121">
        <f t="shared" si="10"/>
        <v>437</v>
      </c>
      <c r="C451" s="122" t="s">
        <v>269</v>
      </c>
      <c r="D451" s="122" t="s">
        <v>965</v>
      </c>
      <c r="E451" s="122">
        <v>2013</v>
      </c>
      <c r="F451" s="122">
        <v>2014</v>
      </c>
      <c r="G451" s="129" t="s">
        <v>20</v>
      </c>
      <c r="H451" s="130" t="s">
        <v>20</v>
      </c>
      <c r="I451" s="131"/>
      <c r="J451" s="90" t="s">
        <v>820</v>
      </c>
      <c r="N451" s="90">
        <v>1</v>
      </c>
      <c r="O451" s="90" t="s">
        <v>20</v>
      </c>
    </row>
    <row r="452" spans="2:15" ht="19.649999999999999" customHeight="1">
      <c r="B452" s="121">
        <f t="shared" si="10"/>
        <v>438</v>
      </c>
      <c r="C452" s="122" t="s">
        <v>269</v>
      </c>
      <c r="D452" s="122" t="s">
        <v>966</v>
      </c>
      <c r="E452" s="122">
        <v>2013</v>
      </c>
      <c r="F452" s="122">
        <v>2020</v>
      </c>
      <c r="G452" s="129" t="s">
        <v>20</v>
      </c>
      <c r="H452" s="130" t="s">
        <v>20</v>
      </c>
      <c r="I452" s="131"/>
      <c r="J452" s="90" t="s">
        <v>820</v>
      </c>
      <c r="N452" s="90">
        <v>7</v>
      </c>
      <c r="O452" s="90" t="s">
        <v>20</v>
      </c>
    </row>
    <row r="453" spans="2:15" ht="19.649999999999999" customHeight="1">
      <c r="B453" s="121">
        <f t="shared" si="10"/>
        <v>439</v>
      </c>
      <c r="C453" s="122" t="s">
        <v>269</v>
      </c>
      <c r="D453" s="122" t="s">
        <v>938</v>
      </c>
      <c r="E453" s="122">
        <v>2013</v>
      </c>
      <c r="F453" s="122">
        <v>2016</v>
      </c>
      <c r="G453" s="129" t="s">
        <v>20</v>
      </c>
      <c r="H453" s="130" t="s">
        <v>20</v>
      </c>
      <c r="I453" s="131"/>
      <c r="J453" s="90" t="s">
        <v>820</v>
      </c>
      <c r="N453" s="90">
        <v>3</v>
      </c>
      <c r="O453" s="90" t="s">
        <v>20</v>
      </c>
    </row>
    <row r="454" spans="2:15" ht="19.649999999999999" customHeight="1">
      <c r="B454" s="121">
        <f t="shared" si="10"/>
        <v>440</v>
      </c>
      <c r="C454" s="122" t="s">
        <v>269</v>
      </c>
      <c r="D454" s="122" t="s">
        <v>967</v>
      </c>
      <c r="E454" s="122">
        <v>2013</v>
      </c>
      <c r="F454" s="122">
        <v>2015</v>
      </c>
      <c r="G454" s="129" t="s">
        <v>20</v>
      </c>
      <c r="H454" s="130" t="s">
        <v>20</v>
      </c>
      <c r="I454" s="131"/>
      <c r="J454" s="90" t="s">
        <v>820</v>
      </c>
      <c r="N454" s="90">
        <v>2</v>
      </c>
      <c r="O454" s="90" t="s">
        <v>20</v>
      </c>
    </row>
    <row r="455" spans="2:15" ht="19.649999999999999" customHeight="1">
      <c r="B455" s="121">
        <f t="shared" si="10"/>
        <v>441</v>
      </c>
      <c r="C455" s="122" t="s">
        <v>269</v>
      </c>
      <c r="D455" s="122" t="s">
        <v>273</v>
      </c>
      <c r="E455" s="122">
        <v>2019</v>
      </c>
      <c r="F455" s="122"/>
      <c r="G455" s="129" t="s">
        <v>20</v>
      </c>
      <c r="H455" s="130" t="s">
        <v>20</v>
      </c>
      <c r="I455" s="131"/>
    </row>
    <row r="456" spans="2:15" ht="19.649999999999999" customHeight="1">
      <c r="B456" s="121">
        <f t="shared" si="10"/>
        <v>442</v>
      </c>
      <c r="C456" s="122" t="s">
        <v>269</v>
      </c>
      <c r="D456" s="122" t="s">
        <v>274</v>
      </c>
      <c r="E456" s="122">
        <v>2008</v>
      </c>
      <c r="F456" s="122">
        <v>2013</v>
      </c>
      <c r="G456" s="129" t="s">
        <v>20</v>
      </c>
      <c r="H456" s="130"/>
      <c r="I456" s="131"/>
    </row>
    <row r="457" spans="2:15" ht="19.649999999999999" customHeight="1">
      <c r="B457" s="121">
        <f t="shared" si="10"/>
        <v>443</v>
      </c>
      <c r="C457" s="122" t="s">
        <v>269</v>
      </c>
      <c r="D457" s="122" t="s">
        <v>274</v>
      </c>
      <c r="E457" s="122">
        <v>2014</v>
      </c>
      <c r="F457" s="122">
        <v>2020</v>
      </c>
      <c r="G457" s="129" t="s">
        <v>20</v>
      </c>
      <c r="H457" s="130" t="s">
        <v>20</v>
      </c>
      <c r="I457" s="131"/>
    </row>
    <row r="458" spans="2:15" ht="19.649999999999999" customHeight="1">
      <c r="B458" s="121">
        <f t="shared" si="10"/>
        <v>444</v>
      </c>
      <c r="C458" s="122" t="s">
        <v>269</v>
      </c>
      <c r="D458" s="122" t="s">
        <v>274</v>
      </c>
      <c r="E458" s="122">
        <v>2021</v>
      </c>
      <c r="F458" s="122"/>
      <c r="G458" s="129" t="s">
        <v>20</v>
      </c>
      <c r="H458" s="130" t="s">
        <v>20</v>
      </c>
      <c r="I458" s="131"/>
    </row>
    <row r="459" spans="2:15" ht="19.649999999999999" customHeight="1">
      <c r="B459" s="121">
        <f t="shared" si="10"/>
        <v>445</v>
      </c>
      <c r="C459" s="122" t="s">
        <v>269</v>
      </c>
      <c r="D459" s="122" t="s">
        <v>278</v>
      </c>
      <c r="E459" s="122">
        <v>2011</v>
      </c>
      <c r="F459" s="122">
        <v>2017</v>
      </c>
      <c r="G459" s="129" t="s">
        <v>20</v>
      </c>
      <c r="H459" s="130"/>
      <c r="I459" s="131"/>
    </row>
    <row r="460" spans="2:15" ht="19.649999999999999" customHeight="1" thickBot="1">
      <c r="B460" s="124">
        <f>ROW()-14</f>
        <v>446</v>
      </c>
      <c r="C460" s="125" t="s">
        <v>269</v>
      </c>
      <c r="D460" s="125" t="s">
        <v>278</v>
      </c>
      <c r="E460" s="125">
        <v>2016</v>
      </c>
      <c r="F460" s="125"/>
      <c r="G460" s="132" t="s">
        <v>20</v>
      </c>
      <c r="H460" s="133" t="s">
        <v>20</v>
      </c>
      <c r="I460" s="134"/>
    </row>
    <row r="461" spans="2:15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 t="s">
        <v>1144</v>
      </c>
    </row>
    <row r="462" spans="2:15" ht="19.649999999999999" customHeight="1">
      <c r="B462" s="121">
        <f>ROW()-15</f>
        <v>447</v>
      </c>
      <c r="C462" s="122" t="s">
        <v>269</v>
      </c>
      <c r="D462" s="122" t="s">
        <v>280</v>
      </c>
      <c r="E462" s="122">
        <v>2011</v>
      </c>
      <c r="F462" s="122"/>
      <c r="G462" s="129" t="s">
        <v>20</v>
      </c>
      <c r="H462" s="130" t="s">
        <v>20</v>
      </c>
      <c r="I462" s="131"/>
    </row>
    <row r="463" spans="2:15" ht="19.649999999999999" customHeight="1">
      <c r="B463" s="121">
        <f>ROW()-15</f>
        <v>448</v>
      </c>
      <c r="C463" s="122" t="s">
        <v>269</v>
      </c>
      <c r="D463" s="122" t="s">
        <v>283</v>
      </c>
      <c r="E463" s="122">
        <v>2017</v>
      </c>
      <c r="F463" s="122"/>
      <c r="G463" s="129" t="s">
        <v>20</v>
      </c>
      <c r="H463" s="130" t="s">
        <v>20</v>
      </c>
      <c r="I463" s="131"/>
    </row>
    <row r="464" spans="2:15" ht="19.649999999999999" customHeight="1">
      <c r="B464" s="121">
        <f t="shared" ref="B464:B501" si="11">ROW()-15</f>
        <v>449</v>
      </c>
      <c r="C464" s="122" t="s">
        <v>269</v>
      </c>
      <c r="D464" s="122" t="s">
        <v>1185</v>
      </c>
      <c r="E464" s="122">
        <v>2017</v>
      </c>
      <c r="F464" s="122"/>
      <c r="G464" s="129" t="s">
        <v>20</v>
      </c>
      <c r="H464" s="130" t="s">
        <v>20</v>
      </c>
      <c r="I464" s="131"/>
    </row>
    <row r="465" spans="2:15" ht="19.649999999999999" customHeight="1">
      <c r="B465" s="121">
        <f t="shared" si="11"/>
        <v>450</v>
      </c>
      <c r="C465" s="122" t="s">
        <v>269</v>
      </c>
      <c r="D465" s="122" t="s">
        <v>285</v>
      </c>
      <c r="E465" s="122">
        <v>2010</v>
      </c>
      <c r="F465" s="122">
        <v>2019</v>
      </c>
      <c r="G465" s="129" t="s">
        <v>20</v>
      </c>
      <c r="H465" s="130"/>
      <c r="I465" s="131"/>
    </row>
    <row r="466" spans="2:15" ht="19.649999999999999" customHeight="1">
      <c r="B466" s="121">
        <f t="shared" si="11"/>
        <v>451</v>
      </c>
      <c r="C466" s="122" t="s">
        <v>269</v>
      </c>
      <c r="D466" s="122" t="s">
        <v>968</v>
      </c>
      <c r="E466" s="122">
        <v>2017</v>
      </c>
      <c r="F466" s="122"/>
      <c r="G466" s="129" t="s">
        <v>20</v>
      </c>
      <c r="H466" s="130" t="s">
        <v>20</v>
      </c>
      <c r="I466" s="131"/>
    </row>
    <row r="467" spans="2:15" ht="19.649999999999999" customHeight="1">
      <c r="B467" s="121">
        <f t="shared" si="11"/>
        <v>452</v>
      </c>
      <c r="C467" s="122" t="s">
        <v>269</v>
      </c>
      <c r="D467" s="122" t="s">
        <v>968</v>
      </c>
      <c r="E467" s="122">
        <v>2018</v>
      </c>
      <c r="F467" s="122">
        <v>2022</v>
      </c>
      <c r="G467" s="129" t="s">
        <v>20</v>
      </c>
      <c r="H467" s="130" t="s">
        <v>20</v>
      </c>
      <c r="I467" s="131"/>
      <c r="J467" s="90" t="s">
        <v>820</v>
      </c>
      <c r="N467" s="90">
        <v>4</v>
      </c>
      <c r="O467" s="90" t="s">
        <v>20</v>
      </c>
    </row>
    <row r="468" spans="2:15" ht="19.649999999999999" customHeight="1">
      <c r="B468" s="121">
        <f t="shared" si="11"/>
        <v>453</v>
      </c>
      <c r="C468" s="122" t="s">
        <v>269</v>
      </c>
      <c r="D468" s="122" t="s">
        <v>969</v>
      </c>
      <c r="E468" s="122">
        <v>2020</v>
      </c>
      <c r="F468" s="122">
        <v>2022</v>
      </c>
      <c r="G468" s="129" t="s">
        <v>20</v>
      </c>
      <c r="H468" s="130" t="s">
        <v>20</v>
      </c>
      <c r="I468" s="131"/>
      <c r="J468" s="90" t="s">
        <v>820</v>
      </c>
      <c r="N468" s="90">
        <v>2</v>
      </c>
      <c r="O468" s="90" t="s">
        <v>20</v>
      </c>
    </row>
    <row r="469" spans="2:15" ht="19.649999999999999" customHeight="1">
      <c r="B469" s="121">
        <f t="shared" si="11"/>
        <v>454</v>
      </c>
      <c r="C469" s="122" t="s">
        <v>269</v>
      </c>
      <c r="D469" s="122" t="s">
        <v>1186</v>
      </c>
      <c r="E469" s="122">
        <v>2012</v>
      </c>
      <c r="F469" s="122">
        <v>2019</v>
      </c>
      <c r="G469" s="129" t="s">
        <v>20</v>
      </c>
      <c r="H469" s="130" t="s">
        <v>20</v>
      </c>
      <c r="I469" s="131"/>
    </row>
    <row r="470" spans="2:15" ht="19.649999999999999" customHeight="1">
      <c r="B470" s="121">
        <f t="shared" si="11"/>
        <v>455</v>
      </c>
      <c r="C470" s="122" t="s">
        <v>269</v>
      </c>
      <c r="D470" s="122" t="s">
        <v>970</v>
      </c>
      <c r="E470" s="122">
        <v>2022</v>
      </c>
      <c r="F470" s="122">
        <v>2022</v>
      </c>
      <c r="G470" s="129" t="s">
        <v>20</v>
      </c>
      <c r="H470" s="130" t="s">
        <v>20</v>
      </c>
      <c r="I470" s="131"/>
      <c r="J470" s="90" t="s">
        <v>820</v>
      </c>
      <c r="N470" s="90">
        <v>0</v>
      </c>
      <c r="O470" s="90" t="s">
        <v>20</v>
      </c>
    </row>
    <row r="471" spans="2:15" ht="19.649999999999999" customHeight="1">
      <c r="B471" s="121">
        <f t="shared" si="11"/>
        <v>456</v>
      </c>
      <c r="C471" s="122" t="s">
        <v>269</v>
      </c>
      <c r="D471" s="122" t="s">
        <v>287</v>
      </c>
      <c r="E471" s="122">
        <v>2012</v>
      </c>
      <c r="F471" s="122">
        <v>2019</v>
      </c>
      <c r="G471" s="129" t="s">
        <v>20</v>
      </c>
      <c r="H471" s="130" t="s">
        <v>20</v>
      </c>
      <c r="I471" s="131"/>
    </row>
    <row r="472" spans="2:15" ht="19.649999999999999" customHeight="1">
      <c r="B472" s="121">
        <f t="shared" si="11"/>
        <v>457</v>
      </c>
      <c r="C472" s="122" t="s">
        <v>269</v>
      </c>
      <c r="D472" s="122" t="s">
        <v>287</v>
      </c>
      <c r="E472" s="122">
        <v>2019</v>
      </c>
      <c r="F472" s="122"/>
      <c r="G472" s="129" t="s">
        <v>20</v>
      </c>
      <c r="H472" s="130" t="s">
        <v>20</v>
      </c>
      <c r="I472" s="131"/>
    </row>
    <row r="473" spans="2:15" ht="19.649999999999999" customHeight="1">
      <c r="B473" s="121">
        <f t="shared" si="11"/>
        <v>458</v>
      </c>
      <c r="C473" s="122" t="s">
        <v>269</v>
      </c>
      <c r="D473" s="122" t="s">
        <v>971</v>
      </c>
      <c r="E473" s="122">
        <v>2013</v>
      </c>
      <c r="F473" s="122">
        <v>2018</v>
      </c>
      <c r="G473" s="129" t="s">
        <v>20</v>
      </c>
      <c r="H473" s="130" t="s">
        <v>20</v>
      </c>
      <c r="I473" s="131"/>
      <c r="J473" s="90" t="s">
        <v>820</v>
      </c>
      <c r="N473" s="90">
        <v>5</v>
      </c>
      <c r="O473" s="90" t="s">
        <v>20</v>
      </c>
    </row>
    <row r="474" spans="2:15" ht="19.649999999999999" customHeight="1">
      <c r="B474" s="121">
        <f t="shared" si="11"/>
        <v>459</v>
      </c>
      <c r="C474" s="122" t="s">
        <v>269</v>
      </c>
      <c r="D474" s="122" t="s">
        <v>972</v>
      </c>
      <c r="E474" s="122">
        <v>2019</v>
      </c>
      <c r="F474" s="122">
        <v>2019</v>
      </c>
      <c r="G474" s="129" t="s">
        <v>20</v>
      </c>
      <c r="H474" s="130" t="s">
        <v>20</v>
      </c>
      <c r="I474" s="131"/>
      <c r="J474" s="90" t="s">
        <v>820</v>
      </c>
      <c r="N474" s="90">
        <v>0</v>
      </c>
      <c r="O474" s="90" t="s">
        <v>20</v>
      </c>
    </row>
    <row r="475" spans="2:15" ht="19.649999999999999" customHeight="1">
      <c r="B475" s="121">
        <f t="shared" si="11"/>
        <v>460</v>
      </c>
      <c r="C475" s="122" t="s">
        <v>269</v>
      </c>
      <c r="D475" s="122" t="s">
        <v>973</v>
      </c>
      <c r="E475" s="122">
        <v>2011</v>
      </c>
      <c r="F475" s="122">
        <v>2013</v>
      </c>
      <c r="G475" s="129" t="s">
        <v>20</v>
      </c>
      <c r="H475" s="130" t="s">
        <v>20</v>
      </c>
      <c r="I475" s="131"/>
      <c r="J475" s="90" t="s">
        <v>820</v>
      </c>
      <c r="K475" s="90">
        <v>6</v>
      </c>
      <c r="N475" s="90">
        <v>2</v>
      </c>
      <c r="O475" s="90" t="s">
        <v>20</v>
      </c>
    </row>
    <row r="476" spans="2:15" ht="19.649999999999999" customHeight="1">
      <c r="B476" s="121">
        <f t="shared" si="11"/>
        <v>461</v>
      </c>
      <c r="C476" s="122" t="s">
        <v>269</v>
      </c>
      <c r="D476" s="122" t="s">
        <v>973</v>
      </c>
      <c r="E476" s="122">
        <v>2014</v>
      </c>
      <c r="F476" s="122">
        <v>2018</v>
      </c>
      <c r="G476" s="129" t="s">
        <v>20</v>
      </c>
      <c r="H476" s="130" t="s">
        <v>20</v>
      </c>
      <c r="I476" s="131"/>
      <c r="J476" s="90" t="s">
        <v>820</v>
      </c>
      <c r="K476" s="90">
        <v>7</v>
      </c>
      <c r="O476" s="90" t="s">
        <v>20</v>
      </c>
    </row>
    <row r="477" spans="2:15" ht="19.649999999999999" customHeight="1">
      <c r="B477" s="121">
        <f t="shared" si="11"/>
        <v>462</v>
      </c>
      <c r="C477" s="122" t="s">
        <v>269</v>
      </c>
      <c r="D477" s="122" t="s">
        <v>973</v>
      </c>
      <c r="E477" s="122">
        <v>2019</v>
      </c>
      <c r="F477" s="122">
        <v>2022</v>
      </c>
      <c r="G477" s="129" t="s">
        <v>20</v>
      </c>
      <c r="H477" s="130" t="s">
        <v>20</v>
      </c>
      <c r="I477" s="131"/>
      <c r="J477" s="90" t="s">
        <v>820</v>
      </c>
      <c r="K477" s="90">
        <v>8</v>
      </c>
      <c r="O477" s="90" t="s">
        <v>20</v>
      </c>
    </row>
    <row r="478" spans="2:15" ht="19.649999999999999" customHeight="1">
      <c r="B478" s="121">
        <f t="shared" si="11"/>
        <v>463</v>
      </c>
      <c r="C478" s="122" t="s">
        <v>269</v>
      </c>
      <c r="D478" s="122" t="s">
        <v>722</v>
      </c>
      <c r="E478" s="122">
        <v>2011</v>
      </c>
      <c r="F478" s="122">
        <v>2015</v>
      </c>
      <c r="G478" s="129" t="s">
        <v>20</v>
      </c>
      <c r="H478" s="130" t="s">
        <v>20</v>
      </c>
      <c r="I478" s="131"/>
      <c r="J478" s="90" t="s">
        <v>820</v>
      </c>
      <c r="K478" s="90">
        <v>2</v>
      </c>
      <c r="N478" s="90">
        <v>4</v>
      </c>
      <c r="O478" s="90" t="s">
        <v>20</v>
      </c>
    </row>
    <row r="479" spans="2:15" ht="19.649999999999999" customHeight="1">
      <c r="B479" s="121">
        <f t="shared" si="11"/>
        <v>464</v>
      </c>
      <c r="C479" s="122" t="s">
        <v>269</v>
      </c>
      <c r="D479" s="122" t="s">
        <v>722</v>
      </c>
      <c r="E479" s="122">
        <v>2015</v>
      </c>
      <c r="F479" s="122">
        <v>2020</v>
      </c>
      <c r="G479" s="129" t="s">
        <v>20</v>
      </c>
      <c r="H479" s="130" t="s">
        <v>20</v>
      </c>
      <c r="I479" s="131"/>
    </row>
    <row r="480" spans="2:15" ht="19.649999999999999" customHeight="1">
      <c r="B480" s="121">
        <f t="shared" si="11"/>
        <v>465</v>
      </c>
      <c r="C480" s="122" t="s">
        <v>269</v>
      </c>
      <c r="D480" s="122" t="s">
        <v>722</v>
      </c>
      <c r="E480" s="122">
        <v>2021</v>
      </c>
      <c r="F480" s="122"/>
      <c r="G480" s="129" t="s">
        <v>20</v>
      </c>
      <c r="H480" s="130" t="s">
        <v>20</v>
      </c>
      <c r="I480" s="131"/>
    </row>
    <row r="481" spans="2:15" ht="19.649999999999999" customHeight="1">
      <c r="B481" s="121">
        <f t="shared" si="11"/>
        <v>466</v>
      </c>
      <c r="C481" s="122" t="s">
        <v>269</v>
      </c>
      <c r="D481" s="122" t="s">
        <v>974</v>
      </c>
      <c r="E481" s="122">
        <v>2012</v>
      </c>
      <c r="F481" s="122">
        <v>2017</v>
      </c>
      <c r="G481" s="129" t="s">
        <v>20</v>
      </c>
      <c r="H481" s="130" t="s">
        <v>20</v>
      </c>
      <c r="I481" s="131"/>
      <c r="J481" s="90" t="s">
        <v>820</v>
      </c>
      <c r="K481" s="90">
        <v>1</v>
      </c>
      <c r="N481" s="90">
        <v>5</v>
      </c>
      <c r="O481" s="90" t="s">
        <v>20</v>
      </c>
    </row>
    <row r="482" spans="2:15" ht="19.649999999999999" customHeight="1">
      <c r="B482" s="121">
        <f t="shared" si="11"/>
        <v>467</v>
      </c>
      <c r="C482" s="122" t="s">
        <v>269</v>
      </c>
      <c r="D482" s="122" t="s">
        <v>974</v>
      </c>
      <c r="E482" s="122">
        <v>2018</v>
      </c>
      <c r="F482" s="122">
        <v>2021</v>
      </c>
      <c r="G482" s="129" t="s">
        <v>20</v>
      </c>
      <c r="H482" s="130" t="s">
        <v>20</v>
      </c>
      <c r="I482" s="131"/>
      <c r="J482" s="90" t="s">
        <v>820</v>
      </c>
      <c r="K482" s="90">
        <v>2</v>
      </c>
      <c r="O482" s="90" t="s">
        <v>20</v>
      </c>
    </row>
    <row r="483" spans="2:15" ht="19.649999999999999" customHeight="1">
      <c r="B483" s="121">
        <f t="shared" si="11"/>
        <v>468</v>
      </c>
      <c r="C483" s="122" t="s">
        <v>269</v>
      </c>
      <c r="D483" s="122" t="s">
        <v>975</v>
      </c>
      <c r="E483" s="122">
        <v>2020</v>
      </c>
      <c r="F483" s="122">
        <v>2021</v>
      </c>
      <c r="G483" s="129" t="s">
        <v>20</v>
      </c>
      <c r="H483" s="130" t="s">
        <v>20</v>
      </c>
      <c r="I483" s="131"/>
      <c r="J483" s="90" t="s">
        <v>820</v>
      </c>
      <c r="N483" s="90">
        <v>1</v>
      </c>
      <c r="O483" s="90" t="s">
        <v>20</v>
      </c>
    </row>
    <row r="484" spans="2:15" ht="19.649999999999999" customHeight="1">
      <c r="B484" s="121">
        <f t="shared" si="11"/>
        <v>469</v>
      </c>
      <c r="C484" s="122" t="s">
        <v>269</v>
      </c>
      <c r="D484" s="122" t="s">
        <v>976</v>
      </c>
      <c r="E484" s="122">
        <v>2020</v>
      </c>
      <c r="F484" s="122">
        <v>2022</v>
      </c>
      <c r="G484" s="129" t="s">
        <v>20</v>
      </c>
      <c r="H484" s="130" t="s">
        <v>20</v>
      </c>
      <c r="I484" s="131"/>
      <c r="J484" s="90" t="s">
        <v>820</v>
      </c>
      <c r="N484" s="90">
        <v>2</v>
      </c>
      <c r="O484" s="90" t="s">
        <v>20</v>
      </c>
    </row>
    <row r="485" spans="2:15" ht="19.649999999999999" customHeight="1">
      <c r="B485" s="121">
        <f t="shared" si="11"/>
        <v>470</v>
      </c>
      <c r="C485" s="122" t="s">
        <v>269</v>
      </c>
      <c r="D485" s="122" t="s">
        <v>977</v>
      </c>
      <c r="E485" s="122">
        <v>2012</v>
      </c>
      <c r="F485" s="122">
        <v>2012</v>
      </c>
      <c r="G485" s="129" t="s">
        <v>20</v>
      </c>
      <c r="H485" s="130" t="s">
        <v>20</v>
      </c>
      <c r="I485" s="131"/>
      <c r="J485" s="90" t="s">
        <v>820</v>
      </c>
      <c r="N485" s="90">
        <v>0</v>
      </c>
      <c r="O485" s="90" t="s">
        <v>20</v>
      </c>
    </row>
    <row r="486" spans="2:15" ht="19.649999999999999" customHeight="1">
      <c r="B486" s="121">
        <f t="shared" si="11"/>
        <v>471</v>
      </c>
      <c r="C486" s="122" t="s">
        <v>293</v>
      </c>
      <c r="D486" s="122" t="s">
        <v>978</v>
      </c>
      <c r="E486" s="122">
        <v>2007</v>
      </c>
      <c r="F486" s="122">
        <v>2013</v>
      </c>
      <c r="G486" s="129" t="s">
        <v>20</v>
      </c>
      <c r="H486" s="130" t="s">
        <v>20</v>
      </c>
      <c r="I486" s="131"/>
    </row>
    <row r="487" spans="2:15" ht="19.649999999999999" customHeight="1">
      <c r="B487" s="121">
        <f t="shared" si="11"/>
        <v>472</v>
      </c>
      <c r="C487" s="122" t="s">
        <v>293</v>
      </c>
      <c r="D487" s="122" t="s">
        <v>979</v>
      </c>
      <c r="E487" s="122">
        <v>2007</v>
      </c>
      <c r="F487" s="122">
        <v>2013</v>
      </c>
      <c r="G487" s="129" t="s">
        <v>20</v>
      </c>
      <c r="H487" s="130" t="s">
        <v>20</v>
      </c>
      <c r="I487" s="131"/>
    </row>
    <row r="488" spans="2:15" ht="19.649999999999999" customHeight="1">
      <c r="B488" s="121">
        <f t="shared" si="11"/>
        <v>473</v>
      </c>
      <c r="C488" s="122" t="s">
        <v>293</v>
      </c>
      <c r="D488" s="122" t="s">
        <v>1187</v>
      </c>
      <c r="E488" s="122">
        <v>2007</v>
      </c>
      <c r="F488" s="122">
        <v>2013</v>
      </c>
      <c r="G488" s="129" t="s">
        <v>20</v>
      </c>
      <c r="H488" s="130" t="s">
        <v>20</v>
      </c>
      <c r="I488" s="131"/>
    </row>
    <row r="489" spans="2:15" ht="19.649999999999999" customHeight="1">
      <c r="B489" s="121">
        <f t="shared" si="11"/>
        <v>474</v>
      </c>
      <c r="C489" s="122" t="s">
        <v>293</v>
      </c>
      <c r="D489" s="122" t="s">
        <v>305</v>
      </c>
      <c r="E489" s="122">
        <v>2014</v>
      </c>
      <c r="F489" s="122">
        <v>2015</v>
      </c>
      <c r="G489" s="129" t="s">
        <v>20</v>
      </c>
      <c r="H489" s="130" t="s">
        <v>20</v>
      </c>
      <c r="I489" s="131"/>
      <c r="J489" s="90" t="s">
        <v>820</v>
      </c>
      <c r="N489" s="90">
        <v>1</v>
      </c>
      <c r="O489" s="90" t="s">
        <v>20</v>
      </c>
    </row>
    <row r="490" spans="2:15" ht="19.649999999999999" customHeight="1">
      <c r="B490" s="121">
        <f t="shared" si="11"/>
        <v>475</v>
      </c>
      <c r="C490" s="122" t="s">
        <v>293</v>
      </c>
      <c r="D490" s="122" t="s">
        <v>980</v>
      </c>
      <c r="E490" s="122">
        <v>2009</v>
      </c>
      <c r="F490" s="122">
        <v>2017</v>
      </c>
      <c r="G490" s="129" t="s">
        <v>20</v>
      </c>
      <c r="H490" s="130" t="s">
        <v>20</v>
      </c>
      <c r="I490" s="131"/>
    </row>
    <row r="491" spans="2:15" ht="19.649999999999999" customHeight="1">
      <c r="B491" s="121">
        <f t="shared" si="11"/>
        <v>476</v>
      </c>
      <c r="C491" s="122" t="s">
        <v>293</v>
      </c>
      <c r="D491" s="122" t="s">
        <v>981</v>
      </c>
      <c r="E491" s="122">
        <v>2009</v>
      </c>
      <c r="F491" s="122">
        <v>2017</v>
      </c>
      <c r="G491" s="129" t="s">
        <v>20</v>
      </c>
      <c r="H491" s="130" t="s">
        <v>20</v>
      </c>
      <c r="I491" s="131"/>
    </row>
    <row r="492" spans="2:15" ht="19.649999999999999" customHeight="1">
      <c r="B492" s="121">
        <f t="shared" si="11"/>
        <v>477</v>
      </c>
      <c r="C492" s="122" t="s">
        <v>293</v>
      </c>
      <c r="D492" s="122" t="s">
        <v>1188</v>
      </c>
      <c r="E492" s="122">
        <v>2009</v>
      </c>
      <c r="F492" s="122">
        <v>2017</v>
      </c>
      <c r="G492" s="129" t="s">
        <v>20</v>
      </c>
      <c r="H492" s="130" t="s">
        <v>20</v>
      </c>
      <c r="I492" s="131"/>
    </row>
    <row r="493" spans="2:15" ht="19.649999999999999" customHeight="1">
      <c r="B493" s="121">
        <f t="shared" si="11"/>
        <v>478</v>
      </c>
      <c r="C493" s="122" t="s">
        <v>293</v>
      </c>
      <c r="D493" s="122" t="s">
        <v>982</v>
      </c>
      <c r="E493" s="122">
        <v>2007</v>
      </c>
      <c r="F493" s="122">
        <v>2015</v>
      </c>
      <c r="G493" s="129" t="s">
        <v>20</v>
      </c>
      <c r="H493" s="130" t="s">
        <v>20</v>
      </c>
      <c r="I493" s="131"/>
    </row>
    <row r="494" spans="2:15" ht="19.649999999999999" customHeight="1">
      <c r="B494" s="121">
        <f t="shared" si="11"/>
        <v>479</v>
      </c>
      <c r="C494" s="122" t="s">
        <v>293</v>
      </c>
      <c r="D494" s="122" t="s">
        <v>1189</v>
      </c>
      <c r="E494" s="122">
        <v>2007</v>
      </c>
      <c r="F494" s="122">
        <v>2015</v>
      </c>
      <c r="G494" s="129" t="s">
        <v>20</v>
      </c>
      <c r="H494" s="130" t="s">
        <v>20</v>
      </c>
      <c r="I494" s="131"/>
    </row>
    <row r="495" spans="2:15" ht="19.649999999999999" customHeight="1">
      <c r="B495" s="121">
        <f t="shared" si="11"/>
        <v>480</v>
      </c>
      <c r="C495" s="122" t="s">
        <v>293</v>
      </c>
      <c r="D495" s="122" t="s">
        <v>983</v>
      </c>
      <c r="E495" s="122">
        <v>2007</v>
      </c>
      <c r="F495" s="122">
        <v>2015</v>
      </c>
      <c r="G495" s="129" t="s">
        <v>20</v>
      </c>
      <c r="H495" s="130" t="s">
        <v>20</v>
      </c>
      <c r="I495" s="131"/>
    </row>
    <row r="496" spans="2:15" ht="19.649999999999999" customHeight="1">
      <c r="B496" s="121">
        <f t="shared" si="11"/>
        <v>481</v>
      </c>
      <c r="C496" s="122" t="s">
        <v>293</v>
      </c>
      <c r="D496" s="122" t="s">
        <v>984</v>
      </c>
      <c r="E496" s="122">
        <v>2012</v>
      </c>
      <c r="F496" s="122">
        <v>2013</v>
      </c>
      <c r="G496" s="129" t="s">
        <v>20</v>
      </c>
      <c r="H496" s="130" t="s">
        <v>20</v>
      </c>
      <c r="I496" s="131"/>
      <c r="J496" s="90" t="s">
        <v>820</v>
      </c>
      <c r="N496" s="90">
        <v>1</v>
      </c>
      <c r="O496" s="90" t="s">
        <v>20</v>
      </c>
    </row>
    <row r="497" spans="2:15" ht="19.649999999999999" customHeight="1">
      <c r="B497" s="121">
        <f t="shared" si="11"/>
        <v>482</v>
      </c>
      <c r="C497" s="122" t="s">
        <v>293</v>
      </c>
      <c r="D497" s="122" t="s">
        <v>294</v>
      </c>
      <c r="E497" s="122">
        <v>2012</v>
      </c>
      <c r="F497" s="122">
        <v>2013</v>
      </c>
      <c r="G497" s="129" t="s">
        <v>20</v>
      </c>
      <c r="H497" s="130" t="s">
        <v>20</v>
      </c>
      <c r="I497" s="131"/>
    </row>
    <row r="498" spans="2:15" ht="19.649999999999999" customHeight="1">
      <c r="B498" s="121">
        <f t="shared" si="11"/>
        <v>483</v>
      </c>
      <c r="C498" s="122" t="s">
        <v>293</v>
      </c>
      <c r="D498" s="122" t="s">
        <v>1190</v>
      </c>
      <c r="E498" s="122">
        <v>2012</v>
      </c>
      <c r="F498" s="122">
        <v>2013</v>
      </c>
      <c r="G498" s="129" t="s">
        <v>20</v>
      </c>
      <c r="H498" s="130" t="s">
        <v>20</v>
      </c>
      <c r="I498" s="131"/>
    </row>
    <row r="499" spans="2:15" ht="19.649999999999999" customHeight="1">
      <c r="B499" s="121">
        <f t="shared" si="11"/>
        <v>484</v>
      </c>
      <c r="C499" s="122" t="s">
        <v>293</v>
      </c>
      <c r="D499" s="122" t="s">
        <v>985</v>
      </c>
      <c r="E499" s="122">
        <v>2012</v>
      </c>
      <c r="F499" s="122">
        <v>2013</v>
      </c>
      <c r="G499" s="129" t="s">
        <v>20</v>
      </c>
      <c r="H499" s="130" t="s">
        <v>20</v>
      </c>
      <c r="I499" s="131"/>
      <c r="J499" s="90" t="s">
        <v>820</v>
      </c>
      <c r="N499" s="90">
        <v>1</v>
      </c>
      <c r="O499" s="90" t="s">
        <v>20</v>
      </c>
    </row>
    <row r="500" spans="2:15" ht="19.649999999999999" customHeight="1">
      <c r="B500" s="121">
        <f t="shared" si="11"/>
        <v>485</v>
      </c>
      <c r="C500" s="122" t="s">
        <v>293</v>
      </c>
      <c r="D500" s="122" t="s">
        <v>986</v>
      </c>
      <c r="E500" s="122">
        <v>2012</v>
      </c>
      <c r="F500" s="122">
        <v>2013</v>
      </c>
      <c r="G500" s="129" t="s">
        <v>20</v>
      </c>
      <c r="H500" s="130" t="s">
        <v>20</v>
      </c>
      <c r="I500" s="131"/>
      <c r="J500" s="90" t="s">
        <v>820</v>
      </c>
      <c r="N500" s="90">
        <v>1</v>
      </c>
      <c r="O500" s="90" t="s">
        <v>20</v>
      </c>
    </row>
    <row r="501" spans="2:15" ht="19.649999999999999" customHeight="1">
      <c r="B501" s="121">
        <f t="shared" si="11"/>
        <v>486</v>
      </c>
      <c r="C501" s="122" t="s">
        <v>293</v>
      </c>
      <c r="D501" s="122" t="s">
        <v>987</v>
      </c>
      <c r="E501" s="122">
        <v>2012</v>
      </c>
      <c r="F501" s="122">
        <v>2013</v>
      </c>
      <c r="G501" s="129" t="s">
        <v>20</v>
      </c>
      <c r="H501" s="130" t="s">
        <v>20</v>
      </c>
      <c r="I501" s="131"/>
      <c r="J501" s="90" t="s">
        <v>820</v>
      </c>
      <c r="N501" s="90">
        <v>1</v>
      </c>
      <c r="O501" s="90" t="s">
        <v>20</v>
      </c>
    </row>
    <row r="502" spans="2:15" ht="19.649999999999999" customHeight="1" thickBot="1">
      <c r="B502" s="124">
        <f>ROW()-15</f>
        <v>487</v>
      </c>
      <c r="C502" s="125" t="s">
        <v>293</v>
      </c>
      <c r="D502" s="125" t="s">
        <v>1191</v>
      </c>
      <c r="E502" s="125">
        <v>2015</v>
      </c>
      <c r="F502" s="125">
        <v>2019</v>
      </c>
      <c r="G502" s="132" t="s">
        <v>20</v>
      </c>
      <c r="H502" s="133" t="s">
        <v>20</v>
      </c>
      <c r="I502" s="134"/>
    </row>
    <row r="503" spans="2:15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 t="s">
        <v>1144</v>
      </c>
    </row>
    <row r="504" spans="2:15" ht="19.649999999999999" customHeight="1">
      <c r="B504" s="121">
        <f>ROW()-16</f>
        <v>488</v>
      </c>
      <c r="C504" s="122" t="s">
        <v>293</v>
      </c>
      <c r="D504" s="122" t="s">
        <v>988</v>
      </c>
      <c r="E504" s="122">
        <v>2015</v>
      </c>
      <c r="F504" s="122">
        <v>2015</v>
      </c>
      <c r="G504" s="129" t="s">
        <v>20</v>
      </c>
      <c r="H504" s="130" t="s">
        <v>20</v>
      </c>
      <c r="I504" s="131"/>
      <c r="J504" s="90" t="s">
        <v>820</v>
      </c>
      <c r="N504" s="90">
        <v>0</v>
      </c>
      <c r="O504" s="90" t="s">
        <v>20</v>
      </c>
    </row>
    <row r="505" spans="2:15" ht="19.649999999999999" customHeight="1">
      <c r="B505" s="121">
        <f>ROW()-16</f>
        <v>489</v>
      </c>
      <c r="C505" s="122" t="s">
        <v>293</v>
      </c>
      <c r="D505" s="122" t="s">
        <v>989</v>
      </c>
      <c r="E505" s="122">
        <v>2014</v>
      </c>
      <c r="F505" s="122"/>
      <c r="G505" s="129" t="s">
        <v>20</v>
      </c>
      <c r="H505" s="130" t="s">
        <v>20</v>
      </c>
      <c r="I505" s="131"/>
    </row>
    <row r="506" spans="2:15" ht="19.649999999999999" customHeight="1">
      <c r="B506" s="121">
        <f t="shared" ref="B506:B543" si="12">ROW()-16</f>
        <v>490</v>
      </c>
      <c r="C506" s="122" t="s">
        <v>293</v>
      </c>
      <c r="D506" s="122" t="s">
        <v>990</v>
      </c>
      <c r="E506" s="122">
        <v>2014</v>
      </c>
      <c r="F506" s="122">
        <v>2021</v>
      </c>
      <c r="G506" s="129" t="s">
        <v>20</v>
      </c>
      <c r="H506" s="130" t="s">
        <v>20</v>
      </c>
      <c r="I506" s="131"/>
      <c r="J506" s="90" t="s">
        <v>820</v>
      </c>
      <c r="N506" s="90">
        <v>7</v>
      </c>
      <c r="O506" s="90" t="s">
        <v>20</v>
      </c>
    </row>
    <row r="507" spans="2:15" ht="19.649999999999999" customHeight="1">
      <c r="B507" s="121">
        <f t="shared" si="12"/>
        <v>491</v>
      </c>
      <c r="C507" s="122" t="s">
        <v>293</v>
      </c>
      <c r="D507" s="122" t="s">
        <v>991</v>
      </c>
      <c r="E507" s="122">
        <v>2014</v>
      </c>
      <c r="F507" s="122">
        <v>2019</v>
      </c>
      <c r="G507" s="129" t="s">
        <v>20</v>
      </c>
      <c r="H507" s="130" t="s">
        <v>20</v>
      </c>
      <c r="I507" s="131"/>
      <c r="J507" s="90" t="s">
        <v>820</v>
      </c>
      <c r="N507" s="90">
        <v>5</v>
      </c>
      <c r="O507" s="90" t="s">
        <v>20</v>
      </c>
    </row>
    <row r="508" spans="2:15" ht="19.649999999999999" customHeight="1">
      <c r="B508" s="121">
        <f t="shared" si="12"/>
        <v>492</v>
      </c>
      <c r="C508" s="122" t="s">
        <v>293</v>
      </c>
      <c r="D508" s="122" t="s">
        <v>992</v>
      </c>
      <c r="E508" s="122">
        <v>2016</v>
      </c>
      <c r="F508" s="122">
        <v>2019</v>
      </c>
      <c r="G508" s="129" t="s">
        <v>20</v>
      </c>
      <c r="H508" s="129" t="s">
        <v>20</v>
      </c>
      <c r="I508" s="131"/>
    </row>
    <row r="509" spans="2:15" ht="19.649999999999999" customHeight="1">
      <c r="B509" s="121">
        <f t="shared" si="12"/>
        <v>493</v>
      </c>
      <c r="C509" s="122" t="s">
        <v>293</v>
      </c>
      <c r="D509" s="122" t="s">
        <v>1192</v>
      </c>
      <c r="E509" s="122">
        <v>2013</v>
      </c>
      <c r="F509" s="122">
        <v>2017</v>
      </c>
      <c r="G509" s="129" t="s">
        <v>20</v>
      </c>
      <c r="H509" s="130" t="s">
        <v>20</v>
      </c>
      <c r="I509" s="131"/>
    </row>
    <row r="510" spans="2:15" ht="19.649999999999999" customHeight="1">
      <c r="B510" s="121">
        <f t="shared" si="12"/>
        <v>494</v>
      </c>
      <c r="C510" s="122" t="s">
        <v>293</v>
      </c>
      <c r="D510" s="122" t="s">
        <v>994</v>
      </c>
      <c r="E510" s="122">
        <v>2010</v>
      </c>
      <c r="F510" s="122">
        <v>2014</v>
      </c>
      <c r="G510" s="129" t="s">
        <v>20</v>
      </c>
      <c r="H510" s="130" t="s">
        <v>20</v>
      </c>
      <c r="I510" s="131"/>
    </row>
    <row r="511" spans="2:15" ht="19.649999999999999" customHeight="1">
      <c r="B511" s="121">
        <f t="shared" si="12"/>
        <v>495</v>
      </c>
      <c r="C511" s="122" t="s">
        <v>293</v>
      </c>
      <c r="D511" s="122" t="s">
        <v>295</v>
      </c>
      <c r="E511" s="122">
        <v>2013</v>
      </c>
      <c r="F511" s="122">
        <v>2020</v>
      </c>
      <c r="G511" s="129" t="s">
        <v>20</v>
      </c>
      <c r="H511" s="130" t="s">
        <v>20</v>
      </c>
      <c r="I511" s="131"/>
    </row>
    <row r="512" spans="2:15" ht="19.649999999999999" customHeight="1">
      <c r="B512" s="121">
        <f t="shared" si="12"/>
        <v>496</v>
      </c>
      <c r="C512" s="122" t="s">
        <v>293</v>
      </c>
      <c r="D512" s="122" t="s">
        <v>295</v>
      </c>
      <c r="E512" s="122">
        <v>2014</v>
      </c>
      <c r="F512" s="122">
        <v>2020</v>
      </c>
      <c r="G512" s="129" t="s">
        <v>20</v>
      </c>
      <c r="H512" s="130" t="s">
        <v>20</v>
      </c>
      <c r="I512" s="131"/>
      <c r="J512" s="90" t="s">
        <v>820</v>
      </c>
      <c r="N512" s="90">
        <v>6</v>
      </c>
      <c r="O512" s="90" t="s">
        <v>20</v>
      </c>
    </row>
    <row r="513" spans="2:15" ht="19.649999999999999" customHeight="1">
      <c r="B513" s="121">
        <f t="shared" si="12"/>
        <v>497</v>
      </c>
      <c r="C513" s="122" t="s">
        <v>293</v>
      </c>
      <c r="D513" s="122" t="s">
        <v>995</v>
      </c>
      <c r="E513" s="122">
        <v>2014</v>
      </c>
      <c r="F513" s="122">
        <v>2017</v>
      </c>
      <c r="G513" s="129" t="s">
        <v>20</v>
      </c>
      <c r="H513" s="130" t="s">
        <v>20</v>
      </c>
      <c r="I513" s="131"/>
      <c r="J513" s="90" t="s">
        <v>820</v>
      </c>
      <c r="N513" s="90">
        <v>3</v>
      </c>
      <c r="O513" s="90" t="s">
        <v>20</v>
      </c>
    </row>
    <row r="514" spans="2:15" ht="19.649999999999999" customHeight="1">
      <c r="B514" s="121">
        <f t="shared" si="12"/>
        <v>498</v>
      </c>
      <c r="C514" s="122" t="s">
        <v>293</v>
      </c>
      <c r="D514" s="122" t="s">
        <v>996</v>
      </c>
      <c r="E514" s="122">
        <v>2014</v>
      </c>
      <c r="F514" s="122"/>
      <c r="G514" s="129" t="s">
        <v>20</v>
      </c>
      <c r="H514" s="130" t="s">
        <v>20</v>
      </c>
      <c r="I514" s="131"/>
    </row>
    <row r="515" spans="2:15" ht="19.649999999999999" customHeight="1">
      <c r="B515" s="121">
        <f t="shared" si="12"/>
        <v>499</v>
      </c>
      <c r="C515" s="122" t="s">
        <v>293</v>
      </c>
      <c r="D515" s="122" t="s">
        <v>311</v>
      </c>
      <c r="E515" s="122">
        <v>2011</v>
      </c>
      <c r="F515" s="122">
        <v>2015</v>
      </c>
      <c r="G515" s="129" t="s">
        <v>20</v>
      </c>
      <c r="H515" s="130" t="s">
        <v>20</v>
      </c>
      <c r="I515" s="131"/>
      <c r="J515" s="90" t="s">
        <v>820</v>
      </c>
      <c r="N515" s="90">
        <v>4</v>
      </c>
      <c r="O515" s="90" t="s">
        <v>20</v>
      </c>
    </row>
    <row r="516" spans="2:15" ht="19.649999999999999" customHeight="1">
      <c r="B516" s="121">
        <f t="shared" si="12"/>
        <v>500</v>
      </c>
      <c r="C516" s="122" t="s">
        <v>293</v>
      </c>
      <c r="D516" s="122" t="s">
        <v>313</v>
      </c>
      <c r="E516" s="122">
        <v>2013</v>
      </c>
      <c r="F516" s="122">
        <v>2016</v>
      </c>
      <c r="G516" s="129" t="s">
        <v>20</v>
      </c>
      <c r="H516" s="130" t="s">
        <v>20</v>
      </c>
      <c r="I516" s="131"/>
      <c r="J516" s="90" t="s">
        <v>820</v>
      </c>
      <c r="N516" s="90">
        <v>3</v>
      </c>
      <c r="O516" s="90" t="s">
        <v>20</v>
      </c>
    </row>
    <row r="517" spans="2:15" ht="19.649999999999999" customHeight="1">
      <c r="B517" s="121">
        <f t="shared" si="12"/>
        <v>501</v>
      </c>
      <c r="C517" s="122" t="s">
        <v>293</v>
      </c>
      <c r="D517" s="122" t="s">
        <v>997</v>
      </c>
      <c r="E517" s="122">
        <v>2013</v>
      </c>
      <c r="F517" s="122">
        <v>2013</v>
      </c>
      <c r="G517" s="129" t="s">
        <v>20</v>
      </c>
      <c r="H517" s="130" t="s">
        <v>20</v>
      </c>
      <c r="I517" s="131"/>
      <c r="J517" s="90" t="s">
        <v>820</v>
      </c>
      <c r="N517" s="90">
        <v>0</v>
      </c>
      <c r="O517" s="90" t="s">
        <v>20</v>
      </c>
    </row>
    <row r="518" spans="2:15" ht="19.649999999999999" customHeight="1">
      <c r="B518" s="121">
        <f t="shared" si="12"/>
        <v>502</v>
      </c>
      <c r="C518" s="122" t="s">
        <v>296</v>
      </c>
      <c r="D518" s="122" t="s">
        <v>297</v>
      </c>
      <c r="E518" s="122">
        <v>2015</v>
      </c>
      <c r="F518" s="122"/>
      <c r="G518" s="129"/>
      <c r="H518" s="130"/>
      <c r="I518" s="131" t="s">
        <v>20</v>
      </c>
    </row>
    <row r="519" spans="2:15" ht="19.649999999999999" customHeight="1">
      <c r="B519" s="121">
        <f t="shared" si="12"/>
        <v>503</v>
      </c>
      <c r="C519" s="122" t="s">
        <v>301</v>
      </c>
      <c r="D519" s="122" t="s">
        <v>1193</v>
      </c>
      <c r="E519" s="122">
        <v>2017</v>
      </c>
      <c r="F519" s="122"/>
      <c r="G519" s="129" t="s">
        <v>20</v>
      </c>
      <c r="H519" s="130"/>
      <c r="I519" s="131"/>
    </row>
    <row r="520" spans="2:15" ht="19.649999999999999" customHeight="1">
      <c r="B520" s="121">
        <f t="shared" si="12"/>
        <v>504</v>
      </c>
      <c r="C520" s="122" t="s">
        <v>301</v>
      </c>
      <c r="D520" s="122" t="s">
        <v>1194</v>
      </c>
      <c r="E520" s="122">
        <v>2016</v>
      </c>
      <c r="F520" s="122"/>
      <c r="G520" s="129" t="s">
        <v>20</v>
      </c>
      <c r="H520" s="130"/>
      <c r="I520" s="131"/>
    </row>
    <row r="521" spans="2:15" ht="19.649999999999999" customHeight="1">
      <c r="B521" s="121">
        <f t="shared" si="12"/>
        <v>505</v>
      </c>
      <c r="C521" s="122" t="s">
        <v>301</v>
      </c>
      <c r="D521" s="122" t="s">
        <v>305</v>
      </c>
      <c r="E521" s="122">
        <v>2013</v>
      </c>
      <c r="F521" s="122"/>
      <c r="G521" s="129" t="s">
        <v>20</v>
      </c>
      <c r="H521" s="130"/>
      <c r="I521" s="131"/>
    </row>
    <row r="522" spans="2:15" ht="19.649999999999999" customHeight="1">
      <c r="B522" s="121">
        <f t="shared" si="12"/>
        <v>506</v>
      </c>
      <c r="C522" s="122" t="s">
        <v>301</v>
      </c>
      <c r="D522" s="122" t="s">
        <v>1195</v>
      </c>
      <c r="E522" s="122">
        <v>1999</v>
      </c>
      <c r="F522" s="122">
        <v>2008</v>
      </c>
      <c r="G522" s="129" t="s">
        <v>20</v>
      </c>
      <c r="H522" s="130"/>
      <c r="I522" s="131"/>
    </row>
    <row r="523" spans="2:15" ht="19.649999999999999" customHeight="1">
      <c r="B523" s="121">
        <f t="shared" si="12"/>
        <v>507</v>
      </c>
      <c r="C523" s="122" t="s">
        <v>301</v>
      </c>
      <c r="D523" s="122" t="s">
        <v>308</v>
      </c>
      <c r="E523" s="122">
        <v>2015</v>
      </c>
      <c r="F523" s="122"/>
      <c r="G523" s="129" t="s">
        <v>20</v>
      </c>
      <c r="H523" s="130"/>
      <c r="I523" s="131"/>
    </row>
    <row r="524" spans="2:15" ht="19.649999999999999" customHeight="1">
      <c r="B524" s="121">
        <f t="shared" si="12"/>
        <v>508</v>
      </c>
      <c r="C524" s="122" t="s">
        <v>301</v>
      </c>
      <c r="D524" s="122" t="s">
        <v>311</v>
      </c>
      <c r="E524" s="122">
        <v>2008</v>
      </c>
      <c r="F524" s="122">
        <v>2015</v>
      </c>
      <c r="G524" s="129" t="s">
        <v>20</v>
      </c>
      <c r="H524" s="130"/>
      <c r="I524" s="131"/>
    </row>
    <row r="525" spans="2:15" ht="19.649999999999999" customHeight="1">
      <c r="B525" s="121">
        <f t="shared" si="12"/>
        <v>509</v>
      </c>
      <c r="C525" s="122" t="s">
        <v>301</v>
      </c>
      <c r="D525" s="122" t="s">
        <v>311</v>
      </c>
      <c r="E525" s="122">
        <v>2015</v>
      </c>
      <c r="F525" s="122"/>
      <c r="G525" s="129" t="s">
        <v>20</v>
      </c>
      <c r="H525" s="130"/>
      <c r="I525" s="131"/>
    </row>
    <row r="526" spans="2:15" ht="19.649999999999999" customHeight="1">
      <c r="B526" s="121">
        <f t="shared" si="12"/>
        <v>510</v>
      </c>
      <c r="C526" s="122" t="s">
        <v>301</v>
      </c>
      <c r="D526" s="122" t="s">
        <v>313</v>
      </c>
      <c r="E526" s="122">
        <v>2010</v>
      </c>
      <c r="F526" s="122">
        <v>2019</v>
      </c>
      <c r="G526" s="129" t="s">
        <v>20</v>
      </c>
      <c r="H526" s="130"/>
      <c r="I526" s="131"/>
    </row>
    <row r="527" spans="2:15" ht="19.649999999999999" customHeight="1">
      <c r="B527" s="121">
        <f t="shared" si="12"/>
        <v>511</v>
      </c>
      <c r="C527" s="122" t="s">
        <v>301</v>
      </c>
      <c r="D527" s="122" t="s">
        <v>997</v>
      </c>
      <c r="E527" s="122">
        <v>2007</v>
      </c>
      <c r="F527" s="122">
        <v>2014</v>
      </c>
      <c r="G527" s="129" t="s">
        <v>20</v>
      </c>
      <c r="H527" s="130"/>
      <c r="I527" s="131"/>
    </row>
    <row r="528" spans="2:15" ht="19.649999999999999" customHeight="1">
      <c r="B528" s="121">
        <f t="shared" si="12"/>
        <v>512</v>
      </c>
      <c r="C528" s="122" t="s">
        <v>301</v>
      </c>
      <c r="D528" s="122" t="s">
        <v>1196</v>
      </c>
      <c r="E528" s="122">
        <v>2007</v>
      </c>
      <c r="F528" s="122">
        <v>2014</v>
      </c>
      <c r="G528" s="129" t="s">
        <v>20</v>
      </c>
      <c r="H528" s="130"/>
      <c r="I528" s="131"/>
    </row>
    <row r="529" spans="2:15" ht="19.649999999999999" customHeight="1">
      <c r="B529" s="121">
        <f t="shared" si="12"/>
        <v>513</v>
      </c>
      <c r="C529" s="122" t="s">
        <v>320</v>
      </c>
      <c r="D529" s="122" t="s">
        <v>998</v>
      </c>
      <c r="E529" s="122">
        <v>2014</v>
      </c>
      <c r="F529" s="122">
        <v>2021</v>
      </c>
      <c r="G529" s="129" t="s">
        <v>20</v>
      </c>
      <c r="H529" s="130" t="s">
        <v>20</v>
      </c>
      <c r="I529" s="131"/>
      <c r="J529" s="90" t="s">
        <v>820</v>
      </c>
      <c r="N529" s="90">
        <v>7</v>
      </c>
      <c r="O529" s="90" t="s">
        <v>20</v>
      </c>
    </row>
    <row r="530" spans="2:15" ht="19.649999999999999" customHeight="1">
      <c r="B530" s="121">
        <f t="shared" si="12"/>
        <v>514</v>
      </c>
      <c r="C530" s="122" t="s">
        <v>320</v>
      </c>
      <c r="D530" s="122" t="s">
        <v>999</v>
      </c>
      <c r="E530" s="122">
        <v>2007</v>
      </c>
      <c r="F530" s="122">
        <v>2010</v>
      </c>
      <c r="G530" s="129" t="s">
        <v>20</v>
      </c>
      <c r="H530" s="130" t="s">
        <v>20</v>
      </c>
      <c r="I530" s="131"/>
      <c r="J530" s="90" t="s">
        <v>820</v>
      </c>
      <c r="N530" s="90">
        <v>3</v>
      </c>
      <c r="O530" s="90" t="s">
        <v>20</v>
      </c>
    </row>
    <row r="531" spans="2:15" ht="19.649999999999999" customHeight="1">
      <c r="B531" s="121">
        <f t="shared" si="12"/>
        <v>515</v>
      </c>
      <c r="C531" s="122" t="s">
        <v>320</v>
      </c>
      <c r="D531" s="122" t="s">
        <v>321</v>
      </c>
      <c r="E531" s="122">
        <v>2007</v>
      </c>
      <c r="F531" s="122">
        <v>2016</v>
      </c>
      <c r="G531" s="129" t="s">
        <v>20</v>
      </c>
      <c r="H531" s="130" t="s">
        <v>20</v>
      </c>
      <c r="I531" s="131"/>
      <c r="J531" s="90" t="s">
        <v>820</v>
      </c>
      <c r="N531" s="90">
        <v>9</v>
      </c>
      <c r="O531" s="90" t="s">
        <v>20</v>
      </c>
    </row>
    <row r="532" spans="2:15" ht="19.649999999999999" customHeight="1">
      <c r="B532" s="121">
        <f t="shared" si="12"/>
        <v>516</v>
      </c>
      <c r="C532" s="122" t="s">
        <v>320</v>
      </c>
      <c r="D532" s="122" t="s">
        <v>321</v>
      </c>
      <c r="E532" s="122">
        <v>2016</v>
      </c>
      <c r="F532" s="122"/>
      <c r="G532" s="129" t="s">
        <v>20</v>
      </c>
      <c r="H532" s="130"/>
      <c r="I532" s="131" t="s">
        <v>20</v>
      </c>
    </row>
    <row r="533" spans="2:15" ht="19.649999999999999" customHeight="1">
      <c r="B533" s="121">
        <f t="shared" si="12"/>
        <v>517</v>
      </c>
      <c r="C533" s="122" t="s">
        <v>320</v>
      </c>
      <c r="D533" s="122" t="s">
        <v>1000</v>
      </c>
      <c r="E533" s="122">
        <v>2020</v>
      </c>
      <c r="F533" s="122">
        <v>2022</v>
      </c>
      <c r="G533" s="129" t="s">
        <v>20</v>
      </c>
      <c r="H533" s="130" t="s">
        <v>20</v>
      </c>
      <c r="I533" s="131"/>
      <c r="J533" s="90" t="s">
        <v>820</v>
      </c>
      <c r="N533" s="90">
        <v>2</v>
      </c>
      <c r="O533" s="90" t="s">
        <v>20</v>
      </c>
    </row>
    <row r="534" spans="2:15" ht="19.649999999999999" customHeight="1">
      <c r="B534" s="121">
        <f t="shared" si="12"/>
        <v>518</v>
      </c>
      <c r="C534" s="122" t="s">
        <v>320</v>
      </c>
      <c r="D534" s="122" t="s">
        <v>1001</v>
      </c>
      <c r="E534" s="122">
        <v>2007</v>
      </c>
      <c r="F534" s="122">
        <v>2010</v>
      </c>
      <c r="G534" s="129" t="s">
        <v>20</v>
      </c>
      <c r="H534" s="130"/>
      <c r="I534" s="131"/>
      <c r="J534" s="90" t="s">
        <v>820</v>
      </c>
      <c r="K534" s="90">
        <v>3</v>
      </c>
      <c r="N534" s="90">
        <v>3</v>
      </c>
      <c r="O534" s="90" t="s">
        <v>20</v>
      </c>
    </row>
    <row r="535" spans="2:15" ht="19.649999999999999" customHeight="1">
      <c r="B535" s="121">
        <f t="shared" si="12"/>
        <v>519</v>
      </c>
      <c r="C535" s="122" t="s">
        <v>320</v>
      </c>
      <c r="D535" s="122" t="s">
        <v>1001</v>
      </c>
      <c r="E535" s="122">
        <v>2011</v>
      </c>
      <c r="F535" s="122">
        <v>2020</v>
      </c>
      <c r="G535" s="129" t="s">
        <v>20</v>
      </c>
      <c r="H535" s="130"/>
      <c r="I535" s="131"/>
      <c r="J535" s="90" t="s">
        <v>820</v>
      </c>
      <c r="K535" s="90">
        <v>4</v>
      </c>
      <c r="O535" s="90" t="s">
        <v>20</v>
      </c>
    </row>
    <row r="536" spans="2:15" ht="19.649999999999999" customHeight="1">
      <c r="B536" s="121">
        <f t="shared" si="12"/>
        <v>520</v>
      </c>
      <c r="C536" s="122" t="s">
        <v>320</v>
      </c>
      <c r="D536" s="122" t="s">
        <v>1001</v>
      </c>
      <c r="E536" s="122">
        <v>2021</v>
      </c>
      <c r="F536" s="122">
        <v>2022</v>
      </c>
      <c r="G536" s="129" t="s">
        <v>20</v>
      </c>
      <c r="H536" s="130"/>
      <c r="I536" s="131"/>
      <c r="J536" s="90" t="s">
        <v>820</v>
      </c>
      <c r="K536" s="90">
        <v>5</v>
      </c>
      <c r="O536" s="90" t="s">
        <v>20</v>
      </c>
    </row>
    <row r="537" spans="2:15" ht="19.649999999999999" customHeight="1">
      <c r="B537" s="121">
        <f t="shared" si="12"/>
        <v>521</v>
      </c>
      <c r="C537" s="122" t="s">
        <v>320</v>
      </c>
      <c r="D537" s="122" t="s">
        <v>1002</v>
      </c>
      <c r="E537" s="122">
        <v>2008</v>
      </c>
      <c r="F537" s="122">
        <v>2012</v>
      </c>
      <c r="G537" s="129" t="s">
        <v>20</v>
      </c>
      <c r="H537" s="130" t="s">
        <v>20</v>
      </c>
      <c r="I537" s="131"/>
      <c r="J537" s="90" t="s">
        <v>820</v>
      </c>
      <c r="N537" s="90">
        <v>4</v>
      </c>
      <c r="O537" s="90" t="s">
        <v>20</v>
      </c>
    </row>
    <row r="538" spans="2:15" ht="19.649999999999999" customHeight="1">
      <c r="B538" s="121">
        <f t="shared" si="12"/>
        <v>522</v>
      </c>
      <c r="C538" s="122" t="s">
        <v>320</v>
      </c>
      <c r="D538" s="122" t="s">
        <v>1003</v>
      </c>
      <c r="E538" s="122">
        <v>2007</v>
      </c>
      <c r="F538" s="122">
        <v>2017</v>
      </c>
      <c r="G538" s="129" t="s">
        <v>20</v>
      </c>
      <c r="H538" s="130" t="s">
        <v>20</v>
      </c>
      <c r="I538" s="131"/>
      <c r="J538" s="90" t="s">
        <v>820</v>
      </c>
      <c r="N538" s="90">
        <v>10</v>
      </c>
      <c r="O538" s="90" t="s">
        <v>20</v>
      </c>
    </row>
    <row r="539" spans="2:15" ht="19.649999999999999" customHeight="1">
      <c r="B539" s="121">
        <f t="shared" si="12"/>
        <v>523</v>
      </c>
      <c r="C539" s="122" t="s">
        <v>320</v>
      </c>
      <c r="D539" s="122" t="s">
        <v>322</v>
      </c>
      <c r="E539" s="122">
        <v>2015</v>
      </c>
      <c r="F539" s="122"/>
      <c r="G539" s="129" t="s">
        <v>20</v>
      </c>
      <c r="H539" s="130"/>
      <c r="I539" s="131" t="s">
        <v>20</v>
      </c>
    </row>
    <row r="540" spans="2:15" ht="19.649999999999999" customHeight="1">
      <c r="B540" s="121">
        <f t="shared" si="12"/>
        <v>524</v>
      </c>
      <c r="C540" s="122" t="s">
        <v>320</v>
      </c>
      <c r="D540" s="122" t="s">
        <v>1004</v>
      </c>
      <c r="E540" s="122">
        <v>2022</v>
      </c>
      <c r="F540" s="122">
        <v>2022</v>
      </c>
      <c r="G540" s="129" t="s">
        <v>20</v>
      </c>
      <c r="H540" s="130" t="s">
        <v>20</v>
      </c>
      <c r="I540" s="131"/>
      <c r="J540" s="90" t="s">
        <v>820</v>
      </c>
      <c r="N540" s="90">
        <v>0</v>
      </c>
      <c r="O540" s="90" t="s">
        <v>20</v>
      </c>
    </row>
    <row r="541" spans="2:15" ht="19.649999999999999" customHeight="1">
      <c r="B541" s="121">
        <f t="shared" si="12"/>
        <v>525</v>
      </c>
      <c r="C541" s="122" t="s">
        <v>320</v>
      </c>
      <c r="D541" s="122" t="s">
        <v>1005</v>
      </c>
      <c r="E541" s="122">
        <v>2007</v>
      </c>
      <c r="F541" s="122">
        <v>2021</v>
      </c>
      <c r="G541" s="129" t="s">
        <v>20</v>
      </c>
      <c r="H541" s="130" t="s">
        <v>20</v>
      </c>
      <c r="I541" s="131"/>
      <c r="J541" s="90" t="s">
        <v>820</v>
      </c>
      <c r="N541" s="90">
        <v>14</v>
      </c>
      <c r="O541" s="90" t="s">
        <v>20</v>
      </c>
    </row>
    <row r="542" spans="2:15" ht="19.649999999999999" customHeight="1">
      <c r="B542" s="121">
        <f t="shared" si="12"/>
        <v>526</v>
      </c>
      <c r="C542" s="122" t="s">
        <v>323</v>
      </c>
      <c r="D542" s="122" t="s">
        <v>1006</v>
      </c>
      <c r="E542" s="122">
        <v>2014</v>
      </c>
      <c r="F542" s="122">
        <v>2015</v>
      </c>
      <c r="G542" s="129" t="s">
        <v>20</v>
      </c>
      <c r="H542" s="130" t="s">
        <v>20</v>
      </c>
      <c r="I542" s="131"/>
      <c r="J542" s="90" t="s">
        <v>820</v>
      </c>
      <c r="K542" s="90">
        <v>1</v>
      </c>
      <c r="N542" s="90">
        <v>1</v>
      </c>
      <c r="O542" s="90" t="s">
        <v>20</v>
      </c>
    </row>
    <row r="543" spans="2:15" ht="19.649999999999999" customHeight="1">
      <c r="B543" s="121">
        <f t="shared" si="12"/>
        <v>527</v>
      </c>
      <c r="C543" s="122" t="s">
        <v>323</v>
      </c>
      <c r="D543" s="122" t="s">
        <v>1006</v>
      </c>
      <c r="E543" s="122">
        <v>2016</v>
      </c>
      <c r="F543" s="122">
        <v>2022</v>
      </c>
      <c r="G543" s="129" t="s">
        <v>20</v>
      </c>
      <c r="H543" s="130" t="s">
        <v>20</v>
      </c>
      <c r="I543" s="131"/>
      <c r="J543" s="90" t="s">
        <v>820</v>
      </c>
      <c r="K543" s="90">
        <v>2</v>
      </c>
      <c r="O543" s="90" t="s">
        <v>20</v>
      </c>
    </row>
    <row r="544" spans="2:15" ht="19.649999999999999" customHeight="1" thickBot="1">
      <c r="B544" s="124">
        <f>ROW()-16</f>
        <v>528</v>
      </c>
      <c r="C544" s="125" t="s">
        <v>323</v>
      </c>
      <c r="D544" s="125" t="s">
        <v>329</v>
      </c>
      <c r="E544" s="125">
        <v>2018</v>
      </c>
      <c r="F544" s="125"/>
      <c r="G544" s="132" t="s">
        <v>20</v>
      </c>
      <c r="H544" s="133" t="s">
        <v>20</v>
      </c>
      <c r="I544" s="134"/>
    </row>
    <row r="545" spans="2:15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 t="s">
        <v>1144</v>
      </c>
    </row>
    <row r="546" spans="2:15" ht="19.649999999999999" customHeight="1">
      <c r="B546" s="121">
        <f>ROW()-17</f>
        <v>529</v>
      </c>
      <c r="C546" s="122" t="s">
        <v>323</v>
      </c>
      <c r="D546" s="122" t="s">
        <v>1007</v>
      </c>
      <c r="E546" s="122">
        <v>2022</v>
      </c>
      <c r="F546" s="122">
        <v>2022</v>
      </c>
      <c r="G546" s="129" t="s">
        <v>20</v>
      </c>
      <c r="H546" s="130"/>
      <c r="I546" s="131"/>
      <c r="J546" s="90" t="s">
        <v>820</v>
      </c>
      <c r="L546" s="90" t="s">
        <v>157</v>
      </c>
      <c r="N546" s="90">
        <v>0</v>
      </c>
      <c r="O546" s="90" t="s">
        <v>20</v>
      </c>
    </row>
    <row r="547" spans="2:15" ht="19.649999999999999" customHeight="1">
      <c r="B547" s="121">
        <f>ROW()-17</f>
        <v>530</v>
      </c>
      <c r="C547" s="122" t="s">
        <v>323</v>
      </c>
      <c r="D547" s="122" t="s">
        <v>1008</v>
      </c>
      <c r="E547" s="122">
        <v>2014</v>
      </c>
      <c r="F547" s="122">
        <v>2022</v>
      </c>
      <c r="G547" s="129" t="s">
        <v>20</v>
      </c>
      <c r="H547" s="130" t="s">
        <v>20</v>
      </c>
      <c r="I547" s="131"/>
      <c r="J547" s="90" t="s">
        <v>820</v>
      </c>
      <c r="N547" s="90">
        <v>8</v>
      </c>
      <c r="O547" s="90" t="s">
        <v>20</v>
      </c>
    </row>
    <row r="548" spans="2:15" ht="19.649999999999999" customHeight="1">
      <c r="B548" s="121">
        <f t="shared" ref="B548:B585" si="13">ROW()-17</f>
        <v>531</v>
      </c>
      <c r="C548" s="122" t="s">
        <v>323</v>
      </c>
      <c r="D548" s="122" t="s">
        <v>1009</v>
      </c>
      <c r="E548" s="122">
        <v>2014</v>
      </c>
      <c r="F548" s="122">
        <v>2016</v>
      </c>
      <c r="G548" s="129" t="s">
        <v>20</v>
      </c>
      <c r="H548" s="130" t="s">
        <v>20</v>
      </c>
      <c r="I548" s="131"/>
      <c r="J548" s="90" t="s">
        <v>820</v>
      </c>
      <c r="N548" s="90">
        <v>2</v>
      </c>
      <c r="O548" s="90" t="s">
        <v>20</v>
      </c>
    </row>
    <row r="549" spans="2:15" ht="19.649999999999999" customHeight="1">
      <c r="B549" s="121">
        <f t="shared" si="13"/>
        <v>532</v>
      </c>
      <c r="C549" s="122" t="s">
        <v>323</v>
      </c>
      <c r="D549" s="122" t="s">
        <v>1013</v>
      </c>
      <c r="E549" s="122">
        <v>2021</v>
      </c>
      <c r="F549" s="122">
        <v>2022</v>
      </c>
      <c r="G549" s="129" t="s">
        <v>20</v>
      </c>
      <c r="H549" s="130" t="s">
        <v>20</v>
      </c>
      <c r="I549" s="131"/>
      <c r="J549" s="90" t="s">
        <v>820</v>
      </c>
      <c r="N549" s="90">
        <v>1</v>
      </c>
      <c r="O549" s="90" t="s">
        <v>20</v>
      </c>
    </row>
    <row r="550" spans="2:15" ht="19.649999999999999" customHeight="1">
      <c r="B550" s="121">
        <f t="shared" si="13"/>
        <v>533</v>
      </c>
      <c r="C550" s="122" t="s">
        <v>323</v>
      </c>
      <c r="D550" s="122" t="s">
        <v>1010</v>
      </c>
      <c r="E550" s="122">
        <v>2015</v>
      </c>
      <c r="F550" s="122">
        <v>2015</v>
      </c>
      <c r="G550" s="129" t="s">
        <v>20</v>
      </c>
      <c r="H550" s="130" t="s">
        <v>20</v>
      </c>
      <c r="I550" s="131"/>
      <c r="J550" s="90" t="s">
        <v>820</v>
      </c>
      <c r="N550" s="90">
        <v>0</v>
      </c>
      <c r="O550" s="90" t="s">
        <v>20</v>
      </c>
    </row>
    <row r="551" spans="2:15" ht="19.649999999999999" customHeight="1">
      <c r="B551" s="121">
        <f t="shared" si="13"/>
        <v>534</v>
      </c>
      <c r="C551" s="122" t="s">
        <v>323</v>
      </c>
      <c r="D551" s="122" t="s">
        <v>331</v>
      </c>
      <c r="E551" s="122">
        <v>2017</v>
      </c>
      <c r="F551" s="122"/>
      <c r="G551" s="129" t="s">
        <v>20</v>
      </c>
      <c r="H551" s="130" t="s">
        <v>20</v>
      </c>
      <c r="I551" s="131"/>
    </row>
    <row r="552" spans="2:15" ht="19.649999999999999" customHeight="1">
      <c r="B552" s="121">
        <f t="shared" si="13"/>
        <v>535</v>
      </c>
      <c r="C552" s="122" t="s">
        <v>323</v>
      </c>
      <c r="D552" s="122" t="s">
        <v>332</v>
      </c>
      <c r="E552" s="122">
        <v>2011</v>
      </c>
      <c r="F552" s="122">
        <v>2022</v>
      </c>
      <c r="G552" s="129" t="s">
        <v>20</v>
      </c>
      <c r="H552" s="130" t="s">
        <v>20</v>
      </c>
      <c r="I552" s="131"/>
      <c r="J552" s="90" t="s">
        <v>820</v>
      </c>
      <c r="N552" s="90">
        <v>11</v>
      </c>
      <c r="O552" s="90" t="s">
        <v>20</v>
      </c>
    </row>
    <row r="553" spans="2:15" ht="19.649999999999999" customHeight="1">
      <c r="B553" s="121">
        <f t="shared" si="13"/>
        <v>536</v>
      </c>
      <c r="C553" s="122" t="s">
        <v>323</v>
      </c>
      <c r="D553" s="122" t="s">
        <v>332</v>
      </c>
      <c r="E553" s="122">
        <v>2015</v>
      </c>
      <c r="F553" s="122">
        <v>2020</v>
      </c>
      <c r="G553" s="129" t="s">
        <v>20</v>
      </c>
      <c r="H553" s="130" t="s">
        <v>20</v>
      </c>
      <c r="I553" s="131"/>
    </row>
    <row r="554" spans="2:15" ht="19.649999999999999" customHeight="1">
      <c r="B554" s="121">
        <f t="shared" si="13"/>
        <v>537</v>
      </c>
      <c r="C554" s="122" t="s">
        <v>323</v>
      </c>
      <c r="D554" s="122" t="s">
        <v>726</v>
      </c>
      <c r="E554" s="122">
        <v>2017</v>
      </c>
      <c r="F554" s="122"/>
      <c r="G554" s="129" t="s">
        <v>20</v>
      </c>
      <c r="H554" s="130" t="s">
        <v>20</v>
      </c>
      <c r="I554" s="131"/>
    </row>
    <row r="555" spans="2:15" ht="19.649999999999999" customHeight="1">
      <c r="B555" s="121">
        <f t="shared" si="13"/>
        <v>538</v>
      </c>
      <c r="C555" s="122" t="s">
        <v>323</v>
      </c>
      <c r="D555" s="122" t="s">
        <v>1197</v>
      </c>
      <c r="E555" s="122">
        <v>2018</v>
      </c>
      <c r="F555" s="122"/>
      <c r="G555" s="129" t="s">
        <v>20</v>
      </c>
      <c r="H555" s="130" t="s">
        <v>20</v>
      </c>
      <c r="I555" s="131"/>
    </row>
    <row r="556" spans="2:15" ht="19.649999999999999" customHeight="1">
      <c r="B556" s="121">
        <f t="shared" si="13"/>
        <v>539</v>
      </c>
      <c r="C556" s="122" t="s">
        <v>323</v>
      </c>
      <c r="D556" s="122" t="s">
        <v>334</v>
      </c>
      <c r="E556" s="122">
        <v>2013</v>
      </c>
      <c r="F556" s="122">
        <v>2015</v>
      </c>
      <c r="G556" s="129" t="s">
        <v>20</v>
      </c>
      <c r="H556" s="130" t="s">
        <v>20</v>
      </c>
      <c r="I556" s="131"/>
      <c r="J556" s="90" t="s">
        <v>820</v>
      </c>
      <c r="K556" s="90">
        <v>2</v>
      </c>
      <c r="N556" s="90">
        <v>2</v>
      </c>
      <c r="O556" s="90" t="s">
        <v>20</v>
      </c>
    </row>
    <row r="557" spans="2:15" ht="19.649999999999999" customHeight="1">
      <c r="B557" s="121">
        <f t="shared" si="13"/>
        <v>540</v>
      </c>
      <c r="C557" s="122" t="s">
        <v>323</v>
      </c>
      <c r="D557" s="122" t="s">
        <v>334</v>
      </c>
      <c r="E557" s="122">
        <v>2016</v>
      </c>
      <c r="F557" s="122">
        <v>2022</v>
      </c>
      <c r="G557" s="129" t="s">
        <v>20</v>
      </c>
      <c r="H557" s="130" t="s">
        <v>20</v>
      </c>
      <c r="I557" s="131"/>
      <c r="J557" s="90" t="s">
        <v>820</v>
      </c>
      <c r="K557" s="90">
        <v>3</v>
      </c>
      <c r="O557" s="90" t="s">
        <v>20</v>
      </c>
    </row>
    <row r="558" spans="2:15" ht="19.649999999999999" customHeight="1">
      <c r="B558" s="121">
        <f t="shared" si="13"/>
        <v>541</v>
      </c>
      <c r="C558" s="122" t="s">
        <v>323</v>
      </c>
      <c r="D558" s="122" t="s">
        <v>1011</v>
      </c>
      <c r="E558" s="122">
        <v>2015</v>
      </c>
      <c r="F558" s="122">
        <v>2021</v>
      </c>
      <c r="G558" s="129" t="s">
        <v>20</v>
      </c>
      <c r="H558" s="130" t="s">
        <v>20</v>
      </c>
      <c r="I558" s="131"/>
      <c r="J558" s="90" t="s">
        <v>820</v>
      </c>
      <c r="N558" s="90">
        <v>6</v>
      </c>
      <c r="O558" s="90" t="s">
        <v>20</v>
      </c>
    </row>
    <row r="559" spans="2:15" ht="19.649999999999999" customHeight="1">
      <c r="B559" s="121">
        <f t="shared" si="13"/>
        <v>542</v>
      </c>
      <c r="C559" s="122" t="s">
        <v>323</v>
      </c>
      <c r="D559" s="122" t="s">
        <v>1012</v>
      </c>
      <c r="E559" s="122">
        <v>2019</v>
      </c>
      <c r="F559" s="122"/>
      <c r="G559" s="129" t="s">
        <v>20</v>
      </c>
      <c r="H559" s="130" t="s">
        <v>20</v>
      </c>
      <c r="I559" s="131"/>
    </row>
    <row r="560" spans="2:15" ht="19.649999999999999" customHeight="1">
      <c r="B560" s="121">
        <f t="shared" si="13"/>
        <v>543</v>
      </c>
      <c r="C560" s="122" t="s">
        <v>323</v>
      </c>
      <c r="D560" s="122" t="s">
        <v>736</v>
      </c>
      <c r="E560" s="122">
        <v>2020</v>
      </c>
      <c r="F560" s="122"/>
      <c r="G560" s="129" t="s">
        <v>20</v>
      </c>
      <c r="H560" s="130" t="s">
        <v>20</v>
      </c>
      <c r="I560" s="131"/>
    </row>
    <row r="561" spans="2:15" ht="19.649999999999999" customHeight="1">
      <c r="B561" s="121">
        <f t="shared" si="13"/>
        <v>544</v>
      </c>
      <c r="C561" s="122" t="s">
        <v>323</v>
      </c>
      <c r="D561" s="122" t="s">
        <v>723</v>
      </c>
      <c r="E561" s="122">
        <v>2012</v>
      </c>
      <c r="F561" s="122">
        <v>2013</v>
      </c>
      <c r="G561" s="129" t="s">
        <v>20</v>
      </c>
      <c r="H561" s="130" t="s">
        <v>20</v>
      </c>
      <c r="I561" s="131"/>
      <c r="J561" s="90" t="s">
        <v>820</v>
      </c>
      <c r="K561" s="90">
        <v>2</v>
      </c>
      <c r="N561" s="90">
        <v>1</v>
      </c>
      <c r="O561" s="90" t="s">
        <v>20</v>
      </c>
    </row>
    <row r="562" spans="2:15" ht="19.649999999999999" customHeight="1">
      <c r="B562" s="121">
        <f t="shared" si="13"/>
        <v>545</v>
      </c>
      <c r="C562" s="122" t="s">
        <v>323</v>
      </c>
      <c r="D562" s="122" t="s">
        <v>723</v>
      </c>
      <c r="E562" s="122">
        <v>2014</v>
      </c>
      <c r="F562" s="122">
        <v>2019</v>
      </c>
      <c r="G562" s="129" t="s">
        <v>20</v>
      </c>
      <c r="H562" s="130" t="s">
        <v>20</v>
      </c>
      <c r="I562" s="131"/>
      <c r="J562" s="90" t="s">
        <v>820</v>
      </c>
      <c r="K562" s="90">
        <v>3</v>
      </c>
      <c r="O562" s="90" t="s">
        <v>20</v>
      </c>
    </row>
    <row r="563" spans="2:15" ht="19.649999999999999" customHeight="1">
      <c r="B563" s="121">
        <f t="shared" si="13"/>
        <v>546</v>
      </c>
      <c r="C563" s="122" t="s">
        <v>323</v>
      </c>
      <c r="D563" s="122" t="s">
        <v>723</v>
      </c>
      <c r="E563" s="122">
        <v>2020</v>
      </c>
      <c r="F563" s="122">
        <v>2021</v>
      </c>
      <c r="G563" s="129" t="s">
        <v>20</v>
      </c>
      <c r="H563" s="130" t="s">
        <v>20</v>
      </c>
      <c r="I563" s="131"/>
      <c r="J563" s="90" t="s">
        <v>820</v>
      </c>
      <c r="K563" s="90">
        <v>4</v>
      </c>
      <c r="O563" s="90" t="s">
        <v>20</v>
      </c>
    </row>
    <row r="564" spans="2:15" ht="19.649999999999999" customHeight="1">
      <c r="B564" s="121">
        <f t="shared" si="13"/>
        <v>547</v>
      </c>
      <c r="C564" s="122" t="s">
        <v>323</v>
      </c>
      <c r="D564" s="122" t="s">
        <v>723</v>
      </c>
      <c r="E564" s="122">
        <v>2021</v>
      </c>
      <c r="F564" s="122"/>
      <c r="G564" s="129" t="s">
        <v>20</v>
      </c>
      <c r="H564" s="130" t="s">
        <v>20</v>
      </c>
      <c r="I564" s="131"/>
    </row>
    <row r="565" spans="2:15" ht="19.649999999999999" customHeight="1">
      <c r="B565" s="121">
        <f t="shared" si="13"/>
        <v>548</v>
      </c>
      <c r="C565" s="122" t="s">
        <v>323</v>
      </c>
      <c r="D565" s="122" t="s">
        <v>755</v>
      </c>
      <c r="E565" s="122">
        <v>2014</v>
      </c>
      <c r="F565" s="122">
        <v>2019</v>
      </c>
      <c r="G565" s="129" t="s">
        <v>20</v>
      </c>
      <c r="H565" s="130" t="s">
        <v>20</v>
      </c>
      <c r="I565" s="131"/>
    </row>
    <row r="566" spans="2:15" ht="19.649999999999999" customHeight="1">
      <c r="B566" s="121">
        <f t="shared" si="13"/>
        <v>549</v>
      </c>
      <c r="C566" s="122" t="s">
        <v>323</v>
      </c>
      <c r="D566" s="122" t="s">
        <v>755</v>
      </c>
      <c r="E566" s="122">
        <v>2019</v>
      </c>
      <c r="F566" s="122">
        <v>2022</v>
      </c>
      <c r="G566" s="129" t="s">
        <v>20</v>
      </c>
      <c r="H566" s="130" t="s">
        <v>20</v>
      </c>
      <c r="I566" s="131"/>
      <c r="J566" s="90" t="s">
        <v>820</v>
      </c>
      <c r="N566" s="90">
        <v>3</v>
      </c>
      <c r="O566" s="90" t="s">
        <v>20</v>
      </c>
    </row>
    <row r="567" spans="2:15" ht="19.649999999999999" customHeight="1">
      <c r="B567" s="121">
        <f t="shared" si="13"/>
        <v>550</v>
      </c>
      <c r="C567" s="122" t="s">
        <v>323</v>
      </c>
      <c r="D567" s="122" t="s">
        <v>337</v>
      </c>
      <c r="E567" s="122">
        <v>2010</v>
      </c>
      <c r="F567" s="122">
        <v>2015</v>
      </c>
      <c r="G567" s="129" t="s">
        <v>20</v>
      </c>
      <c r="H567" s="130"/>
      <c r="I567" s="131" t="s">
        <v>20</v>
      </c>
    </row>
    <row r="568" spans="2:15" ht="19.649999999999999" customHeight="1">
      <c r="B568" s="121">
        <f t="shared" si="13"/>
        <v>551</v>
      </c>
      <c r="C568" s="122" t="s">
        <v>323</v>
      </c>
      <c r="D568" s="122" t="s">
        <v>337</v>
      </c>
      <c r="E568" s="122">
        <v>2015</v>
      </c>
      <c r="F568" s="122">
        <v>2022</v>
      </c>
      <c r="G568" s="129" t="s">
        <v>20</v>
      </c>
      <c r="H568" s="130" t="s">
        <v>20</v>
      </c>
      <c r="I568" s="131"/>
    </row>
    <row r="569" spans="2:15" ht="19.649999999999999" customHeight="1">
      <c r="B569" s="121">
        <f t="shared" si="13"/>
        <v>552</v>
      </c>
      <c r="C569" s="122" t="s">
        <v>323</v>
      </c>
      <c r="D569" s="122" t="s">
        <v>337</v>
      </c>
      <c r="E569" s="122">
        <v>2022</v>
      </c>
      <c r="F569" s="122"/>
      <c r="G569" s="129" t="s">
        <v>20</v>
      </c>
      <c r="H569" s="130" t="s">
        <v>20</v>
      </c>
      <c r="I569" s="131"/>
    </row>
    <row r="570" spans="2:15" ht="19.649999999999999" customHeight="1">
      <c r="B570" s="121">
        <f t="shared" si="13"/>
        <v>553</v>
      </c>
      <c r="C570" s="122" t="s">
        <v>323</v>
      </c>
      <c r="D570" s="122" t="s">
        <v>724</v>
      </c>
      <c r="E570" s="122">
        <v>2018</v>
      </c>
      <c r="F570" s="122"/>
      <c r="G570" s="129" t="s">
        <v>20</v>
      </c>
      <c r="H570" s="130" t="s">
        <v>20</v>
      </c>
      <c r="I570" s="131"/>
    </row>
    <row r="571" spans="2:15" ht="19.649999999999999" customHeight="1">
      <c r="B571" s="121">
        <f t="shared" si="13"/>
        <v>554</v>
      </c>
      <c r="C571" s="122" t="s">
        <v>323</v>
      </c>
      <c r="D571" s="122" t="s">
        <v>1014</v>
      </c>
      <c r="E571" s="122">
        <v>2020</v>
      </c>
      <c r="F571" s="122">
        <v>2021</v>
      </c>
      <c r="G571" s="129" t="s">
        <v>20</v>
      </c>
      <c r="H571" s="130" t="s">
        <v>20</v>
      </c>
      <c r="I571" s="131"/>
      <c r="J571" s="90" t="s">
        <v>820</v>
      </c>
      <c r="N571" s="90">
        <v>1</v>
      </c>
      <c r="O571" s="90" t="s">
        <v>20</v>
      </c>
    </row>
    <row r="572" spans="2:15" ht="19.649999999999999" customHeight="1">
      <c r="B572" s="121">
        <f t="shared" si="13"/>
        <v>555</v>
      </c>
      <c r="C572" s="122" t="s">
        <v>323</v>
      </c>
      <c r="D572" s="122" t="s">
        <v>1198</v>
      </c>
      <c r="E572" s="122">
        <v>2018</v>
      </c>
      <c r="F572" s="122"/>
      <c r="G572" s="129" t="s">
        <v>20</v>
      </c>
      <c r="H572" s="130" t="s">
        <v>20</v>
      </c>
      <c r="I572" s="131"/>
    </row>
    <row r="573" spans="2:15" ht="19.649999999999999" customHeight="1">
      <c r="B573" s="121">
        <f t="shared" si="13"/>
        <v>556</v>
      </c>
      <c r="C573" s="122" t="s">
        <v>340</v>
      </c>
      <c r="D573" s="122" t="s">
        <v>324</v>
      </c>
      <c r="E573" s="122">
        <v>2013</v>
      </c>
      <c r="F573" s="122">
        <v>2019</v>
      </c>
      <c r="G573" s="129" t="s">
        <v>20</v>
      </c>
      <c r="H573" s="130" t="s">
        <v>20</v>
      </c>
      <c r="I573" s="131"/>
    </row>
    <row r="574" spans="2:15" ht="19.649999999999999" customHeight="1">
      <c r="B574" s="121">
        <f t="shared" si="13"/>
        <v>557</v>
      </c>
      <c r="C574" s="122" t="s">
        <v>340</v>
      </c>
      <c r="D574" s="122" t="s">
        <v>329</v>
      </c>
      <c r="E574" s="122">
        <v>2006</v>
      </c>
      <c r="F574" s="122">
        <v>2013</v>
      </c>
      <c r="G574" s="129" t="s">
        <v>20</v>
      </c>
      <c r="H574" s="130"/>
      <c r="I574" s="131"/>
    </row>
    <row r="575" spans="2:15" ht="19.649999999999999" customHeight="1">
      <c r="B575" s="121">
        <f t="shared" si="13"/>
        <v>558</v>
      </c>
      <c r="C575" s="122" t="s">
        <v>340</v>
      </c>
      <c r="D575" s="122" t="s">
        <v>329</v>
      </c>
      <c r="E575" s="122">
        <v>2012</v>
      </c>
      <c r="F575" s="122">
        <v>2018</v>
      </c>
      <c r="G575" s="129" t="s">
        <v>20</v>
      </c>
      <c r="H575" s="130" t="s">
        <v>20</v>
      </c>
      <c r="I575" s="131"/>
    </row>
    <row r="576" spans="2:15" ht="19.649999999999999" customHeight="1">
      <c r="B576" s="121">
        <f t="shared" si="13"/>
        <v>559</v>
      </c>
      <c r="C576" s="122" t="s">
        <v>340</v>
      </c>
      <c r="D576" s="122" t="s">
        <v>334</v>
      </c>
      <c r="E576" s="122">
        <v>2011</v>
      </c>
      <c r="F576" s="122">
        <v>2017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3"/>
        <v>560</v>
      </c>
      <c r="C577" s="122" t="s">
        <v>340</v>
      </c>
      <c r="D577" s="122" t="s">
        <v>334</v>
      </c>
      <c r="E577" s="122">
        <v>2017</v>
      </c>
      <c r="F577" s="122"/>
      <c r="G577" s="129" t="s">
        <v>20</v>
      </c>
      <c r="H577" s="130" t="s">
        <v>20</v>
      </c>
      <c r="I577" s="131"/>
    </row>
    <row r="578" spans="2:10" ht="19.649999999999999" customHeight="1">
      <c r="B578" s="121">
        <f t="shared" si="13"/>
        <v>561</v>
      </c>
      <c r="C578" s="122" t="s">
        <v>340</v>
      </c>
      <c r="D578" s="122" t="s">
        <v>336</v>
      </c>
      <c r="E578" s="122">
        <v>2013</v>
      </c>
      <c r="F578" s="122">
        <v>2019</v>
      </c>
      <c r="G578" s="129" t="s">
        <v>20</v>
      </c>
      <c r="H578" s="130" t="s">
        <v>20</v>
      </c>
      <c r="I578" s="131"/>
    </row>
    <row r="579" spans="2:10" ht="19.649999999999999" customHeight="1">
      <c r="B579" s="121">
        <f t="shared" si="13"/>
        <v>562</v>
      </c>
      <c r="C579" s="122" t="s">
        <v>340</v>
      </c>
      <c r="D579" s="122" t="s">
        <v>341</v>
      </c>
      <c r="E579" s="122">
        <v>2017</v>
      </c>
      <c r="F579" s="122"/>
      <c r="G579" s="129" t="s">
        <v>20</v>
      </c>
      <c r="H579" s="130" t="s">
        <v>20</v>
      </c>
      <c r="I579" s="131"/>
    </row>
    <row r="580" spans="2:10" ht="19.649999999999999" customHeight="1">
      <c r="B580" s="121">
        <f t="shared" si="13"/>
        <v>563</v>
      </c>
      <c r="C580" s="122" t="s">
        <v>1199</v>
      </c>
      <c r="D580" s="122" t="s">
        <v>740</v>
      </c>
      <c r="E580" s="122">
        <v>2015</v>
      </c>
      <c r="F580" s="122"/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3"/>
        <v>564</v>
      </c>
      <c r="C581" s="122" t="s">
        <v>1199</v>
      </c>
      <c r="D581" s="122" t="s">
        <v>739</v>
      </c>
      <c r="E581" s="122">
        <v>2015</v>
      </c>
      <c r="F581" s="122"/>
      <c r="G581" s="129" t="s">
        <v>20</v>
      </c>
      <c r="H581" s="130" t="s">
        <v>20</v>
      </c>
      <c r="I581" s="131"/>
    </row>
    <row r="582" spans="2:10" ht="19.649999999999999" customHeight="1">
      <c r="B582" s="121">
        <f t="shared" si="13"/>
        <v>565</v>
      </c>
      <c r="C582" s="122" t="s">
        <v>342</v>
      </c>
      <c r="D582" s="122" t="s">
        <v>343</v>
      </c>
      <c r="E582" s="122">
        <v>2011</v>
      </c>
      <c r="F582" s="122"/>
      <c r="G582" s="129" t="s">
        <v>20</v>
      </c>
      <c r="H582" s="130" t="s">
        <v>20</v>
      </c>
      <c r="I582" s="131"/>
    </row>
    <row r="583" spans="2:10" ht="19.649999999999999" customHeight="1">
      <c r="B583" s="121">
        <f t="shared" si="13"/>
        <v>566</v>
      </c>
      <c r="C583" s="122" t="s">
        <v>342</v>
      </c>
      <c r="D583" s="122" t="s">
        <v>1200</v>
      </c>
      <c r="E583" s="122">
        <v>2014</v>
      </c>
      <c r="F583" s="122"/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3"/>
        <v>567</v>
      </c>
      <c r="C584" s="122" t="s">
        <v>342</v>
      </c>
      <c r="D584" s="122" t="s">
        <v>345</v>
      </c>
      <c r="E584" s="122">
        <v>2018</v>
      </c>
      <c r="F584" s="122"/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3"/>
        <v>568</v>
      </c>
      <c r="C585" s="122" t="s">
        <v>346</v>
      </c>
      <c r="D585" s="122" t="s">
        <v>162</v>
      </c>
      <c r="E585" s="122">
        <v>2008</v>
      </c>
      <c r="F585" s="122">
        <v>2014</v>
      </c>
      <c r="G585" s="129" t="s">
        <v>20</v>
      </c>
      <c r="H585" s="130"/>
      <c r="I585" s="131" t="s">
        <v>20</v>
      </c>
    </row>
    <row r="586" spans="2:10" ht="19.649999999999999" customHeight="1" thickBot="1">
      <c r="B586" s="124">
        <f>ROW()-17</f>
        <v>569</v>
      </c>
      <c r="C586" s="125" t="s">
        <v>346</v>
      </c>
      <c r="D586" s="125" t="s">
        <v>347</v>
      </c>
      <c r="E586" s="125">
        <v>2004</v>
      </c>
      <c r="F586" s="125">
        <v>2012</v>
      </c>
      <c r="G586" s="132" t="s">
        <v>20</v>
      </c>
      <c r="H586" s="133"/>
      <c r="I586" s="134" t="s">
        <v>20</v>
      </c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 t="s">
        <v>1144</v>
      </c>
    </row>
    <row r="588" spans="2:10" ht="19.649999999999999" customHeight="1">
      <c r="B588" s="121">
        <f>ROW()-18</f>
        <v>570</v>
      </c>
      <c r="C588" s="122" t="s">
        <v>346</v>
      </c>
      <c r="D588" s="122" t="s">
        <v>348</v>
      </c>
      <c r="E588" s="122">
        <v>2011</v>
      </c>
      <c r="F588" s="122">
        <v>2014</v>
      </c>
      <c r="G588" s="129" t="s">
        <v>20</v>
      </c>
      <c r="H588" s="130"/>
      <c r="I588" s="131"/>
    </row>
    <row r="589" spans="2:10" ht="19.649999999999999" customHeight="1">
      <c r="B589" s="121">
        <f>ROW()-18</f>
        <v>571</v>
      </c>
      <c r="C589" s="122" t="s">
        <v>346</v>
      </c>
      <c r="D589" s="122" t="s">
        <v>349</v>
      </c>
      <c r="E589" s="122">
        <v>2001</v>
      </c>
      <c r="F589" s="122">
        <v>2009</v>
      </c>
      <c r="G589" s="129" t="s">
        <v>20</v>
      </c>
      <c r="H589" s="130"/>
      <c r="I589" s="131" t="s">
        <v>20</v>
      </c>
    </row>
    <row r="590" spans="2:10" ht="19.649999999999999" customHeight="1">
      <c r="B590" s="121">
        <f t="shared" ref="B590:B627" si="14">ROW()-18</f>
        <v>572</v>
      </c>
      <c r="C590" s="122" t="s">
        <v>346</v>
      </c>
      <c r="D590" s="122" t="s">
        <v>1201</v>
      </c>
      <c r="E590" s="122">
        <v>2011</v>
      </c>
      <c r="F590" s="122"/>
      <c r="G590" s="129" t="s">
        <v>20</v>
      </c>
      <c r="H590" s="130"/>
      <c r="I590" s="131" t="s">
        <v>20</v>
      </c>
    </row>
    <row r="591" spans="2:10" ht="19.649999999999999" customHeight="1">
      <c r="B591" s="121">
        <f t="shared" si="14"/>
        <v>573</v>
      </c>
      <c r="C591" s="122" t="s">
        <v>350</v>
      </c>
      <c r="D591" s="122" t="s">
        <v>351</v>
      </c>
      <c r="E591" s="122">
        <v>2020</v>
      </c>
      <c r="F591" s="122"/>
      <c r="G591" s="129" t="s">
        <v>20</v>
      </c>
      <c r="H591" s="130"/>
      <c r="I591" s="131"/>
    </row>
    <row r="592" spans="2:10" ht="19.649999999999999" customHeight="1">
      <c r="B592" s="121">
        <f t="shared" si="14"/>
        <v>574</v>
      </c>
      <c r="C592" s="122" t="s">
        <v>350</v>
      </c>
      <c r="D592" s="122" t="s">
        <v>1202</v>
      </c>
      <c r="E592" s="122">
        <v>2017</v>
      </c>
      <c r="F592" s="122"/>
      <c r="G592" s="129" t="s">
        <v>20</v>
      </c>
      <c r="H592" s="130"/>
      <c r="I592" s="131"/>
    </row>
    <row r="593" spans="2:15" ht="19.649999999999999" customHeight="1">
      <c r="B593" s="121">
        <f t="shared" si="14"/>
        <v>575</v>
      </c>
      <c r="C593" s="122" t="s">
        <v>350</v>
      </c>
      <c r="D593" s="122" t="s">
        <v>352</v>
      </c>
      <c r="E593" s="122">
        <v>2014</v>
      </c>
      <c r="F593" s="122">
        <v>2019</v>
      </c>
      <c r="G593" s="129" t="s">
        <v>20</v>
      </c>
      <c r="H593" s="130"/>
      <c r="I593" s="131"/>
    </row>
    <row r="594" spans="2:15" ht="19.649999999999999" customHeight="1">
      <c r="B594" s="121">
        <f t="shared" si="14"/>
        <v>576</v>
      </c>
      <c r="C594" s="122" t="s">
        <v>350</v>
      </c>
      <c r="D594" s="122" t="s">
        <v>353</v>
      </c>
      <c r="E594" s="122">
        <v>2006</v>
      </c>
      <c r="F594" s="122">
        <v>2014</v>
      </c>
      <c r="G594" s="129" t="s">
        <v>20</v>
      </c>
      <c r="H594" s="130"/>
      <c r="I594" s="131"/>
    </row>
    <row r="595" spans="2:15" ht="19.649999999999999" customHeight="1">
      <c r="B595" s="121">
        <f t="shared" si="14"/>
        <v>577</v>
      </c>
      <c r="C595" s="122" t="s">
        <v>350</v>
      </c>
      <c r="D595" s="122" t="s">
        <v>1015</v>
      </c>
      <c r="E595" s="122">
        <v>2011</v>
      </c>
      <c r="F595" s="122">
        <v>2015</v>
      </c>
      <c r="G595" s="129" t="s">
        <v>20</v>
      </c>
      <c r="H595" s="130" t="s">
        <v>20</v>
      </c>
      <c r="I595" s="131"/>
      <c r="J595" s="90" t="s">
        <v>820</v>
      </c>
      <c r="N595" s="90">
        <v>4</v>
      </c>
      <c r="O595" s="90" t="s">
        <v>20</v>
      </c>
    </row>
    <row r="596" spans="2:15" ht="19.649999999999999" customHeight="1">
      <c r="B596" s="121">
        <f t="shared" si="14"/>
        <v>578</v>
      </c>
      <c r="C596" s="122" t="s">
        <v>350</v>
      </c>
      <c r="D596" s="122" t="s">
        <v>354</v>
      </c>
      <c r="E596" s="122">
        <v>2012</v>
      </c>
      <c r="F596" s="122"/>
      <c r="G596" s="129" t="s">
        <v>20</v>
      </c>
      <c r="H596" s="130"/>
      <c r="I596" s="131" t="s">
        <v>20</v>
      </c>
    </row>
    <row r="597" spans="2:15" ht="19.649999999999999" customHeight="1">
      <c r="B597" s="121">
        <f t="shared" si="14"/>
        <v>579</v>
      </c>
      <c r="C597" s="122" t="s">
        <v>350</v>
      </c>
      <c r="D597" s="122" t="s">
        <v>356</v>
      </c>
      <c r="E597" s="122">
        <v>2011</v>
      </c>
      <c r="F597" s="122">
        <v>2018</v>
      </c>
      <c r="G597" s="129" t="s">
        <v>20</v>
      </c>
      <c r="H597" s="129"/>
      <c r="I597" s="182"/>
    </row>
    <row r="598" spans="2:15" ht="19.649999999999999" customHeight="1">
      <c r="B598" s="121">
        <f t="shared" si="14"/>
        <v>580</v>
      </c>
      <c r="C598" s="122" t="s">
        <v>350</v>
      </c>
      <c r="D598" s="122" t="s">
        <v>356</v>
      </c>
      <c r="E598" s="122">
        <v>2018</v>
      </c>
      <c r="F598" s="122"/>
      <c r="G598" s="129" t="s">
        <v>20</v>
      </c>
      <c r="H598" s="130"/>
      <c r="I598" s="131"/>
    </row>
    <row r="599" spans="2:15" ht="19.649999999999999" customHeight="1">
      <c r="B599" s="121">
        <f t="shared" si="14"/>
        <v>581</v>
      </c>
      <c r="C599" s="122" t="s">
        <v>350</v>
      </c>
      <c r="D599" s="122" t="s">
        <v>357</v>
      </c>
      <c r="E599" s="122">
        <v>2010</v>
      </c>
      <c r="F599" s="122">
        <v>2013</v>
      </c>
      <c r="G599" s="129" t="s">
        <v>20</v>
      </c>
      <c r="H599" s="130" t="s">
        <v>20</v>
      </c>
      <c r="I599" s="131"/>
      <c r="J599" s="90" t="s">
        <v>820</v>
      </c>
      <c r="N599" s="90">
        <v>3</v>
      </c>
      <c r="O599" s="90" t="s">
        <v>20</v>
      </c>
    </row>
    <row r="600" spans="2:15" ht="19.649999999999999" customHeight="1">
      <c r="B600" s="121">
        <f t="shared" si="14"/>
        <v>582</v>
      </c>
      <c r="C600" s="122" t="s">
        <v>350</v>
      </c>
      <c r="D600" s="122" t="s">
        <v>357</v>
      </c>
      <c r="E600" s="122">
        <v>2013</v>
      </c>
      <c r="F600" s="122"/>
      <c r="G600" s="129" t="s">
        <v>20</v>
      </c>
      <c r="H600" s="130"/>
      <c r="I600" s="131"/>
    </row>
    <row r="601" spans="2:15" ht="19.649999999999999" customHeight="1">
      <c r="B601" s="121">
        <f t="shared" si="14"/>
        <v>583</v>
      </c>
      <c r="C601" s="122" t="s">
        <v>350</v>
      </c>
      <c r="D601" s="122" t="s">
        <v>359</v>
      </c>
      <c r="E601" s="122">
        <v>2017</v>
      </c>
      <c r="F601" s="122"/>
      <c r="G601" s="129" t="s">
        <v>20</v>
      </c>
      <c r="H601" s="130"/>
      <c r="I601" s="131"/>
    </row>
    <row r="602" spans="2:15" ht="19.649999999999999" customHeight="1">
      <c r="B602" s="121">
        <f t="shared" si="14"/>
        <v>584</v>
      </c>
      <c r="C602" s="122" t="s">
        <v>360</v>
      </c>
      <c r="D602" s="122" t="s">
        <v>1016</v>
      </c>
      <c r="E602" s="122">
        <v>2011</v>
      </c>
      <c r="F602" s="122">
        <v>2017</v>
      </c>
      <c r="G602" s="129" t="s">
        <v>20</v>
      </c>
      <c r="H602" s="130" t="s">
        <v>20</v>
      </c>
      <c r="I602" s="131"/>
    </row>
    <row r="603" spans="2:15" ht="19.649999999999999" customHeight="1">
      <c r="B603" s="121">
        <f t="shared" si="14"/>
        <v>585</v>
      </c>
      <c r="C603" s="122" t="s">
        <v>360</v>
      </c>
      <c r="D603" s="122" t="s">
        <v>754</v>
      </c>
      <c r="E603" s="122">
        <v>2007</v>
      </c>
      <c r="F603" s="122">
        <v>2013</v>
      </c>
      <c r="G603" s="129" t="s">
        <v>20</v>
      </c>
      <c r="H603" s="130" t="s">
        <v>20</v>
      </c>
      <c r="I603" s="131"/>
    </row>
    <row r="604" spans="2:15" ht="19.649999999999999" customHeight="1">
      <c r="B604" s="121">
        <f t="shared" si="14"/>
        <v>586</v>
      </c>
      <c r="C604" s="122" t="s">
        <v>360</v>
      </c>
      <c r="D604" s="122" t="s">
        <v>754</v>
      </c>
      <c r="E604" s="122">
        <v>2013</v>
      </c>
      <c r="F604" s="122">
        <v>2018</v>
      </c>
      <c r="G604" s="129" t="s">
        <v>20</v>
      </c>
      <c r="H604" s="130" t="s">
        <v>20</v>
      </c>
      <c r="I604" s="131"/>
    </row>
    <row r="605" spans="2:15" ht="19.649999999999999" customHeight="1">
      <c r="B605" s="121">
        <f t="shared" si="14"/>
        <v>587</v>
      </c>
      <c r="C605" s="122" t="s">
        <v>360</v>
      </c>
      <c r="D605" s="122" t="s">
        <v>754</v>
      </c>
      <c r="E605" s="122">
        <v>2018</v>
      </c>
      <c r="F605" s="122"/>
      <c r="G605" s="129" t="s">
        <v>20</v>
      </c>
      <c r="H605" s="130" t="s">
        <v>20</v>
      </c>
      <c r="I605" s="131"/>
    </row>
    <row r="606" spans="2:15" ht="19.649999999999999" customHeight="1">
      <c r="B606" s="121">
        <f t="shared" si="14"/>
        <v>588</v>
      </c>
      <c r="C606" s="122" t="s">
        <v>360</v>
      </c>
      <c r="D606" s="122" t="s">
        <v>1017</v>
      </c>
      <c r="E606" s="122">
        <v>2007</v>
      </c>
      <c r="F606" s="122">
        <v>2010</v>
      </c>
      <c r="G606" s="129" t="s">
        <v>20</v>
      </c>
      <c r="H606" s="130" t="s">
        <v>20</v>
      </c>
      <c r="I606" s="131"/>
      <c r="J606" s="90" t="s">
        <v>820</v>
      </c>
      <c r="N606" s="90">
        <v>3</v>
      </c>
      <c r="O606" s="90" t="s">
        <v>20</v>
      </c>
    </row>
    <row r="607" spans="2:15" ht="19.649999999999999" customHeight="1">
      <c r="B607" s="121">
        <f t="shared" si="14"/>
        <v>589</v>
      </c>
      <c r="C607" s="122" t="s">
        <v>360</v>
      </c>
      <c r="D607" s="122" t="s">
        <v>1017</v>
      </c>
      <c r="E607" s="122">
        <v>2012</v>
      </c>
      <c r="F607" s="122">
        <v>2020</v>
      </c>
      <c r="G607" s="129" t="s">
        <v>20</v>
      </c>
      <c r="H607" s="130" t="s">
        <v>20</v>
      </c>
      <c r="I607" s="131"/>
    </row>
    <row r="608" spans="2:15" ht="19.649999999999999" customHeight="1">
      <c r="B608" s="121">
        <f t="shared" si="14"/>
        <v>590</v>
      </c>
      <c r="C608" s="122" t="s">
        <v>360</v>
      </c>
      <c r="D608" s="122" t="s">
        <v>1018</v>
      </c>
      <c r="E608" s="122">
        <v>2010</v>
      </c>
      <c r="F608" s="122"/>
      <c r="G608" s="129" t="s">
        <v>20</v>
      </c>
      <c r="H608" s="130" t="s">
        <v>20</v>
      </c>
      <c r="I608" s="131"/>
    </row>
    <row r="609" spans="2:15" ht="19.5" customHeight="1">
      <c r="B609" s="121">
        <f t="shared" si="14"/>
        <v>591</v>
      </c>
      <c r="C609" s="122" t="s">
        <v>360</v>
      </c>
      <c r="D609" s="122" t="s">
        <v>1018</v>
      </c>
      <c r="E609" s="122">
        <v>2012</v>
      </c>
      <c r="F609" s="122">
        <v>2021</v>
      </c>
      <c r="G609" s="129" t="s">
        <v>20</v>
      </c>
      <c r="H609" s="130" t="s">
        <v>20</v>
      </c>
      <c r="I609" s="131"/>
      <c r="J609" s="90" t="s">
        <v>820</v>
      </c>
      <c r="N609" s="90">
        <v>9</v>
      </c>
      <c r="O609" s="90" t="s">
        <v>20</v>
      </c>
    </row>
    <row r="610" spans="2:15" ht="19.5" customHeight="1">
      <c r="B610" s="121">
        <f t="shared" si="14"/>
        <v>592</v>
      </c>
      <c r="C610" s="122" t="s">
        <v>360</v>
      </c>
      <c r="D610" s="122" t="s">
        <v>1019</v>
      </c>
      <c r="E610" s="122">
        <v>2012</v>
      </c>
      <c r="F610" s="122">
        <v>2017</v>
      </c>
      <c r="G610" s="129" t="s">
        <v>20</v>
      </c>
      <c r="H610" s="130" t="s">
        <v>20</v>
      </c>
      <c r="I610" s="131"/>
      <c r="J610" s="90" t="s">
        <v>820</v>
      </c>
      <c r="N610" s="90">
        <v>5</v>
      </c>
      <c r="O610" s="90" t="s">
        <v>20</v>
      </c>
    </row>
    <row r="611" spans="2:15" ht="19.5" customHeight="1">
      <c r="B611" s="121">
        <f t="shared" si="14"/>
        <v>593</v>
      </c>
      <c r="C611" s="122" t="s">
        <v>360</v>
      </c>
      <c r="D611" s="122" t="s">
        <v>1020</v>
      </c>
      <c r="E611" s="122">
        <v>2006</v>
      </c>
      <c r="F611" s="122">
        <v>2017</v>
      </c>
      <c r="G611" s="129" t="s">
        <v>20</v>
      </c>
      <c r="H611" s="130"/>
      <c r="I611" s="131"/>
    </row>
    <row r="612" spans="2:15" ht="19.5" customHeight="1">
      <c r="B612" s="121">
        <f t="shared" si="14"/>
        <v>594</v>
      </c>
      <c r="C612" s="122" t="s">
        <v>360</v>
      </c>
      <c r="D612" s="122" t="s">
        <v>1020</v>
      </c>
      <c r="E612" s="122">
        <v>2011</v>
      </c>
      <c r="F612" s="122">
        <v>2016</v>
      </c>
      <c r="G612" s="129" t="s">
        <v>20</v>
      </c>
      <c r="H612" s="130" t="s">
        <v>20</v>
      </c>
      <c r="I612" s="131"/>
      <c r="J612" s="90" t="s">
        <v>820</v>
      </c>
      <c r="K612" s="90">
        <v>4</v>
      </c>
      <c r="N612" s="90">
        <v>5</v>
      </c>
      <c r="O612" s="90" t="s">
        <v>20</v>
      </c>
    </row>
    <row r="613" spans="2:15" ht="19.5" customHeight="1">
      <c r="B613" s="121">
        <f t="shared" si="14"/>
        <v>595</v>
      </c>
      <c r="C613" s="122" t="s">
        <v>360</v>
      </c>
      <c r="D613" s="122" t="s">
        <v>1020</v>
      </c>
      <c r="E613" s="122">
        <v>2017</v>
      </c>
      <c r="F613" s="122">
        <v>2021</v>
      </c>
      <c r="G613" s="129" t="s">
        <v>20</v>
      </c>
      <c r="H613" s="130" t="s">
        <v>20</v>
      </c>
      <c r="I613" s="131"/>
      <c r="J613" s="90" t="s">
        <v>820</v>
      </c>
      <c r="K613" s="90">
        <v>5</v>
      </c>
      <c r="O613" s="90" t="s">
        <v>20</v>
      </c>
    </row>
    <row r="614" spans="2:15" ht="19.5" customHeight="1">
      <c r="B614" s="121">
        <f t="shared" si="14"/>
        <v>596</v>
      </c>
      <c r="C614" s="122" t="s">
        <v>360</v>
      </c>
      <c r="D614" s="122" t="s">
        <v>1021</v>
      </c>
      <c r="E614" s="122">
        <v>2008</v>
      </c>
      <c r="F614" s="122">
        <v>2021</v>
      </c>
      <c r="G614" s="129" t="s">
        <v>20</v>
      </c>
      <c r="H614" s="130" t="s">
        <v>20</v>
      </c>
      <c r="I614" s="131"/>
    </row>
    <row r="615" spans="2:15" ht="19.5" customHeight="1">
      <c r="B615" s="121">
        <f t="shared" si="14"/>
        <v>597</v>
      </c>
      <c r="C615" s="122" t="s">
        <v>360</v>
      </c>
      <c r="D615" s="122" t="s">
        <v>1203</v>
      </c>
      <c r="E615" s="122">
        <v>2014</v>
      </c>
      <c r="F615" s="122" t="s">
        <v>19</v>
      </c>
      <c r="G615" s="129" t="s">
        <v>20</v>
      </c>
      <c r="H615" s="130" t="s">
        <v>20</v>
      </c>
      <c r="I615" s="131"/>
    </row>
    <row r="616" spans="2:15" ht="19.5" customHeight="1">
      <c r="B616" s="121">
        <f t="shared" si="14"/>
        <v>598</v>
      </c>
      <c r="C616" s="122" t="s">
        <v>360</v>
      </c>
      <c r="D616" s="122" t="s">
        <v>1204</v>
      </c>
      <c r="E616" s="122">
        <v>2015</v>
      </c>
      <c r="F616" s="122"/>
      <c r="G616" s="129" t="s">
        <v>20</v>
      </c>
      <c r="H616" s="130" t="s">
        <v>20</v>
      </c>
      <c r="I616" s="131"/>
    </row>
    <row r="617" spans="2:15" ht="19.5" customHeight="1">
      <c r="B617" s="121">
        <f t="shared" si="14"/>
        <v>599</v>
      </c>
      <c r="C617" s="122" t="s">
        <v>360</v>
      </c>
      <c r="D617" s="122" t="s">
        <v>1023</v>
      </c>
      <c r="E617" s="122">
        <v>2010</v>
      </c>
      <c r="F617" s="122">
        <v>2014</v>
      </c>
      <c r="G617" s="129" t="s">
        <v>20</v>
      </c>
      <c r="H617" s="130" t="s">
        <v>20</v>
      </c>
      <c r="I617" s="131"/>
      <c r="J617" s="90" t="s">
        <v>820</v>
      </c>
      <c r="K617" s="90">
        <v>3</v>
      </c>
      <c r="N617" s="90">
        <v>4</v>
      </c>
      <c r="O617" s="90" t="s">
        <v>20</v>
      </c>
    </row>
    <row r="618" spans="2:15" ht="19.5" customHeight="1">
      <c r="B618" s="121">
        <f t="shared" si="14"/>
        <v>600</v>
      </c>
      <c r="C618" s="122" t="s">
        <v>360</v>
      </c>
      <c r="D618" s="122" t="s">
        <v>1023</v>
      </c>
      <c r="E618" s="122">
        <v>2015</v>
      </c>
      <c r="F618" s="122">
        <v>2021</v>
      </c>
      <c r="G618" s="129" t="s">
        <v>20</v>
      </c>
      <c r="H618" s="130" t="s">
        <v>20</v>
      </c>
      <c r="I618" s="131"/>
      <c r="J618" s="90" t="s">
        <v>820</v>
      </c>
      <c r="K618" s="90">
        <v>4</v>
      </c>
      <c r="O618" s="90" t="s">
        <v>20</v>
      </c>
    </row>
    <row r="619" spans="2:15" ht="19.5" customHeight="1">
      <c r="B619" s="121">
        <f t="shared" si="14"/>
        <v>601</v>
      </c>
      <c r="C619" s="122" t="s">
        <v>360</v>
      </c>
      <c r="D619" s="122" t="s">
        <v>1205</v>
      </c>
      <c r="E619" s="122">
        <v>2016</v>
      </c>
      <c r="F619" s="122"/>
      <c r="G619" s="129" t="s">
        <v>20</v>
      </c>
      <c r="H619" s="130" t="s">
        <v>20</v>
      </c>
      <c r="I619" s="131"/>
    </row>
    <row r="620" spans="2:15" ht="19.5" customHeight="1">
      <c r="B620" s="121">
        <f t="shared" si="14"/>
        <v>602</v>
      </c>
      <c r="C620" s="122" t="s">
        <v>360</v>
      </c>
      <c r="D620" s="122" t="s">
        <v>1206</v>
      </c>
      <c r="E620" s="122">
        <v>2008</v>
      </c>
      <c r="F620" s="122">
        <v>2015</v>
      </c>
      <c r="G620" s="129" t="s">
        <v>20</v>
      </c>
      <c r="H620" s="130" t="s">
        <v>20</v>
      </c>
      <c r="I620" s="131"/>
    </row>
    <row r="621" spans="2:15" ht="19.5" customHeight="1">
      <c r="B621" s="121">
        <f t="shared" si="14"/>
        <v>603</v>
      </c>
      <c r="C621" s="122" t="s">
        <v>360</v>
      </c>
      <c r="D621" s="122" t="s">
        <v>1207</v>
      </c>
      <c r="E621" s="122">
        <v>2016</v>
      </c>
      <c r="F621" s="122"/>
      <c r="G621" s="129" t="s">
        <v>20</v>
      </c>
      <c r="H621" s="130" t="s">
        <v>20</v>
      </c>
      <c r="I621" s="131"/>
    </row>
    <row r="622" spans="2:15" ht="19.5" customHeight="1">
      <c r="B622" s="121">
        <f t="shared" si="14"/>
        <v>604</v>
      </c>
      <c r="C622" s="122" t="s">
        <v>364</v>
      </c>
      <c r="D622" s="122" t="s">
        <v>1024</v>
      </c>
      <c r="E622" s="122">
        <v>2020</v>
      </c>
      <c r="F622" s="122">
        <v>2022</v>
      </c>
      <c r="G622" s="129" t="s">
        <v>20</v>
      </c>
      <c r="H622" s="130" t="s">
        <v>20</v>
      </c>
      <c r="I622" s="131"/>
      <c r="J622" s="90" t="s">
        <v>820</v>
      </c>
      <c r="N622" s="90">
        <v>2</v>
      </c>
      <c r="O622" s="90" t="s">
        <v>20</v>
      </c>
    </row>
    <row r="623" spans="2:15" ht="19.5" customHeight="1">
      <c r="B623" s="121">
        <f t="shared" si="14"/>
        <v>605</v>
      </c>
      <c r="C623" s="122" t="s">
        <v>364</v>
      </c>
      <c r="D623" s="122" t="s">
        <v>99</v>
      </c>
      <c r="E623" s="122">
        <v>2017</v>
      </c>
      <c r="F623" s="122">
        <v>2020</v>
      </c>
      <c r="G623" s="129" t="s">
        <v>20</v>
      </c>
      <c r="H623" s="130"/>
      <c r="I623" s="131" t="s">
        <v>20</v>
      </c>
    </row>
    <row r="624" spans="2:15" ht="19.5" customHeight="1">
      <c r="B624" s="121">
        <f t="shared" si="14"/>
        <v>606</v>
      </c>
      <c r="C624" s="122" t="s">
        <v>364</v>
      </c>
      <c r="D624" s="122" t="s">
        <v>99</v>
      </c>
      <c r="E624" s="122">
        <v>2017</v>
      </c>
      <c r="F624" s="122">
        <v>2020</v>
      </c>
      <c r="G624" s="129" t="s">
        <v>20</v>
      </c>
      <c r="H624" s="130" t="s">
        <v>20</v>
      </c>
      <c r="I624" s="131"/>
      <c r="J624" s="90" t="s">
        <v>820</v>
      </c>
      <c r="N624" s="90">
        <v>3</v>
      </c>
      <c r="O624" s="90" t="s">
        <v>20</v>
      </c>
    </row>
    <row r="625" spans="2:15" ht="19.5" customHeight="1">
      <c r="B625" s="121">
        <f t="shared" si="14"/>
        <v>607</v>
      </c>
      <c r="C625" s="122" t="s">
        <v>364</v>
      </c>
      <c r="D625" s="122" t="s">
        <v>1025</v>
      </c>
      <c r="E625" s="122">
        <v>2020</v>
      </c>
      <c r="F625" s="122">
        <v>2022</v>
      </c>
      <c r="G625" s="129" t="s">
        <v>20</v>
      </c>
      <c r="H625" s="130" t="s">
        <v>20</v>
      </c>
      <c r="I625" s="131"/>
      <c r="J625" s="90" t="s">
        <v>820</v>
      </c>
      <c r="N625" s="90">
        <v>2</v>
      </c>
      <c r="O625" s="90" t="s">
        <v>20</v>
      </c>
    </row>
    <row r="626" spans="2:15" ht="19.5" customHeight="1">
      <c r="B626" s="121">
        <f t="shared" si="14"/>
        <v>608</v>
      </c>
      <c r="C626" s="122" t="s">
        <v>364</v>
      </c>
      <c r="D626" s="122" t="s">
        <v>1026</v>
      </c>
      <c r="E626" s="122">
        <v>2015</v>
      </c>
      <c r="F626" s="122">
        <v>2019</v>
      </c>
      <c r="G626" s="129" t="s">
        <v>20</v>
      </c>
      <c r="H626" s="130" t="s">
        <v>20</v>
      </c>
      <c r="I626" s="131"/>
      <c r="J626" s="90" t="s">
        <v>820</v>
      </c>
      <c r="N626" s="90">
        <v>4</v>
      </c>
      <c r="O626" s="90" t="s">
        <v>20</v>
      </c>
    </row>
    <row r="627" spans="2:15" ht="19.5" customHeight="1">
      <c r="B627" s="121">
        <f t="shared" si="14"/>
        <v>609</v>
      </c>
      <c r="C627" s="122" t="s">
        <v>364</v>
      </c>
      <c r="D627" s="122" t="s">
        <v>1027</v>
      </c>
      <c r="E627" s="122">
        <v>2011</v>
      </c>
      <c r="F627" s="122">
        <v>2016</v>
      </c>
      <c r="G627" s="129" t="s">
        <v>20</v>
      </c>
      <c r="H627" s="130" t="s">
        <v>20</v>
      </c>
      <c r="I627" s="131"/>
      <c r="J627" s="90" t="s">
        <v>820</v>
      </c>
      <c r="N627" s="90">
        <v>5</v>
      </c>
      <c r="O627" s="90" t="s">
        <v>20</v>
      </c>
    </row>
    <row r="628" spans="2:15" ht="19.5" customHeight="1" thickBot="1">
      <c r="B628" s="124">
        <f>ROW()-18</f>
        <v>610</v>
      </c>
      <c r="C628" s="125" t="s">
        <v>364</v>
      </c>
      <c r="D628" s="125" t="s">
        <v>1028</v>
      </c>
      <c r="E628" s="125">
        <v>2012</v>
      </c>
      <c r="F628" s="125">
        <v>2019</v>
      </c>
      <c r="G628" s="132" t="s">
        <v>20</v>
      </c>
      <c r="H628" s="133" t="s">
        <v>20</v>
      </c>
      <c r="I628" s="134"/>
      <c r="J628" s="90" t="s">
        <v>820</v>
      </c>
      <c r="N628" s="90">
        <v>7</v>
      </c>
      <c r="O628" s="90" t="s">
        <v>20</v>
      </c>
    </row>
    <row r="629" spans="2:15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 t="s">
        <v>1144</v>
      </c>
    </row>
    <row r="630" spans="2:15" ht="19.5" customHeight="1">
      <c r="B630" s="121">
        <f>ROW()-19</f>
        <v>611</v>
      </c>
      <c r="C630" s="122" t="s">
        <v>364</v>
      </c>
      <c r="D630" s="122" t="s">
        <v>1029</v>
      </c>
      <c r="E630" s="122">
        <v>2010</v>
      </c>
      <c r="F630" s="122">
        <v>2018</v>
      </c>
      <c r="G630" s="129" t="s">
        <v>20</v>
      </c>
      <c r="H630" s="130" t="s">
        <v>20</v>
      </c>
      <c r="I630" s="131"/>
      <c r="J630" s="90" t="s">
        <v>820</v>
      </c>
      <c r="N630" s="90">
        <v>8</v>
      </c>
      <c r="O630" s="90" t="s">
        <v>20</v>
      </c>
    </row>
    <row r="631" spans="2:15" ht="19.5" customHeight="1">
      <c r="B631" s="121">
        <f>ROW()-19</f>
        <v>612</v>
      </c>
      <c r="C631" s="122" t="s">
        <v>364</v>
      </c>
      <c r="D631" s="122" t="s">
        <v>1029</v>
      </c>
      <c r="E631" s="122">
        <v>2015</v>
      </c>
      <c r="F631" s="122"/>
      <c r="G631" s="129" t="s">
        <v>20</v>
      </c>
      <c r="H631" s="130"/>
      <c r="I631" s="131" t="s">
        <v>20</v>
      </c>
    </row>
    <row r="632" spans="2:15" ht="19.5" customHeight="1">
      <c r="B632" s="121">
        <f t="shared" ref="B632:B670" si="15">ROW()-19</f>
        <v>613</v>
      </c>
      <c r="C632" s="122" t="s">
        <v>364</v>
      </c>
      <c r="D632" s="122" t="s">
        <v>366</v>
      </c>
      <c r="E632" s="122">
        <v>2009</v>
      </c>
      <c r="F632" s="122">
        <v>2012</v>
      </c>
      <c r="G632" s="129" t="s">
        <v>20</v>
      </c>
      <c r="H632" s="130" t="s">
        <v>20</v>
      </c>
      <c r="I632" s="131"/>
      <c r="J632" s="90" t="s">
        <v>820</v>
      </c>
      <c r="K632" s="90">
        <v>1</v>
      </c>
      <c r="N632" s="90">
        <v>3</v>
      </c>
      <c r="O632" s="90" t="s">
        <v>20</v>
      </c>
    </row>
    <row r="633" spans="2:15" ht="19.5" customHeight="1">
      <c r="B633" s="121">
        <f t="shared" si="15"/>
        <v>614</v>
      </c>
      <c r="C633" s="122" t="s">
        <v>364</v>
      </c>
      <c r="D633" s="122" t="s">
        <v>366</v>
      </c>
      <c r="E633" s="122">
        <v>2012</v>
      </c>
      <c r="F633" s="122">
        <v>2020</v>
      </c>
      <c r="G633" s="129" t="s">
        <v>20</v>
      </c>
      <c r="H633" s="130"/>
      <c r="I633" s="131" t="s">
        <v>20</v>
      </c>
    </row>
    <row r="634" spans="2:15" ht="19.5" customHeight="1">
      <c r="B634" s="121">
        <f t="shared" si="15"/>
        <v>615</v>
      </c>
      <c r="C634" s="122" t="s">
        <v>364</v>
      </c>
      <c r="D634" s="122" t="s">
        <v>366</v>
      </c>
      <c r="E634" s="122">
        <v>2013</v>
      </c>
      <c r="F634" s="122">
        <v>2020</v>
      </c>
      <c r="G634" s="129" t="s">
        <v>20</v>
      </c>
      <c r="H634" s="130" t="s">
        <v>20</v>
      </c>
      <c r="I634" s="131"/>
      <c r="J634" s="90" t="s">
        <v>820</v>
      </c>
      <c r="K634" s="90">
        <v>2</v>
      </c>
      <c r="O634" s="90" t="s">
        <v>20</v>
      </c>
    </row>
    <row r="635" spans="2:15" ht="19.5" customHeight="1">
      <c r="B635" s="121">
        <f t="shared" si="15"/>
        <v>616</v>
      </c>
      <c r="C635" s="122" t="s">
        <v>364</v>
      </c>
      <c r="D635" s="122" t="s">
        <v>1030</v>
      </c>
      <c r="E635" s="122">
        <v>2015</v>
      </c>
      <c r="F635" s="122"/>
      <c r="G635" s="129" t="s">
        <v>20</v>
      </c>
      <c r="H635" s="130"/>
      <c r="I635" s="131" t="s">
        <v>20</v>
      </c>
    </row>
    <row r="636" spans="2:15" ht="19.5" customHeight="1">
      <c r="B636" s="121">
        <f t="shared" si="15"/>
        <v>617</v>
      </c>
      <c r="C636" s="122" t="s">
        <v>364</v>
      </c>
      <c r="D636" s="122" t="s">
        <v>1030</v>
      </c>
      <c r="E636" s="122">
        <v>2019</v>
      </c>
      <c r="F636" s="122">
        <v>2022</v>
      </c>
      <c r="G636" s="129" t="s">
        <v>20</v>
      </c>
      <c r="H636" s="130" t="s">
        <v>20</v>
      </c>
      <c r="I636" s="131"/>
      <c r="J636" s="90" t="s">
        <v>820</v>
      </c>
      <c r="N636" s="90">
        <v>3</v>
      </c>
      <c r="O636" s="90" t="s">
        <v>20</v>
      </c>
    </row>
    <row r="637" spans="2:15" ht="19.5" customHeight="1">
      <c r="B637" s="121">
        <f t="shared" si="15"/>
        <v>618</v>
      </c>
      <c r="C637" s="122" t="s">
        <v>364</v>
      </c>
      <c r="D637" s="122" t="s">
        <v>1031</v>
      </c>
      <c r="E637" s="122">
        <v>2007</v>
      </c>
      <c r="F637" s="122">
        <v>2017</v>
      </c>
      <c r="G637" s="129" t="s">
        <v>20</v>
      </c>
      <c r="H637" s="130" t="s">
        <v>20</v>
      </c>
      <c r="I637" s="131"/>
      <c r="J637" s="90" t="s">
        <v>820</v>
      </c>
      <c r="K637" s="90">
        <v>3</v>
      </c>
      <c r="N637" s="90">
        <v>10</v>
      </c>
      <c r="O637" s="90" t="s">
        <v>20</v>
      </c>
    </row>
    <row r="638" spans="2:15" ht="19.5" customHeight="1">
      <c r="B638" s="121">
        <f t="shared" si="15"/>
        <v>619</v>
      </c>
      <c r="C638" s="122" t="s">
        <v>364</v>
      </c>
      <c r="D638" s="122" t="s">
        <v>1031</v>
      </c>
      <c r="E638" s="122">
        <v>2018</v>
      </c>
      <c r="F638" s="122">
        <v>2022</v>
      </c>
      <c r="G638" s="129" t="s">
        <v>20</v>
      </c>
      <c r="H638" s="130" t="s">
        <v>20</v>
      </c>
      <c r="I638" s="131"/>
      <c r="J638" s="90" t="s">
        <v>820</v>
      </c>
      <c r="K638" s="90">
        <v>4</v>
      </c>
      <c r="O638" s="90" t="s">
        <v>20</v>
      </c>
    </row>
    <row r="639" spans="2:15" ht="19.5" customHeight="1">
      <c r="B639" s="121">
        <f t="shared" si="15"/>
        <v>620</v>
      </c>
      <c r="C639" s="122" t="s">
        <v>364</v>
      </c>
      <c r="D639" s="122" t="s">
        <v>1032</v>
      </c>
      <c r="E639" s="122">
        <v>2008</v>
      </c>
      <c r="F639" s="122">
        <v>2011</v>
      </c>
      <c r="G639" s="129" t="s">
        <v>20</v>
      </c>
      <c r="H639" s="130" t="s">
        <v>20</v>
      </c>
      <c r="I639" s="131"/>
      <c r="J639" s="90" t="s">
        <v>820</v>
      </c>
      <c r="N639" s="90">
        <v>3</v>
      </c>
      <c r="O639" s="90" t="s">
        <v>20</v>
      </c>
    </row>
    <row r="640" spans="2:15" ht="19.5" customHeight="1">
      <c r="B640" s="121">
        <f t="shared" si="15"/>
        <v>621</v>
      </c>
      <c r="C640" s="122" t="s">
        <v>1208</v>
      </c>
      <c r="D640" s="122">
        <v>1</v>
      </c>
      <c r="E640" s="122">
        <v>2017</v>
      </c>
      <c r="F640" s="122"/>
      <c r="G640" s="129" t="s">
        <v>20</v>
      </c>
      <c r="H640" s="130" t="s">
        <v>20</v>
      </c>
      <c r="I640" s="131"/>
    </row>
    <row r="641" spans="2:15" ht="19.5" customHeight="1">
      <c r="B641" s="121">
        <f t="shared" si="15"/>
        <v>622</v>
      </c>
      <c r="C641" s="122" t="s">
        <v>1208</v>
      </c>
      <c r="D641" s="122">
        <v>2</v>
      </c>
      <c r="E641" s="122">
        <v>2018</v>
      </c>
      <c r="F641" s="122"/>
      <c r="G641" s="129" t="s">
        <v>20</v>
      </c>
      <c r="H641" s="130" t="s">
        <v>20</v>
      </c>
      <c r="I641" s="131"/>
    </row>
    <row r="642" spans="2:15" ht="19.5" customHeight="1">
      <c r="B642" s="121">
        <f t="shared" si="15"/>
        <v>623</v>
      </c>
      <c r="C642" s="122" t="s">
        <v>1208</v>
      </c>
      <c r="D642" s="122">
        <v>3</v>
      </c>
      <c r="E642" s="122">
        <v>2018</v>
      </c>
      <c r="F642" s="122"/>
      <c r="G642" s="129" t="s">
        <v>20</v>
      </c>
      <c r="H642" s="130" t="s">
        <v>20</v>
      </c>
      <c r="I642" s="131"/>
    </row>
    <row r="643" spans="2:15" ht="19.5" customHeight="1">
      <c r="B643" s="121">
        <f t="shared" si="15"/>
        <v>624</v>
      </c>
      <c r="C643" s="122" t="s">
        <v>1208</v>
      </c>
      <c r="D643" s="122">
        <v>5</v>
      </c>
      <c r="E643" s="122">
        <v>2019</v>
      </c>
      <c r="F643" s="122"/>
      <c r="G643" s="129" t="s">
        <v>20</v>
      </c>
      <c r="H643" s="130" t="s">
        <v>20</v>
      </c>
      <c r="I643" s="131"/>
    </row>
    <row r="644" spans="2:15" ht="19.5" customHeight="1">
      <c r="B644" s="121">
        <f t="shared" si="15"/>
        <v>625</v>
      </c>
      <c r="C644" s="122" t="s">
        <v>729</v>
      </c>
      <c r="D644" s="122" t="s">
        <v>730</v>
      </c>
      <c r="E644" s="122">
        <v>2000</v>
      </c>
      <c r="F644" s="122"/>
      <c r="G644" s="129" t="s">
        <v>20</v>
      </c>
      <c r="H644" s="130"/>
      <c r="I644" s="131"/>
    </row>
    <row r="645" spans="2:15" ht="19.5" customHeight="1">
      <c r="B645" s="121">
        <f t="shared" si="15"/>
        <v>626</v>
      </c>
      <c r="C645" s="122" t="s">
        <v>367</v>
      </c>
      <c r="D645" s="122" t="s">
        <v>368</v>
      </c>
      <c r="E645" s="122">
        <v>2017</v>
      </c>
      <c r="F645" s="122"/>
      <c r="G645" s="129" t="s">
        <v>20</v>
      </c>
      <c r="H645" s="129" t="s">
        <v>20</v>
      </c>
      <c r="I645" s="131" t="s">
        <v>20</v>
      </c>
    </row>
    <row r="646" spans="2:15" ht="19.5" customHeight="1">
      <c r="B646" s="121">
        <f t="shared" si="15"/>
        <v>627</v>
      </c>
      <c r="C646" s="122" t="s">
        <v>727</v>
      </c>
      <c r="D646" s="122" t="s">
        <v>750</v>
      </c>
      <c r="E646" s="122">
        <v>2014</v>
      </c>
      <c r="F646" s="122"/>
      <c r="G646" s="129" t="s">
        <v>20</v>
      </c>
      <c r="H646" s="130"/>
      <c r="I646" s="131" t="s">
        <v>20</v>
      </c>
    </row>
    <row r="647" spans="2:15" ht="19.5" customHeight="1">
      <c r="B647" s="121">
        <f t="shared" si="15"/>
        <v>628</v>
      </c>
      <c r="C647" s="122" t="s">
        <v>727</v>
      </c>
      <c r="D647" s="122" t="s">
        <v>728</v>
      </c>
      <c r="E647" s="122">
        <v>2018</v>
      </c>
      <c r="F647" s="122"/>
      <c r="G647" s="129" t="s">
        <v>20</v>
      </c>
      <c r="H647" s="130"/>
      <c r="I647" s="131" t="s">
        <v>20</v>
      </c>
    </row>
    <row r="648" spans="2:15" ht="19.5" customHeight="1">
      <c r="B648" s="121">
        <f t="shared" si="15"/>
        <v>629</v>
      </c>
      <c r="C648" s="122" t="s">
        <v>727</v>
      </c>
      <c r="D648" s="122" t="s">
        <v>763</v>
      </c>
      <c r="E648" s="122">
        <v>2012</v>
      </c>
      <c r="F648" s="122"/>
      <c r="G648" s="129" t="s">
        <v>20</v>
      </c>
      <c r="H648" s="130"/>
      <c r="I648" s="131" t="s">
        <v>20</v>
      </c>
    </row>
    <row r="649" spans="2:15" ht="19.5" customHeight="1">
      <c r="B649" s="121">
        <f t="shared" si="15"/>
        <v>630</v>
      </c>
      <c r="C649" s="122" t="s">
        <v>1033</v>
      </c>
      <c r="D649" s="122" t="s">
        <v>1034</v>
      </c>
      <c r="E649" s="122">
        <v>2014</v>
      </c>
      <c r="F649" s="122">
        <v>2016</v>
      </c>
      <c r="G649" s="129" t="s">
        <v>20</v>
      </c>
      <c r="H649" s="130"/>
      <c r="I649" s="131"/>
      <c r="J649" s="90" t="s">
        <v>820</v>
      </c>
      <c r="N649" s="90">
        <v>2</v>
      </c>
      <c r="O649" s="90" t="s">
        <v>20</v>
      </c>
    </row>
    <row r="650" spans="2:15" ht="19.5" customHeight="1">
      <c r="B650" s="121">
        <f t="shared" si="15"/>
        <v>631</v>
      </c>
      <c r="C650" s="122" t="s">
        <v>1033</v>
      </c>
      <c r="D650" s="122" t="s">
        <v>1035</v>
      </c>
      <c r="E650" s="122">
        <v>2020</v>
      </c>
      <c r="F650" s="122">
        <v>2020</v>
      </c>
      <c r="G650" s="129" t="s">
        <v>20</v>
      </c>
      <c r="H650" s="130" t="s">
        <v>20</v>
      </c>
      <c r="I650" s="131"/>
      <c r="J650" s="90" t="s">
        <v>820</v>
      </c>
      <c r="N650" s="90">
        <v>0</v>
      </c>
      <c r="O650" s="90" t="s">
        <v>20</v>
      </c>
    </row>
    <row r="651" spans="2:15" ht="19.5" customHeight="1">
      <c r="B651" s="121">
        <f t="shared" si="15"/>
        <v>632</v>
      </c>
      <c r="C651" s="122" t="s">
        <v>1033</v>
      </c>
      <c r="D651" s="122" t="s">
        <v>1036</v>
      </c>
      <c r="E651" s="122">
        <v>2016</v>
      </c>
      <c r="F651" s="122">
        <v>2016</v>
      </c>
      <c r="G651" s="129" t="s">
        <v>20</v>
      </c>
      <c r="H651" s="130"/>
      <c r="I651" s="131"/>
      <c r="J651" s="90" t="s">
        <v>820</v>
      </c>
      <c r="N651" s="90">
        <v>0</v>
      </c>
      <c r="O651" s="90" t="s">
        <v>20</v>
      </c>
    </row>
    <row r="652" spans="2:15" ht="19.5" customHeight="1">
      <c r="B652" s="121">
        <f t="shared" si="15"/>
        <v>633</v>
      </c>
      <c r="C652" s="122" t="s">
        <v>371</v>
      </c>
      <c r="D652" s="122">
        <v>2</v>
      </c>
      <c r="E652" s="122">
        <v>2022</v>
      </c>
      <c r="F652" s="122"/>
      <c r="G652" s="129" t="s">
        <v>20</v>
      </c>
      <c r="H652" s="130" t="s">
        <v>20</v>
      </c>
      <c r="I652" s="131"/>
    </row>
    <row r="653" spans="2:15" ht="19.5" customHeight="1">
      <c r="B653" s="121">
        <f t="shared" si="15"/>
        <v>634</v>
      </c>
      <c r="C653" s="122" t="s">
        <v>371</v>
      </c>
      <c r="D653" s="122">
        <v>3</v>
      </c>
      <c r="E653" s="122">
        <v>2014</v>
      </c>
      <c r="F653" s="122">
        <v>2018</v>
      </c>
      <c r="G653" s="129" t="s">
        <v>20</v>
      </c>
      <c r="H653" s="130" t="s">
        <v>20</v>
      </c>
      <c r="I653" s="131"/>
    </row>
    <row r="654" spans="2:15" ht="19.5" customHeight="1">
      <c r="B654" s="121">
        <f t="shared" si="15"/>
        <v>635</v>
      </c>
      <c r="C654" s="122" t="s">
        <v>371</v>
      </c>
      <c r="D654" s="122">
        <v>5</v>
      </c>
      <c r="E654" s="122">
        <v>2010</v>
      </c>
      <c r="F654" s="122">
        <v>2015</v>
      </c>
      <c r="G654" s="129" t="s">
        <v>20</v>
      </c>
      <c r="H654" s="130" t="s">
        <v>20</v>
      </c>
      <c r="I654" s="131"/>
    </row>
    <row r="655" spans="2:15" ht="19.5" customHeight="1">
      <c r="B655" s="121">
        <f t="shared" si="15"/>
        <v>636</v>
      </c>
      <c r="C655" s="122" t="s">
        <v>371</v>
      </c>
      <c r="D655" s="122">
        <v>6</v>
      </c>
      <c r="E655" s="122">
        <v>2012</v>
      </c>
      <c r="F655" s="122"/>
      <c r="G655" s="129" t="s">
        <v>20</v>
      </c>
      <c r="H655" s="130" t="s">
        <v>20</v>
      </c>
      <c r="I655" s="131"/>
    </row>
    <row r="656" spans="2:15" ht="19.5" customHeight="1">
      <c r="B656" s="121">
        <f t="shared" si="15"/>
        <v>637</v>
      </c>
      <c r="C656" s="122" t="s">
        <v>371</v>
      </c>
      <c r="D656" s="122" t="s">
        <v>1037</v>
      </c>
      <c r="E656" s="122">
        <v>2016</v>
      </c>
      <c r="F656" s="122">
        <v>2019</v>
      </c>
      <c r="G656" s="129" t="s">
        <v>20</v>
      </c>
      <c r="H656" s="130" t="s">
        <v>20</v>
      </c>
      <c r="I656" s="131"/>
      <c r="J656" s="90" t="s">
        <v>820</v>
      </c>
      <c r="N656" s="90">
        <v>3</v>
      </c>
      <c r="O656" s="90" t="s">
        <v>20</v>
      </c>
    </row>
    <row r="657" spans="2:15" ht="19.5" customHeight="1">
      <c r="B657" s="121">
        <f t="shared" si="15"/>
        <v>638</v>
      </c>
      <c r="C657" s="122" t="s">
        <v>371</v>
      </c>
      <c r="D657" s="122" t="s">
        <v>1038</v>
      </c>
      <c r="E657" s="122">
        <v>2012</v>
      </c>
      <c r="F657" s="122">
        <v>2019</v>
      </c>
      <c r="G657" s="129" t="s">
        <v>20</v>
      </c>
      <c r="H657" s="130" t="s">
        <v>20</v>
      </c>
      <c r="I657" s="131"/>
    </row>
    <row r="658" spans="2:15" ht="19.5" customHeight="1">
      <c r="B658" s="121">
        <f t="shared" si="15"/>
        <v>639</v>
      </c>
      <c r="C658" s="122" t="s">
        <v>371</v>
      </c>
      <c r="D658" s="122" t="s">
        <v>1039</v>
      </c>
      <c r="E658" s="122">
        <v>2016</v>
      </c>
      <c r="F658" s="122">
        <v>2020</v>
      </c>
      <c r="G658" s="129" t="s">
        <v>20</v>
      </c>
      <c r="H658" s="130" t="s">
        <v>20</v>
      </c>
      <c r="I658" s="131"/>
      <c r="J658" s="90" t="s">
        <v>820</v>
      </c>
      <c r="N658" s="90">
        <v>4</v>
      </c>
      <c r="O658" s="90" t="s">
        <v>20</v>
      </c>
    </row>
    <row r="659" spans="2:15" ht="19.5" customHeight="1">
      <c r="B659" s="121">
        <f t="shared" si="15"/>
        <v>640</v>
      </c>
      <c r="C659" s="122" t="s">
        <v>371</v>
      </c>
      <c r="D659" s="122" t="s">
        <v>1040</v>
      </c>
      <c r="E659" s="122">
        <v>2011</v>
      </c>
      <c r="F659" s="122">
        <v>2014</v>
      </c>
      <c r="G659" s="129" t="s">
        <v>20</v>
      </c>
      <c r="H659" s="130" t="s">
        <v>20</v>
      </c>
      <c r="I659" s="131"/>
      <c r="J659" s="90" t="s">
        <v>820</v>
      </c>
      <c r="N659" s="90">
        <v>3</v>
      </c>
      <c r="O659" s="90" t="s">
        <v>20</v>
      </c>
    </row>
    <row r="660" spans="2:15" ht="19.5" customHeight="1">
      <c r="B660" s="121">
        <f t="shared" si="15"/>
        <v>641</v>
      </c>
      <c r="C660" s="122" t="s">
        <v>371</v>
      </c>
      <c r="D660" s="122" t="s">
        <v>1041</v>
      </c>
      <c r="E660" s="122">
        <v>2011</v>
      </c>
      <c r="F660" s="122">
        <v>2019</v>
      </c>
      <c r="G660" s="129" t="s">
        <v>20</v>
      </c>
      <c r="H660" s="130" t="s">
        <v>20</v>
      </c>
      <c r="I660" s="131"/>
      <c r="J660" s="90" t="s">
        <v>820</v>
      </c>
      <c r="N660" s="90">
        <v>8</v>
      </c>
      <c r="O660" s="90" t="s">
        <v>20</v>
      </c>
    </row>
    <row r="661" spans="2:15" ht="19.5" customHeight="1">
      <c r="B661" s="121">
        <f t="shared" si="15"/>
        <v>642</v>
      </c>
      <c r="C661" s="122" t="s">
        <v>371</v>
      </c>
      <c r="D661" s="122" t="s">
        <v>1042</v>
      </c>
      <c r="E661" s="122">
        <v>2012</v>
      </c>
      <c r="F661" s="122">
        <v>2015</v>
      </c>
      <c r="G661" s="129" t="s">
        <v>20</v>
      </c>
      <c r="H661" s="130" t="s">
        <v>20</v>
      </c>
      <c r="I661" s="131"/>
      <c r="J661" s="90" t="s">
        <v>820</v>
      </c>
      <c r="N661" s="90">
        <v>3</v>
      </c>
      <c r="O661" s="90" t="s">
        <v>20</v>
      </c>
    </row>
    <row r="662" spans="2:15" ht="19.5" customHeight="1">
      <c r="B662" s="121">
        <f t="shared" si="15"/>
        <v>643</v>
      </c>
      <c r="C662" s="122" t="s">
        <v>371</v>
      </c>
      <c r="D662" s="122" t="s">
        <v>1043</v>
      </c>
      <c r="E662" s="122">
        <v>2014</v>
      </c>
      <c r="F662" s="122">
        <v>2019</v>
      </c>
      <c r="G662" s="129" t="s">
        <v>20</v>
      </c>
      <c r="H662" s="130" t="s">
        <v>20</v>
      </c>
      <c r="I662" s="131"/>
      <c r="J662" s="90" t="s">
        <v>820</v>
      </c>
      <c r="N662" s="90">
        <v>5</v>
      </c>
      <c r="O662" s="90" t="s">
        <v>20</v>
      </c>
    </row>
    <row r="663" spans="2:15" ht="19.5" customHeight="1">
      <c r="B663" s="121">
        <f t="shared" si="15"/>
        <v>644</v>
      </c>
      <c r="C663" s="122" t="s">
        <v>371</v>
      </c>
      <c r="D663" s="122" t="s">
        <v>1044</v>
      </c>
      <c r="E663" s="122">
        <v>2012</v>
      </c>
      <c r="F663" s="122">
        <v>2020</v>
      </c>
      <c r="G663" s="129" t="s">
        <v>20</v>
      </c>
      <c r="H663" s="130" t="s">
        <v>20</v>
      </c>
      <c r="I663" s="131"/>
      <c r="J663" s="90" t="s">
        <v>820</v>
      </c>
      <c r="N663" s="90">
        <v>8</v>
      </c>
      <c r="O663" s="90" t="s">
        <v>20</v>
      </c>
    </row>
    <row r="664" spans="2:15" ht="19.5" customHeight="1">
      <c r="B664" s="121">
        <f t="shared" si="15"/>
        <v>645</v>
      </c>
      <c r="C664" s="122" t="s">
        <v>1045</v>
      </c>
      <c r="D664" s="122" t="s">
        <v>935</v>
      </c>
      <c r="E664" s="122">
        <v>2010</v>
      </c>
      <c r="F664" s="122">
        <v>2019</v>
      </c>
      <c r="G664" s="129" t="s">
        <v>20</v>
      </c>
      <c r="H664" s="130" t="s">
        <v>20</v>
      </c>
      <c r="I664" s="131"/>
      <c r="J664" s="90" t="s">
        <v>820</v>
      </c>
      <c r="N664" s="90">
        <v>9</v>
      </c>
      <c r="O664" s="90" t="s">
        <v>20</v>
      </c>
    </row>
    <row r="665" spans="2:15" ht="19.5" customHeight="1">
      <c r="B665" s="121">
        <f t="shared" si="15"/>
        <v>646</v>
      </c>
      <c r="C665" s="122" t="s">
        <v>1045</v>
      </c>
      <c r="D665" s="122" t="s">
        <v>936</v>
      </c>
      <c r="E665" s="122">
        <v>2012</v>
      </c>
      <c r="F665" s="122">
        <v>2019</v>
      </c>
      <c r="G665" s="129" t="s">
        <v>20</v>
      </c>
      <c r="H665" s="130" t="s">
        <v>20</v>
      </c>
      <c r="I665" s="131"/>
      <c r="J665" s="90" t="s">
        <v>820</v>
      </c>
      <c r="N665" s="90">
        <v>7</v>
      </c>
      <c r="O665" s="90" t="s">
        <v>20</v>
      </c>
    </row>
    <row r="666" spans="2:15" ht="19.5" customHeight="1">
      <c r="B666" s="121">
        <f t="shared" si="15"/>
        <v>647</v>
      </c>
      <c r="C666" s="122" t="s">
        <v>1045</v>
      </c>
      <c r="D666" s="122" t="s">
        <v>1061</v>
      </c>
      <c r="E666" s="122">
        <v>2018</v>
      </c>
      <c r="F666" s="122">
        <v>2018</v>
      </c>
      <c r="G666" s="129" t="s">
        <v>20</v>
      </c>
      <c r="H666" s="130" t="s">
        <v>20</v>
      </c>
      <c r="I666" s="131"/>
      <c r="J666" s="90" t="s">
        <v>820</v>
      </c>
      <c r="N666" s="90">
        <v>0</v>
      </c>
      <c r="O666" s="90" t="s">
        <v>20</v>
      </c>
    </row>
    <row r="667" spans="2:15" ht="19.5" customHeight="1">
      <c r="B667" s="121">
        <f t="shared" si="15"/>
        <v>648</v>
      </c>
      <c r="C667" s="122" t="s">
        <v>1045</v>
      </c>
      <c r="D667" s="122" t="s">
        <v>1064</v>
      </c>
      <c r="E667" s="122">
        <v>2019</v>
      </c>
      <c r="F667" s="122">
        <v>2019</v>
      </c>
      <c r="G667" s="129" t="s">
        <v>20</v>
      </c>
      <c r="H667" s="130" t="s">
        <v>20</v>
      </c>
      <c r="I667" s="131"/>
      <c r="J667" s="90" t="s">
        <v>820</v>
      </c>
      <c r="N667" s="90">
        <v>0</v>
      </c>
      <c r="O667" s="90" t="s">
        <v>20</v>
      </c>
    </row>
    <row r="668" spans="2:15" ht="19.5" customHeight="1">
      <c r="B668" s="121">
        <f t="shared" si="15"/>
        <v>649</v>
      </c>
      <c r="C668" s="122" t="s">
        <v>1045</v>
      </c>
      <c r="D668" s="122" t="s">
        <v>1062</v>
      </c>
      <c r="E668" s="122">
        <v>2016</v>
      </c>
      <c r="F668" s="122">
        <v>2016</v>
      </c>
      <c r="G668" s="129" t="s">
        <v>20</v>
      </c>
      <c r="H668" s="130" t="s">
        <v>20</v>
      </c>
      <c r="I668" s="131"/>
      <c r="J668" s="90" t="s">
        <v>820</v>
      </c>
      <c r="N668" s="90">
        <v>0</v>
      </c>
      <c r="O668" s="90" t="s">
        <v>20</v>
      </c>
    </row>
    <row r="669" spans="2:15" ht="19.5" customHeight="1">
      <c r="B669" s="121">
        <f t="shared" si="15"/>
        <v>650</v>
      </c>
      <c r="C669" s="122" t="s">
        <v>1209</v>
      </c>
      <c r="D669" s="122" t="s">
        <v>1210</v>
      </c>
      <c r="E669" s="122">
        <v>2012</v>
      </c>
      <c r="F669" s="122">
        <v>2018</v>
      </c>
      <c r="G669" s="129" t="s">
        <v>20</v>
      </c>
      <c r="H669" s="130" t="s">
        <v>20</v>
      </c>
      <c r="I669" s="131"/>
    </row>
    <row r="670" spans="2:15" ht="19.5" customHeight="1">
      <c r="B670" s="121">
        <f t="shared" si="15"/>
        <v>651</v>
      </c>
      <c r="C670" s="248" t="s">
        <v>1209</v>
      </c>
      <c r="D670" s="248" t="s">
        <v>1211</v>
      </c>
      <c r="E670" s="248">
        <v>2004</v>
      </c>
      <c r="F670" s="248">
        <v>2012</v>
      </c>
      <c r="G670" s="250" t="s">
        <v>20</v>
      </c>
      <c r="H670" s="251" t="s">
        <v>20</v>
      </c>
      <c r="I670" s="252"/>
    </row>
    <row r="671" spans="2:15" ht="19.5" customHeight="1" thickBot="1">
      <c r="B671" s="124">
        <f>ROW()-19</f>
        <v>652</v>
      </c>
      <c r="C671" s="125" t="s">
        <v>1209</v>
      </c>
      <c r="D671" s="125" t="s">
        <v>1212</v>
      </c>
      <c r="E671" s="125">
        <v>2004</v>
      </c>
      <c r="F671" s="125">
        <v>2012</v>
      </c>
      <c r="G671" s="132" t="s">
        <v>20</v>
      </c>
      <c r="H671" s="133" t="s">
        <v>20</v>
      </c>
      <c r="I671" s="134"/>
    </row>
    <row r="672" spans="2:15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 t="s">
        <v>1144</v>
      </c>
    </row>
    <row r="673" spans="2:9" ht="19.5" customHeight="1">
      <c r="B673" s="121">
        <f>ROW()-20</f>
        <v>653</v>
      </c>
      <c r="C673" s="122" t="s">
        <v>1209</v>
      </c>
      <c r="D673" s="122" t="s">
        <v>1212</v>
      </c>
      <c r="E673" s="122">
        <v>2012</v>
      </c>
      <c r="F673" s="122">
        <v>2018</v>
      </c>
      <c r="G673" s="129" t="s">
        <v>20</v>
      </c>
      <c r="H673" s="130" t="s">
        <v>20</v>
      </c>
      <c r="I673" s="131"/>
    </row>
    <row r="674" spans="2:9" ht="19.5" customHeight="1">
      <c r="B674" s="121">
        <f>ROW()-20</f>
        <v>654</v>
      </c>
      <c r="C674" s="122" t="s">
        <v>1209</v>
      </c>
      <c r="D674" s="122" t="s">
        <v>1046</v>
      </c>
      <c r="E674" s="122">
        <v>2014</v>
      </c>
      <c r="F674" s="122"/>
      <c r="G674" s="129" t="s">
        <v>20</v>
      </c>
      <c r="H674" s="130" t="s">
        <v>20</v>
      </c>
      <c r="I674" s="131"/>
    </row>
    <row r="675" spans="2:9" ht="19.5" customHeight="1">
      <c r="B675" s="121">
        <f t="shared" ref="B675:B713" si="16">ROW()-20</f>
        <v>655</v>
      </c>
      <c r="C675" s="122" t="s">
        <v>1209</v>
      </c>
      <c r="D675" s="122" t="s">
        <v>1213</v>
      </c>
      <c r="E675" s="122">
        <v>2011</v>
      </c>
      <c r="F675" s="122">
        <v>2019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1209</v>
      </c>
      <c r="D676" s="122" t="s">
        <v>1214</v>
      </c>
      <c r="E676" s="122">
        <v>2014</v>
      </c>
      <c r="F676" s="122"/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1209</v>
      </c>
      <c r="D677" s="122" t="s">
        <v>1215</v>
      </c>
      <c r="E677" s="122">
        <v>2007</v>
      </c>
      <c r="F677" s="122">
        <v>2015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1209</v>
      </c>
      <c r="D678" s="122" t="s">
        <v>1215</v>
      </c>
      <c r="E678" s="122">
        <v>2014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1209</v>
      </c>
      <c r="D679" s="122" t="s">
        <v>387</v>
      </c>
      <c r="E679" s="122">
        <v>2012</v>
      </c>
      <c r="F679" s="122">
        <v>2021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1209</v>
      </c>
      <c r="D680" s="122" t="s">
        <v>1216</v>
      </c>
      <c r="E680" s="122">
        <v>2010</v>
      </c>
      <c r="F680" s="122">
        <v>2018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16"/>
        <v>661</v>
      </c>
      <c r="C681" s="122" t="s">
        <v>1209</v>
      </c>
      <c r="D681" s="122" t="s">
        <v>1217</v>
      </c>
      <c r="E681" s="122">
        <v>1996</v>
      </c>
      <c r="F681" s="122">
        <v>2003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1209</v>
      </c>
      <c r="D682" s="122" t="s">
        <v>1217</v>
      </c>
      <c r="E682" s="122">
        <v>2003</v>
      </c>
      <c r="F682" s="122">
        <v>2009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1209</v>
      </c>
      <c r="D683" s="122" t="s">
        <v>1217</v>
      </c>
      <c r="E683" s="122">
        <v>2009</v>
      </c>
      <c r="F683" s="122">
        <v>2016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1209</v>
      </c>
      <c r="D684" s="122" t="s">
        <v>1217</v>
      </c>
      <c r="E684" s="122">
        <v>2017</v>
      </c>
      <c r="F684" s="122"/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1209</v>
      </c>
      <c r="D685" s="122" t="s">
        <v>1218</v>
      </c>
      <c r="E685" s="122">
        <v>2012</v>
      </c>
      <c r="F685" s="122">
        <v>2019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1209</v>
      </c>
      <c r="D686" s="122" t="s">
        <v>1219</v>
      </c>
      <c r="E686" s="122">
        <v>2015</v>
      </c>
      <c r="F686" s="122"/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1209</v>
      </c>
      <c r="D687" s="122" t="s">
        <v>1220</v>
      </c>
      <c r="E687" s="122">
        <v>2012</v>
      </c>
      <c r="F687" s="122">
        <v>2019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16"/>
        <v>668</v>
      </c>
      <c r="C688" s="122" t="s">
        <v>1209</v>
      </c>
      <c r="D688" s="122" t="s">
        <v>1221</v>
      </c>
      <c r="E688" s="122">
        <v>2007</v>
      </c>
      <c r="F688" s="122">
        <v>2015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1209</v>
      </c>
      <c r="D689" s="122" t="s">
        <v>1222</v>
      </c>
      <c r="E689" s="122">
        <v>2012</v>
      </c>
      <c r="F689" s="122">
        <v>2019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16"/>
        <v>670</v>
      </c>
      <c r="C690" s="122" t="s">
        <v>1209</v>
      </c>
      <c r="D690" s="122" t="s">
        <v>1223</v>
      </c>
      <c r="E690" s="122">
        <v>2012</v>
      </c>
      <c r="F690" s="122">
        <v>2019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1209</v>
      </c>
      <c r="D691" s="122" t="s">
        <v>1224</v>
      </c>
      <c r="E691" s="122">
        <v>2014</v>
      </c>
      <c r="F691" s="122"/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1209</v>
      </c>
      <c r="D692" s="122" t="s">
        <v>1225</v>
      </c>
      <c r="E692" s="122">
        <v>2012</v>
      </c>
      <c r="F692" s="122">
        <v>2019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1209</v>
      </c>
      <c r="D693" s="122" t="s">
        <v>411</v>
      </c>
      <c r="E693" s="122">
        <v>2014</v>
      </c>
      <c r="F693" s="122">
        <v>2020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1209</v>
      </c>
      <c r="D694" s="122" t="s">
        <v>1226</v>
      </c>
      <c r="E694" s="122">
        <v>2011</v>
      </c>
      <c r="F694" s="122">
        <v>2020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1209</v>
      </c>
      <c r="D695" s="122" t="s">
        <v>1227</v>
      </c>
      <c r="E695" s="122">
        <v>2013</v>
      </c>
      <c r="F695" s="122"/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1209</v>
      </c>
      <c r="D696" s="122" t="s">
        <v>1228</v>
      </c>
      <c r="E696" s="122">
        <v>2011</v>
      </c>
      <c r="F696" s="122">
        <v>2020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1209</v>
      </c>
      <c r="D697" s="122" t="s">
        <v>1229</v>
      </c>
      <c r="E697" s="122">
        <v>2010</v>
      </c>
      <c r="F697" s="122">
        <v>2015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1209</v>
      </c>
      <c r="D698" s="122" t="s">
        <v>257</v>
      </c>
      <c r="E698" s="122">
        <v>2006</v>
      </c>
      <c r="F698" s="122">
        <v>2018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1209</v>
      </c>
      <c r="D699" s="122" t="s">
        <v>257</v>
      </c>
      <c r="E699" s="122">
        <v>2018</v>
      </c>
      <c r="F699" s="122"/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1209</v>
      </c>
      <c r="D700" s="122" t="s">
        <v>1230</v>
      </c>
      <c r="E700" s="122">
        <v>2014</v>
      </c>
      <c r="F700" s="122"/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1209</v>
      </c>
      <c r="D701" s="122" t="s">
        <v>1231</v>
      </c>
      <c r="E701" s="122">
        <v>2003</v>
      </c>
      <c r="F701" s="122">
        <v>2014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1209</v>
      </c>
      <c r="D702" s="122" t="s">
        <v>402</v>
      </c>
      <c r="E702" s="122">
        <v>2003</v>
      </c>
      <c r="F702" s="122">
        <v>2014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1209</v>
      </c>
      <c r="D703" s="122" t="s">
        <v>403</v>
      </c>
      <c r="E703" s="122">
        <v>2003</v>
      </c>
      <c r="F703" s="122">
        <v>2014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1209</v>
      </c>
      <c r="D704" s="122" t="s">
        <v>403</v>
      </c>
      <c r="E704" s="122">
        <v>2014</v>
      </c>
      <c r="F704" s="122"/>
      <c r="G704" s="129" t="s">
        <v>20</v>
      </c>
      <c r="H704" s="130" t="s">
        <v>20</v>
      </c>
      <c r="I704" s="131"/>
    </row>
    <row r="705" spans="2:15" ht="19.5" customHeight="1">
      <c r="B705" s="121">
        <f t="shared" si="16"/>
        <v>685</v>
      </c>
      <c r="C705" s="122" t="s">
        <v>1209</v>
      </c>
      <c r="D705" s="122" t="s">
        <v>403</v>
      </c>
      <c r="E705" s="122">
        <v>2014</v>
      </c>
      <c r="F705" s="122"/>
      <c r="G705" s="129" t="s">
        <v>20</v>
      </c>
      <c r="H705" s="130" t="s">
        <v>20</v>
      </c>
      <c r="I705" s="131"/>
    </row>
    <row r="706" spans="2:15" ht="19.5" customHeight="1">
      <c r="B706" s="121">
        <f t="shared" si="16"/>
        <v>686</v>
      </c>
      <c r="C706" s="122" t="s">
        <v>1209</v>
      </c>
      <c r="D706" s="122" t="s">
        <v>1232</v>
      </c>
      <c r="E706" s="122">
        <v>2017</v>
      </c>
      <c r="F706" s="122">
        <v>2020</v>
      </c>
      <c r="G706" s="129" t="s">
        <v>20</v>
      </c>
      <c r="H706" s="130" t="s">
        <v>20</v>
      </c>
      <c r="I706" s="131"/>
    </row>
    <row r="707" spans="2:15" ht="19.5" customHeight="1">
      <c r="B707" s="121">
        <f t="shared" si="16"/>
        <v>687</v>
      </c>
      <c r="C707" s="122" t="s">
        <v>1065</v>
      </c>
      <c r="D707" s="122" t="s">
        <v>1066</v>
      </c>
      <c r="E707" s="122">
        <v>2008</v>
      </c>
      <c r="F707" s="122">
        <v>2011</v>
      </c>
      <c r="G707" s="129" t="s">
        <v>20</v>
      </c>
      <c r="H707" s="130" t="s">
        <v>20</v>
      </c>
      <c r="I707" s="131"/>
      <c r="J707" s="90" t="s">
        <v>820</v>
      </c>
      <c r="N707" s="90">
        <v>3</v>
      </c>
      <c r="O707" s="90" t="s">
        <v>20</v>
      </c>
    </row>
    <row r="708" spans="2:15" ht="19.5" customHeight="1">
      <c r="B708" s="121">
        <f t="shared" si="16"/>
        <v>688</v>
      </c>
      <c r="C708" s="122" t="s">
        <v>1065</v>
      </c>
      <c r="D708" s="122" t="s">
        <v>1067</v>
      </c>
      <c r="E708" s="122">
        <v>2007</v>
      </c>
      <c r="F708" s="122">
        <v>2011</v>
      </c>
      <c r="G708" s="129" t="s">
        <v>20</v>
      </c>
      <c r="H708" s="130" t="s">
        <v>20</v>
      </c>
      <c r="I708" s="131"/>
      <c r="J708" s="90" t="s">
        <v>820</v>
      </c>
      <c r="N708" s="90">
        <v>4</v>
      </c>
      <c r="O708" s="90" t="s">
        <v>20</v>
      </c>
    </row>
    <row r="709" spans="2:15" ht="19.5" customHeight="1">
      <c r="B709" s="121">
        <f t="shared" si="16"/>
        <v>689</v>
      </c>
      <c r="C709" s="122" t="s">
        <v>1065</v>
      </c>
      <c r="D709" s="122" t="s">
        <v>1068</v>
      </c>
      <c r="E709" s="122">
        <v>2007</v>
      </c>
      <c r="F709" s="122">
        <v>2010</v>
      </c>
      <c r="G709" s="129" t="s">
        <v>20</v>
      </c>
      <c r="H709" s="130" t="s">
        <v>20</v>
      </c>
      <c r="I709" s="131"/>
      <c r="J709" s="90" t="s">
        <v>820</v>
      </c>
      <c r="N709" s="90">
        <v>3</v>
      </c>
      <c r="O709" s="90" t="s">
        <v>20</v>
      </c>
    </row>
    <row r="710" spans="2:15" ht="19.5" customHeight="1">
      <c r="B710" s="121">
        <f t="shared" si="16"/>
        <v>690</v>
      </c>
      <c r="C710" s="122" t="s">
        <v>417</v>
      </c>
      <c r="D710" s="122" t="s">
        <v>418</v>
      </c>
      <c r="E710" s="122">
        <v>2006</v>
      </c>
      <c r="F710" s="122">
        <v>2015</v>
      </c>
      <c r="G710" s="129" t="s">
        <v>20</v>
      </c>
      <c r="H710" s="130" t="s">
        <v>20</v>
      </c>
      <c r="I710" s="131"/>
    </row>
    <row r="711" spans="2:15" ht="19.5" customHeight="1">
      <c r="B711" s="121">
        <f t="shared" si="16"/>
        <v>691</v>
      </c>
      <c r="C711" s="122" t="s">
        <v>417</v>
      </c>
      <c r="D711" s="122" t="s">
        <v>418</v>
      </c>
      <c r="E711" s="122">
        <v>2015</v>
      </c>
      <c r="F711" s="122"/>
      <c r="G711" s="129" t="s">
        <v>20</v>
      </c>
      <c r="H711" s="130" t="s">
        <v>20</v>
      </c>
      <c r="I711" s="131"/>
    </row>
    <row r="712" spans="2:15" ht="19.5" customHeight="1">
      <c r="B712" s="121">
        <f t="shared" si="16"/>
        <v>692</v>
      </c>
      <c r="C712" s="122" t="s">
        <v>417</v>
      </c>
      <c r="D712" s="122" t="s">
        <v>419</v>
      </c>
      <c r="E712" s="122">
        <v>2007</v>
      </c>
      <c r="F712" s="122">
        <v>2015</v>
      </c>
      <c r="G712" s="129" t="s">
        <v>20</v>
      </c>
      <c r="H712" s="130" t="s">
        <v>20</v>
      </c>
      <c r="I712" s="131"/>
    </row>
    <row r="713" spans="2:15" ht="19.5" customHeight="1">
      <c r="B713" s="121">
        <f t="shared" si="16"/>
        <v>693</v>
      </c>
      <c r="C713" s="122" t="s">
        <v>417</v>
      </c>
      <c r="D713" s="122" t="s">
        <v>420</v>
      </c>
      <c r="E713" s="122">
        <v>2006</v>
      </c>
      <c r="F713" s="122">
        <v>2013</v>
      </c>
      <c r="G713" s="129" t="s">
        <v>20</v>
      </c>
      <c r="H713" s="130" t="s">
        <v>20</v>
      </c>
      <c r="I713" s="131"/>
    </row>
    <row r="714" spans="2:15" ht="19.5" customHeight="1" thickBot="1">
      <c r="B714" s="124">
        <f>ROW()-20</f>
        <v>694</v>
      </c>
      <c r="C714" s="125" t="s">
        <v>417</v>
      </c>
      <c r="D714" s="125" t="s">
        <v>420</v>
      </c>
      <c r="E714" s="125">
        <v>2014</v>
      </c>
      <c r="F714" s="125"/>
      <c r="G714" s="132" t="s">
        <v>20</v>
      </c>
      <c r="H714" s="133" t="s">
        <v>20</v>
      </c>
      <c r="I714" s="134"/>
    </row>
    <row r="715" spans="2:15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 t="s">
        <v>1144</v>
      </c>
    </row>
    <row r="716" spans="2:15" ht="19.5" customHeight="1">
      <c r="B716" s="121">
        <f>ROW()-21</f>
        <v>695</v>
      </c>
      <c r="C716" s="122" t="s">
        <v>417</v>
      </c>
      <c r="D716" s="122" t="s">
        <v>1070</v>
      </c>
      <c r="E716" s="122">
        <v>2010</v>
      </c>
      <c r="F716" s="122">
        <v>2010</v>
      </c>
      <c r="G716" s="129" t="s">
        <v>20</v>
      </c>
      <c r="H716" s="130" t="s">
        <v>20</v>
      </c>
      <c r="I716" s="131"/>
      <c r="J716" s="90" t="s">
        <v>820</v>
      </c>
      <c r="N716" s="90">
        <v>0</v>
      </c>
      <c r="O716" s="90" t="s">
        <v>20</v>
      </c>
    </row>
    <row r="717" spans="2:15" ht="19.5" customHeight="1">
      <c r="B717" s="121">
        <f>ROW()-21</f>
        <v>696</v>
      </c>
      <c r="C717" s="122" t="s">
        <v>417</v>
      </c>
      <c r="D717" s="122" t="s">
        <v>421</v>
      </c>
      <c r="E717" s="122">
        <v>2010</v>
      </c>
      <c r="F717" s="122">
        <v>2016</v>
      </c>
      <c r="G717" s="129" t="s">
        <v>20</v>
      </c>
      <c r="H717" s="130" t="s">
        <v>20</v>
      </c>
      <c r="I717" s="131"/>
    </row>
    <row r="718" spans="2:15" ht="19.5" customHeight="1">
      <c r="B718" s="121">
        <f t="shared" ref="B718:B756" si="17">ROW()-21</f>
        <v>697</v>
      </c>
      <c r="C718" s="122" t="s">
        <v>417</v>
      </c>
      <c r="D718" s="122" t="s">
        <v>421</v>
      </c>
      <c r="E718" s="122">
        <v>2016</v>
      </c>
      <c r="F718" s="122"/>
      <c r="G718" s="129" t="s">
        <v>20</v>
      </c>
      <c r="H718" s="130" t="s">
        <v>20</v>
      </c>
      <c r="I718" s="131"/>
    </row>
    <row r="719" spans="2:15" ht="19.5" customHeight="1">
      <c r="B719" s="121">
        <f t="shared" si="17"/>
        <v>698</v>
      </c>
      <c r="C719" s="122" t="s">
        <v>417</v>
      </c>
      <c r="D719" s="122" t="s">
        <v>422</v>
      </c>
      <c r="E719" s="122">
        <v>2010</v>
      </c>
      <c r="F719" s="122">
        <v>2015</v>
      </c>
      <c r="G719" s="129" t="s">
        <v>20</v>
      </c>
      <c r="H719" s="130" t="s">
        <v>20</v>
      </c>
      <c r="I719" s="131"/>
    </row>
    <row r="720" spans="2:15" ht="19.5" customHeight="1">
      <c r="B720" s="121">
        <f t="shared" si="17"/>
        <v>699</v>
      </c>
      <c r="C720" s="122" t="s">
        <v>417</v>
      </c>
      <c r="D720" s="122" t="s">
        <v>423</v>
      </c>
      <c r="E720" s="122">
        <v>2013</v>
      </c>
      <c r="F720" s="122"/>
      <c r="G720" s="129" t="s">
        <v>20</v>
      </c>
      <c r="H720" s="130" t="s">
        <v>20</v>
      </c>
      <c r="I720" s="131"/>
    </row>
    <row r="721" spans="2:15" ht="19.5" customHeight="1">
      <c r="B721" s="121">
        <f t="shared" si="17"/>
        <v>700</v>
      </c>
      <c r="C721" s="122" t="s">
        <v>417</v>
      </c>
      <c r="D721" s="122" t="s">
        <v>424</v>
      </c>
      <c r="E721" s="122">
        <v>2012</v>
      </c>
      <c r="F721" s="122">
        <v>2016</v>
      </c>
      <c r="G721" s="129" t="s">
        <v>20</v>
      </c>
      <c r="H721" s="130" t="s">
        <v>20</v>
      </c>
      <c r="I721" s="131"/>
    </row>
    <row r="722" spans="2:15" ht="19.5" customHeight="1">
      <c r="B722" s="121">
        <f t="shared" si="17"/>
        <v>701</v>
      </c>
      <c r="C722" s="122" t="s">
        <v>417</v>
      </c>
      <c r="D722" s="122" t="s">
        <v>425</v>
      </c>
      <c r="E722" s="122">
        <v>2011</v>
      </c>
      <c r="F722" s="122">
        <v>2015</v>
      </c>
      <c r="G722" s="129" t="s">
        <v>20</v>
      </c>
      <c r="H722" s="130" t="s">
        <v>20</v>
      </c>
      <c r="I722" s="131"/>
    </row>
    <row r="723" spans="2:15" ht="19.5" customHeight="1">
      <c r="B723" s="121">
        <f t="shared" si="17"/>
        <v>702</v>
      </c>
      <c r="C723" s="122" t="s">
        <v>427</v>
      </c>
      <c r="D723" s="122" t="s">
        <v>428</v>
      </c>
      <c r="E723" s="122">
        <v>2017</v>
      </c>
      <c r="F723" s="122"/>
      <c r="G723" s="129" t="s">
        <v>20</v>
      </c>
      <c r="H723" s="130"/>
      <c r="I723" s="131" t="s">
        <v>20</v>
      </c>
    </row>
    <row r="724" spans="2:15" ht="19.5" customHeight="1">
      <c r="B724" s="121">
        <f t="shared" si="17"/>
        <v>703</v>
      </c>
      <c r="C724" s="122" t="s">
        <v>427</v>
      </c>
      <c r="D724" s="122" t="s">
        <v>1071</v>
      </c>
      <c r="E724" s="122">
        <v>2012</v>
      </c>
      <c r="F724" s="122">
        <v>2012</v>
      </c>
      <c r="G724" s="129" t="s">
        <v>20</v>
      </c>
      <c r="H724" s="130" t="s">
        <v>20</v>
      </c>
      <c r="I724" s="131"/>
      <c r="J724" s="90" t="s">
        <v>820</v>
      </c>
      <c r="N724" s="90">
        <v>0</v>
      </c>
      <c r="O724" s="90" t="s">
        <v>20</v>
      </c>
    </row>
    <row r="725" spans="2:15" ht="19.5" customHeight="1">
      <c r="B725" s="121">
        <f t="shared" si="17"/>
        <v>704</v>
      </c>
      <c r="C725" s="122" t="s">
        <v>427</v>
      </c>
      <c r="D725" s="122" t="s">
        <v>429</v>
      </c>
      <c r="E725" s="122">
        <v>2003</v>
      </c>
      <c r="F725" s="122">
        <v>2010</v>
      </c>
      <c r="G725" s="129" t="s">
        <v>20</v>
      </c>
      <c r="H725" s="130" t="s">
        <v>20</v>
      </c>
      <c r="I725" s="131"/>
    </row>
    <row r="726" spans="2:15" ht="19.5" customHeight="1">
      <c r="B726" s="121">
        <f t="shared" si="17"/>
        <v>705</v>
      </c>
      <c r="C726" s="122" t="s">
        <v>427</v>
      </c>
      <c r="D726" s="122" t="s">
        <v>735</v>
      </c>
      <c r="E726" s="122">
        <v>2014</v>
      </c>
      <c r="F726" s="122"/>
      <c r="G726" s="129" t="s">
        <v>20</v>
      </c>
      <c r="H726" s="130"/>
      <c r="I726" s="131" t="s">
        <v>20</v>
      </c>
    </row>
    <row r="727" spans="2:15" ht="19.5" customHeight="1">
      <c r="B727" s="121">
        <f t="shared" si="17"/>
        <v>706</v>
      </c>
      <c r="C727" s="122" t="s">
        <v>427</v>
      </c>
      <c r="D727" s="122" t="s">
        <v>1072</v>
      </c>
      <c r="E727" s="122">
        <v>2010</v>
      </c>
      <c r="F727" s="122">
        <v>2017</v>
      </c>
      <c r="G727" s="129" t="s">
        <v>20</v>
      </c>
      <c r="H727" s="130" t="s">
        <v>20</v>
      </c>
      <c r="I727" s="131"/>
      <c r="J727" s="90" t="s">
        <v>820</v>
      </c>
      <c r="N727" s="90">
        <v>7</v>
      </c>
      <c r="O727" s="90" t="s">
        <v>20</v>
      </c>
    </row>
    <row r="728" spans="2:15" ht="19.5" customHeight="1">
      <c r="B728" s="121">
        <f t="shared" si="17"/>
        <v>707</v>
      </c>
      <c r="C728" s="122" t="s">
        <v>427</v>
      </c>
      <c r="D728" s="122" t="s">
        <v>1073</v>
      </c>
      <c r="E728" s="122">
        <v>2012</v>
      </c>
      <c r="F728" s="122"/>
      <c r="G728" s="129" t="s">
        <v>20</v>
      </c>
      <c r="H728" s="130"/>
      <c r="I728" s="131" t="s">
        <v>20</v>
      </c>
    </row>
    <row r="729" spans="2:15" ht="19.5" customHeight="1">
      <c r="B729" s="121">
        <f t="shared" si="17"/>
        <v>708</v>
      </c>
      <c r="C729" s="122" t="s">
        <v>427</v>
      </c>
      <c r="D729" s="122" t="s">
        <v>1074</v>
      </c>
      <c r="E729" s="122">
        <v>2017</v>
      </c>
      <c r="F729" s="122">
        <v>2020</v>
      </c>
      <c r="G729" s="129" t="s">
        <v>20</v>
      </c>
      <c r="H729" s="130" t="s">
        <v>20</v>
      </c>
      <c r="I729" s="131"/>
      <c r="J729" s="90" t="s">
        <v>820</v>
      </c>
      <c r="N729" s="90">
        <v>3</v>
      </c>
      <c r="O729" s="90" t="s">
        <v>20</v>
      </c>
    </row>
    <row r="730" spans="2:15" ht="19.5" customHeight="1">
      <c r="B730" s="121">
        <f t="shared" si="17"/>
        <v>709</v>
      </c>
      <c r="C730" s="122" t="s">
        <v>427</v>
      </c>
      <c r="D730" s="122" t="s">
        <v>431</v>
      </c>
      <c r="E730" s="122">
        <v>2012</v>
      </c>
      <c r="F730" s="122"/>
      <c r="G730" s="129" t="s">
        <v>20</v>
      </c>
      <c r="H730" s="130"/>
      <c r="I730" s="131" t="s">
        <v>20</v>
      </c>
    </row>
    <row r="731" spans="2:15" ht="19.5" customHeight="1">
      <c r="B731" s="121">
        <f t="shared" si="17"/>
        <v>710</v>
      </c>
      <c r="C731" s="122" t="s">
        <v>427</v>
      </c>
      <c r="D731" s="122" t="s">
        <v>1075</v>
      </c>
      <c r="E731" s="122">
        <v>2012</v>
      </c>
      <c r="F731" s="122">
        <v>2020</v>
      </c>
      <c r="G731" s="129" t="s">
        <v>20</v>
      </c>
      <c r="H731" s="130" t="s">
        <v>20</v>
      </c>
      <c r="I731" s="131"/>
      <c r="J731" s="90" t="s">
        <v>820</v>
      </c>
      <c r="N731" s="90">
        <v>8</v>
      </c>
      <c r="O731" s="90" t="s">
        <v>20</v>
      </c>
    </row>
    <row r="732" spans="2:15" ht="19.5" customHeight="1">
      <c r="B732" s="121">
        <f t="shared" si="17"/>
        <v>711</v>
      </c>
      <c r="C732" s="122" t="s">
        <v>427</v>
      </c>
      <c r="D732" s="122" t="s">
        <v>752</v>
      </c>
      <c r="E732" s="122">
        <v>2006</v>
      </c>
      <c r="F732" s="122">
        <v>2021</v>
      </c>
      <c r="G732" s="129" t="s">
        <v>20</v>
      </c>
      <c r="H732" s="130"/>
      <c r="I732" s="131" t="s">
        <v>20</v>
      </c>
    </row>
    <row r="733" spans="2:15" ht="19.5" customHeight="1">
      <c r="B733" s="121">
        <f t="shared" si="17"/>
        <v>712</v>
      </c>
      <c r="C733" s="122" t="s">
        <v>427</v>
      </c>
      <c r="D733" s="122" t="s">
        <v>1233</v>
      </c>
      <c r="E733" s="122">
        <v>2014</v>
      </c>
      <c r="F733" s="122"/>
      <c r="G733" s="129" t="s">
        <v>20</v>
      </c>
      <c r="H733" s="130"/>
      <c r="I733" s="131" t="s">
        <v>20</v>
      </c>
    </row>
    <row r="734" spans="2:15" ht="19.5" customHeight="1">
      <c r="B734" s="121">
        <f t="shared" si="17"/>
        <v>713</v>
      </c>
      <c r="C734" s="122" t="s">
        <v>427</v>
      </c>
      <c r="D734" s="122" t="s">
        <v>1234</v>
      </c>
      <c r="E734" s="122">
        <v>2017</v>
      </c>
      <c r="F734" s="122"/>
      <c r="G734" s="129" t="s">
        <v>20</v>
      </c>
      <c r="H734" s="130"/>
      <c r="I734" s="131" t="s">
        <v>20</v>
      </c>
    </row>
    <row r="735" spans="2:15" ht="19.5" customHeight="1">
      <c r="B735" s="121">
        <f t="shared" si="17"/>
        <v>714</v>
      </c>
      <c r="C735" s="122" t="s">
        <v>764</v>
      </c>
      <c r="D735" s="122" t="s">
        <v>765</v>
      </c>
      <c r="E735" s="122">
        <v>2020</v>
      </c>
      <c r="F735" s="122"/>
      <c r="G735" s="129" t="s">
        <v>20</v>
      </c>
      <c r="H735" s="130" t="s">
        <v>20</v>
      </c>
      <c r="I735" s="131"/>
    </row>
    <row r="736" spans="2:15" ht="19.5" customHeight="1">
      <c r="B736" s="121">
        <f t="shared" si="17"/>
        <v>715</v>
      </c>
      <c r="C736" s="122" t="s">
        <v>433</v>
      </c>
      <c r="D736" s="122" t="s">
        <v>1235</v>
      </c>
      <c r="E736" s="122">
        <v>2006</v>
      </c>
      <c r="F736" s="122">
        <v>2009</v>
      </c>
      <c r="G736" s="129" t="s">
        <v>20</v>
      </c>
      <c r="H736" s="130" t="s">
        <v>20</v>
      </c>
      <c r="I736" s="131"/>
    </row>
    <row r="737" spans="2:15" ht="19.5" customHeight="1">
      <c r="B737" s="121">
        <f t="shared" si="17"/>
        <v>716</v>
      </c>
      <c r="C737" s="122" t="s">
        <v>433</v>
      </c>
      <c r="D737" s="122" t="s">
        <v>1076</v>
      </c>
      <c r="E737" s="122">
        <v>2012</v>
      </c>
      <c r="F737" s="122">
        <v>2021</v>
      </c>
      <c r="G737" s="129" t="s">
        <v>20</v>
      </c>
      <c r="H737" s="130" t="s">
        <v>20</v>
      </c>
      <c r="I737" s="131"/>
      <c r="J737" s="90" t="s">
        <v>820</v>
      </c>
      <c r="N737" s="90">
        <v>9</v>
      </c>
      <c r="O737" s="90" t="s">
        <v>20</v>
      </c>
    </row>
    <row r="738" spans="2:15" ht="19.5" customHeight="1">
      <c r="B738" s="121">
        <f t="shared" si="17"/>
        <v>717</v>
      </c>
      <c r="C738" s="122" t="s">
        <v>433</v>
      </c>
      <c r="D738" s="122" t="s">
        <v>745</v>
      </c>
      <c r="E738" s="122">
        <v>2011</v>
      </c>
      <c r="F738" s="122"/>
      <c r="G738" s="129" t="s">
        <v>20</v>
      </c>
      <c r="H738" s="130" t="s">
        <v>20</v>
      </c>
      <c r="I738" s="131"/>
    </row>
    <row r="739" spans="2:15" ht="19.5" customHeight="1">
      <c r="B739" s="121">
        <f t="shared" si="17"/>
        <v>718</v>
      </c>
      <c r="C739" s="122" t="s">
        <v>433</v>
      </c>
      <c r="D739" s="122" t="s">
        <v>1077</v>
      </c>
      <c r="E739" s="122">
        <v>2007</v>
      </c>
      <c r="F739" s="122">
        <v>2013</v>
      </c>
      <c r="G739" s="129" t="s">
        <v>20</v>
      </c>
      <c r="H739" s="130" t="s">
        <v>20</v>
      </c>
      <c r="I739" s="131"/>
    </row>
    <row r="740" spans="2:15" ht="19.5" customHeight="1">
      <c r="B740" s="121">
        <f t="shared" si="17"/>
        <v>719</v>
      </c>
      <c r="C740" s="122" t="s">
        <v>433</v>
      </c>
      <c r="D740" s="122" t="s">
        <v>1077</v>
      </c>
      <c r="E740" s="122">
        <v>2012</v>
      </c>
      <c r="F740" s="122">
        <v>2012</v>
      </c>
      <c r="G740" s="129" t="s">
        <v>20</v>
      </c>
      <c r="H740" s="130" t="s">
        <v>20</v>
      </c>
      <c r="I740" s="131"/>
      <c r="J740" s="90" t="s">
        <v>820</v>
      </c>
      <c r="K740" s="90">
        <v>4</v>
      </c>
      <c r="N740" s="90">
        <v>0</v>
      </c>
      <c r="O740" s="90" t="s">
        <v>20</v>
      </c>
    </row>
    <row r="741" spans="2:15" ht="19.5" customHeight="1">
      <c r="B741" s="121">
        <f t="shared" si="17"/>
        <v>720</v>
      </c>
      <c r="C741" s="122" t="s">
        <v>433</v>
      </c>
      <c r="D741" s="122" t="s">
        <v>1077</v>
      </c>
      <c r="E741" s="122">
        <v>2013</v>
      </c>
      <c r="F741" s="122">
        <v>2018</v>
      </c>
      <c r="G741" s="129" t="s">
        <v>20</v>
      </c>
      <c r="H741" s="130" t="s">
        <v>20</v>
      </c>
      <c r="I741" s="131"/>
      <c r="J741" s="90" t="s">
        <v>820</v>
      </c>
      <c r="K741" s="90">
        <v>5</v>
      </c>
      <c r="O741" s="90" t="s">
        <v>20</v>
      </c>
    </row>
    <row r="742" spans="2:15" ht="19.5" customHeight="1">
      <c r="B742" s="121">
        <f t="shared" si="17"/>
        <v>721</v>
      </c>
      <c r="C742" s="122" t="s">
        <v>433</v>
      </c>
      <c r="D742" s="122" t="s">
        <v>1077</v>
      </c>
      <c r="E742" s="122">
        <v>2019</v>
      </c>
      <c r="F742" s="122">
        <v>2022</v>
      </c>
      <c r="G742" s="129" t="s">
        <v>20</v>
      </c>
      <c r="H742" s="130" t="s">
        <v>20</v>
      </c>
      <c r="I742" s="131"/>
      <c r="J742" s="90" t="s">
        <v>820</v>
      </c>
      <c r="K742" s="90">
        <v>6</v>
      </c>
      <c r="O742" s="90" t="s">
        <v>20</v>
      </c>
    </row>
    <row r="743" spans="2:15" ht="19.5" customHeight="1">
      <c r="B743" s="121">
        <f t="shared" si="17"/>
        <v>722</v>
      </c>
      <c r="C743" s="179" t="s">
        <v>433</v>
      </c>
      <c r="D743" s="179" t="s">
        <v>731</v>
      </c>
      <c r="E743" s="179">
        <v>2012</v>
      </c>
      <c r="F743" s="179">
        <v>2016</v>
      </c>
      <c r="G743" s="187" t="s">
        <v>20</v>
      </c>
      <c r="H743" s="188" t="s">
        <v>20</v>
      </c>
      <c r="I743" s="189"/>
      <c r="J743" s="90" t="s">
        <v>820</v>
      </c>
      <c r="N743" s="90">
        <v>4</v>
      </c>
      <c r="O743" s="90" t="s">
        <v>20</v>
      </c>
    </row>
    <row r="744" spans="2:15" ht="19.5" customHeight="1">
      <c r="B744" s="121">
        <f t="shared" si="17"/>
        <v>723</v>
      </c>
      <c r="C744" s="179" t="s">
        <v>433</v>
      </c>
      <c r="D744" s="179" t="s">
        <v>731</v>
      </c>
      <c r="E744" s="179">
        <v>2016</v>
      </c>
      <c r="F744" s="179"/>
      <c r="G744" s="187" t="s">
        <v>20</v>
      </c>
      <c r="H744" s="188" t="s">
        <v>20</v>
      </c>
      <c r="I744" s="189"/>
    </row>
    <row r="745" spans="2:15" ht="19.5" customHeight="1">
      <c r="B745" s="121">
        <f t="shared" si="17"/>
        <v>724</v>
      </c>
      <c r="C745" s="179" t="s">
        <v>433</v>
      </c>
      <c r="D745" s="179" t="s">
        <v>1078</v>
      </c>
      <c r="E745" s="179">
        <v>2008</v>
      </c>
      <c r="F745" s="179">
        <v>2014</v>
      </c>
      <c r="G745" s="187" t="s">
        <v>20</v>
      </c>
      <c r="H745" s="188" t="s">
        <v>20</v>
      </c>
      <c r="I745" s="189"/>
    </row>
    <row r="746" spans="2:15" ht="19.5" customHeight="1">
      <c r="B746" s="121">
        <f t="shared" si="17"/>
        <v>725</v>
      </c>
      <c r="C746" s="179" t="s">
        <v>433</v>
      </c>
      <c r="D746" s="179" t="s">
        <v>1078</v>
      </c>
      <c r="E746" s="179">
        <v>2012</v>
      </c>
      <c r="F746" s="179">
        <v>2014</v>
      </c>
      <c r="G746" s="187" t="s">
        <v>20</v>
      </c>
      <c r="H746" s="188" t="s">
        <v>20</v>
      </c>
      <c r="I746" s="189"/>
      <c r="J746" s="90" t="s">
        <v>820</v>
      </c>
      <c r="N746" s="90">
        <v>2</v>
      </c>
      <c r="O746" s="90" t="s">
        <v>20</v>
      </c>
    </row>
    <row r="747" spans="2:15" ht="19.5" customHeight="1">
      <c r="B747" s="121">
        <f t="shared" si="17"/>
        <v>726</v>
      </c>
      <c r="C747" s="179" t="s">
        <v>433</v>
      </c>
      <c r="D747" s="179" t="s">
        <v>1079</v>
      </c>
      <c r="E747" s="179">
        <v>2013</v>
      </c>
      <c r="F747" s="179">
        <v>2022</v>
      </c>
      <c r="G747" s="187" t="s">
        <v>20</v>
      </c>
      <c r="H747" s="188" t="s">
        <v>20</v>
      </c>
      <c r="I747" s="189"/>
      <c r="J747" s="90" t="s">
        <v>820</v>
      </c>
      <c r="N747" s="90">
        <v>9</v>
      </c>
      <c r="O747" s="90" t="s">
        <v>20</v>
      </c>
    </row>
    <row r="748" spans="2:15" ht="19.5" customHeight="1">
      <c r="B748" s="121">
        <f t="shared" si="17"/>
        <v>727</v>
      </c>
      <c r="C748" s="179" t="s">
        <v>433</v>
      </c>
      <c r="D748" s="179" t="s">
        <v>1236</v>
      </c>
      <c r="E748" s="179">
        <v>2015</v>
      </c>
      <c r="F748" s="179"/>
      <c r="G748" s="187" t="s">
        <v>20</v>
      </c>
      <c r="H748" s="188" t="s">
        <v>20</v>
      </c>
      <c r="I748" s="189"/>
    </row>
    <row r="749" spans="2:15" ht="19.5" customHeight="1">
      <c r="B749" s="121">
        <f t="shared" si="17"/>
        <v>728</v>
      </c>
      <c r="C749" s="179" t="s">
        <v>433</v>
      </c>
      <c r="D749" s="179" t="s">
        <v>1237</v>
      </c>
      <c r="E749" s="179">
        <v>2010</v>
      </c>
      <c r="F749" s="179"/>
      <c r="G749" s="187" t="s">
        <v>20</v>
      </c>
      <c r="H749" s="188" t="s">
        <v>20</v>
      </c>
      <c r="I749" s="189"/>
    </row>
    <row r="750" spans="2:15" ht="19.5" customHeight="1">
      <c r="B750" s="121">
        <f t="shared" si="17"/>
        <v>729</v>
      </c>
      <c r="C750" s="179" t="s">
        <v>433</v>
      </c>
      <c r="D750" s="179" t="s">
        <v>434</v>
      </c>
      <c r="E750" s="179">
        <v>2010</v>
      </c>
      <c r="F750" s="179">
        <v>2019</v>
      </c>
      <c r="G750" s="187" t="s">
        <v>20</v>
      </c>
      <c r="H750" s="188" t="s">
        <v>20</v>
      </c>
      <c r="I750" s="189"/>
    </row>
    <row r="751" spans="2:15" ht="19.5" customHeight="1">
      <c r="B751" s="121">
        <f t="shared" si="17"/>
        <v>730</v>
      </c>
      <c r="C751" s="179" t="s">
        <v>433</v>
      </c>
      <c r="D751" s="179" t="s">
        <v>434</v>
      </c>
      <c r="E751" s="179">
        <v>2020</v>
      </c>
      <c r="F751" s="179"/>
      <c r="G751" s="187" t="s">
        <v>20</v>
      </c>
      <c r="H751" s="188" t="s">
        <v>20</v>
      </c>
      <c r="I751" s="189"/>
    </row>
    <row r="752" spans="2:15" ht="19.5" customHeight="1">
      <c r="B752" s="121">
        <f t="shared" si="17"/>
        <v>731</v>
      </c>
      <c r="C752" s="179" t="s">
        <v>433</v>
      </c>
      <c r="D752" s="179" t="s">
        <v>1080</v>
      </c>
      <c r="E752" s="179">
        <v>2018</v>
      </c>
      <c r="F752" s="179">
        <v>2022</v>
      </c>
      <c r="G752" s="187" t="s">
        <v>20</v>
      </c>
      <c r="H752" s="188" t="s">
        <v>20</v>
      </c>
      <c r="I752" s="189"/>
      <c r="J752" s="90" t="s">
        <v>820</v>
      </c>
      <c r="N752" s="90">
        <v>4</v>
      </c>
      <c r="O752" s="90" t="s">
        <v>20</v>
      </c>
    </row>
    <row r="753" spans="2:15" ht="19.5" customHeight="1">
      <c r="B753" s="121">
        <f t="shared" si="17"/>
        <v>732</v>
      </c>
      <c r="C753" s="179" t="s">
        <v>433</v>
      </c>
      <c r="D753" s="179" t="s">
        <v>746</v>
      </c>
      <c r="E753" s="179">
        <v>2011</v>
      </c>
      <c r="F753" s="179"/>
      <c r="G753" s="187" t="s">
        <v>20</v>
      </c>
      <c r="H753" s="188" t="s">
        <v>20</v>
      </c>
      <c r="I753" s="189"/>
    </row>
    <row r="754" spans="2:15" ht="19.5" customHeight="1">
      <c r="B754" s="121">
        <f t="shared" si="17"/>
        <v>733</v>
      </c>
      <c r="C754" s="179" t="s">
        <v>433</v>
      </c>
      <c r="D754" s="179" t="s">
        <v>1238</v>
      </c>
      <c r="E754" s="179">
        <v>2019</v>
      </c>
      <c r="F754" s="179"/>
      <c r="G754" s="187" t="s">
        <v>20</v>
      </c>
      <c r="H754" s="188"/>
      <c r="I754" s="189" t="s">
        <v>20</v>
      </c>
    </row>
    <row r="755" spans="2:15" ht="19.5" customHeight="1">
      <c r="B755" s="121">
        <f t="shared" si="17"/>
        <v>734</v>
      </c>
      <c r="C755" s="179" t="s">
        <v>433</v>
      </c>
      <c r="D755" s="179" t="s">
        <v>437</v>
      </c>
      <c r="E755" s="179">
        <v>2012</v>
      </c>
      <c r="F755" s="179">
        <v>2015</v>
      </c>
      <c r="G755" s="187" t="s">
        <v>20</v>
      </c>
      <c r="H755" s="188" t="s">
        <v>20</v>
      </c>
      <c r="I755" s="189"/>
      <c r="J755" s="90" t="s">
        <v>820</v>
      </c>
      <c r="N755" s="90">
        <v>3</v>
      </c>
      <c r="O755" s="90" t="s">
        <v>20</v>
      </c>
    </row>
    <row r="756" spans="2:15" ht="19.5" customHeight="1">
      <c r="B756" s="121">
        <f t="shared" si="17"/>
        <v>735</v>
      </c>
      <c r="C756" s="179" t="s">
        <v>433</v>
      </c>
      <c r="D756" s="179" t="s">
        <v>437</v>
      </c>
      <c r="E756" s="179">
        <v>2015</v>
      </c>
      <c r="F756" s="179"/>
      <c r="G756" s="187" t="s">
        <v>20</v>
      </c>
      <c r="H756" s="188" t="s">
        <v>20</v>
      </c>
      <c r="I756" s="189"/>
    </row>
    <row r="757" spans="2:15" ht="19.5" customHeight="1" thickBot="1">
      <c r="B757" s="185">
        <f>ROW()-21</f>
        <v>736</v>
      </c>
      <c r="C757" s="179" t="s">
        <v>433</v>
      </c>
      <c r="D757" s="179" t="s">
        <v>440</v>
      </c>
      <c r="E757" s="179">
        <v>2010</v>
      </c>
      <c r="F757" s="179"/>
      <c r="G757" s="187" t="s">
        <v>20</v>
      </c>
      <c r="H757" s="188" t="s">
        <v>20</v>
      </c>
      <c r="I757" s="189"/>
    </row>
    <row r="758" spans="2:15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 t="s">
        <v>1144</v>
      </c>
    </row>
    <row r="759" spans="2:15" ht="19.5" customHeight="1">
      <c r="B759" s="118">
        <f>ROW()-22</f>
        <v>737</v>
      </c>
      <c r="C759" s="119" t="s">
        <v>433</v>
      </c>
      <c r="D759" s="119" t="s">
        <v>440</v>
      </c>
      <c r="E759" s="119">
        <v>2017</v>
      </c>
      <c r="F759" s="119"/>
      <c r="G759" s="126" t="s">
        <v>20</v>
      </c>
      <c r="H759" s="127" t="s">
        <v>20</v>
      </c>
      <c r="I759" s="128"/>
    </row>
    <row r="760" spans="2:15" ht="19.5" customHeight="1">
      <c r="B760" s="121">
        <f>ROW()-22</f>
        <v>738</v>
      </c>
      <c r="C760" s="122" t="s">
        <v>433</v>
      </c>
      <c r="D760" s="122" t="s">
        <v>1081</v>
      </c>
      <c r="E760" s="122">
        <v>2009</v>
      </c>
      <c r="F760" s="122">
        <v>2014</v>
      </c>
      <c r="G760" s="129" t="s">
        <v>20</v>
      </c>
      <c r="H760" s="130"/>
      <c r="I760" s="131"/>
    </row>
    <row r="761" spans="2:15" ht="19.5" customHeight="1">
      <c r="B761" s="121">
        <f t="shared" ref="B761:B799" si="18">ROW()-22</f>
        <v>739</v>
      </c>
      <c r="C761" s="122" t="s">
        <v>433</v>
      </c>
      <c r="D761" s="122" t="s">
        <v>1081</v>
      </c>
      <c r="E761" s="122">
        <v>2015</v>
      </c>
      <c r="F761" s="122"/>
      <c r="G761" s="129" t="s">
        <v>20</v>
      </c>
      <c r="H761" s="130" t="s">
        <v>20</v>
      </c>
      <c r="I761" s="131"/>
    </row>
    <row r="762" spans="2:15" ht="19.5" customHeight="1">
      <c r="B762" s="121">
        <f t="shared" si="18"/>
        <v>740</v>
      </c>
      <c r="C762" s="122" t="s">
        <v>433</v>
      </c>
      <c r="D762" s="122" t="s">
        <v>1082</v>
      </c>
      <c r="E762" s="122">
        <v>2012</v>
      </c>
      <c r="F762" s="122">
        <v>2014</v>
      </c>
      <c r="G762" s="129" t="s">
        <v>20</v>
      </c>
      <c r="H762" s="130" t="s">
        <v>20</v>
      </c>
      <c r="I762" s="131"/>
      <c r="J762" s="90" t="s">
        <v>820</v>
      </c>
      <c r="N762" s="90">
        <v>2</v>
      </c>
      <c r="O762" s="90" t="s">
        <v>20</v>
      </c>
    </row>
    <row r="763" spans="2:15" ht="19.5" customHeight="1">
      <c r="B763" s="121">
        <f t="shared" si="18"/>
        <v>741</v>
      </c>
      <c r="C763" s="122" t="s">
        <v>433</v>
      </c>
      <c r="D763" s="122" t="s">
        <v>441</v>
      </c>
      <c r="E763" s="122">
        <v>2014</v>
      </c>
      <c r="F763" s="122"/>
      <c r="G763" s="129" t="s">
        <v>20</v>
      </c>
      <c r="H763" s="130" t="s">
        <v>20</v>
      </c>
      <c r="I763" s="131"/>
    </row>
    <row r="764" spans="2:15" ht="19.5" customHeight="1">
      <c r="B764" s="121">
        <f t="shared" si="18"/>
        <v>742</v>
      </c>
      <c r="C764" s="122" t="s">
        <v>433</v>
      </c>
      <c r="D764" s="122" t="s">
        <v>443</v>
      </c>
      <c r="E764" s="122">
        <v>2012</v>
      </c>
      <c r="F764" s="122"/>
      <c r="G764" s="129" t="s">
        <v>20</v>
      </c>
      <c r="H764" s="130" t="s">
        <v>20</v>
      </c>
      <c r="I764" s="131"/>
    </row>
    <row r="765" spans="2:15" ht="19.5" customHeight="1">
      <c r="B765" s="121">
        <f t="shared" si="18"/>
        <v>743</v>
      </c>
      <c r="C765" s="122" t="s">
        <v>433</v>
      </c>
      <c r="D765" s="122" t="s">
        <v>1083</v>
      </c>
      <c r="E765" s="122">
        <v>2012</v>
      </c>
      <c r="F765" s="122">
        <v>2019</v>
      </c>
      <c r="G765" s="129" t="s">
        <v>20</v>
      </c>
      <c r="H765" s="130" t="s">
        <v>20</v>
      </c>
      <c r="I765" s="131"/>
      <c r="J765" s="90" t="s">
        <v>820</v>
      </c>
      <c r="N765" s="90">
        <v>7</v>
      </c>
      <c r="O765" s="90" t="s">
        <v>20</v>
      </c>
    </row>
    <row r="766" spans="2:15" ht="19.5" customHeight="1">
      <c r="B766" s="121">
        <f t="shared" si="18"/>
        <v>744</v>
      </c>
      <c r="C766" s="122" t="s">
        <v>433</v>
      </c>
      <c r="D766" s="122" t="s">
        <v>1085</v>
      </c>
      <c r="E766" s="122">
        <v>2012</v>
      </c>
      <c r="F766" s="122">
        <v>2019</v>
      </c>
      <c r="G766" s="129" t="s">
        <v>20</v>
      </c>
      <c r="H766" s="130" t="s">
        <v>20</v>
      </c>
      <c r="I766" s="131"/>
      <c r="J766" s="90" t="s">
        <v>820</v>
      </c>
      <c r="N766" s="90">
        <v>7</v>
      </c>
      <c r="O766" s="90" t="s">
        <v>20</v>
      </c>
    </row>
    <row r="767" spans="2:15" ht="19.5" customHeight="1">
      <c r="B767" s="121">
        <f t="shared" si="18"/>
        <v>745</v>
      </c>
      <c r="C767" s="122" t="s">
        <v>433</v>
      </c>
      <c r="D767" s="122" t="s">
        <v>1086</v>
      </c>
      <c r="E767" s="122">
        <v>2012</v>
      </c>
      <c r="F767" s="122">
        <v>2019</v>
      </c>
      <c r="G767" s="129" t="s">
        <v>20</v>
      </c>
      <c r="H767" s="130" t="s">
        <v>20</v>
      </c>
      <c r="I767" s="131"/>
      <c r="J767" s="90" t="s">
        <v>820</v>
      </c>
      <c r="N767" s="90">
        <v>7</v>
      </c>
      <c r="O767" s="90" t="s">
        <v>20</v>
      </c>
    </row>
    <row r="768" spans="2:15" ht="19.5" customHeight="1">
      <c r="B768" s="121">
        <f t="shared" si="18"/>
        <v>746</v>
      </c>
      <c r="C768" s="122" t="s">
        <v>433</v>
      </c>
      <c r="D768" s="122" t="s">
        <v>1087</v>
      </c>
      <c r="E768" s="122">
        <v>2020</v>
      </c>
      <c r="F768" s="122">
        <v>2021</v>
      </c>
      <c r="G768" s="129" t="s">
        <v>20</v>
      </c>
      <c r="H768" s="130" t="s">
        <v>20</v>
      </c>
      <c r="I768" s="131"/>
      <c r="J768" s="90" t="s">
        <v>820</v>
      </c>
      <c r="N768" s="90">
        <v>1</v>
      </c>
      <c r="O768" s="90" t="s">
        <v>20</v>
      </c>
    </row>
    <row r="769" spans="2:15" ht="19.5" customHeight="1">
      <c r="B769" s="121">
        <f t="shared" si="18"/>
        <v>747</v>
      </c>
      <c r="C769" s="122" t="s">
        <v>433</v>
      </c>
      <c r="D769" s="122" t="s">
        <v>1088</v>
      </c>
      <c r="E769" s="122">
        <v>2020</v>
      </c>
      <c r="F769" s="122">
        <v>2021</v>
      </c>
      <c r="G769" s="129" t="s">
        <v>20</v>
      </c>
      <c r="H769" s="130" t="s">
        <v>20</v>
      </c>
      <c r="I769" s="131"/>
      <c r="J769" s="90" t="s">
        <v>820</v>
      </c>
      <c r="N769" s="90">
        <v>1</v>
      </c>
      <c r="O769" s="90" t="s">
        <v>20</v>
      </c>
    </row>
    <row r="770" spans="2:15" ht="19.5" customHeight="1">
      <c r="B770" s="121">
        <f t="shared" si="18"/>
        <v>748</v>
      </c>
      <c r="C770" s="122" t="s">
        <v>433</v>
      </c>
      <c r="D770" s="122" t="s">
        <v>446</v>
      </c>
      <c r="E770" s="122">
        <v>2010</v>
      </c>
      <c r="F770" s="122"/>
      <c r="G770" s="129" t="s">
        <v>20</v>
      </c>
      <c r="H770" s="130" t="s">
        <v>20</v>
      </c>
      <c r="I770" s="131"/>
    </row>
    <row r="771" spans="2:15" ht="19.5" customHeight="1">
      <c r="B771" s="121">
        <f t="shared" si="18"/>
        <v>749</v>
      </c>
      <c r="C771" s="122" t="s">
        <v>433</v>
      </c>
      <c r="D771" s="122" t="s">
        <v>449</v>
      </c>
      <c r="E771" s="122">
        <v>2019</v>
      </c>
      <c r="F771" s="122"/>
      <c r="G771" s="129" t="s">
        <v>20</v>
      </c>
      <c r="H771" s="130" t="s">
        <v>20</v>
      </c>
      <c r="I771" s="131"/>
    </row>
    <row r="772" spans="2:15" ht="19.5" customHeight="1">
      <c r="B772" s="121">
        <f t="shared" si="18"/>
        <v>750</v>
      </c>
      <c r="C772" s="122" t="s">
        <v>433</v>
      </c>
      <c r="D772" s="122" t="s">
        <v>451</v>
      </c>
      <c r="E772" s="122">
        <v>2016</v>
      </c>
      <c r="F772" s="122"/>
      <c r="G772" s="129" t="s">
        <v>20</v>
      </c>
      <c r="H772" s="130" t="s">
        <v>20</v>
      </c>
      <c r="I772" s="131"/>
    </row>
    <row r="773" spans="2:15" ht="19.5" customHeight="1">
      <c r="B773" s="121">
        <f t="shared" si="18"/>
        <v>751</v>
      </c>
      <c r="C773" s="122" t="s">
        <v>433</v>
      </c>
      <c r="D773" s="122" t="s">
        <v>453</v>
      </c>
      <c r="E773" s="122">
        <v>2010</v>
      </c>
      <c r="F773" s="122"/>
      <c r="G773" s="129" t="s">
        <v>20</v>
      </c>
      <c r="H773" s="130" t="s">
        <v>20</v>
      </c>
      <c r="I773" s="131"/>
    </row>
    <row r="774" spans="2:15" ht="19.5" customHeight="1">
      <c r="B774" s="121">
        <f t="shared" si="18"/>
        <v>752</v>
      </c>
      <c r="C774" s="122" t="s">
        <v>433</v>
      </c>
      <c r="D774" s="122" t="s">
        <v>1089</v>
      </c>
      <c r="E774" s="122">
        <v>2005</v>
      </c>
      <c r="F774" s="122">
        <v>2012</v>
      </c>
      <c r="G774" s="129" t="s">
        <v>20</v>
      </c>
      <c r="H774" s="130" t="s">
        <v>20</v>
      </c>
      <c r="I774" s="131"/>
    </row>
    <row r="775" spans="2:15" ht="19.5" customHeight="1">
      <c r="B775" s="121">
        <f t="shared" si="18"/>
        <v>753</v>
      </c>
      <c r="C775" s="122" t="s">
        <v>433</v>
      </c>
      <c r="D775" s="122" t="s">
        <v>1089</v>
      </c>
      <c r="E775" s="122">
        <v>2013</v>
      </c>
      <c r="F775" s="122">
        <v>2020</v>
      </c>
      <c r="G775" s="129" t="s">
        <v>20</v>
      </c>
      <c r="H775" s="130" t="s">
        <v>20</v>
      </c>
      <c r="I775" s="131"/>
    </row>
    <row r="776" spans="2:15" ht="19.5" customHeight="1">
      <c r="B776" s="121">
        <f t="shared" si="18"/>
        <v>754</v>
      </c>
      <c r="C776" s="122" t="s">
        <v>433</v>
      </c>
      <c r="D776" s="122" t="s">
        <v>1089</v>
      </c>
      <c r="E776" s="122">
        <v>2020</v>
      </c>
      <c r="F776" s="122">
        <v>2022</v>
      </c>
      <c r="G776" s="129" t="s">
        <v>20</v>
      </c>
      <c r="H776" s="130" t="s">
        <v>20</v>
      </c>
      <c r="I776" s="131"/>
      <c r="J776" s="90" t="s">
        <v>820</v>
      </c>
      <c r="N776" s="90">
        <v>2</v>
      </c>
      <c r="O776" s="90" t="s">
        <v>20</v>
      </c>
    </row>
    <row r="777" spans="2:15" ht="19.5" customHeight="1">
      <c r="B777" s="121">
        <f t="shared" si="18"/>
        <v>755</v>
      </c>
      <c r="C777" s="122" t="s">
        <v>433</v>
      </c>
      <c r="D777" s="122" t="s">
        <v>720</v>
      </c>
      <c r="E777" s="122">
        <v>2010</v>
      </c>
      <c r="F777" s="122"/>
      <c r="G777" s="129" t="s">
        <v>20</v>
      </c>
      <c r="H777" s="130" t="s">
        <v>20</v>
      </c>
      <c r="I777" s="131"/>
    </row>
    <row r="778" spans="2:15" ht="19.5" customHeight="1">
      <c r="B778" s="121">
        <f t="shared" si="18"/>
        <v>756</v>
      </c>
      <c r="C778" s="122" t="s">
        <v>433</v>
      </c>
      <c r="D778" s="122" t="s">
        <v>455</v>
      </c>
      <c r="E778" s="179">
        <v>2001</v>
      </c>
      <c r="F778" s="179">
        <v>2014</v>
      </c>
      <c r="G778" s="129" t="s">
        <v>20</v>
      </c>
      <c r="H778" s="130"/>
      <c r="I778" s="131"/>
    </row>
    <row r="779" spans="2:15" ht="19.5" customHeight="1">
      <c r="B779" s="121">
        <f t="shared" si="18"/>
        <v>757</v>
      </c>
      <c r="C779" s="179" t="s">
        <v>433</v>
      </c>
      <c r="D779" s="179" t="s">
        <v>1239</v>
      </c>
      <c r="E779" s="179">
        <v>2013</v>
      </c>
      <c r="F779" s="179"/>
      <c r="G779" s="129" t="s">
        <v>20</v>
      </c>
      <c r="H779" s="130" t="s">
        <v>20</v>
      </c>
      <c r="I779" s="131"/>
    </row>
    <row r="780" spans="2:15" ht="19.5" customHeight="1">
      <c r="B780" s="121">
        <f t="shared" si="18"/>
        <v>758</v>
      </c>
      <c r="C780" s="122" t="s">
        <v>433</v>
      </c>
      <c r="D780" s="122" t="s">
        <v>1239</v>
      </c>
      <c r="E780" s="122">
        <v>2021</v>
      </c>
      <c r="F780" s="122" t="s">
        <v>19</v>
      </c>
      <c r="G780" s="129" t="s">
        <v>20</v>
      </c>
      <c r="H780" s="130" t="s">
        <v>20</v>
      </c>
      <c r="I780" s="131"/>
    </row>
    <row r="781" spans="2:15" ht="19.5" customHeight="1">
      <c r="B781" s="121">
        <f t="shared" si="18"/>
        <v>759</v>
      </c>
      <c r="C781" s="122" t="s">
        <v>433</v>
      </c>
      <c r="D781" s="122" t="s">
        <v>1090</v>
      </c>
      <c r="E781" s="122">
        <v>2011</v>
      </c>
      <c r="F781" s="122">
        <v>2017</v>
      </c>
      <c r="G781" s="129" t="s">
        <v>20</v>
      </c>
      <c r="H781" s="130" t="s">
        <v>20</v>
      </c>
      <c r="I781" s="131"/>
      <c r="J781" s="90" t="s">
        <v>820</v>
      </c>
      <c r="N781" s="90">
        <v>6</v>
      </c>
      <c r="O781" s="90" t="s">
        <v>20</v>
      </c>
    </row>
    <row r="782" spans="2:15" ht="19.5" customHeight="1">
      <c r="B782" s="121">
        <f t="shared" si="18"/>
        <v>760</v>
      </c>
      <c r="C782" s="122" t="s">
        <v>433</v>
      </c>
      <c r="D782" s="122" t="s">
        <v>459</v>
      </c>
      <c r="E782" s="122">
        <v>2009</v>
      </c>
      <c r="F782" s="122">
        <v>2013</v>
      </c>
      <c r="G782" s="129" t="s">
        <v>20</v>
      </c>
      <c r="H782" s="130" t="s">
        <v>20</v>
      </c>
      <c r="I782" s="131"/>
      <c r="J782" s="90" t="s">
        <v>820</v>
      </c>
      <c r="N782" s="90">
        <v>4</v>
      </c>
      <c r="O782" s="90" t="s">
        <v>20</v>
      </c>
    </row>
    <row r="783" spans="2:15" ht="19.5" customHeight="1">
      <c r="B783" s="121">
        <f t="shared" si="18"/>
        <v>761</v>
      </c>
      <c r="C783" s="122" t="s">
        <v>433</v>
      </c>
      <c r="D783" s="122" t="s">
        <v>459</v>
      </c>
      <c r="E783" s="122">
        <v>2013</v>
      </c>
      <c r="F783" s="122"/>
      <c r="G783" s="129" t="s">
        <v>20</v>
      </c>
      <c r="H783" s="130" t="s">
        <v>20</v>
      </c>
      <c r="I783" s="131"/>
    </row>
    <row r="784" spans="2:15" ht="19.5" customHeight="1">
      <c r="B784" s="121">
        <f t="shared" si="18"/>
        <v>762</v>
      </c>
      <c r="C784" s="122" t="s">
        <v>433</v>
      </c>
      <c r="D784" s="122" t="s">
        <v>1091</v>
      </c>
      <c r="E784" s="122">
        <v>2014</v>
      </c>
      <c r="F784" s="122">
        <v>2015</v>
      </c>
      <c r="G784" s="129" t="s">
        <v>20</v>
      </c>
      <c r="H784" s="130" t="s">
        <v>20</v>
      </c>
      <c r="I784" s="131"/>
      <c r="J784" s="90" t="s">
        <v>820</v>
      </c>
      <c r="N784" s="90">
        <v>1</v>
      </c>
      <c r="O784" s="90" t="s">
        <v>20</v>
      </c>
    </row>
    <row r="785" spans="2:15" ht="19.5" customHeight="1">
      <c r="B785" s="121">
        <f t="shared" si="18"/>
        <v>763</v>
      </c>
      <c r="C785" s="122" t="s">
        <v>433</v>
      </c>
      <c r="D785" s="122" t="s">
        <v>1092</v>
      </c>
      <c r="E785" s="122">
        <v>2017</v>
      </c>
      <c r="F785" s="122">
        <v>2022</v>
      </c>
      <c r="G785" s="129" t="s">
        <v>20</v>
      </c>
      <c r="H785" s="130" t="s">
        <v>20</v>
      </c>
      <c r="I785" s="131"/>
      <c r="J785" s="90" t="s">
        <v>820</v>
      </c>
      <c r="N785" s="90">
        <v>5</v>
      </c>
      <c r="O785" s="90" t="s">
        <v>20</v>
      </c>
    </row>
    <row r="786" spans="2:15" ht="19.5" customHeight="1">
      <c r="B786" s="121">
        <f t="shared" si="18"/>
        <v>764</v>
      </c>
      <c r="C786" s="122" t="s">
        <v>433</v>
      </c>
      <c r="D786" s="122" t="s">
        <v>1093</v>
      </c>
      <c r="E786" s="122">
        <v>2009</v>
      </c>
      <c r="F786" s="122">
        <v>2011</v>
      </c>
      <c r="G786" s="129" t="s">
        <v>20</v>
      </c>
      <c r="H786" s="130" t="s">
        <v>20</v>
      </c>
      <c r="I786" s="131"/>
      <c r="J786" s="90" t="s">
        <v>820</v>
      </c>
      <c r="K786" s="90">
        <v>6</v>
      </c>
      <c r="N786" s="90">
        <v>2</v>
      </c>
      <c r="O786" s="90" t="s">
        <v>20</v>
      </c>
    </row>
    <row r="787" spans="2:15" ht="19.5" customHeight="1">
      <c r="B787" s="121">
        <f t="shared" si="18"/>
        <v>765</v>
      </c>
      <c r="C787" s="122" t="s">
        <v>433</v>
      </c>
      <c r="D787" s="122" t="s">
        <v>1093</v>
      </c>
      <c r="E787" s="122">
        <v>2012</v>
      </c>
      <c r="F787" s="122">
        <v>2018</v>
      </c>
      <c r="G787" s="129" t="s">
        <v>20</v>
      </c>
      <c r="H787" s="130" t="s">
        <v>20</v>
      </c>
      <c r="I787" s="131"/>
      <c r="J787" s="90" t="s">
        <v>820</v>
      </c>
      <c r="K787" s="90">
        <v>7</v>
      </c>
      <c r="O787" s="90" t="s">
        <v>20</v>
      </c>
    </row>
    <row r="788" spans="2:15" ht="19.5" customHeight="1">
      <c r="B788" s="121">
        <f t="shared" si="18"/>
        <v>766</v>
      </c>
      <c r="C788" s="122" t="s">
        <v>433</v>
      </c>
      <c r="D788" s="122" t="s">
        <v>1093</v>
      </c>
      <c r="E788" s="122">
        <v>2019</v>
      </c>
      <c r="F788" s="122">
        <v>2022</v>
      </c>
      <c r="G788" s="129" t="s">
        <v>20</v>
      </c>
      <c r="H788" s="130" t="s">
        <v>20</v>
      </c>
      <c r="I788" s="131"/>
      <c r="J788" s="90" t="s">
        <v>820</v>
      </c>
      <c r="K788" s="90">
        <v>8</v>
      </c>
      <c r="O788" s="90" t="s">
        <v>20</v>
      </c>
    </row>
    <row r="789" spans="2:15" ht="19.5" customHeight="1">
      <c r="B789" s="121">
        <f t="shared" si="18"/>
        <v>767</v>
      </c>
      <c r="C789" s="122" t="s">
        <v>433</v>
      </c>
      <c r="D789" s="122" t="s">
        <v>747</v>
      </c>
      <c r="E789" s="122">
        <v>2011</v>
      </c>
      <c r="F789" s="122"/>
      <c r="G789" s="129" t="s">
        <v>20</v>
      </c>
      <c r="H789" s="130" t="s">
        <v>20</v>
      </c>
      <c r="I789" s="131"/>
    </row>
    <row r="790" spans="2:15" ht="19.5" customHeight="1">
      <c r="B790" s="121">
        <f t="shared" si="18"/>
        <v>768</v>
      </c>
      <c r="C790" s="122" t="s">
        <v>433</v>
      </c>
      <c r="D790" s="122" t="s">
        <v>1240</v>
      </c>
      <c r="E790" s="122">
        <v>2008</v>
      </c>
      <c r="F790" s="122">
        <v>2013</v>
      </c>
      <c r="G790" s="129" t="s">
        <v>20</v>
      </c>
      <c r="H790" s="130" t="s">
        <v>20</v>
      </c>
      <c r="I790" s="131"/>
    </row>
    <row r="791" spans="2:15" ht="19.5" customHeight="1">
      <c r="B791" s="121">
        <f t="shared" si="18"/>
        <v>769</v>
      </c>
      <c r="C791" s="122" t="s">
        <v>433</v>
      </c>
      <c r="D791" s="122" t="s">
        <v>1240</v>
      </c>
      <c r="E791" s="122">
        <v>2013</v>
      </c>
      <c r="F791" s="122"/>
      <c r="G791" s="129" t="s">
        <v>20</v>
      </c>
      <c r="H791" s="130" t="s">
        <v>20</v>
      </c>
      <c r="I791" s="131"/>
    </row>
    <row r="792" spans="2:15" ht="19.5" customHeight="1">
      <c r="B792" s="121">
        <f t="shared" si="18"/>
        <v>770</v>
      </c>
      <c r="C792" s="122" t="s">
        <v>433</v>
      </c>
      <c r="D792" s="122" t="s">
        <v>460</v>
      </c>
      <c r="E792" s="122">
        <v>2013</v>
      </c>
      <c r="F792" s="122"/>
      <c r="G792" s="129" t="s">
        <v>20</v>
      </c>
      <c r="H792" s="130" t="s">
        <v>20</v>
      </c>
      <c r="I792" s="131"/>
    </row>
    <row r="793" spans="2:15" ht="19.5" customHeight="1">
      <c r="B793" s="121">
        <f t="shared" si="18"/>
        <v>771</v>
      </c>
      <c r="C793" s="122" t="s">
        <v>433</v>
      </c>
      <c r="D793" s="122" t="s">
        <v>1094</v>
      </c>
      <c r="E793" s="122">
        <v>2003</v>
      </c>
      <c r="F793" s="122">
        <v>2015</v>
      </c>
      <c r="G793" s="129" t="s">
        <v>20</v>
      </c>
      <c r="H793" s="130"/>
      <c r="I793" s="131"/>
    </row>
    <row r="794" spans="2:15" ht="19.5" customHeight="1">
      <c r="B794" s="121">
        <f t="shared" si="18"/>
        <v>772</v>
      </c>
      <c r="C794" s="122" t="s">
        <v>433</v>
      </c>
      <c r="D794" s="122" t="s">
        <v>1094</v>
      </c>
      <c r="E794" s="122">
        <v>2013</v>
      </c>
      <c r="F794" s="122">
        <v>2015</v>
      </c>
      <c r="G794" s="129" t="s">
        <v>20</v>
      </c>
      <c r="H794" s="130" t="s">
        <v>20</v>
      </c>
      <c r="I794" s="131"/>
      <c r="J794" s="90" t="s">
        <v>820</v>
      </c>
      <c r="K794" s="90">
        <v>1</v>
      </c>
      <c r="N794" s="90">
        <v>2</v>
      </c>
      <c r="O794" s="90" t="s">
        <v>20</v>
      </c>
    </row>
    <row r="795" spans="2:15" ht="19.5" customHeight="1">
      <c r="B795" s="121">
        <f t="shared" si="18"/>
        <v>773</v>
      </c>
      <c r="C795" s="122" t="s">
        <v>433</v>
      </c>
      <c r="D795" s="122" t="s">
        <v>1094</v>
      </c>
      <c r="E795" s="122">
        <v>2016</v>
      </c>
      <c r="F795" s="122">
        <v>2022</v>
      </c>
      <c r="G795" s="129" t="s">
        <v>20</v>
      </c>
      <c r="H795" s="130" t="s">
        <v>20</v>
      </c>
      <c r="I795" s="131"/>
      <c r="J795" s="90" t="s">
        <v>820</v>
      </c>
      <c r="K795" s="90">
        <v>2</v>
      </c>
      <c r="O795" s="90" t="s">
        <v>20</v>
      </c>
    </row>
    <row r="796" spans="2:15" ht="19.5" customHeight="1">
      <c r="B796" s="121">
        <f t="shared" si="18"/>
        <v>774</v>
      </c>
      <c r="C796" s="122" t="s">
        <v>433</v>
      </c>
      <c r="D796" s="122" t="s">
        <v>1095</v>
      </c>
      <c r="E796" s="122">
        <v>2016</v>
      </c>
      <c r="F796" s="122">
        <v>2022</v>
      </c>
      <c r="G796" s="129" t="s">
        <v>20</v>
      </c>
      <c r="H796" s="130" t="s">
        <v>20</v>
      </c>
      <c r="I796" s="131"/>
      <c r="J796" s="90" t="s">
        <v>820</v>
      </c>
      <c r="N796" s="90">
        <v>6</v>
      </c>
      <c r="O796" s="90" t="s">
        <v>20</v>
      </c>
    </row>
    <row r="797" spans="2:15" ht="19.5" customHeight="1">
      <c r="B797" s="121">
        <f t="shared" si="18"/>
        <v>775</v>
      </c>
      <c r="C797" s="122" t="s">
        <v>433</v>
      </c>
      <c r="D797" s="122" t="s">
        <v>749</v>
      </c>
      <c r="E797" s="122">
        <v>2011</v>
      </c>
      <c r="F797" s="122"/>
      <c r="G797" s="129" t="s">
        <v>20</v>
      </c>
      <c r="H797" s="130" t="s">
        <v>20</v>
      </c>
      <c r="I797" s="131"/>
    </row>
    <row r="798" spans="2:15" ht="19.5" customHeight="1">
      <c r="B798" s="121">
        <f t="shared" si="18"/>
        <v>776</v>
      </c>
      <c r="C798" s="122" t="s">
        <v>433</v>
      </c>
      <c r="D798" s="122" t="s">
        <v>748</v>
      </c>
      <c r="E798" s="122">
        <v>2011</v>
      </c>
      <c r="F798" s="122"/>
      <c r="G798" s="129" t="s">
        <v>20</v>
      </c>
      <c r="H798" s="130" t="s">
        <v>20</v>
      </c>
      <c r="I798" s="131"/>
    </row>
    <row r="799" spans="2:15" ht="19.5" customHeight="1">
      <c r="B799" s="121">
        <f t="shared" si="18"/>
        <v>777</v>
      </c>
      <c r="C799" s="122" t="s">
        <v>433</v>
      </c>
      <c r="D799" s="122" t="s">
        <v>461</v>
      </c>
      <c r="E799" s="122">
        <v>2012</v>
      </c>
      <c r="F799" s="122">
        <v>2019</v>
      </c>
      <c r="G799" s="129" t="s">
        <v>20</v>
      </c>
      <c r="H799" s="130" t="s">
        <v>20</v>
      </c>
      <c r="I799" s="131"/>
    </row>
    <row r="800" spans="2:15" ht="19.5" customHeight="1" thickBot="1">
      <c r="B800" s="121">
        <f>ROW()-22</f>
        <v>778</v>
      </c>
      <c r="C800" s="122" t="s">
        <v>433</v>
      </c>
      <c r="D800" s="122" t="s">
        <v>1096</v>
      </c>
      <c r="E800" s="122">
        <v>2013</v>
      </c>
      <c r="F800" s="122">
        <v>2015</v>
      </c>
      <c r="G800" s="129" t="s">
        <v>20</v>
      </c>
      <c r="H800" s="130" t="s">
        <v>20</v>
      </c>
      <c r="I800" s="131"/>
      <c r="J800" s="90" t="s">
        <v>820</v>
      </c>
      <c r="N800" s="90">
        <v>2</v>
      </c>
      <c r="O800" s="90" t="s">
        <v>20</v>
      </c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 t="s">
        <v>1144</v>
      </c>
    </row>
    <row r="802" spans="2:10" ht="19.5" customHeight="1">
      <c r="B802" s="121">
        <f>ROW()-23</f>
        <v>779</v>
      </c>
      <c r="C802" s="122" t="s">
        <v>462</v>
      </c>
      <c r="D802" s="122" t="s">
        <v>463</v>
      </c>
      <c r="E802" s="122">
        <v>2013</v>
      </c>
      <c r="F802" s="122">
        <v>2019</v>
      </c>
      <c r="G802" s="129" t="s">
        <v>20</v>
      </c>
      <c r="H802" s="130"/>
      <c r="I802" s="131" t="s">
        <v>20</v>
      </c>
    </row>
    <row r="803" spans="2:10" ht="19.5" customHeight="1">
      <c r="B803" s="121">
        <f>ROW()-23</f>
        <v>780</v>
      </c>
      <c r="C803" s="122" t="s">
        <v>462</v>
      </c>
      <c r="D803" s="122" t="s">
        <v>465</v>
      </c>
      <c r="E803" s="122">
        <v>2006</v>
      </c>
      <c r="F803" s="122">
        <v>2015</v>
      </c>
      <c r="G803" s="129" t="s">
        <v>20</v>
      </c>
      <c r="H803" s="130"/>
      <c r="I803" s="131" t="s">
        <v>20</v>
      </c>
    </row>
    <row r="804" spans="2:10" ht="19.5" customHeight="1">
      <c r="B804" s="121">
        <f t="shared" ref="B804:B842" si="19">ROW()-23</f>
        <v>781</v>
      </c>
      <c r="C804" s="122" t="s">
        <v>462</v>
      </c>
      <c r="D804" s="122" t="s">
        <v>466</v>
      </c>
      <c r="E804" s="122">
        <v>2015</v>
      </c>
      <c r="F804" s="122"/>
      <c r="G804" s="129" t="s">
        <v>20</v>
      </c>
      <c r="H804" s="130"/>
      <c r="I804" s="131" t="s">
        <v>20</v>
      </c>
    </row>
    <row r="805" spans="2:10" ht="19.5" customHeight="1">
      <c r="B805" s="121">
        <f t="shared" si="19"/>
        <v>782</v>
      </c>
      <c r="C805" s="122" t="s">
        <v>462</v>
      </c>
      <c r="D805" s="122" t="s">
        <v>146</v>
      </c>
      <c r="E805" s="122">
        <v>2013</v>
      </c>
      <c r="F805" s="122">
        <v>2019</v>
      </c>
      <c r="G805" s="129" t="s">
        <v>20</v>
      </c>
      <c r="H805" s="130"/>
      <c r="I805" s="131" t="s">
        <v>20</v>
      </c>
    </row>
    <row r="806" spans="2:10" ht="19.5" customHeight="1">
      <c r="B806" s="121">
        <f t="shared" si="19"/>
        <v>783</v>
      </c>
      <c r="C806" s="122" t="s">
        <v>462</v>
      </c>
      <c r="D806" s="122" t="s">
        <v>469</v>
      </c>
      <c r="E806" s="122">
        <v>2011</v>
      </c>
      <c r="F806" s="122">
        <v>2017</v>
      </c>
      <c r="G806" s="129" t="s">
        <v>20</v>
      </c>
      <c r="H806" s="130"/>
      <c r="I806" s="131" t="s">
        <v>20</v>
      </c>
    </row>
    <row r="807" spans="2:10" ht="19.5" customHeight="1">
      <c r="B807" s="121">
        <f t="shared" si="19"/>
        <v>784</v>
      </c>
      <c r="C807" s="122" t="s">
        <v>462</v>
      </c>
      <c r="D807" s="122" t="s">
        <v>469</v>
      </c>
      <c r="E807" s="122">
        <v>2018</v>
      </c>
      <c r="F807" s="122"/>
      <c r="G807" s="129" t="s">
        <v>20</v>
      </c>
      <c r="H807" s="130" t="s">
        <v>20</v>
      </c>
      <c r="I807" s="131" t="s">
        <v>20</v>
      </c>
    </row>
    <row r="808" spans="2:10" ht="19.5" customHeight="1">
      <c r="B808" s="121">
        <f t="shared" si="19"/>
        <v>785</v>
      </c>
      <c r="C808" s="122" t="s">
        <v>462</v>
      </c>
      <c r="D808" s="122" t="s">
        <v>1241</v>
      </c>
      <c r="E808" s="122">
        <v>2006</v>
      </c>
      <c r="F808" s="122">
        <v>2014</v>
      </c>
      <c r="G808" s="129" t="s">
        <v>20</v>
      </c>
      <c r="H808" s="130"/>
      <c r="I808" s="131" t="s">
        <v>20</v>
      </c>
    </row>
    <row r="809" spans="2:10" ht="19.5" customHeight="1">
      <c r="B809" s="121">
        <f t="shared" si="19"/>
        <v>786</v>
      </c>
      <c r="C809" s="122" t="s">
        <v>462</v>
      </c>
      <c r="D809" s="122" t="s">
        <v>1241</v>
      </c>
      <c r="E809" s="122">
        <v>2019</v>
      </c>
      <c r="F809" s="122"/>
      <c r="G809" s="129" t="s">
        <v>20</v>
      </c>
      <c r="H809" s="130" t="s">
        <v>20</v>
      </c>
      <c r="I809" s="131" t="s">
        <v>20</v>
      </c>
    </row>
    <row r="810" spans="2:10" ht="19.5" customHeight="1">
      <c r="B810" s="121">
        <f t="shared" si="19"/>
        <v>787</v>
      </c>
      <c r="C810" s="122" t="s">
        <v>462</v>
      </c>
      <c r="D810" s="122" t="s">
        <v>1242</v>
      </c>
      <c r="E810" s="122">
        <v>2017</v>
      </c>
      <c r="F810" s="122" t="s">
        <v>19</v>
      </c>
      <c r="G810" s="129" t="s">
        <v>20</v>
      </c>
      <c r="H810" s="130" t="s">
        <v>20</v>
      </c>
      <c r="I810" s="131" t="s">
        <v>20</v>
      </c>
    </row>
    <row r="811" spans="2:10" ht="19.5" customHeight="1">
      <c r="B811" s="121">
        <f t="shared" si="19"/>
        <v>788</v>
      </c>
      <c r="C811" s="122" t="s">
        <v>462</v>
      </c>
      <c r="D811" s="122" t="s">
        <v>1243</v>
      </c>
      <c r="E811" s="122">
        <v>2017</v>
      </c>
      <c r="F811" s="122" t="s">
        <v>19</v>
      </c>
      <c r="G811" s="129" t="s">
        <v>20</v>
      </c>
      <c r="H811" s="130" t="s">
        <v>20</v>
      </c>
      <c r="I811" s="131" t="s">
        <v>20</v>
      </c>
    </row>
    <row r="812" spans="2:10" ht="19.5" customHeight="1">
      <c r="B812" s="121">
        <f t="shared" si="19"/>
        <v>789</v>
      </c>
      <c r="C812" s="122" t="s">
        <v>462</v>
      </c>
      <c r="D812" s="122" t="s">
        <v>471</v>
      </c>
      <c r="E812" s="122">
        <v>2008</v>
      </c>
      <c r="F812" s="122">
        <v>2017</v>
      </c>
      <c r="G812" s="129" t="s">
        <v>20</v>
      </c>
      <c r="H812" s="130"/>
      <c r="I812" s="131" t="s">
        <v>20</v>
      </c>
    </row>
    <row r="813" spans="2:10" ht="19.5" customHeight="1">
      <c r="B813" s="121">
        <f t="shared" si="19"/>
        <v>790</v>
      </c>
      <c r="C813" s="122" t="s">
        <v>462</v>
      </c>
      <c r="D813" s="122" t="s">
        <v>473</v>
      </c>
      <c r="E813" s="122">
        <v>2020</v>
      </c>
      <c r="F813" s="122"/>
      <c r="G813" s="129" t="s">
        <v>20</v>
      </c>
      <c r="H813" s="130" t="s">
        <v>20</v>
      </c>
      <c r="I813" s="131" t="s">
        <v>20</v>
      </c>
    </row>
    <row r="814" spans="2:10" ht="19.5" customHeight="1">
      <c r="B814" s="121">
        <f t="shared" si="19"/>
        <v>791</v>
      </c>
      <c r="C814" s="122" t="s">
        <v>462</v>
      </c>
      <c r="D814" s="122" t="s">
        <v>1244</v>
      </c>
      <c r="E814" s="122">
        <v>2012</v>
      </c>
      <c r="F814" s="122">
        <v>2019</v>
      </c>
      <c r="G814" s="129" t="s">
        <v>20</v>
      </c>
      <c r="H814" s="130"/>
      <c r="I814" s="131" t="s">
        <v>20</v>
      </c>
    </row>
    <row r="815" spans="2:10" ht="19.5" customHeight="1">
      <c r="B815" s="121">
        <f t="shared" si="19"/>
        <v>792</v>
      </c>
      <c r="C815" s="122" t="s">
        <v>462</v>
      </c>
      <c r="D815" s="122" t="s">
        <v>474</v>
      </c>
      <c r="E815" s="122">
        <v>2010</v>
      </c>
      <c r="F815" s="122"/>
      <c r="G815" s="129" t="s">
        <v>20</v>
      </c>
      <c r="H815" s="130" t="s">
        <v>20</v>
      </c>
      <c r="I815" s="131"/>
    </row>
    <row r="816" spans="2:10" ht="19.5" customHeight="1">
      <c r="B816" s="121">
        <f t="shared" si="19"/>
        <v>793</v>
      </c>
      <c r="C816" s="122" t="s">
        <v>462</v>
      </c>
      <c r="D816" s="122" t="s">
        <v>474</v>
      </c>
      <c r="E816" s="122">
        <v>2021</v>
      </c>
      <c r="F816" s="122"/>
      <c r="G816" s="129" t="s">
        <v>20</v>
      </c>
      <c r="H816" s="130"/>
      <c r="I816" s="131" t="s">
        <v>20</v>
      </c>
    </row>
    <row r="817" spans="2:9" ht="19.5" customHeight="1">
      <c r="B817" s="121">
        <f t="shared" si="19"/>
        <v>794</v>
      </c>
      <c r="C817" s="122" t="s">
        <v>462</v>
      </c>
      <c r="D817" s="122" t="s">
        <v>475</v>
      </c>
      <c r="E817" s="122">
        <v>2001</v>
      </c>
      <c r="F817" s="122">
        <v>2014</v>
      </c>
      <c r="G817" s="129" t="s">
        <v>20</v>
      </c>
      <c r="H817" s="130"/>
      <c r="I817" s="131"/>
    </row>
    <row r="818" spans="2:9" ht="19.5" customHeight="1">
      <c r="B818" s="121">
        <f t="shared" si="19"/>
        <v>795</v>
      </c>
      <c r="C818" s="122" t="s">
        <v>462</v>
      </c>
      <c r="D818" s="122" t="s">
        <v>475</v>
      </c>
      <c r="E818" s="122">
        <v>2014</v>
      </c>
      <c r="F818" s="122">
        <v>2020</v>
      </c>
      <c r="G818" s="129" t="s">
        <v>20</v>
      </c>
      <c r="H818" s="130" t="s">
        <v>20</v>
      </c>
      <c r="I818" s="131"/>
    </row>
    <row r="819" spans="2:9" ht="19.5" customHeight="1">
      <c r="B819" s="121">
        <f t="shared" si="19"/>
        <v>796</v>
      </c>
      <c r="C819" s="122" t="s">
        <v>462</v>
      </c>
      <c r="D819" s="122" t="s">
        <v>1245</v>
      </c>
      <c r="E819" s="122">
        <v>2018</v>
      </c>
      <c r="F819" s="122"/>
      <c r="G819" s="129" t="s">
        <v>20</v>
      </c>
      <c r="H819" s="130" t="s">
        <v>20</v>
      </c>
      <c r="I819" s="131" t="s">
        <v>20</v>
      </c>
    </row>
    <row r="820" spans="2:9" ht="19.5" customHeight="1">
      <c r="B820" s="121">
        <f t="shared" si="19"/>
        <v>797</v>
      </c>
      <c r="C820" s="122" t="s">
        <v>462</v>
      </c>
      <c r="D820" s="122" t="s">
        <v>478</v>
      </c>
      <c r="E820" s="122">
        <v>2012</v>
      </c>
      <c r="F820" s="122">
        <v>2014</v>
      </c>
      <c r="G820" s="129" t="s">
        <v>20</v>
      </c>
      <c r="H820" s="130"/>
      <c r="I820" s="131" t="s">
        <v>20</v>
      </c>
    </row>
    <row r="821" spans="2:9" ht="19.5" customHeight="1">
      <c r="B821" s="121">
        <f t="shared" si="19"/>
        <v>798</v>
      </c>
      <c r="C821" s="122" t="s">
        <v>462</v>
      </c>
      <c r="D821" s="122" t="s">
        <v>1246</v>
      </c>
      <c r="E821" s="122">
        <v>2019</v>
      </c>
      <c r="F821" s="122"/>
      <c r="G821" s="129" t="s">
        <v>20</v>
      </c>
      <c r="H821" s="130" t="s">
        <v>20</v>
      </c>
      <c r="I821" s="131" t="s">
        <v>20</v>
      </c>
    </row>
    <row r="822" spans="2:9" ht="19.5" customHeight="1">
      <c r="B822" s="121">
        <f t="shared" si="19"/>
        <v>799</v>
      </c>
      <c r="C822" s="122" t="s">
        <v>1247</v>
      </c>
      <c r="D822" s="122" t="s">
        <v>1248</v>
      </c>
      <c r="E822" s="122">
        <v>2016</v>
      </c>
      <c r="F822" s="122"/>
      <c r="G822" s="129"/>
      <c r="H822" s="130" t="s">
        <v>20</v>
      </c>
      <c r="I822" s="131"/>
    </row>
    <row r="823" spans="2:9" ht="19.5" customHeight="1">
      <c r="B823" s="121">
        <f t="shared" si="19"/>
        <v>800</v>
      </c>
      <c r="C823" s="122" t="s">
        <v>783</v>
      </c>
      <c r="D823" s="122" t="s">
        <v>1249</v>
      </c>
      <c r="E823" s="122">
        <v>2014</v>
      </c>
      <c r="F823" s="122"/>
      <c r="G823" s="129" t="s">
        <v>20</v>
      </c>
      <c r="H823" s="130" t="s">
        <v>20</v>
      </c>
      <c r="I823" s="131"/>
    </row>
    <row r="824" spans="2:9" ht="19.5" customHeight="1">
      <c r="B824" s="121">
        <f t="shared" si="19"/>
        <v>801</v>
      </c>
      <c r="C824" s="122" t="s">
        <v>783</v>
      </c>
      <c r="D824" s="122" t="s">
        <v>1250</v>
      </c>
      <c r="E824" s="122">
        <v>2013</v>
      </c>
      <c r="F824" s="122">
        <v>2019</v>
      </c>
      <c r="G824" s="129" t="s">
        <v>20</v>
      </c>
      <c r="H824" s="129" t="s">
        <v>20</v>
      </c>
      <c r="I824" s="131" t="s">
        <v>20</v>
      </c>
    </row>
    <row r="825" spans="2:9" ht="19.5" customHeight="1">
      <c r="B825" s="121">
        <f t="shared" si="19"/>
        <v>802</v>
      </c>
      <c r="C825" s="122" t="s">
        <v>783</v>
      </c>
      <c r="D825" s="122" t="s">
        <v>1250</v>
      </c>
      <c r="E825" s="122">
        <v>2019</v>
      </c>
      <c r="F825" s="122"/>
      <c r="G825" s="129" t="s">
        <v>20</v>
      </c>
      <c r="H825" s="130" t="s">
        <v>20</v>
      </c>
      <c r="I825" s="131" t="s">
        <v>20</v>
      </c>
    </row>
    <row r="826" spans="2:9" ht="19.5" customHeight="1">
      <c r="B826" s="121">
        <f t="shared" si="19"/>
        <v>803</v>
      </c>
      <c r="C826" s="122" t="s">
        <v>783</v>
      </c>
      <c r="D826" s="122" t="s">
        <v>1251</v>
      </c>
      <c r="E826" s="122">
        <v>2013</v>
      </c>
      <c r="F826" s="122"/>
      <c r="G826" s="129" t="s">
        <v>20</v>
      </c>
      <c r="H826" s="130" t="s">
        <v>20</v>
      </c>
      <c r="I826" s="131" t="s">
        <v>20</v>
      </c>
    </row>
    <row r="827" spans="2:9" ht="19.5" customHeight="1">
      <c r="B827" s="121">
        <f t="shared" si="19"/>
        <v>804</v>
      </c>
      <c r="C827" s="122" t="s">
        <v>783</v>
      </c>
      <c r="D827" s="122" t="s">
        <v>1252</v>
      </c>
      <c r="E827" s="122">
        <v>2010</v>
      </c>
      <c r="F827" s="122">
        <v>2018</v>
      </c>
      <c r="G827" s="129" t="s">
        <v>20</v>
      </c>
      <c r="H827" s="130" t="s">
        <v>20</v>
      </c>
      <c r="I827" s="131" t="s">
        <v>20</v>
      </c>
    </row>
    <row r="828" spans="2:9" ht="19.5" customHeight="1">
      <c r="B828" s="121">
        <f t="shared" si="19"/>
        <v>805</v>
      </c>
      <c r="C828" s="122" t="s">
        <v>783</v>
      </c>
      <c r="D828" s="122" t="s">
        <v>1253</v>
      </c>
      <c r="E828" s="122">
        <v>2019</v>
      </c>
      <c r="F828" s="122"/>
      <c r="G828" s="129" t="s">
        <v>20</v>
      </c>
      <c r="H828" s="130" t="s">
        <v>20</v>
      </c>
      <c r="I828" s="131" t="s">
        <v>20</v>
      </c>
    </row>
    <row r="829" spans="2:9" ht="19.5" customHeight="1">
      <c r="B829" s="121">
        <f t="shared" si="19"/>
        <v>806</v>
      </c>
      <c r="C829" s="122" t="s">
        <v>783</v>
      </c>
      <c r="D829" s="122" t="s">
        <v>1254</v>
      </c>
      <c r="E829" s="122">
        <v>2017</v>
      </c>
      <c r="F829" s="122"/>
      <c r="G829" s="129" t="s">
        <v>20</v>
      </c>
      <c r="H829" s="130" t="s">
        <v>20</v>
      </c>
      <c r="I829" s="131" t="s">
        <v>20</v>
      </c>
    </row>
    <row r="830" spans="2:9" ht="19.5" customHeight="1">
      <c r="B830" s="121">
        <f t="shared" si="19"/>
        <v>807</v>
      </c>
      <c r="C830" s="122" t="s">
        <v>783</v>
      </c>
      <c r="D830" s="122" t="s">
        <v>1255</v>
      </c>
      <c r="E830" s="122">
        <v>2006</v>
      </c>
      <c r="F830" s="122"/>
      <c r="G830" s="129" t="s">
        <v>20</v>
      </c>
      <c r="H830" s="130"/>
      <c r="I830" s="131" t="s">
        <v>20</v>
      </c>
    </row>
    <row r="831" spans="2:9" ht="19.5" customHeight="1">
      <c r="B831" s="121">
        <f t="shared" si="19"/>
        <v>808</v>
      </c>
      <c r="C831" s="122" t="s">
        <v>783</v>
      </c>
      <c r="D831" s="122" t="s">
        <v>1256</v>
      </c>
      <c r="E831" s="122">
        <v>2016</v>
      </c>
      <c r="F831" s="122"/>
      <c r="G831" s="129" t="s">
        <v>20</v>
      </c>
      <c r="H831" s="130" t="s">
        <v>20</v>
      </c>
      <c r="I831" s="131" t="s">
        <v>20</v>
      </c>
    </row>
    <row r="832" spans="2:9" ht="19.5" customHeight="1">
      <c r="B832" s="121">
        <f t="shared" si="19"/>
        <v>809</v>
      </c>
      <c r="C832" s="122" t="s">
        <v>783</v>
      </c>
      <c r="D832" s="122" t="s">
        <v>1257</v>
      </c>
      <c r="E832" s="122">
        <v>2008</v>
      </c>
      <c r="F832" s="122">
        <v>2018</v>
      </c>
      <c r="G832" s="129" t="s">
        <v>20</v>
      </c>
      <c r="H832" s="130" t="s">
        <v>20</v>
      </c>
      <c r="I832" s="131" t="s">
        <v>20</v>
      </c>
    </row>
    <row r="833" spans="2:15" ht="19.5" customHeight="1">
      <c r="B833" s="121">
        <f t="shared" si="19"/>
        <v>810</v>
      </c>
      <c r="C833" s="122" t="s">
        <v>783</v>
      </c>
      <c r="D833" s="122" t="s">
        <v>1257</v>
      </c>
      <c r="E833" s="122">
        <v>2018</v>
      </c>
      <c r="F833" s="122"/>
      <c r="G833" s="129" t="s">
        <v>20</v>
      </c>
      <c r="H833" s="130" t="s">
        <v>20</v>
      </c>
      <c r="I833" s="131" t="s">
        <v>20</v>
      </c>
    </row>
    <row r="834" spans="2:15" ht="19.5" customHeight="1">
      <c r="B834" s="121">
        <f t="shared" si="19"/>
        <v>811</v>
      </c>
      <c r="C834" s="122" t="s">
        <v>783</v>
      </c>
      <c r="D834" s="122" t="s">
        <v>1258</v>
      </c>
      <c r="E834" s="122">
        <v>2018</v>
      </c>
      <c r="F834" s="122"/>
      <c r="G834" s="129" t="s">
        <v>20</v>
      </c>
      <c r="H834" s="130" t="s">
        <v>20</v>
      </c>
      <c r="I834" s="131" t="s">
        <v>20</v>
      </c>
    </row>
    <row r="835" spans="2:15" ht="19.5" customHeight="1">
      <c r="B835" s="121">
        <f t="shared" si="19"/>
        <v>812</v>
      </c>
      <c r="C835" s="122" t="s">
        <v>783</v>
      </c>
      <c r="D835" s="122" t="s">
        <v>1259</v>
      </c>
      <c r="E835" s="122">
        <v>2016</v>
      </c>
      <c r="F835" s="122"/>
      <c r="G835" s="129" t="s">
        <v>20</v>
      </c>
      <c r="H835" s="130" t="s">
        <v>20</v>
      </c>
      <c r="I835" s="131" t="s">
        <v>20</v>
      </c>
    </row>
    <row r="836" spans="2:15" ht="19.5" customHeight="1">
      <c r="B836" s="121">
        <f t="shared" si="19"/>
        <v>813</v>
      </c>
      <c r="C836" s="122" t="s">
        <v>733</v>
      </c>
      <c r="D836" s="122">
        <v>2</v>
      </c>
      <c r="E836" s="122">
        <v>2017</v>
      </c>
      <c r="F836" s="122"/>
      <c r="G836" s="129" t="s">
        <v>20</v>
      </c>
      <c r="H836" s="130" t="s">
        <v>20</v>
      </c>
      <c r="I836" s="131"/>
    </row>
    <row r="837" spans="2:15" ht="19.5" customHeight="1">
      <c r="B837" s="121">
        <f t="shared" si="19"/>
        <v>814</v>
      </c>
      <c r="C837" s="122" t="s">
        <v>733</v>
      </c>
      <c r="D837" s="122" t="s">
        <v>1260</v>
      </c>
      <c r="E837" s="122">
        <v>2017</v>
      </c>
      <c r="F837" s="122"/>
      <c r="G837" s="129" t="s">
        <v>20</v>
      </c>
      <c r="H837" s="130" t="s">
        <v>20</v>
      </c>
      <c r="I837" s="131"/>
    </row>
    <row r="838" spans="2:15" ht="19.5" customHeight="1">
      <c r="B838" s="121">
        <f t="shared" si="19"/>
        <v>815</v>
      </c>
      <c r="C838" s="122" t="s">
        <v>481</v>
      </c>
      <c r="D838" s="122" t="s">
        <v>1261</v>
      </c>
      <c r="E838" s="122">
        <v>2012</v>
      </c>
      <c r="F838" s="122">
        <v>2019</v>
      </c>
      <c r="G838" s="129" t="s">
        <v>20</v>
      </c>
      <c r="H838" s="130" t="s">
        <v>20</v>
      </c>
      <c r="I838" s="131"/>
    </row>
    <row r="839" spans="2:15" ht="19.5" customHeight="1">
      <c r="B839" s="121">
        <f t="shared" si="19"/>
        <v>816</v>
      </c>
      <c r="C839" s="122" t="s">
        <v>481</v>
      </c>
      <c r="D839" s="122" t="s">
        <v>1097</v>
      </c>
      <c r="E839" s="122">
        <v>2010</v>
      </c>
      <c r="F839" s="122">
        <v>2017</v>
      </c>
      <c r="G839" s="129" t="s">
        <v>20</v>
      </c>
      <c r="H839" s="130" t="s">
        <v>20</v>
      </c>
      <c r="I839" s="131"/>
      <c r="J839" s="90" t="s">
        <v>820</v>
      </c>
      <c r="N839" s="90">
        <v>7</v>
      </c>
      <c r="O839" s="90" t="s">
        <v>20</v>
      </c>
    </row>
    <row r="840" spans="2:15" ht="19.5" customHeight="1">
      <c r="B840" s="121">
        <f t="shared" si="19"/>
        <v>817</v>
      </c>
      <c r="C840" s="122" t="s">
        <v>481</v>
      </c>
      <c r="D840" s="122" t="s">
        <v>1098</v>
      </c>
      <c r="E840" s="122">
        <v>2014</v>
      </c>
      <c r="F840" s="122"/>
      <c r="G840" s="129" t="s">
        <v>20</v>
      </c>
      <c r="H840" s="130" t="s">
        <v>20</v>
      </c>
      <c r="I840" s="131"/>
    </row>
    <row r="841" spans="2:15" ht="19.5" customHeight="1">
      <c r="B841" s="121">
        <f t="shared" si="19"/>
        <v>818</v>
      </c>
      <c r="C841" s="122" t="s">
        <v>481</v>
      </c>
      <c r="D841" s="122" t="s">
        <v>482</v>
      </c>
      <c r="E841" s="122">
        <v>2010</v>
      </c>
      <c r="F841" s="122">
        <v>2010</v>
      </c>
      <c r="G841" s="129" t="s">
        <v>20</v>
      </c>
      <c r="H841" s="130" t="s">
        <v>20</v>
      </c>
      <c r="I841" s="131"/>
      <c r="J841" s="90" t="s">
        <v>820</v>
      </c>
      <c r="N841" s="90">
        <v>0</v>
      </c>
      <c r="O841" s="90" t="s">
        <v>20</v>
      </c>
    </row>
    <row r="842" spans="2:15" ht="19.5" customHeight="1">
      <c r="B842" s="121">
        <f t="shared" si="19"/>
        <v>819</v>
      </c>
      <c r="C842" s="122" t="s">
        <v>481</v>
      </c>
      <c r="D842" s="122" t="s">
        <v>482</v>
      </c>
      <c r="E842" s="122">
        <v>2016</v>
      </c>
      <c r="F842" s="122"/>
      <c r="G842" s="129" t="s">
        <v>20</v>
      </c>
      <c r="H842" s="130" t="s">
        <v>20</v>
      </c>
      <c r="I842" s="131"/>
    </row>
    <row r="843" spans="2:15" ht="19.5" customHeight="1" thickBot="1">
      <c r="B843" s="121">
        <f>ROW()-23</f>
        <v>820</v>
      </c>
      <c r="C843" s="122" t="s">
        <v>1262</v>
      </c>
      <c r="D843" s="122" t="s">
        <v>1263</v>
      </c>
      <c r="E843" s="122">
        <v>2016</v>
      </c>
      <c r="F843" s="122"/>
      <c r="G843" s="129" t="s">
        <v>20</v>
      </c>
      <c r="H843" s="130"/>
      <c r="I843" s="131"/>
    </row>
    <row r="844" spans="2:15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 t="s">
        <v>1144</v>
      </c>
    </row>
    <row r="845" spans="2:15" ht="19.5" customHeight="1">
      <c r="B845" s="121">
        <f>ROW()-24</f>
        <v>821</v>
      </c>
      <c r="C845" s="122" t="s">
        <v>1262</v>
      </c>
      <c r="D845" s="122" t="s">
        <v>1264</v>
      </c>
      <c r="E845" s="122">
        <v>2016</v>
      </c>
      <c r="F845" s="122"/>
      <c r="G845" s="129" t="s">
        <v>20</v>
      </c>
      <c r="H845" s="130"/>
      <c r="I845" s="131" t="s">
        <v>20</v>
      </c>
    </row>
    <row r="846" spans="2:15" ht="19.5" customHeight="1">
      <c r="B846" s="121">
        <f>ROW()-24</f>
        <v>822</v>
      </c>
      <c r="C846" s="122" t="s">
        <v>483</v>
      </c>
      <c r="D846" s="122">
        <v>1500</v>
      </c>
      <c r="E846" s="122">
        <v>2008</v>
      </c>
      <c r="F846" s="122">
        <v>2019</v>
      </c>
      <c r="G846" s="129" t="s">
        <v>20</v>
      </c>
      <c r="H846" s="130" t="s">
        <v>20</v>
      </c>
      <c r="I846" s="131"/>
      <c r="J846" s="90" t="s">
        <v>820</v>
      </c>
      <c r="K846" s="90">
        <v>4</v>
      </c>
      <c r="N846" s="90">
        <v>11</v>
      </c>
      <c r="O846" s="90" t="s">
        <v>20</v>
      </c>
    </row>
    <row r="847" spans="2:15" ht="19.5" customHeight="1">
      <c r="B847" s="121">
        <f t="shared" ref="B847:B885" si="20">ROW()-24</f>
        <v>823</v>
      </c>
      <c r="C847" s="122" t="s">
        <v>483</v>
      </c>
      <c r="D847" s="122">
        <v>1500</v>
      </c>
      <c r="E847" s="122">
        <v>2019</v>
      </c>
      <c r="F847" s="122">
        <v>2022</v>
      </c>
      <c r="G847" s="129" t="s">
        <v>20</v>
      </c>
      <c r="H847" s="130"/>
      <c r="I847" s="131"/>
      <c r="J847" s="90" t="s">
        <v>820</v>
      </c>
      <c r="K847" s="90">
        <v>5</v>
      </c>
      <c r="N847" s="90">
        <v>3</v>
      </c>
      <c r="O847" s="90" t="s">
        <v>20</v>
      </c>
    </row>
    <row r="848" spans="2:15" ht="19.5" customHeight="1">
      <c r="B848" s="121">
        <f t="shared" si="20"/>
        <v>824</v>
      </c>
      <c r="C848" s="122" t="s">
        <v>483</v>
      </c>
      <c r="D848" s="122">
        <v>2500</v>
      </c>
      <c r="E848" s="122">
        <v>2008</v>
      </c>
      <c r="F848" s="122">
        <v>2022</v>
      </c>
      <c r="G848" s="129" t="s">
        <v>20</v>
      </c>
      <c r="H848" s="130" t="s">
        <v>20</v>
      </c>
      <c r="I848" s="131"/>
      <c r="J848" s="90" t="s">
        <v>820</v>
      </c>
      <c r="N848" s="90">
        <v>14</v>
      </c>
      <c r="O848" s="90" t="s">
        <v>20</v>
      </c>
    </row>
    <row r="849" spans="2:15" ht="19.5" customHeight="1">
      <c r="B849" s="121">
        <f t="shared" si="20"/>
        <v>825</v>
      </c>
      <c r="C849" s="122" t="s">
        <v>483</v>
      </c>
      <c r="D849" s="122">
        <v>3500</v>
      </c>
      <c r="E849" s="122">
        <v>2008</v>
      </c>
      <c r="F849" s="122">
        <v>2022</v>
      </c>
      <c r="G849" s="129" t="s">
        <v>20</v>
      </c>
      <c r="H849" s="130" t="s">
        <v>20</v>
      </c>
      <c r="I849" s="131"/>
      <c r="J849" s="90" t="s">
        <v>820</v>
      </c>
      <c r="N849" s="90">
        <v>14</v>
      </c>
      <c r="O849" s="90" t="s">
        <v>20</v>
      </c>
    </row>
    <row r="850" spans="2:15" ht="19.5" customHeight="1">
      <c r="B850" s="121">
        <f t="shared" si="20"/>
        <v>826</v>
      </c>
      <c r="C850" s="122" t="s">
        <v>483</v>
      </c>
      <c r="D850" s="122">
        <v>4500</v>
      </c>
      <c r="E850" s="122">
        <v>2008</v>
      </c>
      <c r="F850" s="122">
        <v>2022</v>
      </c>
      <c r="G850" s="129" t="s">
        <v>20</v>
      </c>
      <c r="H850" s="130" t="s">
        <v>20</v>
      </c>
      <c r="I850" s="131"/>
      <c r="J850" s="90" t="s">
        <v>820</v>
      </c>
      <c r="N850" s="90">
        <v>14</v>
      </c>
      <c r="O850" s="90" t="s">
        <v>20</v>
      </c>
    </row>
    <row r="851" spans="2:15" ht="19.5" customHeight="1">
      <c r="B851" s="121">
        <f t="shared" si="20"/>
        <v>827</v>
      </c>
      <c r="C851" s="122" t="s">
        <v>483</v>
      </c>
      <c r="D851" s="122">
        <v>5500</v>
      </c>
      <c r="E851" s="122">
        <v>2008</v>
      </c>
      <c r="F851" s="122">
        <v>2022</v>
      </c>
      <c r="G851" s="129" t="s">
        <v>20</v>
      </c>
      <c r="H851" s="130" t="s">
        <v>20</v>
      </c>
      <c r="I851" s="131"/>
      <c r="J851" s="90" t="s">
        <v>820</v>
      </c>
      <c r="N851" s="90">
        <v>14</v>
      </c>
      <c r="O851" s="90" t="s">
        <v>20</v>
      </c>
    </row>
    <row r="852" spans="2:15" ht="19.5" customHeight="1">
      <c r="B852" s="121">
        <f t="shared" si="20"/>
        <v>828</v>
      </c>
      <c r="C852" s="122" t="s">
        <v>483</v>
      </c>
      <c r="D852" s="122" t="s">
        <v>1099</v>
      </c>
      <c r="E852" s="122">
        <v>2012</v>
      </c>
      <c r="F852" s="122">
        <v>2021</v>
      </c>
      <c r="G852" s="129" t="s">
        <v>20</v>
      </c>
      <c r="H852" s="130" t="s">
        <v>20</v>
      </c>
      <c r="I852" s="131"/>
      <c r="J852" s="90" t="s">
        <v>820</v>
      </c>
      <c r="N852" s="90">
        <v>9</v>
      </c>
      <c r="O852" s="90" t="s">
        <v>20</v>
      </c>
    </row>
    <row r="853" spans="2:15" ht="19.5" customHeight="1">
      <c r="B853" s="121">
        <f t="shared" si="20"/>
        <v>829</v>
      </c>
      <c r="C853" s="122" t="s">
        <v>483</v>
      </c>
      <c r="D853" s="122" t="s">
        <v>1100</v>
      </c>
      <c r="E853" s="122">
        <v>2021</v>
      </c>
      <c r="F853" s="122">
        <v>2022</v>
      </c>
      <c r="G853" s="129" t="s">
        <v>20</v>
      </c>
      <c r="H853" s="130" t="s">
        <v>20</v>
      </c>
      <c r="I853" s="131"/>
      <c r="J853" s="90" t="s">
        <v>820</v>
      </c>
      <c r="N853" s="90">
        <v>1</v>
      </c>
      <c r="O853" s="90" t="s">
        <v>20</v>
      </c>
    </row>
    <row r="854" spans="2:15" ht="19.5" customHeight="1">
      <c r="B854" s="121">
        <f t="shared" si="20"/>
        <v>830</v>
      </c>
      <c r="C854" s="122" t="s">
        <v>483</v>
      </c>
      <c r="D854" s="122" t="s">
        <v>1101</v>
      </c>
      <c r="E854" s="122">
        <v>2014</v>
      </c>
      <c r="F854" s="122">
        <v>2021</v>
      </c>
      <c r="G854" s="129" t="s">
        <v>20</v>
      </c>
      <c r="H854" s="130" t="s">
        <v>20</v>
      </c>
      <c r="I854" s="131"/>
      <c r="J854" s="90" t="s">
        <v>820</v>
      </c>
      <c r="N854" s="90">
        <v>7</v>
      </c>
      <c r="O854" s="90" t="s">
        <v>20</v>
      </c>
    </row>
    <row r="855" spans="2:15" ht="19.5" customHeight="1">
      <c r="B855" s="121">
        <f t="shared" si="20"/>
        <v>831</v>
      </c>
      <c r="C855" s="122" t="s">
        <v>483</v>
      </c>
      <c r="D855" s="122" t="s">
        <v>1102</v>
      </c>
      <c r="E855" s="122">
        <v>2014</v>
      </c>
      <c r="F855" s="122">
        <v>2021</v>
      </c>
      <c r="G855" s="129" t="s">
        <v>20</v>
      </c>
      <c r="H855" s="130" t="s">
        <v>20</v>
      </c>
      <c r="I855" s="131"/>
      <c r="J855" s="90" t="s">
        <v>820</v>
      </c>
      <c r="N855" s="90">
        <v>7</v>
      </c>
      <c r="O855" s="90" t="s">
        <v>20</v>
      </c>
    </row>
    <row r="856" spans="2:15" ht="19.5" customHeight="1">
      <c r="B856" s="121">
        <f t="shared" si="20"/>
        <v>832</v>
      </c>
      <c r="C856" s="122" t="s">
        <v>483</v>
      </c>
      <c r="D856" s="122" t="s">
        <v>1103</v>
      </c>
      <c r="E856" s="122">
        <v>2012</v>
      </c>
      <c r="F856" s="122">
        <v>2015</v>
      </c>
      <c r="G856" s="129" t="s">
        <v>20</v>
      </c>
      <c r="H856" s="130" t="s">
        <v>20</v>
      </c>
      <c r="I856" s="131"/>
      <c r="J856" s="90" t="s">
        <v>820</v>
      </c>
      <c r="N856" s="90">
        <v>3</v>
      </c>
      <c r="O856" s="90" t="s">
        <v>20</v>
      </c>
    </row>
    <row r="857" spans="2:15" ht="19.5" customHeight="1">
      <c r="B857" s="121">
        <f t="shared" si="20"/>
        <v>833</v>
      </c>
      <c r="C857" s="122" t="s">
        <v>483</v>
      </c>
      <c r="D857" s="122" t="s">
        <v>1104</v>
      </c>
      <c r="E857" s="122">
        <v>2015</v>
      </c>
      <c r="F857" s="122">
        <v>2021</v>
      </c>
      <c r="G857" s="129" t="s">
        <v>20</v>
      </c>
      <c r="H857" s="130" t="s">
        <v>20</v>
      </c>
      <c r="I857" s="182"/>
      <c r="J857" s="90" t="s">
        <v>820</v>
      </c>
      <c r="N857" s="90">
        <v>6</v>
      </c>
      <c r="O857" s="90" t="s">
        <v>20</v>
      </c>
    </row>
    <row r="858" spans="2:15" ht="19.5" customHeight="1">
      <c r="B858" s="121">
        <f t="shared" si="20"/>
        <v>834</v>
      </c>
      <c r="C858" s="122" t="s">
        <v>483</v>
      </c>
      <c r="D858" s="122" t="s">
        <v>1265</v>
      </c>
      <c r="E858" s="122">
        <v>2011</v>
      </c>
      <c r="F858" s="122">
        <v>2017</v>
      </c>
      <c r="G858" s="129" t="s">
        <v>20</v>
      </c>
      <c r="H858" s="130"/>
      <c r="I858" s="131" t="s">
        <v>20</v>
      </c>
    </row>
    <row r="859" spans="2:15" ht="19.5" customHeight="1">
      <c r="B859" s="121">
        <f t="shared" si="20"/>
        <v>835</v>
      </c>
      <c r="C859" s="122" t="s">
        <v>483</v>
      </c>
      <c r="D859" s="122" t="s">
        <v>485</v>
      </c>
      <c r="E859" s="122">
        <v>2013</v>
      </c>
      <c r="F859" s="122"/>
      <c r="G859" s="129" t="s">
        <v>20</v>
      </c>
      <c r="H859" s="130"/>
      <c r="I859" s="131" t="s">
        <v>20</v>
      </c>
    </row>
    <row r="860" spans="2:15" ht="19.5" customHeight="1">
      <c r="B860" s="121">
        <f t="shared" si="20"/>
        <v>836</v>
      </c>
      <c r="C860" s="122" t="s">
        <v>486</v>
      </c>
      <c r="D860" s="122" t="s">
        <v>1266</v>
      </c>
      <c r="E860" s="122">
        <v>2017</v>
      </c>
      <c r="F860" s="122"/>
      <c r="G860" s="129" t="s">
        <v>20</v>
      </c>
      <c r="H860" s="130" t="s">
        <v>20</v>
      </c>
      <c r="I860" s="131"/>
    </row>
    <row r="861" spans="2:15" ht="19.5" customHeight="1">
      <c r="B861" s="121">
        <f t="shared" si="20"/>
        <v>837</v>
      </c>
      <c r="C861" s="122" t="s">
        <v>486</v>
      </c>
      <c r="D861" s="122" t="s">
        <v>1267</v>
      </c>
      <c r="E861" s="122">
        <v>2017</v>
      </c>
      <c r="F861" s="122"/>
      <c r="G861" s="129" t="s">
        <v>20</v>
      </c>
      <c r="H861" s="130" t="s">
        <v>20</v>
      </c>
      <c r="I861" s="131"/>
    </row>
    <row r="862" spans="2:15" ht="19.5" customHeight="1">
      <c r="B862" s="121">
        <f t="shared" si="20"/>
        <v>838</v>
      </c>
      <c r="C862" s="122" t="s">
        <v>486</v>
      </c>
      <c r="D862" s="122" t="s">
        <v>1268</v>
      </c>
      <c r="E862" s="122">
        <v>2017</v>
      </c>
      <c r="F862" s="122"/>
      <c r="G862" s="129" t="s">
        <v>20</v>
      </c>
      <c r="H862" s="129" t="s">
        <v>20</v>
      </c>
      <c r="I862" s="131"/>
    </row>
    <row r="863" spans="2:15" ht="19.5" customHeight="1">
      <c r="B863" s="121">
        <f t="shared" si="20"/>
        <v>839</v>
      </c>
      <c r="C863" s="122" t="s">
        <v>486</v>
      </c>
      <c r="D863" s="122" t="s">
        <v>489</v>
      </c>
      <c r="E863" s="122">
        <v>2019</v>
      </c>
      <c r="F863" s="122"/>
      <c r="G863" s="129" t="s">
        <v>20</v>
      </c>
      <c r="H863" s="130" t="s">
        <v>20</v>
      </c>
      <c r="I863" s="131"/>
    </row>
    <row r="864" spans="2:15" ht="19.5" customHeight="1">
      <c r="B864" s="121">
        <f t="shared" si="20"/>
        <v>840</v>
      </c>
      <c r="C864" s="122" t="s">
        <v>486</v>
      </c>
      <c r="D864" s="122" t="s">
        <v>490</v>
      </c>
      <c r="E864" s="122">
        <v>2013</v>
      </c>
      <c r="F864" s="122">
        <v>2019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0"/>
        <v>841</v>
      </c>
      <c r="C865" s="122" t="s">
        <v>486</v>
      </c>
      <c r="D865" s="122" t="s">
        <v>490</v>
      </c>
      <c r="E865" s="122">
        <v>2013</v>
      </c>
      <c r="F865" s="122">
        <v>2019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0"/>
        <v>842</v>
      </c>
      <c r="C866" s="122" t="s">
        <v>486</v>
      </c>
      <c r="D866" s="122" t="s">
        <v>490</v>
      </c>
      <c r="E866" s="122">
        <v>2019</v>
      </c>
      <c r="F866" s="122"/>
      <c r="G866" s="129" t="s">
        <v>20</v>
      </c>
      <c r="H866" s="130" t="s">
        <v>20</v>
      </c>
      <c r="I866" s="131"/>
    </row>
    <row r="867" spans="2:9" ht="19.5" customHeight="1">
      <c r="B867" s="121">
        <f t="shared" si="20"/>
        <v>843</v>
      </c>
      <c r="C867" s="122" t="s">
        <v>486</v>
      </c>
      <c r="D867" s="122" t="s">
        <v>493</v>
      </c>
      <c r="E867" s="122">
        <v>2005</v>
      </c>
      <c r="F867" s="122">
        <v>2014</v>
      </c>
      <c r="G867" s="129" t="s">
        <v>20</v>
      </c>
      <c r="H867" s="129" t="s">
        <v>20</v>
      </c>
      <c r="I867" s="131"/>
    </row>
    <row r="868" spans="2:9" ht="19.5" customHeight="1">
      <c r="B868" s="121">
        <f t="shared" si="20"/>
        <v>844</v>
      </c>
      <c r="C868" s="122" t="s">
        <v>486</v>
      </c>
      <c r="D868" s="122" t="s">
        <v>493</v>
      </c>
      <c r="E868" s="122">
        <v>2012</v>
      </c>
      <c r="F868" s="122">
        <v>2019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0"/>
        <v>845</v>
      </c>
      <c r="C869" s="122" t="s">
        <v>486</v>
      </c>
      <c r="D869" s="122" t="s">
        <v>493</v>
      </c>
      <c r="E869" s="122">
        <v>2019</v>
      </c>
      <c r="F869" s="122"/>
      <c r="G869" s="129" t="s">
        <v>20</v>
      </c>
      <c r="H869" s="130" t="s">
        <v>20</v>
      </c>
      <c r="I869" s="131"/>
    </row>
    <row r="870" spans="2:9" ht="19.5" customHeight="1">
      <c r="B870" s="121">
        <f t="shared" si="20"/>
        <v>846</v>
      </c>
      <c r="C870" s="122" t="s">
        <v>486</v>
      </c>
      <c r="D870" s="122" t="s">
        <v>173</v>
      </c>
      <c r="E870" s="122">
        <v>2013</v>
      </c>
      <c r="F870" s="122">
        <v>2017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0"/>
        <v>847</v>
      </c>
      <c r="C871" s="122" t="s">
        <v>486</v>
      </c>
      <c r="D871" s="122" t="s">
        <v>173</v>
      </c>
      <c r="E871" s="122">
        <v>2017</v>
      </c>
      <c r="F871" s="122"/>
      <c r="G871" s="129" t="s">
        <v>20</v>
      </c>
      <c r="H871" s="130" t="s">
        <v>20</v>
      </c>
      <c r="I871" s="131"/>
    </row>
    <row r="872" spans="2:9" ht="19.5" customHeight="1">
      <c r="B872" s="121">
        <f t="shared" si="20"/>
        <v>848</v>
      </c>
      <c r="C872" s="122" t="s">
        <v>486</v>
      </c>
      <c r="D872" s="122" t="s">
        <v>498</v>
      </c>
      <c r="E872" s="122">
        <v>2002</v>
      </c>
      <c r="F872" s="122">
        <v>2014</v>
      </c>
      <c r="G872" s="129" t="s">
        <v>20</v>
      </c>
      <c r="H872" s="130"/>
      <c r="I872" s="131"/>
    </row>
    <row r="873" spans="2:9" ht="19.5" customHeight="1">
      <c r="B873" s="121">
        <f t="shared" si="20"/>
        <v>849</v>
      </c>
      <c r="C873" s="122" t="s">
        <v>486</v>
      </c>
      <c r="D873" s="122" t="s">
        <v>498</v>
      </c>
      <c r="E873" s="122">
        <v>2015</v>
      </c>
      <c r="F873" s="122"/>
      <c r="G873" s="129" t="s">
        <v>20</v>
      </c>
      <c r="H873" s="130" t="s">
        <v>20</v>
      </c>
      <c r="I873" s="131"/>
    </row>
    <row r="874" spans="2:9" ht="19.5" customHeight="1">
      <c r="B874" s="121">
        <f t="shared" si="20"/>
        <v>850</v>
      </c>
      <c r="C874" s="122" t="s">
        <v>486</v>
      </c>
      <c r="D874" s="122" t="s">
        <v>498</v>
      </c>
      <c r="E874" s="122">
        <v>2020</v>
      </c>
      <c r="F874" s="122"/>
      <c r="G874" s="129" t="s">
        <v>20</v>
      </c>
      <c r="H874" s="130" t="s">
        <v>20</v>
      </c>
      <c r="I874" s="131"/>
    </row>
    <row r="875" spans="2:9" ht="19.5" customHeight="1">
      <c r="B875" s="121">
        <f t="shared" si="20"/>
        <v>851</v>
      </c>
      <c r="C875" s="122" t="s">
        <v>486</v>
      </c>
      <c r="D875" s="122" t="s">
        <v>1269</v>
      </c>
      <c r="E875" s="122">
        <v>2005</v>
      </c>
      <c r="F875" s="122">
        <v>2014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0"/>
        <v>852</v>
      </c>
      <c r="C876" s="122" t="s">
        <v>486</v>
      </c>
      <c r="D876" s="122" t="s">
        <v>499</v>
      </c>
      <c r="E876" s="122">
        <v>2021</v>
      </c>
      <c r="F876" s="122"/>
      <c r="G876" s="129" t="s">
        <v>20</v>
      </c>
      <c r="H876" s="130" t="s">
        <v>20</v>
      </c>
      <c r="I876" s="131"/>
    </row>
    <row r="877" spans="2:9" ht="19.5" customHeight="1">
      <c r="B877" s="121">
        <f t="shared" si="20"/>
        <v>853</v>
      </c>
      <c r="C877" s="122" t="s">
        <v>486</v>
      </c>
      <c r="D877" s="122" t="s">
        <v>1270</v>
      </c>
      <c r="E877" s="122">
        <v>2021</v>
      </c>
      <c r="F877" s="122"/>
      <c r="G877" s="129" t="s">
        <v>20</v>
      </c>
      <c r="H877" s="130" t="s">
        <v>20</v>
      </c>
      <c r="I877" s="131"/>
    </row>
    <row r="878" spans="2:9" ht="19.5" customHeight="1">
      <c r="B878" s="121">
        <f t="shared" si="20"/>
        <v>854</v>
      </c>
      <c r="C878" s="122" t="s">
        <v>486</v>
      </c>
      <c r="D878" s="122" t="s">
        <v>500</v>
      </c>
      <c r="E878" s="122">
        <v>2009</v>
      </c>
      <c r="F878" s="122">
        <v>2016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20"/>
        <v>855</v>
      </c>
      <c r="C879" s="122" t="s">
        <v>486</v>
      </c>
      <c r="D879" s="122" t="s">
        <v>1271</v>
      </c>
      <c r="E879" s="122">
        <v>2004</v>
      </c>
      <c r="F879" s="122">
        <v>2012</v>
      </c>
      <c r="G879" s="129" t="s">
        <v>20</v>
      </c>
      <c r="H879" s="129" t="s">
        <v>20</v>
      </c>
      <c r="I879" s="131"/>
    </row>
    <row r="880" spans="2:9" ht="19.5" customHeight="1">
      <c r="B880" s="121">
        <f t="shared" si="20"/>
        <v>856</v>
      </c>
      <c r="C880" s="122" t="s">
        <v>486</v>
      </c>
      <c r="D880" s="122" t="s">
        <v>502</v>
      </c>
      <c r="E880" s="122">
        <v>2015</v>
      </c>
      <c r="F880" s="122"/>
      <c r="G880" s="129" t="s">
        <v>20</v>
      </c>
      <c r="H880" s="130" t="s">
        <v>20</v>
      </c>
      <c r="I880" s="131"/>
    </row>
    <row r="881" spans="2:10" ht="19.5" customHeight="1">
      <c r="B881" s="121">
        <f t="shared" si="20"/>
        <v>857</v>
      </c>
      <c r="C881" s="122" t="s">
        <v>486</v>
      </c>
      <c r="D881" s="122" t="s">
        <v>503</v>
      </c>
      <c r="E881" s="122">
        <v>2007</v>
      </c>
      <c r="F881" s="122">
        <v>2021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20"/>
        <v>858</v>
      </c>
      <c r="C882" s="122" t="s">
        <v>486</v>
      </c>
      <c r="D882" s="122" t="s">
        <v>503</v>
      </c>
      <c r="E882" s="122">
        <v>2012</v>
      </c>
      <c r="F882" s="122"/>
      <c r="G882" s="129" t="s">
        <v>20</v>
      </c>
      <c r="H882" s="130" t="s">
        <v>20</v>
      </c>
      <c r="I882" s="131"/>
    </row>
    <row r="883" spans="2:10" ht="19.5" customHeight="1">
      <c r="B883" s="121">
        <f t="shared" si="20"/>
        <v>859</v>
      </c>
      <c r="C883" s="122" t="s">
        <v>486</v>
      </c>
      <c r="D883" s="122" t="s">
        <v>503</v>
      </c>
      <c r="E883" s="122">
        <v>2021</v>
      </c>
      <c r="F883" s="122"/>
      <c r="G883" s="129" t="s">
        <v>20</v>
      </c>
      <c r="H883" s="130" t="s">
        <v>20</v>
      </c>
      <c r="I883" s="131"/>
    </row>
    <row r="884" spans="2:10" ht="19.5" customHeight="1">
      <c r="B884" s="121">
        <f t="shared" si="20"/>
        <v>860</v>
      </c>
      <c r="C884" s="122" t="s">
        <v>486</v>
      </c>
      <c r="D884" s="122" t="s">
        <v>504</v>
      </c>
      <c r="E884" s="122">
        <v>2019</v>
      </c>
      <c r="F884" s="122"/>
      <c r="G884" s="129" t="s">
        <v>20</v>
      </c>
      <c r="H884" s="130" t="s">
        <v>20</v>
      </c>
      <c r="I884" s="131"/>
    </row>
    <row r="885" spans="2:10" ht="19.5" customHeight="1">
      <c r="B885" s="121">
        <f t="shared" si="20"/>
        <v>861</v>
      </c>
      <c r="C885" s="122" t="s">
        <v>486</v>
      </c>
      <c r="D885" s="122" t="s">
        <v>504</v>
      </c>
      <c r="E885" s="122">
        <v>2021</v>
      </c>
      <c r="F885" s="122"/>
      <c r="G885" s="129" t="s">
        <v>20</v>
      </c>
      <c r="H885" s="130" t="s">
        <v>20</v>
      </c>
      <c r="I885" s="131"/>
    </row>
    <row r="886" spans="2:10" ht="19.5" customHeight="1" thickBot="1">
      <c r="B886" s="121">
        <f>ROW()-24</f>
        <v>862</v>
      </c>
      <c r="C886" s="122" t="s">
        <v>486</v>
      </c>
      <c r="D886" s="122" t="s">
        <v>506</v>
      </c>
      <c r="E886" s="122">
        <v>2006</v>
      </c>
      <c r="F886" s="122">
        <v>2015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 t="s">
        <v>1144</v>
      </c>
    </row>
    <row r="888" spans="2:10" ht="19.5" customHeight="1">
      <c r="B888" s="121">
        <f>ROW()-25</f>
        <v>863</v>
      </c>
      <c r="C888" s="122" t="s">
        <v>486</v>
      </c>
      <c r="D888" s="122" t="s">
        <v>506</v>
      </c>
      <c r="E888" s="122">
        <v>2008</v>
      </c>
      <c r="F888" s="122">
        <v>2017</v>
      </c>
      <c r="G888" s="129" t="s">
        <v>20</v>
      </c>
      <c r="H888" s="130" t="s">
        <v>20</v>
      </c>
      <c r="I888" s="131"/>
    </row>
    <row r="889" spans="2:10" ht="19.5" customHeight="1">
      <c r="B889" s="121">
        <f>ROW()-25</f>
        <v>864</v>
      </c>
      <c r="C889" s="122" t="s">
        <v>486</v>
      </c>
      <c r="D889" s="122" t="s">
        <v>506</v>
      </c>
      <c r="E889" s="122">
        <v>2016</v>
      </c>
      <c r="F889" s="122"/>
      <c r="G889" s="129" t="s">
        <v>20</v>
      </c>
      <c r="H889" s="130" t="s">
        <v>20</v>
      </c>
      <c r="I889" s="131"/>
    </row>
    <row r="890" spans="2:10" ht="19.5" customHeight="1">
      <c r="B890" s="121">
        <f t="shared" ref="B890:B928" si="21">ROW()-25</f>
        <v>865</v>
      </c>
      <c r="C890" s="122" t="s">
        <v>486</v>
      </c>
      <c r="D890" s="122" t="s">
        <v>508</v>
      </c>
      <c r="E890" s="122">
        <v>2015</v>
      </c>
      <c r="F890" s="122"/>
      <c r="G890" s="129" t="s">
        <v>20</v>
      </c>
      <c r="H890" s="130" t="s">
        <v>20</v>
      </c>
      <c r="I890" s="131"/>
    </row>
    <row r="891" spans="2:10" ht="19.5" customHeight="1">
      <c r="B891" s="121">
        <f t="shared" si="21"/>
        <v>866</v>
      </c>
      <c r="C891" s="122" t="s">
        <v>486</v>
      </c>
      <c r="D891" s="122" t="s">
        <v>509</v>
      </c>
      <c r="E891" s="122">
        <v>2001</v>
      </c>
      <c r="F891" s="122">
        <v>2007</v>
      </c>
      <c r="G891" s="129" t="s">
        <v>20</v>
      </c>
      <c r="H891" s="130"/>
      <c r="I891" s="131"/>
    </row>
    <row r="892" spans="2:10" ht="19.5" customHeight="1">
      <c r="B892" s="121">
        <f t="shared" si="21"/>
        <v>867</v>
      </c>
      <c r="C892" s="122" t="s">
        <v>486</v>
      </c>
      <c r="D892" s="122" t="s">
        <v>509</v>
      </c>
      <c r="E892" s="122">
        <v>2007</v>
      </c>
      <c r="F892" s="122">
        <v>2015</v>
      </c>
      <c r="G892" s="129" t="s">
        <v>20</v>
      </c>
      <c r="H892" s="130" t="s">
        <v>20</v>
      </c>
      <c r="I892" s="131"/>
    </row>
    <row r="893" spans="2:10" ht="19.5" customHeight="1">
      <c r="B893" s="121">
        <f t="shared" si="21"/>
        <v>868</v>
      </c>
      <c r="C893" s="122" t="s">
        <v>486</v>
      </c>
      <c r="D893" s="122" t="s">
        <v>509</v>
      </c>
      <c r="E893" s="122">
        <v>2008</v>
      </c>
      <c r="F893" s="122">
        <v>2015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21"/>
        <v>869</v>
      </c>
      <c r="C894" s="122" t="s">
        <v>486</v>
      </c>
      <c r="D894" s="122" t="s">
        <v>512</v>
      </c>
      <c r="E894" s="122">
        <v>2010</v>
      </c>
      <c r="F894" s="122">
        <v>2015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21"/>
        <v>870</v>
      </c>
      <c r="C895" s="122" t="s">
        <v>486</v>
      </c>
      <c r="D895" s="122" t="s">
        <v>175</v>
      </c>
      <c r="E895" s="122">
        <v>2012</v>
      </c>
      <c r="F895" s="122"/>
      <c r="G895" s="129" t="s">
        <v>20</v>
      </c>
      <c r="H895" s="130" t="s">
        <v>20</v>
      </c>
      <c r="I895" s="131"/>
    </row>
    <row r="896" spans="2:10" ht="19.5" customHeight="1">
      <c r="B896" s="121">
        <f t="shared" si="21"/>
        <v>871</v>
      </c>
      <c r="C896" s="122" t="s">
        <v>486</v>
      </c>
      <c r="D896" s="122" t="s">
        <v>177</v>
      </c>
      <c r="E896" s="122">
        <v>2012</v>
      </c>
      <c r="F896" s="122"/>
      <c r="G896" s="129" t="s">
        <v>20</v>
      </c>
      <c r="H896" s="130" t="s">
        <v>20</v>
      </c>
      <c r="I896" s="131"/>
    </row>
    <row r="897" spans="2:9" ht="19.5" customHeight="1">
      <c r="B897" s="121">
        <f t="shared" si="21"/>
        <v>872</v>
      </c>
      <c r="C897" s="122" t="s">
        <v>486</v>
      </c>
      <c r="D897" s="122" t="s">
        <v>514</v>
      </c>
      <c r="E897" s="122">
        <v>2005</v>
      </c>
      <c r="F897" s="122">
        <v>2014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21"/>
        <v>873</v>
      </c>
      <c r="C898" s="122" t="s">
        <v>486</v>
      </c>
      <c r="D898" s="122" t="s">
        <v>514</v>
      </c>
      <c r="E898" s="122">
        <v>2012</v>
      </c>
      <c r="F898" s="122">
        <v>2019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21"/>
        <v>874</v>
      </c>
      <c r="C899" s="122" t="s">
        <v>486</v>
      </c>
      <c r="D899" s="122" t="s">
        <v>514</v>
      </c>
      <c r="E899" s="122">
        <v>2019</v>
      </c>
      <c r="F899" s="122"/>
      <c r="G899" s="129" t="s">
        <v>20</v>
      </c>
      <c r="H899" s="130" t="s">
        <v>20</v>
      </c>
      <c r="I899" s="131"/>
    </row>
    <row r="900" spans="2:9" ht="19.5" customHeight="1">
      <c r="B900" s="121">
        <f t="shared" si="21"/>
        <v>875</v>
      </c>
      <c r="C900" s="122" t="s">
        <v>486</v>
      </c>
      <c r="D900" s="122" t="s">
        <v>515</v>
      </c>
      <c r="E900" s="122">
        <v>2010</v>
      </c>
      <c r="F900" s="122"/>
      <c r="G900" s="129" t="s">
        <v>20</v>
      </c>
      <c r="H900" s="130" t="s">
        <v>20</v>
      </c>
      <c r="I900" s="131"/>
    </row>
    <row r="901" spans="2:9" ht="19.5" customHeight="1">
      <c r="B901" s="121">
        <f t="shared" si="21"/>
        <v>876</v>
      </c>
      <c r="C901" s="122" t="s">
        <v>486</v>
      </c>
      <c r="D901" s="122" t="s">
        <v>1272</v>
      </c>
      <c r="E901" s="122">
        <v>2001</v>
      </c>
      <c r="F901" s="122">
        <v>2009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21"/>
        <v>877</v>
      </c>
      <c r="C902" s="122" t="s">
        <v>486</v>
      </c>
      <c r="D902" s="122" t="s">
        <v>1272</v>
      </c>
      <c r="E902" s="122">
        <v>2008</v>
      </c>
      <c r="F902" s="122">
        <v>2016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21"/>
        <v>878</v>
      </c>
      <c r="C903" s="122" t="s">
        <v>486</v>
      </c>
      <c r="D903" s="122" t="s">
        <v>1272</v>
      </c>
      <c r="E903" s="122">
        <v>2009</v>
      </c>
      <c r="F903" s="122">
        <v>2016</v>
      </c>
      <c r="G903" s="129" t="s">
        <v>20</v>
      </c>
      <c r="H903" s="129" t="s">
        <v>20</v>
      </c>
      <c r="I903" s="131"/>
    </row>
    <row r="904" spans="2:9" ht="19.5" customHeight="1">
      <c r="B904" s="121">
        <f t="shared" si="21"/>
        <v>879</v>
      </c>
      <c r="C904" s="122" t="s">
        <v>486</v>
      </c>
      <c r="D904" s="122" t="s">
        <v>1272</v>
      </c>
      <c r="E904" s="122">
        <v>2016</v>
      </c>
      <c r="F904" s="122"/>
      <c r="G904" s="129" t="s">
        <v>20</v>
      </c>
      <c r="H904" s="130" t="s">
        <v>20</v>
      </c>
      <c r="I904" s="131"/>
    </row>
    <row r="905" spans="2:9" ht="19.5" customHeight="1">
      <c r="B905" s="121">
        <f t="shared" si="21"/>
        <v>880</v>
      </c>
      <c r="C905" s="122" t="s">
        <v>486</v>
      </c>
      <c r="D905" s="122" t="s">
        <v>1272</v>
      </c>
      <c r="E905" s="122">
        <v>2020</v>
      </c>
      <c r="F905" s="122"/>
      <c r="G905" s="129" t="s">
        <v>20</v>
      </c>
      <c r="H905" s="129" t="s">
        <v>20</v>
      </c>
      <c r="I905" s="182"/>
    </row>
    <row r="906" spans="2:9" ht="19.5" customHeight="1">
      <c r="B906" s="121">
        <f t="shared" si="21"/>
        <v>881</v>
      </c>
      <c r="C906" s="122" t="s">
        <v>486</v>
      </c>
      <c r="D906" s="122" t="s">
        <v>1273</v>
      </c>
      <c r="E906" s="122">
        <v>2016</v>
      </c>
      <c r="F906" s="122"/>
      <c r="G906" s="129" t="s">
        <v>20</v>
      </c>
      <c r="H906" s="130" t="s">
        <v>20</v>
      </c>
      <c r="I906" s="131"/>
    </row>
    <row r="907" spans="2:9" ht="19.5" customHeight="1">
      <c r="B907" s="121">
        <f t="shared" si="21"/>
        <v>882</v>
      </c>
      <c r="C907" s="122" t="s">
        <v>486</v>
      </c>
      <c r="D907" s="122" t="s">
        <v>1274</v>
      </c>
      <c r="E907" s="122">
        <v>2020</v>
      </c>
      <c r="F907" s="122"/>
      <c r="G907" s="129" t="s">
        <v>20</v>
      </c>
      <c r="H907" s="130" t="s">
        <v>20</v>
      </c>
      <c r="I907" s="131"/>
    </row>
    <row r="908" spans="2:9" ht="19.5" customHeight="1">
      <c r="B908" s="121">
        <f t="shared" si="21"/>
        <v>883</v>
      </c>
      <c r="C908" s="122" t="s">
        <v>486</v>
      </c>
      <c r="D908" s="122" t="s">
        <v>518</v>
      </c>
      <c r="E908" s="122">
        <v>2004</v>
      </c>
      <c r="F908" s="122">
        <v>2012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21"/>
        <v>884</v>
      </c>
      <c r="C909" s="122" t="s">
        <v>486</v>
      </c>
      <c r="D909" s="122" t="s">
        <v>1275</v>
      </c>
      <c r="E909" s="122">
        <v>2009</v>
      </c>
      <c r="F909" s="122">
        <v>2016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21"/>
        <v>885</v>
      </c>
      <c r="C910" s="122" t="s">
        <v>486</v>
      </c>
      <c r="D910" s="122" t="s">
        <v>1276</v>
      </c>
      <c r="E910" s="122">
        <v>2012</v>
      </c>
      <c r="F910" s="122"/>
      <c r="G910" s="129" t="s">
        <v>20</v>
      </c>
      <c r="H910" s="130" t="s">
        <v>20</v>
      </c>
      <c r="I910" s="131"/>
    </row>
    <row r="911" spans="2:9" ht="19.5" customHeight="1">
      <c r="B911" s="121">
        <f t="shared" si="21"/>
        <v>886</v>
      </c>
      <c r="C911" s="122" t="s">
        <v>486</v>
      </c>
      <c r="D911" s="122" t="s">
        <v>178</v>
      </c>
      <c r="E911" s="122">
        <v>2014</v>
      </c>
      <c r="F911" s="122"/>
      <c r="G911" s="129" t="s">
        <v>20</v>
      </c>
      <c r="H911" s="130" t="s">
        <v>20</v>
      </c>
      <c r="I911" s="131"/>
    </row>
    <row r="912" spans="2:9" ht="19.5" customHeight="1">
      <c r="B912" s="121">
        <f t="shared" si="21"/>
        <v>887</v>
      </c>
      <c r="C912" s="122" t="s">
        <v>486</v>
      </c>
      <c r="D912" s="122" t="s">
        <v>519</v>
      </c>
      <c r="E912" s="122">
        <v>2010</v>
      </c>
      <c r="F912" s="122">
        <v>2012</v>
      </c>
      <c r="G912" s="129" t="s">
        <v>20</v>
      </c>
      <c r="H912" s="130" t="s">
        <v>20</v>
      </c>
      <c r="I912" s="131"/>
    </row>
    <row r="913" spans="2:9" ht="19.5" customHeight="1">
      <c r="B913" s="121">
        <f t="shared" si="21"/>
        <v>888</v>
      </c>
      <c r="C913" s="122" t="s">
        <v>486</v>
      </c>
      <c r="D913" s="122" t="s">
        <v>519</v>
      </c>
      <c r="E913" s="122">
        <v>2012</v>
      </c>
      <c r="F913" s="122">
        <v>2017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1"/>
        <v>889</v>
      </c>
      <c r="C914" s="122" t="s">
        <v>486</v>
      </c>
      <c r="D914" s="122" t="s">
        <v>520</v>
      </c>
      <c r="E914" s="122">
        <v>2003</v>
      </c>
      <c r="F914" s="122">
        <v>2008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1"/>
        <v>890</v>
      </c>
      <c r="C915" s="122" t="s">
        <v>486</v>
      </c>
      <c r="D915" s="122" t="s">
        <v>520</v>
      </c>
      <c r="E915" s="122">
        <v>2009</v>
      </c>
      <c r="F915" s="122">
        <v>2015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21"/>
        <v>891</v>
      </c>
      <c r="C916" s="122" t="s">
        <v>486</v>
      </c>
      <c r="D916" s="122" t="s">
        <v>520</v>
      </c>
      <c r="E916" s="122">
        <v>2016</v>
      </c>
      <c r="F916" s="122"/>
      <c r="G916" s="129" t="s">
        <v>20</v>
      </c>
      <c r="H916" s="129" t="s">
        <v>20</v>
      </c>
      <c r="I916" s="182"/>
    </row>
    <row r="917" spans="2:9" ht="19.5" customHeight="1">
      <c r="B917" s="121">
        <f t="shared" si="21"/>
        <v>892</v>
      </c>
      <c r="C917" s="122" t="s">
        <v>486</v>
      </c>
      <c r="D917" s="122" t="s">
        <v>522</v>
      </c>
      <c r="E917" s="122">
        <v>2010</v>
      </c>
      <c r="F917" s="122">
        <v>2015</v>
      </c>
      <c r="G917" s="129" t="s">
        <v>20</v>
      </c>
      <c r="H917" s="130" t="s">
        <v>20</v>
      </c>
      <c r="I917" s="131"/>
    </row>
    <row r="918" spans="2:9" ht="19.5" customHeight="1">
      <c r="B918" s="121">
        <f t="shared" si="21"/>
        <v>893</v>
      </c>
      <c r="C918" s="122" t="s">
        <v>486</v>
      </c>
      <c r="D918" s="122" t="s">
        <v>523</v>
      </c>
      <c r="E918" s="122">
        <v>2018</v>
      </c>
      <c r="F918" s="122"/>
      <c r="G918" s="129" t="s">
        <v>20</v>
      </c>
      <c r="H918" s="130" t="s">
        <v>20</v>
      </c>
      <c r="I918" s="131"/>
    </row>
    <row r="919" spans="2:9" ht="19.5" customHeight="1">
      <c r="B919" s="121">
        <f t="shared" si="21"/>
        <v>894</v>
      </c>
      <c r="C919" s="122" t="s">
        <v>486</v>
      </c>
      <c r="D919" s="122" t="s">
        <v>525</v>
      </c>
      <c r="E919" s="122">
        <v>2013</v>
      </c>
      <c r="F919" s="122"/>
      <c r="G919" s="129" t="s">
        <v>20</v>
      </c>
      <c r="H919" s="130" t="s">
        <v>20</v>
      </c>
      <c r="I919" s="131"/>
    </row>
    <row r="920" spans="2:9" ht="19.5" customHeight="1">
      <c r="B920" s="121">
        <f t="shared" si="21"/>
        <v>895</v>
      </c>
      <c r="C920" s="122" t="s">
        <v>486</v>
      </c>
      <c r="D920" s="122" t="s">
        <v>526</v>
      </c>
      <c r="E920" s="122">
        <v>2015</v>
      </c>
      <c r="F920" s="122"/>
      <c r="G920" s="129" t="s">
        <v>20</v>
      </c>
      <c r="H920" s="130" t="s">
        <v>20</v>
      </c>
      <c r="I920" s="131"/>
    </row>
    <row r="921" spans="2:9" ht="19.5" customHeight="1">
      <c r="B921" s="121">
        <f t="shared" si="21"/>
        <v>896</v>
      </c>
      <c r="C921" s="122" t="s">
        <v>486</v>
      </c>
      <c r="D921" s="122" t="s">
        <v>526</v>
      </c>
      <c r="E921" s="122">
        <v>2018</v>
      </c>
      <c r="F921" s="122"/>
      <c r="G921" s="129" t="s">
        <v>20</v>
      </c>
      <c r="H921" s="130" t="s">
        <v>20</v>
      </c>
      <c r="I921" s="131"/>
    </row>
    <row r="922" spans="2:9" ht="19.5" customHeight="1">
      <c r="B922" s="121">
        <f t="shared" si="21"/>
        <v>897</v>
      </c>
      <c r="C922" s="122" t="s">
        <v>486</v>
      </c>
      <c r="D922" s="122" t="s">
        <v>1277</v>
      </c>
      <c r="E922" s="122">
        <v>2001</v>
      </c>
      <c r="F922" s="122">
        <v>2014</v>
      </c>
      <c r="G922" s="129" t="s">
        <v>20</v>
      </c>
      <c r="H922" s="130"/>
      <c r="I922" s="131"/>
    </row>
    <row r="923" spans="2:9" ht="19.5" customHeight="1">
      <c r="B923" s="121">
        <f t="shared" si="21"/>
        <v>898</v>
      </c>
      <c r="C923" s="122" t="s">
        <v>486</v>
      </c>
      <c r="D923" s="122" t="s">
        <v>1277</v>
      </c>
      <c r="E923" s="122">
        <v>2014</v>
      </c>
      <c r="F923" s="122"/>
      <c r="G923" s="129" t="s">
        <v>20</v>
      </c>
      <c r="H923" s="130" t="s">
        <v>20</v>
      </c>
      <c r="I923" s="131"/>
    </row>
    <row r="924" spans="2:9" ht="19.5" customHeight="1">
      <c r="B924" s="121">
        <f t="shared" si="21"/>
        <v>899</v>
      </c>
      <c r="C924" s="122" t="s">
        <v>486</v>
      </c>
      <c r="D924" s="122" t="s">
        <v>528</v>
      </c>
      <c r="E924" s="122">
        <v>2019</v>
      </c>
      <c r="F924" s="122"/>
      <c r="G924" s="129" t="s">
        <v>20</v>
      </c>
      <c r="H924" s="130" t="s">
        <v>20</v>
      </c>
      <c r="I924" s="131"/>
    </row>
    <row r="925" spans="2:9" ht="19.5" customHeight="1">
      <c r="B925" s="121">
        <f t="shared" si="21"/>
        <v>900</v>
      </c>
      <c r="C925" s="122" t="s">
        <v>486</v>
      </c>
      <c r="D925" s="122" t="s">
        <v>529</v>
      </c>
      <c r="E925" s="122">
        <v>2007</v>
      </c>
      <c r="F925" s="122">
        <v>2014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21"/>
        <v>901</v>
      </c>
      <c r="C926" s="122" t="s">
        <v>486</v>
      </c>
      <c r="D926" s="122" t="s">
        <v>529</v>
      </c>
      <c r="E926" s="122">
        <v>2014</v>
      </c>
      <c r="F926" s="122"/>
      <c r="G926" s="129" t="s">
        <v>20</v>
      </c>
      <c r="H926" s="130" t="s">
        <v>20</v>
      </c>
      <c r="I926" s="131"/>
    </row>
    <row r="927" spans="2:9" ht="19.5" customHeight="1">
      <c r="B927" s="121">
        <f t="shared" si="21"/>
        <v>902</v>
      </c>
      <c r="C927" s="122" t="s">
        <v>486</v>
      </c>
      <c r="D927" s="122" t="s">
        <v>1278</v>
      </c>
      <c r="E927" s="122">
        <v>2001</v>
      </c>
      <c r="F927" s="122">
        <v>2009</v>
      </c>
      <c r="G927" s="129" t="s">
        <v>20</v>
      </c>
      <c r="H927" s="129"/>
      <c r="I927" s="131"/>
    </row>
    <row r="928" spans="2:9" ht="19.5" customHeight="1">
      <c r="B928" s="121">
        <f t="shared" si="21"/>
        <v>903</v>
      </c>
      <c r="C928" s="122" t="s">
        <v>486</v>
      </c>
      <c r="D928" s="122" t="s">
        <v>530</v>
      </c>
      <c r="E928" s="122">
        <v>2001</v>
      </c>
      <c r="F928" s="122">
        <v>2009</v>
      </c>
      <c r="G928" s="129" t="s">
        <v>20</v>
      </c>
      <c r="H928" s="130"/>
      <c r="I928" s="131"/>
    </row>
    <row r="929" spans="2:15" ht="19.5" customHeight="1" thickBot="1">
      <c r="B929" s="121">
        <f>ROW()-25</f>
        <v>904</v>
      </c>
      <c r="C929" s="122" t="s">
        <v>486</v>
      </c>
      <c r="D929" s="122" t="s">
        <v>531</v>
      </c>
      <c r="E929" s="122">
        <v>2010</v>
      </c>
      <c r="F929" s="122">
        <v>2013</v>
      </c>
      <c r="G929" s="129" t="s">
        <v>20</v>
      </c>
      <c r="H929" s="130" t="s">
        <v>20</v>
      </c>
      <c r="I929" s="131"/>
    </row>
    <row r="930" spans="2:15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 t="s">
        <v>1144</v>
      </c>
    </row>
    <row r="931" spans="2:15" ht="19.5" customHeight="1">
      <c r="B931" s="121">
        <f>ROW()-26</f>
        <v>905</v>
      </c>
      <c r="C931" s="122" t="s">
        <v>1279</v>
      </c>
      <c r="D931" s="122" t="s">
        <v>533</v>
      </c>
      <c r="E931" s="122">
        <v>2017</v>
      </c>
      <c r="F931" s="122"/>
      <c r="G931" s="129" t="s">
        <v>20</v>
      </c>
      <c r="H931" s="130" t="s">
        <v>20</v>
      </c>
      <c r="I931" s="131"/>
    </row>
    <row r="932" spans="2:15" ht="19.5" customHeight="1">
      <c r="B932" s="121">
        <f>ROW()-26</f>
        <v>906</v>
      </c>
      <c r="C932" s="122" t="s">
        <v>534</v>
      </c>
      <c r="D932" s="122" t="s">
        <v>535</v>
      </c>
      <c r="E932" s="122">
        <v>2013</v>
      </c>
      <c r="F932" s="122">
        <v>2019</v>
      </c>
      <c r="G932" s="129" t="s">
        <v>20</v>
      </c>
      <c r="H932" s="130" t="s">
        <v>20</v>
      </c>
      <c r="I932" s="131"/>
    </row>
    <row r="933" spans="2:15" ht="19.5" customHeight="1">
      <c r="B933" s="121">
        <f t="shared" ref="B933:B971" si="22">ROW()-26</f>
        <v>907</v>
      </c>
      <c r="C933" s="122" t="s">
        <v>534</v>
      </c>
      <c r="D933" s="122" t="s">
        <v>536</v>
      </c>
      <c r="E933" s="122">
        <v>2007</v>
      </c>
      <c r="F933" s="122">
        <v>2015</v>
      </c>
      <c r="G933" s="129" t="s">
        <v>20</v>
      </c>
      <c r="H933" s="130" t="s">
        <v>20</v>
      </c>
      <c r="I933" s="131"/>
    </row>
    <row r="934" spans="2:15" ht="19.5" customHeight="1">
      <c r="B934" s="121">
        <f t="shared" si="22"/>
        <v>908</v>
      </c>
      <c r="C934" s="122" t="s">
        <v>534</v>
      </c>
      <c r="D934" s="122" t="s">
        <v>537</v>
      </c>
      <c r="E934" s="122">
        <v>2016</v>
      </c>
      <c r="F934" s="122"/>
      <c r="G934" s="129" t="s">
        <v>20</v>
      </c>
      <c r="H934" s="130" t="s">
        <v>20</v>
      </c>
      <c r="I934" s="131"/>
    </row>
    <row r="935" spans="2:15" ht="19.5" customHeight="1">
      <c r="B935" s="121">
        <f t="shared" si="22"/>
        <v>909</v>
      </c>
      <c r="C935" s="122" t="s">
        <v>534</v>
      </c>
      <c r="D935" s="122" t="s">
        <v>521</v>
      </c>
      <c r="E935" s="122">
        <v>2009</v>
      </c>
      <c r="F935" s="122">
        <v>2019</v>
      </c>
      <c r="G935" s="129" t="s">
        <v>20</v>
      </c>
      <c r="H935" s="130" t="s">
        <v>20</v>
      </c>
      <c r="I935" s="131"/>
    </row>
    <row r="936" spans="2:15" ht="19.5" customHeight="1">
      <c r="B936" s="121">
        <f t="shared" si="22"/>
        <v>910</v>
      </c>
      <c r="C936" s="122" t="s">
        <v>534</v>
      </c>
      <c r="D936" s="122" t="s">
        <v>522</v>
      </c>
      <c r="E936" s="122">
        <v>2009</v>
      </c>
      <c r="F936" s="122">
        <v>2019</v>
      </c>
      <c r="G936" s="129" t="s">
        <v>20</v>
      </c>
      <c r="H936" s="130" t="s">
        <v>20</v>
      </c>
      <c r="I936" s="131"/>
    </row>
    <row r="937" spans="2:15" ht="19.5" customHeight="1">
      <c r="B937" s="121">
        <f t="shared" si="22"/>
        <v>911</v>
      </c>
      <c r="C937" s="122" t="s">
        <v>534</v>
      </c>
      <c r="D937" s="122" t="s">
        <v>523</v>
      </c>
      <c r="E937" s="122">
        <v>2015</v>
      </c>
      <c r="F937" s="122">
        <v>2017</v>
      </c>
      <c r="G937" s="129" t="s">
        <v>20</v>
      </c>
      <c r="H937" s="130" t="s">
        <v>20</v>
      </c>
      <c r="I937" s="131"/>
    </row>
    <row r="938" spans="2:15" ht="19.5" customHeight="1">
      <c r="B938" s="121">
        <f t="shared" si="22"/>
        <v>912</v>
      </c>
      <c r="C938" s="122" t="s">
        <v>534</v>
      </c>
      <c r="D938" s="122" t="s">
        <v>523</v>
      </c>
      <c r="E938" s="122">
        <v>2018</v>
      </c>
      <c r="F938" s="122"/>
      <c r="G938" s="129" t="s">
        <v>20</v>
      </c>
      <c r="H938" s="130" t="s">
        <v>20</v>
      </c>
      <c r="I938" s="131"/>
    </row>
    <row r="939" spans="2:15" ht="19.5" customHeight="1">
      <c r="B939" s="121">
        <f t="shared" si="22"/>
        <v>913</v>
      </c>
      <c r="C939" s="122" t="s">
        <v>534</v>
      </c>
      <c r="D939" s="122" t="s">
        <v>1280</v>
      </c>
      <c r="E939" s="122">
        <v>2011</v>
      </c>
      <c r="F939" s="122">
        <v>2019</v>
      </c>
      <c r="G939" s="129" t="s">
        <v>20</v>
      </c>
      <c r="H939" s="130" t="s">
        <v>20</v>
      </c>
      <c r="I939" s="131"/>
    </row>
    <row r="940" spans="2:15" ht="19.5" customHeight="1">
      <c r="B940" s="121">
        <f t="shared" si="22"/>
        <v>914</v>
      </c>
      <c r="C940" s="122" t="s">
        <v>534</v>
      </c>
      <c r="D940" s="122" t="s">
        <v>539</v>
      </c>
      <c r="E940" s="122">
        <v>2020</v>
      </c>
      <c r="F940" s="122"/>
      <c r="G940" s="129" t="s">
        <v>20</v>
      </c>
      <c r="H940" s="130" t="s">
        <v>20</v>
      </c>
      <c r="I940" s="131"/>
    </row>
    <row r="941" spans="2:15" ht="19.5" customHeight="1">
      <c r="B941" s="121">
        <f t="shared" si="22"/>
        <v>915</v>
      </c>
      <c r="C941" s="122" t="s">
        <v>540</v>
      </c>
      <c r="D941" s="122" t="s">
        <v>541</v>
      </c>
      <c r="E941" s="122">
        <v>2008</v>
      </c>
      <c r="F941" s="122">
        <v>2010</v>
      </c>
      <c r="G941" s="129" t="s">
        <v>20</v>
      </c>
      <c r="H941" s="130"/>
      <c r="I941" s="131" t="s">
        <v>20</v>
      </c>
    </row>
    <row r="942" spans="2:15" ht="19.5" customHeight="1">
      <c r="B942" s="121">
        <f t="shared" si="22"/>
        <v>916</v>
      </c>
      <c r="C942" s="122" t="s">
        <v>1105</v>
      </c>
      <c r="D942" s="122" t="s">
        <v>1106</v>
      </c>
      <c r="E942" s="122">
        <v>2016</v>
      </c>
      <c r="F942" s="122">
        <v>2016</v>
      </c>
      <c r="G942" s="129" t="s">
        <v>20</v>
      </c>
      <c r="H942" s="130" t="s">
        <v>20</v>
      </c>
      <c r="I942" s="131"/>
      <c r="J942" s="90" t="s">
        <v>820</v>
      </c>
      <c r="N942" s="90">
        <v>0</v>
      </c>
      <c r="O942" s="90" t="s">
        <v>20</v>
      </c>
    </row>
    <row r="943" spans="2:15" ht="19.5" customHeight="1">
      <c r="B943" s="121">
        <f t="shared" si="22"/>
        <v>917</v>
      </c>
      <c r="C943" s="122" t="s">
        <v>1105</v>
      </c>
      <c r="D943" s="122" t="s">
        <v>615</v>
      </c>
      <c r="E943" s="122">
        <v>2016</v>
      </c>
      <c r="F943" s="122">
        <v>2016</v>
      </c>
      <c r="G943" s="129" t="s">
        <v>20</v>
      </c>
      <c r="H943" s="130" t="s">
        <v>20</v>
      </c>
      <c r="I943" s="131"/>
      <c r="J943" s="90" t="s">
        <v>820</v>
      </c>
      <c r="N943" s="90">
        <v>0</v>
      </c>
      <c r="O943" s="90" t="s">
        <v>20</v>
      </c>
    </row>
    <row r="944" spans="2:15" ht="19.5" customHeight="1">
      <c r="B944" s="121">
        <f t="shared" si="22"/>
        <v>918</v>
      </c>
      <c r="C944" s="122" t="s">
        <v>1105</v>
      </c>
      <c r="D944" s="122" t="s">
        <v>1281</v>
      </c>
      <c r="E944" s="122">
        <v>2012</v>
      </c>
      <c r="F944" s="122">
        <v>2015</v>
      </c>
      <c r="G944" s="129" t="s">
        <v>20</v>
      </c>
      <c r="H944" s="130" t="s">
        <v>20</v>
      </c>
      <c r="I944" s="131"/>
    </row>
    <row r="945" spans="2:15" ht="19.5" customHeight="1">
      <c r="B945" s="121">
        <f t="shared" si="22"/>
        <v>919</v>
      </c>
      <c r="C945" s="122" t="s">
        <v>1105</v>
      </c>
      <c r="D945" s="122" t="s">
        <v>1108</v>
      </c>
      <c r="E945" s="122">
        <v>2012</v>
      </c>
      <c r="F945" s="122">
        <v>2016</v>
      </c>
      <c r="G945" s="129" t="s">
        <v>20</v>
      </c>
      <c r="H945" s="130" t="s">
        <v>20</v>
      </c>
      <c r="I945" s="131"/>
      <c r="J945" s="90" t="s">
        <v>820</v>
      </c>
      <c r="N945" s="90">
        <v>4</v>
      </c>
      <c r="O945" s="90" t="s">
        <v>20</v>
      </c>
    </row>
    <row r="946" spans="2:15" ht="19.5" customHeight="1">
      <c r="B946" s="121">
        <f t="shared" si="22"/>
        <v>920</v>
      </c>
      <c r="C946" s="122" t="s">
        <v>1105</v>
      </c>
      <c r="D946" s="122" t="s">
        <v>1109</v>
      </c>
      <c r="E946" s="122">
        <v>2012</v>
      </c>
      <c r="F946" s="122">
        <v>2015</v>
      </c>
      <c r="G946" s="129" t="s">
        <v>20</v>
      </c>
      <c r="H946" s="130" t="s">
        <v>20</v>
      </c>
      <c r="I946" s="131"/>
      <c r="J946" s="90" t="s">
        <v>820</v>
      </c>
      <c r="N946" s="90">
        <v>3</v>
      </c>
      <c r="O946" s="90" t="s">
        <v>20</v>
      </c>
    </row>
    <row r="947" spans="2:15" ht="19.5" customHeight="1">
      <c r="B947" s="121">
        <f t="shared" si="22"/>
        <v>921</v>
      </c>
      <c r="C947" s="122" t="s">
        <v>1105</v>
      </c>
      <c r="D947" s="122" t="s">
        <v>628</v>
      </c>
      <c r="E947" s="122">
        <v>2012</v>
      </c>
      <c r="F947" s="122">
        <v>2014</v>
      </c>
      <c r="G947" s="129" t="s">
        <v>20</v>
      </c>
      <c r="H947" s="130" t="s">
        <v>20</v>
      </c>
      <c r="I947" s="131"/>
      <c r="J947" s="90" t="s">
        <v>820</v>
      </c>
      <c r="N947" s="90">
        <v>2</v>
      </c>
      <c r="O947" s="90" t="s">
        <v>20</v>
      </c>
    </row>
    <row r="948" spans="2:15" ht="19.5" customHeight="1">
      <c r="B948" s="121">
        <f t="shared" si="22"/>
        <v>922</v>
      </c>
      <c r="C948" s="122" t="s">
        <v>542</v>
      </c>
      <c r="D948" s="122" t="s">
        <v>543</v>
      </c>
      <c r="E948" s="122">
        <v>1995</v>
      </c>
      <c r="F948" s="122">
        <v>2010</v>
      </c>
      <c r="G948" s="129" t="s">
        <v>20</v>
      </c>
      <c r="H948" s="130" t="s">
        <v>20</v>
      </c>
      <c r="I948" s="131" t="s">
        <v>20</v>
      </c>
    </row>
    <row r="949" spans="2:15" ht="19.5" customHeight="1">
      <c r="B949" s="121">
        <f t="shared" si="22"/>
        <v>923</v>
      </c>
      <c r="C949" s="122" t="s">
        <v>542</v>
      </c>
      <c r="D949" s="122" t="s">
        <v>543</v>
      </c>
      <c r="E949" s="122">
        <v>2010</v>
      </c>
      <c r="F949" s="122">
        <v>2020</v>
      </c>
      <c r="G949" s="129" t="s">
        <v>20</v>
      </c>
      <c r="H949" s="130" t="s">
        <v>20</v>
      </c>
      <c r="I949" s="131"/>
    </row>
    <row r="950" spans="2:15" ht="19.5" customHeight="1">
      <c r="B950" s="121">
        <f t="shared" si="22"/>
        <v>924</v>
      </c>
      <c r="C950" s="122" t="s">
        <v>542</v>
      </c>
      <c r="D950" s="122" t="s">
        <v>544</v>
      </c>
      <c r="E950" s="122">
        <v>2004</v>
      </c>
      <c r="F950" s="122">
        <v>2015</v>
      </c>
      <c r="G950" s="129" t="s">
        <v>20</v>
      </c>
      <c r="H950" s="130" t="s">
        <v>20</v>
      </c>
      <c r="I950" s="131"/>
    </row>
    <row r="951" spans="2:15" ht="19.5" customHeight="1">
      <c r="B951" s="121">
        <f t="shared" si="22"/>
        <v>925</v>
      </c>
      <c r="C951" s="122" t="s">
        <v>542</v>
      </c>
      <c r="D951" s="122" t="s">
        <v>546</v>
      </c>
      <c r="E951" s="122">
        <v>2017</v>
      </c>
      <c r="F951" s="122"/>
      <c r="G951" s="129" t="s">
        <v>20</v>
      </c>
      <c r="H951" s="130" t="s">
        <v>20</v>
      </c>
      <c r="I951" s="131"/>
    </row>
    <row r="952" spans="2:15" ht="19.5" customHeight="1">
      <c r="B952" s="121">
        <f t="shared" si="22"/>
        <v>926</v>
      </c>
      <c r="C952" s="122" t="s">
        <v>542</v>
      </c>
      <c r="D952" s="122" t="s">
        <v>548</v>
      </c>
      <c r="E952" s="122">
        <v>2016</v>
      </c>
      <c r="F952" s="122"/>
      <c r="G952" s="129" t="s">
        <v>20</v>
      </c>
      <c r="H952" s="130" t="s">
        <v>20</v>
      </c>
      <c r="I952" s="131"/>
    </row>
    <row r="953" spans="2:15" ht="19.5" customHeight="1">
      <c r="B953" s="121">
        <f t="shared" si="22"/>
        <v>927</v>
      </c>
      <c r="C953" s="122" t="s">
        <v>542</v>
      </c>
      <c r="D953" s="122" t="s">
        <v>1282</v>
      </c>
      <c r="E953" s="122">
        <v>2008</v>
      </c>
      <c r="F953" s="122">
        <v>2013</v>
      </c>
      <c r="G953" s="129" t="s">
        <v>20</v>
      </c>
      <c r="H953" s="130" t="s">
        <v>20</v>
      </c>
      <c r="I953" s="131"/>
    </row>
    <row r="954" spans="2:15" ht="19.5" customHeight="1">
      <c r="B954" s="121">
        <f t="shared" si="22"/>
        <v>928</v>
      </c>
      <c r="C954" s="122" t="s">
        <v>542</v>
      </c>
      <c r="D954" s="122" t="s">
        <v>549</v>
      </c>
      <c r="E954" s="122">
        <v>2001</v>
      </c>
      <c r="F954" s="122">
        <v>2009</v>
      </c>
      <c r="G954" s="129" t="s">
        <v>20</v>
      </c>
      <c r="H954" s="130" t="s">
        <v>20</v>
      </c>
      <c r="I954" s="131"/>
    </row>
    <row r="955" spans="2:15" ht="19.5" customHeight="1">
      <c r="B955" s="121">
        <f t="shared" si="22"/>
        <v>929</v>
      </c>
      <c r="C955" s="122" t="s">
        <v>542</v>
      </c>
      <c r="D955" s="122" t="s">
        <v>549</v>
      </c>
      <c r="E955" s="122">
        <v>2008</v>
      </c>
      <c r="F955" s="122">
        <v>2017</v>
      </c>
      <c r="G955" s="129" t="s">
        <v>20</v>
      </c>
      <c r="H955" s="130" t="s">
        <v>20</v>
      </c>
      <c r="I955" s="131" t="s">
        <v>20</v>
      </c>
    </row>
    <row r="956" spans="2:15" ht="19.5" customHeight="1">
      <c r="B956" s="121">
        <f t="shared" si="22"/>
        <v>930</v>
      </c>
      <c r="C956" s="122" t="s">
        <v>542</v>
      </c>
      <c r="D956" s="122" t="s">
        <v>549</v>
      </c>
      <c r="E956" s="122">
        <v>2017</v>
      </c>
      <c r="F956" s="122"/>
      <c r="G956" s="129" t="s">
        <v>20</v>
      </c>
      <c r="H956" s="130" t="s">
        <v>20</v>
      </c>
      <c r="I956" s="131"/>
    </row>
    <row r="957" spans="2:15" ht="19.5" customHeight="1">
      <c r="B957" s="121">
        <f t="shared" si="22"/>
        <v>931</v>
      </c>
      <c r="C957" s="122" t="s">
        <v>542</v>
      </c>
      <c r="D957" s="122" t="s">
        <v>551</v>
      </c>
      <c r="E957" s="122">
        <v>2005</v>
      </c>
      <c r="F957" s="122">
        <v>2012</v>
      </c>
      <c r="G957" s="129" t="s">
        <v>20</v>
      </c>
      <c r="H957" s="130" t="s">
        <v>20</v>
      </c>
      <c r="I957" s="131"/>
    </row>
    <row r="958" spans="2:15" ht="19.5" customHeight="1">
      <c r="B958" s="121">
        <f t="shared" si="22"/>
        <v>932</v>
      </c>
      <c r="C958" s="122" t="s">
        <v>542</v>
      </c>
      <c r="D958" s="122" t="s">
        <v>551</v>
      </c>
      <c r="E958" s="122">
        <v>2013</v>
      </c>
      <c r="F958" s="122">
        <v>2020</v>
      </c>
      <c r="G958" s="129" t="s">
        <v>20</v>
      </c>
      <c r="H958" s="130" t="s">
        <v>20</v>
      </c>
      <c r="I958" s="131" t="s">
        <v>20</v>
      </c>
    </row>
    <row r="959" spans="2:15" ht="19.5" customHeight="1">
      <c r="B959" s="121">
        <f t="shared" si="22"/>
        <v>933</v>
      </c>
      <c r="C959" s="122" t="s">
        <v>542</v>
      </c>
      <c r="D959" s="122" t="s">
        <v>551</v>
      </c>
      <c r="E959" s="122">
        <v>2021</v>
      </c>
      <c r="F959" s="122"/>
      <c r="G959" s="129" t="s">
        <v>20</v>
      </c>
      <c r="H959" s="130" t="s">
        <v>20</v>
      </c>
      <c r="I959" s="131"/>
    </row>
    <row r="960" spans="2:15" ht="19.5" customHeight="1">
      <c r="B960" s="121">
        <f t="shared" si="22"/>
        <v>934</v>
      </c>
      <c r="C960" s="122" t="s">
        <v>542</v>
      </c>
      <c r="D960" s="122" t="s">
        <v>758</v>
      </c>
      <c r="E960" s="122">
        <v>2012</v>
      </c>
      <c r="F960" s="122"/>
      <c r="G960" s="129" t="s">
        <v>20</v>
      </c>
      <c r="H960" s="130" t="s">
        <v>20</v>
      </c>
      <c r="I960" s="131"/>
    </row>
    <row r="961" spans="2:10" ht="19.5" customHeight="1">
      <c r="B961" s="121">
        <f t="shared" si="22"/>
        <v>935</v>
      </c>
      <c r="C961" s="122" t="s">
        <v>542</v>
      </c>
      <c r="D961" s="122" t="s">
        <v>554</v>
      </c>
      <c r="E961" s="122">
        <v>2018</v>
      </c>
      <c r="F961" s="122"/>
      <c r="G961" s="129" t="s">
        <v>20</v>
      </c>
      <c r="H961" s="130" t="s">
        <v>20</v>
      </c>
      <c r="I961" s="131"/>
    </row>
    <row r="962" spans="2:10" ht="19.5" customHeight="1">
      <c r="B962" s="121">
        <f t="shared" si="22"/>
        <v>936</v>
      </c>
      <c r="C962" s="122" t="s">
        <v>542</v>
      </c>
      <c r="D962" s="122" t="s">
        <v>555</v>
      </c>
      <c r="E962" s="122">
        <v>2012</v>
      </c>
      <c r="F962" s="122">
        <v>2018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22"/>
        <v>937</v>
      </c>
      <c r="C963" s="122" t="s">
        <v>1283</v>
      </c>
      <c r="D963" s="122" t="s">
        <v>558</v>
      </c>
      <c r="E963" s="122">
        <v>2012</v>
      </c>
      <c r="F963" s="122"/>
      <c r="G963" s="129" t="s">
        <v>20</v>
      </c>
      <c r="H963" s="130" t="s">
        <v>20</v>
      </c>
      <c r="I963" s="131"/>
    </row>
    <row r="964" spans="2:10" ht="19.5" customHeight="1">
      <c r="B964" s="121">
        <f t="shared" si="22"/>
        <v>938</v>
      </c>
      <c r="C964" s="122" t="s">
        <v>1283</v>
      </c>
      <c r="D964" s="122" t="s">
        <v>559</v>
      </c>
      <c r="E964" s="122">
        <v>2007</v>
      </c>
      <c r="F964" s="122">
        <v>2014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22"/>
        <v>939</v>
      </c>
      <c r="C965" s="122" t="s">
        <v>1283</v>
      </c>
      <c r="D965" s="122" t="s">
        <v>559</v>
      </c>
      <c r="E965" s="122">
        <v>2014</v>
      </c>
      <c r="F965" s="122"/>
      <c r="G965" s="129" t="s">
        <v>20</v>
      </c>
      <c r="H965" s="130" t="s">
        <v>20</v>
      </c>
      <c r="I965" s="131" t="s">
        <v>20</v>
      </c>
    </row>
    <row r="966" spans="2:10" ht="19.5" customHeight="1">
      <c r="B966" s="121">
        <f t="shared" si="22"/>
        <v>940</v>
      </c>
      <c r="C966" s="122" t="s">
        <v>1283</v>
      </c>
      <c r="D966" s="122" t="s">
        <v>562</v>
      </c>
      <c r="E966" s="122">
        <v>2019</v>
      </c>
      <c r="F966" s="122"/>
      <c r="G966" s="129" t="s">
        <v>20</v>
      </c>
      <c r="H966" s="130" t="s">
        <v>20</v>
      </c>
      <c r="I966" s="131"/>
    </row>
    <row r="967" spans="2:10" ht="19.5" customHeight="1">
      <c r="B967" s="121">
        <f t="shared" si="22"/>
        <v>941</v>
      </c>
      <c r="C967" s="122" t="s">
        <v>1283</v>
      </c>
      <c r="D967" s="122" t="s">
        <v>564</v>
      </c>
      <c r="E967" s="122">
        <v>2017</v>
      </c>
      <c r="F967" s="122"/>
      <c r="G967" s="129" t="s">
        <v>20</v>
      </c>
      <c r="H967" s="130" t="s">
        <v>20</v>
      </c>
      <c r="I967" s="131"/>
    </row>
    <row r="968" spans="2:10" ht="19.5" customHeight="1">
      <c r="B968" s="121">
        <f t="shared" si="22"/>
        <v>942</v>
      </c>
      <c r="C968" s="122" t="s">
        <v>1283</v>
      </c>
      <c r="D968" s="122" t="s">
        <v>565</v>
      </c>
      <c r="E968" s="122">
        <v>2016</v>
      </c>
      <c r="F968" s="122"/>
      <c r="G968" s="129" t="s">
        <v>20</v>
      </c>
      <c r="H968" s="130" t="s">
        <v>20</v>
      </c>
      <c r="I968" s="131"/>
    </row>
    <row r="969" spans="2:10" ht="19.5" customHeight="1">
      <c r="B969" s="121">
        <f t="shared" si="22"/>
        <v>943</v>
      </c>
      <c r="C969" s="122" t="s">
        <v>1283</v>
      </c>
      <c r="D969" s="122" t="s">
        <v>566</v>
      </c>
      <c r="E969" s="122">
        <v>2004</v>
      </c>
      <c r="F969" s="122">
        <v>2013</v>
      </c>
      <c r="G969" s="129" t="s">
        <v>20</v>
      </c>
      <c r="H969" s="130" t="s">
        <v>20</v>
      </c>
      <c r="I969" s="131"/>
    </row>
    <row r="970" spans="2:10" ht="19.5" customHeight="1">
      <c r="B970" s="121">
        <f t="shared" si="22"/>
        <v>944</v>
      </c>
      <c r="C970" s="122" t="s">
        <v>1283</v>
      </c>
      <c r="D970" s="122" t="s">
        <v>566</v>
      </c>
      <c r="E970" s="122">
        <v>2013</v>
      </c>
      <c r="F970" s="122">
        <v>2020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22"/>
        <v>945</v>
      </c>
      <c r="C971" s="122" t="s">
        <v>1283</v>
      </c>
      <c r="D971" s="122" t="s">
        <v>566</v>
      </c>
      <c r="E971" s="122">
        <v>2021</v>
      </c>
      <c r="F971" s="122"/>
      <c r="G971" s="129" t="s">
        <v>20</v>
      </c>
      <c r="H971" s="130" t="s">
        <v>20</v>
      </c>
      <c r="I971" s="131"/>
    </row>
    <row r="972" spans="2:10" ht="19.5" customHeight="1" thickBot="1">
      <c r="B972" s="121">
        <f>ROW()-26</f>
        <v>946</v>
      </c>
      <c r="C972" s="122" t="s">
        <v>1283</v>
      </c>
      <c r="D972" s="122" t="s">
        <v>571</v>
      </c>
      <c r="E972" s="122">
        <v>2007</v>
      </c>
      <c r="F972" s="122">
        <v>2015</v>
      </c>
      <c r="G972" s="129" t="s">
        <v>20</v>
      </c>
      <c r="H972" s="130" t="s">
        <v>20</v>
      </c>
      <c r="I972" s="131"/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 t="s">
        <v>1144</v>
      </c>
    </row>
    <row r="974" spans="2:10" ht="19.5" customHeight="1">
      <c r="B974" s="121">
        <f>ROW()-27</f>
        <v>947</v>
      </c>
      <c r="C974" s="122" t="s">
        <v>1283</v>
      </c>
      <c r="D974" s="122" t="s">
        <v>572</v>
      </c>
      <c r="E974" s="122">
        <v>2013</v>
      </c>
      <c r="F974" s="122"/>
      <c r="G974" s="129" t="s">
        <v>20</v>
      </c>
      <c r="H974" s="130" t="s">
        <v>20</v>
      </c>
      <c r="I974" s="131"/>
    </row>
    <row r="975" spans="2:10" ht="19.5" customHeight="1">
      <c r="B975" s="121">
        <f>ROW()-27</f>
        <v>948</v>
      </c>
      <c r="C975" s="122" t="s">
        <v>1283</v>
      </c>
      <c r="D975" s="122" t="s">
        <v>573</v>
      </c>
      <c r="E975" s="122">
        <v>2006</v>
      </c>
      <c r="F975" s="122">
        <v>2015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ref="B976:B1014" si="23">ROW()-27</f>
        <v>949</v>
      </c>
      <c r="C976" s="122" t="s">
        <v>1283</v>
      </c>
      <c r="D976" s="122" t="s">
        <v>519</v>
      </c>
      <c r="E976" s="122">
        <v>2019</v>
      </c>
      <c r="F976" s="122"/>
      <c r="G976" s="129" t="s">
        <v>20</v>
      </c>
      <c r="H976" s="130" t="s">
        <v>20</v>
      </c>
      <c r="I976" s="131"/>
    </row>
    <row r="977" spans="2:15" ht="19.5" customHeight="1">
      <c r="B977" s="121">
        <f t="shared" si="23"/>
        <v>950</v>
      </c>
      <c r="C977" s="122" t="s">
        <v>1283</v>
      </c>
      <c r="D977" s="122" t="s">
        <v>574</v>
      </c>
      <c r="E977" s="122">
        <v>2008</v>
      </c>
      <c r="F977" s="122">
        <v>2015</v>
      </c>
      <c r="G977" s="129" t="s">
        <v>20</v>
      </c>
      <c r="H977" s="130" t="s">
        <v>20</v>
      </c>
      <c r="I977" s="131"/>
    </row>
    <row r="978" spans="2:15" ht="19.5" customHeight="1">
      <c r="B978" s="121">
        <f t="shared" si="23"/>
        <v>951</v>
      </c>
      <c r="C978" s="122" t="s">
        <v>1283</v>
      </c>
      <c r="D978" s="122" t="s">
        <v>574</v>
      </c>
      <c r="E978" s="122">
        <v>2015</v>
      </c>
      <c r="F978" s="122"/>
      <c r="G978" s="129" t="s">
        <v>20</v>
      </c>
      <c r="H978" s="130" t="s">
        <v>20</v>
      </c>
      <c r="I978" s="131"/>
    </row>
    <row r="979" spans="2:15" ht="19.5" customHeight="1">
      <c r="B979" s="121">
        <f t="shared" si="23"/>
        <v>952</v>
      </c>
      <c r="C979" s="122" t="s">
        <v>1283</v>
      </c>
      <c r="D979" s="122" t="s">
        <v>575</v>
      </c>
      <c r="E979" s="122">
        <v>2009</v>
      </c>
      <c r="F979" s="122">
        <v>2017</v>
      </c>
      <c r="G979" s="129" t="s">
        <v>20</v>
      </c>
      <c r="H979" s="130" t="s">
        <v>20</v>
      </c>
      <c r="I979" s="131"/>
    </row>
    <row r="980" spans="2:15" ht="19.5" customHeight="1">
      <c r="B980" s="121">
        <f t="shared" si="23"/>
        <v>953</v>
      </c>
      <c r="C980" s="122" t="s">
        <v>1110</v>
      </c>
      <c r="D980" s="122" t="s">
        <v>1111</v>
      </c>
      <c r="E980" s="122">
        <v>2012</v>
      </c>
      <c r="F980" s="122">
        <v>2016</v>
      </c>
      <c r="G980" s="129" t="s">
        <v>20</v>
      </c>
      <c r="H980" s="130" t="s">
        <v>20</v>
      </c>
      <c r="I980" s="131"/>
      <c r="J980" s="90" t="s">
        <v>820</v>
      </c>
      <c r="N980" s="90">
        <v>4</v>
      </c>
      <c r="O980" s="90" t="s">
        <v>20</v>
      </c>
    </row>
    <row r="981" spans="2:15" ht="19.5" customHeight="1">
      <c r="B981" s="121">
        <f t="shared" si="23"/>
        <v>954</v>
      </c>
      <c r="C981" s="122" t="s">
        <v>577</v>
      </c>
      <c r="D981" s="122" t="s">
        <v>1112</v>
      </c>
      <c r="E981" s="122">
        <v>2019</v>
      </c>
      <c r="F981" s="122">
        <v>2022</v>
      </c>
      <c r="G981" s="129" t="s">
        <v>20</v>
      </c>
      <c r="H981" s="130" t="s">
        <v>20</v>
      </c>
      <c r="I981" s="131"/>
      <c r="J981" s="90" t="s">
        <v>820</v>
      </c>
      <c r="N981" s="90">
        <v>3</v>
      </c>
      <c r="O981" s="90" t="s">
        <v>20</v>
      </c>
    </row>
    <row r="982" spans="2:15" ht="19.5" customHeight="1">
      <c r="B982" s="121">
        <f t="shared" si="23"/>
        <v>955</v>
      </c>
      <c r="C982" s="122" t="s">
        <v>577</v>
      </c>
      <c r="D982" s="122" t="s">
        <v>1113</v>
      </c>
      <c r="E982" s="122">
        <v>2016</v>
      </c>
      <c r="F982" s="122">
        <v>2022</v>
      </c>
      <c r="G982" s="129" t="s">
        <v>20</v>
      </c>
      <c r="H982" s="130" t="s">
        <v>20</v>
      </c>
      <c r="I982" s="131"/>
      <c r="J982" s="90" t="s">
        <v>820</v>
      </c>
      <c r="N982" s="90">
        <v>6</v>
      </c>
      <c r="O982" s="90" t="s">
        <v>20</v>
      </c>
    </row>
    <row r="983" spans="2:15" ht="19.5" customHeight="1">
      <c r="B983" s="121">
        <f t="shared" si="23"/>
        <v>956</v>
      </c>
      <c r="C983" s="122" t="s">
        <v>577</v>
      </c>
      <c r="D983" s="122" t="s">
        <v>578</v>
      </c>
      <c r="E983" s="122">
        <v>2008</v>
      </c>
      <c r="F983" s="122">
        <v>2012</v>
      </c>
      <c r="G983" s="129"/>
      <c r="H983" s="130"/>
      <c r="I983" s="131" t="s">
        <v>20</v>
      </c>
    </row>
    <row r="984" spans="2:15" ht="19.5" customHeight="1">
      <c r="B984" s="121">
        <f t="shared" si="23"/>
        <v>957</v>
      </c>
      <c r="C984" s="122" t="s">
        <v>577</v>
      </c>
      <c r="D984" s="122" t="s">
        <v>578</v>
      </c>
      <c r="E984" s="122">
        <v>2013</v>
      </c>
      <c r="F984" s="122">
        <v>2018</v>
      </c>
      <c r="G984" s="129" t="s">
        <v>20</v>
      </c>
      <c r="H984" s="130" t="s">
        <v>20</v>
      </c>
      <c r="I984" s="131"/>
    </row>
    <row r="985" spans="2:15" ht="19.5" customHeight="1">
      <c r="B985" s="121">
        <f t="shared" si="23"/>
        <v>958</v>
      </c>
      <c r="C985" s="122" t="s">
        <v>577</v>
      </c>
      <c r="D985" s="122" t="s">
        <v>578</v>
      </c>
      <c r="E985" s="122">
        <v>2018</v>
      </c>
      <c r="F985" s="122"/>
      <c r="G985" s="129" t="s">
        <v>20</v>
      </c>
      <c r="H985" s="130" t="s">
        <v>20</v>
      </c>
      <c r="I985" s="131"/>
    </row>
    <row r="986" spans="2:15" ht="19.5" customHeight="1">
      <c r="B986" s="121">
        <f t="shared" si="23"/>
        <v>959</v>
      </c>
      <c r="C986" s="122" t="s">
        <v>577</v>
      </c>
      <c r="D986" s="122" t="s">
        <v>581</v>
      </c>
      <c r="E986" s="122">
        <v>2011</v>
      </c>
      <c r="F986" s="122">
        <v>2016</v>
      </c>
      <c r="G986" s="129" t="s">
        <v>20</v>
      </c>
      <c r="H986" s="130"/>
      <c r="I986" s="131" t="s">
        <v>20</v>
      </c>
    </row>
    <row r="987" spans="2:15" ht="19.5" customHeight="1">
      <c r="B987" s="121">
        <f t="shared" si="23"/>
        <v>960</v>
      </c>
      <c r="C987" s="122" t="s">
        <v>577</v>
      </c>
      <c r="D987" s="122" t="s">
        <v>581</v>
      </c>
      <c r="E987" s="122">
        <v>2016</v>
      </c>
      <c r="F987" s="122"/>
      <c r="G987" s="129" t="s">
        <v>20</v>
      </c>
      <c r="H987" s="130" t="s">
        <v>20</v>
      </c>
      <c r="I987" s="131"/>
    </row>
    <row r="988" spans="2:15" ht="19.5" customHeight="1">
      <c r="B988" s="121">
        <f t="shared" si="23"/>
        <v>961</v>
      </c>
      <c r="C988" s="122" t="s">
        <v>577</v>
      </c>
      <c r="D988" s="122" t="s">
        <v>582</v>
      </c>
      <c r="E988" s="122">
        <v>2014</v>
      </c>
      <c r="F988" s="122"/>
      <c r="G988" s="129" t="s">
        <v>20</v>
      </c>
      <c r="H988" s="130"/>
      <c r="I988" s="131" t="s">
        <v>20</v>
      </c>
    </row>
    <row r="989" spans="2:15" ht="19.5" customHeight="1">
      <c r="B989" s="121">
        <f t="shared" si="23"/>
        <v>962</v>
      </c>
      <c r="C989" s="122" t="s">
        <v>577</v>
      </c>
      <c r="D989" s="122" t="s">
        <v>584</v>
      </c>
      <c r="E989" s="122">
        <v>2003</v>
      </c>
      <c r="F989" s="122">
        <v>2009</v>
      </c>
      <c r="G989" s="129"/>
      <c r="H989" s="130"/>
      <c r="I989" s="131" t="s">
        <v>20</v>
      </c>
    </row>
    <row r="990" spans="2:15" ht="19.5" customHeight="1">
      <c r="B990" s="121">
        <f t="shared" si="23"/>
        <v>963</v>
      </c>
      <c r="C990" s="122" t="s">
        <v>577</v>
      </c>
      <c r="D990" s="122" t="s">
        <v>584</v>
      </c>
      <c r="E990" s="122">
        <v>2009</v>
      </c>
      <c r="F990" s="122">
        <v>2014</v>
      </c>
      <c r="G990" s="129"/>
      <c r="H990" s="130"/>
      <c r="I990" s="131" t="s">
        <v>20</v>
      </c>
    </row>
    <row r="991" spans="2:15" ht="19.5" customHeight="1">
      <c r="B991" s="121">
        <f t="shared" si="23"/>
        <v>964</v>
      </c>
      <c r="C991" s="122" t="s">
        <v>577</v>
      </c>
      <c r="D991" s="122" t="s">
        <v>584</v>
      </c>
      <c r="E991" s="122">
        <v>2019</v>
      </c>
      <c r="F991" s="122"/>
      <c r="G991" s="129" t="s">
        <v>20</v>
      </c>
      <c r="H991" s="130" t="s">
        <v>20</v>
      </c>
      <c r="I991" s="131"/>
    </row>
    <row r="992" spans="2:15" ht="19.5" customHeight="1">
      <c r="B992" s="121">
        <f t="shared" si="23"/>
        <v>965</v>
      </c>
      <c r="C992" s="122" t="s">
        <v>577</v>
      </c>
      <c r="D992" s="122" t="s">
        <v>1284</v>
      </c>
      <c r="E992" s="122">
        <v>2015</v>
      </c>
      <c r="F992" s="122">
        <v>2019</v>
      </c>
      <c r="G992" s="129" t="s">
        <v>20</v>
      </c>
      <c r="H992" s="130" t="s">
        <v>20</v>
      </c>
      <c r="I992" s="131"/>
    </row>
    <row r="993" spans="2:15" ht="19.5" customHeight="1">
      <c r="B993" s="121">
        <f t="shared" si="23"/>
        <v>966</v>
      </c>
      <c r="C993" s="122" t="s">
        <v>577</v>
      </c>
      <c r="D993" s="122" t="s">
        <v>589</v>
      </c>
      <c r="E993" s="122">
        <v>2009</v>
      </c>
      <c r="F993" s="122">
        <v>2014</v>
      </c>
      <c r="G993" s="129"/>
      <c r="H993" s="130"/>
      <c r="I993" s="131" t="s">
        <v>20</v>
      </c>
    </row>
    <row r="994" spans="2:15" ht="19.5" customHeight="1">
      <c r="B994" s="121">
        <f t="shared" si="23"/>
        <v>967</v>
      </c>
      <c r="C994" s="122" t="s">
        <v>577</v>
      </c>
      <c r="D994" s="122" t="s">
        <v>589</v>
      </c>
      <c r="E994" s="122">
        <v>2015</v>
      </c>
      <c r="F994" s="122">
        <v>2019</v>
      </c>
      <c r="G994" s="129" t="s">
        <v>20</v>
      </c>
      <c r="H994" s="130" t="s">
        <v>20</v>
      </c>
      <c r="I994" s="131"/>
    </row>
    <row r="995" spans="2:15" ht="19.5" customHeight="1">
      <c r="B995" s="121">
        <f t="shared" si="23"/>
        <v>968</v>
      </c>
      <c r="C995" s="122" t="s">
        <v>577</v>
      </c>
      <c r="D995" s="122" t="s">
        <v>589</v>
      </c>
      <c r="E995" s="122">
        <v>2019</v>
      </c>
      <c r="F995" s="122"/>
      <c r="G995" s="129" t="s">
        <v>20</v>
      </c>
      <c r="H995" s="130" t="s">
        <v>20</v>
      </c>
      <c r="I995" s="131"/>
    </row>
    <row r="996" spans="2:15" ht="19.5" customHeight="1">
      <c r="B996" s="121">
        <f t="shared" si="23"/>
        <v>969</v>
      </c>
      <c r="C996" s="122" t="s">
        <v>577</v>
      </c>
      <c r="D996" s="122" t="s">
        <v>1114</v>
      </c>
      <c r="E996" s="122">
        <v>2015</v>
      </c>
      <c r="F996" s="122">
        <v>2021</v>
      </c>
      <c r="G996" s="129" t="s">
        <v>20</v>
      </c>
      <c r="H996" s="130" t="s">
        <v>20</v>
      </c>
      <c r="I996" s="131"/>
      <c r="J996" s="90" t="s">
        <v>820</v>
      </c>
      <c r="N996" s="90">
        <v>6</v>
      </c>
      <c r="O996" s="90" t="s">
        <v>20</v>
      </c>
    </row>
    <row r="997" spans="2:15" ht="19.5" customHeight="1">
      <c r="B997" s="121">
        <f t="shared" si="23"/>
        <v>970</v>
      </c>
      <c r="C997" s="122" t="s">
        <v>577</v>
      </c>
      <c r="D997" s="122" t="s">
        <v>592</v>
      </c>
      <c r="E997" s="122">
        <v>2011</v>
      </c>
      <c r="F997" s="122">
        <v>2017</v>
      </c>
      <c r="G997" s="129"/>
      <c r="H997" s="130"/>
      <c r="I997" s="131" t="s">
        <v>20</v>
      </c>
    </row>
    <row r="998" spans="2:15" ht="19.5" customHeight="1">
      <c r="B998" s="121">
        <f t="shared" si="23"/>
        <v>971</v>
      </c>
      <c r="C998" s="122" t="s">
        <v>577</v>
      </c>
      <c r="D998" s="122" t="s">
        <v>1115</v>
      </c>
      <c r="E998" s="122">
        <v>2015</v>
      </c>
      <c r="F998" s="122">
        <v>2015</v>
      </c>
      <c r="G998" s="129" t="s">
        <v>20</v>
      </c>
      <c r="H998" s="130" t="s">
        <v>20</v>
      </c>
      <c r="I998" s="131"/>
      <c r="J998" s="90" t="s">
        <v>820</v>
      </c>
      <c r="N998" s="90">
        <v>0</v>
      </c>
      <c r="O998" s="90" t="s">
        <v>20</v>
      </c>
    </row>
    <row r="999" spans="2:15" ht="19.5" customHeight="1">
      <c r="B999" s="121">
        <f t="shared" si="23"/>
        <v>972</v>
      </c>
      <c r="C999" s="122" t="s">
        <v>577</v>
      </c>
      <c r="D999" s="122" t="s">
        <v>1285</v>
      </c>
      <c r="E999" s="122">
        <v>2018</v>
      </c>
      <c r="F999" s="122"/>
      <c r="G999" s="129" t="s">
        <v>20</v>
      </c>
      <c r="H999" s="130" t="s">
        <v>20</v>
      </c>
      <c r="I999" s="131"/>
    </row>
    <row r="1000" spans="2:15" ht="19.5" customHeight="1">
      <c r="B1000" s="121">
        <f t="shared" si="23"/>
        <v>973</v>
      </c>
      <c r="C1000" s="122" t="s">
        <v>594</v>
      </c>
      <c r="D1000" s="122" t="s">
        <v>766</v>
      </c>
      <c r="E1000" s="122">
        <v>2020</v>
      </c>
      <c r="F1000" s="122"/>
      <c r="G1000" s="129" t="s">
        <v>20</v>
      </c>
      <c r="H1000" s="130" t="s">
        <v>20</v>
      </c>
      <c r="I1000" s="131"/>
    </row>
    <row r="1001" spans="2:15" ht="19.5" customHeight="1">
      <c r="B1001" s="121">
        <f t="shared" si="23"/>
        <v>974</v>
      </c>
      <c r="C1001" s="122" t="s">
        <v>594</v>
      </c>
      <c r="D1001" s="122" t="s">
        <v>725</v>
      </c>
      <c r="E1001" s="122">
        <v>2015</v>
      </c>
      <c r="F1001" s="122"/>
      <c r="G1001" s="129"/>
      <c r="H1001" s="130"/>
      <c r="I1001" s="131" t="s">
        <v>20</v>
      </c>
    </row>
    <row r="1002" spans="2:15" ht="19.5" customHeight="1">
      <c r="B1002" s="121">
        <f t="shared" si="23"/>
        <v>975</v>
      </c>
      <c r="C1002" s="122" t="s">
        <v>594</v>
      </c>
      <c r="D1002" s="122" t="s">
        <v>1286</v>
      </c>
      <c r="E1002" s="122">
        <v>2017</v>
      </c>
      <c r="F1002" s="122" t="s">
        <v>19</v>
      </c>
      <c r="G1002" s="129" t="s">
        <v>20</v>
      </c>
      <c r="H1002" s="130"/>
      <c r="I1002" s="131" t="s">
        <v>20</v>
      </c>
    </row>
    <row r="1003" spans="2:15" ht="19.5" customHeight="1">
      <c r="B1003" s="121">
        <f t="shared" si="23"/>
        <v>976</v>
      </c>
      <c r="C1003" s="122" t="s">
        <v>594</v>
      </c>
      <c r="D1003" s="122" t="s">
        <v>1287</v>
      </c>
      <c r="E1003" s="122">
        <v>2018</v>
      </c>
      <c r="F1003" s="122"/>
      <c r="G1003" s="129" t="s">
        <v>20</v>
      </c>
      <c r="H1003" s="130"/>
      <c r="I1003" s="131" t="s">
        <v>20</v>
      </c>
    </row>
    <row r="1004" spans="2:15" ht="19.5" customHeight="1">
      <c r="B1004" s="121">
        <f t="shared" si="23"/>
        <v>977</v>
      </c>
      <c r="C1004" s="122" t="s">
        <v>594</v>
      </c>
      <c r="D1004" s="122" t="s">
        <v>595</v>
      </c>
      <c r="E1004" s="122">
        <v>2019</v>
      </c>
      <c r="F1004" s="122"/>
      <c r="G1004" s="129" t="s">
        <v>20</v>
      </c>
      <c r="H1004" s="130" t="s">
        <v>20</v>
      </c>
      <c r="I1004" s="131"/>
    </row>
    <row r="1005" spans="2:15" ht="19.5" customHeight="1">
      <c r="B1005" s="121">
        <f t="shared" si="23"/>
        <v>978</v>
      </c>
      <c r="C1005" s="122" t="s">
        <v>594</v>
      </c>
      <c r="D1005" s="122" t="s">
        <v>596</v>
      </c>
      <c r="E1005" s="122">
        <v>2004</v>
      </c>
      <c r="F1005" s="122">
        <v>2010</v>
      </c>
      <c r="G1005" s="129"/>
      <c r="H1005" s="130"/>
      <c r="I1005" s="131" t="s">
        <v>20</v>
      </c>
    </row>
    <row r="1006" spans="2:15" ht="19.5" customHeight="1">
      <c r="B1006" s="121">
        <f t="shared" si="23"/>
        <v>979</v>
      </c>
      <c r="C1006" s="122" t="s">
        <v>594</v>
      </c>
      <c r="D1006" s="122" t="s">
        <v>596</v>
      </c>
      <c r="E1006" s="122">
        <v>2010</v>
      </c>
      <c r="F1006" s="122">
        <v>2017</v>
      </c>
      <c r="G1006" s="129"/>
      <c r="H1006" s="130"/>
      <c r="I1006" s="131" t="s">
        <v>20</v>
      </c>
    </row>
    <row r="1007" spans="2:15" ht="19.5" customHeight="1">
      <c r="B1007" s="121">
        <f t="shared" si="23"/>
        <v>980</v>
      </c>
      <c r="C1007" s="122" t="s">
        <v>599</v>
      </c>
      <c r="D1007" s="122" t="s">
        <v>1116</v>
      </c>
      <c r="E1007" s="122">
        <v>2012</v>
      </c>
      <c r="F1007" s="122">
        <v>2021</v>
      </c>
      <c r="G1007" s="129" t="s">
        <v>20</v>
      </c>
      <c r="H1007" s="130" t="s">
        <v>20</v>
      </c>
      <c r="I1007" s="131"/>
      <c r="J1007" s="90" t="s">
        <v>820</v>
      </c>
      <c r="N1007" s="90">
        <v>9</v>
      </c>
      <c r="O1007" s="90" t="s">
        <v>20</v>
      </c>
    </row>
    <row r="1008" spans="2:15" ht="19.5" customHeight="1">
      <c r="B1008" s="121">
        <f t="shared" si="23"/>
        <v>981</v>
      </c>
      <c r="C1008" s="122" t="s">
        <v>599</v>
      </c>
      <c r="D1008" s="122" t="s">
        <v>1288</v>
      </c>
      <c r="E1008" s="122">
        <v>2010</v>
      </c>
      <c r="F1008" s="122"/>
      <c r="G1008" s="129" t="s">
        <v>20</v>
      </c>
      <c r="H1008" s="130" t="s">
        <v>20</v>
      </c>
      <c r="I1008" s="131"/>
    </row>
    <row r="1009" spans="2:15" ht="19.5" customHeight="1">
      <c r="B1009" s="121">
        <f t="shared" si="23"/>
        <v>982</v>
      </c>
      <c r="C1009" s="122" t="s">
        <v>599</v>
      </c>
      <c r="D1009" s="122" t="s">
        <v>1289</v>
      </c>
      <c r="E1009" s="122">
        <v>2012</v>
      </c>
      <c r="F1009" s="122">
        <v>2015</v>
      </c>
      <c r="G1009" s="129" t="s">
        <v>20</v>
      </c>
      <c r="H1009" s="130" t="s">
        <v>20</v>
      </c>
      <c r="I1009" s="131"/>
    </row>
    <row r="1010" spans="2:15" ht="19.5" customHeight="1">
      <c r="B1010" s="121">
        <f t="shared" si="23"/>
        <v>983</v>
      </c>
      <c r="C1010" s="122" t="s">
        <v>599</v>
      </c>
      <c r="D1010" s="122" t="s">
        <v>1289</v>
      </c>
      <c r="E1010" s="122">
        <v>2015</v>
      </c>
      <c r="F1010" s="122"/>
      <c r="G1010" s="129" t="s">
        <v>20</v>
      </c>
      <c r="H1010" s="130"/>
      <c r="I1010" s="131"/>
    </row>
    <row r="1011" spans="2:15" ht="19.5" customHeight="1">
      <c r="B1011" s="121">
        <f t="shared" si="23"/>
        <v>984</v>
      </c>
      <c r="C1011" s="122" t="s">
        <v>599</v>
      </c>
      <c r="D1011" s="122" t="s">
        <v>1290</v>
      </c>
      <c r="E1011" s="122">
        <v>2011</v>
      </c>
      <c r="F1011" s="122">
        <v>2021</v>
      </c>
      <c r="G1011" s="129" t="s">
        <v>20</v>
      </c>
      <c r="H1011" s="130" t="s">
        <v>20</v>
      </c>
      <c r="I1011" s="131"/>
    </row>
    <row r="1012" spans="2:15" ht="19.5" customHeight="1">
      <c r="B1012" s="121">
        <f t="shared" si="23"/>
        <v>985</v>
      </c>
      <c r="C1012" s="122" t="s">
        <v>599</v>
      </c>
      <c r="D1012" s="122" t="s">
        <v>600</v>
      </c>
      <c r="E1012" s="122">
        <v>2007</v>
      </c>
      <c r="F1012" s="122">
        <v>2013</v>
      </c>
      <c r="G1012" s="129" t="s">
        <v>20</v>
      </c>
      <c r="H1012" s="130" t="s">
        <v>20</v>
      </c>
      <c r="I1012" s="131"/>
    </row>
    <row r="1013" spans="2:15" ht="19.5" customHeight="1">
      <c r="B1013" s="121">
        <f t="shared" si="23"/>
        <v>986</v>
      </c>
      <c r="C1013" s="122" t="s">
        <v>599</v>
      </c>
      <c r="D1013" s="122" t="s">
        <v>600</v>
      </c>
      <c r="E1013" s="122">
        <v>2013</v>
      </c>
      <c r="F1013" s="122">
        <v>2018</v>
      </c>
      <c r="G1013" s="129" t="s">
        <v>20</v>
      </c>
      <c r="H1013" s="130" t="s">
        <v>20</v>
      </c>
      <c r="I1013" s="131"/>
    </row>
    <row r="1014" spans="2:15" ht="19.5" customHeight="1">
      <c r="B1014" s="121">
        <f t="shared" si="23"/>
        <v>987</v>
      </c>
      <c r="C1014" s="122" t="s">
        <v>599</v>
      </c>
      <c r="D1014" s="122" t="s">
        <v>1117</v>
      </c>
      <c r="E1014" s="122">
        <v>2012</v>
      </c>
      <c r="F1014" s="122">
        <v>2017</v>
      </c>
      <c r="G1014" s="129" t="s">
        <v>20</v>
      </c>
      <c r="H1014" s="130" t="s">
        <v>20</v>
      </c>
      <c r="I1014" s="131"/>
      <c r="J1014" s="90" t="s">
        <v>820</v>
      </c>
      <c r="K1014" s="90">
        <v>4</v>
      </c>
      <c r="N1014" s="90">
        <v>5</v>
      </c>
      <c r="O1014" s="90" t="s">
        <v>20</v>
      </c>
    </row>
    <row r="1015" spans="2:15" ht="19.5" customHeight="1" thickBot="1">
      <c r="B1015" s="121">
        <f>ROW()-27</f>
        <v>988</v>
      </c>
      <c r="C1015" s="122" t="s">
        <v>599</v>
      </c>
      <c r="D1015" s="122" t="s">
        <v>1117</v>
      </c>
      <c r="E1015" s="122">
        <v>2018</v>
      </c>
      <c r="F1015" s="122">
        <v>2021</v>
      </c>
      <c r="G1015" s="129" t="s">
        <v>20</v>
      </c>
      <c r="H1015" s="130" t="s">
        <v>20</v>
      </c>
      <c r="I1015" s="131"/>
      <c r="J1015" s="90" t="s">
        <v>820</v>
      </c>
      <c r="K1015" s="90">
        <v>5</v>
      </c>
      <c r="O1015" s="90" t="s">
        <v>20</v>
      </c>
    </row>
    <row r="1016" spans="2:15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 t="s">
        <v>1144</v>
      </c>
    </row>
    <row r="1017" spans="2:15" ht="19.5" customHeight="1">
      <c r="B1017" s="121">
        <f>ROW()-28</f>
        <v>989</v>
      </c>
      <c r="C1017" s="122" t="s">
        <v>599</v>
      </c>
      <c r="D1017" s="122" t="s">
        <v>1291</v>
      </c>
      <c r="E1017" s="122">
        <v>2011</v>
      </c>
      <c r="F1017" s="122">
        <v>2021</v>
      </c>
      <c r="G1017" s="129"/>
      <c r="H1017" s="130" t="s">
        <v>20</v>
      </c>
      <c r="I1017" s="131"/>
    </row>
    <row r="1018" spans="2:15" ht="19.5" customHeight="1">
      <c r="B1018" s="121">
        <f>ROW()-28</f>
        <v>990</v>
      </c>
      <c r="C1018" s="122" t="s">
        <v>599</v>
      </c>
      <c r="D1018" s="122" t="s">
        <v>1291</v>
      </c>
      <c r="E1018" s="122">
        <v>2021</v>
      </c>
      <c r="F1018" s="122" t="s">
        <v>19</v>
      </c>
      <c r="G1018" s="129" t="s">
        <v>20</v>
      </c>
      <c r="H1018" s="130" t="s">
        <v>20</v>
      </c>
      <c r="I1018" s="131"/>
    </row>
    <row r="1019" spans="2:15" ht="19.5" customHeight="1">
      <c r="B1019" s="121">
        <f t="shared" ref="B1019:B1056" si="24">ROW()-28</f>
        <v>991</v>
      </c>
      <c r="C1019" s="122" t="s">
        <v>599</v>
      </c>
      <c r="D1019" s="122" t="s">
        <v>603</v>
      </c>
      <c r="E1019" s="122">
        <v>2009</v>
      </c>
      <c r="F1019" s="122">
        <v>2018</v>
      </c>
      <c r="G1019" s="129" t="s">
        <v>20</v>
      </c>
      <c r="H1019" s="130" t="s">
        <v>20</v>
      </c>
      <c r="I1019" s="131"/>
    </row>
    <row r="1020" spans="2:15" ht="19.5" customHeight="1">
      <c r="B1020" s="121">
        <f t="shared" si="24"/>
        <v>992</v>
      </c>
      <c r="C1020" s="122" t="s">
        <v>599</v>
      </c>
      <c r="D1020" s="122" t="s">
        <v>605</v>
      </c>
      <c r="E1020" s="122">
        <v>2014</v>
      </c>
      <c r="F1020" s="122"/>
      <c r="G1020" s="129" t="s">
        <v>20</v>
      </c>
      <c r="H1020" s="130" t="s">
        <v>20</v>
      </c>
      <c r="I1020" s="131"/>
    </row>
    <row r="1021" spans="2:15" ht="19.5" customHeight="1">
      <c r="B1021" s="121">
        <f t="shared" si="24"/>
        <v>993</v>
      </c>
      <c r="C1021" s="122" t="s">
        <v>599</v>
      </c>
      <c r="D1021" s="122" t="s">
        <v>753</v>
      </c>
      <c r="E1021" s="122">
        <v>2006</v>
      </c>
      <c r="F1021" s="122">
        <v>2013</v>
      </c>
      <c r="G1021" s="129" t="s">
        <v>20</v>
      </c>
      <c r="H1021" s="130"/>
      <c r="I1021" s="131"/>
    </row>
    <row r="1022" spans="2:15" ht="19.5" customHeight="1">
      <c r="B1022" s="121">
        <f t="shared" si="24"/>
        <v>994</v>
      </c>
      <c r="C1022" s="122" t="s">
        <v>599</v>
      </c>
      <c r="D1022" s="122" t="s">
        <v>753</v>
      </c>
      <c r="E1022" s="122">
        <v>2011</v>
      </c>
      <c r="F1022" s="122">
        <v>2019</v>
      </c>
      <c r="G1022" s="129" t="s">
        <v>20</v>
      </c>
      <c r="H1022" s="130" t="s">
        <v>20</v>
      </c>
      <c r="I1022" s="131"/>
    </row>
    <row r="1023" spans="2:15" ht="19.5" customHeight="1">
      <c r="B1023" s="121">
        <f t="shared" si="24"/>
        <v>995</v>
      </c>
      <c r="C1023" s="122" t="s">
        <v>599</v>
      </c>
      <c r="D1023" s="122" t="s">
        <v>753</v>
      </c>
      <c r="E1023" s="122">
        <v>2017</v>
      </c>
      <c r="F1023" s="122"/>
      <c r="G1023" s="129" t="s">
        <v>20</v>
      </c>
      <c r="H1023" s="130" t="s">
        <v>20</v>
      </c>
      <c r="I1023" s="131"/>
    </row>
    <row r="1024" spans="2:15" ht="19.5" customHeight="1">
      <c r="B1024" s="121">
        <f t="shared" si="24"/>
        <v>996</v>
      </c>
      <c r="C1024" s="122" t="s">
        <v>599</v>
      </c>
      <c r="D1024" s="122" t="s">
        <v>606</v>
      </c>
      <c r="E1024" s="122">
        <v>2017</v>
      </c>
      <c r="F1024" s="122"/>
      <c r="G1024" s="129" t="s">
        <v>20</v>
      </c>
      <c r="H1024" s="130" t="s">
        <v>20</v>
      </c>
      <c r="I1024" s="131"/>
    </row>
    <row r="1025" spans="2:15" ht="19.5" customHeight="1">
      <c r="B1025" s="121">
        <f t="shared" si="24"/>
        <v>997</v>
      </c>
      <c r="C1025" s="122" t="s">
        <v>599</v>
      </c>
      <c r="D1025" s="122" t="s">
        <v>608</v>
      </c>
      <c r="E1025" s="122">
        <v>2007</v>
      </c>
      <c r="F1025" s="122">
        <v>2013</v>
      </c>
      <c r="G1025" s="129" t="s">
        <v>20</v>
      </c>
      <c r="H1025" s="130"/>
      <c r="I1025" s="131"/>
    </row>
    <row r="1026" spans="2:15" ht="19.5" customHeight="1">
      <c r="B1026" s="121">
        <f t="shared" si="24"/>
        <v>998</v>
      </c>
      <c r="C1026" s="122" t="s">
        <v>599</v>
      </c>
      <c r="D1026" s="122" t="s">
        <v>608</v>
      </c>
      <c r="E1026" s="122">
        <v>2013</v>
      </c>
      <c r="F1026" s="122">
        <v>2018</v>
      </c>
      <c r="G1026" s="129" t="s">
        <v>20</v>
      </c>
      <c r="H1026" s="130" t="s">
        <v>20</v>
      </c>
      <c r="I1026" s="131"/>
    </row>
    <row r="1027" spans="2:15" ht="19.5" customHeight="1">
      <c r="B1027" s="121">
        <f t="shared" si="24"/>
        <v>999</v>
      </c>
      <c r="C1027" s="122" t="s">
        <v>599</v>
      </c>
      <c r="D1027" s="122" t="s">
        <v>608</v>
      </c>
      <c r="E1027" s="122">
        <v>2017</v>
      </c>
      <c r="F1027" s="122"/>
      <c r="G1027" s="129" t="s">
        <v>20</v>
      </c>
      <c r="H1027" s="130" t="s">
        <v>20</v>
      </c>
      <c r="I1027" s="131"/>
    </row>
    <row r="1028" spans="2:15" ht="19.5" customHeight="1">
      <c r="B1028" s="121">
        <f t="shared" si="24"/>
        <v>1000</v>
      </c>
      <c r="C1028" s="122" t="s">
        <v>599</v>
      </c>
      <c r="D1028" s="122" t="s">
        <v>1118</v>
      </c>
      <c r="E1028" s="122">
        <v>2019</v>
      </c>
      <c r="F1028" s="122">
        <v>2019</v>
      </c>
      <c r="G1028" s="129" t="s">
        <v>20</v>
      </c>
      <c r="H1028" s="130" t="s">
        <v>20</v>
      </c>
      <c r="I1028" s="131"/>
      <c r="J1028" s="90" t="s">
        <v>820</v>
      </c>
      <c r="N1028" s="90">
        <v>0</v>
      </c>
      <c r="O1028" s="90" t="s">
        <v>20</v>
      </c>
    </row>
    <row r="1029" spans="2:15" ht="19.5" customHeight="1">
      <c r="B1029" s="121">
        <f t="shared" si="24"/>
        <v>1001</v>
      </c>
      <c r="C1029" s="122" t="s">
        <v>599</v>
      </c>
      <c r="D1029" s="122" t="s">
        <v>1292</v>
      </c>
      <c r="E1029" s="122">
        <v>2013</v>
      </c>
      <c r="F1029" s="122">
        <v>2018</v>
      </c>
      <c r="G1029" s="129" t="s">
        <v>20</v>
      </c>
      <c r="H1029" s="130" t="s">
        <v>20</v>
      </c>
      <c r="I1029" s="131"/>
    </row>
    <row r="1030" spans="2:15" ht="19.5" customHeight="1">
      <c r="B1030" s="121">
        <f t="shared" si="24"/>
        <v>1002</v>
      </c>
      <c r="C1030" s="122" t="s">
        <v>599</v>
      </c>
      <c r="D1030" s="122" t="s">
        <v>1293</v>
      </c>
      <c r="E1030" s="122">
        <v>2002</v>
      </c>
      <c r="F1030" s="122">
        <v>2009</v>
      </c>
      <c r="G1030" s="129" t="s">
        <v>20</v>
      </c>
      <c r="H1030" s="130"/>
      <c r="I1030" s="131"/>
    </row>
    <row r="1031" spans="2:15" ht="19.5" customHeight="1">
      <c r="B1031" s="121">
        <f t="shared" si="24"/>
        <v>1003</v>
      </c>
      <c r="C1031" s="122" t="s">
        <v>599</v>
      </c>
      <c r="D1031" s="122" t="s">
        <v>1119</v>
      </c>
      <c r="E1031" s="122">
        <v>2012</v>
      </c>
      <c r="F1031" s="122">
        <v>2014</v>
      </c>
      <c r="G1031" s="129"/>
      <c r="H1031" s="130" t="s">
        <v>20</v>
      </c>
      <c r="I1031" s="131"/>
      <c r="J1031" s="90" t="s">
        <v>820</v>
      </c>
      <c r="N1031" s="90">
        <v>2</v>
      </c>
      <c r="O1031" s="90" t="s">
        <v>20</v>
      </c>
    </row>
    <row r="1032" spans="2:15" ht="19.5" customHeight="1">
      <c r="B1032" s="121">
        <f t="shared" si="24"/>
        <v>1004</v>
      </c>
      <c r="C1032" s="122" t="s">
        <v>599</v>
      </c>
      <c r="D1032" s="122" t="s">
        <v>1294</v>
      </c>
      <c r="E1032" s="122">
        <v>2015</v>
      </c>
      <c r="F1032" s="122"/>
      <c r="G1032" s="129" t="s">
        <v>20</v>
      </c>
      <c r="H1032" s="130" t="s">
        <v>20</v>
      </c>
      <c r="I1032" s="131"/>
    </row>
    <row r="1033" spans="2:15" ht="19.5" customHeight="1">
      <c r="B1033" s="121">
        <f t="shared" si="24"/>
        <v>1005</v>
      </c>
      <c r="C1033" s="122" t="s">
        <v>599</v>
      </c>
      <c r="D1033" s="122" t="s">
        <v>1295</v>
      </c>
      <c r="E1033" s="122">
        <v>2019</v>
      </c>
      <c r="F1033" s="122" t="s">
        <v>19</v>
      </c>
      <c r="G1033" s="129"/>
      <c r="H1033" s="130"/>
      <c r="I1033" s="131" t="s">
        <v>20</v>
      </c>
    </row>
    <row r="1034" spans="2:15" ht="19.5" customHeight="1">
      <c r="B1034" s="121">
        <f t="shared" si="24"/>
        <v>1006</v>
      </c>
      <c r="C1034" s="122" t="s">
        <v>599</v>
      </c>
      <c r="D1034" s="122" t="s">
        <v>1296</v>
      </c>
      <c r="E1034" s="122">
        <v>2013</v>
      </c>
      <c r="F1034" s="122">
        <v>2020</v>
      </c>
      <c r="G1034" s="129" t="s">
        <v>20</v>
      </c>
      <c r="H1034" s="130"/>
      <c r="I1034" s="131"/>
    </row>
    <row r="1035" spans="2:15" ht="19.5" customHeight="1">
      <c r="B1035" s="121">
        <f t="shared" si="24"/>
        <v>1007</v>
      </c>
      <c r="C1035" s="122" t="s">
        <v>599</v>
      </c>
      <c r="D1035" s="122" t="s">
        <v>1297</v>
      </c>
      <c r="E1035" s="122">
        <v>2021</v>
      </c>
      <c r="F1035" s="122"/>
      <c r="G1035" s="129" t="s">
        <v>20</v>
      </c>
      <c r="H1035" s="130" t="s">
        <v>20</v>
      </c>
      <c r="I1035" s="131"/>
    </row>
    <row r="1036" spans="2:15" ht="19.5" customHeight="1">
      <c r="B1036" s="121">
        <f t="shared" si="24"/>
        <v>1008</v>
      </c>
      <c r="C1036" s="122" t="s">
        <v>599</v>
      </c>
      <c r="D1036" s="122" t="s">
        <v>1298</v>
      </c>
      <c r="E1036" s="122">
        <v>2004</v>
      </c>
      <c r="F1036" s="122"/>
      <c r="G1036" s="129" t="s">
        <v>20</v>
      </c>
      <c r="H1036" s="130" t="s">
        <v>20</v>
      </c>
      <c r="I1036" s="131"/>
    </row>
    <row r="1037" spans="2:15" ht="19.5" customHeight="1">
      <c r="B1037" s="121">
        <f t="shared" si="24"/>
        <v>1009</v>
      </c>
      <c r="C1037" s="122" t="s">
        <v>599</v>
      </c>
      <c r="D1037" s="122" t="s">
        <v>613</v>
      </c>
      <c r="E1037" s="122">
        <v>2007</v>
      </c>
      <c r="F1037" s="122">
        <v>2013</v>
      </c>
      <c r="G1037" s="129" t="s">
        <v>20</v>
      </c>
      <c r="H1037" s="130" t="s">
        <v>20</v>
      </c>
      <c r="I1037" s="131"/>
    </row>
    <row r="1038" spans="2:15" ht="19.5" customHeight="1">
      <c r="B1038" s="121">
        <f t="shared" si="24"/>
        <v>1010</v>
      </c>
      <c r="C1038" s="122" t="s">
        <v>599</v>
      </c>
      <c r="D1038" s="122" t="s">
        <v>613</v>
      </c>
      <c r="E1038" s="122">
        <v>2014</v>
      </c>
      <c r="F1038" s="122">
        <v>2020</v>
      </c>
      <c r="G1038" s="129" t="s">
        <v>20</v>
      </c>
      <c r="H1038" s="130" t="s">
        <v>20</v>
      </c>
      <c r="I1038" s="131"/>
    </row>
    <row r="1039" spans="2:15" ht="19.5" customHeight="1">
      <c r="B1039" s="121">
        <f t="shared" si="24"/>
        <v>1011</v>
      </c>
      <c r="C1039" s="122" t="s">
        <v>599</v>
      </c>
      <c r="D1039" s="122" t="s">
        <v>614</v>
      </c>
      <c r="E1039" s="122">
        <v>2015</v>
      </c>
      <c r="F1039" s="122"/>
      <c r="G1039" s="129" t="s">
        <v>20</v>
      </c>
      <c r="H1039" s="130" t="s">
        <v>20</v>
      </c>
      <c r="I1039" s="131"/>
    </row>
    <row r="1040" spans="2:15" ht="19.5" customHeight="1">
      <c r="B1040" s="121">
        <f t="shared" si="24"/>
        <v>1012</v>
      </c>
      <c r="C1040" s="122" t="s">
        <v>599</v>
      </c>
      <c r="D1040" s="122" t="s">
        <v>1299</v>
      </c>
      <c r="E1040" s="122">
        <v>2015</v>
      </c>
      <c r="F1040" s="122">
        <v>2016</v>
      </c>
      <c r="G1040" s="129" t="s">
        <v>20</v>
      </c>
      <c r="H1040" s="130" t="s">
        <v>20</v>
      </c>
      <c r="I1040" s="131"/>
    </row>
    <row r="1041" spans="2:15" ht="19.5" customHeight="1">
      <c r="B1041" s="121">
        <f t="shared" si="24"/>
        <v>1013</v>
      </c>
      <c r="C1041" s="122" t="s">
        <v>599</v>
      </c>
      <c r="D1041" s="122" t="s">
        <v>1300</v>
      </c>
      <c r="E1041" s="122">
        <v>2015</v>
      </c>
      <c r="F1041" s="122"/>
      <c r="G1041" s="129" t="s">
        <v>20</v>
      </c>
      <c r="H1041" s="130" t="s">
        <v>20</v>
      </c>
      <c r="I1041" s="131"/>
    </row>
    <row r="1042" spans="2:15" ht="19.5" customHeight="1">
      <c r="B1042" s="121">
        <f t="shared" si="24"/>
        <v>1014</v>
      </c>
      <c r="C1042" s="122" t="s">
        <v>599</v>
      </c>
      <c r="D1042" s="122" t="s">
        <v>1281</v>
      </c>
      <c r="E1042" s="122">
        <v>2009</v>
      </c>
      <c r="F1042" s="122">
        <v>2013</v>
      </c>
      <c r="G1042" s="129" t="s">
        <v>20</v>
      </c>
      <c r="H1042" s="130" t="s">
        <v>20</v>
      </c>
      <c r="I1042" s="131"/>
    </row>
    <row r="1043" spans="2:15" ht="19.5" customHeight="1">
      <c r="B1043" s="121">
        <f t="shared" si="24"/>
        <v>1015</v>
      </c>
      <c r="C1043" s="122" t="s">
        <v>599</v>
      </c>
      <c r="D1043" s="122" t="s">
        <v>751</v>
      </c>
      <c r="E1043" s="122">
        <v>2007</v>
      </c>
      <c r="F1043" s="122">
        <v>2021</v>
      </c>
      <c r="G1043" s="129" t="s">
        <v>20</v>
      </c>
      <c r="H1043" s="130" t="s">
        <v>20</v>
      </c>
      <c r="I1043" s="131"/>
    </row>
    <row r="1044" spans="2:15" ht="19.5" customHeight="1">
      <c r="B1044" s="121">
        <f t="shared" si="24"/>
        <v>1016</v>
      </c>
      <c r="C1044" s="122" t="s">
        <v>599</v>
      </c>
      <c r="D1044" s="122" t="s">
        <v>751</v>
      </c>
      <c r="E1044" s="122">
        <v>2021</v>
      </c>
      <c r="F1044" s="122"/>
      <c r="G1044" s="129" t="s">
        <v>20</v>
      </c>
      <c r="H1044" s="130" t="s">
        <v>20</v>
      </c>
      <c r="I1044" s="131"/>
    </row>
    <row r="1045" spans="2:15" ht="19.5" customHeight="1">
      <c r="B1045" s="121">
        <f t="shared" si="24"/>
        <v>1017</v>
      </c>
      <c r="C1045" s="122" t="s">
        <v>599</v>
      </c>
      <c r="D1045" s="122" t="s">
        <v>1301</v>
      </c>
      <c r="E1045" s="122">
        <v>2013</v>
      </c>
      <c r="F1045" s="122"/>
      <c r="G1045" s="129" t="s">
        <v>20</v>
      </c>
      <c r="H1045" s="130" t="s">
        <v>20</v>
      </c>
      <c r="I1045" s="131"/>
    </row>
    <row r="1046" spans="2:15" ht="19.5" customHeight="1">
      <c r="B1046" s="121">
        <f t="shared" si="24"/>
        <v>1018</v>
      </c>
      <c r="C1046" s="122" t="s">
        <v>599</v>
      </c>
      <c r="D1046" s="122" t="s">
        <v>1120</v>
      </c>
      <c r="E1046" s="122">
        <v>2009</v>
      </c>
      <c r="F1046" s="122">
        <v>2013</v>
      </c>
      <c r="G1046" s="129" t="s">
        <v>20</v>
      </c>
      <c r="H1046" s="130" t="s">
        <v>20</v>
      </c>
      <c r="I1046" s="131"/>
      <c r="J1046" s="90" t="s">
        <v>820</v>
      </c>
      <c r="N1046" s="90">
        <v>4</v>
      </c>
      <c r="O1046" s="90" t="s">
        <v>20</v>
      </c>
    </row>
    <row r="1047" spans="2:15" ht="19.5" customHeight="1">
      <c r="B1047" s="121">
        <f t="shared" si="24"/>
        <v>1019</v>
      </c>
      <c r="C1047" s="122" t="s">
        <v>599</v>
      </c>
      <c r="D1047" s="122" t="s">
        <v>1121</v>
      </c>
      <c r="E1047" s="122">
        <v>2015</v>
      </c>
      <c r="F1047" s="122">
        <v>2017</v>
      </c>
      <c r="G1047" s="129" t="s">
        <v>20</v>
      </c>
      <c r="H1047" s="130"/>
      <c r="I1047" s="131"/>
      <c r="J1047" s="90" t="s">
        <v>820</v>
      </c>
      <c r="N1047" s="90">
        <v>2</v>
      </c>
      <c r="O1047" s="90" t="s">
        <v>20</v>
      </c>
    </row>
    <row r="1048" spans="2:15" ht="19.5" customHeight="1">
      <c r="B1048" s="121">
        <f t="shared" si="24"/>
        <v>1020</v>
      </c>
      <c r="C1048" s="122" t="s">
        <v>599</v>
      </c>
      <c r="D1048" s="122" t="s">
        <v>1302</v>
      </c>
      <c r="E1048" s="122">
        <v>2017</v>
      </c>
      <c r="F1048" s="122">
        <v>2021</v>
      </c>
      <c r="G1048" s="129" t="s">
        <v>20</v>
      </c>
      <c r="H1048" s="130" t="s">
        <v>20</v>
      </c>
      <c r="I1048" s="131"/>
    </row>
    <row r="1049" spans="2:15" ht="19.5" customHeight="1">
      <c r="B1049" s="121">
        <f t="shared" si="24"/>
        <v>1021</v>
      </c>
      <c r="C1049" s="122" t="s">
        <v>599</v>
      </c>
      <c r="D1049" s="122" t="s">
        <v>616</v>
      </c>
      <c r="E1049" s="122">
        <v>2009</v>
      </c>
      <c r="F1049" s="122">
        <v>2015</v>
      </c>
      <c r="G1049" s="129" t="s">
        <v>20</v>
      </c>
      <c r="H1049" s="130" t="s">
        <v>20</v>
      </c>
      <c r="I1049" s="131"/>
    </row>
    <row r="1050" spans="2:15" ht="19.5" customHeight="1">
      <c r="B1050" s="121">
        <f t="shared" si="24"/>
        <v>1022</v>
      </c>
      <c r="C1050" s="122" t="s">
        <v>599</v>
      </c>
      <c r="D1050" s="122" t="s">
        <v>616</v>
      </c>
      <c r="E1050" s="122">
        <v>2012</v>
      </c>
      <c r="F1050" s="122">
        <v>2021</v>
      </c>
      <c r="G1050" s="129" t="s">
        <v>20</v>
      </c>
      <c r="H1050" s="130" t="s">
        <v>20</v>
      </c>
      <c r="I1050" s="131"/>
      <c r="J1050" s="90" t="s">
        <v>820</v>
      </c>
      <c r="N1050" s="90">
        <v>9</v>
      </c>
      <c r="O1050" s="90" t="s">
        <v>20</v>
      </c>
    </row>
    <row r="1051" spans="2:15" ht="19.5" customHeight="1">
      <c r="B1051" s="121">
        <f t="shared" si="24"/>
        <v>1023</v>
      </c>
      <c r="C1051" s="122" t="s">
        <v>599</v>
      </c>
      <c r="D1051" s="122" t="s">
        <v>1122</v>
      </c>
      <c r="E1051" s="122">
        <v>2012</v>
      </c>
      <c r="F1051" s="122">
        <v>2021</v>
      </c>
      <c r="G1051" s="129" t="s">
        <v>20</v>
      </c>
      <c r="H1051" s="130" t="s">
        <v>20</v>
      </c>
      <c r="I1051" s="131"/>
      <c r="J1051" s="90" t="s">
        <v>820</v>
      </c>
      <c r="N1051" s="90">
        <v>9</v>
      </c>
      <c r="O1051" s="90" t="s">
        <v>20</v>
      </c>
    </row>
    <row r="1052" spans="2:15" ht="19.5" customHeight="1">
      <c r="B1052" s="121">
        <f t="shared" si="24"/>
        <v>1024</v>
      </c>
      <c r="C1052" s="122" t="s">
        <v>599</v>
      </c>
      <c r="D1052" s="122" t="s">
        <v>1123</v>
      </c>
      <c r="E1052" s="122">
        <v>2016</v>
      </c>
      <c r="F1052" s="122"/>
      <c r="G1052" s="129" t="s">
        <v>20</v>
      </c>
      <c r="H1052" s="130" t="s">
        <v>20</v>
      </c>
      <c r="I1052" s="131"/>
    </row>
    <row r="1053" spans="2:15" ht="19.5" customHeight="1">
      <c r="B1053" s="121">
        <f t="shared" si="24"/>
        <v>1025</v>
      </c>
      <c r="C1053" s="122" t="s">
        <v>599</v>
      </c>
      <c r="D1053" s="122" t="s">
        <v>1123</v>
      </c>
      <c r="E1053" s="122">
        <v>2017</v>
      </c>
      <c r="F1053" s="122">
        <v>2021</v>
      </c>
      <c r="G1053" s="129" t="s">
        <v>20</v>
      </c>
      <c r="H1053" s="130" t="s">
        <v>20</v>
      </c>
      <c r="I1053" s="131"/>
      <c r="J1053" s="90" t="s">
        <v>820</v>
      </c>
      <c r="N1053" s="90">
        <v>4</v>
      </c>
      <c r="O1053" s="90" t="s">
        <v>20</v>
      </c>
    </row>
    <row r="1054" spans="2:15" ht="19.5" customHeight="1">
      <c r="B1054" s="121">
        <f t="shared" si="24"/>
        <v>1026</v>
      </c>
      <c r="C1054" s="122" t="s">
        <v>599</v>
      </c>
      <c r="D1054" s="122" t="s">
        <v>1124</v>
      </c>
      <c r="E1054" s="122">
        <v>2010</v>
      </c>
      <c r="F1054" s="122">
        <v>2017</v>
      </c>
      <c r="G1054" s="129" t="s">
        <v>20</v>
      </c>
      <c r="H1054" s="130" t="s">
        <v>20</v>
      </c>
      <c r="I1054" s="131"/>
      <c r="J1054" s="90" t="s">
        <v>820</v>
      </c>
      <c r="N1054" s="90">
        <v>7</v>
      </c>
      <c r="O1054" s="90" t="s">
        <v>20</v>
      </c>
    </row>
    <row r="1055" spans="2:15" ht="19.5" customHeight="1">
      <c r="B1055" s="121">
        <f t="shared" si="24"/>
        <v>1027</v>
      </c>
      <c r="C1055" s="122" t="s">
        <v>599</v>
      </c>
      <c r="D1055" s="122" t="s">
        <v>618</v>
      </c>
      <c r="E1055" s="122">
        <v>2016</v>
      </c>
      <c r="F1055" s="122"/>
      <c r="G1055" s="129" t="s">
        <v>20</v>
      </c>
      <c r="H1055" s="130" t="s">
        <v>20</v>
      </c>
      <c r="I1055" s="131" t="s">
        <v>20</v>
      </c>
    </row>
    <row r="1056" spans="2:15" ht="19.5" customHeight="1">
      <c r="B1056" s="121">
        <f t="shared" si="24"/>
        <v>1028</v>
      </c>
      <c r="C1056" s="122" t="s">
        <v>599</v>
      </c>
      <c r="D1056" s="122" t="s">
        <v>1303</v>
      </c>
      <c r="E1056" s="122">
        <v>2016</v>
      </c>
      <c r="F1056" s="122"/>
      <c r="G1056" s="129" t="s">
        <v>20</v>
      </c>
      <c r="H1056" s="130" t="s">
        <v>20</v>
      </c>
      <c r="I1056" s="131" t="s">
        <v>20</v>
      </c>
    </row>
    <row r="1057" spans="2:15" ht="19.5" customHeight="1">
      <c r="B1057" s="121">
        <f>ROW()-28</f>
        <v>1029</v>
      </c>
      <c r="C1057" s="122" t="s">
        <v>599</v>
      </c>
      <c r="D1057" s="122" t="s">
        <v>621</v>
      </c>
      <c r="E1057" s="122">
        <v>2005</v>
      </c>
      <c r="F1057" s="122">
        <v>2013</v>
      </c>
      <c r="G1057" s="129" t="s">
        <v>20</v>
      </c>
      <c r="H1057" s="130" t="s">
        <v>20</v>
      </c>
      <c r="I1057" s="131"/>
    </row>
    <row r="1058" spans="2:15" ht="19.5" customHeight="1" thickBot="1">
      <c r="B1058" s="121">
        <f>ROW()-28</f>
        <v>1030</v>
      </c>
      <c r="C1058" s="122" t="s">
        <v>599</v>
      </c>
      <c r="D1058" s="122" t="s">
        <v>621</v>
      </c>
      <c r="E1058" s="122">
        <v>2013</v>
      </c>
      <c r="F1058" s="122">
        <v>2018</v>
      </c>
      <c r="G1058" s="129" t="s">
        <v>20</v>
      </c>
      <c r="H1058" s="130" t="s">
        <v>20</v>
      </c>
      <c r="I1058" s="131"/>
    </row>
    <row r="1059" spans="2:15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 t="s">
        <v>1144</v>
      </c>
    </row>
    <row r="1060" spans="2:15" ht="19.5" customHeight="1">
      <c r="B1060" s="121">
        <f>ROW()-29</f>
        <v>1031</v>
      </c>
      <c r="C1060" s="122" t="s">
        <v>599</v>
      </c>
      <c r="D1060" s="122" t="s">
        <v>621</v>
      </c>
      <c r="E1060" s="122">
        <v>2019</v>
      </c>
      <c r="F1060" s="122"/>
      <c r="G1060" s="129" t="s">
        <v>20</v>
      </c>
      <c r="H1060" s="130" t="s">
        <v>20</v>
      </c>
      <c r="I1060" s="131"/>
    </row>
    <row r="1061" spans="2:15" ht="19.5" customHeight="1">
      <c r="B1061" s="121">
        <f>ROW()-29</f>
        <v>1032</v>
      </c>
      <c r="C1061" s="122" t="s">
        <v>599</v>
      </c>
      <c r="D1061" s="122" t="s">
        <v>1125</v>
      </c>
      <c r="E1061" s="122">
        <v>2008</v>
      </c>
      <c r="F1061" s="122">
        <v>2022</v>
      </c>
      <c r="G1061" s="129" t="s">
        <v>20</v>
      </c>
      <c r="H1061" s="130" t="s">
        <v>20</v>
      </c>
      <c r="I1061" s="131"/>
    </row>
    <row r="1062" spans="2:15" ht="19.5" customHeight="1">
      <c r="B1062" s="121">
        <f t="shared" ref="B1062:B1100" si="25">ROW()-29</f>
        <v>1033</v>
      </c>
      <c r="C1062" s="122" t="s">
        <v>599</v>
      </c>
      <c r="D1062" s="122" t="s">
        <v>1126</v>
      </c>
      <c r="E1062" s="122">
        <v>2011</v>
      </c>
      <c r="F1062" s="122">
        <v>2020</v>
      </c>
      <c r="G1062" s="129" t="s">
        <v>20</v>
      </c>
      <c r="H1062" s="130" t="s">
        <v>20</v>
      </c>
      <c r="I1062" s="131"/>
    </row>
    <row r="1063" spans="2:15" ht="19.5" customHeight="1">
      <c r="B1063" s="121">
        <f t="shared" si="25"/>
        <v>1034</v>
      </c>
      <c r="C1063" s="122" t="s">
        <v>599</v>
      </c>
      <c r="D1063" s="122" t="s">
        <v>623</v>
      </c>
      <c r="E1063" s="122">
        <v>2019</v>
      </c>
      <c r="F1063" s="122"/>
      <c r="G1063" s="129" t="s">
        <v>20</v>
      </c>
      <c r="H1063" s="130" t="s">
        <v>20</v>
      </c>
      <c r="I1063" s="131"/>
    </row>
    <row r="1064" spans="2:15" ht="19.5" customHeight="1">
      <c r="B1064" s="121">
        <f t="shared" si="25"/>
        <v>1035</v>
      </c>
      <c r="C1064" s="122" t="s">
        <v>599</v>
      </c>
      <c r="D1064" s="122" t="s">
        <v>1127</v>
      </c>
      <c r="E1064" s="122">
        <v>2012</v>
      </c>
      <c r="F1064" s="122">
        <v>2015</v>
      </c>
      <c r="G1064" s="129"/>
      <c r="H1064" s="130" t="s">
        <v>20</v>
      </c>
      <c r="I1064" s="131"/>
      <c r="J1064" s="90" t="s">
        <v>820</v>
      </c>
      <c r="K1064" s="90">
        <v>2</v>
      </c>
      <c r="N1064" s="90">
        <v>3</v>
      </c>
      <c r="O1064" s="90" t="s">
        <v>20</v>
      </c>
    </row>
    <row r="1065" spans="2:15" ht="19.5" customHeight="1">
      <c r="B1065" s="121">
        <f t="shared" si="25"/>
        <v>1036</v>
      </c>
      <c r="C1065" s="122" t="s">
        <v>599</v>
      </c>
      <c r="D1065" s="122" t="s">
        <v>1127</v>
      </c>
      <c r="E1065" s="122">
        <v>2015</v>
      </c>
      <c r="F1065" s="122">
        <v>2021</v>
      </c>
      <c r="G1065" s="129"/>
      <c r="H1065" s="130" t="s">
        <v>20</v>
      </c>
      <c r="I1065" s="131"/>
      <c r="J1065" s="90" t="s">
        <v>820</v>
      </c>
      <c r="K1065" s="90">
        <v>3</v>
      </c>
      <c r="N1065" s="90">
        <v>6</v>
      </c>
      <c r="O1065" s="90" t="s">
        <v>20</v>
      </c>
    </row>
    <row r="1066" spans="2:15" ht="19.5" customHeight="1">
      <c r="B1066" s="121">
        <f t="shared" si="25"/>
        <v>1037</v>
      </c>
      <c r="C1066" s="122" t="s">
        <v>599</v>
      </c>
      <c r="D1066" s="122" t="s">
        <v>1128</v>
      </c>
      <c r="E1066" s="122">
        <v>2007</v>
      </c>
      <c r="F1066" s="122">
        <v>2021</v>
      </c>
      <c r="G1066" s="129" t="s">
        <v>20</v>
      </c>
      <c r="H1066" s="130" t="s">
        <v>20</v>
      </c>
      <c r="I1066" s="131"/>
    </row>
    <row r="1067" spans="2:15" ht="19.5" customHeight="1">
      <c r="B1067" s="121">
        <f t="shared" si="25"/>
        <v>1038</v>
      </c>
      <c r="C1067" s="122" t="s">
        <v>599</v>
      </c>
      <c r="D1067" s="122" t="s">
        <v>624</v>
      </c>
      <c r="E1067" s="122">
        <v>2009</v>
      </c>
      <c r="F1067" s="122">
        <v>2014</v>
      </c>
      <c r="G1067" s="129" t="s">
        <v>20</v>
      </c>
      <c r="H1067" s="130" t="s">
        <v>20</v>
      </c>
      <c r="I1067" s="131"/>
    </row>
    <row r="1068" spans="2:15" ht="19.5" customHeight="1">
      <c r="B1068" s="121">
        <f t="shared" si="25"/>
        <v>1039</v>
      </c>
      <c r="C1068" s="122" t="s">
        <v>599</v>
      </c>
      <c r="D1068" s="122" t="s">
        <v>1304</v>
      </c>
      <c r="E1068" s="122">
        <v>2020</v>
      </c>
      <c r="F1068" s="122" t="s">
        <v>19</v>
      </c>
      <c r="G1068" s="129"/>
      <c r="H1068" s="130"/>
      <c r="I1068" s="131" t="s">
        <v>20</v>
      </c>
    </row>
    <row r="1069" spans="2:15" ht="19.5" customHeight="1">
      <c r="B1069" s="121">
        <f t="shared" si="25"/>
        <v>1040</v>
      </c>
      <c r="C1069" s="122" t="s">
        <v>599</v>
      </c>
      <c r="D1069" s="122" t="s">
        <v>1129</v>
      </c>
      <c r="E1069" s="122">
        <v>2008</v>
      </c>
      <c r="F1069" s="122">
        <v>2017</v>
      </c>
      <c r="G1069" s="129" t="s">
        <v>20</v>
      </c>
      <c r="H1069" s="130" t="s">
        <v>20</v>
      </c>
      <c r="I1069" s="131"/>
    </row>
    <row r="1070" spans="2:15" ht="19.5" customHeight="1">
      <c r="B1070" s="121">
        <f t="shared" si="25"/>
        <v>1041</v>
      </c>
      <c r="C1070" s="122" t="s">
        <v>599</v>
      </c>
      <c r="D1070" s="122" t="s">
        <v>1129</v>
      </c>
      <c r="E1070" s="122">
        <v>2017</v>
      </c>
      <c r="F1070" s="122">
        <v>2021</v>
      </c>
      <c r="G1070" s="129" t="s">
        <v>20</v>
      </c>
      <c r="H1070" s="130" t="s">
        <v>20</v>
      </c>
      <c r="I1070" s="131"/>
      <c r="J1070" s="90" t="s">
        <v>820</v>
      </c>
      <c r="N1070" s="90">
        <v>4</v>
      </c>
      <c r="O1070" s="90" t="s">
        <v>20</v>
      </c>
    </row>
    <row r="1071" spans="2:15" ht="19.5" customHeight="1">
      <c r="B1071" s="121">
        <f t="shared" si="25"/>
        <v>1042</v>
      </c>
      <c r="C1071" s="122" t="s">
        <v>599</v>
      </c>
      <c r="D1071" s="122" t="s">
        <v>626</v>
      </c>
      <c r="E1071" s="122">
        <v>2009</v>
      </c>
      <c r="F1071" s="122">
        <v>2018</v>
      </c>
      <c r="G1071" s="129" t="s">
        <v>20</v>
      </c>
      <c r="H1071" s="130" t="s">
        <v>20</v>
      </c>
      <c r="I1071" s="131"/>
    </row>
    <row r="1072" spans="2:15" ht="19.5" customHeight="1">
      <c r="B1072" s="121">
        <f t="shared" si="25"/>
        <v>1043</v>
      </c>
      <c r="C1072" s="122" t="s">
        <v>599</v>
      </c>
      <c r="D1072" s="122" t="s">
        <v>1305</v>
      </c>
      <c r="E1072" s="122">
        <v>2013</v>
      </c>
      <c r="F1072" s="122"/>
      <c r="G1072" s="129" t="s">
        <v>20</v>
      </c>
      <c r="H1072" s="130" t="s">
        <v>20</v>
      </c>
      <c r="I1072" s="131"/>
    </row>
    <row r="1073" spans="2:9" ht="19.5" customHeight="1">
      <c r="B1073" s="121">
        <f t="shared" si="25"/>
        <v>1044</v>
      </c>
      <c r="C1073" s="122" t="s">
        <v>599</v>
      </c>
      <c r="D1073" s="122" t="s">
        <v>1306</v>
      </c>
      <c r="E1073" s="122">
        <v>2017</v>
      </c>
      <c r="F1073" s="122">
        <v>2021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25"/>
        <v>1045</v>
      </c>
      <c r="C1074" s="122" t="s">
        <v>599</v>
      </c>
      <c r="D1074" s="122" t="s">
        <v>1307</v>
      </c>
      <c r="E1074" s="122">
        <v>2008</v>
      </c>
      <c r="F1074" s="122">
        <v>2014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25"/>
        <v>1046</v>
      </c>
      <c r="C1075" s="122" t="s">
        <v>599</v>
      </c>
      <c r="D1075" s="122" t="s">
        <v>629</v>
      </c>
      <c r="E1075" s="122">
        <v>2006</v>
      </c>
      <c r="F1075" s="122">
        <v>2013</v>
      </c>
      <c r="G1075" s="129" t="s">
        <v>20</v>
      </c>
      <c r="H1075" s="130"/>
      <c r="I1075" s="131"/>
    </row>
    <row r="1076" spans="2:9" ht="19.5" customHeight="1">
      <c r="B1076" s="121">
        <f t="shared" si="25"/>
        <v>1047</v>
      </c>
      <c r="C1076" s="179" t="s">
        <v>599</v>
      </c>
      <c r="D1076" s="179" t="s">
        <v>629</v>
      </c>
      <c r="E1076" s="179">
        <v>2011</v>
      </c>
      <c r="F1076" s="179">
        <v>2019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25"/>
        <v>1048</v>
      </c>
      <c r="C1077" s="179" t="s">
        <v>599</v>
      </c>
      <c r="D1077" s="179" t="s">
        <v>629</v>
      </c>
      <c r="E1077" s="179">
        <v>2020</v>
      </c>
      <c r="F1077" s="179"/>
      <c r="G1077" s="187" t="s">
        <v>20</v>
      </c>
      <c r="H1077" s="188" t="s">
        <v>20</v>
      </c>
      <c r="I1077" s="189"/>
    </row>
    <row r="1078" spans="2:9" ht="19.5" customHeight="1">
      <c r="B1078" s="121">
        <f t="shared" si="25"/>
        <v>1049</v>
      </c>
      <c r="C1078" s="179" t="s">
        <v>599</v>
      </c>
      <c r="D1078" s="179" t="s">
        <v>742</v>
      </c>
      <c r="E1078" s="179">
        <v>2020</v>
      </c>
      <c r="F1078" s="179"/>
      <c r="G1078" s="187" t="s">
        <v>20</v>
      </c>
      <c r="H1078" s="188" t="s">
        <v>20</v>
      </c>
      <c r="I1078" s="189"/>
    </row>
    <row r="1079" spans="2:9" ht="19.5" customHeight="1">
      <c r="B1079" s="121">
        <f t="shared" si="25"/>
        <v>1050</v>
      </c>
      <c r="C1079" s="179" t="s">
        <v>631</v>
      </c>
      <c r="D1079" s="179" t="s">
        <v>1244</v>
      </c>
      <c r="E1079" s="179">
        <v>2012</v>
      </c>
      <c r="F1079" s="179">
        <v>2019</v>
      </c>
      <c r="G1079" s="187" t="s">
        <v>20</v>
      </c>
      <c r="H1079" s="188"/>
      <c r="I1079" s="189" t="s">
        <v>20</v>
      </c>
    </row>
    <row r="1080" spans="2:9" ht="19.5" customHeight="1">
      <c r="B1080" s="121">
        <f t="shared" si="25"/>
        <v>1051</v>
      </c>
      <c r="C1080" s="122" t="s">
        <v>1308</v>
      </c>
      <c r="D1080" s="122" t="s">
        <v>474</v>
      </c>
      <c r="E1080" s="122">
        <v>2010</v>
      </c>
      <c r="F1080" s="122"/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25"/>
        <v>1052</v>
      </c>
      <c r="C1081" s="122" t="s">
        <v>1308</v>
      </c>
      <c r="D1081" s="122" t="s">
        <v>475</v>
      </c>
      <c r="E1081" s="122">
        <v>2001</v>
      </c>
      <c r="F1081" s="122">
        <v>2014</v>
      </c>
      <c r="G1081" s="129" t="s">
        <v>20</v>
      </c>
      <c r="H1081" s="130"/>
      <c r="I1081" s="131"/>
    </row>
    <row r="1082" spans="2:9" ht="19.5" customHeight="1">
      <c r="B1082" s="121">
        <f t="shared" si="25"/>
        <v>1053</v>
      </c>
      <c r="C1082" s="122" t="s">
        <v>632</v>
      </c>
      <c r="D1082" s="122" t="s">
        <v>633</v>
      </c>
      <c r="E1082" s="122">
        <v>2010</v>
      </c>
      <c r="F1082" s="122"/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25"/>
        <v>1054</v>
      </c>
      <c r="C1083" s="122" t="s">
        <v>632</v>
      </c>
      <c r="D1083" s="122" t="s">
        <v>634</v>
      </c>
      <c r="E1083" s="122">
        <v>2017</v>
      </c>
      <c r="F1083" s="122"/>
      <c r="G1083" s="129" t="s">
        <v>20</v>
      </c>
      <c r="H1083" s="130" t="s">
        <v>20</v>
      </c>
      <c r="I1083" s="131" t="s">
        <v>20</v>
      </c>
    </row>
    <row r="1084" spans="2:9" ht="19.5" customHeight="1">
      <c r="B1084" s="121">
        <f t="shared" si="25"/>
        <v>1055</v>
      </c>
      <c r="C1084" s="122" t="s">
        <v>632</v>
      </c>
      <c r="D1084" s="122" t="s">
        <v>635</v>
      </c>
      <c r="E1084" s="122">
        <v>2018</v>
      </c>
      <c r="F1084" s="122"/>
      <c r="G1084" s="129" t="s">
        <v>20</v>
      </c>
      <c r="H1084" s="130" t="s">
        <v>20</v>
      </c>
      <c r="I1084" s="131" t="s">
        <v>20</v>
      </c>
    </row>
    <row r="1085" spans="2:9" ht="19.5" customHeight="1">
      <c r="B1085" s="121">
        <f t="shared" si="25"/>
        <v>1056</v>
      </c>
      <c r="C1085" s="122" t="s">
        <v>632</v>
      </c>
      <c r="D1085" s="122" t="s">
        <v>637</v>
      </c>
      <c r="E1085" s="122">
        <v>2011</v>
      </c>
      <c r="F1085" s="122">
        <v>2019</v>
      </c>
      <c r="G1085" s="129" t="s">
        <v>20</v>
      </c>
      <c r="H1085" s="130" t="s">
        <v>20</v>
      </c>
      <c r="I1085" s="131" t="s">
        <v>20</v>
      </c>
    </row>
    <row r="1086" spans="2:9" ht="19.5" customHeight="1">
      <c r="B1086" s="121">
        <f t="shared" si="25"/>
        <v>1057</v>
      </c>
      <c r="C1086" s="122" t="s">
        <v>632</v>
      </c>
      <c r="D1086" s="122" t="s">
        <v>639</v>
      </c>
      <c r="E1086" s="122">
        <v>2004</v>
      </c>
      <c r="F1086" s="122">
        <v>2020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25"/>
        <v>1058</v>
      </c>
      <c r="C1087" s="122" t="s">
        <v>632</v>
      </c>
      <c r="D1087" s="122" t="s">
        <v>639</v>
      </c>
      <c r="E1087" s="122">
        <v>2021</v>
      </c>
      <c r="F1087" s="122"/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25"/>
        <v>1059</v>
      </c>
      <c r="C1088" s="122" t="s">
        <v>632</v>
      </c>
      <c r="D1088" s="122" t="s">
        <v>641</v>
      </c>
      <c r="E1088" s="122">
        <v>2003</v>
      </c>
      <c r="F1088" s="122">
        <v>2015</v>
      </c>
      <c r="G1088" s="129" t="s">
        <v>20</v>
      </c>
      <c r="H1088" s="130" t="s">
        <v>20</v>
      </c>
      <c r="I1088" s="131" t="s">
        <v>20</v>
      </c>
    </row>
    <row r="1089" spans="2:15" ht="19.5" customHeight="1">
      <c r="B1089" s="121">
        <f t="shared" si="25"/>
        <v>1060</v>
      </c>
      <c r="C1089" s="122" t="s">
        <v>632</v>
      </c>
      <c r="D1089" s="122" t="s">
        <v>643</v>
      </c>
      <c r="E1089" s="122">
        <v>2003</v>
      </c>
      <c r="F1089" s="122">
        <v>2015</v>
      </c>
      <c r="G1089" s="129" t="s">
        <v>20</v>
      </c>
      <c r="H1089" s="130" t="s">
        <v>20</v>
      </c>
      <c r="I1089" s="131" t="s">
        <v>20</v>
      </c>
    </row>
    <row r="1090" spans="2:15" ht="19.5" customHeight="1">
      <c r="B1090" s="121">
        <f t="shared" si="25"/>
        <v>1061</v>
      </c>
      <c r="C1090" s="122" t="s">
        <v>632</v>
      </c>
      <c r="D1090" s="122" t="s">
        <v>647</v>
      </c>
      <c r="E1090" s="122">
        <v>2012</v>
      </c>
      <c r="F1090" s="122">
        <v>2017</v>
      </c>
      <c r="G1090" s="129" t="s">
        <v>20</v>
      </c>
      <c r="H1090" s="130" t="s">
        <v>20</v>
      </c>
      <c r="I1090" s="131"/>
    </row>
    <row r="1091" spans="2:15" ht="19.5" customHeight="1">
      <c r="B1091" s="121">
        <f t="shared" si="25"/>
        <v>1062</v>
      </c>
      <c r="C1091" s="122" t="s">
        <v>632</v>
      </c>
      <c r="D1091" s="122" t="s">
        <v>648</v>
      </c>
      <c r="E1091" s="122">
        <v>2006</v>
      </c>
      <c r="F1091" s="122">
        <v>2017</v>
      </c>
      <c r="G1091" s="129" t="s">
        <v>20</v>
      </c>
      <c r="H1091" s="130" t="s">
        <v>20</v>
      </c>
      <c r="I1091" s="131"/>
    </row>
    <row r="1092" spans="2:15" ht="19.5" customHeight="1">
      <c r="B1092" s="121">
        <f t="shared" si="25"/>
        <v>1063</v>
      </c>
      <c r="C1092" s="122" t="s">
        <v>632</v>
      </c>
      <c r="D1092" s="122" t="s">
        <v>711</v>
      </c>
      <c r="E1092" s="122">
        <v>2003</v>
      </c>
      <c r="F1092" s="122">
        <v>2020</v>
      </c>
      <c r="G1092" s="129" t="s">
        <v>20</v>
      </c>
      <c r="H1092" s="130" t="s">
        <v>20</v>
      </c>
      <c r="I1092" s="131"/>
    </row>
    <row r="1093" spans="2:15" ht="19.5" customHeight="1">
      <c r="B1093" s="121">
        <f t="shared" si="25"/>
        <v>1064</v>
      </c>
      <c r="C1093" s="122" t="s">
        <v>632</v>
      </c>
      <c r="D1093" s="122" t="s">
        <v>1309</v>
      </c>
      <c r="E1093" s="122">
        <v>2003</v>
      </c>
      <c r="F1093" s="122">
        <v>2015</v>
      </c>
      <c r="G1093" s="129" t="s">
        <v>20</v>
      </c>
      <c r="H1093" s="130" t="s">
        <v>20</v>
      </c>
      <c r="I1093" s="131" t="s">
        <v>20</v>
      </c>
    </row>
    <row r="1094" spans="2:15" ht="19.5" customHeight="1">
      <c r="B1094" s="121">
        <f t="shared" si="25"/>
        <v>1065</v>
      </c>
      <c r="C1094" s="122" t="s">
        <v>632</v>
      </c>
      <c r="D1094" s="122" t="s">
        <v>651</v>
      </c>
      <c r="E1094" s="122">
        <v>2006</v>
      </c>
      <c r="F1094" s="122">
        <v>2015</v>
      </c>
      <c r="G1094" s="129" t="s">
        <v>20</v>
      </c>
      <c r="H1094" s="130" t="s">
        <v>20</v>
      </c>
      <c r="I1094" s="131"/>
    </row>
    <row r="1095" spans="2:15" ht="19.5" customHeight="1">
      <c r="B1095" s="121">
        <f t="shared" si="25"/>
        <v>1066</v>
      </c>
      <c r="C1095" s="122" t="s">
        <v>632</v>
      </c>
      <c r="D1095" s="122" t="s">
        <v>708</v>
      </c>
      <c r="E1095" s="122">
        <v>2003</v>
      </c>
      <c r="F1095" s="122">
        <v>2020</v>
      </c>
      <c r="G1095" s="129" t="s">
        <v>20</v>
      </c>
      <c r="H1095" s="130" t="s">
        <v>20</v>
      </c>
      <c r="I1095" s="131"/>
    </row>
    <row r="1096" spans="2:15" ht="19.5" customHeight="1">
      <c r="B1096" s="121">
        <f t="shared" si="25"/>
        <v>1067</v>
      </c>
      <c r="C1096" s="122" t="s">
        <v>632</v>
      </c>
      <c r="D1096" s="122" t="s">
        <v>1310</v>
      </c>
      <c r="E1096" s="122">
        <v>2008</v>
      </c>
      <c r="F1096" s="122"/>
      <c r="G1096" s="129" t="s">
        <v>20</v>
      </c>
      <c r="H1096" s="130" t="s">
        <v>20</v>
      </c>
      <c r="I1096" s="131"/>
    </row>
    <row r="1097" spans="2:15" ht="19.5" customHeight="1">
      <c r="B1097" s="121">
        <f t="shared" si="25"/>
        <v>1068</v>
      </c>
      <c r="C1097" s="122" t="s">
        <v>632</v>
      </c>
      <c r="D1097" s="122" t="s">
        <v>652</v>
      </c>
      <c r="E1097" s="122">
        <v>1999</v>
      </c>
      <c r="F1097" s="122">
        <v>2006</v>
      </c>
      <c r="G1097" s="129" t="s">
        <v>20</v>
      </c>
      <c r="H1097" s="130" t="s">
        <v>20</v>
      </c>
      <c r="I1097" s="131"/>
    </row>
    <row r="1098" spans="2:15" ht="19.5" customHeight="1">
      <c r="B1098" s="121">
        <f t="shared" si="25"/>
        <v>1069</v>
      </c>
      <c r="C1098" s="122" t="s">
        <v>632</v>
      </c>
      <c r="D1098" s="122" t="s">
        <v>652</v>
      </c>
      <c r="E1098" s="122">
        <v>2003</v>
      </c>
      <c r="F1098" s="122">
        <v>2009</v>
      </c>
      <c r="G1098" s="129" t="s">
        <v>20</v>
      </c>
      <c r="H1098" s="130" t="s">
        <v>20</v>
      </c>
      <c r="I1098" s="131"/>
    </row>
    <row r="1099" spans="2:15" ht="19.5" customHeight="1">
      <c r="B1099" s="121">
        <f t="shared" si="25"/>
        <v>1070</v>
      </c>
      <c r="C1099" s="122" t="s">
        <v>632</v>
      </c>
      <c r="D1099" s="122" t="s">
        <v>652</v>
      </c>
      <c r="E1099" s="122">
        <v>2009</v>
      </c>
      <c r="F1099" s="122">
        <v>2012</v>
      </c>
      <c r="G1099" s="129" t="s">
        <v>20</v>
      </c>
      <c r="H1099" s="130" t="s">
        <v>20</v>
      </c>
      <c r="I1099" s="131"/>
    </row>
    <row r="1100" spans="2:15" ht="19.5" customHeight="1">
      <c r="B1100" s="121">
        <f t="shared" si="25"/>
        <v>1071</v>
      </c>
      <c r="C1100" s="122" t="s">
        <v>632</v>
      </c>
      <c r="D1100" s="122" t="s">
        <v>652</v>
      </c>
      <c r="E1100" s="122">
        <v>2012</v>
      </c>
      <c r="F1100" s="122">
        <v>2020</v>
      </c>
      <c r="G1100" s="129" t="s">
        <v>20</v>
      </c>
      <c r="H1100" s="130" t="s">
        <v>20</v>
      </c>
      <c r="I1100" s="131" t="s">
        <v>20</v>
      </c>
    </row>
    <row r="1101" spans="2:15" ht="19.5" customHeight="1" thickBot="1">
      <c r="B1101" s="121">
        <f>ROW()-29</f>
        <v>1072</v>
      </c>
      <c r="C1101" s="122" t="s">
        <v>632</v>
      </c>
      <c r="D1101" s="122" t="s">
        <v>652</v>
      </c>
      <c r="E1101" s="122">
        <v>2020</v>
      </c>
      <c r="F1101" s="122"/>
      <c r="G1101" s="129" t="s">
        <v>20</v>
      </c>
      <c r="H1101" s="130" t="s">
        <v>20</v>
      </c>
      <c r="I1101" s="131"/>
    </row>
    <row r="1102" spans="2:15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 t="s">
        <v>1144</v>
      </c>
    </row>
    <row r="1103" spans="2:15" ht="19.5" customHeight="1">
      <c r="B1103" s="121">
        <f>ROW()-30</f>
        <v>1073</v>
      </c>
      <c r="C1103" s="122" t="s">
        <v>632</v>
      </c>
      <c r="D1103" s="122" t="s">
        <v>1130</v>
      </c>
      <c r="E1103" s="122">
        <v>2016</v>
      </c>
      <c r="F1103" s="122">
        <v>2016</v>
      </c>
      <c r="G1103" s="129" t="s">
        <v>20</v>
      </c>
      <c r="H1103" s="130" t="s">
        <v>20</v>
      </c>
      <c r="I1103" s="131"/>
      <c r="J1103" s="90" t="s">
        <v>820</v>
      </c>
      <c r="N1103" s="90">
        <v>0</v>
      </c>
      <c r="O1103" s="90" t="s">
        <v>20</v>
      </c>
    </row>
    <row r="1104" spans="2:15" ht="19.5" customHeight="1">
      <c r="B1104" s="121">
        <f>ROW()-30</f>
        <v>1074</v>
      </c>
      <c r="C1104" s="122" t="s">
        <v>632</v>
      </c>
      <c r="D1104" s="122" t="s">
        <v>1311</v>
      </c>
      <c r="E1104" s="122">
        <v>2017</v>
      </c>
      <c r="F1104" s="122"/>
      <c r="G1104" s="129" t="s">
        <v>20</v>
      </c>
      <c r="H1104" s="130" t="s">
        <v>20</v>
      </c>
      <c r="I1104" s="131" t="s">
        <v>20</v>
      </c>
    </row>
    <row r="1105" spans="2:15" ht="19.5" customHeight="1">
      <c r="B1105" s="121">
        <f t="shared" ref="B1105:B1142" si="26">ROW()-30</f>
        <v>1075</v>
      </c>
      <c r="C1105" s="122" t="s">
        <v>632</v>
      </c>
      <c r="D1105" s="122" t="s">
        <v>1311</v>
      </c>
      <c r="E1105" s="122">
        <v>2017</v>
      </c>
      <c r="F1105" s="122"/>
      <c r="G1105" s="129" t="s">
        <v>20</v>
      </c>
      <c r="H1105" s="130" t="s">
        <v>20</v>
      </c>
      <c r="I1105" s="131" t="s">
        <v>20</v>
      </c>
    </row>
    <row r="1106" spans="2:15" ht="19.5" customHeight="1">
      <c r="B1106" s="121">
        <f t="shared" si="26"/>
        <v>1076</v>
      </c>
      <c r="C1106" s="122" t="s">
        <v>632</v>
      </c>
      <c r="D1106" s="122" t="s">
        <v>1131</v>
      </c>
      <c r="E1106" s="122">
        <v>2012</v>
      </c>
      <c r="F1106" s="122">
        <v>2018</v>
      </c>
      <c r="G1106" s="129" t="s">
        <v>20</v>
      </c>
      <c r="H1106" s="130" t="s">
        <v>20</v>
      </c>
      <c r="I1106" s="131"/>
      <c r="J1106" s="90" t="s">
        <v>820</v>
      </c>
      <c r="N1106" s="90">
        <v>6</v>
      </c>
      <c r="O1106" s="90" t="s">
        <v>20</v>
      </c>
    </row>
    <row r="1107" spans="2:15" ht="19.5" customHeight="1">
      <c r="B1107" s="121">
        <f t="shared" si="26"/>
        <v>1077</v>
      </c>
      <c r="C1107" s="122" t="s">
        <v>632</v>
      </c>
      <c r="D1107" s="122" t="s">
        <v>656</v>
      </c>
      <c r="E1107" s="122">
        <v>2010</v>
      </c>
      <c r="F1107" s="122">
        <v>2018</v>
      </c>
      <c r="G1107" s="129" t="s">
        <v>20</v>
      </c>
      <c r="H1107" s="130" t="s">
        <v>20</v>
      </c>
      <c r="I1107" s="131"/>
    </row>
    <row r="1108" spans="2:15" ht="19.5" customHeight="1">
      <c r="B1108" s="121">
        <f t="shared" si="26"/>
        <v>1078</v>
      </c>
      <c r="C1108" s="122" t="s">
        <v>632</v>
      </c>
      <c r="D1108" s="122" t="s">
        <v>656</v>
      </c>
      <c r="E1108" s="122">
        <v>2019</v>
      </c>
      <c r="F1108" s="122"/>
      <c r="G1108" s="129" t="s">
        <v>20</v>
      </c>
      <c r="H1108" s="130" t="s">
        <v>20</v>
      </c>
      <c r="I1108" s="131" t="s">
        <v>20</v>
      </c>
    </row>
    <row r="1109" spans="2:15" ht="19.5" customHeight="1">
      <c r="B1109" s="121">
        <f t="shared" si="26"/>
        <v>1079</v>
      </c>
      <c r="C1109" s="122" t="s">
        <v>632</v>
      </c>
      <c r="D1109" s="122" t="s">
        <v>1132</v>
      </c>
      <c r="E1109" s="122">
        <v>2019</v>
      </c>
      <c r="F1109" s="122">
        <v>2021</v>
      </c>
      <c r="G1109" s="129" t="s">
        <v>20</v>
      </c>
      <c r="H1109" s="130" t="s">
        <v>20</v>
      </c>
      <c r="I1109" s="131"/>
      <c r="J1109" s="90" t="s">
        <v>820</v>
      </c>
      <c r="N1109" s="90">
        <v>2</v>
      </c>
      <c r="O1109" s="90" t="s">
        <v>20</v>
      </c>
    </row>
    <row r="1110" spans="2:15" ht="19.5" customHeight="1">
      <c r="B1110" s="121">
        <f t="shared" si="26"/>
        <v>1080</v>
      </c>
      <c r="C1110" s="122" t="s">
        <v>632</v>
      </c>
      <c r="D1110" s="122" t="s">
        <v>659</v>
      </c>
      <c r="E1110" s="122">
        <v>2003</v>
      </c>
      <c r="F1110" s="122">
        <v>2015</v>
      </c>
      <c r="G1110" s="129" t="s">
        <v>20</v>
      </c>
      <c r="H1110" s="130" t="s">
        <v>20</v>
      </c>
      <c r="I1110" s="131" t="s">
        <v>20</v>
      </c>
    </row>
    <row r="1111" spans="2:15" ht="19.5" customHeight="1">
      <c r="B1111" s="121">
        <f t="shared" si="26"/>
        <v>1081</v>
      </c>
      <c r="C1111" s="122" t="s">
        <v>632</v>
      </c>
      <c r="D1111" s="122" t="s">
        <v>706</v>
      </c>
      <c r="E1111" s="122">
        <v>2012</v>
      </c>
      <c r="F1111" s="122"/>
      <c r="G1111" s="129" t="s">
        <v>20</v>
      </c>
      <c r="H1111" s="130" t="s">
        <v>20</v>
      </c>
      <c r="I1111" s="131"/>
    </row>
    <row r="1112" spans="2:15" ht="19.5" customHeight="1">
      <c r="B1112" s="121">
        <f t="shared" si="26"/>
        <v>1082</v>
      </c>
      <c r="C1112" s="122" t="s">
        <v>632</v>
      </c>
      <c r="D1112" s="122" t="s">
        <v>660</v>
      </c>
      <c r="E1112" s="122">
        <v>2003</v>
      </c>
      <c r="F1112" s="122">
        <v>2015</v>
      </c>
      <c r="G1112" s="129" t="s">
        <v>20</v>
      </c>
      <c r="H1112" s="130" t="s">
        <v>20</v>
      </c>
      <c r="I1112" s="131" t="s">
        <v>20</v>
      </c>
    </row>
    <row r="1113" spans="2:15" ht="19.5" customHeight="1">
      <c r="B1113" s="121">
        <f t="shared" si="26"/>
        <v>1083</v>
      </c>
      <c r="C1113" s="122" t="s">
        <v>632</v>
      </c>
      <c r="D1113" s="122" t="s">
        <v>660</v>
      </c>
      <c r="E1113" s="122">
        <v>2020</v>
      </c>
      <c r="F1113" s="122"/>
      <c r="G1113" s="129" t="s">
        <v>20</v>
      </c>
      <c r="H1113" s="130" t="s">
        <v>20</v>
      </c>
      <c r="I1113" s="131"/>
    </row>
    <row r="1114" spans="2:15" ht="19.5" customHeight="1">
      <c r="B1114" s="121">
        <f t="shared" si="26"/>
        <v>1084</v>
      </c>
      <c r="C1114" s="122" t="s">
        <v>632</v>
      </c>
      <c r="D1114" s="122" t="s">
        <v>1312</v>
      </c>
      <c r="E1114" s="122">
        <v>2011</v>
      </c>
      <c r="F1114" s="122">
        <v>2019</v>
      </c>
      <c r="G1114" s="129" t="s">
        <v>20</v>
      </c>
      <c r="H1114" s="130" t="s">
        <v>20</v>
      </c>
      <c r="I1114" s="131" t="s">
        <v>20</v>
      </c>
    </row>
    <row r="1115" spans="2:15" ht="19.5" customHeight="1">
      <c r="B1115" s="121">
        <f t="shared" si="26"/>
        <v>1085</v>
      </c>
      <c r="C1115" s="122" t="s">
        <v>632</v>
      </c>
      <c r="D1115" s="122" t="s">
        <v>1313</v>
      </c>
      <c r="E1115" s="122">
        <v>2020</v>
      </c>
      <c r="F1115" s="122"/>
      <c r="G1115" s="129" t="s">
        <v>20</v>
      </c>
      <c r="H1115" s="130" t="s">
        <v>20</v>
      </c>
      <c r="I1115" s="131"/>
    </row>
    <row r="1116" spans="2:15" ht="19.5" customHeight="1">
      <c r="B1116" s="121">
        <f t="shared" si="26"/>
        <v>1086</v>
      </c>
      <c r="C1116" s="122" t="s">
        <v>632</v>
      </c>
      <c r="D1116" s="122" t="s">
        <v>1313</v>
      </c>
      <c r="E1116" s="122">
        <v>2020</v>
      </c>
      <c r="F1116" s="122" t="s">
        <v>19</v>
      </c>
      <c r="G1116" s="129" t="s">
        <v>20</v>
      </c>
      <c r="H1116" s="130" t="s">
        <v>20</v>
      </c>
      <c r="I1116" s="131"/>
    </row>
    <row r="1117" spans="2:15" ht="19.5" customHeight="1">
      <c r="B1117" s="121">
        <f t="shared" si="26"/>
        <v>1087</v>
      </c>
      <c r="C1117" s="122" t="s">
        <v>632</v>
      </c>
      <c r="D1117" s="122" t="s">
        <v>661</v>
      </c>
      <c r="E1117" s="122">
        <v>1996</v>
      </c>
      <c r="F1117" s="122">
        <v>2002</v>
      </c>
      <c r="G1117" s="129" t="s">
        <v>20</v>
      </c>
      <c r="H1117" s="130" t="s">
        <v>20</v>
      </c>
      <c r="I1117" s="131"/>
    </row>
    <row r="1118" spans="2:15" ht="19.5" customHeight="1">
      <c r="B1118" s="121">
        <f t="shared" si="26"/>
        <v>1088</v>
      </c>
      <c r="C1118" s="122" t="s">
        <v>632</v>
      </c>
      <c r="D1118" s="122" t="s">
        <v>661</v>
      </c>
      <c r="E1118" s="122">
        <v>2005</v>
      </c>
      <c r="F1118" s="122">
        <v>2015</v>
      </c>
      <c r="G1118" s="129" t="s">
        <v>20</v>
      </c>
      <c r="H1118" s="130" t="s">
        <v>20</v>
      </c>
      <c r="I1118" s="131"/>
    </row>
    <row r="1119" spans="2:15" ht="19.5" customHeight="1">
      <c r="B1119" s="121">
        <f t="shared" si="26"/>
        <v>1089</v>
      </c>
      <c r="C1119" s="122" t="s">
        <v>632</v>
      </c>
      <c r="D1119" s="122" t="s">
        <v>661</v>
      </c>
      <c r="E1119" s="122">
        <v>2015</v>
      </c>
      <c r="F1119" s="122"/>
      <c r="G1119" s="129" t="s">
        <v>20</v>
      </c>
      <c r="H1119" s="130" t="s">
        <v>20</v>
      </c>
      <c r="I1119" s="131" t="s">
        <v>20</v>
      </c>
    </row>
    <row r="1120" spans="2:15" ht="19.5" customHeight="1">
      <c r="B1120" s="121">
        <f t="shared" si="26"/>
        <v>1090</v>
      </c>
      <c r="C1120" s="122" t="s">
        <v>632</v>
      </c>
      <c r="D1120" s="122" t="s">
        <v>1314</v>
      </c>
      <c r="E1120" s="122">
        <v>2008</v>
      </c>
      <c r="F1120" s="122">
        <v>2011</v>
      </c>
      <c r="G1120" s="129" t="s">
        <v>20</v>
      </c>
      <c r="H1120" s="130" t="s">
        <v>20</v>
      </c>
      <c r="I1120" s="131"/>
    </row>
    <row r="1121" spans="2:9" ht="19.5" customHeight="1">
      <c r="B1121" s="121">
        <f t="shared" si="26"/>
        <v>1091</v>
      </c>
      <c r="C1121" s="122" t="s">
        <v>632</v>
      </c>
      <c r="D1121" s="122" t="s">
        <v>665</v>
      </c>
      <c r="E1121" s="122">
        <v>2003</v>
      </c>
      <c r="F1121" s="122">
        <v>2016</v>
      </c>
      <c r="G1121" s="129" t="s">
        <v>20</v>
      </c>
      <c r="H1121" s="130" t="s">
        <v>20</v>
      </c>
      <c r="I1121" s="131"/>
    </row>
    <row r="1122" spans="2:9" ht="19.5" customHeight="1">
      <c r="B1122" s="121">
        <f t="shared" si="26"/>
        <v>1092</v>
      </c>
      <c r="C1122" s="122" t="s">
        <v>632</v>
      </c>
      <c r="D1122" s="122" t="s">
        <v>666</v>
      </c>
      <c r="E1122" s="122">
        <v>1994</v>
      </c>
      <c r="F1122" s="122">
        <v>2003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26"/>
        <v>1093</v>
      </c>
      <c r="C1123" s="122" t="s">
        <v>632</v>
      </c>
      <c r="D1123" s="122" t="s">
        <v>666</v>
      </c>
      <c r="E1123" s="122">
        <v>2004</v>
      </c>
      <c r="F1123" s="122">
        <v>2009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26"/>
        <v>1094</v>
      </c>
      <c r="C1124" s="122" t="s">
        <v>632</v>
      </c>
      <c r="D1124" s="122" t="s">
        <v>666</v>
      </c>
      <c r="E1124" s="122">
        <v>2009</v>
      </c>
      <c r="F1124" s="122">
        <v>2017</v>
      </c>
      <c r="G1124" s="129" t="s">
        <v>20</v>
      </c>
      <c r="H1124" s="130" t="s">
        <v>20</v>
      </c>
      <c r="I1124" s="131" t="s">
        <v>20</v>
      </c>
    </row>
    <row r="1125" spans="2:9" ht="19.5" customHeight="1">
      <c r="B1125" s="121">
        <f t="shared" si="26"/>
        <v>1095</v>
      </c>
      <c r="C1125" s="122" t="s">
        <v>632</v>
      </c>
      <c r="D1125" s="122" t="s">
        <v>666</v>
      </c>
      <c r="E1125" s="122">
        <v>2018</v>
      </c>
      <c r="F1125" s="122"/>
      <c r="G1125" s="129" t="s">
        <v>20</v>
      </c>
      <c r="H1125" s="130" t="s">
        <v>20</v>
      </c>
      <c r="I1125" s="131"/>
    </row>
    <row r="1126" spans="2:9" ht="19.5" customHeight="1">
      <c r="B1126" s="121">
        <f t="shared" si="26"/>
        <v>1096</v>
      </c>
      <c r="C1126" s="122" t="s">
        <v>632</v>
      </c>
      <c r="D1126" s="122" t="s">
        <v>1315</v>
      </c>
      <c r="E1126" s="122">
        <v>2010</v>
      </c>
      <c r="F1126" s="122">
        <v>2018</v>
      </c>
      <c r="G1126" s="129" t="s">
        <v>20</v>
      </c>
      <c r="H1126" s="130" t="s">
        <v>20</v>
      </c>
      <c r="I1126" s="131"/>
    </row>
    <row r="1127" spans="2:9" ht="19.5" customHeight="1">
      <c r="B1127" s="121">
        <f t="shared" si="26"/>
        <v>1097</v>
      </c>
      <c r="C1127" s="122" t="s">
        <v>632</v>
      </c>
      <c r="D1127" s="122" t="s">
        <v>710</v>
      </c>
      <c r="E1127" s="122">
        <v>2008</v>
      </c>
      <c r="F1127" s="122"/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26"/>
        <v>1098</v>
      </c>
      <c r="C1128" s="122" t="s">
        <v>632</v>
      </c>
      <c r="D1128" s="122" t="s">
        <v>669</v>
      </c>
      <c r="E1128" s="122">
        <v>2008</v>
      </c>
      <c r="F1128" s="122">
        <v>2017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26"/>
        <v>1099</v>
      </c>
      <c r="C1129" s="122" t="s">
        <v>632</v>
      </c>
      <c r="D1129" s="122" t="s">
        <v>671</v>
      </c>
      <c r="E1129" s="122">
        <v>1995</v>
      </c>
      <c r="F1129" s="122">
        <v>2010</v>
      </c>
      <c r="G1129" s="129" t="s">
        <v>20</v>
      </c>
      <c r="H1129" s="130" t="s">
        <v>20</v>
      </c>
      <c r="I1129" s="131" t="s">
        <v>20</v>
      </c>
    </row>
    <row r="1130" spans="2:9" ht="19.5" customHeight="1">
      <c r="B1130" s="121">
        <f t="shared" si="26"/>
        <v>1100</v>
      </c>
      <c r="C1130" s="122" t="s">
        <v>632</v>
      </c>
      <c r="D1130" s="122" t="s">
        <v>671</v>
      </c>
      <c r="E1130" s="122">
        <v>2010</v>
      </c>
      <c r="F1130" s="122">
        <v>2020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26"/>
        <v>1101</v>
      </c>
      <c r="C1131" s="122" t="s">
        <v>632</v>
      </c>
      <c r="D1131" s="122" t="s">
        <v>714</v>
      </c>
      <c r="E1131" s="122">
        <v>2003</v>
      </c>
      <c r="F1131" s="122">
        <v>2020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26"/>
        <v>1102</v>
      </c>
      <c r="C1132" s="122" t="s">
        <v>632</v>
      </c>
      <c r="D1132" s="122" t="s">
        <v>712</v>
      </c>
      <c r="E1132" s="122">
        <v>2003</v>
      </c>
      <c r="F1132" s="122">
        <v>2020</v>
      </c>
      <c r="G1132" s="129" t="s">
        <v>20</v>
      </c>
      <c r="H1132" s="130" t="s">
        <v>20</v>
      </c>
      <c r="I1132" s="131"/>
    </row>
    <row r="1133" spans="2:9" ht="19.5" customHeight="1">
      <c r="B1133" s="121">
        <f t="shared" si="26"/>
        <v>1103</v>
      </c>
      <c r="C1133" s="122" t="s">
        <v>632</v>
      </c>
      <c r="D1133" s="122" t="s">
        <v>1316</v>
      </c>
      <c r="E1133" s="122">
        <v>2003</v>
      </c>
      <c r="F1133" s="122">
        <v>2020</v>
      </c>
      <c r="G1133" s="129" t="s">
        <v>20</v>
      </c>
      <c r="H1133" s="130" t="s">
        <v>20</v>
      </c>
      <c r="I1133" s="131"/>
    </row>
    <row r="1134" spans="2:9" ht="19.5" customHeight="1">
      <c r="B1134" s="121">
        <f t="shared" si="26"/>
        <v>1104</v>
      </c>
      <c r="C1134" s="122" t="s">
        <v>632</v>
      </c>
      <c r="D1134" s="122" t="s">
        <v>713</v>
      </c>
      <c r="E1134" s="122">
        <v>2003</v>
      </c>
      <c r="F1134" s="122">
        <v>2020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26"/>
        <v>1105</v>
      </c>
      <c r="C1135" s="122" t="s">
        <v>632</v>
      </c>
      <c r="D1135" s="122" t="s">
        <v>1317</v>
      </c>
      <c r="E1135" s="122">
        <v>2003</v>
      </c>
      <c r="F1135" s="122">
        <v>2015</v>
      </c>
      <c r="G1135" s="129" t="s">
        <v>20</v>
      </c>
      <c r="H1135" s="130" t="s">
        <v>20</v>
      </c>
      <c r="I1135" s="131" t="s">
        <v>20</v>
      </c>
    </row>
    <row r="1136" spans="2:9" ht="19.5" customHeight="1">
      <c r="B1136" s="121">
        <f t="shared" si="26"/>
        <v>1106</v>
      </c>
      <c r="C1136" s="122" t="s">
        <v>632</v>
      </c>
      <c r="D1136" s="122" t="s">
        <v>1318</v>
      </c>
      <c r="E1136" s="122">
        <v>2016</v>
      </c>
      <c r="F1136" s="122">
        <v>2019</v>
      </c>
      <c r="G1136" s="129" t="s">
        <v>20</v>
      </c>
      <c r="H1136" s="130" t="s">
        <v>20</v>
      </c>
      <c r="I1136" s="131"/>
    </row>
    <row r="1137" spans="2:10" ht="19.5" customHeight="1">
      <c r="B1137" s="121">
        <f t="shared" si="26"/>
        <v>1107</v>
      </c>
      <c r="C1137" s="122" t="s">
        <v>632</v>
      </c>
      <c r="D1137" s="122" t="s">
        <v>1319</v>
      </c>
      <c r="E1137" s="122">
        <v>2020</v>
      </c>
      <c r="F1137" s="122"/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26"/>
        <v>1108</v>
      </c>
      <c r="C1138" s="122" t="s">
        <v>632</v>
      </c>
      <c r="D1138" s="122" t="s">
        <v>674</v>
      </c>
      <c r="E1138" s="122">
        <v>2021</v>
      </c>
      <c r="F1138" s="122"/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26"/>
        <v>1109</v>
      </c>
      <c r="C1139" s="122" t="s">
        <v>632</v>
      </c>
      <c r="D1139" s="122" t="s">
        <v>1320</v>
      </c>
      <c r="E1139" s="122">
        <v>2019</v>
      </c>
      <c r="F1139" s="122"/>
      <c r="G1139" s="129" t="s">
        <v>20</v>
      </c>
      <c r="H1139" s="130" t="s">
        <v>20</v>
      </c>
      <c r="I1139" s="131"/>
    </row>
    <row r="1140" spans="2:10" ht="19.5" customHeight="1">
      <c r="B1140" s="121">
        <f t="shared" si="26"/>
        <v>1110</v>
      </c>
      <c r="C1140" s="122" t="s">
        <v>632</v>
      </c>
      <c r="D1140" s="122" t="s">
        <v>677</v>
      </c>
      <c r="E1140" s="122">
        <v>2018</v>
      </c>
      <c r="F1140" s="122"/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26"/>
        <v>1111</v>
      </c>
      <c r="C1141" s="122" t="s">
        <v>632</v>
      </c>
      <c r="D1141" s="122" t="s">
        <v>1321</v>
      </c>
      <c r="E1141" s="122">
        <v>2021</v>
      </c>
      <c r="F1141" s="122"/>
      <c r="G1141" s="129" t="s">
        <v>20</v>
      </c>
      <c r="H1141" s="130" t="s">
        <v>20</v>
      </c>
      <c r="I1141" s="131"/>
    </row>
    <row r="1142" spans="2:10" ht="19.5" customHeight="1">
      <c r="B1142" s="121">
        <f t="shared" si="26"/>
        <v>1112</v>
      </c>
      <c r="C1142" s="122" t="s">
        <v>632</v>
      </c>
      <c r="D1142" s="122" t="s">
        <v>678</v>
      </c>
      <c r="E1142" s="122">
        <v>2007</v>
      </c>
      <c r="F1142" s="122">
        <v>2016</v>
      </c>
      <c r="G1142" s="129" t="s">
        <v>20</v>
      </c>
      <c r="H1142" s="130" t="s">
        <v>20</v>
      </c>
      <c r="I1142" s="131"/>
    </row>
    <row r="1143" spans="2:10" ht="19.5" customHeight="1">
      <c r="B1143" s="121">
        <f>ROW()-30</f>
        <v>1113</v>
      </c>
      <c r="C1143" s="122" t="s">
        <v>632</v>
      </c>
      <c r="D1143" s="122" t="s">
        <v>678</v>
      </c>
      <c r="E1143" s="122">
        <v>2016</v>
      </c>
      <c r="F1143" s="122"/>
      <c r="G1143" s="129" t="s">
        <v>20</v>
      </c>
      <c r="H1143" s="130" t="s">
        <v>20</v>
      </c>
      <c r="I1143" s="131" t="s">
        <v>20</v>
      </c>
    </row>
    <row r="1144" spans="2:10" ht="19.5" customHeight="1" thickBot="1">
      <c r="B1144" s="121">
        <f>ROW()-30</f>
        <v>1114</v>
      </c>
      <c r="C1144" s="122" t="s">
        <v>632</v>
      </c>
      <c r="D1144" s="122" t="s">
        <v>681</v>
      </c>
      <c r="E1144" s="122">
        <v>2010</v>
      </c>
      <c r="F1144" s="122">
        <v>2017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 t="s">
        <v>1144</v>
      </c>
    </row>
    <row r="1146" spans="2:10" ht="19.5" customHeight="1">
      <c r="B1146" s="121">
        <f>ROW()-31</f>
        <v>1115</v>
      </c>
      <c r="C1146" s="122" t="s">
        <v>632</v>
      </c>
      <c r="D1146" s="122" t="s">
        <v>681</v>
      </c>
      <c r="E1146" s="122">
        <v>2018</v>
      </c>
      <c r="F1146" s="122"/>
      <c r="G1146" s="129" t="s">
        <v>20</v>
      </c>
      <c r="H1146" s="130" t="s">
        <v>20</v>
      </c>
      <c r="I1146" s="131"/>
    </row>
    <row r="1147" spans="2:10" ht="19.5" customHeight="1">
      <c r="B1147" s="121">
        <f>ROW()-31</f>
        <v>1116</v>
      </c>
      <c r="C1147" s="122" t="s">
        <v>632</v>
      </c>
      <c r="D1147" s="122" t="s">
        <v>684</v>
      </c>
      <c r="E1147" s="122">
        <v>2003</v>
      </c>
      <c r="F1147" s="122">
        <v>2015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ref="B1148:B1179" si="27">ROW()-31</f>
        <v>1117</v>
      </c>
      <c r="C1148" s="122" t="s">
        <v>632</v>
      </c>
      <c r="D1148" s="122" t="s">
        <v>684</v>
      </c>
      <c r="E1148" s="122">
        <v>2015</v>
      </c>
      <c r="F1148" s="122"/>
      <c r="G1148" s="129" t="s">
        <v>20</v>
      </c>
      <c r="H1148" s="130" t="s">
        <v>20</v>
      </c>
      <c r="I1148" s="131"/>
    </row>
    <row r="1149" spans="2:10" ht="19.5" customHeight="1">
      <c r="B1149" s="121">
        <f t="shared" si="27"/>
        <v>1118</v>
      </c>
      <c r="C1149" s="122" t="s">
        <v>632</v>
      </c>
      <c r="D1149" s="122" t="s">
        <v>1322</v>
      </c>
      <c r="E1149" s="122">
        <v>2003</v>
      </c>
      <c r="F1149" s="122">
        <v>2015</v>
      </c>
      <c r="G1149" s="129" t="s">
        <v>20</v>
      </c>
      <c r="H1149" s="130" t="s">
        <v>20</v>
      </c>
      <c r="I1149" s="131" t="s">
        <v>20</v>
      </c>
    </row>
    <row r="1150" spans="2:10" ht="19.5" customHeight="1">
      <c r="B1150" s="121">
        <f t="shared" si="27"/>
        <v>1119</v>
      </c>
      <c r="C1150" s="122" t="s">
        <v>632</v>
      </c>
      <c r="D1150" s="122" t="s">
        <v>686</v>
      </c>
      <c r="E1150" s="122">
        <v>2003</v>
      </c>
      <c r="F1150" s="122">
        <v>2015</v>
      </c>
      <c r="G1150" s="129" t="s">
        <v>20</v>
      </c>
      <c r="H1150" s="130" t="s">
        <v>20</v>
      </c>
      <c r="I1150" s="131" t="s">
        <v>20</v>
      </c>
    </row>
    <row r="1151" spans="2:10" ht="19.5" customHeight="1">
      <c r="B1151" s="121">
        <f t="shared" si="27"/>
        <v>1120</v>
      </c>
      <c r="C1151" s="122" t="s">
        <v>632</v>
      </c>
      <c r="D1151" s="122" t="s">
        <v>686</v>
      </c>
      <c r="E1151" s="122">
        <v>2016</v>
      </c>
      <c r="F1151" s="122">
        <v>2019</v>
      </c>
      <c r="G1151" s="129" t="s">
        <v>20</v>
      </c>
      <c r="H1151" s="130" t="s">
        <v>20</v>
      </c>
      <c r="I1151" s="131"/>
    </row>
    <row r="1152" spans="2:10" ht="19.5" customHeight="1">
      <c r="B1152" s="121">
        <f t="shared" si="27"/>
        <v>1121</v>
      </c>
      <c r="C1152" s="122" t="s">
        <v>632</v>
      </c>
      <c r="D1152" s="122" t="s">
        <v>686</v>
      </c>
      <c r="E1152" s="122">
        <v>2020</v>
      </c>
      <c r="F1152" s="122"/>
      <c r="G1152" s="129" t="s">
        <v>20</v>
      </c>
      <c r="H1152" s="130" t="s">
        <v>20</v>
      </c>
      <c r="I1152" s="131"/>
    </row>
    <row r="1153" spans="2:15" ht="19.5" customHeight="1">
      <c r="B1153" s="121">
        <f t="shared" si="27"/>
        <v>1122</v>
      </c>
      <c r="C1153" s="122" t="s">
        <v>632</v>
      </c>
      <c r="D1153" s="122" t="s">
        <v>687</v>
      </c>
      <c r="E1153" s="122">
        <v>2017</v>
      </c>
      <c r="F1153" s="122"/>
      <c r="G1153" s="129" t="s">
        <v>20</v>
      </c>
      <c r="H1153" s="130" t="s">
        <v>20</v>
      </c>
      <c r="I1153" s="131"/>
    </row>
    <row r="1154" spans="2:15" ht="19.5" customHeight="1">
      <c r="B1154" s="121">
        <f t="shared" si="27"/>
        <v>1123</v>
      </c>
      <c r="C1154" s="122" t="s">
        <v>632</v>
      </c>
      <c r="D1154" s="122" t="s">
        <v>1323</v>
      </c>
      <c r="E1154" s="122">
        <v>2012</v>
      </c>
      <c r="F1154" s="122"/>
      <c r="G1154" s="129" t="s">
        <v>20</v>
      </c>
      <c r="H1154" s="130" t="s">
        <v>20</v>
      </c>
      <c r="I1154" s="131"/>
    </row>
    <row r="1155" spans="2:15" ht="19.5" customHeight="1">
      <c r="B1155" s="121">
        <f t="shared" si="27"/>
        <v>1124</v>
      </c>
      <c r="C1155" s="122" t="s">
        <v>632</v>
      </c>
      <c r="D1155" s="122" t="s">
        <v>1324</v>
      </c>
      <c r="E1155" s="122">
        <v>2003</v>
      </c>
      <c r="F1155" s="122">
        <v>2020</v>
      </c>
      <c r="G1155" s="129" t="s">
        <v>20</v>
      </c>
      <c r="H1155" s="130" t="s">
        <v>20</v>
      </c>
      <c r="I1155" s="131"/>
    </row>
    <row r="1156" spans="2:15" ht="19.5" customHeight="1">
      <c r="B1156" s="121">
        <f t="shared" si="27"/>
        <v>1125</v>
      </c>
      <c r="C1156" s="122" t="s">
        <v>632</v>
      </c>
      <c r="D1156" s="122" t="s">
        <v>689</v>
      </c>
      <c r="E1156" s="122">
        <v>2005</v>
      </c>
      <c r="F1156" s="122">
        <v>2011</v>
      </c>
      <c r="G1156" s="129" t="s">
        <v>20</v>
      </c>
      <c r="H1156" s="130" t="s">
        <v>20</v>
      </c>
      <c r="I1156" s="131"/>
    </row>
    <row r="1157" spans="2:15" ht="19.5" customHeight="1">
      <c r="B1157" s="121">
        <f t="shared" si="27"/>
        <v>1126</v>
      </c>
      <c r="C1157" s="122" t="s">
        <v>632</v>
      </c>
      <c r="D1157" s="122" t="s">
        <v>689</v>
      </c>
      <c r="E1157" s="122">
        <v>2005</v>
      </c>
      <c r="F1157" s="122">
        <v>2011</v>
      </c>
      <c r="G1157" s="129" t="s">
        <v>20</v>
      </c>
      <c r="H1157" s="130" t="s">
        <v>20</v>
      </c>
      <c r="I1157" s="131"/>
    </row>
    <row r="1158" spans="2:15" ht="19.5" customHeight="1">
      <c r="B1158" s="121">
        <f t="shared" si="27"/>
        <v>1127</v>
      </c>
      <c r="C1158" s="122" t="s">
        <v>632</v>
      </c>
      <c r="D1158" s="122" t="s">
        <v>689</v>
      </c>
      <c r="E1158" s="122">
        <v>2011</v>
      </c>
      <c r="F1158" s="122">
        <v>2018</v>
      </c>
      <c r="G1158" s="129" t="s">
        <v>20</v>
      </c>
      <c r="H1158" s="130" t="s">
        <v>20</v>
      </c>
      <c r="I1158" s="131"/>
    </row>
    <row r="1159" spans="2:15" ht="19.5" customHeight="1">
      <c r="B1159" s="121">
        <f t="shared" si="27"/>
        <v>1128</v>
      </c>
      <c r="C1159" s="122" t="s">
        <v>632</v>
      </c>
      <c r="D1159" s="122" t="s">
        <v>690</v>
      </c>
      <c r="E1159" s="122">
        <v>2018</v>
      </c>
      <c r="F1159" s="122"/>
      <c r="G1159" s="129" t="s">
        <v>20</v>
      </c>
      <c r="H1159" s="130" t="s">
        <v>20</v>
      </c>
      <c r="I1159" s="131"/>
    </row>
    <row r="1160" spans="2:15" ht="19.5" customHeight="1">
      <c r="B1160" s="121">
        <f t="shared" si="27"/>
        <v>1129</v>
      </c>
      <c r="C1160" s="122" t="s">
        <v>632</v>
      </c>
      <c r="D1160" s="122" t="s">
        <v>707</v>
      </c>
      <c r="E1160" s="122">
        <v>2008</v>
      </c>
      <c r="F1160" s="122"/>
      <c r="G1160" s="129" t="s">
        <v>20</v>
      </c>
      <c r="H1160" s="130" t="s">
        <v>20</v>
      </c>
      <c r="I1160" s="131"/>
    </row>
    <row r="1161" spans="2:15" ht="19.5" customHeight="1">
      <c r="B1161" s="121">
        <f t="shared" si="27"/>
        <v>1130</v>
      </c>
      <c r="C1161" s="122" t="s">
        <v>632</v>
      </c>
      <c r="D1161" s="122" t="s">
        <v>691</v>
      </c>
      <c r="E1161" s="122">
        <v>2003</v>
      </c>
      <c r="F1161" s="122">
        <v>2015</v>
      </c>
      <c r="G1161" s="129" t="s">
        <v>20</v>
      </c>
      <c r="H1161" s="130" t="s">
        <v>20</v>
      </c>
      <c r="I1161" s="131" t="s">
        <v>20</v>
      </c>
    </row>
    <row r="1162" spans="2:15" ht="19.5" customHeight="1">
      <c r="B1162" s="121">
        <f t="shared" si="27"/>
        <v>1131</v>
      </c>
      <c r="C1162" s="122" t="s">
        <v>692</v>
      </c>
      <c r="D1162" s="122" t="s">
        <v>1325</v>
      </c>
      <c r="E1162" s="122">
        <v>2017</v>
      </c>
      <c r="F1162" s="122"/>
      <c r="G1162" s="129" t="s">
        <v>20</v>
      </c>
      <c r="H1162" s="130" t="s">
        <v>20</v>
      </c>
      <c r="I1162" s="131"/>
    </row>
    <row r="1163" spans="2:15" ht="19.5" customHeight="1">
      <c r="B1163" s="121">
        <f t="shared" si="27"/>
        <v>1132</v>
      </c>
      <c r="C1163" s="122" t="s">
        <v>692</v>
      </c>
      <c r="D1163" s="122" t="s">
        <v>693</v>
      </c>
      <c r="E1163" s="122">
        <v>2011</v>
      </c>
      <c r="F1163" s="122">
        <v>2018</v>
      </c>
      <c r="G1163" s="129" t="s">
        <v>20</v>
      </c>
      <c r="H1163" s="130" t="s">
        <v>20</v>
      </c>
      <c r="I1163" s="131"/>
    </row>
    <row r="1164" spans="2:15" ht="19.5" customHeight="1">
      <c r="B1164" s="121">
        <f t="shared" si="27"/>
        <v>1133</v>
      </c>
      <c r="C1164" s="122" t="s">
        <v>692</v>
      </c>
      <c r="D1164" s="122" t="s">
        <v>693</v>
      </c>
      <c r="E1164" s="122">
        <v>2019</v>
      </c>
      <c r="F1164" s="122"/>
      <c r="G1164" s="129" t="s">
        <v>20</v>
      </c>
      <c r="H1164" s="130" t="s">
        <v>20</v>
      </c>
      <c r="I1164" s="131"/>
    </row>
    <row r="1165" spans="2:15" ht="19.5" customHeight="1">
      <c r="B1165" s="121">
        <f t="shared" si="27"/>
        <v>1134</v>
      </c>
      <c r="C1165" s="122" t="s">
        <v>692</v>
      </c>
      <c r="D1165" s="122" t="s">
        <v>1133</v>
      </c>
      <c r="E1165" s="122">
        <v>2012</v>
      </c>
      <c r="F1165" s="122">
        <v>2012</v>
      </c>
      <c r="G1165" s="129" t="s">
        <v>20</v>
      </c>
      <c r="H1165" s="130" t="s">
        <v>20</v>
      </c>
      <c r="I1165" s="131"/>
      <c r="J1165" s="90" t="s">
        <v>820</v>
      </c>
      <c r="N1165" s="90">
        <v>0</v>
      </c>
      <c r="O1165" s="90" t="s">
        <v>20</v>
      </c>
    </row>
    <row r="1166" spans="2:15" ht="19.5" customHeight="1">
      <c r="B1166" s="121">
        <f t="shared" si="27"/>
        <v>1135</v>
      </c>
      <c r="C1166" s="122" t="s">
        <v>692</v>
      </c>
      <c r="D1166" s="122" t="s">
        <v>695</v>
      </c>
      <c r="E1166" s="122">
        <v>2017</v>
      </c>
      <c r="F1166" s="122"/>
      <c r="G1166" s="129" t="s">
        <v>20</v>
      </c>
      <c r="H1166" s="130" t="s">
        <v>20</v>
      </c>
      <c r="I1166" s="131"/>
    </row>
    <row r="1167" spans="2:15" ht="19.5" customHeight="1">
      <c r="B1167" s="121">
        <f t="shared" si="27"/>
        <v>1136</v>
      </c>
      <c r="C1167" s="122" t="s">
        <v>692</v>
      </c>
      <c r="D1167" s="122" t="s">
        <v>1326</v>
      </c>
      <c r="E1167" s="122">
        <v>2012</v>
      </c>
      <c r="F1167" s="122">
        <v>2019</v>
      </c>
      <c r="G1167" s="129" t="s">
        <v>20</v>
      </c>
      <c r="H1167" s="130" t="s">
        <v>20</v>
      </c>
      <c r="I1167" s="131"/>
    </row>
    <row r="1168" spans="2:15" ht="19.5" customHeight="1">
      <c r="B1168" s="121">
        <f t="shared" si="27"/>
        <v>1137</v>
      </c>
      <c r="C1168" s="122" t="s">
        <v>692</v>
      </c>
      <c r="D1168" s="122" t="s">
        <v>698</v>
      </c>
      <c r="E1168" s="122">
        <v>2010</v>
      </c>
      <c r="F1168" s="122">
        <v>2018</v>
      </c>
      <c r="G1168" s="129" t="s">
        <v>20</v>
      </c>
      <c r="H1168" s="130" t="s">
        <v>20</v>
      </c>
      <c r="I1168" s="131"/>
    </row>
    <row r="1169" spans="2:15" ht="19.5" customHeight="1">
      <c r="B1169" s="121">
        <f t="shared" si="27"/>
        <v>1138</v>
      </c>
      <c r="C1169" s="122" t="s">
        <v>692</v>
      </c>
      <c r="D1169" s="122" t="s">
        <v>698</v>
      </c>
      <c r="E1169" s="122">
        <v>2018</v>
      </c>
      <c r="F1169" s="122"/>
      <c r="G1169" s="129" t="s">
        <v>20</v>
      </c>
      <c r="H1169" s="130" t="s">
        <v>20</v>
      </c>
      <c r="I1169" s="131"/>
    </row>
    <row r="1170" spans="2:15" ht="19.5" customHeight="1">
      <c r="B1170" s="121">
        <f>ROW()-31</f>
        <v>1139</v>
      </c>
      <c r="C1170" s="122" t="s">
        <v>692</v>
      </c>
      <c r="D1170" s="122" t="s">
        <v>762</v>
      </c>
      <c r="E1170" s="122">
        <v>2018</v>
      </c>
      <c r="F1170" s="122"/>
      <c r="G1170" s="129" t="s">
        <v>20</v>
      </c>
      <c r="H1170" s="130" t="s">
        <v>20</v>
      </c>
      <c r="I1170" s="131"/>
    </row>
    <row r="1171" spans="2:15" ht="19.5" customHeight="1">
      <c r="B1171" s="121">
        <f t="shared" si="27"/>
        <v>1140</v>
      </c>
      <c r="C1171" s="122" t="s">
        <v>692</v>
      </c>
      <c r="D1171" s="122" t="s">
        <v>700</v>
      </c>
      <c r="E1171" s="122">
        <v>2017</v>
      </c>
      <c r="F1171" s="122"/>
      <c r="G1171" s="129" t="s">
        <v>20</v>
      </c>
      <c r="H1171" s="130" t="s">
        <v>20</v>
      </c>
      <c r="I1171" s="131"/>
    </row>
    <row r="1172" spans="2:15" ht="19.5" customHeight="1">
      <c r="B1172" s="121">
        <f t="shared" si="27"/>
        <v>1141</v>
      </c>
      <c r="C1172" s="122" t="s">
        <v>692</v>
      </c>
      <c r="D1172" s="122" t="s">
        <v>1327</v>
      </c>
      <c r="E1172" s="122">
        <v>2017</v>
      </c>
      <c r="F1172" s="122"/>
      <c r="G1172" s="129" t="s">
        <v>20</v>
      </c>
      <c r="H1172" s="130" t="s">
        <v>20</v>
      </c>
      <c r="I1172" s="131"/>
    </row>
    <row r="1173" spans="2:15" ht="19.5" customHeight="1">
      <c r="B1173" s="121">
        <f t="shared" si="27"/>
        <v>1142</v>
      </c>
      <c r="C1173" s="122" t="s">
        <v>692</v>
      </c>
      <c r="D1173" s="122" t="s">
        <v>1328</v>
      </c>
      <c r="E1173" s="122">
        <v>2017</v>
      </c>
      <c r="F1173" s="122"/>
      <c r="G1173" s="129" t="s">
        <v>20</v>
      </c>
      <c r="H1173" s="130" t="s">
        <v>20</v>
      </c>
      <c r="I1173" s="131"/>
    </row>
    <row r="1174" spans="2:15" ht="19.5" customHeight="1">
      <c r="B1174" s="121">
        <f t="shared" si="27"/>
        <v>1143</v>
      </c>
      <c r="C1174" s="122" t="s">
        <v>692</v>
      </c>
      <c r="D1174" s="122" t="s">
        <v>701</v>
      </c>
      <c r="E1174" s="122">
        <v>2009</v>
      </c>
      <c r="F1174" s="122">
        <v>2018</v>
      </c>
      <c r="G1174" s="129" t="s">
        <v>20</v>
      </c>
      <c r="H1174" s="130" t="s">
        <v>20</v>
      </c>
      <c r="I1174" s="131"/>
    </row>
    <row r="1175" spans="2:15" ht="19.5" customHeight="1">
      <c r="B1175" s="121">
        <f t="shared" si="27"/>
        <v>1144</v>
      </c>
      <c r="C1175" s="122" t="s">
        <v>692</v>
      </c>
      <c r="D1175" s="122" t="s">
        <v>1329</v>
      </c>
      <c r="E1175" s="122">
        <v>2018</v>
      </c>
      <c r="F1175" s="122"/>
      <c r="G1175" s="129" t="s">
        <v>20</v>
      </c>
      <c r="H1175" s="130" t="s">
        <v>20</v>
      </c>
      <c r="I1175" s="131"/>
    </row>
    <row r="1176" spans="2:15" ht="19.5" customHeight="1">
      <c r="B1176" s="121">
        <f t="shared" si="27"/>
        <v>1145</v>
      </c>
      <c r="C1176" s="122" t="s">
        <v>692</v>
      </c>
      <c r="D1176" s="122" t="s">
        <v>703</v>
      </c>
      <c r="E1176" s="122">
        <v>2007</v>
      </c>
      <c r="F1176" s="122">
        <v>2016</v>
      </c>
      <c r="G1176" s="129" t="s">
        <v>20</v>
      </c>
      <c r="H1176" s="130" t="s">
        <v>20</v>
      </c>
      <c r="I1176" s="131"/>
    </row>
    <row r="1177" spans="2:15" ht="19.5" customHeight="1">
      <c r="B1177" s="121">
        <f t="shared" si="27"/>
        <v>1146</v>
      </c>
      <c r="C1177" s="122" t="s">
        <v>692</v>
      </c>
      <c r="D1177" s="122" t="s">
        <v>704</v>
      </c>
      <c r="E1177" s="122">
        <v>2005</v>
      </c>
      <c r="F1177" s="122">
        <v>2014</v>
      </c>
      <c r="G1177" s="129" t="s">
        <v>20</v>
      </c>
      <c r="H1177" s="130" t="s">
        <v>20</v>
      </c>
      <c r="I1177" s="131"/>
      <c r="J1177" s="90" t="s">
        <v>820</v>
      </c>
      <c r="K1177" s="90">
        <v>1</v>
      </c>
      <c r="N1177" s="90">
        <v>9</v>
      </c>
      <c r="O1177" s="90" t="s">
        <v>20</v>
      </c>
    </row>
    <row r="1178" spans="2:15" ht="19.5" customHeight="1">
      <c r="B1178" s="121">
        <f t="shared" si="27"/>
        <v>1147</v>
      </c>
      <c r="C1178" s="122" t="s">
        <v>692</v>
      </c>
      <c r="D1178" s="122" t="s">
        <v>704</v>
      </c>
      <c r="E1178" s="122">
        <v>2015</v>
      </c>
      <c r="F1178" s="122">
        <v>2017</v>
      </c>
      <c r="G1178" s="129" t="s">
        <v>20</v>
      </c>
      <c r="H1178" s="130" t="s">
        <v>20</v>
      </c>
      <c r="I1178" s="131"/>
      <c r="J1178" s="90" t="s">
        <v>820</v>
      </c>
      <c r="K1178" s="90">
        <v>2</v>
      </c>
      <c r="O1178" s="90" t="s">
        <v>20</v>
      </c>
    </row>
    <row r="1179" spans="2:15" ht="19.5" customHeight="1" thickBot="1">
      <c r="B1179" s="124">
        <f t="shared" si="27"/>
        <v>1148</v>
      </c>
      <c r="C1179" s="125" t="s">
        <v>692</v>
      </c>
      <c r="D1179" s="125" t="s">
        <v>704</v>
      </c>
      <c r="E1179" s="125">
        <v>2016</v>
      </c>
      <c r="F1179" s="125"/>
      <c r="G1179" s="132" t="s">
        <v>20</v>
      </c>
      <c r="H1179" s="133" t="s">
        <v>20</v>
      </c>
      <c r="I1179" s="134"/>
    </row>
    <row r="1180" spans="2:15" ht="19.5" customHeight="1" thickBot="1">
      <c r="B1180" s="135" t="s">
        <v>1</v>
      </c>
      <c r="C1180" s="136" t="s">
        <v>2</v>
      </c>
      <c r="D1180" s="136" t="s">
        <v>3</v>
      </c>
      <c r="E1180" s="136" t="s">
        <v>4</v>
      </c>
      <c r="F1180" s="137" t="s">
        <v>5</v>
      </c>
      <c r="G1180" s="137" t="s">
        <v>7</v>
      </c>
      <c r="H1180" s="136" t="s">
        <v>8</v>
      </c>
      <c r="I1180" s="139" t="s">
        <v>9</v>
      </c>
      <c r="J1180" s="90" t="s">
        <v>1144</v>
      </c>
    </row>
  </sheetData>
  <autoFilter ref="B4:J1180" xr:uid="{54CC443B-30BC-41B2-95A3-B7C9D759652D}"/>
  <mergeCells count="4">
    <mergeCell ref="B1:I1"/>
    <mergeCell ref="B2:G2"/>
    <mergeCell ref="H2:I2"/>
    <mergeCell ref="B3:I3"/>
  </mergeCells>
  <conditionalFormatting sqref="G4:I1180">
    <cfRule type="cellIs" dxfId="90" priority="1" operator="equal">
      <formula>0</formula>
    </cfRule>
    <cfRule type="cellIs" dxfId="89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86401-80DB-4BF5-B372-8B916803059C}">
  <dimension ref="B1:L454"/>
  <sheetViews>
    <sheetView view="pageLayout" zoomScaleNormal="100" workbookViewId="0">
      <selection activeCell="E50" sqref="E5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09"/>
    </row>
    <row r="2" spans="2:10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44405</v>
      </c>
      <c r="J2" s="41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f t="shared" si="0"/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</row>
    <row r="36" spans="2:10" ht="19.649999999999999" customHeight="1">
      <c r="B36" s="121">
        <f t="shared" si="0"/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247">
        <f t="shared" si="0"/>
        <v>36</v>
      </c>
      <c r="C40" s="248" t="s">
        <v>39</v>
      </c>
      <c r="D40" s="248" t="s">
        <v>86</v>
      </c>
      <c r="E40" s="248">
        <v>2007</v>
      </c>
      <c r="F40" s="248">
        <v>2016</v>
      </c>
      <c r="G40" s="249"/>
      <c r="H40" s="250" t="s">
        <v>20</v>
      </c>
      <c r="I40" s="251" t="s">
        <v>20</v>
      </c>
      <c r="J40" s="252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18">
        <f>ROW()-5</f>
        <v>37</v>
      </c>
      <c r="C42" s="119" t="s">
        <v>39</v>
      </c>
      <c r="D42" s="119" t="s">
        <v>88</v>
      </c>
      <c r="E42" s="119">
        <v>2004</v>
      </c>
      <c r="F42" s="119">
        <v>2011</v>
      </c>
      <c r="G42" s="120" t="s">
        <v>20</v>
      </c>
      <c r="H42" s="126" t="s">
        <v>20</v>
      </c>
      <c r="I42" s="127" t="s">
        <v>20</v>
      </c>
      <c r="J42" s="128"/>
    </row>
    <row r="43" spans="2:10" ht="19.649999999999999" customHeight="1">
      <c r="B43" s="121">
        <f t="shared" ref="B43:B84" si="1">ROW()-5</f>
        <v>38</v>
      </c>
      <c r="C43" s="122" t="s">
        <v>39</v>
      </c>
      <c r="D43" s="122" t="s">
        <v>90</v>
      </c>
      <c r="E43" s="122">
        <v>2017</v>
      </c>
      <c r="F43" s="122" t="s">
        <v>19</v>
      </c>
      <c r="G43" s="123"/>
      <c r="H43" s="129" t="s">
        <v>20</v>
      </c>
      <c r="I43" s="130" t="s">
        <v>20</v>
      </c>
      <c r="J43" s="131" t="s">
        <v>20</v>
      </c>
    </row>
    <row r="44" spans="2:10" ht="19.649999999999999" customHeight="1">
      <c r="B44" s="121">
        <f t="shared" si="1"/>
        <v>39</v>
      </c>
      <c r="C44" s="122" t="s">
        <v>39</v>
      </c>
      <c r="D44" s="122" t="s">
        <v>92</v>
      </c>
      <c r="E44" s="122">
        <v>2008</v>
      </c>
      <c r="F44" s="122">
        <v>2013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92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95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</row>
    <row r="47" spans="2:10" ht="19.649999999999999" customHeight="1">
      <c r="B47" s="121">
        <f t="shared" si="1"/>
        <v>42</v>
      </c>
      <c r="C47" s="122" t="s">
        <v>39</v>
      </c>
      <c r="D47" s="122" t="s">
        <v>96</v>
      </c>
      <c r="E47" s="122">
        <v>2014</v>
      </c>
      <c r="F47" s="122" t="s">
        <v>19</v>
      </c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f t="shared" si="1"/>
        <v>43</v>
      </c>
      <c r="C48" s="122" t="s">
        <v>97</v>
      </c>
      <c r="D48" s="122" t="s">
        <v>98</v>
      </c>
      <c r="E48" s="122">
        <v>2015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97</v>
      </c>
      <c r="D49" s="122" t="s">
        <v>99</v>
      </c>
      <c r="E49" s="122">
        <v>2003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97</v>
      </c>
      <c r="D50" s="122" t="s">
        <v>101</v>
      </c>
      <c r="E50" s="122">
        <v>2010</v>
      </c>
      <c r="F50" s="122">
        <v>2020</v>
      </c>
      <c r="G50" s="123"/>
      <c r="H50" s="129" t="s">
        <v>20</v>
      </c>
      <c r="I50" s="130" t="s">
        <v>20</v>
      </c>
      <c r="J50" s="131" t="s">
        <v>25</v>
      </c>
    </row>
    <row r="51" spans="2:10" ht="19.649999999999999" customHeight="1">
      <c r="B51" s="121">
        <f t="shared" si="1"/>
        <v>46</v>
      </c>
      <c r="C51" s="122" t="s">
        <v>102</v>
      </c>
      <c r="D51" s="122" t="s">
        <v>103</v>
      </c>
      <c r="E51" s="122">
        <v>2004</v>
      </c>
      <c r="F51" s="122">
        <v>2011</v>
      </c>
      <c r="G51" s="123" t="s">
        <v>20</v>
      </c>
      <c r="H51" s="129"/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103</v>
      </c>
      <c r="E52" s="122">
        <v>2011</v>
      </c>
      <c r="F52" s="122">
        <v>2019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106</v>
      </c>
      <c r="E53" s="122">
        <v>2019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63</v>
      </c>
      <c r="E54" s="122">
        <v>2009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63</v>
      </c>
      <c r="E55" s="122">
        <v>2019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108</v>
      </c>
      <c r="E56" s="122">
        <v>2005</v>
      </c>
      <c r="F56" s="122">
        <v>2013</v>
      </c>
      <c r="G56" s="123"/>
      <c r="H56" s="129"/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111</v>
      </c>
      <c r="E57" s="122">
        <v>2011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108</v>
      </c>
      <c r="E58" s="122">
        <v>2019</v>
      </c>
      <c r="F58" s="122" t="s">
        <v>19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69</v>
      </c>
      <c r="E59" s="122">
        <v>2013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69</v>
      </c>
      <c r="E60" s="122">
        <v>2020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113</v>
      </c>
      <c r="E61" s="122">
        <v>2003</v>
      </c>
      <c r="F61" s="122">
        <v>2010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114</v>
      </c>
      <c r="E62" s="122">
        <v>2010</v>
      </c>
      <c r="F62" s="122">
        <v>2016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116</v>
      </c>
      <c r="E63" s="122">
        <v>2003</v>
      </c>
      <c r="F63" s="122">
        <v>2010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116</v>
      </c>
      <c r="E64" s="122">
        <v>2011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116</v>
      </c>
      <c r="E65" s="122">
        <v>2017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117</v>
      </c>
      <c r="E66" s="122">
        <v>2001</v>
      </c>
      <c r="F66" s="122">
        <v>2008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117</v>
      </c>
      <c r="E67" s="122">
        <v>2008</v>
      </c>
      <c r="F67" s="122">
        <v>2015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117</v>
      </c>
      <c r="E68" s="122">
        <v>2015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119</v>
      </c>
      <c r="E69" s="122">
        <v>2018</v>
      </c>
      <c r="F69" s="122" t="s">
        <v>19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120</v>
      </c>
      <c r="E70" s="122">
        <v>2006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123</v>
      </c>
      <c r="E71" s="122">
        <v>2016</v>
      </c>
      <c r="F71" s="122">
        <v>2020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124</v>
      </c>
      <c r="E72" s="122">
        <v>2007</v>
      </c>
      <c r="F72" s="122">
        <v>2013</v>
      </c>
      <c r="G72" s="123"/>
      <c r="H72" s="129" t="s">
        <v>20</v>
      </c>
      <c r="I72" s="130" t="s">
        <v>20</v>
      </c>
      <c r="J72" s="131" t="s">
        <v>25</v>
      </c>
    </row>
    <row r="73" spans="2:10" ht="19.5" customHeight="1">
      <c r="B73" s="121">
        <f t="shared" si="1"/>
        <v>68</v>
      </c>
      <c r="C73" s="122" t="s">
        <v>102</v>
      </c>
      <c r="D73" s="122" t="s">
        <v>124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124</v>
      </c>
      <c r="E74" s="122">
        <v>2021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127</v>
      </c>
      <c r="E75" s="122">
        <v>2014</v>
      </c>
      <c r="F75" s="122">
        <v>2018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127</v>
      </c>
      <c r="E76" s="122">
        <v>2021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128</v>
      </c>
      <c r="E77" s="122">
        <v>2017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129</v>
      </c>
      <c r="E78" s="122">
        <v>2012</v>
      </c>
      <c r="F78" s="122">
        <v>2018</v>
      </c>
      <c r="G78" s="123"/>
      <c r="H78" s="129" t="s">
        <v>20</v>
      </c>
      <c r="I78" s="130" t="s">
        <v>20</v>
      </c>
      <c r="J78" s="131" t="s">
        <v>25</v>
      </c>
    </row>
    <row r="79" spans="2:10" ht="19.649999999999999" customHeight="1">
      <c r="B79" s="121">
        <f t="shared" si="1"/>
        <v>74</v>
      </c>
      <c r="C79" s="122" t="s">
        <v>102</v>
      </c>
      <c r="D79" s="122" t="s">
        <v>130</v>
      </c>
      <c r="E79" s="122">
        <v>2019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131</v>
      </c>
      <c r="E80" s="122">
        <v>2009</v>
      </c>
      <c r="F80" s="122">
        <v>2015</v>
      </c>
      <c r="G80" s="123" t="s">
        <v>20</v>
      </c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131</v>
      </c>
      <c r="E81" s="122">
        <v>2015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63">
        <f t="shared" si="1"/>
        <v>77</v>
      </c>
      <c r="C82" s="154" t="s">
        <v>102</v>
      </c>
      <c r="D82" s="154" t="s">
        <v>133</v>
      </c>
      <c r="E82" s="154">
        <v>2018</v>
      </c>
      <c r="F82" s="154" t="s">
        <v>19</v>
      </c>
      <c r="G82" s="155"/>
      <c r="H82" s="156" t="s">
        <v>20</v>
      </c>
      <c r="I82" s="157" t="s">
        <v>20</v>
      </c>
      <c r="J82" s="158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 t="shared" si="1"/>
        <v>79</v>
      </c>
      <c r="C84" s="122" t="s">
        <v>102</v>
      </c>
      <c r="D84" s="122" t="s">
        <v>134</v>
      </c>
      <c r="E84" s="122">
        <v>2003</v>
      </c>
      <c r="F84" s="122">
        <v>2010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>ROW()-6</f>
        <v>79</v>
      </c>
      <c r="C85" s="122" t="s">
        <v>102</v>
      </c>
      <c r="D85" s="122" t="s">
        <v>134</v>
      </c>
      <c r="E85" s="122">
        <v>2011</v>
      </c>
      <c r="F85" s="122">
        <v>2017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ref="B86:B127" si="2">ROW()-6</f>
        <v>80</v>
      </c>
      <c r="C86" s="122" t="s">
        <v>102</v>
      </c>
      <c r="D86" s="122" t="s">
        <v>134</v>
      </c>
      <c r="E86" s="122">
        <v>2017</v>
      </c>
      <c r="F86" s="122" t="s">
        <v>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135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137</v>
      </c>
      <c r="E88" s="122">
        <v>2014</v>
      </c>
      <c r="F88" s="122">
        <v>2018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137</v>
      </c>
      <c r="E89" s="122">
        <v>2018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138</v>
      </c>
      <c r="E90" s="122">
        <v>2019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139</v>
      </c>
      <c r="E91" s="122">
        <v>2009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139</v>
      </c>
      <c r="E93" s="122">
        <v>2018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141</v>
      </c>
      <c r="E94" s="122">
        <v>2008</v>
      </c>
      <c r="F94" s="122">
        <v>2014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141</v>
      </c>
      <c r="E95" s="122">
        <v>2015</v>
      </c>
      <c r="F95" s="122">
        <v>2019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142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2" ht="19.5" customHeight="1">
      <c r="B97" s="121">
        <f t="shared" si="2"/>
        <v>91</v>
      </c>
      <c r="C97" s="122" t="s">
        <v>102</v>
      </c>
      <c r="D97" s="122" t="s">
        <v>143</v>
      </c>
      <c r="E97" s="122">
        <v>2002</v>
      </c>
      <c r="F97" s="122">
        <v>2008</v>
      </c>
      <c r="G97" s="123"/>
      <c r="H97" s="129" t="s">
        <v>20</v>
      </c>
      <c r="I97" s="130" t="s">
        <v>20</v>
      </c>
      <c r="J97" s="131"/>
    </row>
    <row r="98" spans="2:12" ht="19.649999999999999" customHeight="1">
      <c r="B98" s="121">
        <f t="shared" si="2"/>
        <v>92</v>
      </c>
      <c r="C98" s="122" t="s">
        <v>102</v>
      </c>
      <c r="D98" s="122" t="s">
        <v>143</v>
      </c>
      <c r="E98" s="122">
        <v>2009</v>
      </c>
      <c r="F98" s="122">
        <v>2016</v>
      </c>
      <c r="G98" s="123"/>
      <c r="H98" s="129" t="s">
        <v>20</v>
      </c>
      <c r="I98" s="130" t="s">
        <v>20</v>
      </c>
      <c r="J98" s="131"/>
    </row>
    <row r="99" spans="2:12" ht="19.649999999999999" customHeight="1">
      <c r="B99" s="121">
        <f t="shared" si="2"/>
        <v>93</v>
      </c>
      <c r="C99" s="122" t="s">
        <v>102</v>
      </c>
      <c r="D99" s="122" t="s">
        <v>143</v>
      </c>
      <c r="E99" s="122">
        <v>2018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2" ht="19.649999999999999" customHeight="1">
      <c r="B100" s="121">
        <f t="shared" si="2"/>
        <v>94</v>
      </c>
      <c r="C100" s="122" t="s">
        <v>145</v>
      </c>
      <c r="D100" s="122" t="s">
        <v>147</v>
      </c>
      <c r="E100" s="122">
        <v>2013</v>
      </c>
      <c r="F100" s="122" t="s">
        <v>19</v>
      </c>
      <c r="G100" s="123"/>
      <c r="H100" s="129" t="s">
        <v>20</v>
      </c>
      <c r="I100" s="130"/>
      <c r="J100" s="131" t="s">
        <v>20</v>
      </c>
    </row>
    <row r="101" spans="2:12" ht="19.649999999999999" customHeight="1">
      <c r="B101" s="121">
        <f t="shared" si="2"/>
        <v>95</v>
      </c>
      <c r="C101" s="122" t="s">
        <v>152</v>
      </c>
      <c r="D101" s="122" t="s">
        <v>156</v>
      </c>
      <c r="E101" s="122">
        <v>2016</v>
      </c>
      <c r="F101" s="122">
        <v>2019</v>
      </c>
      <c r="G101" s="123"/>
      <c r="H101" s="129" t="s">
        <v>20</v>
      </c>
      <c r="I101" s="130" t="s">
        <v>25</v>
      </c>
      <c r="J101" s="131" t="s">
        <v>25</v>
      </c>
      <c r="K101" s="176"/>
      <c r="L101" s="176"/>
    </row>
    <row r="102" spans="2:12" ht="19.649999999999999" customHeight="1">
      <c r="B102" s="121">
        <f t="shared" si="2"/>
        <v>96</v>
      </c>
      <c r="C102" s="179" t="s">
        <v>159</v>
      </c>
      <c r="D102" s="179" t="s">
        <v>161</v>
      </c>
      <c r="E102" s="179">
        <v>2011</v>
      </c>
      <c r="F102" s="179"/>
      <c r="G102" s="123"/>
      <c r="H102" s="129" t="s">
        <v>20</v>
      </c>
      <c r="I102" s="130"/>
      <c r="J102" s="131"/>
      <c r="K102" s="176"/>
      <c r="L102" s="176"/>
    </row>
    <row r="103" spans="2:12" ht="19.649999999999999" customHeight="1">
      <c r="B103" s="121">
        <f t="shared" si="2"/>
        <v>97</v>
      </c>
      <c r="C103" s="179" t="s">
        <v>159</v>
      </c>
      <c r="D103" s="179" t="s">
        <v>162</v>
      </c>
      <c r="E103" s="179">
        <v>2011</v>
      </c>
      <c r="F103" s="179">
        <v>2015</v>
      </c>
      <c r="G103" s="123"/>
      <c r="H103" s="129" t="s">
        <v>20</v>
      </c>
      <c r="I103" s="130"/>
      <c r="J103" s="131" t="s">
        <v>20</v>
      </c>
      <c r="K103" s="176"/>
      <c r="L103" s="176"/>
    </row>
    <row r="104" spans="2:12" ht="19.649999999999999" customHeight="1">
      <c r="B104" s="121">
        <f t="shared" si="2"/>
        <v>98</v>
      </c>
      <c r="C104" s="179" t="s">
        <v>164</v>
      </c>
      <c r="D104" s="122" t="s">
        <v>165</v>
      </c>
      <c r="E104" s="179">
        <v>2006</v>
      </c>
      <c r="F104" s="179" t="s">
        <v>19</v>
      </c>
      <c r="G104" s="123"/>
      <c r="H104" s="129" t="s">
        <v>20</v>
      </c>
      <c r="I104" s="130" t="s">
        <v>25</v>
      </c>
      <c r="J104" s="131" t="s">
        <v>20</v>
      </c>
      <c r="K104" s="176"/>
      <c r="L104" s="176"/>
    </row>
    <row r="105" spans="2:12" ht="19.649999999999999" customHeight="1">
      <c r="B105" s="121">
        <f t="shared" si="2"/>
        <v>99</v>
      </c>
      <c r="C105" s="179" t="s">
        <v>171</v>
      </c>
      <c r="D105" s="179" t="s">
        <v>172</v>
      </c>
      <c r="E105" s="179">
        <v>2012</v>
      </c>
      <c r="F105" s="179" t="s">
        <v>19</v>
      </c>
      <c r="G105" s="123"/>
      <c r="H105" s="129" t="s">
        <v>20</v>
      </c>
      <c r="I105" s="130" t="s">
        <v>20</v>
      </c>
      <c r="J105" s="131"/>
      <c r="K105" s="176"/>
      <c r="L105" s="176"/>
    </row>
    <row r="106" spans="2:12" ht="19.649999999999999" customHeight="1">
      <c r="B106" s="121">
        <f t="shared" si="2"/>
        <v>100</v>
      </c>
      <c r="C106" s="179" t="s">
        <v>171</v>
      </c>
      <c r="D106" s="179" t="s">
        <v>173</v>
      </c>
      <c r="E106" s="179">
        <v>2013</v>
      </c>
      <c r="F106" s="179">
        <v>2017</v>
      </c>
      <c r="G106" s="123"/>
      <c r="H106" s="129" t="s">
        <v>20</v>
      </c>
      <c r="I106" s="130" t="s">
        <v>20</v>
      </c>
      <c r="J106" s="131"/>
      <c r="K106" s="176"/>
      <c r="L106" s="176"/>
    </row>
    <row r="107" spans="2:12" ht="19.649999999999999" customHeight="1">
      <c r="B107" s="121">
        <f t="shared" si="2"/>
        <v>101</v>
      </c>
      <c r="C107" s="179" t="s">
        <v>171</v>
      </c>
      <c r="D107" s="179" t="s">
        <v>173</v>
      </c>
      <c r="E107" s="179">
        <v>2017</v>
      </c>
      <c r="F107" s="179" t="s">
        <v>19</v>
      </c>
      <c r="G107" s="123"/>
      <c r="H107" s="129" t="s">
        <v>20</v>
      </c>
      <c r="I107" s="130" t="s">
        <v>20</v>
      </c>
      <c r="J107" s="131"/>
      <c r="K107" s="176"/>
      <c r="L107" s="176"/>
    </row>
    <row r="108" spans="2:12" ht="19.649999999999999" customHeight="1">
      <c r="B108" s="121">
        <f t="shared" si="2"/>
        <v>102</v>
      </c>
      <c r="C108" s="179" t="s">
        <v>171</v>
      </c>
      <c r="D108" s="179" t="s">
        <v>175</v>
      </c>
      <c r="E108" s="179">
        <v>2012</v>
      </c>
      <c r="F108" s="179" t="s">
        <v>19</v>
      </c>
      <c r="G108" s="123"/>
      <c r="H108" s="129" t="s">
        <v>20</v>
      </c>
      <c r="I108" s="130" t="s">
        <v>20</v>
      </c>
      <c r="J108" s="131"/>
      <c r="K108" s="176"/>
      <c r="L108" s="176"/>
    </row>
    <row r="109" spans="2:12" ht="19.649999999999999" customHeight="1">
      <c r="B109" s="121">
        <f t="shared" si="2"/>
        <v>103</v>
      </c>
      <c r="C109" s="179" t="s">
        <v>171</v>
      </c>
      <c r="D109" s="179" t="s">
        <v>177</v>
      </c>
      <c r="E109" s="179">
        <v>2012</v>
      </c>
      <c r="F109" s="179" t="s">
        <v>19</v>
      </c>
      <c r="G109" s="123"/>
      <c r="H109" s="129" t="s">
        <v>20</v>
      </c>
      <c r="I109" s="130" t="s">
        <v>20</v>
      </c>
      <c r="J109" s="131"/>
      <c r="K109" s="176"/>
      <c r="L109" s="176"/>
    </row>
    <row r="110" spans="2:12" ht="19.649999999999999" customHeight="1">
      <c r="B110" s="121">
        <f t="shared" si="2"/>
        <v>104</v>
      </c>
      <c r="C110" s="179" t="s">
        <v>171</v>
      </c>
      <c r="D110" s="179" t="s">
        <v>177</v>
      </c>
      <c r="E110" s="179">
        <v>2020</v>
      </c>
      <c r="F110" s="179" t="s">
        <v>19</v>
      </c>
      <c r="G110" s="123"/>
      <c r="H110" s="129" t="s">
        <v>20</v>
      </c>
      <c r="I110" s="130" t="s">
        <v>20</v>
      </c>
      <c r="J110" s="131"/>
      <c r="K110" s="176"/>
      <c r="L110" s="176"/>
    </row>
    <row r="111" spans="2:12" ht="19.649999999999999" customHeight="1">
      <c r="B111" s="121">
        <f t="shared" si="2"/>
        <v>105</v>
      </c>
      <c r="C111" s="179" t="s">
        <v>171</v>
      </c>
      <c r="D111" s="179" t="s">
        <v>178</v>
      </c>
      <c r="E111" s="179">
        <v>2012</v>
      </c>
      <c r="F111" s="179" t="s">
        <v>19</v>
      </c>
      <c r="G111" s="123"/>
      <c r="H111" s="129" t="s">
        <v>20</v>
      </c>
      <c r="I111" s="130" t="s">
        <v>20</v>
      </c>
      <c r="J111" s="131"/>
      <c r="K111" s="176"/>
      <c r="L111" s="176"/>
    </row>
    <row r="112" spans="2:12" ht="19.649999999999999" customHeight="1">
      <c r="B112" s="121">
        <f t="shared" si="2"/>
        <v>106</v>
      </c>
      <c r="C112" s="122" t="s">
        <v>171</v>
      </c>
      <c r="D112" s="122" t="s">
        <v>178</v>
      </c>
      <c r="E112" s="179">
        <v>2020</v>
      </c>
      <c r="F112" s="179" t="s">
        <v>19</v>
      </c>
      <c r="G112" s="123"/>
      <c r="H112" s="129" t="s">
        <v>20</v>
      </c>
      <c r="I112" s="130" t="s">
        <v>20</v>
      </c>
      <c r="J112" s="131"/>
      <c r="K112" s="176"/>
      <c r="L112" s="176"/>
    </row>
    <row r="113" spans="2:12" ht="19.649999999999999" customHeight="1">
      <c r="B113" s="121">
        <f t="shared" si="2"/>
        <v>107</v>
      </c>
      <c r="C113" s="122" t="s">
        <v>179</v>
      </c>
      <c r="D113" s="179" t="s">
        <v>180</v>
      </c>
      <c r="E113" s="179">
        <v>2011</v>
      </c>
      <c r="F113" s="179">
        <v>2016</v>
      </c>
      <c r="G113" s="123"/>
      <c r="H113" s="129" t="s">
        <v>20</v>
      </c>
      <c r="I113" s="130"/>
      <c r="J113" s="131"/>
      <c r="K113" s="176"/>
      <c r="L113" s="176"/>
    </row>
    <row r="114" spans="2:12" ht="19.649999999999999" customHeight="1">
      <c r="B114" s="121">
        <f t="shared" si="2"/>
        <v>108</v>
      </c>
      <c r="C114" s="179" t="s">
        <v>179</v>
      </c>
      <c r="D114" s="179" t="s">
        <v>183</v>
      </c>
      <c r="E114" s="179">
        <v>2011</v>
      </c>
      <c r="F114" s="179">
        <v>2016</v>
      </c>
      <c r="G114" s="123"/>
      <c r="H114" s="129" t="s">
        <v>20</v>
      </c>
      <c r="I114" s="130"/>
      <c r="J114" s="131"/>
      <c r="K114" s="176"/>
      <c r="L114" s="176"/>
    </row>
    <row r="115" spans="2:12" ht="19.649999999999999" customHeight="1">
      <c r="B115" s="121">
        <f t="shared" si="2"/>
        <v>109</v>
      </c>
      <c r="C115" s="179" t="s">
        <v>179</v>
      </c>
      <c r="D115" s="179" t="s">
        <v>186</v>
      </c>
      <c r="E115" s="179">
        <v>2016</v>
      </c>
      <c r="F115" s="179"/>
      <c r="G115" s="123"/>
      <c r="H115" s="129" t="s">
        <v>20</v>
      </c>
      <c r="I115" s="130"/>
      <c r="J115" s="131" t="s">
        <v>20</v>
      </c>
      <c r="K115" s="176"/>
      <c r="L115" s="176"/>
    </row>
    <row r="116" spans="2:12" ht="19.649999999999999" customHeight="1">
      <c r="B116" s="121">
        <f t="shared" si="2"/>
        <v>110</v>
      </c>
      <c r="C116" s="179" t="s">
        <v>179</v>
      </c>
      <c r="D116" s="179" t="s">
        <v>187</v>
      </c>
      <c r="E116" s="179">
        <v>2015</v>
      </c>
      <c r="F116" s="179"/>
      <c r="G116" s="123"/>
      <c r="H116" s="129" t="s">
        <v>20</v>
      </c>
      <c r="I116" s="130"/>
      <c r="J116" s="131" t="s">
        <v>20</v>
      </c>
      <c r="K116" s="176"/>
      <c r="L116" s="176"/>
    </row>
    <row r="117" spans="2:12" ht="19.649999999999999" customHeight="1">
      <c r="B117" s="121">
        <f t="shared" si="2"/>
        <v>111</v>
      </c>
      <c r="C117" s="179" t="s">
        <v>188</v>
      </c>
      <c r="D117" s="179">
        <v>500</v>
      </c>
      <c r="E117" s="179">
        <v>2007</v>
      </c>
      <c r="F117" s="179" t="s">
        <v>19</v>
      </c>
      <c r="G117" s="123"/>
      <c r="H117" s="129" t="s">
        <v>20</v>
      </c>
      <c r="I117" s="130"/>
      <c r="J117" s="131" t="s">
        <v>20</v>
      </c>
      <c r="K117" s="176"/>
      <c r="L117" s="176"/>
    </row>
    <row r="118" spans="2:12" ht="19.649999999999999" customHeight="1">
      <c r="B118" s="121">
        <f t="shared" si="2"/>
        <v>112</v>
      </c>
      <c r="C118" s="179" t="s">
        <v>188</v>
      </c>
      <c r="D118" s="179" t="s">
        <v>190</v>
      </c>
      <c r="E118" s="179">
        <v>2013</v>
      </c>
      <c r="F118" s="179"/>
      <c r="G118" s="123"/>
      <c r="H118" s="129" t="s">
        <v>20</v>
      </c>
      <c r="I118" s="130"/>
      <c r="J118" s="131" t="s">
        <v>20</v>
      </c>
      <c r="K118" s="176"/>
      <c r="L118" s="176"/>
    </row>
    <row r="119" spans="2:12" ht="19.649999999999999" customHeight="1">
      <c r="B119" s="121">
        <f t="shared" si="2"/>
        <v>113</v>
      </c>
      <c r="C119" s="179" t="s">
        <v>188</v>
      </c>
      <c r="D119" s="179" t="s">
        <v>191</v>
      </c>
      <c r="E119" s="179">
        <v>2016</v>
      </c>
      <c r="F119" s="179"/>
      <c r="G119" s="123"/>
      <c r="H119" s="129" t="s">
        <v>20</v>
      </c>
      <c r="I119" s="130"/>
      <c r="J119" s="131" t="s">
        <v>20</v>
      </c>
      <c r="K119" s="176"/>
      <c r="L119" s="176"/>
    </row>
    <row r="120" spans="2:12" ht="19.649999999999999" customHeight="1">
      <c r="B120" s="121">
        <f t="shared" si="2"/>
        <v>114</v>
      </c>
      <c r="C120" s="179" t="s">
        <v>188</v>
      </c>
      <c r="D120" s="179" t="s">
        <v>192</v>
      </c>
      <c r="E120" s="179">
        <v>2002</v>
      </c>
      <c r="F120" s="179">
        <v>2014</v>
      </c>
      <c r="G120" s="123"/>
      <c r="H120" s="129" t="s">
        <v>20</v>
      </c>
      <c r="I120" s="130"/>
      <c r="J120" s="131" t="s">
        <v>20</v>
      </c>
      <c r="K120" s="176"/>
      <c r="L120" s="176"/>
    </row>
    <row r="121" spans="2:12" ht="19.649999999999999" customHeight="1">
      <c r="B121" s="121">
        <f t="shared" si="2"/>
        <v>115</v>
      </c>
      <c r="C121" s="179" t="s">
        <v>188</v>
      </c>
      <c r="D121" s="179" t="s">
        <v>193</v>
      </c>
      <c r="E121" s="179">
        <v>2007</v>
      </c>
      <c r="F121" s="179">
        <v>2016</v>
      </c>
      <c r="G121" s="123"/>
      <c r="H121" s="129" t="s">
        <v>20</v>
      </c>
      <c r="I121" s="130"/>
      <c r="J121" s="131" t="s">
        <v>20</v>
      </c>
      <c r="K121" s="176"/>
      <c r="L121" s="176"/>
    </row>
    <row r="122" spans="2:12" ht="19.649999999999999" customHeight="1">
      <c r="B122" s="121">
        <f t="shared" si="2"/>
        <v>116</v>
      </c>
      <c r="C122" s="122" t="s">
        <v>188</v>
      </c>
      <c r="D122" s="122" t="s">
        <v>194</v>
      </c>
      <c r="E122" s="122">
        <v>2005</v>
      </c>
      <c r="F122" s="122">
        <v>2010</v>
      </c>
      <c r="G122" s="123"/>
      <c r="H122" s="129" t="s">
        <v>20</v>
      </c>
      <c r="I122" s="130"/>
      <c r="J122" s="131" t="s">
        <v>20</v>
      </c>
      <c r="K122" s="176"/>
      <c r="L122" s="176"/>
    </row>
    <row r="123" spans="2:12" ht="19.649999999999999" customHeight="1">
      <c r="B123" s="121">
        <f t="shared" si="2"/>
        <v>117</v>
      </c>
      <c r="C123" s="122" t="s">
        <v>188</v>
      </c>
      <c r="D123" s="122" t="s">
        <v>195</v>
      </c>
      <c r="E123" s="122">
        <v>2018</v>
      </c>
      <c r="F123" s="122"/>
      <c r="G123" s="123"/>
      <c r="H123" s="129" t="s">
        <v>20</v>
      </c>
      <c r="I123" s="130"/>
      <c r="J123" s="131" t="s">
        <v>20</v>
      </c>
      <c r="K123" s="176"/>
      <c r="L123" s="176"/>
    </row>
    <row r="124" spans="2:12" ht="19.649999999999999" customHeight="1" thickBot="1">
      <c r="B124" s="124">
        <f t="shared" si="2"/>
        <v>118</v>
      </c>
      <c r="C124" s="125" t="s">
        <v>188</v>
      </c>
      <c r="D124" s="125" t="s">
        <v>197</v>
      </c>
      <c r="E124" s="125">
        <v>2000</v>
      </c>
      <c r="F124" s="125">
        <v>2010</v>
      </c>
      <c r="G124" s="164"/>
      <c r="H124" s="132" t="s">
        <v>20</v>
      </c>
      <c r="I124" s="133"/>
      <c r="J124" s="134" t="s">
        <v>20</v>
      </c>
      <c r="K124" s="176"/>
      <c r="L124" s="176"/>
    </row>
    <row r="125" spans="2:12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176"/>
      <c r="L125" s="176"/>
    </row>
    <row r="126" spans="2:12" ht="19.649999999999999" customHeight="1">
      <c r="B126" s="121">
        <f t="shared" si="2"/>
        <v>120</v>
      </c>
      <c r="C126" s="122" t="s">
        <v>188</v>
      </c>
      <c r="D126" s="122" t="s">
        <v>197</v>
      </c>
      <c r="E126" s="122">
        <v>2010</v>
      </c>
      <c r="F126" s="122" t="s">
        <v>19</v>
      </c>
      <c r="G126" s="123"/>
      <c r="H126" s="129" t="s">
        <v>20</v>
      </c>
      <c r="I126" s="130"/>
      <c r="J126" s="182" t="s">
        <v>20</v>
      </c>
      <c r="K126" s="176"/>
      <c r="L126" s="176"/>
    </row>
    <row r="127" spans="2:12" ht="19.649999999999999" customHeight="1">
      <c r="B127" s="121">
        <f t="shared" si="2"/>
        <v>121</v>
      </c>
      <c r="C127" s="122" t="s">
        <v>188</v>
      </c>
      <c r="D127" s="122" t="s">
        <v>200</v>
      </c>
      <c r="E127" s="122">
        <v>2006</v>
      </c>
      <c r="F127" s="122" t="s">
        <v>19</v>
      </c>
      <c r="G127" s="123"/>
      <c r="H127" s="129" t="s">
        <v>20</v>
      </c>
      <c r="I127" s="130"/>
      <c r="J127" s="131" t="s">
        <v>20</v>
      </c>
      <c r="K127" s="176"/>
      <c r="L127" s="176"/>
    </row>
    <row r="128" spans="2:12" ht="19.649999999999999" customHeight="1">
      <c r="B128" s="121">
        <f>ROW()-7</f>
        <v>121</v>
      </c>
      <c r="C128" s="122" t="s">
        <v>188</v>
      </c>
      <c r="D128" s="122" t="s">
        <v>202</v>
      </c>
      <c r="E128" s="122">
        <v>2008</v>
      </c>
      <c r="F128" s="122">
        <v>2015</v>
      </c>
      <c r="G128" s="123"/>
      <c r="H128" s="129" t="s">
        <v>20</v>
      </c>
      <c r="I128" s="130"/>
      <c r="J128" s="131" t="s">
        <v>20</v>
      </c>
      <c r="K128" s="176"/>
      <c r="L128" s="176"/>
    </row>
    <row r="129" spans="2:12" ht="19.649999999999999" customHeight="1">
      <c r="B129" s="121">
        <f t="shared" ref="B129:B170" si="3">ROW()-7</f>
        <v>122</v>
      </c>
      <c r="C129" s="122" t="s">
        <v>188</v>
      </c>
      <c r="D129" s="122" t="s">
        <v>203</v>
      </c>
      <c r="E129" s="122">
        <v>2011</v>
      </c>
      <c r="F129" s="122">
        <v>2016</v>
      </c>
      <c r="G129" s="123"/>
      <c r="H129" s="129" t="s">
        <v>20</v>
      </c>
      <c r="I129" s="130"/>
      <c r="J129" s="131"/>
      <c r="K129" s="176"/>
      <c r="L129" s="176"/>
    </row>
    <row r="130" spans="2:12" ht="19.649999999999999" customHeight="1">
      <c r="B130" s="121">
        <f t="shared" si="3"/>
        <v>123</v>
      </c>
      <c r="C130" s="122" t="s">
        <v>188</v>
      </c>
      <c r="D130" s="122" t="s">
        <v>205</v>
      </c>
      <c r="E130" s="122">
        <v>2003</v>
      </c>
      <c r="F130" s="122">
        <v>2018</v>
      </c>
      <c r="G130" s="123"/>
      <c r="H130" s="129" t="s">
        <v>20</v>
      </c>
      <c r="I130" s="130"/>
      <c r="J130" s="131" t="s">
        <v>20</v>
      </c>
      <c r="K130" s="176"/>
      <c r="L130" s="176"/>
    </row>
    <row r="131" spans="2:12" ht="19.649999999999999" customHeight="1">
      <c r="B131" s="121">
        <f t="shared" si="3"/>
        <v>124</v>
      </c>
      <c r="C131" s="122" t="s">
        <v>188</v>
      </c>
      <c r="D131" s="122" t="s">
        <v>206</v>
      </c>
      <c r="E131" s="122">
        <v>2007</v>
      </c>
      <c r="F131" s="122">
        <v>2018</v>
      </c>
      <c r="G131" s="123"/>
      <c r="H131" s="129" t="s">
        <v>20</v>
      </c>
      <c r="I131" s="130"/>
      <c r="J131" s="131" t="s">
        <v>20</v>
      </c>
      <c r="K131" s="176"/>
      <c r="L131" s="176"/>
    </row>
    <row r="132" spans="2:12" ht="19.649999999999999" customHeight="1">
      <c r="B132" s="121">
        <f t="shared" si="3"/>
        <v>125</v>
      </c>
      <c r="C132" s="122" t="s">
        <v>188</v>
      </c>
      <c r="D132" s="122" t="s">
        <v>207</v>
      </c>
      <c r="E132" s="122">
        <v>2016</v>
      </c>
      <c r="F132" s="122"/>
      <c r="G132" s="123"/>
      <c r="H132" s="129" t="s">
        <v>20</v>
      </c>
      <c r="I132" s="130"/>
      <c r="J132" s="131" t="s">
        <v>20</v>
      </c>
      <c r="K132" s="176"/>
      <c r="L132" s="176"/>
    </row>
    <row r="133" spans="2:12" ht="19.649999999999999" customHeight="1">
      <c r="B133" s="121">
        <f t="shared" si="3"/>
        <v>126</v>
      </c>
      <c r="C133" s="122" t="s">
        <v>188</v>
      </c>
      <c r="D133" s="122" t="s">
        <v>208</v>
      </c>
      <c r="E133" s="122">
        <v>2007</v>
      </c>
      <c r="F133" s="122">
        <v>2016</v>
      </c>
      <c r="G133" s="123"/>
      <c r="H133" s="129" t="s">
        <v>20</v>
      </c>
      <c r="I133" s="130"/>
      <c r="J133" s="131" t="s">
        <v>20</v>
      </c>
      <c r="K133" s="176"/>
      <c r="L133" s="176"/>
    </row>
    <row r="134" spans="2:12" ht="19.649999999999999" customHeight="1">
      <c r="B134" s="121">
        <f t="shared" si="3"/>
        <v>127</v>
      </c>
      <c r="C134" s="122" t="s">
        <v>188</v>
      </c>
      <c r="D134" s="122" t="s">
        <v>210</v>
      </c>
      <c r="E134" s="122">
        <v>2011</v>
      </c>
      <c r="F134" s="122"/>
      <c r="G134" s="123"/>
      <c r="H134" s="129" t="s">
        <v>20</v>
      </c>
      <c r="I134" s="130"/>
      <c r="J134" s="131" t="s">
        <v>20</v>
      </c>
      <c r="K134" s="176"/>
      <c r="L134" s="176"/>
    </row>
    <row r="135" spans="2:12" ht="19.649999999999999" customHeight="1">
      <c r="B135" s="121">
        <f t="shared" si="3"/>
        <v>128</v>
      </c>
      <c r="C135" s="122" t="s">
        <v>188</v>
      </c>
      <c r="D135" s="122" t="s">
        <v>211</v>
      </c>
      <c r="E135" s="122">
        <v>2005</v>
      </c>
      <c r="F135" s="122">
        <v>2018</v>
      </c>
      <c r="G135" s="123"/>
      <c r="H135" s="129" t="s">
        <v>20</v>
      </c>
      <c r="I135" s="130"/>
      <c r="J135" s="131" t="s">
        <v>20</v>
      </c>
      <c r="K135" s="176"/>
      <c r="L135" s="176"/>
    </row>
    <row r="136" spans="2:12" ht="19.649999999999999" customHeight="1">
      <c r="B136" s="121">
        <f t="shared" si="3"/>
        <v>129</v>
      </c>
      <c r="C136" s="122" t="s">
        <v>188</v>
      </c>
      <c r="D136" s="122" t="s">
        <v>212</v>
      </c>
      <c r="E136" s="122">
        <v>2012</v>
      </c>
      <c r="F136" s="122"/>
      <c r="G136" s="123"/>
      <c r="H136" s="129" t="s">
        <v>20</v>
      </c>
      <c r="I136" s="130"/>
      <c r="J136" s="131" t="s">
        <v>20</v>
      </c>
    </row>
    <row r="137" spans="2:12" ht="19.649999999999999" customHeight="1">
      <c r="B137" s="121">
        <f t="shared" si="3"/>
        <v>130</v>
      </c>
      <c r="C137" s="122" t="s">
        <v>188</v>
      </c>
      <c r="D137" s="122" t="s">
        <v>214</v>
      </c>
      <c r="E137" s="122">
        <v>2001</v>
      </c>
      <c r="F137" s="122">
        <v>2010</v>
      </c>
      <c r="G137" s="123"/>
      <c r="H137" s="129" t="s">
        <v>20</v>
      </c>
      <c r="I137" s="130"/>
      <c r="J137" s="131" t="s">
        <v>20</v>
      </c>
    </row>
    <row r="138" spans="2:12" ht="19.649999999999999" customHeight="1">
      <c r="B138" s="121">
        <f t="shared" si="3"/>
        <v>131</v>
      </c>
      <c r="C138" s="122" t="s">
        <v>188</v>
      </c>
      <c r="D138" s="122" t="s">
        <v>215</v>
      </c>
      <c r="E138" s="122">
        <v>2009</v>
      </c>
      <c r="F138" s="122">
        <v>2020</v>
      </c>
      <c r="G138" s="123"/>
      <c r="H138" s="129" t="s">
        <v>20</v>
      </c>
      <c r="I138" s="130"/>
      <c r="J138" s="131" t="s">
        <v>20</v>
      </c>
    </row>
    <row r="139" spans="2:12" ht="19.649999999999999" customHeight="1">
      <c r="B139" s="121">
        <f t="shared" si="3"/>
        <v>132</v>
      </c>
      <c r="C139" s="122" t="s">
        <v>188</v>
      </c>
      <c r="D139" s="122" t="s">
        <v>217</v>
      </c>
      <c r="E139" s="122">
        <v>2016</v>
      </c>
      <c r="F139" s="122" t="s">
        <v>71</v>
      </c>
      <c r="G139" s="123"/>
      <c r="H139" s="129" t="s">
        <v>20</v>
      </c>
      <c r="I139" s="130" t="s">
        <v>20</v>
      </c>
      <c r="J139" s="131"/>
    </row>
    <row r="140" spans="2:12" ht="19.649999999999999" customHeight="1">
      <c r="B140" s="121">
        <f t="shared" si="3"/>
        <v>133</v>
      </c>
      <c r="C140" s="122" t="s">
        <v>188</v>
      </c>
      <c r="D140" s="122" t="s">
        <v>220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2" ht="19.649999999999999" customHeight="1">
      <c r="B141" s="121">
        <f t="shared" si="3"/>
        <v>134</v>
      </c>
      <c r="C141" s="122" t="s">
        <v>188</v>
      </c>
      <c r="D141" s="122" t="s">
        <v>222</v>
      </c>
      <c r="E141" s="122">
        <v>2016</v>
      </c>
      <c r="F141" s="122"/>
      <c r="G141" s="123"/>
      <c r="H141" s="129" t="s">
        <v>20</v>
      </c>
      <c r="I141" s="130"/>
      <c r="J141" s="131" t="s">
        <v>20</v>
      </c>
    </row>
    <row r="142" spans="2:12" ht="19.649999999999999" customHeight="1">
      <c r="B142" s="121">
        <f t="shared" si="3"/>
        <v>135</v>
      </c>
      <c r="C142" s="122" t="s">
        <v>223</v>
      </c>
      <c r="D142" s="122" t="s">
        <v>224</v>
      </c>
      <c r="E142" s="122">
        <v>2010</v>
      </c>
      <c r="F142" s="122">
        <v>2019</v>
      </c>
      <c r="G142" s="123"/>
      <c r="H142" s="129" t="s">
        <v>20</v>
      </c>
      <c r="I142" s="130" t="s">
        <v>25</v>
      </c>
      <c r="J142" s="131" t="s">
        <v>20</v>
      </c>
    </row>
    <row r="143" spans="2:12" ht="19.649999999999999" customHeight="1">
      <c r="B143" s="121">
        <f t="shared" si="3"/>
        <v>136</v>
      </c>
      <c r="C143" s="122" t="s">
        <v>223</v>
      </c>
      <c r="D143" s="122" t="s">
        <v>229</v>
      </c>
      <c r="E143" s="122">
        <v>2015</v>
      </c>
      <c r="F143" s="122" t="s">
        <v>19</v>
      </c>
      <c r="G143" s="123"/>
      <c r="H143" s="129" t="s">
        <v>20</v>
      </c>
      <c r="I143" s="130" t="s">
        <v>25</v>
      </c>
      <c r="J143" s="131" t="s">
        <v>20</v>
      </c>
    </row>
    <row r="144" spans="2:12" ht="19.649999999999999" customHeight="1">
      <c r="B144" s="121">
        <f t="shared" si="3"/>
        <v>137</v>
      </c>
      <c r="C144" s="122" t="s">
        <v>223</v>
      </c>
      <c r="D144" s="122" t="s">
        <v>234</v>
      </c>
      <c r="E144" s="122">
        <v>2009</v>
      </c>
      <c r="F144" s="122">
        <v>2019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223</v>
      </c>
      <c r="D145" s="122" t="s">
        <v>234</v>
      </c>
      <c r="E145" s="122">
        <v>2017</v>
      </c>
      <c r="F145" s="122" t="s">
        <v>71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223</v>
      </c>
      <c r="D146" s="122" t="s">
        <v>239</v>
      </c>
      <c r="E146" s="122">
        <v>2013</v>
      </c>
      <c r="F146" s="122" t="s">
        <v>19</v>
      </c>
      <c r="G146" s="123"/>
      <c r="H146" s="129" t="s">
        <v>20</v>
      </c>
      <c r="I146" s="130"/>
      <c r="J146" s="182" t="s">
        <v>20</v>
      </c>
    </row>
    <row r="147" spans="2:10" ht="19.649999999999999" customHeight="1">
      <c r="B147" s="121">
        <f t="shared" si="3"/>
        <v>140</v>
      </c>
      <c r="C147" s="122" t="s">
        <v>223</v>
      </c>
      <c r="D147" s="122" t="s">
        <v>241</v>
      </c>
      <c r="E147" s="122">
        <v>2016</v>
      </c>
      <c r="F147" s="122" t="s">
        <v>19</v>
      </c>
      <c r="G147" s="123"/>
      <c r="H147" s="129" t="s">
        <v>20</v>
      </c>
      <c r="I147" s="130" t="s">
        <v>25</v>
      </c>
      <c r="J147" s="131" t="s">
        <v>20</v>
      </c>
    </row>
    <row r="148" spans="2:10" ht="19.649999999999999" customHeight="1">
      <c r="B148" s="121">
        <f t="shared" si="3"/>
        <v>141</v>
      </c>
      <c r="C148" s="122" t="s">
        <v>223</v>
      </c>
      <c r="D148" s="122" t="s">
        <v>245</v>
      </c>
      <c r="E148" s="122">
        <v>2013</v>
      </c>
      <c r="F148" s="122" t="s">
        <v>19</v>
      </c>
      <c r="G148" s="123"/>
      <c r="H148" s="129" t="s">
        <v>20</v>
      </c>
      <c r="I148" s="130"/>
      <c r="J148" s="182" t="s">
        <v>20</v>
      </c>
    </row>
    <row r="149" spans="2:10" ht="19.649999999999999" customHeight="1">
      <c r="B149" s="121">
        <f t="shared" si="3"/>
        <v>142</v>
      </c>
      <c r="C149" s="122" t="s">
        <v>223</v>
      </c>
      <c r="D149" s="122" t="s">
        <v>247</v>
      </c>
      <c r="E149" s="122">
        <v>2006</v>
      </c>
      <c r="F149" s="122">
        <v>2015</v>
      </c>
      <c r="G149" s="123" t="s">
        <v>20</v>
      </c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223</v>
      </c>
      <c r="D150" s="122" t="s">
        <v>251</v>
      </c>
      <c r="E150" s="122">
        <v>2016</v>
      </c>
      <c r="F150" s="122" t="s">
        <v>19</v>
      </c>
      <c r="G150" s="123"/>
      <c r="H150" s="129" t="s">
        <v>20</v>
      </c>
      <c r="I150" s="130" t="s">
        <v>25</v>
      </c>
      <c r="J150" s="131" t="s">
        <v>20</v>
      </c>
    </row>
    <row r="151" spans="2:10" ht="19.649999999999999" customHeight="1">
      <c r="B151" s="121">
        <f t="shared" si="3"/>
        <v>144</v>
      </c>
      <c r="C151" s="122" t="s">
        <v>223</v>
      </c>
      <c r="D151" s="122" t="s">
        <v>252</v>
      </c>
      <c r="E151" s="122">
        <v>2006</v>
      </c>
      <c r="F151" s="122">
        <v>2011</v>
      </c>
      <c r="G151" s="123" t="s">
        <v>20</v>
      </c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223</v>
      </c>
      <c r="D152" s="122" t="s">
        <v>255</v>
      </c>
      <c r="E152" s="122">
        <v>2006</v>
      </c>
      <c r="F152" s="122">
        <v>2011</v>
      </c>
      <c r="G152" s="123" t="s">
        <v>20</v>
      </c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223</v>
      </c>
      <c r="D153" s="122" t="s">
        <v>255</v>
      </c>
      <c r="E153" s="122">
        <v>2013</v>
      </c>
      <c r="F153" s="122">
        <v>2018</v>
      </c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258</v>
      </c>
      <c r="D154" s="122" t="s">
        <v>259</v>
      </c>
      <c r="E154" s="122">
        <v>2006</v>
      </c>
      <c r="F154" s="122">
        <v>2011</v>
      </c>
      <c r="G154" s="123" t="s">
        <v>20</v>
      </c>
      <c r="H154" s="129" t="s">
        <v>20</v>
      </c>
      <c r="I154" s="130"/>
      <c r="J154" s="131"/>
    </row>
    <row r="155" spans="2:10" ht="19.649999999999999" customHeight="1">
      <c r="B155" s="121">
        <f t="shared" si="3"/>
        <v>148</v>
      </c>
      <c r="C155" s="122" t="s">
        <v>258</v>
      </c>
      <c r="D155" s="122" t="s">
        <v>262</v>
      </c>
      <c r="E155" s="122">
        <v>2012</v>
      </c>
      <c r="F155" s="122">
        <v>2016</v>
      </c>
      <c r="G155" s="123" t="s">
        <v>20</v>
      </c>
      <c r="H155" s="129" t="s">
        <v>20</v>
      </c>
      <c r="I155" s="130"/>
      <c r="J155" s="131"/>
    </row>
    <row r="156" spans="2:10" ht="19.649999999999999" customHeight="1">
      <c r="B156" s="121">
        <f t="shared" si="3"/>
        <v>149</v>
      </c>
      <c r="C156" s="122" t="s">
        <v>258</v>
      </c>
      <c r="D156" s="122" t="s">
        <v>265</v>
      </c>
      <c r="E156" s="122">
        <v>2016</v>
      </c>
      <c r="F156" s="122" t="s">
        <v>19</v>
      </c>
      <c r="G156" s="123"/>
      <c r="H156" s="129" t="s">
        <v>20</v>
      </c>
      <c r="I156" s="130" t="s">
        <v>20</v>
      </c>
      <c r="J156" s="131" t="s">
        <v>25</v>
      </c>
    </row>
    <row r="157" spans="2:10" ht="19.649999999999999" customHeight="1">
      <c r="B157" s="121">
        <f t="shared" si="3"/>
        <v>150</v>
      </c>
      <c r="C157" s="122" t="s">
        <v>269</v>
      </c>
      <c r="D157" s="122" t="s">
        <v>270</v>
      </c>
      <c r="E157" s="122">
        <v>2012</v>
      </c>
      <c r="F157" s="122">
        <v>2019</v>
      </c>
      <c r="G157" s="123" t="s">
        <v>20</v>
      </c>
      <c r="H157" s="129" t="s">
        <v>20</v>
      </c>
      <c r="I157" s="130" t="s">
        <v>20</v>
      </c>
      <c r="J157" s="131"/>
    </row>
    <row r="158" spans="2:10" ht="19.649999999999999" customHeight="1">
      <c r="B158" s="121">
        <f t="shared" si="3"/>
        <v>151</v>
      </c>
      <c r="C158" s="122" t="s">
        <v>269</v>
      </c>
      <c r="D158" s="122" t="s">
        <v>274</v>
      </c>
      <c r="E158" s="122">
        <v>2008</v>
      </c>
      <c r="F158" s="122">
        <v>2013</v>
      </c>
      <c r="G158" s="123"/>
      <c r="H158" s="129" t="s">
        <v>20</v>
      </c>
      <c r="I158" s="130"/>
      <c r="J158" s="131"/>
    </row>
    <row r="159" spans="2:10" ht="19.649999999999999" customHeight="1">
      <c r="B159" s="121">
        <f t="shared" si="3"/>
        <v>152</v>
      </c>
      <c r="C159" s="122" t="s">
        <v>269</v>
      </c>
      <c r="D159" s="122" t="s">
        <v>274</v>
      </c>
      <c r="E159" s="122">
        <v>2014</v>
      </c>
      <c r="F159" s="122">
        <v>2020</v>
      </c>
      <c r="G159" s="123"/>
      <c r="H159" s="129" t="s">
        <v>20</v>
      </c>
      <c r="I159" s="130" t="s">
        <v>20</v>
      </c>
      <c r="J159" s="131"/>
    </row>
    <row r="160" spans="2:10" ht="19.649999999999999" customHeight="1">
      <c r="B160" s="121">
        <f t="shared" si="3"/>
        <v>153</v>
      </c>
      <c r="C160" s="179" t="s">
        <v>269</v>
      </c>
      <c r="D160" s="122" t="s">
        <v>278</v>
      </c>
      <c r="E160" s="122">
        <v>2011</v>
      </c>
      <c r="F160" s="122">
        <v>2017</v>
      </c>
      <c r="G160" s="123" t="s">
        <v>20</v>
      </c>
      <c r="H160" s="129" t="s">
        <v>20</v>
      </c>
      <c r="I160" s="130"/>
      <c r="J160" s="131"/>
    </row>
    <row r="161" spans="2:10" ht="19.649999999999999" customHeight="1">
      <c r="B161" s="121">
        <f t="shared" si="3"/>
        <v>154</v>
      </c>
      <c r="C161" s="122" t="s">
        <v>269</v>
      </c>
      <c r="D161" s="122" t="s">
        <v>280</v>
      </c>
      <c r="E161" s="122">
        <v>2011</v>
      </c>
      <c r="F161" s="122" t="s">
        <v>19</v>
      </c>
      <c r="G161" s="123" t="s">
        <v>20</v>
      </c>
      <c r="H161" s="129" t="s">
        <v>20</v>
      </c>
      <c r="I161" s="130"/>
      <c r="J161" s="131"/>
    </row>
    <row r="162" spans="2:10" ht="19.649999999999999" customHeight="1">
      <c r="B162" s="121">
        <f t="shared" si="3"/>
        <v>155</v>
      </c>
      <c r="C162" s="122" t="s">
        <v>269</v>
      </c>
      <c r="D162" s="122" t="s">
        <v>283</v>
      </c>
      <c r="E162" s="122">
        <v>2017</v>
      </c>
      <c r="F162" s="122" t="s">
        <v>19</v>
      </c>
      <c r="G162" s="123"/>
      <c r="H162" s="129" t="s">
        <v>25</v>
      </c>
      <c r="I162" s="130" t="s">
        <v>20</v>
      </c>
      <c r="J162" s="131" t="s">
        <v>25</v>
      </c>
    </row>
    <row r="163" spans="2:10" ht="19.649999999999999" customHeight="1">
      <c r="B163" s="121">
        <f t="shared" si="3"/>
        <v>156</v>
      </c>
      <c r="C163" s="122" t="s">
        <v>269</v>
      </c>
      <c r="D163" s="122" t="s">
        <v>285</v>
      </c>
      <c r="E163" s="122">
        <v>2010</v>
      </c>
      <c r="F163" s="122">
        <v>2019</v>
      </c>
      <c r="G163" s="123" t="s">
        <v>20</v>
      </c>
      <c r="H163" s="129" t="s">
        <v>20</v>
      </c>
      <c r="I163" s="130"/>
      <c r="J163" s="131"/>
    </row>
    <row r="164" spans="2:10" ht="19.649999999999999" customHeight="1">
      <c r="B164" s="121">
        <f t="shared" si="3"/>
        <v>157</v>
      </c>
      <c r="C164" s="122" t="s">
        <v>269</v>
      </c>
      <c r="D164" s="122" t="s">
        <v>287</v>
      </c>
      <c r="E164" s="122">
        <v>2012</v>
      </c>
      <c r="F164" s="122">
        <v>2019</v>
      </c>
      <c r="G164" s="123" t="s">
        <v>20</v>
      </c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269</v>
      </c>
      <c r="D165" s="122" t="s">
        <v>289</v>
      </c>
      <c r="E165" s="122">
        <v>2015</v>
      </c>
      <c r="F165" s="122">
        <v>2020</v>
      </c>
      <c r="G165" s="123"/>
      <c r="H165" s="129" t="s">
        <v>20</v>
      </c>
      <c r="I165" s="130" t="s">
        <v>20</v>
      </c>
      <c r="J165" s="131" t="s">
        <v>25</v>
      </c>
    </row>
    <row r="166" spans="2:10" ht="19.649999999999999" customHeight="1" thickBot="1">
      <c r="B166" s="124">
        <f t="shared" si="3"/>
        <v>159</v>
      </c>
      <c r="C166" s="125" t="s">
        <v>296</v>
      </c>
      <c r="D166" s="125" t="s">
        <v>297</v>
      </c>
      <c r="E166" s="125">
        <v>2015</v>
      </c>
      <c r="F166" s="125" t="s">
        <v>71</v>
      </c>
      <c r="G166" s="164"/>
      <c r="H166" s="132"/>
      <c r="I166" s="133"/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 t="shared" si="3"/>
        <v>161</v>
      </c>
      <c r="C168" s="122" t="s">
        <v>301</v>
      </c>
      <c r="D168" s="122" t="s">
        <v>302</v>
      </c>
      <c r="E168" s="122">
        <v>2017</v>
      </c>
      <c r="F168" s="122" t="s">
        <v>19</v>
      </c>
      <c r="G168" s="123"/>
      <c r="H168" s="129" t="s">
        <v>20</v>
      </c>
      <c r="I168" s="130" t="s">
        <v>25</v>
      </c>
      <c r="J168" s="131" t="s">
        <v>25</v>
      </c>
    </row>
    <row r="169" spans="2:10" ht="19.649999999999999" customHeight="1">
      <c r="B169" s="121">
        <f t="shared" si="3"/>
        <v>162</v>
      </c>
      <c r="C169" s="122" t="s">
        <v>301</v>
      </c>
      <c r="D169" s="122" t="s">
        <v>305</v>
      </c>
      <c r="E169" s="122">
        <v>2013</v>
      </c>
      <c r="F169" s="122" t="s">
        <v>19</v>
      </c>
      <c r="G169" s="123"/>
      <c r="H169" s="129" t="s">
        <v>20</v>
      </c>
      <c r="I169" s="130" t="s">
        <v>25</v>
      </c>
      <c r="J169" s="131" t="s">
        <v>25</v>
      </c>
    </row>
    <row r="170" spans="2:10" ht="19.649999999999999" customHeight="1">
      <c r="B170" s="121">
        <f t="shared" si="3"/>
        <v>163</v>
      </c>
      <c r="C170" s="122" t="s">
        <v>301</v>
      </c>
      <c r="D170" s="122" t="s">
        <v>306</v>
      </c>
      <c r="E170" s="122">
        <v>1999</v>
      </c>
      <c r="F170" s="122">
        <v>2008</v>
      </c>
      <c r="G170" s="123" t="s">
        <v>20</v>
      </c>
      <c r="H170" s="129" t="s">
        <v>20</v>
      </c>
      <c r="I170" s="130"/>
      <c r="J170" s="131"/>
    </row>
    <row r="171" spans="2:10" ht="19.649999999999999" customHeight="1">
      <c r="B171" s="121">
        <f>ROW()-8</f>
        <v>163</v>
      </c>
      <c r="C171" s="122" t="s">
        <v>301</v>
      </c>
      <c r="D171" s="122" t="s">
        <v>308</v>
      </c>
      <c r="E171" s="122">
        <v>2015</v>
      </c>
      <c r="F171" s="122" t="s">
        <v>19</v>
      </c>
      <c r="G171" s="123"/>
      <c r="H171" s="129" t="s">
        <v>20</v>
      </c>
      <c r="I171" s="130" t="s">
        <v>25</v>
      </c>
      <c r="J171" s="131" t="s">
        <v>25</v>
      </c>
    </row>
    <row r="172" spans="2:10" ht="19.649999999999999" customHeight="1">
      <c r="B172" s="121">
        <f t="shared" ref="B172:B213" si="4">ROW()-8</f>
        <v>164</v>
      </c>
      <c r="C172" s="122" t="s">
        <v>301</v>
      </c>
      <c r="D172" s="122" t="s">
        <v>309</v>
      </c>
      <c r="E172" s="122">
        <v>2008</v>
      </c>
      <c r="F172" s="122">
        <v>2015</v>
      </c>
      <c r="G172" s="123" t="s">
        <v>20</v>
      </c>
      <c r="H172" s="129" t="s">
        <v>20</v>
      </c>
      <c r="I172" s="130"/>
      <c r="J172" s="131"/>
    </row>
    <row r="173" spans="2:10" ht="19.649999999999999" customHeight="1">
      <c r="B173" s="121">
        <f t="shared" si="4"/>
        <v>165</v>
      </c>
      <c r="C173" s="122" t="s">
        <v>301</v>
      </c>
      <c r="D173" s="122" t="s">
        <v>311</v>
      </c>
      <c r="E173" s="122">
        <v>2015</v>
      </c>
      <c r="F173" s="122" t="s">
        <v>19</v>
      </c>
      <c r="G173" s="123"/>
      <c r="H173" s="129" t="s">
        <v>20</v>
      </c>
      <c r="I173" s="130" t="s">
        <v>25</v>
      </c>
      <c r="J173" s="131" t="s">
        <v>25</v>
      </c>
    </row>
    <row r="174" spans="2:10" ht="19.649999999999999" customHeight="1">
      <c r="B174" s="121">
        <f t="shared" si="4"/>
        <v>166</v>
      </c>
      <c r="C174" s="122" t="s">
        <v>301</v>
      </c>
      <c r="D174" s="122" t="s">
        <v>313</v>
      </c>
      <c r="E174" s="122">
        <v>2010</v>
      </c>
      <c r="F174" s="122">
        <v>2019</v>
      </c>
      <c r="G174" s="123"/>
      <c r="H174" s="129" t="s">
        <v>20</v>
      </c>
      <c r="I174" s="130" t="s">
        <v>25</v>
      </c>
      <c r="J174" s="131" t="s">
        <v>25</v>
      </c>
    </row>
    <row r="175" spans="2:10" ht="19.649999999999999" customHeight="1">
      <c r="B175" s="121">
        <f t="shared" si="4"/>
        <v>167</v>
      </c>
      <c r="C175" s="122" t="s">
        <v>301</v>
      </c>
      <c r="D175" s="122" t="s">
        <v>315</v>
      </c>
      <c r="E175" s="122">
        <v>2007</v>
      </c>
      <c r="F175" s="122">
        <v>2014</v>
      </c>
      <c r="G175" s="123"/>
      <c r="H175" s="129" t="s">
        <v>20</v>
      </c>
      <c r="I175" s="130" t="s">
        <v>25</v>
      </c>
      <c r="J175" s="131" t="s">
        <v>25</v>
      </c>
    </row>
    <row r="176" spans="2:10" ht="19.649999999999999" customHeight="1">
      <c r="B176" s="121">
        <f t="shared" si="4"/>
        <v>168</v>
      </c>
      <c r="C176" s="122" t="s">
        <v>317</v>
      </c>
      <c r="D176" s="122" t="s">
        <v>318</v>
      </c>
      <c r="E176" s="122">
        <v>2016</v>
      </c>
      <c r="F176" s="122" t="s">
        <v>19</v>
      </c>
      <c r="G176" s="123"/>
      <c r="H176" s="129" t="s">
        <v>20</v>
      </c>
      <c r="I176" s="130" t="s">
        <v>25</v>
      </c>
      <c r="J176" s="131" t="s">
        <v>25</v>
      </c>
    </row>
    <row r="177" spans="2:10" ht="19.649999999999999" customHeight="1">
      <c r="B177" s="121">
        <f t="shared" si="4"/>
        <v>169</v>
      </c>
      <c r="C177" s="122" t="s">
        <v>320</v>
      </c>
      <c r="D177" s="122" t="s">
        <v>321</v>
      </c>
      <c r="E177" s="122">
        <v>2016</v>
      </c>
      <c r="F177" s="122"/>
      <c r="G177" s="123"/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320</v>
      </c>
      <c r="D178" s="122" t="s">
        <v>322</v>
      </c>
      <c r="E178" s="122">
        <v>2015</v>
      </c>
      <c r="F178" s="122"/>
      <c r="G178" s="123"/>
      <c r="H178" s="129" t="s">
        <v>20</v>
      </c>
      <c r="I178" s="130"/>
      <c r="J178" s="131" t="s">
        <v>20</v>
      </c>
    </row>
    <row r="179" spans="2:10" ht="19.649999999999999" customHeight="1">
      <c r="B179" s="121">
        <f t="shared" si="4"/>
        <v>171</v>
      </c>
      <c r="C179" s="122" t="s">
        <v>323</v>
      </c>
      <c r="D179" s="122" t="s">
        <v>324</v>
      </c>
      <c r="E179" s="122">
        <v>2013</v>
      </c>
      <c r="F179" s="122">
        <v>2019</v>
      </c>
      <c r="G179" s="123" t="s">
        <v>20</v>
      </c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323</v>
      </c>
      <c r="D180" s="122" t="s">
        <v>327</v>
      </c>
      <c r="E180" s="122">
        <v>2006</v>
      </c>
      <c r="F180" s="122">
        <v>2013</v>
      </c>
      <c r="G180" s="123" t="s">
        <v>20</v>
      </c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323</v>
      </c>
      <c r="D181" s="122" t="s">
        <v>329</v>
      </c>
      <c r="E181" s="122">
        <v>2012</v>
      </c>
      <c r="F181" s="122">
        <v>2018</v>
      </c>
      <c r="G181" s="123"/>
      <c r="H181" s="129" t="s">
        <v>20</v>
      </c>
      <c r="I181" s="130" t="s">
        <v>20</v>
      </c>
      <c r="J181" s="131" t="s">
        <v>25</v>
      </c>
    </row>
    <row r="182" spans="2:10" ht="19.649999999999999" customHeight="1">
      <c r="B182" s="121">
        <f t="shared" si="4"/>
        <v>174</v>
      </c>
      <c r="C182" s="122" t="s">
        <v>323</v>
      </c>
      <c r="D182" s="122" t="s">
        <v>331</v>
      </c>
      <c r="E182" s="122">
        <v>2017</v>
      </c>
      <c r="F182" s="122" t="s">
        <v>19</v>
      </c>
      <c r="G182" s="123"/>
      <c r="H182" s="129" t="s">
        <v>20</v>
      </c>
      <c r="I182" s="130" t="s">
        <v>20</v>
      </c>
      <c r="J182" s="131" t="s">
        <v>25</v>
      </c>
    </row>
    <row r="183" spans="2:10" ht="19.649999999999999" customHeight="1">
      <c r="B183" s="121">
        <f t="shared" si="4"/>
        <v>175</v>
      </c>
      <c r="C183" s="122" t="s">
        <v>323</v>
      </c>
      <c r="D183" s="122" t="s">
        <v>334</v>
      </c>
      <c r="E183" s="122">
        <v>2011</v>
      </c>
      <c r="F183" s="122">
        <v>2017</v>
      </c>
      <c r="G183" s="123"/>
      <c r="H183" s="129" t="s">
        <v>20</v>
      </c>
      <c r="I183" s="130" t="s">
        <v>20</v>
      </c>
      <c r="J183" s="131" t="s">
        <v>25</v>
      </c>
    </row>
    <row r="184" spans="2:10" ht="19.649999999999999" customHeight="1">
      <c r="B184" s="121">
        <f t="shared" si="4"/>
        <v>176</v>
      </c>
      <c r="C184" s="122" t="s">
        <v>323</v>
      </c>
      <c r="D184" s="122" t="s">
        <v>334</v>
      </c>
      <c r="E184" s="122">
        <v>2017</v>
      </c>
      <c r="F184" s="122" t="s">
        <v>71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323</v>
      </c>
      <c r="D185" s="122" t="s">
        <v>336</v>
      </c>
      <c r="E185" s="122">
        <v>2013</v>
      </c>
      <c r="F185" s="122">
        <v>2019</v>
      </c>
      <c r="G185" s="123" t="s">
        <v>20</v>
      </c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323</v>
      </c>
      <c r="D186" s="122" t="s">
        <v>337</v>
      </c>
      <c r="E186" s="122">
        <v>2015</v>
      </c>
      <c r="F186" s="122" t="s">
        <v>19</v>
      </c>
      <c r="G186" s="123"/>
      <c r="H186" s="129" t="s">
        <v>20</v>
      </c>
      <c r="I186" s="130" t="s">
        <v>20</v>
      </c>
      <c r="J186" s="131"/>
    </row>
    <row r="187" spans="2:10" ht="19.649999999999999" customHeight="1">
      <c r="B187" s="121">
        <f t="shared" si="4"/>
        <v>179</v>
      </c>
      <c r="C187" s="122" t="s">
        <v>342</v>
      </c>
      <c r="D187" s="122" t="s">
        <v>343</v>
      </c>
      <c r="E187" s="122">
        <v>2011</v>
      </c>
      <c r="F187" s="122" t="s">
        <v>19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342</v>
      </c>
      <c r="D188" s="122" t="s">
        <v>344</v>
      </c>
      <c r="E188" s="122">
        <v>2014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342</v>
      </c>
      <c r="D189" s="122" t="s">
        <v>345</v>
      </c>
      <c r="E189" s="122">
        <v>2018</v>
      </c>
      <c r="F189" s="122" t="s">
        <v>19</v>
      </c>
      <c r="G189" s="123"/>
      <c r="H189" s="129" t="s">
        <v>20</v>
      </c>
      <c r="I189" s="130" t="s">
        <v>20</v>
      </c>
      <c r="J189" s="131" t="s">
        <v>25</v>
      </c>
    </row>
    <row r="190" spans="2:10" ht="19.649999999999999" customHeight="1">
      <c r="B190" s="121">
        <f t="shared" si="4"/>
        <v>182</v>
      </c>
      <c r="C190" s="122" t="s">
        <v>346</v>
      </c>
      <c r="D190" s="122" t="s">
        <v>162</v>
      </c>
      <c r="E190" s="122">
        <v>2008</v>
      </c>
      <c r="F190" s="122">
        <v>2014</v>
      </c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346</v>
      </c>
      <c r="D191" s="122" t="s">
        <v>347</v>
      </c>
      <c r="E191" s="122">
        <v>2004</v>
      </c>
      <c r="F191" s="122">
        <v>2012</v>
      </c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346</v>
      </c>
      <c r="D192" s="122" t="s">
        <v>348</v>
      </c>
      <c r="E192" s="122">
        <v>2011</v>
      </c>
      <c r="F192" s="122">
        <v>2014</v>
      </c>
      <c r="G192" s="123"/>
      <c r="H192" s="129" t="s">
        <v>20</v>
      </c>
      <c r="I192" s="130"/>
      <c r="J192" s="131"/>
    </row>
    <row r="193" spans="2:10" ht="19.649999999999999" customHeight="1">
      <c r="B193" s="121">
        <f t="shared" si="4"/>
        <v>185</v>
      </c>
      <c r="C193" s="122" t="s">
        <v>346</v>
      </c>
      <c r="D193" s="122" t="s">
        <v>349</v>
      </c>
      <c r="E193" s="122">
        <v>2001</v>
      </c>
      <c r="F193" s="122">
        <v>2009</v>
      </c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350</v>
      </c>
      <c r="D194" s="122" t="s">
        <v>351</v>
      </c>
      <c r="E194" s="122">
        <v>2020</v>
      </c>
      <c r="F194" s="122" t="s">
        <v>19</v>
      </c>
      <c r="G194" s="123"/>
      <c r="H194" s="129" t="s">
        <v>20</v>
      </c>
      <c r="I194" s="130" t="s">
        <v>25</v>
      </c>
      <c r="J194" s="131" t="s">
        <v>25</v>
      </c>
    </row>
    <row r="195" spans="2:10" ht="19.649999999999999" customHeight="1">
      <c r="B195" s="121">
        <f t="shared" si="4"/>
        <v>187</v>
      </c>
      <c r="C195" s="122" t="s">
        <v>350</v>
      </c>
      <c r="D195" s="122" t="s">
        <v>352</v>
      </c>
      <c r="E195" s="122">
        <v>2014</v>
      </c>
      <c r="F195" s="122">
        <v>2019</v>
      </c>
      <c r="G195" s="123"/>
      <c r="H195" s="129" t="s">
        <v>20</v>
      </c>
      <c r="I195" s="130" t="s">
        <v>25</v>
      </c>
      <c r="J195" s="131" t="s">
        <v>25</v>
      </c>
    </row>
    <row r="196" spans="2:10" ht="19.649999999999999" customHeight="1">
      <c r="B196" s="121">
        <f t="shared" si="4"/>
        <v>188</v>
      </c>
      <c r="C196" s="122" t="s">
        <v>350</v>
      </c>
      <c r="D196" s="122" t="s">
        <v>352</v>
      </c>
      <c r="E196" s="122">
        <v>2017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</row>
    <row r="197" spans="2:10" ht="19.649999999999999" customHeight="1">
      <c r="B197" s="121">
        <f t="shared" si="4"/>
        <v>189</v>
      </c>
      <c r="C197" s="122" t="s">
        <v>350</v>
      </c>
      <c r="D197" s="122" t="s">
        <v>353</v>
      </c>
      <c r="E197" s="122">
        <v>2006</v>
      </c>
      <c r="F197" s="122">
        <v>2014</v>
      </c>
      <c r="G197" s="123"/>
      <c r="H197" s="129" t="s">
        <v>20</v>
      </c>
      <c r="I197" s="130" t="s">
        <v>25</v>
      </c>
      <c r="J197" s="131" t="s">
        <v>25</v>
      </c>
    </row>
    <row r="198" spans="2:10" ht="19.649999999999999" customHeight="1">
      <c r="B198" s="121">
        <f t="shared" si="4"/>
        <v>190</v>
      </c>
      <c r="C198" s="122" t="s">
        <v>350</v>
      </c>
      <c r="D198" s="122" t="s">
        <v>354</v>
      </c>
      <c r="E198" s="122">
        <v>2012</v>
      </c>
      <c r="F198" s="122" t="s">
        <v>19</v>
      </c>
      <c r="G198" s="123" t="s">
        <v>20</v>
      </c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350</v>
      </c>
      <c r="D199" s="122" t="s">
        <v>356</v>
      </c>
      <c r="E199" s="122">
        <v>2011</v>
      </c>
      <c r="F199" s="122">
        <v>2018</v>
      </c>
      <c r="G199" s="123"/>
      <c r="H199" s="129" t="s">
        <v>20</v>
      </c>
      <c r="I199" s="130" t="s">
        <v>25</v>
      </c>
      <c r="J199" s="131" t="s">
        <v>25</v>
      </c>
    </row>
    <row r="200" spans="2:10" ht="19.649999999999999" customHeight="1">
      <c r="B200" s="121">
        <f t="shared" si="4"/>
        <v>192</v>
      </c>
      <c r="C200" s="122" t="s">
        <v>350</v>
      </c>
      <c r="D200" s="122" t="s">
        <v>356</v>
      </c>
      <c r="E200" s="122">
        <v>2018</v>
      </c>
      <c r="F200" s="122" t="s">
        <v>19</v>
      </c>
      <c r="G200" s="123"/>
      <c r="H200" s="129" t="s">
        <v>20</v>
      </c>
      <c r="I200" s="130" t="s">
        <v>25</v>
      </c>
      <c r="J200" s="131" t="s">
        <v>25</v>
      </c>
    </row>
    <row r="201" spans="2:10" ht="19.649999999999999" customHeight="1">
      <c r="B201" s="121">
        <f t="shared" si="4"/>
        <v>193</v>
      </c>
      <c r="C201" s="122" t="s">
        <v>350</v>
      </c>
      <c r="D201" s="122" t="s">
        <v>357</v>
      </c>
      <c r="E201" s="122">
        <v>2013</v>
      </c>
      <c r="F201" s="122" t="s">
        <v>19</v>
      </c>
      <c r="G201" s="123"/>
      <c r="H201" s="129" t="s">
        <v>20</v>
      </c>
      <c r="I201" s="130"/>
      <c r="J201" s="131"/>
    </row>
    <row r="202" spans="2:10" ht="19.649999999999999" customHeight="1">
      <c r="B202" s="121">
        <f t="shared" si="4"/>
        <v>194</v>
      </c>
      <c r="C202" s="122" t="s">
        <v>350</v>
      </c>
      <c r="D202" s="122" t="s">
        <v>359</v>
      </c>
      <c r="E202" s="122">
        <v>2017</v>
      </c>
      <c r="F202" s="122" t="s">
        <v>19</v>
      </c>
      <c r="G202" s="123"/>
      <c r="H202" s="129" t="s">
        <v>20</v>
      </c>
      <c r="I202" s="130" t="s">
        <v>25</v>
      </c>
      <c r="J202" s="131" t="s">
        <v>25</v>
      </c>
    </row>
    <row r="203" spans="2:10" ht="19.649999999999999" customHeight="1">
      <c r="B203" s="121">
        <f t="shared" si="4"/>
        <v>195</v>
      </c>
      <c r="C203" s="122" t="s">
        <v>360</v>
      </c>
      <c r="D203" s="122" t="s">
        <v>361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360</v>
      </c>
      <c r="D204" s="122" t="s">
        <v>363</v>
      </c>
      <c r="E204" s="122">
        <v>2008</v>
      </c>
      <c r="F204" s="122">
        <v>2015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364</v>
      </c>
      <c r="D205" s="122" t="s">
        <v>99</v>
      </c>
      <c r="E205" s="122">
        <v>2017</v>
      </c>
      <c r="F205" s="122">
        <v>2020</v>
      </c>
      <c r="G205" s="123"/>
      <c r="H205" s="129" t="s">
        <v>20</v>
      </c>
      <c r="I205" s="130" t="s">
        <v>25</v>
      </c>
      <c r="J205" s="131" t="s">
        <v>20</v>
      </c>
    </row>
    <row r="206" spans="2:10" ht="19.649999999999999" customHeight="1">
      <c r="B206" s="121">
        <f t="shared" si="4"/>
        <v>198</v>
      </c>
      <c r="C206" s="122" t="s">
        <v>364</v>
      </c>
      <c r="D206" s="122" t="s">
        <v>365</v>
      </c>
      <c r="E206" s="122">
        <v>2015</v>
      </c>
      <c r="F206" s="122" t="s">
        <v>19</v>
      </c>
      <c r="G206" s="123"/>
      <c r="H206" s="129" t="s">
        <v>20</v>
      </c>
      <c r="I206" s="130" t="s">
        <v>25</v>
      </c>
      <c r="J206" s="131" t="s">
        <v>20</v>
      </c>
    </row>
    <row r="207" spans="2:10" ht="19.649999999999999" customHeight="1">
      <c r="B207" s="121">
        <f t="shared" si="4"/>
        <v>199</v>
      </c>
      <c r="C207" s="122" t="s">
        <v>364</v>
      </c>
      <c r="D207" s="122" t="s">
        <v>366</v>
      </c>
      <c r="E207" s="122">
        <v>2012</v>
      </c>
      <c r="F207" s="122">
        <v>2020</v>
      </c>
      <c r="G207" s="123"/>
      <c r="H207" s="129" t="s">
        <v>20</v>
      </c>
      <c r="I207" s="130" t="s">
        <v>25</v>
      </c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367</v>
      </c>
      <c r="D208" s="125" t="s">
        <v>368</v>
      </c>
      <c r="E208" s="125">
        <v>2017</v>
      </c>
      <c r="F208" s="125" t="s">
        <v>19</v>
      </c>
      <c r="G208" s="164"/>
      <c r="H208" s="132" t="s">
        <v>20</v>
      </c>
      <c r="I208" s="133" t="s">
        <v>20</v>
      </c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 t="shared" si="4"/>
        <v>202</v>
      </c>
      <c r="C210" s="122" t="s">
        <v>371</v>
      </c>
      <c r="D210" s="122">
        <v>3</v>
      </c>
      <c r="E210" s="122">
        <v>2014</v>
      </c>
      <c r="F210" s="122">
        <v>2018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si="4"/>
        <v>203</v>
      </c>
      <c r="C211" s="122" t="s">
        <v>371</v>
      </c>
      <c r="D211" s="122">
        <v>5</v>
      </c>
      <c r="E211" s="122">
        <v>2010</v>
      </c>
      <c r="F211" s="122">
        <v>2015</v>
      </c>
      <c r="G211" s="123" t="s">
        <v>20</v>
      </c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4"/>
        <v>204</v>
      </c>
      <c r="C212" s="122" t="s">
        <v>371</v>
      </c>
      <c r="D212" s="122">
        <v>6</v>
      </c>
      <c r="E212" s="122">
        <v>2012</v>
      </c>
      <c r="F212" s="122" t="s">
        <v>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4"/>
        <v>205</v>
      </c>
      <c r="C213" s="122" t="s">
        <v>371</v>
      </c>
      <c r="D213" s="122" t="s">
        <v>376</v>
      </c>
      <c r="E213" s="122">
        <v>2012</v>
      </c>
      <c r="F213" s="122">
        <v>2017</v>
      </c>
      <c r="G213" s="123" t="s">
        <v>20</v>
      </c>
      <c r="H213" s="129" t="s">
        <v>20</v>
      </c>
      <c r="I213" s="130" t="s">
        <v>20</v>
      </c>
      <c r="J213" s="131"/>
    </row>
    <row r="214" spans="2:10" ht="19.649999999999999" customHeight="1">
      <c r="B214" s="121">
        <f>ROW()-9</f>
        <v>205</v>
      </c>
      <c r="C214" s="122" t="s">
        <v>378</v>
      </c>
      <c r="D214" s="122" t="s">
        <v>379</v>
      </c>
      <c r="E214" s="122">
        <v>2004</v>
      </c>
      <c r="F214" s="122">
        <v>2012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ref="B215:B256" si="5">ROW()-9</f>
        <v>206</v>
      </c>
      <c r="C215" s="122" t="s">
        <v>378</v>
      </c>
      <c r="D215" s="122" t="s">
        <v>379</v>
      </c>
      <c r="E215" s="122">
        <v>2012</v>
      </c>
      <c r="F215" s="122">
        <v>2018</v>
      </c>
      <c r="G215" s="123" t="s">
        <v>20</v>
      </c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378</v>
      </c>
      <c r="D216" s="122" t="s">
        <v>383</v>
      </c>
      <c r="E216" s="122">
        <v>2014</v>
      </c>
      <c r="F216" s="122" t="s">
        <v>19</v>
      </c>
      <c r="G216" s="123"/>
      <c r="H216" s="129" t="s">
        <v>20</v>
      </c>
      <c r="I216" s="129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378</v>
      </c>
      <c r="D217" s="122" t="s">
        <v>385</v>
      </c>
      <c r="E217" s="122">
        <v>2007</v>
      </c>
      <c r="F217" s="122">
        <v>2015</v>
      </c>
      <c r="G217" s="123"/>
      <c r="H217" s="129" t="s">
        <v>20</v>
      </c>
      <c r="I217" s="130" t="s">
        <v>20</v>
      </c>
      <c r="J217" s="131" t="s">
        <v>25</v>
      </c>
    </row>
    <row r="218" spans="2:10" ht="19.649999999999999" customHeight="1">
      <c r="B218" s="121">
        <f t="shared" si="5"/>
        <v>209</v>
      </c>
      <c r="C218" s="122" t="s">
        <v>378</v>
      </c>
      <c r="D218" s="122" t="s">
        <v>387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378</v>
      </c>
      <c r="D219" s="122" t="s">
        <v>388</v>
      </c>
      <c r="E219" s="122">
        <v>2009</v>
      </c>
      <c r="F219" s="122">
        <v>2016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378</v>
      </c>
      <c r="D220" s="122" t="s">
        <v>390</v>
      </c>
      <c r="E220" s="122">
        <v>2017</v>
      </c>
      <c r="F220" s="122" t="s">
        <v>19</v>
      </c>
      <c r="G220" s="123"/>
      <c r="H220" s="129" t="s">
        <v>20</v>
      </c>
      <c r="I220" s="130" t="s">
        <v>20</v>
      </c>
      <c r="J220" s="131" t="s">
        <v>25</v>
      </c>
    </row>
    <row r="221" spans="2:10" ht="19.649999999999999" customHeight="1">
      <c r="B221" s="121">
        <f t="shared" si="5"/>
        <v>212</v>
      </c>
      <c r="C221" s="122" t="s">
        <v>378</v>
      </c>
      <c r="D221" s="122" t="s">
        <v>391</v>
      </c>
      <c r="E221" s="122">
        <v>2012</v>
      </c>
      <c r="F221" s="122">
        <v>2016</v>
      </c>
      <c r="G221" s="123" t="s">
        <v>20</v>
      </c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378</v>
      </c>
      <c r="D222" s="122" t="s">
        <v>393</v>
      </c>
      <c r="E222" s="122">
        <v>2015</v>
      </c>
      <c r="F222" s="122" t="s">
        <v>19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378</v>
      </c>
      <c r="D223" s="122" t="s">
        <v>395</v>
      </c>
      <c r="E223" s="122">
        <v>2015</v>
      </c>
      <c r="F223" s="122">
        <v>2019</v>
      </c>
      <c r="G223" s="123"/>
      <c r="H223" s="129"/>
      <c r="I223" s="130"/>
      <c r="J223" s="131"/>
    </row>
    <row r="224" spans="2:10" ht="19.649999999999999" customHeight="1">
      <c r="B224" s="121">
        <f t="shared" si="5"/>
        <v>215</v>
      </c>
      <c r="C224" s="122" t="s">
        <v>378</v>
      </c>
      <c r="D224" s="122" t="s">
        <v>396</v>
      </c>
      <c r="E224" s="122">
        <v>2016</v>
      </c>
      <c r="F224" s="122">
        <v>2019</v>
      </c>
      <c r="G224" s="123"/>
      <c r="H224" s="129"/>
      <c r="I224" s="130"/>
      <c r="J224" s="131"/>
    </row>
    <row r="225" spans="2:10" ht="19.649999999999999" customHeight="1">
      <c r="B225" s="121">
        <f t="shared" si="5"/>
        <v>216</v>
      </c>
      <c r="C225" s="122" t="s">
        <v>378</v>
      </c>
      <c r="D225" s="122" t="s">
        <v>397</v>
      </c>
      <c r="E225" s="122">
        <v>2011</v>
      </c>
      <c r="F225" s="122">
        <v>2015</v>
      </c>
      <c r="G225" s="123" t="s">
        <v>20</v>
      </c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378</v>
      </c>
      <c r="D226" s="122" t="s">
        <v>257</v>
      </c>
      <c r="E226" s="122">
        <v>2003</v>
      </c>
      <c r="F226" s="122">
        <v>2014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378</v>
      </c>
      <c r="D227" s="122" t="s">
        <v>257</v>
      </c>
      <c r="E227" s="122">
        <v>2006</v>
      </c>
      <c r="F227" s="122" t="s">
        <v>71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378</v>
      </c>
      <c r="D228" s="122" t="s">
        <v>257</v>
      </c>
      <c r="E228" s="122">
        <v>2018</v>
      </c>
      <c r="F228" s="122" t="s">
        <v>19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378</v>
      </c>
      <c r="D229" s="122" t="s">
        <v>402</v>
      </c>
      <c r="E229" s="122">
        <v>2003</v>
      </c>
      <c r="F229" s="122">
        <v>2014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378</v>
      </c>
      <c r="D230" s="122" t="s">
        <v>403</v>
      </c>
      <c r="E230" s="122">
        <v>2003</v>
      </c>
      <c r="F230" s="122">
        <v>2014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378</v>
      </c>
      <c r="D231" s="122" t="s">
        <v>403</v>
      </c>
      <c r="E231" s="122">
        <v>2014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378</v>
      </c>
      <c r="D232" s="122" t="s">
        <v>404</v>
      </c>
      <c r="E232" s="122">
        <v>2017</v>
      </c>
      <c r="F232" s="122">
        <v>2020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417</v>
      </c>
      <c r="D233" s="122" t="s">
        <v>418</v>
      </c>
      <c r="E233" s="122">
        <v>2006</v>
      </c>
      <c r="F233" s="122">
        <v>2015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417</v>
      </c>
      <c r="D234" s="122" t="s">
        <v>418</v>
      </c>
      <c r="E234" s="122">
        <v>2014</v>
      </c>
      <c r="F234" s="122" t="s">
        <v>19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417</v>
      </c>
      <c r="D235" s="122" t="s">
        <v>419</v>
      </c>
      <c r="E235" s="122">
        <v>2007</v>
      </c>
      <c r="F235" s="122">
        <v>2015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417</v>
      </c>
      <c r="D236" s="122" t="s">
        <v>420</v>
      </c>
      <c r="E236" s="122">
        <v>2006</v>
      </c>
      <c r="F236" s="122">
        <v>2013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417</v>
      </c>
      <c r="D237" s="122" t="s">
        <v>420</v>
      </c>
      <c r="E237" s="122">
        <v>2014</v>
      </c>
      <c r="F237" s="122" t="s">
        <v>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417</v>
      </c>
      <c r="D238" s="122" t="s">
        <v>421</v>
      </c>
      <c r="E238" s="122">
        <v>2010</v>
      </c>
      <c r="F238" s="122">
        <v>2016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417</v>
      </c>
      <c r="D239" s="122" t="s">
        <v>421</v>
      </c>
      <c r="E239" s="122">
        <v>2016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417</v>
      </c>
      <c r="D240" s="122" t="s">
        <v>422</v>
      </c>
      <c r="E240" s="122">
        <v>2010</v>
      </c>
      <c r="F240" s="122">
        <v>2015</v>
      </c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417</v>
      </c>
      <c r="D241" s="122" t="s">
        <v>423</v>
      </c>
      <c r="E241" s="122">
        <v>2013</v>
      </c>
      <c r="F241" s="122" t="s">
        <v>19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417</v>
      </c>
      <c r="D242" s="122" t="s">
        <v>424</v>
      </c>
      <c r="E242" s="122">
        <v>2012</v>
      </c>
      <c r="F242" s="122">
        <v>2016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417</v>
      </c>
      <c r="D243" s="122" t="s">
        <v>425</v>
      </c>
      <c r="E243" s="122">
        <v>2011</v>
      </c>
      <c r="F243" s="122">
        <v>2015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427</v>
      </c>
      <c r="D244" s="122" t="s">
        <v>429</v>
      </c>
      <c r="E244" s="122">
        <v>2003</v>
      </c>
      <c r="F244" s="122">
        <v>2010</v>
      </c>
      <c r="G244" s="123" t="s">
        <v>20</v>
      </c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427</v>
      </c>
      <c r="D245" s="122" t="s">
        <v>431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433</v>
      </c>
      <c r="D246" s="122" t="s">
        <v>434</v>
      </c>
      <c r="E246" s="122">
        <v>2010</v>
      </c>
      <c r="F246" s="122" t="s">
        <v>19</v>
      </c>
      <c r="G246" s="123" t="s">
        <v>20</v>
      </c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433</v>
      </c>
      <c r="D247" s="122" t="s">
        <v>437</v>
      </c>
      <c r="E247" s="122">
        <v>2015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433</v>
      </c>
      <c r="D248" s="122" t="s">
        <v>440</v>
      </c>
      <c r="E248" s="122">
        <v>2017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433</v>
      </c>
      <c r="D249" s="122" t="s">
        <v>441</v>
      </c>
      <c r="E249" s="122">
        <v>2014</v>
      </c>
      <c r="F249" s="122" t="s">
        <v>19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433</v>
      </c>
      <c r="D250" s="125" t="s">
        <v>443</v>
      </c>
      <c r="E250" s="125">
        <v>2012</v>
      </c>
      <c r="F250" s="125" t="s">
        <v>19</v>
      </c>
      <c r="G250" s="164" t="s">
        <v>20</v>
      </c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 t="shared" si="5"/>
        <v>243</v>
      </c>
      <c r="C252" s="122" t="s">
        <v>433</v>
      </c>
      <c r="D252" s="122" t="s">
        <v>446</v>
      </c>
      <c r="E252" s="122">
        <v>2010</v>
      </c>
      <c r="F252" s="122" t="s">
        <v>19</v>
      </c>
      <c r="G252" s="123"/>
      <c r="H252" s="129" t="s">
        <v>20</v>
      </c>
      <c r="I252" s="129" t="s">
        <v>20</v>
      </c>
      <c r="J252" s="182"/>
    </row>
    <row r="253" spans="2:10" ht="19.649999999999999" customHeight="1">
      <c r="B253" s="121">
        <f t="shared" si="5"/>
        <v>244</v>
      </c>
      <c r="C253" s="122" t="s">
        <v>433</v>
      </c>
      <c r="D253" s="122" t="s">
        <v>449</v>
      </c>
      <c r="E253" s="122">
        <v>2019</v>
      </c>
      <c r="F253" s="122" t="s">
        <v>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5"/>
        <v>245</v>
      </c>
      <c r="C254" s="122" t="s">
        <v>433</v>
      </c>
      <c r="D254" s="122" t="s">
        <v>451</v>
      </c>
      <c r="E254" s="122">
        <v>2016</v>
      </c>
      <c r="F254" s="122" t="s">
        <v>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5"/>
        <v>246</v>
      </c>
      <c r="C255" s="122" t="s">
        <v>433</v>
      </c>
      <c r="D255" s="122" t="s">
        <v>453</v>
      </c>
      <c r="E255" s="122">
        <v>2010</v>
      </c>
      <c r="F255" s="122" t="s">
        <v>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5"/>
        <v>247</v>
      </c>
      <c r="C256" s="122" t="s">
        <v>433</v>
      </c>
      <c r="D256" s="122" t="s">
        <v>455</v>
      </c>
      <c r="E256" s="122">
        <v>2001</v>
      </c>
      <c r="F256" s="122">
        <v>2014</v>
      </c>
      <c r="G256" s="123"/>
      <c r="H256" s="129" t="s">
        <v>20</v>
      </c>
      <c r="I256" s="130"/>
      <c r="J256" s="131"/>
    </row>
    <row r="257" spans="2:10" ht="19.649999999999999" customHeight="1">
      <c r="B257" s="121">
        <f>ROW()-10</f>
        <v>247</v>
      </c>
      <c r="C257" s="122" t="s">
        <v>433</v>
      </c>
      <c r="D257" s="122" t="s">
        <v>457</v>
      </c>
      <c r="E257" s="122">
        <v>2013</v>
      </c>
      <c r="F257" s="122" t="s">
        <v>19</v>
      </c>
      <c r="G257" s="123" t="s">
        <v>20</v>
      </c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ref="B258:B299" si="6">ROW()-10</f>
        <v>248</v>
      </c>
      <c r="C258" s="122" t="s">
        <v>433</v>
      </c>
      <c r="D258" s="122" t="s">
        <v>460</v>
      </c>
      <c r="E258" s="122">
        <v>2013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462</v>
      </c>
      <c r="D259" s="122" t="s">
        <v>463</v>
      </c>
      <c r="E259" s="122">
        <v>2013</v>
      </c>
      <c r="F259" s="122">
        <v>2019</v>
      </c>
      <c r="G259" s="123" t="s">
        <v>20</v>
      </c>
      <c r="H259" s="129" t="s">
        <v>20</v>
      </c>
      <c r="I259" s="130"/>
      <c r="J259" s="131" t="s">
        <v>20</v>
      </c>
    </row>
    <row r="260" spans="2:10" ht="19.649999999999999" customHeight="1">
      <c r="B260" s="121">
        <f t="shared" si="6"/>
        <v>250</v>
      </c>
      <c r="C260" s="122" t="s">
        <v>462</v>
      </c>
      <c r="D260" s="122" t="s">
        <v>466</v>
      </c>
      <c r="E260" s="122">
        <v>2015</v>
      </c>
      <c r="F260" s="122" t="s">
        <v>19</v>
      </c>
      <c r="G260" s="123"/>
      <c r="H260" s="129" t="s">
        <v>20</v>
      </c>
      <c r="I260" s="130"/>
      <c r="J260" s="131" t="s">
        <v>20</v>
      </c>
    </row>
    <row r="261" spans="2:10" ht="19.649999999999999" customHeight="1">
      <c r="B261" s="121">
        <f t="shared" si="6"/>
        <v>251</v>
      </c>
      <c r="C261" s="122" t="s">
        <v>462</v>
      </c>
      <c r="D261" s="122" t="s">
        <v>146</v>
      </c>
      <c r="E261" s="122">
        <v>2013</v>
      </c>
      <c r="F261" s="122">
        <v>2019</v>
      </c>
      <c r="G261" s="123" t="s">
        <v>20</v>
      </c>
      <c r="H261" s="129" t="s">
        <v>20</v>
      </c>
      <c r="I261" s="130"/>
      <c r="J261" s="131" t="s">
        <v>20</v>
      </c>
    </row>
    <row r="262" spans="2:10" ht="19.649999999999999" customHeight="1">
      <c r="B262" s="121">
        <f t="shared" si="6"/>
        <v>252</v>
      </c>
      <c r="C262" s="122" t="s">
        <v>462</v>
      </c>
      <c r="D262" s="122" t="s">
        <v>469</v>
      </c>
      <c r="E262" s="122">
        <v>2011</v>
      </c>
      <c r="F262" s="122" t="s">
        <v>19</v>
      </c>
      <c r="G262" s="123"/>
      <c r="H262" s="129" t="s">
        <v>20</v>
      </c>
      <c r="I262" s="130"/>
      <c r="J262" s="131" t="s">
        <v>20</v>
      </c>
    </row>
    <row r="263" spans="2:10" ht="19.649999999999999" customHeight="1">
      <c r="B263" s="121">
        <f t="shared" si="6"/>
        <v>253</v>
      </c>
      <c r="C263" s="122" t="s">
        <v>462</v>
      </c>
      <c r="D263" s="122" t="s">
        <v>471</v>
      </c>
      <c r="E263" s="122">
        <v>2008</v>
      </c>
      <c r="F263" s="122">
        <v>2017</v>
      </c>
      <c r="G263" s="123" t="s">
        <v>20</v>
      </c>
      <c r="H263" s="129" t="s">
        <v>20</v>
      </c>
      <c r="I263" s="130"/>
      <c r="J263" s="131" t="s">
        <v>20</v>
      </c>
    </row>
    <row r="264" spans="2:10" ht="19.649999999999999" customHeight="1">
      <c r="B264" s="121">
        <f t="shared" si="6"/>
        <v>254</v>
      </c>
      <c r="C264" s="122" t="s">
        <v>462</v>
      </c>
      <c r="D264" s="122" t="s">
        <v>473</v>
      </c>
      <c r="E264" s="122">
        <v>2012</v>
      </c>
      <c r="F264" s="122">
        <v>2019</v>
      </c>
      <c r="G264" s="123"/>
      <c r="H264" s="129" t="s">
        <v>20</v>
      </c>
      <c r="I264" s="130"/>
      <c r="J264" s="131" t="s">
        <v>20</v>
      </c>
    </row>
    <row r="265" spans="2:10" ht="19.649999999999999" customHeight="1">
      <c r="B265" s="121">
        <f t="shared" si="6"/>
        <v>255</v>
      </c>
      <c r="C265" s="122" t="s">
        <v>462</v>
      </c>
      <c r="D265" s="122" t="s">
        <v>474</v>
      </c>
      <c r="E265" s="122">
        <v>2010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462</v>
      </c>
      <c r="D266" s="122" t="s">
        <v>475</v>
      </c>
      <c r="E266" s="122">
        <v>2001</v>
      </c>
      <c r="F266" s="122">
        <v>2014</v>
      </c>
      <c r="G266" s="123"/>
      <c r="H266" s="129" t="s">
        <v>20</v>
      </c>
      <c r="I266" s="130"/>
      <c r="J266" s="131"/>
    </row>
    <row r="267" spans="2:10" ht="19.649999999999999" customHeight="1">
      <c r="B267" s="121">
        <f t="shared" si="6"/>
        <v>257</v>
      </c>
      <c r="C267" s="122" t="s">
        <v>462</v>
      </c>
      <c r="D267" s="122" t="s">
        <v>475</v>
      </c>
      <c r="E267" s="122">
        <v>2014</v>
      </c>
      <c r="F267" s="122">
        <v>2020</v>
      </c>
      <c r="G267" s="123"/>
      <c r="H267" s="129" t="s">
        <v>20</v>
      </c>
      <c r="I267" s="129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462</v>
      </c>
      <c r="D268" s="122" t="s">
        <v>478</v>
      </c>
      <c r="E268" s="122">
        <v>2012</v>
      </c>
      <c r="F268" s="122">
        <v>2014</v>
      </c>
      <c r="G268" s="123" t="s">
        <v>20</v>
      </c>
      <c r="H268" s="129" t="s">
        <v>20</v>
      </c>
      <c r="I268" s="130"/>
      <c r="J268" s="131" t="s">
        <v>20</v>
      </c>
    </row>
    <row r="269" spans="2:10" ht="19.649999999999999" customHeight="1">
      <c r="B269" s="121">
        <f t="shared" si="6"/>
        <v>259</v>
      </c>
      <c r="C269" s="122" t="s">
        <v>483</v>
      </c>
      <c r="D269" s="122" t="s">
        <v>485</v>
      </c>
      <c r="E269" s="122">
        <v>2013</v>
      </c>
      <c r="F269" s="122" t="s">
        <v>19</v>
      </c>
      <c r="G269" s="123"/>
      <c r="H269" s="129" t="s">
        <v>20</v>
      </c>
      <c r="I269" s="130" t="s">
        <v>25</v>
      </c>
      <c r="J269" s="131" t="s">
        <v>20</v>
      </c>
    </row>
    <row r="270" spans="2:10" ht="19.649999999999999" customHeight="1">
      <c r="B270" s="121">
        <f t="shared" si="6"/>
        <v>260</v>
      </c>
      <c r="C270" s="122" t="s">
        <v>486</v>
      </c>
      <c r="D270" s="122" t="s">
        <v>487</v>
      </c>
      <c r="E270" s="122">
        <v>2017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486</v>
      </c>
      <c r="D271" s="122" t="s">
        <v>488</v>
      </c>
      <c r="E271" s="122">
        <v>2017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486</v>
      </c>
      <c r="D272" s="122" t="s">
        <v>489</v>
      </c>
      <c r="E272" s="122">
        <v>2019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486</v>
      </c>
      <c r="D273" s="122" t="s">
        <v>490</v>
      </c>
      <c r="E273" s="122">
        <v>2013</v>
      </c>
      <c r="F273" s="122">
        <v>2019</v>
      </c>
      <c r="G273" s="123" t="s">
        <v>20</v>
      </c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486</v>
      </c>
      <c r="D274" s="122" t="s">
        <v>490</v>
      </c>
      <c r="E274" s="122">
        <v>2013</v>
      </c>
      <c r="F274" s="122">
        <v>2019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486</v>
      </c>
      <c r="D275" s="122" t="s">
        <v>490</v>
      </c>
      <c r="E275" s="122">
        <v>2019</v>
      </c>
      <c r="F275" s="122" t="s">
        <v>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486</v>
      </c>
      <c r="D276" s="122" t="s">
        <v>493</v>
      </c>
      <c r="E276" s="122">
        <v>2005</v>
      </c>
      <c r="F276" s="122">
        <v>2014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486</v>
      </c>
      <c r="D277" s="122" t="s">
        <v>493</v>
      </c>
      <c r="E277" s="122">
        <v>2012</v>
      </c>
      <c r="F277" s="122">
        <v>2019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486</v>
      </c>
      <c r="D278" s="122" t="s">
        <v>493</v>
      </c>
      <c r="E278" s="122">
        <v>2019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486</v>
      </c>
      <c r="D279" s="122" t="s">
        <v>497</v>
      </c>
      <c r="E279" s="122">
        <v>2013</v>
      </c>
      <c r="F279" s="122">
        <v>2019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486</v>
      </c>
      <c r="D280" s="122" t="s">
        <v>173</v>
      </c>
      <c r="E280" s="122">
        <v>2013</v>
      </c>
      <c r="F280" s="122">
        <v>2017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486</v>
      </c>
      <c r="D281" s="122" t="s">
        <v>173</v>
      </c>
      <c r="E281" s="122">
        <v>2017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486</v>
      </c>
      <c r="D282" s="122" t="s">
        <v>498</v>
      </c>
      <c r="E282" s="122">
        <v>2002</v>
      </c>
      <c r="F282" s="122">
        <v>2014</v>
      </c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486</v>
      </c>
      <c r="D283" s="122" t="s">
        <v>498</v>
      </c>
      <c r="E283" s="122">
        <v>2015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486</v>
      </c>
      <c r="D284" s="122" t="s">
        <v>498</v>
      </c>
      <c r="E284" s="122">
        <v>2020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486</v>
      </c>
      <c r="D285" s="122" t="s">
        <v>499</v>
      </c>
      <c r="E285" s="122">
        <v>2021</v>
      </c>
      <c r="F285" s="122" t="s">
        <v>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486</v>
      </c>
      <c r="D286" s="122" t="s">
        <v>500</v>
      </c>
      <c r="E286" s="122">
        <v>2009</v>
      </c>
      <c r="F286" s="122">
        <v>2016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486</v>
      </c>
      <c r="D287" s="122" t="s">
        <v>502</v>
      </c>
      <c r="E287" s="122">
        <v>2015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486</v>
      </c>
      <c r="D288" s="122" t="s">
        <v>503</v>
      </c>
      <c r="E288" s="122">
        <v>2007</v>
      </c>
      <c r="F288" s="122">
        <v>2020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486</v>
      </c>
      <c r="D289" s="122" t="s">
        <v>503</v>
      </c>
      <c r="E289" s="122">
        <v>2012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486</v>
      </c>
      <c r="D290" s="122" t="s">
        <v>504</v>
      </c>
      <c r="E290" s="122">
        <v>2019</v>
      </c>
      <c r="F290" s="122" t="s">
        <v>19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486</v>
      </c>
      <c r="D291" s="122" t="s">
        <v>504</v>
      </c>
      <c r="E291" s="122">
        <v>2021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486</v>
      </c>
      <c r="D292" s="125" t="s">
        <v>506</v>
      </c>
      <c r="E292" s="125">
        <v>2006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 t="shared" si="6"/>
        <v>284</v>
      </c>
      <c r="C294" s="122" t="s">
        <v>486</v>
      </c>
      <c r="D294" s="122" t="s">
        <v>506</v>
      </c>
      <c r="E294" s="122">
        <v>2008</v>
      </c>
      <c r="F294" s="122">
        <v>2017</v>
      </c>
      <c r="G294" s="123" t="s">
        <v>20</v>
      </c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si="6"/>
        <v>285</v>
      </c>
      <c r="C295" s="122" t="s">
        <v>486</v>
      </c>
      <c r="D295" s="122" t="s">
        <v>506</v>
      </c>
      <c r="E295" s="122">
        <v>2016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6"/>
        <v>286</v>
      </c>
      <c r="C296" s="122" t="s">
        <v>486</v>
      </c>
      <c r="D296" s="122" t="s">
        <v>508</v>
      </c>
      <c r="E296" s="122">
        <v>2015</v>
      </c>
      <c r="F296" s="122" t="s">
        <v>19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6"/>
        <v>287</v>
      </c>
      <c r="C297" s="122" t="s">
        <v>486</v>
      </c>
      <c r="D297" s="122" t="s">
        <v>509</v>
      </c>
      <c r="E297" s="122">
        <v>2001</v>
      </c>
      <c r="F297" s="122">
        <v>2007</v>
      </c>
      <c r="G297" s="123"/>
      <c r="H297" s="129" t="s">
        <v>20</v>
      </c>
      <c r="I297" s="130"/>
      <c r="J297" s="131"/>
    </row>
    <row r="298" spans="2:10" ht="19.649999999999999" customHeight="1">
      <c r="B298" s="121">
        <f t="shared" si="6"/>
        <v>288</v>
      </c>
      <c r="C298" s="122" t="s">
        <v>486</v>
      </c>
      <c r="D298" s="122" t="s">
        <v>510</v>
      </c>
      <c r="E298" s="122">
        <v>2008</v>
      </c>
      <c r="F298" s="122">
        <v>2015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6"/>
        <v>289</v>
      </c>
      <c r="C299" s="122" t="s">
        <v>486</v>
      </c>
      <c r="D299" s="122" t="s">
        <v>512</v>
      </c>
      <c r="E299" s="122">
        <v>2010</v>
      </c>
      <c r="F299" s="122">
        <v>2015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>ROW()-11</f>
        <v>289</v>
      </c>
      <c r="C300" s="122" t="s">
        <v>486</v>
      </c>
      <c r="D300" s="122" t="s">
        <v>175</v>
      </c>
      <c r="E300" s="122">
        <v>2012</v>
      </c>
      <c r="F300" s="122" t="s">
        <v>19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ref="B301:B342" si="7">ROW()-11</f>
        <v>290</v>
      </c>
      <c r="C301" s="122" t="s">
        <v>486</v>
      </c>
      <c r="D301" s="122" t="s">
        <v>177</v>
      </c>
      <c r="E301" s="122">
        <v>2012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486</v>
      </c>
      <c r="D302" s="122" t="s">
        <v>514</v>
      </c>
      <c r="E302" s="122">
        <v>2005</v>
      </c>
      <c r="F302" s="122">
        <v>2014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486</v>
      </c>
      <c r="D303" s="122" t="s">
        <v>514</v>
      </c>
      <c r="E303" s="122">
        <v>2012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486</v>
      </c>
      <c r="D304" s="122" t="s">
        <v>514</v>
      </c>
      <c r="E304" s="122">
        <v>2019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486</v>
      </c>
      <c r="D305" s="122" t="s">
        <v>515</v>
      </c>
      <c r="E305" s="122">
        <v>2010</v>
      </c>
      <c r="F305" s="122" t="s">
        <v>71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486</v>
      </c>
      <c r="D306" s="122" t="s">
        <v>515</v>
      </c>
      <c r="E306" s="122">
        <v>2010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486</v>
      </c>
      <c r="D307" s="122" t="s">
        <v>517</v>
      </c>
      <c r="E307" s="122">
        <v>2001</v>
      </c>
      <c r="F307" s="122">
        <v>2009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486</v>
      </c>
      <c r="D308" s="122" t="s">
        <v>517</v>
      </c>
      <c r="E308" s="122">
        <v>2008</v>
      </c>
      <c r="F308" s="122">
        <v>2016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486</v>
      </c>
      <c r="D309" s="122" t="s">
        <v>517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486</v>
      </c>
      <c r="D310" s="122" t="s">
        <v>517</v>
      </c>
      <c r="E310" s="122">
        <v>2020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486</v>
      </c>
      <c r="D311" s="122" t="s">
        <v>518</v>
      </c>
      <c r="E311" s="122">
        <v>2004</v>
      </c>
      <c r="F311" s="122">
        <v>2012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486</v>
      </c>
      <c r="D312" s="122" t="s">
        <v>178</v>
      </c>
      <c r="E312" s="122">
        <v>2014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486</v>
      </c>
      <c r="D313" s="122" t="s">
        <v>519</v>
      </c>
      <c r="E313" s="122">
        <v>2010</v>
      </c>
      <c r="F313" s="122">
        <v>2012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486</v>
      </c>
      <c r="D314" s="122" t="s">
        <v>520</v>
      </c>
      <c r="E314" s="122">
        <v>2003</v>
      </c>
      <c r="F314" s="122">
        <v>2008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486</v>
      </c>
      <c r="D315" s="122" t="s">
        <v>520</v>
      </c>
      <c r="E315" s="122">
        <v>2009</v>
      </c>
      <c r="F315" s="122">
        <v>2015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486</v>
      </c>
      <c r="D316" s="122" t="s">
        <v>520</v>
      </c>
      <c r="E316" s="122">
        <v>2016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486</v>
      </c>
      <c r="D317" s="122" t="s">
        <v>521</v>
      </c>
      <c r="E317" s="122">
        <v>2009</v>
      </c>
      <c r="F317" s="122">
        <v>2016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486</v>
      </c>
      <c r="D318" s="122" t="s">
        <v>522</v>
      </c>
      <c r="E318" s="122">
        <v>2010</v>
      </c>
      <c r="F318" s="122">
        <v>2015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486</v>
      </c>
      <c r="D319" s="122" t="s">
        <v>523</v>
      </c>
      <c r="E319" s="122">
        <v>2018</v>
      </c>
      <c r="F319" s="122" t="s">
        <v>19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486</v>
      </c>
      <c r="D320" s="122" t="s">
        <v>525</v>
      </c>
      <c r="E320" s="122">
        <v>2013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486</v>
      </c>
      <c r="D321" s="122" t="s">
        <v>526</v>
      </c>
      <c r="E321" s="122">
        <v>2015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486</v>
      </c>
      <c r="D322" s="122" t="s">
        <v>527</v>
      </c>
      <c r="E322" s="122">
        <v>2001</v>
      </c>
      <c r="F322" s="122">
        <v>2014</v>
      </c>
      <c r="G322" s="123"/>
      <c r="H322" s="129" t="s">
        <v>20</v>
      </c>
      <c r="I322" s="130"/>
      <c r="J322" s="131"/>
    </row>
    <row r="323" spans="2:10" ht="19.649999999999999" customHeight="1">
      <c r="B323" s="121">
        <f t="shared" si="7"/>
        <v>312</v>
      </c>
      <c r="C323" s="122" t="s">
        <v>486</v>
      </c>
      <c r="D323" s="122" t="s">
        <v>527</v>
      </c>
      <c r="E323" s="122">
        <v>2014</v>
      </c>
      <c r="F323" s="122" t="s">
        <v>71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486</v>
      </c>
      <c r="D324" s="122" t="s">
        <v>528</v>
      </c>
      <c r="E324" s="122">
        <v>2019</v>
      </c>
      <c r="F324" s="122" t="s">
        <v>19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486</v>
      </c>
      <c r="D325" s="122" t="s">
        <v>529</v>
      </c>
      <c r="E325" s="122">
        <v>2007</v>
      </c>
      <c r="F325" s="122">
        <v>2014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486</v>
      </c>
      <c r="D326" s="122" t="s">
        <v>529</v>
      </c>
      <c r="E326" s="122">
        <v>2014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486</v>
      </c>
      <c r="D327" s="122" t="s">
        <v>530</v>
      </c>
      <c r="E327" s="122">
        <v>2001</v>
      </c>
      <c r="F327" s="122">
        <v>2009</v>
      </c>
      <c r="G327" s="123"/>
      <c r="H327" s="129" t="s">
        <v>20</v>
      </c>
      <c r="I327" s="130"/>
      <c r="J327" s="131"/>
    </row>
    <row r="328" spans="2:10" ht="19.649999999999999" customHeight="1">
      <c r="B328" s="121">
        <f t="shared" si="7"/>
        <v>317</v>
      </c>
      <c r="C328" s="122" t="s">
        <v>486</v>
      </c>
      <c r="D328" s="122" t="s">
        <v>531</v>
      </c>
      <c r="E328" s="122">
        <v>2010</v>
      </c>
      <c r="F328" s="122">
        <v>2013</v>
      </c>
      <c r="G328" s="123"/>
      <c r="H328" s="129" t="s">
        <v>20</v>
      </c>
      <c r="I328" s="130" t="s">
        <v>20</v>
      </c>
      <c r="J328" s="131"/>
    </row>
    <row r="329" spans="2:10" ht="19.649999999999999" customHeight="1">
      <c r="B329" s="121">
        <f t="shared" si="7"/>
        <v>318</v>
      </c>
      <c r="C329" s="122" t="s">
        <v>532</v>
      </c>
      <c r="D329" s="122" t="s">
        <v>533</v>
      </c>
      <c r="E329" s="122">
        <v>2017</v>
      </c>
      <c r="F329" s="122" t="s">
        <v>19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534</v>
      </c>
      <c r="D330" s="122" t="s">
        <v>535</v>
      </c>
      <c r="E330" s="122">
        <v>2013</v>
      </c>
      <c r="F330" s="122">
        <v>2019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534</v>
      </c>
      <c r="D331" s="122" t="s">
        <v>536</v>
      </c>
      <c r="E331" s="122">
        <v>2027</v>
      </c>
      <c r="F331" s="122">
        <v>2015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534</v>
      </c>
      <c r="D332" s="122" t="s">
        <v>537</v>
      </c>
      <c r="E332" s="122">
        <v>2016</v>
      </c>
      <c r="F332" s="122" t="s">
        <v>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534</v>
      </c>
      <c r="D333" s="122" t="s">
        <v>521</v>
      </c>
      <c r="E333" s="122">
        <v>2009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534</v>
      </c>
      <c r="D334" s="125" t="s">
        <v>522</v>
      </c>
      <c r="E334" s="125">
        <v>2009</v>
      </c>
      <c r="F334" s="125">
        <v>2019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 t="shared" si="7"/>
        <v>325</v>
      </c>
      <c r="C336" s="122" t="s">
        <v>534</v>
      </c>
      <c r="D336" s="122" t="s">
        <v>523</v>
      </c>
      <c r="E336" s="122">
        <v>2015</v>
      </c>
      <c r="F336" s="122">
        <v>2017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si="7"/>
        <v>326</v>
      </c>
      <c r="C337" s="122" t="s">
        <v>534</v>
      </c>
      <c r="D337" s="122" t="s">
        <v>523</v>
      </c>
      <c r="E337" s="122">
        <v>2018</v>
      </c>
      <c r="F337" s="122" t="s">
        <v>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7"/>
        <v>327</v>
      </c>
      <c r="C338" s="122" t="s">
        <v>534</v>
      </c>
      <c r="D338" s="122" t="s">
        <v>538</v>
      </c>
      <c r="E338" s="122">
        <v>2011</v>
      </c>
      <c r="F338" s="122">
        <v>2019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7"/>
        <v>328</v>
      </c>
      <c r="C339" s="122" t="s">
        <v>534</v>
      </c>
      <c r="D339" s="122" t="s">
        <v>539</v>
      </c>
      <c r="E339" s="122">
        <v>2020</v>
      </c>
      <c r="F339" s="122" t="s">
        <v>19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7"/>
        <v>329</v>
      </c>
      <c r="C340" s="122" t="s">
        <v>542</v>
      </c>
      <c r="D340" s="122" t="s">
        <v>543</v>
      </c>
      <c r="E340" s="122">
        <v>2011</v>
      </c>
      <c r="F340" s="122">
        <v>2020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7"/>
        <v>330</v>
      </c>
      <c r="C341" s="122" t="s">
        <v>542</v>
      </c>
      <c r="D341" s="122" t="s">
        <v>544</v>
      </c>
      <c r="E341" s="122">
        <v>2004</v>
      </c>
      <c r="F341" s="122">
        <v>2015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7"/>
        <v>331</v>
      </c>
      <c r="C342" s="122" t="s">
        <v>542</v>
      </c>
      <c r="D342" s="122" t="s">
        <v>546</v>
      </c>
      <c r="E342" s="122">
        <v>2017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>ROW()-12</f>
        <v>331</v>
      </c>
      <c r="C343" s="122" t="s">
        <v>547</v>
      </c>
      <c r="D343" s="122" t="s">
        <v>548</v>
      </c>
      <c r="E343" s="122">
        <v>2016</v>
      </c>
      <c r="F343" s="122" t="s">
        <v>19</v>
      </c>
      <c r="G343" s="123"/>
      <c r="H343" s="129" t="s">
        <v>20</v>
      </c>
      <c r="I343" s="130" t="s">
        <v>20</v>
      </c>
      <c r="J343" s="131" t="s">
        <v>25</v>
      </c>
    </row>
    <row r="344" spans="2:10" ht="19.649999999999999" customHeight="1">
      <c r="B344" s="121">
        <f t="shared" ref="B344:B385" si="8">ROW()-12</f>
        <v>332</v>
      </c>
      <c r="C344" s="122" t="s">
        <v>542</v>
      </c>
      <c r="D344" s="122" t="s">
        <v>549</v>
      </c>
      <c r="E344" s="122">
        <v>2001</v>
      </c>
      <c r="F344" s="122">
        <v>2009</v>
      </c>
      <c r="G344" s="123" t="s">
        <v>20</v>
      </c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542</v>
      </c>
      <c r="D345" s="122" t="s">
        <v>549</v>
      </c>
      <c r="E345" s="122">
        <v>2017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542</v>
      </c>
      <c r="D346" s="122" t="s">
        <v>551</v>
      </c>
      <c r="E346" s="122">
        <v>2005</v>
      </c>
      <c r="F346" s="122">
        <v>2012</v>
      </c>
      <c r="G346" s="123" t="s">
        <v>20</v>
      </c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542</v>
      </c>
      <c r="D347" s="122" t="s">
        <v>551</v>
      </c>
      <c r="E347" s="122">
        <v>2013</v>
      </c>
      <c r="F347" s="122" t="s">
        <v>19</v>
      </c>
      <c r="G347" s="123"/>
      <c r="H347" s="129" t="s">
        <v>20</v>
      </c>
      <c r="I347" s="130" t="s">
        <v>20</v>
      </c>
      <c r="J347" s="131" t="s">
        <v>20</v>
      </c>
    </row>
    <row r="348" spans="2:10" ht="19.649999999999999" customHeight="1">
      <c r="B348" s="121">
        <f t="shared" si="8"/>
        <v>336</v>
      </c>
      <c r="C348" s="122" t="s">
        <v>542</v>
      </c>
      <c r="D348" s="122" t="s">
        <v>551</v>
      </c>
      <c r="E348" s="122">
        <v>2021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542</v>
      </c>
      <c r="D349" s="122" t="s">
        <v>553</v>
      </c>
      <c r="E349" s="122">
        <v>2012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542</v>
      </c>
      <c r="D350" s="122" t="s">
        <v>554</v>
      </c>
      <c r="E350" s="122">
        <v>2018</v>
      </c>
      <c r="F350" s="122" t="s">
        <v>19</v>
      </c>
      <c r="G350" s="123"/>
      <c r="H350" s="129" t="s">
        <v>20</v>
      </c>
      <c r="I350" s="130" t="s">
        <v>20</v>
      </c>
      <c r="J350" s="131" t="s">
        <v>25</v>
      </c>
    </row>
    <row r="351" spans="2:10" ht="19.649999999999999" customHeight="1">
      <c r="B351" s="121">
        <f t="shared" si="8"/>
        <v>339</v>
      </c>
      <c r="C351" s="122" t="s">
        <v>542</v>
      </c>
      <c r="D351" s="122" t="s">
        <v>555</v>
      </c>
      <c r="E351" s="122">
        <v>2012</v>
      </c>
      <c r="F351" s="122">
        <v>2018</v>
      </c>
      <c r="G351" s="123" t="s">
        <v>20</v>
      </c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547</v>
      </c>
      <c r="D352" s="122" t="s">
        <v>555</v>
      </c>
      <c r="E352" s="122">
        <v>2013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557</v>
      </c>
      <c r="D353" s="122" t="s">
        <v>558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557</v>
      </c>
      <c r="D354" s="122" t="s">
        <v>559</v>
      </c>
      <c r="E354" s="122">
        <v>2007</v>
      </c>
      <c r="F354" s="122">
        <v>2014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557</v>
      </c>
      <c r="D355" s="122" t="s">
        <v>559</v>
      </c>
      <c r="E355" s="122">
        <v>2014</v>
      </c>
      <c r="F355" s="122" t="s">
        <v>71</v>
      </c>
      <c r="G355" s="123"/>
      <c r="H355" s="129" t="s">
        <v>20</v>
      </c>
      <c r="I355" s="130"/>
      <c r="J355" s="131" t="s">
        <v>20</v>
      </c>
    </row>
    <row r="356" spans="2:10" ht="19.649999999999999" customHeight="1">
      <c r="B356" s="121">
        <f t="shared" si="8"/>
        <v>344</v>
      </c>
      <c r="C356" s="122" t="s">
        <v>557</v>
      </c>
      <c r="D356" s="122" t="s">
        <v>562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 t="s">
        <v>25</v>
      </c>
    </row>
    <row r="357" spans="2:10" ht="19.649999999999999" customHeight="1">
      <c r="B357" s="121">
        <f t="shared" si="8"/>
        <v>345</v>
      </c>
      <c r="C357" s="122" t="s">
        <v>557</v>
      </c>
      <c r="D357" s="122" t="s">
        <v>564</v>
      </c>
      <c r="E357" s="122">
        <v>2017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557</v>
      </c>
      <c r="D358" s="122" t="s">
        <v>565</v>
      </c>
      <c r="E358" s="122">
        <v>2016</v>
      </c>
      <c r="F358" s="122" t="s">
        <v>19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557</v>
      </c>
      <c r="D359" s="122" t="s">
        <v>566</v>
      </c>
      <c r="E359" s="122">
        <v>2021</v>
      </c>
      <c r="F359" s="122"/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557</v>
      </c>
      <c r="D360" s="122" t="s">
        <v>567</v>
      </c>
      <c r="E360" s="122">
        <v>2004</v>
      </c>
      <c r="F360" s="122">
        <v>2013</v>
      </c>
      <c r="G360" s="123" t="s">
        <v>20</v>
      </c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557</v>
      </c>
      <c r="D361" s="122" t="s">
        <v>569</v>
      </c>
      <c r="E361" s="122">
        <v>2013</v>
      </c>
      <c r="F361" s="122">
        <v>2019</v>
      </c>
      <c r="G361" s="123" t="s">
        <v>20</v>
      </c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557</v>
      </c>
      <c r="D362" s="122" t="s">
        <v>571</v>
      </c>
      <c r="E362" s="122">
        <v>2007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557</v>
      </c>
      <c r="D363" s="122" t="s">
        <v>572</v>
      </c>
      <c r="E363" s="122">
        <v>2013</v>
      </c>
      <c r="F363" s="122" t="s">
        <v>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557</v>
      </c>
      <c r="D364" s="122" t="s">
        <v>573</v>
      </c>
      <c r="E364" s="122">
        <v>2006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557</v>
      </c>
      <c r="D365" s="122" t="s">
        <v>574</v>
      </c>
      <c r="E365" s="122">
        <v>2008</v>
      </c>
      <c r="F365" s="122">
        <v>2015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557</v>
      </c>
      <c r="D366" s="122" t="s">
        <v>574</v>
      </c>
      <c r="E366" s="122">
        <v>2015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557</v>
      </c>
      <c r="D367" s="122" t="s">
        <v>575</v>
      </c>
      <c r="E367" s="122">
        <v>2009</v>
      </c>
      <c r="F367" s="122">
        <v>2017</v>
      </c>
      <c r="G367" s="123"/>
      <c r="H367" s="129" t="s">
        <v>20</v>
      </c>
      <c r="I367" s="129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577</v>
      </c>
      <c r="D368" s="122" t="s">
        <v>578</v>
      </c>
      <c r="E368" s="122">
        <v>2013</v>
      </c>
      <c r="F368" s="122">
        <v>2019</v>
      </c>
      <c r="G368" s="123"/>
      <c r="H368" s="129" t="s">
        <v>20</v>
      </c>
      <c r="I368" s="130" t="s">
        <v>20</v>
      </c>
      <c r="J368" s="131" t="s">
        <v>25</v>
      </c>
    </row>
    <row r="369" spans="2:10" ht="19.649999999999999" customHeight="1">
      <c r="B369" s="121">
        <f t="shared" si="8"/>
        <v>357</v>
      </c>
      <c r="C369" s="122" t="s">
        <v>577</v>
      </c>
      <c r="D369" s="122" t="s">
        <v>579</v>
      </c>
      <c r="E369" s="122">
        <v>2008</v>
      </c>
      <c r="F369" s="122">
        <v>2012</v>
      </c>
      <c r="G369" s="123" t="s">
        <v>20</v>
      </c>
      <c r="H369" s="129"/>
      <c r="I369" s="130"/>
      <c r="J369" s="131" t="s">
        <v>20</v>
      </c>
    </row>
    <row r="370" spans="2:10" ht="19.649999999999999" customHeight="1">
      <c r="B370" s="121">
        <f t="shared" si="8"/>
        <v>358</v>
      </c>
      <c r="C370" s="122" t="s">
        <v>577</v>
      </c>
      <c r="D370" s="122" t="s">
        <v>582</v>
      </c>
      <c r="E370" s="122">
        <v>2011</v>
      </c>
      <c r="F370" s="122">
        <v>2016</v>
      </c>
      <c r="G370" s="123"/>
      <c r="H370" s="129" t="s">
        <v>20</v>
      </c>
      <c r="I370" s="130" t="s">
        <v>25</v>
      </c>
      <c r="J370" s="131" t="s">
        <v>20</v>
      </c>
    </row>
    <row r="371" spans="2:10" ht="19.649999999999999" customHeight="1">
      <c r="B371" s="121">
        <f t="shared" si="8"/>
        <v>359</v>
      </c>
      <c r="C371" s="122" t="s">
        <v>583</v>
      </c>
      <c r="D371" s="122" t="s">
        <v>582</v>
      </c>
      <c r="E371" s="122">
        <v>2014</v>
      </c>
      <c r="F371" s="122" t="s">
        <v>19</v>
      </c>
      <c r="G371" s="123"/>
      <c r="H371" s="129" t="s">
        <v>20</v>
      </c>
      <c r="I371" s="130" t="s">
        <v>25</v>
      </c>
      <c r="J371" s="131" t="s">
        <v>20</v>
      </c>
    </row>
    <row r="372" spans="2:10" ht="19.649999999999999" customHeight="1">
      <c r="B372" s="121">
        <f t="shared" si="8"/>
        <v>360</v>
      </c>
      <c r="C372" s="122" t="s">
        <v>577</v>
      </c>
      <c r="D372" s="122" t="s">
        <v>584</v>
      </c>
      <c r="E372" s="122">
        <v>2012</v>
      </c>
      <c r="F372" s="122">
        <v>2015</v>
      </c>
      <c r="G372" s="123" t="s">
        <v>20</v>
      </c>
      <c r="H372" s="129"/>
      <c r="I372" s="130"/>
      <c r="J372" s="131" t="s">
        <v>20</v>
      </c>
    </row>
    <row r="373" spans="2:10" ht="19.649999999999999" customHeight="1">
      <c r="B373" s="121">
        <f t="shared" si="8"/>
        <v>361</v>
      </c>
      <c r="C373" s="122" t="s">
        <v>577</v>
      </c>
      <c r="D373" s="122" t="s">
        <v>587</v>
      </c>
      <c r="E373" s="122">
        <v>2015</v>
      </c>
      <c r="F373" s="122">
        <v>2019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577</v>
      </c>
      <c r="D374" s="122" t="s">
        <v>589</v>
      </c>
      <c r="E374" s="122">
        <v>2012</v>
      </c>
      <c r="F374" s="122">
        <v>2015</v>
      </c>
      <c r="G374" s="123" t="s">
        <v>20</v>
      </c>
      <c r="H374" s="129"/>
      <c r="I374" s="130"/>
      <c r="J374" s="131" t="s">
        <v>20</v>
      </c>
    </row>
    <row r="375" spans="2:10" ht="19.649999999999999" customHeight="1">
      <c r="B375" s="121">
        <f t="shared" si="8"/>
        <v>363</v>
      </c>
      <c r="C375" s="122" t="s">
        <v>577</v>
      </c>
      <c r="D375" s="122" t="s">
        <v>590</v>
      </c>
      <c r="E375" s="122">
        <v>2015</v>
      </c>
      <c r="F375" s="122">
        <v>2019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577</v>
      </c>
      <c r="D376" s="125" t="s">
        <v>592</v>
      </c>
      <c r="E376" s="125">
        <v>2011</v>
      </c>
      <c r="F376" s="125">
        <v>2017</v>
      </c>
      <c r="G376" s="164" t="s">
        <v>20</v>
      </c>
      <c r="H376" s="132"/>
      <c r="I376" s="133"/>
      <c r="J376" s="134" t="s">
        <v>20</v>
      </c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 t="shared" si="8"/>
        <v>366</v>
      </c>
      <c r="C378" s="122" t="s">
        <v>594</v>
      </c>
      <c r="D378" s="122" t="s">
        <v>596</v>
      </c>
      <c r="E378" s="122">
        <v>2004</v>
      </c>
      <c r="F378" s="122">
        <v>2010</v>
      </c>
      <c r="G378" s="123" t="s">
        <v>20</v>
      </c>
      <c r="H378" s="129"/>
      <c r="I378" s="130"/>
      <c r="J378" s="131" t="s">
        <v>20</v>
      </c>
    </row>
    <row r="379" spans="2:10" ht="19.649999999999999" customHeight="1">
      <c r="B379" s="121">
        <f t="shared" si="8"/>
        <v>367</v>
      </c>
      <c r="C379" s="122" t="s">
        <v>594</v>
      </c>
      <c r="D379" s="122" t="s">
        <v>596</v>
      </c>
      <c r="E379" s="122">
        <v>2010</v>
      </c>
      <c r="F379" s="122">
        <v>2017</v>
      </c>
      <c r="G379" s="123" t="s">
        <v>20</v>
      </c>
      <c r="H379" s="129"/>
      <c r="I379" s="130"/>
      <c r="J379" s="131" t="s">
        <v>20</v>
      </c>
    </row>
    <row r="380" spans="2:10" ht="19.649999999999999" customHeight="1">
      <c r="B380" s="121">
        <f t="shared" si="8"/>
        <v>368</v>
      </c>
      <c r="C380" s="122" t="s">
        <v>599</v>
      </c>
      <c r="D380" s="122" t="s">
        <v>600</v>
      </c>
      <c r="E380" s="122">
        <v>2007</v>
      </c>
      <c r="F380" s="122">
        <v>2013</v>
      </c>
      <c r="G380" s="123" t="s">
        <v>20</v>
      </c>
      <c r="H380" s="129"/>
      <c r="I380" s="130" t="s">
        <v>20</v>
      </c>
      <c r="J380" s="131"/>
    </row>
    <row r="381" spans="2:10" ht="19.649999999999999" customHeight="1">
      <c r="B381" s="121">
        <f t="shared" si="8"/>
        <v>369</v>
      </c>
      <c r="C381" s="122" t="s">
        <v>599</v>
      </c>
      <c r="D381" s="122" t="s">
        <v>600</v>
      </c>
      <c r="E381" s="122">
        <v>2013</v>
      </c>
      <c r="F381" s="122">
        <v>2018</v>
      </c>
      <c r="G381" s="123" t="s">
        <v>20</v>
      </c>
      <c r="H381" s="129"/>
      <c r="I381" s="130" t="s">
        <v>20</v>
      </c>
      <c r="J381" s="131"/>
    </row>
    <row r="382" spans="2:10" ht="19.649999999999999" customHeight="1">
      <c r="B382" s="121">
        <f t="shared" si="8"/>
        <v>370</v>
      </c>
      <c r="C382" s="122" t="s">
        <v>599</v>
      </c>
      <c r="D382" s="122" t="s">
        <v>603</v>
      </c>
      <c r="E382" s="122">
        <v>2009</v>
      </c>
      <c r="F382" s="122">
        <v>2018</v>
      </c>
      <c r="G382" s="123"/>
      <c r="H382" s="129" t="s">
        <v>20</v>
      </c>
      <c r="I382" s="130" t="s">
        <v>20</v>
      </c>
      <c r="J382" s="131" t="s">
        <v>25</v>
      </c>
    </row>
    <row r="383" spans="2:10" ht="19.649999999999999" customHeight="1">
      <c r="B383" s="121">
        <f t="shared" si="8"/>
        <v>371</v>
      </c>
      <c r="C383" s="122" t="s">
        <v>612</v>
      </c>
      <c r="D383" s="122" t="s">
        <v>605</v>
      </c>
      <c r="E383" s="122">
        <v>2014</v>
      </c>
      <c r="F383" s="122" t="s">
        <v>19</v>
      </c>
      <c r="G383" s="123"/>
      <c r="H383" s="129" t="s">
        <v>20</v>
      </c>
      <c r="I383" s="130" t="s">
        <v>20</v>
      </c>
      <c r="J383" s="131" t="s">
        <v>25</v>
      </c>
    </row>
    <row r="384" spans="2:10" ht="19.649999999999999" customHeight="1">
      <c r="B384" s="121">
        <f t="shared" si="8"/>
        <v>372</v>
      </c>
      <c r="C384" s="122" t="s">
        <v>599</v>
      </c>
      <c r="D384" s="122" t="s">
        <v>606</v>
      </c>
      <c r="E384" s="122">
        <v>2017</v>
      </c>
      <c r="F384" s="122" t="s">
        <v>19</v>
      </c>
      <c r="G384" s="123"/>
      <c r="H384" s="129" t="s">
        <v>20</v>
      </c>
      <c r="I384" s="129" t="s">
        <v>20</v>
      </c>
      <c r="J384" s="131"/>
    </row>
    <row r="385" spans="2:10" ht="19.649999999999999" customHeight="1">
      <c r="B385" s="121">
        <f t="shared" si="8"/>
        <v>373</v>
      </c>
      <c r="C385" s="122" t="s">
        <v>599</v>
      </c>
      <c r="D385" s="122" t="s">
        <v>608</v>
      </c>
      <c r="E385" s="122">
        <v>2007</v>
      </c>
      <c r="F385" s="122">
        <v>2013</v>
      </c>
      <c r="G385" s="123"/>
      <c r="H385" s="129" t="s">
        <v>20</v>
      </c>
      <c r="I385" s="130"/>
      <c r="J385" s="131"/>
    </row>
    <row r="386" spans="2:10" ht="19.649999999999999" customHeight="1">
      <c r="B386" s="121">
        <f>ROW()-13</f>
        <v>373</v>
      </c>
      <c r="C386" s="122" t="s">
        <v>599</v>
      </c>
      <c r="D386" s="122" t="s">
        <v>608</v>
      </c>
      <c r="E386" s="122">
        <v>2017</v>
      </c>
      <c r="F386" s="122" t="s">
        <v>19</v>
      </c>
      <c r="G386" s="123"/>
      <c r="H386" s="129" t="s">
        <v>20</v>
      </c>
      <c r="I386" s="129" t="s">
        <v>20</v>
      </c>
      <c r="J386" s="131"/>
    </row>
    <row r="387" spans="2:10" ht="19.649999999999999" customHeight="1">
      <c r="B387" s="121">
        <f t="shared" ref="B387:B428" si="9">ROW()-13</f>
        <v>374</v>
      </c>
      <c r="C387" s="122" t="s">
        <v>599</v>
      </c>
      <c r="D387" s="122" t="s">
        <v>611</v>
      </c>
      <c r="E387" s="122">
        <v>2013</v>
      </c>
      <c r="F387" s="122">
        <v>2018</v>
      </c>
      <c r="G387" s="123"/>
      <c r="H387" s="129"/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599</v>
      </c>
      <c r="D388" s="122" t="s">
        <v>614</v>
      </c>
      <c r="E388" s="122">
        <v>2015</v>
      </c>
      <c r="F388" s="122" t="s">
        <v>19</v>
      </c>
      <c r="G388" s="123"/>
      <c r="H388" s="129" t="s">
        <v>20</v>
      </c>
      <c r="I388" s="130" t="s">
        <v>20</v>
      </c>
      <c r="J388" s="131" t="s">
        <v>25</v>
      </c>
    </row>
    <row r="389" spans="2:10" ht="19.649999999999999" customHeight="1">
      <c r="B389" s="121">
        <f t="shared" si="9"/>
        <v>376</v>
      </c>
      <c r="C389" s="122" t="s">
        <v>599</v>
      </c>
      <c r="D389" s="122" t="s">
        <v>616</v>
      </c>
      <c r="E389" s="122">
        <v>2009</v>
      </c>
      <c r="F389" s="122">
        <v>2015</v>
      </c>
      <c r="G389" s="123"/>
      <c r="H389" s="129" t="s">
        <v>20</v>
      </c>
      <c r="I389" s="129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599</v>
      </c>
      <c r="D390" s="122" t="s">
        <v>616</v>
      </c>
      <c r="E390" s="122">
        <v>2016</v>
      </c>
      <c r="F390" s="122" t="s">
        <v>19</v>
      </c>
      <c r="G390" s="123"/>
      <c r="H390" s="129" t="s">
        <v>20</v>
      </c>
      <c r="I390" s="130" t="s">
        <v>20</v>
      </c>
      <c r="J390" s="131" t="s">
        <v>25</v>
      </c>
    </row>
    <row r="391" spans="2:10" ht="19.649999999999999" customHeight="1">
      <c r="B391" s="121">
        <f t="shared" si="9"/>
        <v>378</v>
      </c>
      <c r="C391" s="122" t="s">
        <v>599</v>
      </c>
      <c r="D391" s="122" t="s">
        <v>618</v>
      </c>
      <c r="E391" s="122">
        <v>2016</v>
      </c>
      <c r="F391" s="122" t="s">
        <v>19</v>
      </c>
      <c r="G391" s="123"/>
      <c r="H391" s="129" t="s">
        <v>20</v>
      </c>
      <c r="I391" s="130"/>
      <c r="J391" s="131"/>
    </row>
    <row r="392" spans="2:10" ht="19.649999999999999" customHeight="1">
      <c r="B392" s="121">
        <f t="shared" si="9"/>
        <v>379</v>
      </c>
      <c r="C392" s="122" t="s">
        <v>599</v>
      </c>
      <c r="D392" s="122" t="s">
        <v>620</v>
      </c>
      <c r="E392" s="122">
        <v>2013</v>
      </c>
      <c r="F392" s="122">
        <v>2018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599</v>
      </c>
      <c r="D393" s="122" t="s">
        <v>621</v>
      </c>
      <c r="E393" s="122">
        <v>2005</v>
      </c>
      <c r="F393" s="122">
        <v>2013</v>
      </c>
      <c r="G393" s="123" t="s">
        <v>20</v>
      </c>
      <c r="H393" s="129"/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599</v>
      </c>
      <c r="D394" s="122" t="s">
        <v>623</v>
      </c>
      <c r="E394" s="122">
        <v>2019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599</v>
      </c>
      <c r="D395" s="122" t="s">
        <v>624</v>
      </c>
      <c r="E395" s="122">
        <v>2009</v>
      </c>
      <c r="F395" s="122">
        <v>2014</v>
      </c>
      <c r="G395" s="123" t="s">
        <v>20</v>
      </c>
      <c r="H395" s="129"/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599</v>
      </c>
      <c r="D396" s="122" t="s">
        <v>626</v>
      </c>
      <c r="E396" s="122">
        <v>2009</v>
      </c>
      <c r="F396" s="122">
        <v>2018</v>
      </c>
      <c r="G396" s="123" t="s">
        <v>20</v>
      </c>
      <c r="H396" s="129"/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599</v>
      </c>
      <c r="D397" s="122" t="s">
        <v>629</v>
      </c>
      <c r="E397" s="122">
        <v>2011</v>
      </c>
      <c r="F397" s="122">
        <v>2019</v>
      </c>
      <c r="G397" s="123"/>
      <c r="H397" s="129" t="s">
        <v>20</v>
      </c>
      <c r="I397" s="129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631</v>
      </c>
      <c r="D398" s="122" t="s">
        <v>474</v>
      </c>
      <c r="E398" s="122">
        <v>2010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631</v>
      </c>
      <c r="D399" s="122" t="s">
        <v>475</v>
      </c>
      <c r="E399" s="122">
        <v>2001</v>
      </c>
      <c r="F399" s="122">
        <v>2014</v>
      </c>
      <c r="G399" s="123"/>
      <c r="H399" s="129" t="s">
        <v>20</v>
      </c>
      <c r="I399" s="130"/>
      <c r="J399" s="131"/>
    </row>
    <row r="400" spans="2:10" ht="19.649999999999999" customHeight="1">
      <c r="B400" s="121">
        <f t="shared" si="9"/>
        <v>387</v>
      </c>
      <c r="C400" s="122" t="s">
        <v>632</v>
      </c>
      <c r="D400" s="122" t="s">
        <v>633</v>
      </c>
      <c r="E400" s="122">
        <v>2010</v>
      </c>
      <c r="F400" s="122" t="s">
        <v>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632</v>
      </c>
      <c r="D401" s="122" t="s">
        <v>634</v>
      </c>
      <c r="E401" s="122">
        <v>2017</v>
      </c>
      <c r="F401" s="122" t="s">
        <v>19</v>
      </c>
      <c r="G401" s="123"/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632</v>
      </c>
      <c r="D402" s="122" t="s">
        <v>635</v>
      </c>
      <c r="E402" s="122">
        <v>2018</v>
      </c>
      <c r="F402" s="122" t="s">
        <v>19</v>
      </c>
      <c r="G402" s="123"/>
      <c r="H402" s="129" t="s">
        <v>20</v>
      </c>
      <c r="I402" s="130" t="s">
        <v>20</v>
      </c>
      <c r="J402" s="131" t="s">
        <v>20</v>
      </c>
    </row>
    <row r="403" spans="2:10" ht="19.649999999999999" customHeight="1">
      <c r="B403" s="121">
        <f t="shared" si="9"/>
        <v>390</v>
      </c>
      <c r="C403" s="122" t="s">
        <v>632</v>
      </c>
      <c r="D403" s="122" t="s">
        <v>637</v>
      </c>
      <c r="E403" s="122">
        <v>2011</v>
      </c>
      <c r="F403" s="122">
        <v>2019</v>
      </c>
      <c r="G403" s="123" t="s">
        <v>20</v>
      </c>
      <c r="H403" s="129" t="s">
        <v>20</v>
      </c>
      <c r="I403" s="130" t="s">
        <v>20</v>
      </c>
      <c r="J403" s="131" t="s">
        <v>20</v>
      </c>
    </row>
    <row r="404" spans="2:10" ht="19.649999999999999" customHeight="1">
      <c r="B404" s="121">
        <f t="shared" si="9"/>
        <v>391</v>
      </c>
      <c r="C404" s="122" t="s">
        <v>632</v>
      </c>
      <c r="D404" s="122" t="s">
        <v>639</v>
      </c>
      <c r="E404" s="122">
        <v>2004</v>
      </c>
      <c r="F404" s="122" t="s">
        <v>19</v>
      </c>
      <c r="G404" s="123" t="s">
        <v>20</v>
      </c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632</v>
      </c>
      <c r="D405" s="122" t="s">
        <v>639</v>
      </c>
      <c r="E405" s="122">
        <v>2004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632</v>
      </c>
      <c r="D406" s="122" t="s">
        <v>641</v>
      </c>
      <c r="E406" s="122">
        <v>2003</v>
      </c>
      <c r="F406" s="122">
        <v>2015</v>
      </c>
      <c r="G406" s="123"/>
      <c r="H406" s="129" t="s">
        <v>20</v>
      </c>
      <c r="I406" s="130" t="s">
        <v>20</v>
      </c>
      <c r="J406" s="131" t="s">
        <v>20</v>
      </c>
    </row>
    <row r="407" spans="2:10" ht="19.649999999999999" customHeight="1">
      <c r="B407" s="121">
        <f t="shared" si="9"/>
        <v>394</v>
      </c>
      <c r="C407" s="122" t="s">
        <v>632</v>
      </c>
      <c r="D407" s="122" t="s">
        <v>643</v>
      </c>
      <c r="E407" s="122">
        <v>2003</v>
      </c>
      <c r="F407" s="122">
        <v>2009</v>
      </c>
      <c r="G407" s="123" t="s">
        <v>20</v>
      </c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632</v>
      </c>
      <c r="D408" s="122" t="s">
        <v>643</v>
      </c>
      <c r="E408" s="122">
        <v>2003</v>
      </c>
      <c r="F408" s="122">
        <v>2009</v>
      </c>
      <c r="G408" s="123"/>
      <c r="H408" s="129" t="s">
        <v>20</v>
      </c>
      <c r="I408" s="130" t="s">
        <v>20</v>
      </c>
      <c r="J408" s="131" t="s">
        <v>20</v>
      </c>
    </row>
    <row r="409" spans="2:10" ht="19.649999999999999" customHeight="1">
      <c r="B409" s="121">
        <f t="shared" si="9"/>
        <v>396</v>
      </c>
      <c r="C409" s="122" t="s">
        <v>632</v>
      </c>
      <c r="D409" s="122" t="s">
        <v>647</v>
      </c>
      <c r="E409" s="122">
        <v>2008</v>
      </c>
      <c r="F409" s="122">
        <v>2011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632</v>
      </c>
      <c r="D410" s="122" t="s">
        <v>647</v>
      </c>
      <c r="E410" s="122">
        <v>2012</v>
      </c>
      <c r="F410" s="122">
        <v>2017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632</v>
      </c>
      <c r="D411" s="122" t="s">
        <v>648</v>
      </c>
      <c r="E411" s="122">
        <v>2006</v>
      </c>
      <c r="F411" s="122">
        <v>2017</v>
      </c>
      <c r="G411" s="123" t="s">
        <v>20</v>
      </c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632</v>
      </c>
      <c r="D412" s="122" t="s">
        <v>648</v>
      </c>
      <c r="E412" s="122">
        <v>2017</v>
      </c>
      <c r="F412" s="122" t="s">
        <v>19</v>
      </c>
      <c r="G412" s="123"/>
      <c r="H412" s="129" t="s">
        <v>20</v>
      </c>
      <c r="I412" s="129" t="s">
        <v>20</v>
      </c>
      <c r="J412" s="182" t="s">
        <v>20</v>
      </c>
    </row>
    <row r="413" spans="2:10" ht="19.649999999999999" customHeight="1">
      <c r="B413" s="121">
        <f t="shared" si="9"/>
        <v>400</v>
      </c>
      <c r="C413" s="122" t="s">
        <v>632</v>
      </c>
      <c r="D413" s="122" t="s">
        <v>651</v>
      </c>
      <c r="E413" s="122">
        <v>2006</v>
      </c>
      <c r="F413" s="122">
        <v>2015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632</v>
      </c>
      <c r="D414" s="122" t="s">
        <v>652</v>
      </c>
      <c r="E414" s="122">
        <v>2003</v>
      </c>
      <c r="F414" s="122">
        <v>2009</v>
      </c>
      <c r="G414" s="123" t="s">
        <v>20</v>
      </c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632</v>
      </c>
      <c r="D415" s="122" t="s">
        <v>652</v>
      </c>
      <c r="E415" s="122">
        <v>2009</v>
      </c>
      <c r="F415" s="122">
        <v>2012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632</v>
      </c>
      <c r="D416" s="122" t="s">
        <v>652</v>
      </c>
      <c r="E416" s="122">
        <v>2012</v>
      </c>
      <c r="F416" s="122">
        <v>2019</v>
      </c>
      <c r="G416" s="123" t="s">
        <v>20</v>
      </c>
      <c r="H416" s="129" t="s">
        <v>20</v>
      </c>
      <c r="I416" s="130"/>
      <c r="J416" s="131" t="s">
        <v>20</v>
      </c>
    </row>
    <row r="417" spans="2:10" ht="19.649999999999999" customHeight="1">
      <c r="B417" s="121">
        <f t="shared" si="9"/>
        <v>404</v>
      </c>
      <c r="C417" s="122" t="s">
        <v>632</v>
      </c>
      <c r="D417" s="122" t="s">
        <v>652</v>
      </c>
      <c r="E417" s="122">
        <v>2020</v>
      </c>
      <c r="F417" s="122" t="s">
        <v>19</v>
      </c>
      <c r="G417" s="123"/>
      <c r="H417" s="129" t="s">
        <v>20</v>
      </c>
      <c r="I417" s="130" t="s">
        <v>20</v>
      </c>
      <c r="J417" s="131" t="s">
        <v>25</v>
      </c>
    </row>
    <row r="418" spans="2:10" ht="19.649999999999999" customHeight="1" thickBot="1">
      <c r="B418" s="124">
        <f t="shared" si="9"/>
        <v>405</v>
      </c>
      <c r="C418" s="125" t="s">
        <v>632</v>
      </c>
      <c r="D418" s="125" t="s">
        <v>656</v>
      </c>
      <c r="E418" s="125">
        <v>2005</v>
      </c>
      <c r="F418" s="125">
        <v>2011</v>
      </c>
      <c r="G418" s="164" t="s">
        <v>20</v>
      </c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 t="shared" si="9"/>
        <v>407</v>
      </c>
      <c r="C420" s="122" t="s">
        <v>632</v>
      </c>
      <c r="D420" s="122" t="s">
        <v>656</v>
      </c>
      <c r="E420" s="122">
        <v>2010</v>
      </c>
      <c r="F420" s="122">
        <v>2018</v>
      </c>
      <c r="G420" s="123"/>
      <c r="H420" s="129" t="s">
        <v>20</v>
      </c>
      <c r="I420" s="129" t="s">
        <v>20</v>
      </c>
      <c r="J420" s="131"/>
    </row>
    <row r="421" spans="2:10" ht="19.649999999999999" customHeight="1">
      <c r="B421" s="121">
        <f t="shared" si="9"/>
        <v>408</v>
      </c>
      <c r="C421" s="122" t="s">
        <v>632</v>
      </c>
      <c r="D421" s="122" t="s">
        <v>656</v>
      </c>
      <c r="E421" s="122">
        <v>2019</v>
      </c>
      <c r="F421" s="122" t="s">
        <v>19</v>
      </c>
      <c r="G421" s="123"/>
      <c r="H421" s="129" t="s">
        <v>20</v>
      </c>
      <c r="I421" s="130" t="s">
        <v>20</v>
      </c>
      <c r="J421" s="131" t="s">
        <v>20</v>
      </c>
    </row>
    <row r="422" spans="2:10" ht="19.649999999999999" customHeight="1">
      <c r="B422" s="121">
        <f t="shared" si="9"/>
        <v>409</v>
      </c>
      <c r="C422" s="122" t="s">
        <v>632</v>
      </c>
      <c r="D422" s="122" t="s">
        <v>659</v>
      </c>
      <c r="E422" s="122">
        <v>2003</v>
      </c>
      <c r="F422" s="122">
        <v>2009</v>
      </c>
      <c r="G422" s="123" t="s">
        <v>20</v>
      </c>
      <c r="H422" s="129" t="s">
        <v>20</v>
      </c>
      <c r="I422" s="130" t="s">
        <v>20</v>
      </c>
      <c r="J422" s="131" t="s">
        <v>20</v>
      </c>
    </row>
    <row r="423" spans="2:10" ht="19.649999999999999" customHeight="1">
      <c r="B423" s="121">
        <f t="shared" si="9"/>
        <v>410</v>
      </c>
      <c r="C423" s="122" t="s">
        <v>632</v>
      </c>
      <c r="D423" s="122" t="s">
        <v>659</v>
      </c>
      <c r="E423" s="122">
        <v>2003</v>
      </c>
      <c r="F423" s="122">
        <v>2009</v>
      </c>
      <c r="G423" s="123"/>
      <c r="H423" s="129" t="s">
        <v>20</v>
      </c>
      <c r="I423" s="130" t="s">
        <v>20</v>
      </c>
      <c r="J423" s="131" t="s">
        <v>20</v>
      </c>
    </row>
    <row r="424" spans="2:10" ht="19.649999999999999" customHeight="1">
      <c r="B424" s="121">
        <f t="shared" si="9"/>
        <v>411</v>
      </c>
      <c r="C424" s="122" t="s">
        <v>632</v>
      </c>
      <c r="D424" s="122" t="s">
        <v>660</v>
      </c>
      <c r="E424" s="122">
        <v>2003</v>
      </c>
      <c r="F424" s="122">
        <v>2015</v>
      </c>
      <c r="G424" s="123"/>
      <c r="H424" s="129" t="s">
        <v>20</v>
      </c>
      <c r="I424" s="130" t="s">
        <v>20</v>
      </c>
      <c r="J424" s="131" t="s">
        <v>20</v>
      </c>
    </row>
    <row r="425" spans="2:10" ht="19.649999999999999" customHeight="1">
      <c r="B425" s="121">
        <f t="shared" si="9"/>
        <v>412</v>
      </c>
      <c r="C425" s="122" t="s">
        <v>632</v>
      </c>
      <c r="D425" s="122" t="s">
        <v>660</v>
      </c>
      <c r="E425" s="122">
        <v>2020</v>
      </c>
      <c r="F425" s="122" t="s">
        <v>19</v>
      </c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9"/>
        <v>413</v>
      </c>
      <c r="C426" s="122" t="s">
        <v>632</v>
      </c>
      <c r="D426" s="122" t="s">
        <v>661</v>
      </c>
      <c r="E426" s="122">
        <v>2005</v>
      </c>
      <c r="F426" s="122">
        <v>2015</v>
      </c>
      <c r="G426" s="123" t="s">
        <v>20</v>
      </c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9"/>
        <v>414</v>
      </c>
      <c r="C427" s="122" t="s">
        <v>632</v>
      </c>
      <c r="D427" s="122" t="s">
        <v>661</v>
      </c>
      <c r="E427" s="122">
        <v>2015</v>
      </c>
      <c r="F427" s="122" t="s">
        <v>19</v>
      </c>
      <c r="G427" s="123"/>
      <c r="H427" s="129" t="s">
        <v>20</v>
      </c>
      <c r="I427" s="129" t="s">
        <v>20</v>
      </c>
      <c r="J427" s="182" t="s">
        <v>20</v>
      </c>
    </row>
    <row r="428" spans="2:10" ht="19.649999999999999" customHeight="1">
      <c r="B428" s="121">
        <f t="shared" si="9"/>
        <v>415</v>
      </c>
      <c r="C428" s="122" t="s">
        <v>632</v>
      </c>
      <c r="D428" s="122" t="s">
        <v>665</v>
      </c>
      <c r="E428" s="122">
        <v>2003</v>
      </c>
      <c r="F428" s="122">
        <v>2016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>ROW()-14</f>
        <v>415</v>
      </c>
      <c r="C429" s="122" t="s">
        <v>632</v>
      </c>
      <c r="D429" s="122" t="s">
        <v>666</v>
      </c>
      <c r="E429" s="122">
        <v>1994</v>
      </c>
      <c r="F429" s="122">
        <v>2003</v>
      </c>
      <c r="G429" s="123" t="s">
        <v>20</v>
      </c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ref="B430:B454" si="10">ROW()-14</f>
        <v>416</v>
      </c>
      <c r="C430" s="122" t="s">
        <v>632</v>
      </c>
      <c r="D430" s="122" t="s">
        <v>666</v>
      </c>
      <c r="E430" s="122">
        <v>2004</v>
      </c>
      <c r="F430" s="122">
        <v>2009</v>
      </c>
      <c r="G430" s="123" t="s">
        <v>20</v>
      </c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632</v>
      </c>
      <c r="D431" s="122" t="s">
        <v>666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 t="s">
        <v>20</v>
      </c>
    </row>
    <row r="432" spans="2:10" ht="19.649999999999999" customHeight="1">
      <c r="B432" s="121">
        <f t="shared" si="10"/>
        <v>418</v>
      </c>
      <c r="C432" s="122" t="s">
        <v>632</v>
      </c>
      <c r="D432" s="122" t="s">
        <v>669</v>
      </c>
      <c r="E432" s="122">
        <v>2008</v>
      </c>
      <c r="F432" s="122">
        <v>2017</v>
      </c>
      <c r="G432" s="123" t="s">
        <v>20</v>
      </c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632</v>
      </c>
      <c r="D433" s="122" t="s">
        <v>671</v>
      </c>
      <c r="E433" s="122">
        <v>1995</v>
      </c>
      <c r="F433" s="122">
        <v>2010</v>
      </c>
      <c r="G433" s="123" t="s">
        <v>20</v>
      </c>
      <c r="H433" s="129" t="s">
        <v>20</v>
      </c>
      <c r="I433" s="130" t="s">
        <v>20</v>
      </c>
      <c r="J433" s="131" t="s">
        <v>20</v>
      </c>
    </row>
    <row r="434" spans="2:10" ht="19.649999999999999" customHeight="1">
      <c r="B434" s="121">
        <f t="shared" si="10"/>
        <v>420</v>
      </c>
      <c r="C434" s="122" t="s">
        <v>632</v>
      </c>
      <c r="D434" s="122" t="s">
        <v>671</v>
      </c>
      <c r="E434" s="122">
        <v>2010</v>
      </c>
      <c r="F434" s="122">
        <v>2020</v>
      </c>
      <c r="G434" s="123" t="s">
        <v>20</v>
      </c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632</v>
      </c>
      <c r="D435" s="122" t="s">
        <v>674</v>
      </c>
      <c r="E435" s="122">
        <v>2021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632</v>
      </c>
      <c r="D436" s="122" t="s">
        <v>675</v>
      </c>
      <c r="E436" s="122">
        <v>2019</v>
      </c>
      <c r="F436" s="122" t="s">
        <v>19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632</v>
      </c>
      <c r="D437" s="122" t="s">
        <v>677</v>
      </c>
      <c r="E437" s="122">
        <v>2018</v>
      </c>
      <c r="F437" s="122" t="s">
        <v>19</v>
      </c>
      <c r="G437" s="123"/>
      <c r="H437" s="129" t="s">
        <v>20</v>
      </c>
      <c r="I437" s="130" t="s">
        <v>20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632</v>
      </c>
      <c r="D438" s="122" t="s">
        <v>678</v>
      </c>
      <c r="E438" s="122">
        <v>2007</v>
      </c>
      <c r="F438" s="122">
        <v>2016</v>
      </c>
      <c r="G438" s="123" t="s">
        <v>20</v>
      </c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632</v>
      </c>
      <c r="D439" s="122" t="s">
        <v>680</v>
      </c>
      <c r="E439" s="122">
        <v>2016</v>
      </c>
      <c r="F439" s="122" t="s">
        <v>19</v>
      </c>
      <c r="G439" s="123"/>
      <c r="H439" s="129" t="s">
        <v>20</v>
      </c>
      <c r="I439" s="130" t="s">
        <v>20</v>
      </c>
      <c r="J439" s="131" t="s">
        <v>20</v>
      </c>
    </row>
    <row r="440" spans="2:10" ht="19.649999999999999" customHeight="1">
      <c r="B440" s="121">
        <f t="shared" si="10"/>
        <v>426</v>
      </c>
      <c r="C440" s="122" t="s">
        <v>632</v>
      </c>
      <c r="D440" s="122" t="s">
        <v>681</v>
      </c>
      <c r="E440" s="122">
        <v>2018</v>
      </c>
      <c r="F440" s="122" t="s">
        <v>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632</v>
      </c>
      <c r="D441" s="122" t="s">
        <v>682</v>
      </c>
      <c r="E441" s="122">
        <v>2010</v>
      </c>
      <c r="F441" s="122">
        <v>2018</v>
      </c>
      <c r="G441" s="123" t="s">
        <v>20</v>
      </c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632</v>
      </c>
      <c r="D442" s="122" t="s">
        <v>684</v>
      </c>
      <c r="E442" s="122">
        <v>2003</v>
      </c>
      <c r="F442" s="122">
        <v>2015</v>
      </c>
      <c r="G442" s="123" t="s">
        <v>20</v>
      </c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632</v>
      </c>
      <c r="D443" s="122" t="s">
        <v>686</v>
      </c>
      <c r="E443" s="122">
        <v>2003</v>
      </c>
      <c r="F443" s="122">
        <v>2009</v>
      </c>
      <c r="G443" s="123" t="s">
        <v>20</v>
      </c>
      <c r="H443" s="129" t="s">
        <v>20</v>
      </c>
      <c r="I443" s="130" t="s">
        <v>20</v>
      </c>
      <c r="J443" s="131" t="s">
        <v>20</v>
      </c>
    </row>
    <row r="444" spans="2:10" ht="19.649999999999999" customHeight="1">
      <c r="B444" s="121">
        <f t="shared" si="10"/>
        <v>430</v>
      </c>
      <c r="C444" s="122" t="s">
        <v>632</v>
      </c>
      <c r="D444" s="122" t="s">
        <v>686</v>
      </c>
      <c r="E444" s="122">
        <v>2003</v>
      </c>
      <c r="F444" s="122">
        <v>2015</v>
      </c>
      <c r="G444" s="123"/>
      <c r="H444" s="129" t="s">
        <v>20</v>
      </c>
      <c r="I444" s="130" t="s">
        <v>20</v>
      </c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632</v>
      </c>
      <c r="D445" s="122" t="s">
        <v>686</v>
      </c>
      <c r="E445" s="122">
        <v>2016</v>
      </c>
      <c r="F445" s="122">
        <v>2019</v>
      </c>
      <c r="G445" s="123"/>
      <c r="H445" s="129" t="s">
        <v>20</v>
      </c>
      <c r="I445" s="130" t="s">
        <v>20</v>
      </c>
      <c r="J445" s="131" t="s">
        <v>25</v>
      </c>
    </row>
    <row r="446" spans="2:10" ht="19.649999999999999" customHeight="1">
      <c r="B446" s="121">
        <f t="shared" si="10"/>
        <v>432</v>
      </c>
      <c r="C446" s="122" t="s">
        <v>632</v>
      </c>
      <c r="D446" s="122" t="s">
        <v>686</v>
      </c>
      <c r="E446" s="122">
        <v>2020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632</v>
      </c>
      <c r="D447" s="122" t="s">
        <v>687</v>
      </c>
      <c r="E447" s="122">
        <v>2017</v>
      </c>
      <c r="F447" s="122" t="s">
        <v>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632</v>
      </c>
      <c r="D448" s="122" t="s">
        <v>688</v>
      </c>
      <c r="E448" s="122">
        <v>2012</v>
      </c>
      <c r="F448" s="122" t="s">
        <v>19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632</v>
      </c>
      <c r="D449" s="122" t="s">
        <v>691</v>
      </c>
      <c r="E449" s="122">
        <v>2003</v>
      </c>
      <c r="F449" s="122">
        <v>2009</v>
      </c>
      <c r="G449" s="123" t="s">
        <v>20</v>
      </c>
      <c r="H449" s="129" t="s">
        <v>20</v>
      </c>
      <c r="I449" s="130" t="s">
        <v>20</v>
      </c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632</v>
      </c>
      <c r="D450" s="122" t="s">
        <v>691</v>
      </c>
      <c r="E450" s="122">
        <v>2003</v>
      </c>
      <c r="F450" s="122">
        <v>2009</v>
      </c>
      <c r="G450" s="123"/>
      <c r="H450" s="129" t="s">
        <v>20</v>
      </c>
      <c r="I450" s="130" t="s">
        <v>20</v>
      </c>
      <c r="J450" s="131" t="s">
        <v>20</v>
      </c>
    </row>
    <row r="451" spans="2:10" ht="19.649999999999999" customHeight="1">
      <c r="B451" s="121">
        <f t="shared" si="10"/>
        <v>437</v>
      </c>
      <c r="C451" s="122" t="s">
        <v>692</v>
      </c>
      <c r="D451" s="122" t="s">
        <v>693</v>
      </c>
      <c r="E451" s="122">
        <v>2011</v>
      </c>
      <c r="F451" s="122">
        <v>2018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692</v>
      </c>
      <c r="D452" s="122" t="s">
        <v>696</v>
      </c>
      <c r="E452" s="122">
        <v>2012</v>
      </c>
      <c r="F452" s="122">
        <v>2019</v>
      </c>
      <c r="G452" s="123" t="s">
        <v>20</v>
      </c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692</v>
      </c>
      <c r="D453" s="122" t="s">
        <v>698</v>
      </c>
      <c r="E453" s="122">
        <v>2010</v>
      </c>
      <c r="F453" s="122">
        <v>2018</v>
      </c>
      <c r="G453" s="123"/>
      <c r="H453" s="129" t="s">
        <v>20</v>
      </c>
      <c r="I453" s="130" t="s">
        <v>20</v>
      </c>
      <c r="J453" s="131" t="s">
        <v>25</v>
      </c>
    </row>
    <row r="454" spans="2:10" ht="19.649999999999999" customHeight="1" thickBot="1">
      <c r="B454" s="124">
        <f t="shared" si="10"/>
        <v>440</v>
      </c>
      <c r="C454" s="125" t="s">
        <v>692</v>
      </c>
      <c r="D454" s="125" t="s">
        <v>701</v>
      </c>
      <c r="E454" s="125">
        <v>2009</v>
      </c>
      <c r="F454" s="125">
        <v>2017</v>
      </c>
      <c r="G454" s="164" t="s">
        <v>20</v>
      </c>
      <c r="H454" s="132"/>
      <c r="I454" s="133" t="s">
        <v>20</v>
      </c>
      <c r="J454" s="134"/>
    </row>
  </sheetData>
  <autoFilter ref="B4:J454" xr:uid="{718EFD44-5E74-495A-9A29-6EA5C44A74CD}">
    <sortState xmlns:xlrd2="http://schemas.microsoft.com/office/spreadsheetml/2017/richdata2" ref="B5:J454">
      <sortCondition ref="C5:C454"/>
      <sortCondition ref="D5:D454"/>
      <sortCondition ref="E5:E454"/>
    </sortState>
  </autoFilter>
  <mergeCells count="3">
    <mergeCell ref="B1:J1"/>
    <mergeCell ref="B2:H2"/>
    <mergeCell ref="I2:J2"/>
  </mergeCells>
  <conditionalFormatting sqref="H4:J454">
    <cfRule type="cellIs" dxfId="25" priority="1" operator="equal">
      <formula>0</formula>
    </cfRule>
    <cfRule type="cellIs" dxfId="2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2B341-781E-4C2A-A684-705AF16AA18B}">
  <dimension ref="B1:K412"/>
  <sheetViews>
    <sheetView view="pageLayout" zoomScaleNormal="100" workbookViewId="0">
      <selection activeCell="M32" sqref="M3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09"/>
    </row>
    <row r="2" spans="2:10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44341</v>
      </c>
      <c r="J2" s="41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21</v>
      </c>
      <c r="D5" s="119" t="s">
        <v>24</v>
      </c>
      <c r="E5" s="119">
        <v>2016</v>
      </c>
      <c r="F5" s="119" t="s">
        <v>19</v>
      </c>
      <c r="G5" s="120"/>
      <c r="H5" s="126" t="s">
        <v>20</v>
      </c>
      <c r="I5" s="127" t="s">
        <v>25</v>
      </c>
      <c r="J5" s="128" t="s">
        <v>20</v>
      </c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2010</v>
      </c>
      <c r="F6" s="122">
        <v>2017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40</v>
      </c>
      <c r="E7" s="122">
        <v>2018</v>
      </c>
      <c r="F7" s="122" t="s">
        <v>19</v>
      </c>
      <c r="G7" s="123"/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2004</v>
      </c>
      <c r="F8" s="122">
        <v>2012</v>
      </c>
      <c r="G8" s="123" t="s">
        <v>20</v>
      </c>
      <c r="H8" s="129" t="s">
        <v>20</v>
      </c>
      <c r="I8" s="130" t="s">
        <v>20</v>
      </c>
      <c r="J8" s="131"/>
    </row>
    <row r="9" spans="2:10" ht="19.649999999999999" customHeight="1">
      <c r="B9" s="121">
        <f t="shared" si="0"/>
        <v>5</v>
      </c>
      <c r="C9" s="122" t="s">
        <v>39</v>
      </c>
      <c r="D9" s="122" t="s">
        <v>43</v>
      </c>
      <c r="E9" s="122">
        <v>2012</v>
      </c>
      <c r="F9" s="122" t="s">
        <v>19</v>
      </c>
      <c r="G9" s="123" t="s">
        <v>20</v>
      </c>
      <c r="H9" s="129" t="s">
        <v>20</v>
      </c>
      <c r="I9" s="130" t="s">
        <v>20</v>
      </c>
      <c r="J9" s="131" t="s">
        <v>20</v>
      </c>
    </row>
    <row r="10" spans="2:10" ht="19.649999999999999" customHeight="1">
      <c r="B10" s="121">
        <f t="shared" si="0"/>
        <v>6</v>
      </c>
      <c r="C10" s="122" t="s">
        <v>39</v>
      </c>
      <c r="D10" s="122" t="s">
        <v>47</v>
      </c>
      <c r="E10" s="122">
        <v>2008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49</v>
      </c>
      <c r="E11" s="122">
        <v>2007</v>
      </c>
      <c r="F11" s="122">
        <v>2016</v>
      </c>
      <c r="G11" s="123"/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2004</v>
      </c>
      <c r="F12" s="122">
        <v>2011</v>
      </c>
      <c r="G12" s="123" t="s">
        <v>20</v>
      </c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52</v>
      </c>
      <c r="E14" s="122">
        <v>2018</v>
      </c>
      <c r="F14" s="122" t="s">
        <v>19</v>
      </c>
      <c r="G14" s="123"/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2010</v>
      </c>
      <c r="F15" s="122">
        <v>2017</v>
      </c>
      <c r="G15" s="123" t="s">
        <v>20</v>
      </c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58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2010</v>
      </c>
      <c r="F17" s="122">
        <v>2017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61</v>
      </c>
      <c r="E18" s="122">
        <v>2018</v>
      </c>
      <c r="F18" s="122" t="s">
        <v>19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39</v>
      </c>
      <c r="D19" s="122" t="s">
        <v>64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 t="s">
        <v>20</v>
      </c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2018</v>
      </c>
      <c r="G20" s="123" t="s">
        <v>20</v>
      </c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2011</v>
      </c>
      <c r="F21" s="122">
        <v>2017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67</v>
      </c>
      <c r="E22" s="122">
        <v>2019</v>
      </c>
      <c r="F22" s="122" t="s">
        <v>19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72</v>
      </c>
      <c r="E23" s="122">
        <v>2008</v>
      </c>
      <c r="F23" s="122">
        <v>2016</v>
      </c>
      <c r="G23" s="123"/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75</v>
      </c>
      <c r="E24" s="122">
        <v>2006</v>
      </c>
      <c r="F24" s="122">
        <v>2015</v>
      </c>
      <c r="G24" s="123" t="s">
        <v>20</v>
      </c>
      <c r="H24" s="129" t="s">
        <v>20</v>
      </c>
      <c r="I24" s="130" t="s">
        <v>20</v>
      </c>
      <c r="J24" s="131" t="s">
        <v>20</v>
      </c>
    </row>
    <row r="25" spans="2:10" ht="19.649999999999999" customHeight="1">
      <c r="B25" s="121">
        <f t="shared" si="0"/>
        <v>21</v>
      </c>
      <c r="C25" s="122" t="s">
        <v>39</v>
      </c>
      <c r="D25" s="122" t="s">
        <v>79</v>
      </c>
      <c r="E25" s="122">
        <v>2006</v>
      </c>
      <c r="F25" s="122">
        <v>2015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79</v>
      </c>
      <c r="E26" s="122">
        <v>2015</v>
      </c>
      <c r="F26" s="122" t="s">
        <v>19</v>
      </c>
      <c r="G26" s="123"/>
      <c r="H26" s="129" t="s">
        <v>20</v>
      </c>
      <c r="I26" s="130" t="s">
        <v>20</v>
      </c>
      <c r="J26" s="131" t="s">
        <v>25</v>
      </c>
    </row>
    <row r="27" spans="2:10" ht="19.649999999999999" customHeight="1">
      <c r="B27" s="121">
        <f t="shared" si="0"/>
        <v>23</v>
      </c>
      <c r="C27" s="122" t="s">
        <v>39</v>
      </c>
      <c r="D27" s="122" t="s">
        <v>81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82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83</v>
      </c>
      <c r="E29" s="122">
        <v>2010</v>
      </c>
      <c r="F29" s="122">
        <v>2017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85</v>
      </c>
      <c r="E30" s="122">
        <v>2008</v>
      </c>
      <c r="F30" s="122">
        <v>2016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86</v>
      </c>
      <c r="E31" s="122">
        <v>2007</v>
      </c>
      <c r="F31" s="122">
        <v>2016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88</v>
      </c>
      <c r="E32" s="122">
        <v>2004</v>
      </c>
      <c r="F32" s="122">
        <v>2011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90</v>
      </c>
      <c r="E33" s="122">
        <v>2017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92</v>
      </c>
      <c r="E34" s="122">
        <v>2008</v>
      </c>
      <c r="F34" s="122">
        <v>2013</v>
      </c>
      <c r="G34" s="123" t="s">
        <v>20</v>
      </c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92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39</v>
      </c>
      <c r="D36" s="122" t="s">
        <v>95</v>
      </c>
      <c r="E36" s="122">
        <v>2014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96</v>
      </c>
      <c r="E37" s="122">
        <v>2014</v>
      </c>
      <c r="F37" s="122" t="s">
        <v>19</v>
      </c>
      <c r="G37" s="123"/>
      <c r="H37" s="129" t="s">
        <v>20</v>
      </c>
      <c r="I37" s="130" t="s">
        <v>20</v>
      </c>
      <c r="J37" s="131" t="s">
        <v>20</v>
      </c>
    </row>
    <row r="38" spans="2:10" ht="19.649999999999999" customHeight="1">
      <c r="B38" s="185">
        <f t="shared" si="0"/>
        <v>34</v>
      </c>
      <c r="C38" s="179" t="s">
        <v>97</v>
      </c>
      <c r="D38" s="179" t="s">
        <v>98</v>
      </c>
      <c r="E38" s="179">
        <v>2015</v>
      </c>
      <c r="F38" s="179" t="s">
        <v>19</v>
      </c>
      <c r="G38" s="186"/>
      <c r="H38" s="187" t="s">
        <v>20</v>
      </c>
      <c r="I38" s="188" t="s">
        <v>20</v>
      </c>
      <c r="J38" s="189"/>
    </row>
    <row r="39" spans="2:10" ht="19.649999999999999" customHeight="1">
      <c r="B39" s="121">
        <f t="shared" si="0"/>
        <v>35</v>
      </c>
      <c r="C39" s="122" t="s">
        <v>97</v>
      </c>
      <c r="D39" s="122" t="s">
        <v>99</v>
      </c>
      <c r="E39" s="122">
        <v>2003</v>
      </c>
      <c r="F39" s="122" t="s">
        <v>19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63">
        <f t="shared" si="0"/>
        <v>36</v>
      </c>
      <c r="C40" s="154" t="s">
        <v>97</v>
      </c>
      <c r="D40" s="154" t="s">
        <v>101</v>
      </c>
      <c r="E40" s="154">
        <v>2010</v>
      </c>
      <c r="F40" s="154">
        <v>2020</v>
      </c>
      <c r="G40" s="155"/>
      <c r="H40" s="156" t="s">
        <v>20</v>
      </c>
      <c r="I40" s="157" t="s">
        <v>20</v>
      </c>
      <c r="J40" s="158" t="s">
        <v>25</v>
      </c>
    </row>
    <row r="41" spans="2:10" ht="19.649999999999999" customHeight="1">
      <c r="B41" s="114" t="s">
        <v>1</v>
      </c>
      <c r="C41" s="115" t="s">
        <v>2</v>
      </c>
      <c r="D41" s="115" t="s">
        <v>3</v>
      </c>
      <c r="E41" s="115" t="s">
        <v>4</v>
      </c>
      <c r="F41" s="116" t="s">
        <v>5</v>
      </c>
      <c r="G41" s="116" t="s">
        <v>6</v>
      </c>
      <c r="H41" s="116" t="s">
        <v>7</v>
      </c>
      <c r="I41" s="115" t="s">
        <v>8</v>
      </c>
      <c r="J41" s="117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103</v>
      </c>
      <c r="E42" s="122">
        <v>2004</v>
      </c>
      <c r="F42" s="122">
        <v>2011</v>
      </c>
      <c r="G42" s="123" t="s">
        <v>20</v>
      </c>
      <c r="H42" s="129"/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103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106</v>
      </c>
      <c r="E44" s="122">
        <v>2019</v>
      </c>
      <c r="F44" s="122" t="s">
        <v>19</v>
      </c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63</v>
      </c>
      <c r="E45" s="122">
        <v>2009</v>
      </c>
      <c r="F45" s="122" t="s">
        <v>19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63</v>
      </c>
      <c r="E46" s="122">
        <v>2019</v>
      </c>
      <c r="F46" s="122" t="s">
        <v>19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108</v>
      </c>
      <c r="E47" s="122">
        <v>2005</v>
      </c>
      <c r="F47" s="122">
        <v>2013</v>
      </c>
      <c r="G47" s="123"/>
      <c r="H47" s="129"/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102</v>
      </c>
      <c r="D48" s="122" t="s">
        <v>111</v>
      </c>
      <c r="E48" s="122">
        <v>2011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102</v>
      </c>
      <c r="D49" s="122" t="s">
        <v>108</v>
      </c>
      <c r="E49" s="122">
        <v>2019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102</v>
      </c>
      <c r="D50" s="122" t="s">
        <v>69</v>
      </c>
      <c r="E50" s="122">
        <v>2013</v>
      </c>
      <c r="F50" s="122" t="s">
        <v>19</v>
      </c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102</v>
      </c>
      <c r="D51" s="122" t="s">
        <v>69</v>
      </c>
      <c r="E51" s="122">
        <v>2020</v>
      </c>
      <c r="F51" s="122" t="s">
        <v>19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113</v>
      </c>
      <c r="E52" s="122">
        <v>2003</v>
      </c>
      <c r="F52" s="122">
        <v>2010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114</v>
      </c>
      <c r="E53" s="122">
        <v>2010</v>
      </c>
      <c r="F53" s="122">
        <v>2016</v>
      </c>
      <c r="G53" s="123" t="s">
        <v>20</v>
      </c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116</v>
      </c>
      <c r="E54" s="122">
        <v>2003</v>
      </c>
      <c r="F54" s="122">
        <v>2010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116</v>
      </c>
      <c r="E55" s="122">
        <v>2011</v>
      </c>
      <c r="F55" s="122">
        <v>2018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116</v>
      </c>
      <c r="E56" s="122">
        <v>2017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117</v>
      </c>
      <c r="E57" s="122">
        <v>2001</v>
      </c>
      <c r="F57" s="122">
        <v>2008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117</v>
      </c>
      <c r="E58" s="122">
        <v>2008</v>
      </c>
      <c r="F58" s="122">
        <v>2015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117</v>
      </c>
      <c r="E59" s="122">
        <v>2015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119</v>
      </c>
      <c r="E60" s="122">
        <v>2018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120</v>
      </c>
      <c r="E61" s="122">
        <v>2006</v>
      </c>
      <c r="F61" s="122">
        <v>2013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123</v>
      </c>
      <c r="E62" s="122">
        <v>2016</v>
      </c>
      <c r="F62" s="122">
        <v>2020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124</v>
      </c>
      <c r="E63" s="122">
        <v>2007</v>
      </c>
      <c r="F63" s="122">
        <v>2013</v>
      </c>
      <c r="G63" s="123"/>
      <c r="H63" s="129" t="s">
        <v>20</v>
      </c>
      <c r="I63" s="130" t="s">
        <v>20</v>
      </c>
      <c r="J63" s="131" t="s">
        <v>25</v>
      </c>
    </row>
    <row r="64" spans="2:10" ht="19.649999999999999" customHeight="1">
      <c r="B64" s="121">
        <f t="shared" si="1"/>
        <v>59</v>
      </c>
      <c r="C64" s="122" t="s">
        <v>102</v>
      </c>
      <c r="D64" s="122" t="s">
        <v>124</v>
      </c>
      <c r="E64" s="122">
        <v>2014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124</v>
      </c>
      <c r="E65" s="122">
        <v>2021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127</v>
      </c>
      <c r="E66" s="122">
        <v>2014</v>
      </c>
      <c r="F66" s="122">
        <v>2018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127</v>
      </c>
      <c r="E67" s="122">
        <v>2021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128</v>
      </c>
      <c r="E68" s="122">
        <v>2017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129</v>
      </c>
      <c r="E69" s="122">
        <v>2012</v>
      </c>
      <c r="F69" s="122">
        <v>2018</v>
      </c>
      <c r="G69" s="123"/>
      <c r="H69" s="129" t="s">
        <v>20</v>
      </c>
      <c r="I69" s="130" t="s">
        <v>20</v>
      </c>
      <c r="J69" s="131" t="s">
        <v>25</v>
      </c>
    </row>
    <row r="70" spans="2:10" ht="19.649999999999999" customHeight="1">
      <c r="B70" s="121">
        <f t="shared" si="1"/>
        <v>65</v>
      </c>
      <c r="C70" s="122" t="s">
        <v>102</v>
      </c>
      <c r="D70" s="122" t="s">
        <v>130</v>
      </c>
      <c r="E70" s="122">
        <v>2019</v>
      </c>
      <c r="F70" s="122" t="s">
        <v>19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131</v>
      </c>
      <c r="E71" s="122">
        <v>2009</v>
      </c>
      <c r="F71" s="122">
        <v>2015</v>
      </c>
      <c r="G71" s="123" t="s">
        <v>20</v>
      </c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131</v>
      </c>
      <c r="E72" s="122">
        <v>2015</v>
      </c>
      <c r="F72" s="122" t="s">
        <v>19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133</v>
      </c>
      <c r="E73" s="122">
        <v>2018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134</v>
      </c>
      <c r="E74" s="122">
        <v>2003</v>
      </c>
      <c r="F74" s="122">
        <v>2010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134</v>
      </c>
      <c r="E75" s="122">
        <v>2011</v>
      </c>
      <c r="F75" s="122">
        <v>2017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134</v>
      </c>
      <c r="E76" s="122">
        <v>2017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135</v>
      </c>
      <c r="E77" s="122">
        <v>2019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137</v>
      </c>
      <c r="E78" s="122">
        <v>2014</v>
      </c>
      <c r="F78" s="122">
        <v>2018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137</v>
      </c>
      <c r="E79" s="122">
        <v>2018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138</v>
      </c>
      <c r="E80" s="122">
        <v>2019</v>
      </c>
      <c r="F80" s="122" t="s">
        <v>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139</v>
      </c>
      <c r="E81" s="122">
        <v>2009</v>
      </c>
      <c r="F81" s="122" t="s">
        <v>19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139</v>
      </c>
      <c r="E82" s="125">
        <v>2015</v>
      </c>
      <c r="F82" s="125">
        <v>2018</v>
      </c>
      <c r="G82" s="164"/>
      <c r="H82" s="132" t="s">
        <v>20</v>
      </c>
      <c r="I82" s="133" t="s">
        <v>20</v>
      </c>
      <c r="J82" s="134"/>
    </row>
    <row r="83" spans="2:10" ht="19.649999999999999" customHeight="1">
      <c r="B83" s="114" t="s">
        <v>1</v>
      </c>
      <c r="C83" s="115" t="s">
        <v>2</v>
      </c>
      <c r="D83" s="115" t="s">
        <v>3</v>
      </c>
      <c r="E83" s="115" t="s">
        <v>4</v>
      </c>
      <c r="F83" s="116" t="s">
        <v>5</v>
      </c>
      <c r="G83" s="116" t="s">
        <v>6</v>
      </c>
      <c r="H83" s="116" t="s">
        <v>7</v>
      </c>
      <c r="I83" s="115" t="s">
        <v>8</v>
      </c>
      <c r="J83" s="117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139</v>
      </c>
      <c r="E84" s="122">
        <v>2018</v>
      </c>
      <c r="F84" s="122" t="s">
        <v>19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141</v>
      </c>
      <c r="E85" s="122">
        <v>2008</v>
      </c>
      <c r="F85" s="122">
        <v>2014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141</v>
      </c>
      <c r="E86" s="122">
        <v>2015</v>
      </c>
      <c r="F86" s="122">
        <v>2019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142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143</v>
      </c>
      <c r="E88" s="122">
        <v>2002</v>
      </c>
      <c r="F88" s="122">
        <v>2008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143</v>
      </c>
      <c r="E89" s="122">
        <v>2009</v>
      </c>
      <c r="F89" s="122">
        <v>2016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143</v>
      </c>
      <c r="E90" s="122">
        <v>2018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145</v>
      </c>
      <c r="D91" s="122" t="s">
        <v>147</v>
      </c>
      <c r="E91" s="122">
        <v>2013</v>
      </c>
      <c r="F91" s="122" t="s">
        <v>19</v>
      </c>
      <c r="G91" s="123"/>
      <c r="H91" s="129" t="s">
        <v>20</v>
      </c>
      <c r="I91" s="130"/>
      <c r="J91" s="131" t="s">
        <v>20</v>
      </c>
    </row>
    <row r="92" spans="2:10" ht="19.649999999999999" customHeight="1">
      <c r="B92" s="121">
        <f t="shared" si="2"/>
        <v>86</v>
      </c>
      <c r="C92" s="122" t="s">
        <v>152</v>
      </c>
      <c r="D92" s="122" t="s">
        <v>156</v>
      </c>
      <c r="E92" s="122">
        <v>2016</v>
      </c>
      <c r="F92" s="122">
        <v>2019</v>
      </c>
      <c r="G92" s="123"/>
      <c r="H92" s="129" t="s">
        <v>20</v>
      </c>
      <c r="I92" s="130" t="s">
        <v>25</v>
      </c>
      <c r="J92" s="131" t="s">
        <v>25</v>
      </c>
    </row>
    <row r="93" spans="2:10" ht="19.649999999999999" customHeight="1">
      <c r="B93" s="121">
        <f t="shared" si="2"/>
        <v>87</v>
      </c>
      <c r="C93" s="122" t="s">
        <v>164</v>
      </c>
      <c r="D93" s="122" t="s">
        <v>165</v>
      </c>
      <c r="E93" s="122">
        <v>2006</v>
      </c>
      <c r="F93" s="122" t="s">
        <v>19</v>
      </c>
      <c r="G93" s="123"/>
      <c r="H93" s="129" t="s">
        <v>20</v>
      </c>
      <c r="I93" s="130" t="s">
        <v>25</v>
      </c>
      <c r="J93" s="131" t="s">
        <v>20</v>
      </c>
    </row>
    <row r="94" spans="2:10" ht="19.649999999999999" customHeight="1">
      <c r="B94" s="121">
        <f t="shared" si="2"/>
        <v>88</v>
      </c>
      <c r="C94" s="122" t="s">
        <v>171</v>
      </c>
      <c r="D94" s="122" t="s">
        <v>172</v>
      </c>
      <c r="E94" s="122">
        <v>2012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171</v>
      </c>
      <c r="D95" s="122" t="s">
        <v>173</v>
      </c>
      <c r="E95" s="122">
        <v>2013</v>
      </c>
      <c r="F95" s="122">
        <v>2017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171</v>
      </c>
      <c r="D96" s="122" t="s">
        <v>173</v>
      </c>
      <c r="E96" s="122">
        <v>2017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1" ht="19.5" customHeight="1">
      <c r="B97" s="121">
        <f t="shared" si="2"/>
        <v>91</v>
      </c>
      <c r="C97" s="122" t="s">
        <v>171</v>
      </c>
      <c r="D97" s="122" t="s">
        <v>175</v>
      </c>
      <c r="E97" s="122">
        <v>2012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1" ht="19.649999999999999" customHeight="1">
      <c r="B98" s="121">
        <f t="shared" si="2"/>
        <v>92</v>
      </c>
      <c r="C98" s="122" t="s">
        <v>171</v>
      </c>
      <c r="D98" s="122" t="s">
        <v>177</v>
      </c>
      <c r="E98" s="122">
        <v>2012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1" ht="19.649999999999999" customHeight="1">
      <c r="B99" s="121">
        <f t="shared" si="2"/>
        <v>93</v>
      </c>
      <c r="C99" s="122" t="s">
        <v>171</v>
      </c>
      <c r="D99" s="122" t="s">
        <v>177</v>
      </c>
      <c r="E99" s="122">
        <v>2020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1" ht="19.649999999999999" customHeight="1">
      <c r="B100" s="121">
        <f t="shared" si="2"/>
        <v>94</v>
      </c>
      <c r="C100" s="122" t="s">
        <v>171</v>
      </c>
      <c r="D100" s="122" t="s">
        <v>178</v>
      </c>
      <c r="E100" s="122">
        <v>2012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1" ht="19.649999999999999" customHeight="1">
      <c r="B101" s="121">
        <f t="shared" si="2"/>
        <v>95</v>
      </c>
      <c r="C101" s="122" t="s">
        <v>171</v>
      </c>
      <c r="D101" s="122" t="s">
        <v>178</v>
      </c>
      <c r="E101" s="122">
        <v>2020</v>
      </c>
      <c r="F101" s="122" t="s">
        <v>19</v>
      </c>
      <c r="G101" s="123"/>
      <c r="H101" s="129" t="s">
        <v>20</v>
      </c>
      <c r="I101" s="130" t="s">
        <v>20</v>
      </c>
      <c r="J101" s="131"/>
      <c r="K101" s="176"/>
    </row>
    <row r="102" spans="2:11" ht="19.649999999999999" customHeight="1">
      <c r="B102" s="121">
        <f t="shared" si="2"/>
        <v>96</v>
      </c>
      <c r="C102" s="179" t="s">
        <v>179</v>
      </c>
      <c r="D102" s="179" t="s">
        <v>180</v>
      </c>
      <c r="E102" s="179">
        <v>2011</v>
      </c>
      <c r="F102" s="179">
        <v>2016</v>
      </c>
      <c r="G102" s="123"/>
      <c r="H102" s="129" t="s">
        <v>20</v>
      </c>
      <c r="I102" s="130"/>
      <c r="J102" s="131"/>
      <c r="K102" s="176"/>
    </row>
    <row r="103" spans="2:11" ht="19.649999999999999" customHeight="1">
      <c r="B103" s="121">
        <f t="shared" si="2"/>
        <v>97</v>
      </c>
      <c r="C103" s="179" t="s">
        <v>179</v>
      </c>
      <c r="D103" s="179" t="s">
        <v>183</v>
      </c>
      <c r="E103" s="179">
        <v>2011</v>
      </c>
      <c r="F103" s="179">
        <v>2016</v>
      </c>
      <c r="G103" s="123"/>
      <c r="H103" s="129" t="s">
        <v>20</v>
      </c>
      <c r="I103" s="130"/>
      <c r="J103" s="131"/>
      <c r="K103" s="176"/>
    </row>
    <row r="104" spans="2:11" ht="19.649999999999999" customHeight="1">
      <c r="B104" s="121">
        <f t="shared" si="2"/>
        <v>98</v>
      </c>
      <c r="C104" s="179" t="s">
        <v>188</v>
      </c>
      <c r="D104" s="122">
        <v>500</v>
      </c>
      <c r="E104" s="179">
        <v>2007</v>
      </c>
      <c r="F104" s="179" t="s">
        <v>19</v>
      </c>
      <c r="G104" s="123"/>
      <c r="H104" s="129" t="s">
        <v>20</v>
      </c>
      <c r="I104" s="130"/>
      <c r="J104" s="131" t="s">
        <v>20</v>
      </c>
      <c r="K104" s="176"/>
    </row>
    <row r="105" spans="2:11" ht="19.649999999999999" customHeight="1">
      <c r="B105" s="121">
        <f t="shared" si="2"/>
        <v>99</v>
      </c>
      <c r="C105" s="179" t="s">
        <v>188</v>
      </c>
      <c r="D105" s="179" t="s">
        <v>197</v>
      </c>
      <c r="E105" s="179">
        <v>2010</v>
      </c>
      <c r="F105" s="179" t="s">
        <v>19</v>
      </c>
      <c r="G105" s="123"/>
      <c r="H105" s="129" t="s">
        <v>20</v>
      </c>
      <c r="I105" s="130"/>
      <c r="J105" s="182" t="s">
        <v>20</v>
      </c>
      <c r="K105" s="176"/>
    </row>
    <row r="106" spans="2:11" ht="19.649999999999999" customHeight="1">
      <c r="B106" s="121">
        <f t="shared" si="2"/>
        <v>100</v>
      </c>
      <c r="C106" s="179" t="s">
        <v>188</v>
      </c>
      <c r="D106" s="179" t="s">
        <v>200</v>
      </c>
      <c r="E106" s="179">
        <v>2006</v>
      </c>
      <c r="F106" s="179" t="s">
        <v>19</v>
      </c>
      <c r="G106" s="123"/>
      <c r="H106" s="129" t="s">
        <v>20</v>
      </c>
      <c r="I106" s="130"/>
      <c r="J106" s="131" t="s">
        <v>20</v>
      </c>
      <c r="K106" s="176"/>
    </row>
    <row r="107" spans="2:11" ht="19.649999999999999" customHeight="1">
      <c r="B107" s="121">
        <f t="shared" si="2"/>
        <v>101</v>
      </c>
      <c r="C107" s="179" t="s">
        <v>188</v>
      </c>
      <c r="D107" s="179" t="s">
        <v>202</v>
      </c>
      <c r="E107" s="179">
        <v>2008</v>
      </c>
      <c r="F107" s="179">
        <v>2015</v>
      </c>
      <c r="G107" s="123"/>
      <c r="H107" s="129" t="s">
        <v>20</v>
      </c>
      <c r="I107" s="130"/>
      <c r="J107" s="131" t="s">
        <v>20</v>
      </c>
      <c r="K107" s="176"/>
    </row>
    <row r="108" spans="2:11" ht="19.649999999999999" customHeight="1">
      <c r="B108" s="121">
        <f t="shared" si="2"/>
        <v>102</v>
      </c>
      <c r="C108" s="179" t="s">
        <v>188</v>
      </c>
      <c r="D108" s="179" t="s">
        <v>203</v>
      </c>
      <c r="E108" s="179">
        <v>2011</v>
      </c>
      <c r="F108" s="179">
        <v>2016</v>
      </c>
      <c r="G108" s="123"/>
      <c r="H108" s="129" t="s">
        <v>20</v>
      </c>
      <c r="I108" s="130"/>
      <c r="J108" s="131"/>
      <c r="K108" s="176"/>
    </row>
    <row r="109" spans="2:11" ht="19.649999999999999" customHeight="1">
      <c r="B109" s="121">
        <f t="shared" si="2"/>
        <v>103</v>
      </c>
      <c r="C109" s="179" t="s">
        <v>188</v>
      </c>
      <c r="D109" s="179" t="s">
        <v>217</v>
      </c>
      <c r="E109" s="179">
        <v>2016</v>
      </c>
      <c r="F109" s="179" t="s">
        <v>71</v>
      </c>
      <c r="G109" s="123"/>
      <c r="H109" s="129" t="s">
        <v>20</v>
      </c>
      <c r="I109" s="130" t="s">
        <v>20</v>
      </c>
      <c r="J109" s="131"/>
      <c r="K109" s="176"/>
    </row>
    <row r="110" spans="2:11" ht="19.649999999999999" customHeight="1">
      <c r="B110" s="121">
        <f t="shared" si="2"/>
        <v>104</v>
      </c>
      <c r="C110" s="179" t="s">
        <v>223</v>
      </c>
      <c r="D110" s="179" t="s">
        <v>224</v>
      </c>
      <c r="E110" s="179">
        <v>2010</v>
      </c>
      <c r="F110" s="179">
        <v>2019</v>
      </c>
      <c r="G110" s="123"/>
      <c r="H110" s="129" t="s">
        <v>20</v>
      </c>
      <c r="I110" s="130" t="s">
        <v>25</v>
      </c>
      <c r="J110" s="131" t="s">
        <v>20</v>
      </c>
      <c r="K110" s="176"/>
    </row>
    <row r="111" spans="2:11" ht="19.649999999999999" customHeight="1">
      <c r="B111" s="121">
        <f t="shared" si="2"/>
        <v>105</v>
      </c>
      <c r="C111" s="179" t="s">
        <v>223</v>
      </c>
      <c r="D111" s="179" t="s">
        <v>229</v>
      </c>
      <c r="E111" s="179">
        <v>2015</v>
      </c>
      <c r="F111" s="179" t="s">
        <v>19</v>
      </c>
      <c r="G111" s="123"/>
      <c r="H111" s="129" t="s">
        <v>20</v>
      </c>
      <c r="I111" s="130" t="s">
        <v>25</v>
      </c>
      <c r="J111" s="131" t="s">
        <v>20</v>
      </c>
      <c r="K111" s="176"/>
    </row>
    <row r="112" spans="2:11" ht="19.649999999999999" customHeight="1">
      <c r="B112" s="121">
        <f t="shared" si="2"/>
        <v>106</v>
      </c>
      <c r="C112" s="122" t="s">
        <v>223</v>
      </c>
      <c r="D112" s="122" t="s">
        <v>234</v>
      </c>
      <c r="E112" s="179">
        <v>2009</v>
      </c>
      <c r="F112" s="179">
        <v>2019</v>
      </c>
      <c r="G112" s="123"/>
      <c r="H112" s="129" t="s">
        <v>20</v>
      </c>
      <c r="I112" s="130"/>
      <c r="J112" s="131"/>
      <c r="K112" s="176"/>
    </row>
    <row r="113" spans="2:11" ht="19.649999999999999" customHeight="1">
      <c r="B113" s="121">
        <f t="shared" si="2"/>
        <v>107</v>
      </c>
      <c r="C113" s="122" t="s">
        <v>223</v>
      </c>
      <c r="D113" s="179" t="s">
        <v>234</v>
      </c>
      <c r="E113" s="179">
        <v>2017</v>
      </c>
      <c r="F113" s="179" t="s">
        <v>71</v>
      </c>
      <c r="G113" s="123"/>
      <c r="H113" s="129" t="s">
        <v>20</v>
      </c>
      <c r="I113" s="130"/>
      <c r="J113" s="131" t="s">
        <v>20</v>
      </c>
      <c r="K113" s="176"/>
    </row>
    <row r="114" spans="2:11" ht="19.649999999999999" customHeight="1">
      <c r="B114" s="121">
        <f t="shared" si="2"/>
        <v>108</v>
      </c>
      <c r="C114" s="179" t="s">
        <v>223</v>
      </c>
      <c r="D114" s="179" t="s">
        <v>239</v>
      </c>
      <c r="E114" s="179">
        <v>2013</v>
      </c>
      <c r="F114" s="179" t="s">
        <v>19</v>
      </c>
      <c r="G114" s="123"/>
      <c r="H114" s="129" t="s">
        <v>20</v>
      </c>
      <c r="I114" s="130"/>
      <c r="J114" s="182" t="s">
        <v>20</v>
      </c>
      <c r="K114" s="176"/>
    </row>
    <row r="115" spans="2:11" ht="19.649999999999999" customHeight="1">
      <c r="B115" s="121">
        <f t="shared" si="2"/>
        <v>109</v>
      </c>
      <c r="C115" s="179" t="s">
        <v>223</v>
      </c>
      <c r="D115" s="179" t="s">
        <v>241</v>
      </c>
      <c r="E115" s="179">
        <v>2016</v>
      </c>
      <c r="F115" s="179" t="s">
        <v>19</v>
      </c>
      <c r="G115" s="123"/>
      <c r="H115" s="129" t="s">
        <v>20</v>
      </c>
      <c r="I115" s="130" t="s">
        <v>25</v>
      </c>
      <c r="J115" s="131" t="s">
        <v>20</v>
      </c>
      <c r="K115" s="176"/>
    </row>
    <row r="116" spans="2:11" ht="19.649999999999999" customHeight="1">
      <c r="B116" s="121">
        <f t="shared" si="2"/>
        <v>110</v>
      </c>
      <c r="C116" s="179" t="s">
        <v>223</v>
      </c>
      <c r="D116" s="179" t="s">
        <v>245</v>
      </c>
      <c r="E116" s="179">
        <v>2013</v>
      </c>
      <c r="F116" s="179" t="s">
        <v>19</v>
      </c>
      <c r="G116" s="123"/>
      <c r="H116" s="129" t="s">
        <v>20</v>
      </c>
      <c r="I116" s="130"/>
      <c r="J116" s="182" t="s">
        <v>20</v>
      </c>
      <c r="K116" s="176"/>
    </row>
    <row r="117" spans="2:11" ht="19.649999999999999" customHeight="1">
      <c r="B117" s="121">
        <f t="shared" si="2"/>
        <v>111</v>
      </c>
      <c r="C117" s="179" t="s">
        <v>223</v>
      </c>
      <c r="D117" s="179" t="s">
        <v>247</v>
      </c>
      <c r="E117" s="179">
        <v>2006</v>
      </c>
      <c r="F117" s="179">
        <v>2015</v>
      </c>
      <c r="G117" s="123" t="s">
        <v>20</v>
      </c>
      <c r="H117" s="129" t="s">
        <v>20</v>
      </c>
      <c r="I117" s="130"/>
      <c r="J117" s="131" t="s">
        <v>20</v>
      </c>
      <c r="K117" s="176"/>
    </row>
    <row r="118" spans="2:11" ht="19.649999999999999" customHeight="1">
      <c r="B118" s="121">
        <f t="shared" si="2"/>
        <v>112</v>
      </c>
      <c r="C118" s="179" t="s">
        <v>223</v>
      </c>
      <c r="D118" s="179" t="s">
        <v>251</v>
      </c>
      <c r="E118" s="179">
        <v>2016</v>
      </c>
      <c r="F118" s="179" t="s">
        <v>19</v>
      </c>
      <c r="G118" s="123"/>
      <c r="H118" s="129" t="s">
        <v>20</v>
      </c>
      <c r="I118" s="130" t="s">
        <v>25</v>
      </c>
      <c r="J118" s="131" t="s">
        <v>20</v>
      </c>
      <c r="K118" s="176"/>
    </row>
    <row r="119" spans="2:11" ht="19.649999999999999" customHeight="1">
      <c r="B119" s="121">
        <f t="shared" si="2"/>
        <v>113</v>
      </c>
      <c r="C119" s="179" t="s">
        <v>223</v>
      </c>
      <c r="D119" s="179" t="s">
        <v>252</v>
      </c>
      <c r="E119" s="179">
        <v>2006</v>
      </c>
      <c r="F119" s="179">
        <v>2011</v>
      </c>
      <c r="G119" s="123" t="s">
        <v>20</v>
      </c>
      <c r="H119" s="129" t="s">
        <v>20</v>
      </c>
      <c r="I119" s="130"/>
      <c r="J119" s="131" t="s">
        <v>20</v>
      </c>
      <c r="K119" s="176"/>
    </row>
    <row r="120" spans="2:11" ht="19.649999999999999" customHeight="1">
      <c r="B120" s="121">
        <f t="shared" si="2"/>
        <v>114</v>
      </c>
      <c r="C120" s="179" t="s">
        <v>223</v>
      </c>
      <c r="D120" s="179" t="s">
        <v>255</v>
      </c>
      <c r="E120" s="179">
        <v>2006</v>
      </c>
      <c r="F120" s="179">
        <v>2011</v>
      </c>
      <c r="G120" s="123" t="s">
        <v>20</v>
      </c>
      <c r="H120" s="129" t="s">
        <v>20</v>
      </c>
      <c r="I120" s="130"/>
      <c r="J120" s="131" t="s">
        <v>20</v>
      </c>
      <c r="K120" s="176"/>
    </row>
    <row r="121" spans="2:11" ht="19.649999999999999" customHeight="1">
      <c r="B121" s="121">
        <f t="shared" si="2"/>
        <v>115</v>
      </c>
      <c r="C121" s="179" t="s">
        <v>223</v>
      </c>
      <c r="D121" s="179" t="s">
        <v>255</v>
      </c>
      <c r="E121" s="179">
        <v>2013</v>
      </c>
      <c r="F121" s="179">
        <v>2018</v>
      </c>
      <c r="G121" s="123"/>
      <c r="H121" s="129" t="s">
        <v>20</v>
      </c>
      <c r="I121" s="130"/>
      <c r="J121" s="131" t="s">
        <v>20</v>
      </c>
      <c r="K121" s="176"/>
    </row>
    <row r="122" spans="2:11" ht="19.649999999999999" customHeight="1">
      <c r="B122" s="121">
        <f t="shared" si="2"/>
        <v>116</v>
      </c>
      <c r="C122" s="122" t="s">
        <v>258</v>
      </c>
      <c r="D122" s="122" t="s">
        <v>259</v>
      </c>
      <c r="E122" s="122">
        <v>2006</v>
      </c>
      <c r="F122" s="122">
        <v>2011</v>
      </c>
      <c r="G122" s="123" t="s">
        <v>20</v>
      </c>
      <c r="H122" s="129" t="s">
        <v>20</v>
      </c>
      <c r="I122" s="130"/>
      <c r="J122" s="131"/>
      <c r="K122" s="176"/>
    </row>
    <row r="123" spans="2:11" ht="19.649999999999999" customHeight="1">
      <c r="B123" s="121">
        <f t="shared" si="2"/>
        <v>117</v>
      </c>
      <c r="C123" s="122" t="s">
        <v>258</v>
      </c>
      <c r="D123" s="122" t="s">
        <v>262</v>
      </c>
      <c r="E123" s="122">
        <v>2012</v>
      </c>
      <c r="F123" s="122">
        <v>2016</v>
      </c>
      <c r="G123" s="123" t="s">
        <v>20</v>
      </c>
      <c r="H123" s="129" t="s">
        <v>20</v>
      </c>
      <c r="I123" s="130"/>
      <c r="J123" s="131"/>
      <c r="K123" s="176"/>
    </row>
    <row r="124" spans="2:11" ht="19.649999999999999" customHeight="1" thickBot="1">
      <c r="B124" s="124">
        <f t="shared" si="2"/>
        <v>118</v>
      </c>
      <c r="C124" s="125" t="s">
        <v>258</v>
      </c>
      <c r="D124" s="125" t="s">
        <v>265</v>
      </c>
      <c r="E124" s="125">
        <v>2016</v>
      </c>
      <c r="F124" s="125" t="s">
        <v>19</v>
      </c>
      <c r="G124" s="164"/>
      <c r="H124" s="132" t="s">
        <v>20</v>
      </c>
      <c r="I124" s="133" t="s">
        <v>20</v>
      </c>
      <c r="J124" s="134" t="s">
        <v>25</v>
      </c>
      <c r="K124" s="176"/>
    </row>
    <row r="125" spans="2:11" ht="19.649999999999999" customHeight="1">
      <c r="B125" s="114" t="s">
        <v>1</v>
      </c>
      <c r="C125" s="115" t="s">
        <v>2</v>
      </c>
      <c r="D125" s="115" t="s">
        <v>3</v>
      </c>
      <c r="E125" s="115" t="s">
        <v>4</v>
      </c>
      <c r="F125" s="116" t="s">
        <v>5</v>
      </c>
      <c r="G125" s="116" t="s">
        <v>6</v>
      </c>
      <c r="H125" s="116" t="s">
        <v>7</v>
      </c>
      <c r="I125" s="115" t="s">
        <v>8</v>
      </c>
      <c r="J125" s="117" t="s">
        <v>9</v>
      </c>
      <c r="K125" s="176"/>
    </row>
    <row r="126" spans="2:11" ht="19.649999999999999" customHeight="1">
      <c r="B126" s="121">
        <f>ROW()-7</f>
        <v>119</v>
      </c>
      <c r="C126" s="122" t="s">
        <v>269</v>
      </c>
      <c r="D126" s="122" t="s">
        <v>270</v>
      </c>
      <c r="E126" s="122">
        <v>2012</v>
      </c>
      <c r="F126" s="122">
        <v>2019</v>
      </c>
      <c r="G126" s="123" t="s">
        <v>20</v>
      </c>
      <c r="H126" s="129" t="s">
        <v>20</v>
      </c>
      <c r="I126" s="130" t="s">
        <v>20</v>
      </c>
      <c r="J126" s="131"/>
      <c r="K126" s="176"/>
    </row>
    <row r="127" spans="2:11" ht="19.649999999999999" customHeight="1">
      <c r="B127" s="121">
        <f t="shared" ref="B127:B166" si="3">ROW()-7</f>
        <v>120</v>
      </c>
      <c r="C127" s="122" t="s">
        <v>269</v>
      </c>
      <c r="D127" s="122" t="s">
        <v>274</v>
      </c>
      <c r="E127" s="122">
        <v>2008</v>
      </c>
      <c r="F127" s="122">
        <v>2013</v>
      </c>
      <c r="G127" s="123"/>
      <c r="H127" s="129" t="s">
        <v>20</v>
      </c>
      <c r="I127" s="130"/>
      <c r="J127" s="131"/>
      <c r="K127" s="176"/>
    </row>
    <row r="128" spans="2:11" ht="19.649999999999999" customHeight="1">
      <c r="B128" s="121">
        <f t="shared" si="3"/>
        <v>121</v>
      </c>
      <c r="C128" s="122" t="s">
        <v>269</v>
      </c>
      <c r="D128" s="122" t="s">
        <v>274</v>
      </c>
      <c r="E128" s="122">
        <v>2014</v>
      </c>
      <c r="F128" s="122">
        <v>2020</v>
      </c>
      <c r="G128" s="123"/>
      <c r="H128" s="129" t="s">
        <v>20</v>
      </c>
      <c r="I128" s="130" t="s">
        <v>20</v>
      </c>
      <c r="J128" s="131"/>
      <c r="K128" s="176"/>
    </row>
    <row r="129" spans="2:11" ht="19.649999999999999" customHeight="1">
      <c r="B129" s="121">
        <f t="shared" si="3"/>
        <v>122</v>
      </c>
      <c r="C129" s="122" t="s">
        <v>269</v>
      </c>
      <c r="D129" s="122" t="s">
        <v>278</v>
      </c>
      <c r="E129" s="122">
        <v>2011</v>
      </c>
      <c r="F129" s="122">
        <v>2017</v>
      </c>
      <c r="G129" s="123" t="s">
        <v>20</v>
      </c>
      <c r="H129" s="129" t="s">
        <v>20</v>
      </c>
      <c r="I129" s="130"/>
      <c r="J129" s="131"/>
      <c r="K129" s="176"/>
    </row>
    <row r="130" spans="2:11" ht="19.649999999999999" customHeight="1">
      <c r="B130" s="121">
        <f t="shared" si="3"/>
        <v>123</v>
      </c>
      <c r="C130" s="122" t="s">
        <v>269</v>
      </c>
      <c r="D130" s="122" t="s">
        <v>280</v>
      </c>
      <c r="E130" s="122">
        <v>2011</v>
      </c>
      <c r="F130" s="122" t="s">
        <v>19</v>
      </c>
      <c r="G130" s="123" t="s">
        <v>20</v>
      </c>
      <c r="H130" s="129" t="s">
        <v>20</v>
      </c>
      <c r="I130" s="130"/>
      <c r="J130" s="131"/>
      <c r="K130" s="176"/>
    </row>
    <row r="131" spans="2:11" ht="19.649999999999999" customHeight="1">
      <c r="B131" s="121">
        <f t="shared" si="3"/>
        <v>124</v>
      </c>
      <c r="C131" s="122" t="s">
        <v>269</v>
      </c>
      <c r="D131" s="122" t="s">
        <v>283</v>
      </c>
      <c r="E131" s="122">
        <v>2017</v>
      </c>
      <c r="F131" s="122" t="s">
        <v>19</v>
      </c>
      <c r="G131" s="123"/>
      <c r="H131" s="129" t="s">
        <v>25</v>
      </c>
      <c r="I131" s="130" t="s">
        <v>20</v>
      </c>
      <c r="J131" s="131" t="s">
        <v>25</v>
      </c>
      <c r="K131" s="176"/>
    </row>
    <row r="132" spans="2:11" ht="19.649999999999999" customHeight="1">
      <c r="B132" s="121">
        <f t="shared" si="3"/>
        <v>125</v>
      </c>
      <c r="C132" s="122" t="s">
        <v>269</v>
      </c>
      <c r="D132" s="122" t="s">
        <v>285</v>
      </c>
      <c r="E132" s="122">
        <v>2010</v>
      </c>
      <c r="F132" s="122">
        <v>2019</v>
      </c>
      <c r="G132" s="123" t="s">
        <v>20</v>
      </c>
      <c r="H132" s="129" t="s">
        <v>20</v>
      </c>
      <c r="I132" s="130"/>
      <c r="J132" s="131"/>
      <c r="K132" s="176"/>
    </row>
    <row r="133" spans="2:11" ht="19.649999999999999" customHeight="1">
      <c r="B133" s="121">
        <f t="shared" si="3"/>
        <v>126</v>
      </c>
      <c r="C133" s="122" t="s">
        <v>269</v>
      </c>
      <c r="D133" s="122" t="s">
        <v>287</v>
      </c>
      <c r="E133" s="122">
        <v>2012</v>
      </c>
      <c r="F133" s="122">
        <v>2019</v>
      </c>
      <c r="G133" s="123" t="s">
        <v>20</v>
      </c>
      <c r="H133" s="129" t="s">
        <v>20</v>
      </c>
      <c r="I133" s="130" t="s">
        <v>20</v>
      </c>
      <c r="J133" s="131"/>
      <c r="K133" s="176"/>
    </row>
    <row r="134" spans="2:11" ht="19.649999999999999" customHeight="1">
      <c r="B134" s="121">
        <f t="shared" si="3"/>
        <v>127</v>
      </c>
      <c r="C134" s="122" t="s">
        <v>269</v>
      </c>
      <c r="D134" s="122" t="s">
        <v>289</v>
      </c>
      <c r="E134" s="122">
        <v>2015</v>
      </c>
      <c r="F134" s="122">
        <v>2020</v>
      </c>
      <c r="G134" s="123"/>
      <c r="H134" s="129" t="s">
        <v>20</v>
      </c>
      <c r="I134" s="130" t="s">
        <v>20</v>
      </c>
      <c r="J134" s="131" t="s">
        <v>25</v>
      </c>
      <c r="K134" s="176"/>
    </row>
    <row r="135" spans="2:11" ht="19.649999999999999" customHeight="1">
      <c r="B135" s="121">
        <f t="shared" si="3"/>
        <v>128</v>
      </c>
      <c r="C135" s="122" t="s">
        <v>296</v>
      </c>
      <c r="D135" s="122" t="s">
        <v>297</v>
      </c>
      <c r="E135" s="122">
        <v>2015</v>
      </c>
      <c r="F135" s="122" t="s">
        <v>71</v>
      </c>
      <c r="G135" s="123"/>
      <c r="H135" s="129"/>
      <c r="I135" s="130"/>
      <c r="J135" s="131" t="s">
        <v>20</v>
      </c>
      <c r="K135" s="176"/>
    </row>
    <row r="136" spans="2:11" ht="19.649999999999999" customHeight="1">
      <c r="B136" s="121">
        <f t="shared" si="3"/>
        <v>129</v>
      </c>
      <c r="C136" s="122" t="s">
        <v>301</v>
      </c>
      <c r="D136" s="122" t="s">
        <v>302</v>
      </c>
      <c r="E136" s="122">
        <v>2017</v>
      </c>
      <c r="F136" s="122" t="s">
        <v>19</v>
      </c>
      <c r="G136" s="123"/>
      <c r="H136" s="129" t="s">
        <v>20</v>
      </c>
      <c r="I136" s="130" t="s">
        <v>25</v>
      </c>
      <c r="J136" s="131" t="s">
        <v>25</v>
      </c>
    </row>
    <row r="137" spans="2:11" ht="19.649999999999999" customHeight="1">
      <c r="B137" s="121">
        <f t="shared" si="3"/>
        <v>130</v>
      </c>
      <c r="C137" s="122" t="s">
        <v>301</v>
      </c>
      <c r="D137" s="122" t="s">
        <v>305</v>
      </c>
      <c r="E137" s="122">
        <v>2013</v>
      </c>
      <c r="F137" s="122" t="s">
        <v>19</v>
      </c>
      <c r="G137" s="123"/>
      <c r="H137" s="129" t="s">
        <v>20</v>
      </c>
      <c r="I137" s="130" t="s">
        <v>25</v>
      </c>
      <c r="J137" s="131" t="s">
        <v>25</v>
      </c>
    </row>
    <row r="138" spans="2:11" ht="19.649999999999999" customHeight="1">
      <c r="B138" s="121">
        <f t="shared" si="3"/>
        <v>131</v>
      </c>
      <c r="C138" s="122" t="s">
        <v>301</v>
      </c>
      <c r="D138" s="122" t="s">
        <v>306</v>
      </c>
      <c r="E138" s="122">
        <v>1999</v>
      </c>
      <c r="F138" s="122">
        <v>2008</v>
      </c>
      <c r="G138" s="123" t="s">
        <v>20</v>
      </c>
      <c r="H138" s="129" t="s">
        <v>20</v>
      </c>
      <c r="I138" s="130"/>
      <c r="J138" s="131"/>
    </row>
    <row r="139" spans="2:11" ht="19.649999999999999" customHeight="1">
      <c r="B139" s="121">
        <f t="shared" si="3"/>
        <v>132</v>
      </c>
      <c r="C139" s="122" t="s">
        <v>301</v>
      </c>
      <c r="D139" s="122" t="s">
        <v>308</v>
      </c>
      <c r="E139" s="122">
        <v>2015</v>
      </c>
      <c r="F139" s="122" t="s">
        <v>19</v>
      </c>
      <c r="G139" s="123"/>
      <c r="H139" s="129" t="s">
        <v>20</v>
      </c>
      <c r="I139" s="130" t="s">
        <v>25</v>
      </c>
      <c r="J139" s="131" t="s">
        <v>25</v>
      </c>
    </row>
    <row r="140" spans="2:11" ht="19.649999999999999" customHeight="1">
      <c r="B140" s="121">
        <f t="shared" si="3"/>
        <v>133</v>
      </c>
      <c r="C140" s="122" t="s">
        <v>301</v>
      </c>
      <c r="D140" s="122" t="s">
        <v>309</v>
      </c>
      <c r="E140" s="122">
        <v>2008</v>
      </c>
      <c r="F140" s="122">
        <v>2015</v>
      </c>
      <c r="G140" s="123" t="s">
        <v>20</v>
      </c>
      <c r="H140" s="129" t="s">
        <v>20</v>
      </c>
      <c r="I140" s="130"/>
      <c r="J140" s="131"/>
    </row>
    <row r="141" spans="2:11" ht="19.649999999999999" customHeight="1">
      <c r="B141" s="121">
        <f t="shared" si="3"/>
        <v>134</v>
      </c>
      <c r="C141" s="122" t="s">
        <v>301</v>
      </c>
      <c r="D141" s="122" t="s">
        <v>311</v>
      </c>
      <c r="E141" s="122">
        <v>2015</v>
      </c>
      <c r="F141" s="122" t="s">
        <v>19</v>
      </c>
      <c r="G141" s="123"/>
      <c r="H141" s="129" t="s">
        <v>20</v>
      </c>
      <c r="I141" s="130" t="s">
        <v>25</v>
      </c>
      <c r="J141" s="131" t="s">
        <v>25</v>
      </c>
    </row>
    <row r="142" spans="2:11" ht="19.649999999999999" customHeight="1">
      <c r="B142" s="121">
        <f t="shared" si="3"/>
        <v>135</v>
      </c>
      <c r="C142" s="122" t="s">
        <v>301</v>
      </c>
      <c r="D142" s="122" t="s">
        <v>313</v>
      </c>
      <c r="E142" s="122">
        <v>2010</v>
      </c>
      <c r="F142" s="122">
        <v>2019</v>
      </c>
      <c r="G142" s="123"/>
      <c r="H142" s="129" t="s">
        <v>20</v>
      </c>
      <c r="I142" s="130" t="s">
        <v>25</v>
      </c>
      <c r="J142" s="131" t="s">
        <v>25</v>
      </c>
    </row>
    <row r="143" spans="2:11" ht="19.649999999999999" customHeight="1">
      <c r="B143" s="121">
        <f t="shared" si="3"/>
        <v>136</v>
      </c>
      <c r="C143" s="122" t="s">
        <v>301</v>
      </c>
      <c r="D143" s="122" t="s">
        <v>315</v>
      </c>
      <c r="E143" s="122">
        <v>2007</v>
      </c>
      <c r="F143" s="122">
        <v>2014</v>
      </c>
      <c r="G143" s="123"/>
      <c r="H143" s="129" t="s">
        <v>20</v>
      </c>
      <c r="I143" s="130" t="s">
        <v>25</v>
      </c>
      <c r="J143" s="131" t="s">
        <v>25</v>
      </c>
    </row>
    <row r="144" spans="2:11" ht="19.649999999999999" customHeight="1">
      <c r="B144" s="121">
        <f t="shared" si="3"/>
        <v>137</v>
      </c>
      <c r="C144" s="122" t="s">
        <v>317</v>
      </c>
      <c r="D144" s="122" t="s">
        <v>318</v>
      </c>
      <c r="E144" s="122">
        <v>2016</v>
      </c>
      <c r="F144" s="122" t="s">
        <v>19</v>
      </c>
      <c r="G144" s="123"/>
      <c r="H144" s="129" t="s">
        <v>20</v>
      </c>
      <c r="I144" s="130" t="s">
        <v>25</v>
      </c>
      <c r="J144" s="131" t="s">
        <v>25</v>
      </c>
    </row>
    <row r="145" spans="2:10" ht="19.649999999999999" customHeight="1">
      <c r="B145" s="121">
        <f t="shared" si="3"/>
        <v>138</v>
      </c>
      <c r="C145" s="122" t="s">
        <v>323</v>
      </c>
      <c r="D145" s="122" t="s">
        <v>324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31"/>
    </row>
    <row r="146" spans="2:10" ht="19.649999999999999" customHeight="1">
      <c r="B146" s="121">
        <f t="shared" si="3"/>
        <v>139</v>
      </c>
      <c r="C146" s="122" t="s">
        <v>323</v>
      </c>
      <c r="D146" s="122" t="s">
        <v>327</v>
      </c>
      <c r="E146" s="122">
        <v>2006</v>
      </c>
      <c r="F146" s="122">
        <v>2013</v>
      </c>
      <c r="G146" s="123" t="s">
        <v>20</v>
      </c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323</v>
      </c>
      <c r="D147" s="122" t="s">
        <v>329</v>
      </c>
      <c r="E147" s="122">
        <v>2012</v>
      </c>
      <c r="F147" s="122">
        <v>2018</v>
      </c>
      <c r="G147" s="123"/>
      <c r="H147" s="129" t="s">
        <v>20</v>
      </c>
      <c r="I147" s="130" t="s">
        <v>20</v>
      </c>
      <c r="J147" s="131" t="s">
        <v>25</v>
      </c>
    </row>
    <row r="148" spans="2:10" ht="19.649999999999999" customHeight="1">
      <c r="B148" s="121">
        <f t="shared" si="3"/>
        <v>141</v>
      </c>
      <c r="C148" s="122" t="s">
        <v>323</v>
      </c>
      <c r="D148" s="122" t="s">
        <v>331</v>
      </c>
      <c r="E148" s="122">
        <v>2017</v>
      </c>
      <c r="F148" s="122" t="s">
        <v>19</v>
      </c>
      <c r="G148" s="123"/>
      <c r="H148" s="129" t="s">
        <v>20</v>
      </c>
      <c r="I148" s="130" t="s">
        <v>20</v>
      </c>
      <c r="J148" s="131" t="s">
        <v>25</v>
      </c>
    </row>
    <row r="149" spans="2:10" ht="19.649999999999999" customHeight="1">
      <c r="B149" s="121">
        <f t="shared" si="3"/>
        <v>142</v>
      </c>
      <c r="C149" s="122" t="s">
        <v>323</v>
      </c>
      <c r="D149" s="122" t="s">
        <v>334</v>
      </c>
      <c r="E149" s="122">
        <v>2011</v>
      </c>
      <c r="F149" s="122">
        <v>2017</v>
      </c>
      <c r="G149" s="123"/>
      <c r="H149" s="129" t="s">
        <v>20</v>
      </c>
      <c r="I149" s="130" t="s">
        <v>20</v>
      </c>
      <c r="J149" s="131" t="s">
        <v>25</v>
      </c>
    </row>
    <row r="150" spans="2:10" ht="19.649999999999999" customHeight="1">
      <c r="B150" s="121">
        <f t="shared" si="3"/>
        <v>143</v>
      </c>
      <c r="C150" s="122" t="s">
        <v>323</v>
      </c>
      <c r="D150" s="122" t="s">
        <v>334</v>
      </c>
      <c r="E150" s="122">
        <v>2017</v>
      </c>
      <c r="F150" s="122" t="s">
        <v>71</v>
      </c>
      <c r="G150" s="123"/>
      <c r="H150" s="129" t="s">
        <v>20</v>
      </c>
      <c r="I150" s="130" t="s">
        <v>20</v>
      </c>
      <c r="J150" s="131"/>
    </row>
    <row r="151" spans="2:10" ht="19.649999999999999" customHeight="1">
      <c r="B151" s="121">
        <f t="shared" si="3"/>
        <v>144</v>
      </c>
      <c r="C151" s="122" t="s">
        <v>323</v>
      </c>
      <c r="D151" s="122" t="s">
        <v>336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31"/>
    </row>
    <row r="152" spans="2:10" ht="19.649999999999999" customHeight="1">
      <c r="B152" s="121">
        <f t="shared" si="3"/>
        <v>145</v>
      </c>
      <c r="C152" s="122" t="s">
        <v>323</v>
      </c>
      <c r="D152" s="122" t="s">
        <v>337</v>
      </c>
      <c r="E152" s="122">
        <v>2015</v>
      </c>
      <c r="F152" s="122" t="s">
        <v>19</v>
      </c>
      <c r="G152" s="123"/>
      <c r="H152" s="129" t="s">
        <v>20</v>
      </c>
      <c r="I152" s="130" t="s">
        <v>20</v>
      </c>
      <c r="J152" s="131"/>
    </row>
    <row r="153" spans="2:10" ht="19.649999999999999" customHeight="1">
      <c r="B153" s="121">
        <f t="shared" si="3"/>
        <v>146</v>
      </c>
      <c r="C153" s="122" t="s">
        <v>342</v>
      </c>
      <c r="D153" s="122" t="s">
        <v>343</v>
      </c>
      <c r="E153" s="122">
        <v>2011</v>
      </c>
      <c r="F153" s="122" t="s">
        <v>19</v>
      </c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342</v>
      </c>
      <c r="D154" s="122" t="s">
        <v>344</v>
      </c>
      <c r="E154" s="122">
        <v>2014</v>
      </c>
      <c r="F154" s="122" t="s">
        <v>19</v>
      </c>
      <c r="G154" s="123"/>
      <c r="H154" s="129" t="s">
        <v>20</v>
      </c>
      <c r="I154" s="130" t="s">
        <v>20</v>
      </c>
      <c r="J154" s="131"/>
    </row>
    <row r="155" spans="2:10" ht="19.649999999999999" customHeight="1">
      <c r="B155" s="121">
        <f t="shared" si="3"/>
        <v>148</v>
      </c>
      <c r="C155" s="122" t="s">
        <v>342</v>
      </c>
      <c r="D155" s="122" t="s">
        <v>345</v>
      </c>
      <c r="E155" s="122">
        <v>2018</v>
      </c>
      <c r="F155" s="122" t="s">
        <v>19</v>
      </c>
      <c r="G155" s="123"/>
      <c r="H155" s="129" t="s">
        <v>20</v>
      </c>
      <c r="I155" s="130" t="s">
        <v>20</v>
      </c>
      <c r="J155" s="131" t="s">
        <v>25</v>
      </c>
    </row>
    <row r="156" spans="2:10" ht="19.649999999999999" customHeight="1">
      <c r="B156" s="121">
        <f t="shared" si="3"/>
        <v>149</v>
      </c>
      <c r="C156" s="122" t="s">
        <v>350</v>
      </c>
      <c r="D156" s="122" t="s">
        <v>351</v>
      </c>
      <c r="E156" s="122">
        <v>2020</v>
      </c>
      <c r="F156" s="122" t="s">
        <v>19</v>
      </c>
      <c r="G156" s="123"/>
      <c r="H156" s="129" t="s">
        <v>20</v>
      </c>
      <c r="I156" s="130" t="s">
        <v>25</v>
      </c>
      <c r="J156" s="131" t="s">
        <v>25</v>
      </c>
    </row>
    <row r="157" spans="2:10" ht="19.649999999999999" customHeight="1">
      <c r="B157" s="121">
        <f t="shared" si="3"/>
        <v>150</v>
      </c>
      <c r="C157" s="122" t="s">
        <v>350</v>
      </c>
      <c r="D157" s="122" t="s">
        <v>352</v>
      </c>
      <c r="E157" s="122">
        <v>2014</v>
      </c>
      <c r="F157" s="122">
        <v>2019</v>
      </c>
      <c r="G157" s="123"/>
      <c r="H157" s="129" t="s">
        <v>20</v>
      </c>
      <c r="I157" s="130" t="s">
        <v>25</v>
      </c>
      <c r="J157" s="131" t="s">
        <v>25</v>
      </c>
    </row>
    <row r="158" spans="2:10" ht="19.649999999999999" customHeight="1">
      <c r="B158" s="121">
        <f t="shared" si="3"/>
        <v>151</v>
      </c>
      <c r="C158" s="122" t="s">
        <v>350</v>
      </c>
      <c r="D158" s="122" t="s">
        <v>352</v>
      </c>
      <c r="E158" s="122">
        <v>2017</v>
      </c>
      <c r="F158" s="122" t="s">
        <v>19</v>
      </c>
      <c r="G158" s="123"/>
      <c r="H158" s="129" t="s">
        <v>20</v>
      </c>
      <c r="I158" s="130" t="s">
        <v>25</v>
      </c>
      <c r="J158" s="131" t="s">
        <v>25</v>
      </c>
    </row>
    <row r="159" spans="2:10" ht="19.649999999999999" customHeight="1">
      <c r="B159" s="121">
        <f t="shared" si="3"/>
        <v>152</v>
      </c>
      <c r="C159" s="122" t="s">
        <v>350</v>
      </c>
      <c r="D159" s="122" t="s">
        <v>353</v>
      </c>
      <c r="E159" s="122">
        <v>2006</v>
      </c>
      <c r="F159" s="122">
        <v>2014</v>
      </c>
      <c r="G159" s="123"/>
      <c r="H159" s="129" t="s">
        <v>20</v>
      </c>
      <c r="I159" s="130" t="s">
        <v>25</v>
      </c>
      <c r="J159" s="131" t="s">
        <v>25</v>
      </c>
    </row>
    <row r="160" spans="2:10" ht="19.649999999999999" customHeight="1">
      <c r="B160" s="121">
        <f t="shared" si="3"/>
        <v>153</v>
      </c>
      <c r="C160" s="179" t="s">
        <v>350</v>
      </c>
      <c r="D160" s="122" t="s">
        <v>354</v>
      </c>
      <c r="E160" s="122">
        <v>2012</v>
      </c>
      <c r="F160" s="122" t="s">
        <v>19</v>
      </c>
      <c r="G160" s="123" t="s">
        <v>20</v>
      </c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350</v>
      </c>
      <c r="D161" s="122" t="s">
        <v>356</v>
      </c>
      <c r="E161" s="122">
        <v>2011</v>
      </c>
      <c r="F161" s="122">
        <v>2018</v>
      </c>
      <c r="G161" s="123"/>
      <c r="H161" s="129" t="s">
        <v>20</v>
      </c>
      <c r="I161" s="130" t="s">
        <v>25</v>
      </c>
      <c r="J161" s="131" t="s">
        <v>25</v>
      </c>
    </row>
    <row r="162" spans="2:10" ht="19.649999999999999" customHeight="1">
      <c r="B162" s="121">
        <f t="shared" si="3"/>
        <v>155</v>
      </c>
      <c r="C162" s="122" t="s">
        <v>350</v>
      </c>
      <c r="D162" s="122" t="s">
        <v>356</v>
      </c>
      <c r="E162" s="122">
        <v>2018</v>
      </c>
      <c r="F162" s="122" t="s">
        <v>19</v>
      </c>
      <c r="G162" s="123"/>
      <c r="H162" s="129" t="s">
        <v>20</v>
      </c>
      <c r="I162" s="130" t="s">
        <v>25</v>
      </c>
      <c r="J162" s="131" t="s">
        <v>25</v>
      </c>
    </row>
    <row r="163" spans="2:10" ht="19.649999999999999" customHeight="1">
      <c r="B163" s="121">
        <f t="shared" si="3"/>
        <v>156</v>
      </c>
      <c r="C163" s="122" t="s">
        <v>350</v>
      </c>
      <c r="D163" s="122" t="s">
        <v>357</v>
      </c>
      <c r="E163" s="122">
        <v>2013</v>
      </c>
      <c r="F163" s="122" t="s">
        <v>19</v>
      </c>
      <c r="G163" s="123"/>
      <c r="H163" s="129" t="s">
        <v>20</v>
      </c>
      <c r="I163" s="130"/>
      <c r="J163" s="131"/>
    </row>
    <row r="164" spans="2:10" ht="19.649999999999999" customHeight="1">
      <c r="B164" s="121">
        <f t="shared" si="3"/>
        <v>157</v>
      </c>
      <c r="C164" s="122" t="s">
        <v>350</v>
      </c>
      <c r="D164" s="122" t="s">
        <v>359</v>
      </c>
      <c r="E164" s="122">
        <v>2017</v>
      </c>
      <c r="F164" s="122" t="s">
        <v>19</v>
      </c>
      <c r="G164" s="123"/>
      <c r="H164" s="129" t="s">
        <v>20</v>
      </c>
      <c r="I164" s="130" t="s">
        <v>25</v>
      </c>
      <c r="J164" s="131" t="s">
        <v>25</v>
      </c>
    </row>
    <row r="165" spans="2:10" ht="19.649999999999999" customHeight="1">
      <c r="B165" s="121">
        <f t="shared" si="3"/>
        <v>158</v>
      </c>
      <c r="C165" s="122" t="s">
        <v>360</v>
      </c>
      <c r="D165" s="122" t="s">
        <v>361</v>
      </c>
      <c r="E165" s="122">
        <v>2016</v>
      </c>
      <c r="F165" s="122" t="s">
        <v>19</v>
      </c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360</v>
      </c>
      <c r="D166" s="125" t="s">
        <v>363</v>
      </c>
      <c r="E166" s="125">
        <v>2008</v>
      </c>
      <c r="F166" s="125">
        <v>2015</v>
      </c>
      <c r="G166" s="164"/>
      <c r="H166" s="132" t="s">
        <v>20</v>
      </c>
      <c r="I166" s="133" t="s">
        <v>20</v>
      </c>
      <c r="J166" s="134"/>
    </row>
    <row r="167" spans="2:10" ht="19.649999999999999" customHeight="1">
      <c r="B167" s="114" t="s">
        <v>1</v>
      </c>
      <c r="C167" s="115" t="s">
        <v>2</v>
      </c>
      <c r="D167" s="115" t="s">
        <v>3</v>
      </c>
      <c r="E167" s="115" t="s">
        <v>4</v>
      </c>
      <c r="F167" s="116" t="s">
        <v>5</v>
      </c>
      <c r="G167" s="116" t="s">
        <v>6</v>
      </c>
      <c r="H167" s="116" t="s">
        <v>7</v>
      </c>
      <c r="I167" s="115" t="s">
        <v>8</v>
      </c>
      <c r="J167" s="117" t="s">
        <v>9</v>
      </c>
    </row>
    <row r="168" spans="2:10" ht="19.649999999999999" customHeight="1">
      <c r="B168" s="121">
        <f>ROW()-8</f>
        <v>160</v>
      </c>
      <c r="C168" s="122" t="s">
        <v>364</v>
      </c>
      <c r="D168" s="122" t="s">
        <v>99</v>
      </c>
      <c r="E168" s="122">
        <v>2017</v>
      </c>
      <c r="F168" s="122">
        <v>2020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364</v>
      </c>
      <c r="D169" s="122" t="s">
        <v>365</v>
      </c>
      <c r="E169" s="122">
        <v>2015</v>
      </c>
      <c r="F169" s="122" t="s">
        <v>19</v>
      </c>
      <c r="G169" s="123"/>
      <c r="H169" s="129" t="s">
        <v>20</v>
      </c>
      <c r="I169" s="130" t="s">
        <v>25</v>
      </c>
      <c r="J169" s="131" t="s">
        <v>20</v>
      </c>
    </row>
    <row r="170" spans="2:10" ht="19.649999999999999" customHeight="1">
      <c r="B170" s="121">
        <f t="shared" si="4"/>
        <v>162</v>
      </c>
      <c r="C170" s="122" t="s">
        <v>364</v>
      </c>
      <c r="D170" s="122" t="s">
        <v>366</v>
      </c>
      <c r="E170" s="122">
        <v>2012</v>
      </c>
      <c r="F170" s="122">
        <v>2020</v>
      </c>
      <c r="G170" s="123"/>
      <c r="H170" s="129" t="s">
        <v>20</v>
      </c>
      <c r="I170" s="130" t="s">
        <v>25</v>
      </c>
      <c r="J170" s="131" t="s">
        <v>20</v>
      </c>
    </row>
    <row r="171" spans="2:10" ht="19.649999999999999" customHeight="1">
      <c r="B171" s="121">
        <f t="shared" si="4"/>
        <v>163</v>
      </c>
      <c r="C171" s="122" t="s">
        <v>367</v>
      </c>
      <c r="D171" s="122" t="s">
        <v>368</v>
      </c>
      <c r="E171" s="122">
        <v>2017</v>
      </c>
      <c r="F171" s="122" t="s">
        <v>19</v>
      </c>
      <c r="G171" s="123"/>
      <c r="H171" s="129" t="s">
        <v>20</v>
      </c>
      <c r="I171" s="130" t="s">
        <v>20</v>
      </c>
      <c r="J171" s="131" t="s">
        <v>20</v>
      </c>
    </row>
    <row r="172" spans="2:10" ht="19.649999999999999" customHeight="1">
      <c r="B172" s="121">
        <f t="shared" si="4"/>
        <v>164</v>
      </c>
      <c r="C172" s="122" t="s">
        <v>371</v>
      </c>
      <c r="D172" s="122">
        <v>3</v>
      </c>
      <c r="E172" s="122">
        <v>2014</v>
      </c>
      <c r="F172" s="122">
        <v>2018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371</v>
      </c>
      <c r="D173" s="122">
        <v>5</v>
      </c>
      <c r="E173" s="122">
        <v>2010</v>
      </c>
      <c r="F173" s="122">
        <v>2015</v>
      </c>
      <c r="G173" s="123" t="s">
        <v>20</v>
      </c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371</v>
      </c>
      <c r="D174" s="122">
        <v>6</v>
      </c>
      <c r="E174" s="122">
        <v>2012</v>
      </c>
      <c r="F174" s="122" t="s">
        <v>19</v>
      </c>
      <c r="G174" s="123" t="s">
        <v>20</v>
      </c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371</v>
      </c>
      <c r="D175" s="122" t="s">
        <v>376</v>
      </c>
      <c r="E175" s="122">
        <v>2012</v>
      </c>
      <c r="F175" s="122">
        <v>2017</v>
      </c>
      <c r="G175" s="123" t="s">
        <v>20</v>
      </c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378</v>
      </c>
      <c r="D176" s="122" t="s">
        <v>379</v>
      </c>
      <c r="E176" s="122">
        <v>2004</v>
      </c>
      <c r="F176" s="122">
        <v>2012</v>
      </c>
      <c r="G176" s="123" t="s">
        <v>20</v>
      </c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378</v>
      </c>
      <c r="D177" s="122" t="s">
        <v>379</v>
      </c>
      <c r="E177" s="122">
        <v>2012</v>
      </c>
      <c r="F177" s="122">
        <v>2018</v>
      </c>
      <c r="G177" s="123" t="s">
        <v>20</v>
      </c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378</v>
      </c>
      <c r="D178" s="122" t="s">
        <v>383</v>
      </c>
      <c r="E178" s="122">
        <v>2014</v>
      </c>
      <c r="F178" s="122" t="s">
        <v>19</v>
      </c>
      <c r="G178" s="123"/>
      <c r="H178" s="129" t="s">
        <v>20</v>
      </c>
      <c r="I178" s="129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378</v>
      </c>
      <c r="D179" s="122" t="s">
        <v>385</v>
      </c>
      <c r="E179" s="122">
        <v>2007</v>
      </c>
      <c r="F179" s="122">
        <v>2015</v>
      </c>
      <c r="G179" s="123"/>
      <c r="H179" s="129" t="s">
        <v>20</v>
      </c>
      <c r="I179" s="130" t="s">
        <v>20</v>
      </c>
      <c r="J179" s="131" t="s">
        <v>25</v>
      </c>
    </row>
    <row r="180" spans="2:10" ht="19.649999999999999" customHeight="1">
      <c r="B180" s="121">
        <f t="shared" si="4"/>
        <v>172</v>
      </c>
      <c r="C180" s="122" t="s">
        <v>378</v>
      </c>
      <c r="D180" s="122" t="s">
        <v>387</v>
      </c>
      <c r="E180" s="122">
        <v>2012</v>
      </c>
      <c r="F180" s="122" t="s">
        <v>19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378</v>
      </c>
      <c r="D181" s="122" t="s">
        <v>388</v>
      </c>
      <c r="E181" s="122">
        <v>2009</v>
      </c>
      <c r="F181" s="122">
        <v>2016</v>
      </c>
      <c r="G181" s="123" t="s">
        <v>20</v>
      </c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378</v>
      </c>
      <c r="D182" s="122" t="s">
        <v>390</v>
      </c>
      <c r="E182" s="122">
        <v>2017</v>
      </c>
      <c r="F182" s="122" t="s">
        <v>19</v>
      </c>
      <c r="G182" s="123"/>
      <c r="H182" s="129" t="s">
        <v>20</v>
      </c>
      <c r="I182" s="130" t="s">
        <v>20</v>
      </c>
      <c r="J182" s="131" t="s">
        <v>25</v>
      </c>
    </row>
    <row r="183" spans="2:10" ht="19.649999999999999" customHeight="1">
      <c r="B183" s="121">
        <f t="shared" si="4"/>
        <v>175</v>
      </c>
      <c r="C183" s="122" t="s">
        <v>378</v>
      </c>
      <c r="D183" s="122" t="s">
        <v>391</v>
      </c>
      <c r="E183" s="122">
        <v>2012</v>
      </c>
      <c r="F183" s="122">
        <v>2016</v>
      </c>
      <c r="G183" s="123" t="s">
        <v>20</v>
      </c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378</v>
      </c>
      <c r="D184" s="122" t="s">
        <v>393</v>
      </c>
      <c r="E184" s="122">
        <v>2015</v>
      </c>
      <c r="F184" s="122" t="s">
        <v>19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378</v>
      </c>
      <c r="D185" s="122" t="s">
        <v>395</v>
      </c>
      <c r="E185" s="122">
        <v>2015</v>
      </c>
      <c r="F185" s="122">
        <v>2019</v>
      </c>
      <c r="G185" s="123"/>
      <c r="H185" s="129"/>
      <c r="I185" s="130"/>
      <c r="J185" s="131"/>
    </row>
    <row r="186" spans="2:10" ht="19.649999999999999" customHeight="1">
      <c r="B186" s="121">
        <f t="shared" si="4"/>
        <v>178</v>
      </c>
      <c r="C186" s="122" t="s">
        <v>378</v>
      </c>
      <c r="D186" s="122" t="s">
        <v>396</v>
      </c>
      <c r="E186" s="122">
        <v>2016</v>
      </c>
      <c r="F186" s="122">
        <v>2019</v>
      </c>
      <c r="G186" s="123"/>
      <c r="H186" s="129"/>
      <c r="I186" s="130"/>
      <c r="J186" s="131"/>
    </row>
    <row r="187" spans="2:10" ht="19.649999999999999" customHeight="1">
      <c r="B187" s="121">
        <f t="shared" si="4"/>
        <v>179</v>
      </c>
      <c r="C187" s="122" t="s">
        <v>378</v>
      </c>
      <c r="D187" s="122" t="s">
        <v>397</v>
      </c>
      <c r="E187" s="122">
        <v>2011</v>
      </c>
      <c r="F187" s="122">
        <v>2015</v>
      </c>
      <c r="G187" s="123" t="s">
        <v>20</v>
      </c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378</v>
      </c>
      <c r="D188" s="122" t="s">
        <v>257</v>
      </c>
      <c r="E188" s="122">
        <v>2003</v>
      </c>
      <c r="F188" s="122">
        <v>2014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378</v>
      </c>
      <c r="D189" s="122" t="s">
        <v>257</v>
      </c>
      <c r="E189" s="122">
        <v>2006</v>
      </c>
      <c r="F189" s="122" t="s">
        <v>71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378</v>
      </c>
      <c r="D190" s="122" t="s">
        <v>257</v>
      </c>
      <c r="E190" s="122">
        <v>2018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378</v>
      </c>
      <c r="D191" s="122" t="s">
        <v>402</v>
      </c>
      <c r="E191" s="122">
        <v>2003</v>
      </c>
      <c r="F191" s="122">
        <v>2014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378</v>
      </c>
      <c r="D192" s="122" t="s">
        <v>403</v>
      </c>
      <c r="E192" s="122">
        <v>2003</v>
      </c>
      <c r="F192" s="122">
        <v>2014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378</v>
      </c>
      <c r="D193" s="122" t="s">
        <v>403</v>
      </c>
      <c r="E193" s="122">
        <v>2014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378</v>
      </c>
      <c r="D194" s="122" t="s">
        <v>404</v>
      </c>
      <c r="E194" s="122">
        <v>2017</v>
      </c>
      <c r="F194" s="122">
        <v>2020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417</v>
      </c>
      <c r="D195" s="122" t="s">
        <v>418</v>
      </c>
      <c r="E195" s="122">
        <v>2006</v>
      </c>
      <c r="F195" s="122">
        <v>2015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417</v>
      </c>
      <c r="D196" s="122" t="s">
        <v>418</v>
      </c>
      <c r="E196" s="122">
        <v>2014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417</v>
      </c>
      <c r="D197" s="122" t="s">
        <v>419</v>
      </c>
      <c r="E197" s="122">
        <v>2007</v>
      </c>
      <c r="F197" s="122">
        <v>2015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417</v>
      </c>
      <c r="D198" s="122" t="s">
        <v>420</v>
      </c>
      <c r="E198" s="122">
        <v>2006</v>
      </c>
      <c r="F198" s="122">
        <v>2013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417</v>
      </c>
      <c r="D199" s="122" t="s">
        <v>420</v>
      </c>
      <c r="E199" s="122">
        <v>2014</v>
      </c>
      <c r="F199" s="122" t="s">
        <v>19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417</v>
      </c>
      <c r="D200" s="122" t="s">
        <v>421</v>
      </c>
      <c r="E200" s="122">
        <v>2010</v>
      </c>
      <c r="F200" s="122">
        <v>2016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417</v>
      </c>
      <c r="D201" s="122" t="s">
        <v>421</v>
      </c>
      <c r="E201" s="122">
        <v>2016</v>
      </c>
      <c r="F201" s="122" t="s">
        <v>19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417</v>
      </c>
      <c r="D202" s="122" t="s">
        <v>422</v>
      </c>
      <c r="E202" s="122">
        <v>2010</v>
      </c>
      <c r="F202" s="122">
        <v>2015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417</v>
      </c>
      <c r="D203" s="122" t="s">
        <v>423</v>
      </c>
      <c r="E203" s="122">
        <v>2013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417</v>
      </c>
      <c r="D204" s="122" t="s">
        <v>424</v>
      </c>
      <c r="E204" s="122">
        <v>2012</v>
      </c>
      <c r="F204" s="122">
        <v>2016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417</v>
      </c>
      <c r="D205" s="122" t="s">
        <v>425</v>
      </c>
      <c r="E205" s="122">
        <v>2011</v>
      </c>
      <c r="F205" s="122">
        <v>2015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427</v>
      </c>
      <c r="D206" s="122" t="s">
        <v>429</v>
      </c>
      <c r="E206" s="122">
        <v>2003</v>
      </c>
      <c r="F206" s="122">
        <v>2010</v>
      </c>
      <c r="G206" s="123" t="s">
        <v>20</v>
      </c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427</v>
      </c>
      <c r="D207" s="122" t="s">
        <v>431</v>
      </c>
      <c r="E207" s="122">
        <v>2012</v>
      </c>
      <c r="F207" s="122" t="s">
        <v>19</v>
      </c>
      <c r="G207" s="123" t="s">
        <v>20</v>
      </c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433</v>
      </c>
      <c r="D208" s="125" t="s">
        <v>434</v>
      </c>
      <c r="E208" s="125">
        <v>2010</v>
      </c>
      <c r="F208" s="125" t="s">
        <v>19</v>
      </c>
      <c r="G208" s="164" t="s">
        <v>20</v>
      </c>
      <c r="H208" s="132" t="s">
        <v>20</v>
      </c>
      <c r="I208" s="133" t="s">
        <v>20</v>
      </c>
      <c r="J208" s="134"/>
    </row>
    <row r="209" spans="2:10" ht="19.649999999999999" customHeight="1">
      <c r="B209" s="114" t="s">
        <v>1</v>
      </c>
      <c r="C209" s="115" t="s">
        <v>2</v>
      </c>
      <c r="D209" s="115" t="s">
        <v>3</v>
      </c>
      <c r="E209" s="115" t="s">
        <v>4</v>
      </c>
      <c r="F209" s="116" t="s">
        <v>5</v>
      </c>
      <c r="G209" s="116" t="s">
        <v>6</v>
      </c>
      <c r="H209" s="116" t="s">
        <v>7</v>
      </c>
      <c r="I209" s="115" t="s">
        <v>8</v>
      </c>
      <c r="J209" s="117" t="s">
        <v>9</v>
      </c>
    </row>
    <row r="210" spans="2:10" ht="19.649999999999999" customHeight="1">
      <c r="B210" s="121">
        <f>ROW()-9</f>
        <v>201</v>
      </c>
      <c r="C210" s="122" t="s">
        <v>433</v>
      </c>
      <c r="D210" s="122" t="s">
        <v>437</v>
      </c>
      <c r="E210" s="122">
        <v>2015</v>
      </c>
      <c r="F210" s="122" t="s">
        <v>19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433</v>
      </c>
      <c r="D211" s="122" t="s">
        <v>441</v>
      </c>
      <c r="E211" s="122">
        <v>2014</v>
      </c>
      <c r="F211" s="122" t="s">
        <v>19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433</v>
      </c>
      <c r="D212" s="122" t="s">
        <v>443</v>
      </c>
      <c r="E212" s="122">
        <v>2012</v>
      </c>
      <c r="F212" s="122" t="s">
        <v>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433</v>
      </c>
      <c r="D213" s="122" t="s">
        <v>446</v>
      </c>
      <c r="E213" s="122">
        <v>2010</v>
      </c>
      <c r="F213" s="122" t="s">
        <v>19</v>
      </c>
      <c r="G213" s="123"/>
      <c r="H213" s="129" t="s">
        <v>20</v>
      </c>
      <c r="I213" s="129" t="s">
        <v>20</v>
      </c>
      <c r="J213" s="182"/>
    </row>
    <row r="214" spans="2:10" ht="19.649999999999999" customHeight="1">
      <c r="B214" s="121">
        <f t="shared" si="5"/>
        <v>205</v>
      </c>
      <c r="C214" s="122" t="s">
        <v>433</v>
      </c>
      <c r="D214" s="122" t="s">
        <v>449</v>
      </c>
      <c r="E214" s="122">
        <v>2019</v>
      </c>
      <c r="F214" s="122" t="s">
        <v>19</v>
      </c>
      <c r="G214" s="123"/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433</v>
      </c>
      <c r="D215" s="122" t="s">
        <v>451</v>
      </c>
      <c r="E215" s="122">
        <v>2016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433</v>
      </c>
      <c r="D216" s="122" t="s">
        <v>453</v>
      </c>
      <c r="E216" s="122">
        <v>2010</v>
      </c>
      <c r="F216" s="122" t="s">
        <v>19</v>
      </c>
      <c r="G216" s="123"/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433</v>
      </c>
      <c r="D217" s="122" t="s">
        <v>455</v>
      </c>
      <c r="E217" s="122">
        <v>2001</v>
      </c>
      <c r="F217" s="122">
        <v>2014</v>
      </c>
      <c r="G217" s="123"/>
      <c r="H217" s="129" t="s">
        <v>20</v>
      </c>
      <c r="I217" s="130"/>
      <c r="J217" s="131"/>
    </row>
    <row r="218" spans="2:10" ht="19.649999999999999" customHeight="1">
      <c r="B218" s="121">
        <f t="shared" si="5"/>
        <v>209</v>
      </c>
      <c r="C218" s="122" t="s">
        <v>433</v>
      </c>
      <c r="D218" s="122" t="s">
        <v>457</v>
      </c>
      <c r="E218" s="122">
        <v>2013</v>
      </c>
      <c r="F218" s="122" t="s">
        <v>19</v>
      </c>
      <c r="G218" s="123" t="s">
        <v>20</v>
      </c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433</v>
      </c>
      <c r="D219" s="122" t="s">
        <v>460</v>
      </c>
      <c r="E219" s="122">
        <v>2013</v>
      </c>
      <c r="F219" s="122" t="s">
        <v>19</v>
      </c>
      <c r="G219" s="123"/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462</v>
      </c>
      <c r="D220" s="122" t="s">
        <v>463</v>
      </c>
      <c r="E220" s="122">
        <v>2013</v>
      </c>
      <c r="F220" s="122">
        <v>2019</v>
      </c>
      <c r="G220" s="123" t="s">
        <v>20</v>
      </c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462</v>
      </c>
      <c r="D221" s="122" t="s">
        <v>466</v>
      </c>
      <c r="E221" s="122">
        <v>2015</v>
      </c>
      <c r="F221" s="122" t="s">
        <v>19</v>
      </c>
      <c r="G221" s="123"/>
      <c r="H221" s="129" t="s">
        <v>20</v>
      </c>
      <c r="I221" s="130"/>
      <c r="J221" s="131" t="s">
        <v>20</v>
      </c>
    </row>
    <row r="222" spans="2:10" ht="19.649999999999999" customHeight="1">
      <c r="B222" s="121">
        <f t="shared" si="5"/>
        <v>213</v>
      </c>
      <c r="C222" s="122" t="s">
        <v>462</v>
      </c>
      <c r="D222" s="122" t="s">
        <v>146</v>
      </c>
      <c r="E222" s="122">
        <v>2013</v>
      </c>
      <c r="F222" s="122">
        <v>2019</v>
      </c>
      <c r="G222" s="123" t="s">
        <v>20</v>
      </c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462</v>
      </c>
      <c r="D223" s="122" t="s">
        <v>469</v>
      </c>
      <c r="E223" s="122">
        <v>2011</v>
      </c>
      <c r="F223" s="122" t="s">
        <v>19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462</v>
      </c>
      <c r="D224" s="122" t="s">
        <v>471</v>
      </c>
      <c r="E224" s="122">
        <v>2008</v>
      </c>
      <c r="F224" s="122">
        <v>2017</v>
      </c>
      <c r="G224" s="123" t="s">
        <v>20</v>
      </c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462</v>
      </c>
      <c r="D225" s="122" t="s">
        <v>473</v>
      </c>
      <c r="E225" s="122">
        <v>2012</v>
      </c>
      <c r="F225" s="122">
        <v>2019</v>
      </c>
      <c r="G225" s="123"/>
      <c r="H225" s="129" t="s">
        <v>20</v>
      </c>
      <c r="I225" s="130"/>
      <c r="J225" s="131" t="s">
        <v>20</v>
      </c>
    </row>
    <row r="226" spans="2:10" ht="19.649999999999999" customHeight="1">
      <c r="B226" s="121">
        <f t="shared" si="5"/>
        <v>217</v>
      </c>
      <c r="C226" s="122" t="s">
        <v>462</v>
      </c>
      <c r="D226" s="122" t="s">
        <v>474</v>
      </c>
      <c r="E226" s="122">
        <v>2010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462</v>
      </c>
      <c r="D227" s="122" t="s">
        <v>475</v>
      </c>
      <c r="E227" s="122">
        <v>2001</v>
      </c>
      <c r="F227" s="122">
        <v>2014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462</v>
      </c>
      <c r="D228" s="122" t="s">
        <v>475</v>
      </c>
      <c r="E228" s="122">
        <v>2014</v>
      </c>
      <c r="F228" s="122">
        <v>2020</v>
      </c>
      <c r="G228" s="123"/>
      <c r="H228" s="129" t="s">
        <v>20</v>
      </c>
      <c r="I228" s="129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462</v>
      </c>
      <c r="D229" s="122" t="s">
        <v>478</v>
      </c>
      <c r="E229" s="122">
        <v>2012</v>
      </c>
      <c r="F229" s="122">
        <v>2014</v>
      </c>
      <c r="G229" s="123" t="s">
        <v>20</v>
      </c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483</v>
      </c>
      <c r="D230" s="122" t="s">
        <v>485</v>
      </c>
      <c r="E230" s="122">
        <v>2013</v>
      </c>
      <c r="F230" s="122" t="s">
        <v>19</v>
      </c>
      <c r="G230" s="123"/>
      <c r="H230" s="129" t="s">
        <v>20</v>
      </c>
      <c r="I230" s="130" t="s">
        <v>25</v>
      </c>
      <c r="J230" s="131" t="s">
        <v>20</v>
      </c>
    </row>
    <row r="231" spans="2:10" ht="19.649999999999999" customHeight="1">
      <c r="B231" s="121">
        <f t="shared" si="5"/>
        <v>222</v>
      </c>
      <c r="C231" s="122" t="s">
        <v>486</v>
      </c>
      <c r="D231" s="122" t="s">
        <v>487</v>
      </c>
      <c r="E231" s="122">
        <v>2017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486</v>
      </c>
      <c r="D232" s="122" t="s">
        <v>488</v>
      </c>
      <c r="E232" s="122">
        <v>2017</v>
      </c>
      <c r="F232" s="122" t="s">
        <v>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486</v>
      </c>
      <c r="D233" s="122" t="s">
        <v>489</v>
      </c>
      <c r="E233" s="122">
        <v>2019</v>
      </c>
      <c r="F233" s="122" t="s">
        <v>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486</v>
      </c>
      <c r="D234" s="122" t="s">
        <v>490</v>
      </c>
      <c r="E234" s="122">
        <v>2013</v>
      </c>
      <c r="F234" s="122">
        <v>2019</v>
      </c>
      <c r="G234" s="123" t="s">
        <v>20</v>
      </c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486</v>
      </c>
      <c r="D235" s="122" t="s">
        <v>490</v>
      </c>
      <c r="E235" s="122">
        <v>2013</v>
      </c>
      <c r="F235" s="122">
        <v>2019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486</v>
      </c>
      <c r="D236" s="122" t="s">
        <v>490</v>
      </c>
      <c r="E236" s="122">
        <v>2019</v>
      </c>
      <c r="F236" s="122" t="s">
        <v>19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486</v>
      </c>
      <c r="D237" s="122" t="s">
        <v>493</v>
      </c>
      <c r="E237" s="122">
        <v>2005</v>
      </c>
      <c r="F237" s="122">
        <v>2014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486</v>
      </c>
      <c r="D238" s="122" t="s">
        <v>493</v>
      </c>
      <c r="E238" s="122">
        <v>2012</v>
      </c>
      <c r="F238" s="122">
        <v>2019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486</v>
      </c>
      <c r="D239" s="122" t="s">
        <v>493</v>
      </c>
      <c r="E239" s="122">
        <v>2019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486</v>
      </c>
      <c r="D240" s="122" t="s">
        <v>497</v>
      </c>
      <c r="E240" s="122">
        <v>2013</v>
      </c>
      <c r="F240" s="122">
        <v>2019</v>
      </c>
      <c r="G240" s="123" t="s">
        <v>20</v>
      </c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486</v>
      </c>
      <c r="D241" s="122" t="s">
        <v>173</v>
      </c>
      <c r="E241" s="122">
        <v>2013</v>
      </c>
      <c r="F241" s="122">
        <v>2017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486</v>
      </c>
      <c r="D242" s="122" t="s">
        <v>173</v>
      </c>
      <c r="E242" s="122">
        <v>2017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486</v>
      </c>
      <c r="D243" s="122" t="s">
        <v>498</v>
      </c>
      <c r="E243" s="122">
        <v>2002</v>
      </c>
      <c r="F243" s="122">
        <v>2014</v>
      </c>
      <c r="G243" s="123"/>
      <c r="H243" s="129" t="s">
        <v>20</v>
      </c>
      <c r="I243" s="130"/>
      <c r="J243" s="131"/>
    </row>
    <row r="244" spans="2:10" ht="19.649999999999999" customHeight="1">
      <c r="B244" s="121">
        <f t="shared" si="5"/>
        <v>235</v>
      </c>
      <c r="C244" s="122" t="s">
        <v>486</v>
      </c>
      <c r="D244" s="122" t="s">
        <v>498</v>
      </c>
      <c r="E244" s="122">
        <v>2015</v>
      </c>
      <c r="F244" s="122" t="s">
        <v>19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486</v>
      </c>
      <c r="D245" s="122" t="s">
        <v>498</v>
      </c>
      <c r="E245" s="122">
        <v>2020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486</v>
      </c>
      <c r="D246" s="122" t="s">
        <v>499</v>
      </c>
      <c r="E246" s="122">
        <v>2021</v>
      </c>
      <c r="F246" s="122" t="s">
        <v>19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486</v>
      </c>
      <c r="D247" s="122" t="s">
        <v>500</v>
      </c>
      <c r="E247" s="122">
        <v>2009</v>
      </c>
      <c r="F247" s="122">
        <v>2016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486</v>
      </c>
      <c r="D248" s="122" t="s">
        <v>502</v>
      </c>
      <c r="E248" s="122">
        <v>2015</v>
      </c>
      <c r="F248" s="122" t="s">
        <v>19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486</v>
      </c>
      <c r="D249" s="122" t="s">
        <v>503</v>
      </c>
      <c r="E249" s="122">
        <v>2007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486</v>
      </c>
      <c r="D250" s="125" t="s">
        <v>503</v>
      </c>
      <c r="E250" s="125">
        <v>2012</v>
      </c>
      <c r="F250" s="125" t="s">
        <v>19</v>
      </c>
      <c r="G250" s="164"/>
      <c r="H250" s="132" t="s">
        <v>20</v>
      </c>
      <c r="I250" s="133" t="s">
        <v>20</v>
      </c>
      <c r="J250" s="134"/>
    </row>
    <row r="251" spans="2:10" ht="19.649999999999999" customHeight="1">
      <c r="B251" s="114" t="s">
        <v>1</v>
      </c>
      <c r="C251" s="115" t="s">
        <v>2</v>
      </c>
      <c r="D251" s="115" t="s">
        <v>3</v>
      </c>
      <c r="E251" s="115" t="s">
        <v>4</v>
      </c>
      <c r="F251" s="116" t="s">
        <v>5</v>
      </c>
      <c r="G251" s="116" t="s">
        <v>6</v>
      </c>
      <c r="H251" s="116" t="s">
        <v>7</v>
      </c>
      <c r="I251" s="115" t="s">
        <v>8</v>
      </c>
      <c r="J251" s="117" t="s">
        <v>9</v>
      </c>
    </row>
    <row r="252" spans="2:10" ht="19.649999999999999" customHeight="1">
      <c r="B252" s="121">
        <f>ROW()-10</f>
        <v>242</v>
      </c>
      <c r="C252" s="122" t="s">
        <v>486</v>
      </c>
      <c r="D252" s="122" t="s">
        <v>504</v>
      </c>
      <c r="E252" s="122">
        <v>2019</v>
      </c>
      <c r="F252" s="122" t="s">
        <v>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486</v>
      </c>
      <c r="D253" s="122" t="s">
        <v>504</v>
      </c>
      <c r="E253" s="122">
        <v>2021</v>
      </c>
      <c r="F253" s="122" t="s">
        <v>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486</v>
      </c>
      <c r="D254" s="122" t="s">
        <v>506</v>
      </c>
      <c r="E254" s="122">
        <v>2006</v>
      </c>
      <c r="F254" s="122">
        <v>2015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486</v>
      </c>
      <c r="D255" s="122" t="s">
        <v>506</v>
      </c>
      <c r="E255" s="122">
        <v>2008</v>
      </c>
      <c r="F255" s="122">
        <v>2017</v>
      </c>
      <c r="G255" s="123" t="s">
        <v>20</v>
      </c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486</v>
      </c>
      <c r="D256" s="122" t="s">
        <v>506</v>
      </c>
      <c r="E256" s="122">
        <v>2016</v>
      </c>
      <c r="F256" s="122" t="s">
        <v>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486</v>
      </c>
      <c r="D257" s="122" t="s">
        <v>508</v>
      </c>
      <c r="E257" s="122">
        <v>2015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486</v>
      </c>
      <c r="D258" s="122" t="s">
        <v>509</v>
      </c>
      <c r="E258" s="122">
        <v>2001</v>
      </c>
      <c r="F258" s="122">
        <v>2007</v>
      </c>
      <c r="G258" s="123"/>
      <c r="H258" s="129" t="s">
        <v>20</v>
      </c>
      <c r="I258" s="130"/>
      <c r="J258" s="131"/>
    </row>
    <row r="259" spans="2:10" ht="19.649999999999999" customHeight="1">
      <c r="B259" s="121">
        <f t="shared" si="6"/>
        <v>249</v>
      </c>
      <c r="C259" s="122" t="s">
        <v>486</v>
      </c>
      <c r="D259" s="122" t="s">
        <v>510</v>
      </c>
      <c r="E259" s="122">
        <v>2008</v>
      </c>
      <c r="F259" s="122">
        <v>2015</v>
      </c>
      <c r="G259" s="123" t="s">
        <v>20</v>
      </c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486</v>
      </c>
      <c r="D260" s="122" t="s">
        <v>512</v>
      </c>
      <c r="E260" s="122">
        <v>2010</v>
      </c>
      <c r="F260" s="122">
        <v>2015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486</v>
      </c>
      <c r="D261" s="122" t="s">
        <v>175</v>
      </c>
      <c r="E261" s="122">
        <v>2012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486</v>
      </c>
      <c r="D262" s="122" t="s">
        <v>177</v>
      </c>
      <c r="E262" s="122">
        <v>2012</v>
      </c>
      <c r="F262" s="122" t="s">
        <v>19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486</v>
      </c>
      <c r="D263" s="122" t="s">
        <v>514</v>
      </c>
      <c r="E263" s="122">
        <v>2005</v>
      </c>
      <c r="F263" s="122">
        <v>2014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486</v>
      </c>
      <c r="D264" s="122" t="s">
        <v>514</v>
      </c>
      <c r="E264" s="122">
        <v>2012</v>
      </c>
      <c r="F264" s="122">
        <v>2019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486</v>
      </c>
      <c r="D265" s="122" t="s">
        <v>514</v>
      </c>
      <c r="E265" s="122">
        <v>2019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486</v>
      </c>
      <c r="D266" s="122" t="s">
        <v>515</v>
      </c>
      <c r="E266" s="122">
        <v>2010</v>
      </c>
      <c r="F266" s="122" t="s">
        <v>71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486</v>
      </c>
      <c r="D267" s="122" t="s">
        <v>515</v>
      </c>
      <c r="E267" s="122">
        <v>2010</v>
      </c>
      <c r="F267" s="122" t="s">
        <v>19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486</v>
      </c>
      <c r="D268" s="122" t="s">
        <v>517</v>
      </c>
      <c r="E268" s="122">
        <v>2001</v>
      </c>
      <c r="F268" s="122">
        <v>2009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486</v>
      </c>
      <c r="D269" s="122" t="s">
        <v>517</v>
      </c>
      <c r="E269" s="122">
        <v>2008</v>
      </c>
      <c r="F269" s="122">
        <v>2016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486</v>
      </c>
      <c r="D270" s="122" t="s">
        <v>517</v>
      </c>
      <c r="E270" s="122">
        <v>2016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486</v>
      </c>
      <c r="D271" s="122" t="s">
        <v>517</v>
      </c>
      <c r="E271" s="122">
        <v>2020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486</v>
      </c>
      <c r="D272" s="122" t="s">
        <v>518</v>
      </c>
      <c r="E272" s="122">
        <v>2004</v>
      </c>
      <c r="F272" s="122">
        <v>2012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486</v>
      </c>
      <c r="D273" s="122" t="s">
        <v>178</v>
      </c>
      <c r="E273" s="122">
        <v>2014</v>
      </c>
      <c r="F273" s="122" t="s">
        <v>19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486</v>
      </c>
      <c r="D274" s="122" t="s">
        <v>519</v>
      </c>
      <c r="E274" s="122">
        <v>2010</v>
      </c>
      <c r="F274" s="122">
        <v>2012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486</v>
      </c>
      <c r="D275" s="122" t="s">
        <v>520</v>
      </c>
      <c r="E275" s="122">
        <v>2003</v>
      </c>
      <c r="F275" s="122">
        <v>2008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486</v>
      </c>
      <c r="D276" s="122" t="s">
        <v>520</v>
      </c>
      <c r="E276" s="122">
        <v>2009</v>
      </c>
      <c r="F276" s="122">
        <v>2015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486</v>
      </c>
      <c r="D277" s="122" t="s">
        <v>520</v>
      </c>
      <c r="E277" s="122">
        <v>2016</v>
      </c>
      <c r="F277" s="122" t="s">
        <v>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486</v>
      </c>
      <c r="D278" s="122" t="s">
        <v>521</v>
      </c>
      <c r="E278" s="122">
        <v>2009</v>
      </c>
      <c r="F278" s="122">
        <v>2016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486</v>
      </c>
      <c r="D279" s="122" t="s">
        <v>522</v>
      </c>
      <c r="E279" s="122">
        <v>2010</v>
      </c>
      <c r="F279" s="122">
        <v>2015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486</v>
      </c>
      <c r="D280" s="122" t="s">
        <v>523</v>
      </c>
      <c r="E280" s="122">
        <v>2018</v>
      </c>
      <c r="F280" s="122" t="s">
        <v>19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486</v>
      </c>
      <c r="D281" s="122" t="s">
        <v>525</v>
      </c>
      <c r="E281" s="122">
        <v>2013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486</v>
      </c>
      <c r="D282" s="122" t="s">
        <v>526</v>
      </c>
      <c r="E282" s="122">
        <v>2015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486</v>
      </c>
      <c r="D283" s="122" t="s">
        <v>527</v>
      </c>
      <c r="E283" s="122">
        <v>2001</v>
      </c>
      <c r="F283" s="122">
        <v>2014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486</v>
      </c>
      <c r="D284" s="122" t="s">
        <v>527</v>
      </c>
      <c r="E284" s="122">
        <v>2014</v>
      </c>
      <c r="F284" s="122" t="s">
        <v>71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486</v>
      </c>
      <c r="D285" s="122" t="s">
        <v>528</v>
      </c>
      <c r="E285" s="122">
        <v>2019</v>
      </c>
      <c r="F285" s="122" t="s">
        <v>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486</v>
      </c>
      <c r="D286" s="122" t="s">
        <v>529</v>
      </c>
      <c r="E286" s="122">
        <v>2007</v>
      </c>
      <c r="F286" s="122">
        <v>2014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486</v>
      </c>
      <c r="D287" s="122" t="s">
        <v>529</v>
      </c>
      <c r="E287" s="122">
        <v>2014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486</v>
      </c>
      <c r="D288" s="122" t="s">
        <v>530</v>
      </c>
      <c r="E288" s="122">
        <v>2001</v>
      </c>
      <c r="F288" s="122">
        <v>2009</v>
      </c>
      <c r="G288" s="123"/>
      <c r="H288" s="129" t="s">
        <v>20</v>
      </c>
      <c r="I288" s="130"/>
      <c r="J288" s="131"/>
    </row>
    <row r="289" spans="2:10" ht="19.649999999999999" customHeight="1">
      <c r="B289" s="121">
        <f t="shared" si="6"/>
        <v>279</v>
      </c>
      <c r="C289" s="122" t="s">
        <v>486</v>
      </c>
      <c r="D289" s="122" t="s">
        <v>531</v>
      </c>
      <c r="E289" s="122">
        <v>2010</v>
      </c>
      <c r="F289" s="122">
        <v>2013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532</v>
      </c>
      <c r="D290" s="122" t="s">
        <v>533</v>
      </c>
      <c r="E290" s="122">
        <v>2017</v>
      </c>
      <c r="F290" s="122" t="s">
        <v>19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534</v>
      </c>
      <c r="D291" s="122" t="s">
        <v>535</v>
      </c>
      <c r="E291" s="122">
        <v>2013</v>
      </c>
      <c r="F291" s="122">
        <v>2019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534</v>
      </c>
      <c r="D292" s="125" t="s">
        <v>536</v>
      </c>
      <c r="E292" s="125">
        <v>2027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>
      <c r="B293" s="114" t="s">
        <v>1</v>
      </c>
      <c r="C293" s="115" t="s">
        <v>2</v>
      </c>
      <c r="D293" s="115" t="s">
        <v>3</v>
      </c>
      <c r="E293" s="115" t="s">
        <v>4</v>
      </c>
      <c r="F293" s="116" t="s">
        <v>5</v>
      </c>
      <c r="G293" s="116" t="s">
        <v>6</v>
      </c>
      <c r="H293" s="116" t="s">
        <v>7</v>
      </c>
      <c r="I293" s="115" t="s">
        <v>8</v>
      </c>
      <c r="J293" s="117" t="s">
        <v>9</v>
      </c>
    </row>
    <row r="294" spans="2:10" ht="19.649999999999999" customHeight="1">
      <c r="B294" s="121">
        <f>ROW()-11</f>
        <v>283</v>
      </c>
      <c r="C294" s="122" t="s">
        <v>534</v>
      </c>
      <c r="D294" s="122" t="s">
        <v>537</v>
      </c>
      <c r="E294" s="122">
        <v>2016</v>
      </c>
      <c r="F294" s="122" t="s">
        <v>19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534</v>
      </c>
      <c r="D295" s="122" t="s">
        <v>521</v>
      </c>
      <c r="E295" s="122">
        <v>2009</v>
      </c>
      <c r="F295" s="122">
        <v>2019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534</v>
      </c>
      <c r="D296" s="122" t="s">
        <v>522</v>
      </c>
      <c r="E296" s="122">
        <v>2009</v>
      </c>
      <c r="F296" s="122">
        <v>2019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534</v>
      </c>
      <c r="D297" s="122" t="s">
        <v>523</v>
      </c>
      <c r="E297" s="122">
        <v>2015</v>
      </c>
      <c r="F297" s="122">
        <v>2017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534</v>
      </c>
      <c r="D298" s="122" t="s">
        <v>523</v>
      </c>
      <c r="E298" s="122">
        <v>2018</v>
      </c>
      <c r="F298" s="122" t="s">
        <v>19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534</v>
      </c>
      <c r="D299" s="122" t="s">
        <v>538</v>
      </c>
      <c r="E299" s="122">
        <v>2011</v>
      </c>
      <c r="F299" s="122">
        <v>2019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534</v>
      </c>
      <c r="D300" s="122" t="s">
        <v>539</v>
      </c>
      <c r="E300" s="122">
        <v>2020</v>
      </c>
      <c r="F300" s="122" t="s">
        <v>19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542</v>
      </c>
      <c r="D301" s="122" t="s">
        <v>543</v>
      </c>
      <c r="E301" s="122">
        <v>2011</v>
      </c>
      <c r="F301" s="122">
        <v>2020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542</v>
      </c>
      <c r="D302" s="122" t="s">
        <v>544</v>
      </c>
      <c r="E302" s="122">
        <v>2004</v>
      </c>
      <c r="F302" s="122">
        <v>2015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542</v>
      </c>
      <c r="D303" s="122" t="s">
        <v>546</v>
      </c>
      <c r="E303" s="122">
        <v>2017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547</v>
      </c>
      <c r="D304" s="122" t="s">
        <v>548</v>
      </c>
      <c r="E304" s="122">
        <v>2016</v>
      </c>
      <c r="F304" s="122" t="s">
        <v>19</v>
      </c>
      <c r="G304" s="123"/>
      <c r="H304" s="129" t="s">
        <v>20</v>
      </c>
      <c r="I304" s="130" t="s">
        <v>20</v>
      </c>
      <c r="J304" s="131" t="s">
        <v>25</v>
      </c>
    </row>
    <row r="305" spans="2:10" ht="19.649999999999999" customHeight="1">
      <c r="B305" s="121">
        <f t="shared" si="7"/>
        <v>294</v>
      </c>
      <c r="C305" s="122" t="s">
        <v>542</v>
      </c>
      <c r="D305" s="122" t="s">
        <v>549</v>
      </c>
      <c r="E305" s="122">
        <v>2001</v>
      </c>
      <c r="F305" s="122">
        <v>2009</v>
      </c>
      <c r="G305" s="123" t="s">
        <v>20</v>
      </c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542</v>
      </c>
      <c r="D306" s="122" t="s">
        <v>549</v>
      </c>
      <c r="E306" s="122">
        <v>2017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542</v>
      </c>
      <c r="D307" s="122" t="s">
        <v>551</v>
      </c>
      <c r="E307" s="122">
        <v>2005</v>
      </c>
      <c r="F307" s="122">
        <v>2012</v>
      </c>
      <c r="G307" s="123" t="s">
        <v>20</v>
      </c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542</v>
      </c>
      <c r="D308" s="122" t="s">
        <v>551</v>
      </c>
      <c r="E308" s="122">
        <v>2013</v>
      </c>
      <c r="F308" s="122" t="s">
        <v>19</v>
      </c>
      <c r="G308" s="123"/>
      <c r="H308" s="129" t="s">
        <v>20</v>
      </c>
      <c r="I308" s="130" t="s">
        <v>20</v>
      </c>
      <c r="J308" s="131" t="s">
        <v>20</v>
      </c>
    </row>
    <row r="309" spans="2:10" ht="19.649999999999999" customHeight="1">
      <c r="B309" s="121">
        <f t="shared" si="7"/>
        <v>298</v>
      </c>
      <c r="C309" s="122" t="s">
        <v>542</v>
      </c>
      <c r="D309" s="122" t="s">
        <v>553</v>
      </c>
      <c r="E309" s="122">
        <v>2012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542</v>
      </c>
      <c r="D310" s="122" t="s">
        <v>554</v>
      </c>
      <c r="E310" s="122">
        <v>2018</v>
      </c>
      <c r="F310" s="122" t="s">
        <v>19</v>
      </c>
      <c r="G310" s="123"/>
      <c r="H310" s="129" t="s">
        <v>20</v>
      </c>
      <c r="I310" s="130" t="s">
        <v>20</v>
      </c>
      <c r="J310" s="131" t="s">
        <v>25</v>
      </c>
    </row>
    <row r="311" spans="2:10" ht="19.649999999999999" customHeight="1">
      <c r="B311" s="121">
        <f t="shared" si="7"/>
        <v>300</v>
      </c>
      <c r="C311" s="122" t="s">
        <v>542</v>
      </c>
      <c r="D311" s="122" t="s">
        <v>555</v>
      </c>
      <c r="E311" s="122">
        <v>2012</v>
      </c>
      <c r="F311" s="122">
        <v>2018</v>
      </c>
      <c r="G311" s="123" t="s">
        <v>20</v>
      </c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547</v>
      </c>
      <c r="D312" s="122" t="s">
        <v>555</v>
      </c>
      <c r="E312" s="122">
        <v>2013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557</v>
      </c>
      <c r="D313" s="122" t="s">
        <v>558</v>
      </c>
      <c r="E313" s="122">
        <v>2012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557</v>
      </c>
      <c r="D314" s="122" t="s">
        <v>559</v>
      </c>
      <c r="E314" s="122">
        <v>2007</v>
      </c>
      <c r="F314" s="122">
        <v>2014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557</v>
      </c>
      <c r="D315" s="122" t="s">
        <v>559</v>
      </c>
      <c r="E315" s="122">
        <v>2014</v>
      </c>
      <c r="F315" s="122" t="s">
        <v>71</v>
      </c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557</v>
      </c>
      <c r="D316" s="122" t="s">
        <v>562</v>
      </c>
      <c r="E316" s="122">
        <v>2019</v>
      </c>
      <c r="F316" s="122" t="s">
        <v>19</v>
      </c>
      <c r="G316" s="123"/>
      <c r="H316" s="129" t="s">
        <v>20</v>
      </c>
      <c r="I316" s="130" t="s">
        <v>20</v>
      </c>
      <c r="J316" s="131" t="s">
        <v>25</v>
      </c>
    </row>
    <row r="317" spans="2:10" ht="19.649999999999999" customHeight="1">
      <c r="B317" s="121">
        <f t="shared" si="7"/>
        <v>306</v>
      </c>
      <c r="C317" s="122" t="s">
        <v>557</v>
      </c>
      <c r="D317" s="122" t="s">
        <v>564</v>
      </c>
      <c r="E317" s="122">
        <v>2017</v>
      </c>
      <c r="F317" s="122" t="s">
        <v>19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557</v>
      </c>
      <c r="D318" s="122" t="s">
        <v>565</v>
      </c>
      <c r="E318" s="122">
        <v>2016</v>
      </c>
      <c r="F318" s="122" t="s">
        <v>19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557</v>
      </c>
      <c r="D319" s="122" t="s">
        <v>567</v>
      </c>
      <c r="E319" s="122">
        <v>2004</v>
      </c>
      <c r="F319" s="122">
        <v>2013</v>
      </c>
      <c r="G319" s="123" t="s">
        <v>20</v>
      </c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557</v>
      </c>
      <c r="D320" s="122" t="s">
        <v>569</v>
      </c>
      <c r="E320" s="122">
        <v>2013</v>
      </c>
      <c r="F320" s="122">
        <v>2019</v>
      </c>
      <c r="G320" s="123" t="s">
        <v>20</v>
      </c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557</v>
      </c>
      <c r="D321" s="122" t="s">
        <v>571</v>
      </c>
      <c r="E321" s="122">
        <v>2007</v>
      </c>
      <c r="F321" s="122">
        <v>2015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557</v>
      </c>
      <c r="D322" s="122" t="s">
        <v>572</v>
      </c>
      <c r="E322" s="122">
        <v>2013</v>
      </c>
      <c r="F322" s="122" t="s">
        <v>19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557</v>
      </c>
      <c r="D323" s="122" t="s">
        <v>573</v>
      </c>
      <c r="E323" s="122">
        <v>2006</v>
      </c>
      <c r="F323" s="122">
        <v>2015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557</v>
      </c>
      <c r="D324" s="122" t="s">
        <v>574</v>
      </c>
      <c r="E324" s="122">
        <v>2008</v>
      </c>
      <c r="F324" s="122">
        <v>2015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557</v>
      </c>
      <c r="D325" s="122" t="s">
        <v>574</v>
      </c>
      <c r="E325" s="122">
        <v>2015</v>
      </c>
      <c r="F325" s="122" t="s">
        <v>19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557</v>
      </c>
      <c r="D326" s="122" t="s">
        <v>575</v>
      </c>
      <c r="E326" s="122">
        <v>2009</v>
      </c>
      <c r="F326" s="122">
        <v>2017</v>
      </c>
      <c r="G326" s="123"/>
      <c r="H326" s="129" t="s">
        <v>20</v>
      </c>
      <c r="I326" s="129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577</v>
      </c>
      <c r="D327" s="122" t="s">
        <v>578</v>
      </c>
      <c r="E327" s="122">
        <v>2013</v>
      </c>
      <c r="F327" s="122">
        <v>2019</v>
      </c>
      <c r="G327" s="123"/>
      <c r="H327" s="129" t="s">
        <v>20</v>
      </c>
      <c r="I327" s="130" t="s">
        <v>20</v>
      </c>
      <c r="J327" s="131" t="s">
        <v>25</v>
      </c>
    </row>
    <row r="328" spans="2:10" ht="19.649999999999999" customHeight="1">
      <c r="B328" s="121">
        <f t="shared" si="7"/>
        <v>317</v>
      </c>
      <c r="C328" s="122" t="s">
        <v>577</v>
      </c>
      <c r="D328" s="122" t="s">
        <v>579</v>
      </c>
      <c r="E328" s="122">
        <v>2008</v>
      </c>
      <c r="F328" s="122">
        <v>2012</v>
      </c>
      <c r="G328" s="123" t="s">
        <v>20</v>
      </c>
      <c r="H328" s="129"/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577</v>
      </c>
      <c r="D329" s="122" t="s">
        <v>582</v>
      </c>
      <c r="E329" s="122">
        <v>2011</v>
      </c>
      <c r="F329" s="122">
        <v>2016</v>
      </c>
      <c r="G329" s="123"/>
      <c r="H329" s="129" t="s">
        <v>20</v>
      </c>
      <c r="I329" s="130" t="s">
        <v>25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583</v>
      </c>
      <c r="D330" s="122" t="s">
        <v>582</v>
      </c>
      <c r="E330" s="122">
        <v>2014</v>
      </c>
      <c r="F330" s="122" t="s">
        <v>19</v>
      </c>
      <c r="G330" s="123"/>
      <c r="H330" s="129" t="s">
        <v>20</v>
      </c>
      <c r="I330" s="130" t="s">
        <v>25</v>
      </c>
      <c r="J330" s="131" t="s">
        <v>20</v>
      </c>
    </row>
    <row r="331" spans="2:10" ht="19.649999999999999" customHeight="1">
      <c r="B331" s="121">
        <f t="shared" si="7"/>
        <v>320</v>
      </c>
      <c r="C331" s="122" t="s">
        <v>577</v>
      </c>
      <c r="D331" s="122" t="s">
        <v>584</v>
      </c>
      <c r="E331" s="122">
        <v>2012</v>
      </c>
      <c r="F331" s="122">
        <v>2015</v>
      </c>
      <c r="G331" s="123" t="s">
        <v>20</v>
      </c>
      <c r="H331" s="129"/>
      <c r="I331" s="130"/>
      <c r="J331" s="131" t="s">
        <v>20</v>
      </c>
    </row>
    <row r="332" spans="2:10" ht="19.649999999999999" customHeight="1">
      <c r="B332" s="121">
        <f t="shared" si="7"/>
        <v>321</v>
      </c>
      <c r="C332" s="122" t="s">
        <v>577</v>
      </c>
      <c r="D332" s="122" t="s">
        <v>587</v>
      </c>
      <c r="E332" s="122">
        <v>2015</v>
      </c>
      <c r="F332" s="122">
        <v>2019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577</v>
      </c>
      <c r="D333" s="122" t="s">
        <v>589</v>
      </c>
      <c r="E333" s="122">
        <v>2012</v>
      </c>
      <c r="F333" s="122">
        <v>2015</v>
      </c>
      <c r="G333" s="123" t="s">
        <v>20</v>
      </c>
      <c r="H333" s="129"/>
      <c r="I333" s="130"/>
      <c r="J333" s="131" t="s">
        <v>20</v>
      </c>
    </row>
    <row r="334" spans="2:10" ht="19.649999999999999" customHeight="1" thickBot="1">
      <c r="B334" s="124">
        <f t="shared" si="7"/>
        <v>323</v>
      </c>
      <c r="C334" s="125" t="s">
        <v>577</v>
      </c>
      <c r="D334" s="125" t="s">
        <v>590</v>
      </c>
      <c r="E334" s="125">
        <v>2015</v>
      </c>
      <c r="F334" s="125">
        <v>2019</v>
      </c>
      <c r="G334" s="164"/>
      <c r="H334" s="132" t="s">
        <v>20</v>
      </c>
      <c r="I334" s="133" t="s">
        <v>20</v>
      </c>
      <c r="J334" s="134"/>
    </row>
    <row r="335" spans="2:10" ht="19.649999999999999" customHeight="1">
      <c r="B335" s="114" t="s">
        <v>1</v>
      </c>
      <c r="C335" s="115" t="s">
        <v>2</v>
      </c>
      <c r="D335" s="115" t="s">
        <v>3</v>
      </c>
      <c r="E335" s="115" t="s">
        <v>4</v>
      </c>
      <c r="F335" s="116" t="s">
        <v>5</v>
      </c>
      <c r="G335" s="116" t="s">
        <v>6</v>
      </c>
      <c r="H335" s="116" t="s">
        <v>7</v>
      </c>
      <c r="I335" s="115" t="s">
        <v>8</v>
      </c>
      <c r="J335" s="117" t="s">
        <v>9</v>
      </c>
    </row>
    <row r="336" spans="2:10" ht="19.649999999999999" customHeight="1">
      <c r="B336" s="121">
        <f>ROW()-12</f>
        <v>324</v>
      </c>
      <c r="C336" s="122" t="s">
        <v>577</v>
      </c>
      <c r="D336" s="122" t="s">
        <v>592</v>
      </c>
      <c r="E336" s="122">
        <v>2011</v>
      </c>
      <c r="F336" s="122">
        <v>2017</v>
      </c>
      <c r="G336" s="123" t="s">
        <v>20</v>
      </c>
      <c r="H336" s="129"/>
      <c r="I336" s="130"/>
      <c r="J336" s="131" t="s">
        <v>20</v>
      </c>
    </row>
    <row r="337" spans="2:10" ht="19.649999999999999" customHeight="1">
      <c r="B337" s="121">
        <f t="shared" ref="B337:B376" si="8">ROW()-12</f>
        <v>325</v>
      </c>
      <c r="C337" s="122" t="s">
        <v>594</v>
      </c>
      <c r="D337" s="122" t="s">
        <v>596</v>
      </c>
      <c r="E337" s="122">
        <v>2004</v>
      </c>
      <c r="F337" s="122">
        <v>2010</v>
      </c>
      <c r="G337" s="123" t="s">
        <v>20</v>
      </c>
      <c r="H337" s="129"/>
      <c r="I337" s="130"/>
      <c r="J337" s="131" t="s">
        <v>20</v>
      </c>
    </row>
    <row r="338" spans="2:10" ht="19.649999999999999" customHeight="1">
      <c r="B338" s="121">
        <f t="shared" si="8"/>
        <v>326</v>
      </c>
      <c r="C338" s="122" t="s">
        <v>594</v>
      </c>
      <c r="D338" s="122" t="s">
        <v>596</v>
      </c>
      <c r="E338" s="122">
        <v>2010</v>
      </c>
      <c r="F338" s="122">
        <v>2017</v>
      </c>
      <c r="G338" s="123" t="s">
        <v>20</v>
      </c>
      <c r="H338" s="129"/>
      <c r="I338" s="130"/>
      <c r="J338" s="131" t="s">
        <v>20</v>
      </c>
    </row>
    <row r="339" spans="2:10" ht="19.649999999999999" customHeight="1">
      <c r="B339" s="121">
        <f t="shared" si="8"/>
        <v>327</v>
      </c>
      <c r="C339" s="122" t="s">
        <v>599</v>
      </c>
      <c r="D339" s="122" t="s">
        <v>600</v>
      </c>
      <c r="E339" s="122">
        <v>2007</v>
      </c>
      <c r="F339" s="122">
        <v>2013</v>
      </c>
      <c r="G339" s="123" t="s">
        <v>20</v>
      </c>
      <c r="H339" s="129"/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599</v>
      </c>
      <c r="D340" s="122" t="s">
        <v>600</v>
      </c>
      <c r="E340" s="122">
        <v>2013</v>
      </c>
      <c r="F340" s="122">
        <v>2018</v>
      </c>
      <c r="G340" s="123" t="s">
        <v>20</v>
      </c>
      <c r="H340" s="129"/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599</v>
      </c>
      <c r="D341" s="122" t="s">
        <v>603</v>
      </c>
      <c r="E341" s="122">
        <v>2009</v>
      </c>
      <c r="F341" s="122">
        <v>2018</v>
      </c>
      <c r="G341" s="123"/>
      <c r="H341" s="129" t="s">
        <v>20</v>
      </c>
      <c r="I341" s="130" t="s">
        <v>20</v>
      </c>
      <c r="J341" s="131" t="s">
        <v>25</v>
      </c>
    </row>
    <row r="342" spans="2:10" ht="19.649999999999999" customHeight="1">
      <c r="B342" s="121">
        <f t="shared" si="8"/>
        <v>330</v>
      </c>
      <c r="C342" s="122" t="s">
        <v>612</v>
      </c>
      <c r="D342" s="122" t="s">
        <v>605</v>
      </c>
      <c r="E342" s="122">
        <v>2014</v>
      </c>
      <c r="F342" s="122" t="s">
        <v>19</v>
      </c>
      <c r="G342" s="123"/>
      <c r="H342" s="129" t="s">
        <v>20</v>
      </c>
      <c r="I342" s="130" t="s">
        <v>20</v>
      </c>
      <c r="J342" s="131" t="s">
        <v>25</v>
      </c>
    </row>
    <row r="343" spans="2:10" ht="19.649999999999999" customHeight="1">
      <c r="B343" s="121">
        <f t="shared" si="8"/>
        <v>331</v>
      </c>
      <c r="C343" s="122" t="s">
        <v>599</v>
      </c>
      <c r="D343" s="122" t="s">
        <v>606</v>
      </c>
      <c r="E343" s="122">
        <v>2017</v>
      </c>
      <c r="F343" s="122" t="s">
        <v>19</v>
      </c>
      <c r="G343" s="123"/>
      <c r="H343" s="129" t="s">
        <v>20</v>
      </c>
      <c r="I343" s="129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599</v>
      </c>
      <c r="D344" s="122" t="s">
        <v>608</v>
      </c>
      <c r="E344" s="122">
        <v>2007</v>
      </c>
      <c r="F344" s="122">
        <v>2013</v>
      </c>
      <c r="G344" s="123"/>
      <c r="H344" s="129" t="s">
        <v>20</v>
      </c>
      <c r="I344" s="130"/>
      <c r="J344" s="131"/>
    </row>
    <row r="345" spans="2:10" ht="19.649999999999999" customHeight="1">
      <c r="B345" s="121">
        <f t="shared" si="8"/>
        <v>333</v>
      </c>
      <c r="C345" s="122" t="s">
        <v>599</v>
      </c>
      <c r="D345" s="122" t="s">
        <v>608</v>
      </c>
      <c r="E345" s="122">
        <v>2017</v>
      </c>
      <c r="F345" s="122" t="s">
        <v>19</v>
      </c>
      <c r="G345" s="123"/>
      <c r="H345" s="129" t="s">
        <v>20</v>
      </c>
      <c r="I345" s="129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599</v>
      </c>
      <c r="D346" s="122" t="s">
        <v>611</v>
      </c>
      <c r="E346" s="122">
        <v>2013</v>
      </c>
      <c r="F346" s="122">
        <v>2018</v>
      </c>
      <c r="G346" s="123"/>
      <c r="H346" s="129"/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599</v>
      </c>
      <c r="D347" s="122" t="s">
        <v>614</v>
      </c>
      <c r="E347" s="122">
        <v>2015</v>
      </c>
      <c r="F347" s="122" t="s">
        <v>19</v>
      </c>
      <c r="G347" s="123"/>
      <c r="H347" s="129" t="s">
        <v>20</v>
      </c>
      <c r="I347" s="130" t="s">
        <v>20</v>
      </c>
      <c r="J347" s="131" t="s">
        <v>25</v>
      </c>
    </row>
    <row r="348" spans="2:10" ht="19.649999999999999" customHeight="1">
      <c r="B348" s="121">
        <f t="shared" si="8"/>
        <v>336</v>
      </c>
      <c r="C348" s="122" t="s">
        <v>599</v>
      </c>
      <c r="D348" s="122" t="s">
        <v>616</v>
      </c>
      <c r="E348" s="122">
        <v>2009</v>
      </c>
      <c r="F348" s="122">
        <v>2015</v>
      </c>
      <c r="G348" s="123"/>
      <c r="H348" s="129" t="s">
        <v>20</v>
      </c>
      <c r="I348" s="129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599</v>
      </c>
      <c r="D349" s="122" t="s">
        <v>616</v>
      </c>
      <c r="E349" s="122">
        <v>2016</v>
      </c>
      <c r="F349" s="122" t="s">
        <v>19</v>
      </c>
      <c r="G349" s="123"/>
      <c r="H349" s="129" t="s">
        <v>20</v>
      </c>
      <c r="I349" s="130" t="s">
        <v>20</v>
      </c>
      <c r="J349" s="131" t="s">
        <v>25</v>
      </c>
    </row>
    <row r="350" spans="2:10" ht="19.649999999999999" customHeight="1">
      <c r="B350" s="121">
        <f t="shared" si="8"/>
        <v>338</v>
      </c>
      <c r="C350" s="122" t="s">
        <v>599</v>
      </c>
      <c r="D350" s="122" t="s">
        <v>618</v>
      </c>
      <c r="E350" s="122">
        <v>2016</v>
      </c>
      <c r="F350" s="122" t="s">
        <v>19</v>
      </c>
      <c r="G350" s="123"/>
      <c r="H350" s="129" t="s">
        <v>20</v>
      </c>
      <c r="I350" s="130"/>
      <c r="J350" s="131"/>
    </row>
    <row r="351" spans="2:10" ht="19.649999999999999" customHeight="1">
      <c r="B351" s="121">
        <f t="shared" si="8"/>
        <v>339</v>
      </c>
      <c r="C351" s="122" t="s">
        <v>599</v>
      </c>
      <c r="D351" s="122" t="s">
        <v>620</v>
      </c>
      <c r="E351" s="122">
        <v>2013</v>
      </c>
      <c r="F351" s="122">
        <v>2018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599</v>
      </c>
      <c r="D352" s="122" t="s">
        <v>621</v>
      </c>
      <c r="E352" s="122">
        <v>2005</v>
      </c>
      <c r="F352" s="122">
        <v>2013</v>
      </c>
      <c r="G352" s="123" t="s">
        <v>20</v>
      </c>
      <c r="H352" s="129"/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599</v>
      </c>
      <c r="D353" s="122" t="s">
        <v>623</v>
      </c>
      <c r="E353" s="122">
        <v>2019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599</v>
      </c>
      <c r="D354" s="122" t="s">
        <v>624</v>
      </c>
      <c r="E354" s="122">
        <v>2009</v>
      </c>
      <c r="F354" s="122">
        <v>2014</v>
      </c>
      <c r="G354" s="123" t="s">
        <v>20</v>
      </c>
      <c r="H354" s="129"/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599</v>
      </c>
      <c r="D355" s="122" t="s">
        <v>626</v>
      </c>
      <c r="E355" s="122">
        <v>2009</v>
      </c>
      <c r="F355" s="122">
        <v>2018</v>
      </c>
      <c r="G355" s="123" t="s">
        <v>20</v>
      </c>
      <c r="H355" s="129"/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599</v>
      </c>
      <c r="D356" s="122" t="s">
        <v>629</v>
      </c>
      <c r="E356" s="122">
        <v>2011</v>
      </c>
      <c r="F356" s="122">
        <v>2019</v>
      </c>
      <c r="G356" s="123"/>
      <c r="H356" s="129" t="s">
        <v>20</v>
      </c>
      <c r="I356" s="129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631</v>
      </c>
      <c r="D357" s="122" t="s">
        <v>474</v>
      </c>
      <c r="E357" s="122">
        <v>2010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631</v>
      </c>
      <c r="D358" s="122" t="s">
        <v>475</v>
      </c>
      <c r="E358" s="122">
        <v>2001</v>
      </c>
      <c r="F358" s="122">
        <v>2014</v>
      </c>
      <c r="G358" s="123"/>
      <c r="H358" s="129" t="s">
        <v>20</v>
      </c>
      <c r="I358" s="130"/>
      <c r="J358" s="131"/>
    </row>
    <row r="359" spans="2:10" ht="19.649999999999999" customHeight="1">
      <c r="B359" s="121">
        <f t="shared" si="8"/>
        <v>347</v>
      </c>
      <c r="C359" s="122" t="s">
        <v>632</v>
      </c>
      <c r="D359" s="122" t="s">
        <v>633</v>
      </c>
      <c r="E359" s="122">
        <v>2010</v>
      </c>
      <c r="F359" s="122" t="s">
        <v>19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632</v>
      </c>
      <c r="D360" s="122" t="s">
        <v>634</v>
      </c>
      <c r="E360" s="122">
        <v>2017</v>
      </c>
      <c r="F360" s="122" t="s">
        <v>19</v>
      </c>
      <c r="G360" s="123"/>
      <c r="H360" s="129" t="s">
        <v>20</v>
      </c>
      <c r="I360" s="130" t="s">
        <v>20</v>
      </c>
      <c r="J360" s="131" t="s">
        <v>20</v>
      </c>
    </row>
    <row r="361" spans="2:10" ht="19.649999999999999" customHeight="1">
      <c r="B361" s="121">
        <f t="shared" si="8"/>
        <v>349</v>
      </c>
      <c r="C361" s="122" t="s">
        <v>632</v>
      </c>
      <c r="D361" s="122" t="s">
        <v>635</v>
      </c>
      <c r="E361" s="122">
        <v>2018</v>
      </c>
      <c r="F361" s="122" t="s">
        <v>19</v>
      </c>
      <c r="G361" s="123"/>
      <c r="H361" s="129" t="s">
        <v>20</v>
      </c>
      <c r="I361" s="130" t="s">
        <v>20</v>
      </c>
      <c r="J361" s="131" t="s">
        <v>20</v>
      </c>
    </row>
    <row r="362" spans="2:10" ht="19.649999999999999" customHeight="1">
      <c r="B362" s="121">
        <f t="shared" si="8"/>
        <v>350</v>
      </c>
      <c r="C362" s="122" t="s">
        <v>632</v>
      </c>
      <c r="D362" s="122" t="s">
        <v>637</v>
      </c>
      <c r="E362" s="122">
        <v>2011</v>
      </c>
      <c r="F362" s="122">
        <v>2019</v>
      </c>
      <c r="G362" s="123" t="s">
        <v>20</v>
      </c>
      <c r="H362" s="129" t="s">
        <v>20</v>
      </c>
      <c r="I362" s="130" t="s">
        <v>20</v>
      </c>
      <c r="J362" s="131" t="s">
        <v>20</v>
      </c>
    </row>
    <row r="363" spans="2:10" ht="19.649999999999999" customHeight="1">
      <c r="B363" s="121">
        <f t="shared" si="8"/>
        <v>351</v>
      </c>
      <c r="C363" s="122" t="s">
        <v>632</v>
      </c>
      <c r="D363" s="122" t="s">
        <v>639</v>
      </c>
      <c r="E363" s="122">
        <v>2004</v>
      </c>
      <c r="F363" s="122" t="s">
        <v>19</v>
      </c>
      <c r="G363" s="123" t="s">
        <v>20</v>
      </c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632</v>
      </c>
      <c r="D364" s="122" t="s">
        <v>639</v>
      </c>
      <c r="E364" s="122">
        <v>2004</v>
      </c>
      <c r="F364" s="122" t="s">
        <v>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632</v>
      </c>
      <c r="D365" s="122" t="s">
        <v>641</v>
      </c>
      <c r="E365" s="122">
        <v>2003</v>
      </c>
      <c r="F365" s="122">
        <v>2015</v>
      </c>
      <c r="G365" s="123"/>
      <c r="H365" s="129" t="s">
        <v>20</v>
      </c>
      <c r="I365" s="130" t="s">
        <v>20</v>
      </c>
      <c r="J365" s="131" t="s">
        <v>20</v>
      </c>
    </row>
    <row r="366" spans="2:10" ht="19.649999999999999" customHeight="1">
      <c r="B366" s="121">
        <f t="shared" si="8"/>
        <v>354</v>
      </c>
      <c r="C366" s="122" t="s">
        <v>632</v>
      </c>
      <c r="D366" s="122" t="s">
        <v>643</v>
      </c>
      <c r="E366" s="122">
        <v>2003</v>
      </c>
      <c r="F366" s="122">
        <v>2009</v>
      </c>
      <c r="G366" s="123" t="s">
        <v>20</v>
      </c>
      <c r="H366" s="129" t="s">
        <v>20</v>
      </c>
      <c r="I366" s="130" t="s">
        <v>20</v>
      </c>
      <c r="J366" s="131" t="s">
        <v>20</v>
      </c>
    </row>
    <row r="367" spans="2:10" ht="19.649999999999999" customHeight="1">
      <c r="B367" s="121">
        <f t="shared" si="8"/>
        <v>355</v>
      </c>
      <c r="C367" s="122" t="s">
        <v>632</v>
      </c>
      <c r="D367" s="122" t="s">
        <v>643</v>
      </c>
      <c r="E367" s="122">
        <v>2003</v>
      </c>
      <c r="F367" s="122">
        <v>2009</v>
      </c>
      <c r="G367" s="123"/>
      <c r="H367" s="129" t="s">
        <v>20</v>
      </c>
      <c r="I367" s="130" t="s">
        <v>20</v>
      </c>
      <c r="J367" s="131" t="s">
        <v>20</v>
      </c>
    </row>
    <row r="368" spans="2:10" ht="19.649999999999999" customHeight="1">
      <c r="B368" s="121">
        <f t="shared" si="8"/>
        <v>356</v>
      </c>
      <c r="C368" s="122" t="s">
        <v>632</v>
      </c>
      <c r="D368" s="122" t="s">
        <v>647</v>
      </c>
      <c r="E368" s="122">
        <v>2008</v>
      </c>
      <c r="F368" s="122">
        <v>2011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632</v>
      </c>
      <c r="D369" s="122" t="s">
        <v>647</v>
      </c>
      <c r="E369" s="122">
        <v>2012</v>
      </c>
      <c r="F369" s="122">
        <v>2017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632</v>
      </c>
      <c r="D370" s="122" t="s">
        <v>648</v>
      </c>
      <c r="E370" s="122">
        <v>2006</v>
      </c>
      <c r="F370" s="122">
        <v>2017</v>
      </c>
      <c r="G370" s="123" t="s">
        <v>20</v>
      </c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632</v>
      </c>
      <c r="D371" s="122" t="s">
        <v>648</v>
      </c>
      <c r="E371" s="122">
        <v>2017</v>
      </c>
      <c r="F371" s="122" t="s">
        <v>19</v>
      </c>
      <c r="G371" s="123"/>
      <c r="H371" s="129" t="s">
        <v>20</v>
      </c>
      <c r="I371" s="129" t="s">
        <v>20</v>
      </c>
      <c r="J371" s="182" t="s">
        <v>20</v>
      </c>
    </row>
    <row r="372" spans="2:10" ht="19.649999999999999" customHeight="1">
      <c r="B372" s="121">
        <f t="shared" si="8"/>
        <v>360</v>
      </c>
      <c r="C372" s="122" t="s">
        <v>632</v>
      </c>
      <c r="D372" s="122" t="s">
        <v>651</v>
      </c>
      <c r="E372" s="122">
        <v>2006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632</v>
      </c>
      <c r="D373" s="122" t="s">
        <v>652</v>
      </c>
      <c r="E373" s="122">
        <v>2003</v>
      </c>
      <c r="F373" s="122">
        <v>2009</v>
      </c>
      <c r="G373" s="123" t="s">
        <v>20</v>
      </c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632</v>
      </c>
      <c r="D374" s="122" t="s">
        <v>652</v>
      </c>
      <c r="E374" s="122">
        <v>2009</v>
      </c>
      <c r="F374" s="122">
        <v>2012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632</v>
      </c>
      <c r="D375" s="122" t="s">
        <v>652</v>
      </c>
      <c r="E375" s="122">
        <v>2012</v>
      </c>
      <c r="F375" s="122">
        <v>2019</v>
      </c>
      <c r="G375" s="123" t="s">
        <v>20</v>
      </c>
      <c r="H375" s="129" t="s">
        <v>20</v>
      </c>
      <c r="I375" s="130"/>
      <c r="J375" s="131" t="s">
        <v>20</v>
      </c>
    </row>
    <row r="376" spans="2:10" ht="19.649999999999999" customHeight="1" thickBot="1">
      <c r="B376" s="124">
        <f t="shared" si="8"/>
        <v>364</v>
      </c>
      <c r="C376" s="125" t="s">
        <v>632</v>
      </c>
      <c r="D376" s="125" t="s">
        <v>652</v>
      </c>
      <c r="E376" s="125">
        <v>2020</v>
      </c>
      <c r="F376" s="125" t="s">
        <v>19</v>
      </c>
      <c r="G376" s="164"/>
      <c r="H376" s="132" t="s">
        <v>20</v>
      </c>
      <c r="I376" s="133" t="s">
        <v>20</v>
      </c>
      <c r="J376" s="134" t="s">
        <v>25</v>
      </c>
    </row>
    <row r="377" spans="2:10" ht="19.649999999999999" customHeight="1">
      <c r="B377" s="114" t="s">
        <v>1</v>
      </c>
      <c r="C377" s="115" t="s">
        <v>2</v>
      </c>
      <c r="D377" s="115" t="s">
        <v>3</v>
      </c>
      <c r="E377" s="115" t="s">
        <v>4</v>
      </c>
      <c r="F377" s="116" t="s">
        <v>5</v>
      </c>
      <c r="G377" s="116" t="s">
        <v>6</v>
      </c>
      <c r="H377" s="116" t="s">
        <v>7</v>
      </c>
      <c r="I377" s="115" t="s">
        <v>8</v>
      </c>
      <c r="J377" s="117" t="s">
        <v>9</v>
      </c>
    </row>
    <row r="378" spans="2:10" ht="19.649999999999999" customHeight="1">
      <c r="B378" s="121">
        <f>ROW()-13</f>
        <v>365</v>
      </c>
      <c r="C378" s="122" t="s">
        <v>632</v>
      </c>
      <c r="D378" s="122" t="s">
        <v>656</v>
      </c>
      <c r="E378" s="122">
        <v>2005</v>
      </c>
      <c r="F378" s="122">
        <v>2011</v>
      </c>
      <c r="G378" s="123" t="s">
        <v>20</v>
      </c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2" si="9">ROW()-13</f>
        <v>366</v>
      </c>
      <c r="C379" s="122" t="s">
        <v>632</v>
      </c>
      <c r="D379" s="122" t="s">
        <v>656</v>
      </c>
      <c r="E379" s="122">
        <v>2010</v>
      </c>
      <c r="F379" s="122">
        <v>2018</v>
      </c>
      <c r="G379" s="123"/>
      <c r="H379" s="129" t="s">
        <v>20</v>
      </c>
      <c r="I379" s="129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632</v>
      </c>
      <c r="D380" s="122" t="s">
        <v>656</v>
      </c>
      <c r="E380" s="122">
        <v>2019</v>
      </c>
      <c r="F380" s="122" t="s">
        <v>19</v>
      </c>
      <c r="G380" s="123"/>
      <c r="H380" s="129" t="s">
        <v>20</v>
      </c>
      <c r="I380" s="130" t="s">
        <v>20</v>
      </c>
      <c r="J380" s="131" t="s">
        <v>20</v>
      </c>
    </row>
    <row r="381" spans="2:10" ht="19.649999999999999" customHeight="1">
      <c r="B381" s="121">
        <f t="shared" si="9"/>
        <v>368</v>
      </c>
      <c r="C381" s="122" t="s">
        <v>632</v>
      </c>
      <c r="D381" s="122" t="s">
        <v>659</v>
      </c>
      <c r="E381" s="122">
        <v>2003</v>
      </c>
      <c r="F381" s="122">
        <v>2009</v>
      </c>
      <c r="G381" s="123" t="s">
        <v>20</v>
      </c>
      <c r="H381" s="129" t="s">
        <v>20</v>
      </c>
      <c r="I381" s="130" t="s">
        <v>20</v>
      </c>
      <c r="J381" s="131" t="s">
        <v>20</v>
      </c>
    </row>
    <row r="382" spans="2:10" ht="19.649999999999999" customHeight="1">
      <c r="B382" s="121">
        <f t="shared" si="9"/>
        <v>369</v>
      </c>
      <c r="C382" s="122" t="s">
        <v>632</v>
      </c>
      <c r="D382" s="122" t="s">
        <v>659</v>
      </c>
      <c r="E382" s="122">
        <v>2003</v>
      </c>
      <c r="F382" s="122">
        <v>2009</v>
      </c>
      <c r="G382" s="123"/>
      <c r="H382" s="129" t="s">
        <v>20</v>
      </c>
      <c r="I382" s="130" t="s">
        <v>20</v>
      </c>
      <c r="J382" s="131" t="s">
        <v>20</v>
      </c>
    </row>
    <row r="383" spans="2:10" ht="19.649999999999999" customHeight="1">
      <c r="B383" s="121">
        <f t="shared" si="9"/>
        <v>370</v>
      </c>
      <c r="C383" s="122" t="s">
        <v>632</v>
      </c>
      <c r="D383" s="122" t="s">
        <v>660</v>
      </c>
      <c r="E383" s="122">
        <v>2003</v>
      </c>
      <c r="F383" s="122">
        <v>2015</v>
      </c>
      <c r="G383" s="123"/>
      <c r="H383" s="129" t="s">
        <v>20</v>
      </c>
      <c r="I383" s="130" t="s">
        <v>20</v>
      </c>
      <c r="J383" s="131" t="s">
        <v>20</v>
      </c>
    </row>
    <row r="384" spans="2:10" ht="19.649999999999999" customHeight="1">
      <c r="B384" s="121">
        <f t="shared" si="9"/>
        <v>371</v>
      </c>
      <c r="C384" s="122" t="s">
        <v>632</v>
      </c>
      <c r="D384" s="122" t="s">
        <v>660</v>
      </c>
      <c r="E384" s="122">
        <v>2020</v>
      </c>
      <c r="F384" s="122" t="s">
        <v>19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632</v>
      </c>
      <c r="D385" s="122" t="s">
        <v>661</v>
      </c>
      <c r="E385" s="122">
        <v>2005</v>
      </c>
      <c r="F385" s="122">
        <v>2015</v>
      </c>
      <c r="G385" s="123" t="s">
        <v>20</v>
      </c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632</v>
      </c>
      <c r="D386" s="122" t="s">
        <v>661</v>
      </c>
      <c r="E386" s="122">
        <v>2015</v>
      </c>
      <c r="F386" s="122" t="s">
        <v>19</v>
      </c>
      <c r="G386" s="123"/>
      <c r="H386" s="129" t="s">
        <v>20</v>
      </c>
      <c r="I386" s="129" t="s">
        <v>20</v>
      </c>
      <c r="J386" s="182" t="s">
        <v>20</v>
      </c>
    </row>
    <row r="387" spans="2:10" ht="19.649999999999999" customHeight="1">
      <c r="B387" s="121">
        <f t="shared" si="9"/>
        <v>374</v>
      </c>
      <c r="C387" s="122" t="s">
        <v>632</v>
      </c>
      <c r="D387" s="122" t="s">
        <v>665</v>
      </c>
      <c r="E387" s="122">
        <v>2003</v>
      </c>
      <c r="F387" s="122">
        <v>2016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632</v>
      </c>
      <c r="D388" s="122" t="s">
        <v>666</v>
      </c>
      <c r="E388" s="122">
        <v>1994</v>
      </c>
      <c r="F388" s="122">
        <v>2003</v>
      </c>
      <c r="G388" s="123" t="s">
        <v>20</v>
      </c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632</v>
      </c>
      <c r="D389" s="122" t="s">
        <v>666</v>
      </c>
      <c r="E389" s="122">
        <v>2004</v>
      </c>
      <c r="F389" s="122">
        <v>2009</v>
      </c>
      <c r="G389" s="123" t="s">
        <v>20</v>
      </c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632</v>
      </c>
      <c r="D390" s="122" t="s">
        <v>666</v>
      </c>
      <c r="E390" s="122">
        <v>2015</v>
      </c>
      <c r="F390" s="122" t="s">
        <v>19</v>
      </c>
      <c r="G390" s="123"/>
      <c r="H390" s="129" t="s">
        <v>20</v>
      </c>
      <c r="I390" s="130" t="s">
        <v>20</v>
      </c>
      <c r="J390" s="131" t="s">
        <v>20</v>
      </c>
    </row>
    <row r="391" spans="2:10" ht="19.649999999999999" customHeight="1">
      <c r="B391" s="121">
        <f t="shared" si="9"/>
        <v>378</v>
      </c>
      <c r="C391" s="122" t="s">
        <v>632</v>
      </c>
      <c r="D391" s="122" t="s">
        <v>669</v>
      </c>
      <c r="E391" s="122">
        <v>2008</v>
      </c>
      <c r="F391" s="122">
        <v>2017</v>
      </c>
      <c r="G391" s="123" t="s">
        <v>20</v>
      </c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632</v>
      </c>
      <c r="D392" s="122" t="s">
        <v>671</v>
      </c>
      <c r="E392" s="122">
        <v>1995</v>
      </c>
      <c r="F392" s="122">
        <v>2010</v>
      </c>
      <c r="G392" s="123" t="s">
        <v>20</v>
      </c>
      <c r="H392" s="129" t="s">
        <v>20</v>
      </c>
      <c r="I392" s="130" t="s">
        <v>20</v>
      </c>
      <c r="J392" s="131" t="s">
        <v>20</v>
      </c>
    </row>
    <row r="393" spans="2:10" ht="19.649999999999999" customHeight="1">
      <c r="B393" s="121">
        <f t="shared" si="9"/>
        <v>380</v>
      </c>
      <c r="C393" s="122" t="s">
        <v>632</v>
      </c>
      <c r="D393" s="122" t="s">
        <v>671</v>
      </c>
      <c r="E393" s="122">
        <v>2010</v>
      </c>
      <c r="F393" s="122">
        <v>2020</v>
      </c>
      <c r="G393" s="123" t="s">
        <v>20</v>
      </c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632</v>
      </c>
      <c r="D394" s="122" t="s">
        <v>675</v>
      </c>
      <c r="E394" s="122">
        <v>2019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632</v>
      </c>
      <c r="D395" s="122" t="s">
        <v>677</v>
      </c>
      <c r="E395" s="122">
        <v>2018</v>
      </c>
      <c r="F395" s="122" t="s">
        <v>19</v>
      </c>
      <c r="G395" s="123"/>
      <c r="H395" s="129" t="s">
        <v>20</v>
      </c>
      <c r="I395" s="130" t="s">
        <v>20</v>
      </c>
      <c r="J395" s="131" t="s">
        <v>20</v>
      </c>
    </row>
    <row r="396" spans="2:10" ht="19.649999999999999" customHeight="1">
      <c r="B396" s="121">
        <f t="shared" si="9"/>
        <v>383</v>
      </c>
      <c r="C396" s="122" t="s">
        <v>632</v>
      </c>
      <c r="D396" s="122" t="s">
        <v>678</v>
      </c>
      <c r="E396" s="122">
        <v>2007</v>
      </c>
      <c r="F396" s="122">
        <v>2016</v>
      </c>
      <c r="G396" s="123" t="s">
        <v>20</v>
      </c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632</v>
      </c>
      <c r="D397" s="122" t="s">
        <v>680</v>
      </c>
      <c r="E397" s="122">
        <v>2016</v>
      </c>
      <c r="F397" s="122" t="s">
        <v>19</v>
      </c>
      <c r="G397" s="123"/>
      <c r="H397" s="129" t="s">
        <v>20</v>
      </c>
      <c r="I397" s="130" t="s">
        <v>20</v>
      </c>
      <c r="J397" s="131" t="s">
        <v>20</v>
      </c>
    </row>
    <row r="398" spans="2:10" ht="19.649999999999999" customHeight="1">
      <c r="B398" s="121">
        <f t="shared" si="9"/>
        <v>385</v>
      </c>
      <c r="C398" s="122" t="s">
        <v>632</v>
      </c>
      <c r="D398" s="122" t="s">
        <v>681</v>
      </c>
      <c r="E398" s="122">
        <v>2018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632</v>
      </c>
      <c r="D399" s="122" t="s">
        <v>682</v>
      </c>
      <c r="E399" s="122">
        <v>2010</v>
      </c>
      <c r="F399" s="122">
        <v>2018</v>
      </c>
      <c r="G399" s="123" t="s">
        <v>20</v>
      </c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632</v>
      </c>
      <c r="D400" s="122" t="s">
        <v>684</v>
      </c>
      <c r="E400" s="122">
        <v>2003</v>
      </c>
      <c r="F400" s="122">
        <v>2015</v>
      </c>
      <c r="G400" s="123" t="s">
        <v>20</v>
      </c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632</v>
      </c>
      <c r="D401" s="122" t="s">
        <v>686</v>
      </c>
      <c r="E401" s="122">
        <v>2003</v>
      </c>
      <c r="F401" s="122">
        <v>2009</v>
      </c>
      <c r="G401" s="123" t="s">
        <v>20</v>
      </c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632</v>
      </c>
      <c r="D402" s="122" t="s">
        <v>686</v>
      </c>
      <c r="E402" s="122">
        <v>2003</v>
      </c>
      <c r="F402" s="122">
        <v>2015</v>
      </c>
      <c r="G402" s="123"/>
      <c r="H402" s="129" t="s">
        <v>20</v>
      </c>
      <c r="I402" s="130" t="s">
        <v>20</v>
      </c>
      <c r="J402" s="131" t="s">
        <v>20</v>
      </c>
    </row>
    <row r="403" spans="2:10" ht="19.649999999999999" customHeight="1">
      <c r="B403" s="121">
        <f t="shared" si="9"/>
        <v>390</v>
      </c>
      <c r="C403" s="122" t="s">
        <v>632</v>
      </c>
      <c r="D403" s="122" t="s">
        <v>686</v>
      </c>
      <c r="E403" s="122">
        <v>2016</v>
      </c>
      <c r="F403" s="122">
        <v>2019</v>
      </c>
      <c r="G403" s="123"/>
      <c r="H403" s="129" t="s">
        <v>20</v>
      </c>
      <c r="I403" s="130" t="s">
        <v>20</v>
      </c>
      <c r="J403" s="131" t="s">
        <v>25</v>
      </c>
    </row>
    <row r="404" spans="2:10" ht="19.649999999999999" customHeight="1">
      <c r="B404" s="121">
        <f t="shared" si="9"/>
        <v>391</v>
      </c>
      <c r="C404" s="122" t="s">
        <v>632</v>
      </c>
      <c r="D404" s="122" t="s">
        <v>686</v>
      </c>
      <c r="E404" s="122">
        <v>2020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632</v>
      </c>
      <c r="D405" s="122" t="s">
        <v>687</v>
      </c>
      <c r="E405" s="122">
        <v>2017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632</v>
      </c>
      <c r="D406" s="122" t="s">
        <v>688</v>
      </c>
      <c r="E406" s="122">
        <v>2012</v>
      </c>
      <c r="F406" s="122" t="s">
        <v>19</v>
      </c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632</v>
      </c>
      <c r="D407" s="122" t="s">
        <v>691</v>
      </c>
      <c r="E407" s="122">
        <v>2003</v>
      </c>
      <c r="F407" s="122">
        <v>2009</v>
      </c>
      <c r="G407" s="123" t="s">
        <v>20</v>
      </c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632</v>
      </c>
      <c r="D408" s="122" t="s">
        <v>691</v>
      </c>
      <c r="E408" s="122">
        <v>2003</v>
      </c>
      <c r="F408" s="122">
        <v>2009</v>
      </c>
      <c r="G408" s="123"/>
      <c r="H408" s="129" t="s">
        <v>20</v>
      </c>
      <c r="I408" s="130" t="s">
        <v>20</v>
      </c>
      <c r="J408" s="131" t="s">
        <v>20</v>
      </c>
    </row>
    <row r="409" spans="2:10" ht="19.649999999999999" customHeight="1">
      <c r="B409" s="121">
        <f t="shared" si="9"/>
        <v>396</v>
      </c>
      <c r="C409" s="122" t="s">
        <v>692</v>
      </c>
      <c r="D409" s="122" t="s">
        <v>693</v>
      </c>
      <c r="E409" s="122">
        <v>2011</v>
      </c>
      <c r="F409" s="122">
        <v>2018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692</v>
      </c>
      <c r="D410" s="122" t="s">
        <v>696</v>
      </c>
      <c r="E410" s="122">
        <v>2012</v>
      </c>
      <c r="F410" s="122">
        <v>2019</v>
      </c>
      <c r="G410" s="123" t="s">
        <v>20</v>
      </c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692</v>
      </c>
      <c r="D411" s="122" t="s">
        <v>698</v>
      </c>
      <c r="E411" s="122">
        <v>2010</v>
      </c>
      <c r="F411" s="122">
        <v>2018</v>
      </c>
      <c r="G411" s="123"/>
      <c r="H411" s="129" t="s">
        <v>20</v>
      </c>
      <c r="I411" s="130" t="s">
        <v>20</v>
      </c>
      <c r="J411" s="131" t="s">
        <v>25</v>
      </c>
    </row>
    <row r="412" spans="2:10" ht="19.649999999999999" customHeight="1" thickBot="1">
      <c r="B412" s="124">
        <f t="shared" si="9"/>
        <v>399</v>
      </c>
      <c r="C412" s="125" t="s">
        <v>692</v>
      </c>
      <c r="D412" s="125" t="s">
        <v>701</v>
      </c>
      <c r="E412" s="125">
        <v>2009</v>
      </c>
      <c r="F412" s="125">
        <v>2017</v>
      </c>
      <c r="G412" s="164" t="s">
        <v>20</v>
      </c>
      <c r="H412" s="132"/>
      <c r="I412" s="133" t="s">
        <v>20</v>
      </c>
      <c r="J412" s="134"/>
    </row>
  </sheetData>
  <autoFilter ref="B4:J412" xr:uid="{718EFD44-5E74-495A-9A29-6EA5C44A74CD}"/>
  <mergeCells count="3">
    <mergeCell ref="B1:J1"/>
    <mergeCell ref="B2:H2"/>
    <mergeCell ref="I2:J2"/>
  </mergeCells>
  <conditionalFormatting sqref="H4:J412">
    <cfRule type="cellIs" dxfId="23" priority="1" operator="equal">
      <formula>0</formula>
    </cfRule>
    <cfRule type="cellIs" dxfId="2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A4112-FCD8-4C02-88F7-60A1DD7BE369}">
  <dimension ref="B1:J358"/>
  <sheetViews>
    <sheetView view="pageLayout" zoomScaleNormal="100" workbookViewId="0">
      <selection activeCell="N111" sqref="N11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09"/>
    </row>
    <row r="2" spans="2:10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44277</v>
      </c>
      <c r="J2" s="41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31" t="s">
        <v>20</v>
      </c>
    </row>
    <row r="9" spans="2:10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31" t="s">
        <v>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31" t="s">
        <v>20</v>
      </c>
    </row>
    <row r="35" spans="2:10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102</v>
      </c>
      <c r="D40" s="125" t="s">
        <v>106</v>
      </c>
      <c r="E40" s="125">
        <v>2019</v>
      </c>
      <c r="F40" s="125" t="s">
        <v>19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63</v>
      </c>
      <c r="E42" s="122">
        <v>2009</v>
      </c>
      <c r="F42" s="122" t="s">
        <v>19</v>
      </c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63</v>
      </c>
      <c r="E43" s="122">
        <v>2019</v>
      </c>
      <c r="F43" s="122" t="s">
        <v>19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108</v>
      </c>
      <c r="E44" s="122">
        <v>2005</v>
      </c>
      <c r="F44" s="122">
        <v>2013</v>
      </c>
      <c r="G44" s="123"/>
      <c r="H44" s="129"/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111</v>
      </c>
      <c r="E45" s="122">
        <v>2011</v>
      </c>
      <c r="F45" s="122">
        <v>2019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108</v>
      </c>
      <c r="E46" s="122">
        <v>2019</v>
      </c>
      <c r="F46" s="122" t="s">
        <v>19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69</v>
      </c>
      <c r="E47" s="122">
        <v>2013</v>
      </c>
      <c r="F47" s="122" t="s">
        <v>19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102</v>
      </c>
      <c r="D48" s="122" t="s">
        <v>69</v>
      </c>
      <c r="E48" s="122">
        <v>2020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102</v>
      </c>
      <c r="D49" s="122" t="s">
        <v>113</v>
      </c>
      <c r="E49" s="122">
        <v>2003</v>
      </c>
      <c r="F49" s="122">
        <v>2010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102</v>
      </c>
      <c r="D50" s="122" t="s">
        <v>114</v>
      </c>
      <c r="E50" s="122">
        <v>2010</v>
      </c>
      <c r="F50" s="122">
        <v>2016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102</v>
      </c>
      <c r="D51" s="122" t="s">
        <v>116</v>
      </c>
      <c r="E51" s="122">
        <v>2003</v>
      </c>
      <c r="F51" s="122">
        <v>2010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116</v>
      </c>
      <c r="E52" s="122">
        <v>2011</v>
      </c>
      <c r="F52" s="122">
        <v>2018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116</v>
      </c>
      <c r="E53" s="122">
        <v>2017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117</v>
      </c>
      <c r="E54" s="122">
        <v>2001</v>
      </c>
      <c r="F54" s="122">
        <v>2008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117</v>
      </c>
      <c r="E55" s="122">
        <v>2008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117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119</v>
      </c>
      <c r="E57" s="122">
        <v>2018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120</v>
      </c>
      <c r="E58" s="122">
        <v>2006</v>
      </c>
      <c r="F58" s="122">
        <v>2013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123</v>
      </c>
      <c r="E59" s="122">
        <v>2016</v>
      </c>
      <c r="F59" s="122">
        <v>2020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124</v>
      </c>
      <c r="E60" s="122">
        <v>2014</v>
      </c>
      <c r="F60" s="122">
        <v>2018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124</v>
      </c>
      <c r="E61" s="122">
        <v>2021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127</v>
      </c>
      <c r="E62" s="122">
        <v>2014</v>
      </c>
      <c r="F62" s="122">
        <v>2018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127</v>
      </c>
      <c r="E63" s="122">
        <v>2021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128</v>
      </c>
      <c r="E64" s="122">
        <v>2017</v>
      </c>
      <c r="F64" s="122" t="s">
        <v>19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130</v>
      </c>
      <c r="E65" s="122">
        <v>2019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131</v>
      </c>
      <c r="E66" s="122">
        <v>2009</v>
      </c>
      <c r="F66" s="122">
        <v>2015</v>
      </c>
      <c r="G66" s="123" t="s">
        <v>20</v>
      </c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131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133</v>
      </c>
      <c r="E68" s="122">
        <v>2018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134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134</v>
      </c>
      <c r="E70" s="122">
        <v>2011</v>
      </c>
      <c r="F70" s="122">
        <v>2017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134</v>
      </c>
      <c r="E71" s="122">
        <v>2017</v>
      </c>
      <c r="F71" s="122" t="s">
        <v>19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135</v>
      </c>
      <c r="E72" s="122">
        <v>2019</v>
      </c>
      <c r="F72" s="122" t="s">
        <v>19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137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137</v>
      </c>
      <c r="E74" s="122">
        <v>2018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138</v>
      </c>
      <c r="E75" s="122">
        <v>2019</v>
      </c>
      <c r="F75" s="122" t="s">
        <v>19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139</v>
      </c>
      <c r="E76" s="122">
        <v>2009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139</v>
      </c>
      <c r="E77" s="122">
        <v>2015</v>
      </c>
      <c r="F77" s="122">
        <v>2018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139</v>
      </c>
      <c r="E78" s="122">
        <v>2018</v>
      </c>
      <c r="F78" s="122" t="s">
        <v>19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141</v>
      </c>
      <c r="E79" s="122">
        <v>2008</v>
      </c>
      <c r="F79" s="122">
        <v>2014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141</v>
      </c>
      <c r="E80" s="122">
        <v>2015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142</v>
      </c>
      <c r="E81" s="122">
        <v>2019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63">
        <f t="shared" si="1"/>
        <v>77</v>
      </c>
      <c r="C82" s="154" t="s">
        <v>102</v>
      </c>
      <c r="D82" s="154" t="s">
        <v>143</v>
      </c>
      <c r="E82" s="154">
        <v>2002</v>
      </c>
      <c r="F82" s="154">
        <v>2008</v>
      </c>
      <c r="G82" s="155"/>
      <c r="H82" s="156" t="s">
        <v>20</v>
      </c>
      <c r="I82" s="157" t="s">
        <v>20</v>
      </c>
      <c r="J82" s="158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143</v>
      </c>
      <c r="E84" s="122">
        <v>2009</v>
      </c>
      <c r="F84" s="122">
        <v>2016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143</v>
      </c>
      <c r="E85" s="122">
        <v>2018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145</v>
      </c>
      <c r="D86" s="122" t="s">
        <v>147</v>
      </c>
      <c r="E86" s="122">
        <v>2013</v>
      </c>
      <c r="F86" s="122" t="s">
        <v>19</v>
      </c>
      <c r="G86" s="123"/>
      <c r="H86" s="129" t="s">
        <v>20</v>
      </c>
      <c r="I86" s="130"/>
      <c r="J86" s="131" t="s">
        <v>20</v>
      </c>
    </row>
    <row r="87" spans="2:10" ht="19.649999999999999" customHeight="1">
      <c r="B87" s="121">
        <f t="shared" si="2"/>
        <v>81</v>
      </c>
      <c r="C87" s="122" t="s">
        <v>171</v>
      </c>
      <c r="D87" s="122" t="s">
        <v>172</v>
      </c>
      <c r="E87" s="122">
        <v>2012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171</v>
      </c>
      <c r="D88" s="122" t="s">
        <v>173</v>
      </c>
      <c r="E88" s="122">
        <v>2013</v>
      </c>
      <c r="F88" s="122">
        <v>2017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171</v>
      </c>
      <c r="D89" s="122" t="s">
        <v>173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171</v>
      </c>
      <c r="D90" s="122" t="s">
        <v>175</v>
      </c>
      <c r="E90" s="122">
        <v>2012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171</v>
      </c>
      <c r="D91" s="122" t="s">
        <v>177</v>
      </c>
      <c r="E91" s="122">
        <v>2012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171</v>
      </c>
      <c r="D92" s="122" t="s">
        <v>177</v>
      </c>
      <c r="E92" s="122">
        <v>2020</v>
      </c>
      <c r="F92" s="122" t="s">
        <v>19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171</v>
      </c>
      <c r="D93" s="122" t="s">
        <v>178</v>
      </c>
      <c r="E93" s="122">
        <v>2012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171</v>
      </c>
      <c r="D94" s="122" t="s">
        <v>178</v>
      </c>
      <c r="E94" s="122">
        <v>2020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179</v>
      </c>
      <c r="D95" s="122" t="s">
        <v>180</v>
      </c>
      <c r="E95" s="122">
        <v>2011</v>
      </c>
      <c r="F95" s="122">
        <v>2016</v>
      </c>
      <c r="G95" s="123"/>
      <c r="H95" s="129" t="s">
        <v>20</v>
      </c>
      <c r="I95" s="130"/>
      <c r="J95" s="131"/>
    </row>
    <row r="96" spans="2:10" ht="19.649999999999999" customHeight="1">
      <c r="B96" s="121">
        <f t="shared" si="2"/>
        <v>90</v>
      </c>
      <c r="C96" s="122" t="s">
        <v>179</v>
      </c>
      <c r="D96" s="122" t="s">
        <v>183</v>
      </c>
      <c r="E96" s="122">
        <v>2011</v>
      </c>
      <c r="F96" s="122">
        <v>2016</v>
      </c>
      <c r="G96" s="123"/>
      <c r="H96" s="129" t="s">
        <v>20</v>
      </c>
      <c r="I96" s="130"/>
      <c r="J96" s="131"/>
    </row>
    <row r="97" spans="2:10" ht="19.5" customHeight="1">
      <c r="B97" s="121">
        <f t="shared" si="2"/>
        <v>91</v>
      </c>
      <c r="C97" s="122" t="s">
        <v>188</v>
      </c>
      <c r="D97" s="122">
        <v>500</v>
      </c>
      <c r="E97" s="122">
        <v>2007</v>
      </c>
      <c r="F97" s="122" t="s">
        <v>19</v>
      </c>
      <c r="G97" s="123"/>
      <c r="H97" s="129" t="s">
        <v>20</v>
      </c>
      <c r="I97" s="130"/>
      <c r="J97" s="131" t="s">
        <v>20</v>
      </c>
    </row>
    <row r="98" spans="2:10" ht="19.649999999999999" customHeight="1">
      <c r="B98" s="121">
        <f t="shared" si="2"/>
        <v>92</v>
      </c>
      <c r="C98" s="122" t="s">
        <v>188</v>
      </c>
      <c r="D98" s="122" t="s">
        <v>197</v>
      </c>
      <c r="E98" s="122">
        <v>2010</v>
      </c>
      <c r="F98" s="122" t="s">
        <v>19</v>
      </c>
      <c r="G98" s="123"/>
      <c r="H98" s="129" t="s">
        <v>20</v>
      </c>
      <c r="I98" s="130"/>
      <c r="J98" s="131" t="s">
        <v>20</v>
      </c>
    </row>
    <row r="99" spans="2:10" ht="19.649999999999999" customHeight="1">
      <c r="B99" s="121">
        <f t="shared" si="2"/>
        <v>93</v>
      </c>
      <c r="C99" s="122" t="s">
        <v>188</v>
      </c>
      <c r="D99" s="122" t="s">
        <v>200</v>
      </c>
      <c r="E99" s="122">
        <v>2006</v>
      </c>
      <c r="F99" s="122" t="s">
        <v>19</v>
      </c>
      <c r="G99" s="123"/>
      <c r="H99" s="129" t="s">
        <v>20</v>
      </c>
      <c r="I99" s="130"/>
      <c r="J99" s="131" t="s">
        <v>20</v>
      </c>
    </row>
    <row r="100" spans="2:10" ht="19.649999999999999" customHeight="1">
      <c r="B100" s="121">
        <f t="shared" si="2"/>
        <v>94</v>
      </c>
      <c r="C100" s="122" t="s">
        <v>188</v>
      </c>
      <c r="D100" s="122" t="s">
        <v>202</v>
      </c>
      <c r="E100" s="122">
        <v>2008</v>
      </c>
      <c r="F100" s="122">
        <v>2015</v>
      </c>
      <c r="G100" s="123"/>
      <c r="H100" s="129" t="s">
        <v>20</v>
      </c>
      <c r="I100" s="130"/>
      <c r="J100" s="131" t="s">
        <v>20</v>
      </c>
    </row>
    <row r="101" spans="2:10" ht="19.649999999999999" customHeight="1">
      <c r="B101" s="121">
        <f t="shared" si="2"/>
        <v>95</v>
      </c>
      <c r="C101" s="122" t="s">
        <v>188</v>
      </c>
      <c r="D101" s="122" t="s">
        <v>203</v>
      </c>
      <c r="E101" s="122">
        <v>2011</v>
      </c>
      <c r="F101" s="122">
        <v>2016</v>
      </c>
      <c r="G101" s="123"/>
      <c r="H101" s="129" t="s">
        <v>20</v>
      </c>
      <c r="I101" s="130"/>
      <c r="J101" s="131"/>
    </row>
    <row r="102" spans="2:10" ht="19.649999999999999" customHeight="1">
      <c r="B102" s="121">
        <f t="shared" si="2"/>
        <v>96</v>
      </c>
      <c r="C102" s="122" t="s">
        <v>188</v>
      </c>
      <c r="D102" s="122" t="s">
        <v>217</v>
      </c>
      <c r="E102" s="122">
        <v>2016</v>
      </c>
      <c r="F102" s="122" t="s">
        <v>71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22" t="s">
        <v>223</v>
      </c>
      <c r="D103" s="122" t="s">
        <v>234</v>
      </c>
      <c r="E103" s="122">
        <v>2009</v>
      </c>
      <c r="F103" s="122">
        <v>2019</v>
      </c>
      <c r="G103" s="123"/>
      <c r="H103" s="129" t="s">
        <v>20</v>
      </c>
      <c r="I103" s="130"/>
      <c r="J103" s="131"/>
    </row>
    <row r="104" spans="2:10" ht="19.649999999999999" customHeight="1">
      <c r="B104" s="121">
        <f t="shared" si="2"/>
        <v>98</v>
      </c>
      <c r="C104" s="122" t="s">
        <v>223</v>
      </c>
      <c r="D104" s="122" t="s">
        <v>234</v>
      </c>
      <c r="E104" s="122">
        <v>2017</v>
      </c>
      <c r="F104" s="122" t="s">
        <v>71</v>
      </c>
      <c r="G104" s="123"/>
      <c r="H104" s="129" t="s">
        <v>20</v>
      </c>
      <c r="I104" s="130"/>
      <c r="J104" s="131" t="s">
        <v>20</v>
      </c>
    </row>
    <row r="105" spans="2:10" ht="19.649999999999999" customHeight="1">
      <c r="B105" s="121">
        <f t="shared" si="2"/>
        <v>99</v>
      </c>
      <c r="C105" s="122" t="s">
        <v>223</v>
      </c>
      <c r="D105" s="122" t="s">
        <v>239</v>
      </c>
      <c r="E105" s="122">
        <v>2013</v>
      </c>
      <c r="F105" s="122" t="s">
        <v>19</v>
      </c>
      <c r="G105" s="123"/>
      <c r="H105" s="129" t="s">
        <v>20</v>
      </c>
      <c r="I105" s="130"/>
      <c r="J105" s="131" t="s">
        <v>20</v>
      </c>
    </row>
    <row r="106" spans="2:10" ht="19.649999999999999" customHeight="1">
      <c r="B106" s="121">
        <f t="shared" si="2"/>
        <v>100</v>
      </c>
      <c r="C106" s="122" t="s">
        <v>223</v>
      </c>
      <c r="D106" s="122" t="s">
        <v>245</v>
      </c>
      <c r="E106" s="122">
        <v>2013</v>
      </c>
      <c r="F106" s="122" t="s">
        <v>19</v>
      </c>
      <c r="G106" s="123"/>
      <c r="H106" s="129" t="s">
        <v>20</v>
      </c>
      <c r="I106" s="130"/>
      <c r="J106" s="131" t="s">
        <v>20</v>
      </c>
    </row>
    <row r="107" spans="2:10" ht="19.649999999999999" customHeight="1">
      <c r="B107" s="121">
        <f t="shared" si="2"/>
        <v>101</v>
      </c>
      <c r="C107" s="122" t="s">
        <v>223</v>
      </c>
      <c r="D107" s="122" t="s">
        <v>247</v>
      </c>
      <c r="E107" s="122">
        <v>2006</v>
      </c>
      <c r="F107" s="122">
        <v>2015</v>
      </c>
      <c r="G107" s="123" t="s">
        <v>20</v>
      </c>
      <c r="H107" s="129" t="s">
        <v>20</v>
      </c>
      <c r="I107" s="130"/>
      <c r="J107" s="131" t="s">
        <v>20</v>
      </c>
    </row>
    <row r="108" spans="2:10" ht="19.649999999999999" customHeight="1">
      <c r="B108" s="121">
        <f t="shared" si="2"/>
        <v>102</v>
      </c>
      <c r="C108" s="122" t="s">
        <v>223</v>
      </c>
      <c r="D108" s="122" t="s">
        <v>252</v>
      </c>
      <c r="E108" s="122">
        <v>2006</v>
      </c>
      <c r="F108" s="122">
        <v>2011</v>
      </c>
      <c r="G108" s="123" t="s">
        <v>20</v>
      </c>
      <c r="H108" s="129" t="s">
        <v>20</v>
      </c>
      <c r="I108" s="130"/>
      <c r="J108" s="131" t="s">
        <v>20</v>
      </c>
    </row>
    <row r="109" spans="2:10" ht="19.649999999999999" customHeight="1">
      <c r="B109" s="121">
        <f t="shared" si="2"/>
        <v>103</v>
      </c>
      <c r="C109" s="122" t="s">
        <v>223</v>
      </c>
      <c r="D109" s="122" t="s">
        <v>255</v>
      </c>
      <c r="E109" s="122">
        <v>2006</v>
      </c>
      <c r="F109" s="122">
        <v>2011</v>
      </c>
      <c r="G109" s="123" t="s">
        <v>20</v>
      </c>
      <c r="H109" s="129" t="s">
        <v>20</v>
      </c>
      <c r="I109" s="130"/>
      <c r="J109" s="131" t="s">
        <v>20</v>
      </c>
    </row>
    <row r="110" spans="2:10" ht="19.649999999999999" customHeight="1">
      <c r="B110" s="121">
        <f t="shared" si="2"/>
        <v>104</v>
      </c>
      <c r="C110" s="122" t="s">
        <v>223</v>
      </c>
      <c r="D110" s="122" t="s">
        <v>255</v>
      </c>
      <c r="E110" s="122">
        <v>2013</v>
      </c>
      <c r="F110" s="122">
        <v>2018</v>
      </c>
      <c r="G110" s="123"/>
      <c r="H110" s="129" t="s">
        <v>20</v>
      </c>
      <c r="I110" s="130"/>
      <c r="J110" s="131" t="s">
        <v>20</v>
      </c>
    </row>
    <row r="111" spans="2:10" ht="19.649999999999999" customHeight="1">
      <c r="B111" s="121">
        <f t="shared" si="2"/>
        <v>105</v>
      </c>
      <c r="C111" s="122" t="s">
        <v>258</v>
      </c>
      <c r="D111" s="122" t="s">
        <v>259</v>
      </c>
      <c r="E111" s="122">
        <v>2006</v>
      </c>
      <c r="F111" s="122">
        <v>2011</v>
      </c>
      <c r="G111" s="123" t="s">
        <v>20</v>
      </c>
      <c r="H111" s="129" t="s">
        <v>20</v>
      </c>
      <c r="I111" s="130"/>
      <c r="J111" s="131"/>
    </row>
    <row r="112" spans="2:10" ht="19.649999999999999" customHeight="1">
      <c r="B112" s="121">
        <f t="shared" si="2"/>
        <v>106</v>
      </c>
      <c r="C112" s="122" t="s">
        <v>258</v>
      </c>
      <c r="D112" s="122" t="s">
        <v>262</v>
      </c>
      <c r="E112" s="122">
        <v>2012</v>
      </c>
      <c r="F112" s="122">
        <v>2016</v>
      </c>
      <c r="G112" s="123" t="s">
        <v>20</v>
      </c>
      <c r="H112" s="129" t="s">
        <v>20</v>
      </c>
      <c r="I112" s="130"/>
      <c r="J112" s="131"/>
    </row>
    <row r="113" spans="2:10" ht="19.649999999999999" customHeight="1">
      <c r="B113" s="121">
        <f t="shared" si="2"/>
        <v>107</v>
      </c>
      <c r="C113" s="122" t="s">
        <v>269</v>
      </c>
      <c r="D113" s="122" t="s">
        <v>270</v>
      </c>
      <c r="E113" s="122">
        <v>2012</v>
      </c>
      <c r="F113" s="122">
        <v>2019</v>
      </c>
      <c r="G113" s="123" t="s">
        <v>20</v>
      </c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22" t="s">
        <v>269</v>
      </c>
      <c r="D114" s="122" t="s">
        <v>274</v>
      </c>
      <c r="E114" s="122">
        <v>2008</v>
      </c>
      <c r="F114" s="122">
        <v>2013</v>
      </c>
      <c r="G114" s="123"/>
      <c r="H114" s="129" t="s">
        <v>20</v>
      </c>
      <c r="I114" s="130"/>
      <c r="J114" s="131"/>
    </row>
    <row r="115" spans="2:10" ht="19.649999999999999" customHeight="1">
      <c r="B115" s="121">
        <f t="shared" si="2"/>
        <v>109</v>
      </c>
      <c r="C115" s="122" t="s">
        <v>269</v>
      </c>
      <c r="D115" s="122" t="s">
        <v>274</v>
      </c>
      <c r="E115" s="122">
        <v>2014</v>
      </c>
      <c r="F115" s="122">
        <v>2020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22" t="s">
        <v>269</v>
      </c>
      <c r="D116" s="122" t="s">
        <v>278</v>
      </c>
      <c r="E116" s="122">
        <v>2011</v>
      </c>
      <c r="F116" s="122">
        <v>2017</v>
      </c>
      <c r="G116" s="123" t="s">
        <v>20</v>
      </c>
      <c r="H116" s="129" t="s">
        <v>20</v>
      </c>
      <c r="I116" s="130"/>
      <c r="J116" s="131"/>
    </row>
    <row r="117" spans="2:10" ht="19.649999999999999" customHeight="1">
      <c r="B117" s="121">
        <f t="shared" si="2"/>
        <v>111</v>
      </c>
      <c r="C117" s="122" t="s">
        <v>269</v>
      </c>
      <c r="D117" s="122" t="s">
        <v>280</v>
      </c>
      <c r="E117" s="122">
        <v>2011</v>
      </c>
      <c r="F117" s="122" t="s">
        <v>19</v>
      </c>
      <c r="G117" s="123" t="s">
        <v>20</v>
      </c>
      <c r="H117" s="129" t="s">
        <v>20</v>
      </c>
      <c r="I117" s="130"/>
      <c r="J117" s="131"/>
    </row>
    <row r="118" spans="2:10" ht="19.649999999999999" customHeight="1">
      <c r="B118" s="121">
        <f t="shared" si="2"/>
        <v>112</v>
      </c>
      <c r="C118" s="122" t="s">
        <v>269</v>
      </c>
      <c r="D118" s="122" t="s">
        <v>285</v>
      </c>
      <c r="E118" s="122">
        <v>2010</v>
      </c>
      <c r="F118" s="122">
        <v>2019</v>
      </c>
      <c r="G118" s="123" t="s">
        <v>20</v>
      </c>
      <c r="H118" s="129" t="s">
        <v>20</v>
      </c>
      <c r="I118" s="130"/>
      <c r="J118" s="131"/>
    </row>
    <row r="119" spans="2:10" ht="19.649999999999999" customHeight="1">
      <c r="B119" s="121">
        <f t="shared" si="2"/>
        <v>113</v>
      </c>
      <c r="C119" s="122" t="s">
        <v>269</v>
      </c>
      <c r="D119" s="122" t="s">
        <v>287</v>
      </c>
      <c r="E119" s="122">
        <v>2012</v>
      </c>
      <c r="F119" s="122">
        <v>2019</v>
      </c>
      <c r="G119" s="123" t="s">
        <v>20</v>
      </c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22" t="s">
        <v>296</v>
      </c>
      <c r="D120" s="122" t="s">
        <v>297</v>
      </c>
      <c r="E120" s="122">
        <v>2015</v>
      </c>
      <c r="F120" s="122" t="s">
        <v>71</v>
      </c>
      <c r="G120" s="123"/>
      <c r="H120" s="129"/>
      <c r="I120" s="130"/>
      <c r="J120" s="131" t="s">
        <v>20</v>
      </c>
    </row>
    <row r="121" spans="2:10" ht="19.649999999999999" customHeight="1">
      <c r="B121" s="121">
        <f t="shared" si="2"/>
        <v>115</v>
      </c>
      <c r="C121" s="122" t="s">
        <v>301</v>
      </c>
      <c r="D121" s="122" t="s">
        <v>306</v>
      </c>
      <c r="E121" s="122">
        <v>1999</v>
      </c>
      <c r="F121" s="122">
        <v>2008</v>
      </c>
      <c r="G121" s="123" t="s">
        <v>20</v>
      </c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301</v>
      </c>
      <c r="D122" s="122" t="s">
        <v>309</v>
      </c>
      <c r="E122" s="122">
        <v>2008</v>
      </c>
      <c r="F122" s="122">
        <v>2015</v>
      </c>
      <c r="G122" s="123" t="s">
        <v>20</v>
      </c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2078</v>
      </c>
      <c r="D123" s="122" t="s">
        <v>324</v>
      </c>
      <c r="E123" s="122">
        <v>2013</v>
      </c>
      <c r="F123" s="122">
        <v>2019</v>
      </c>
      <c r="G123" s="123" t="s">
        <v>20</v>
      </c>
      <c r="H123" s="129" t="s">
        <v>20</v>
      </c>
      <c r="I123" s="130" t="s">
        <v>20</v>
      </c>
      <c r="J123" s="131"/>
    </row>
    <row r="124" spans="2:10" ht="19.649999999999999" customHeight="1" thickBot="1">
      <c r="B124" s="163">
        <f t="shared" si="2"/>
        <v>118</v>
      </c>
      <c r="C124" s="154" t="s">
        <v>2078</v>
      </c>
      <c r="D124" s="154" t="s">
        <v>327</v>
      </c>
      <c r="E124" s="154">
        <v>2006</v>
      </c>
      <c r="F124" s="154">
        <v>2013</v>
      </c>
      <c r="G124" s="155" t="s">
        <v>20</v>
      </c>
      <c r="H124" s="156" t="s">
        <v>20</v>
      </c>
      <c r="I124" s="157"/>
      <c r="J124" s="158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323</v>
      </c>
      <c r="D126" s="122" t="s">
        <v>334</v>
      </c>
      <c r="E126" s="122">
        <v>2017</v>
      </c>
      <c r="F126" s="122" t="s">
        <v>71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2078</v>
      </c>
      <c r="D127" s="122" t="s">
        <v>336</v>
      </c>
      <c r="E127" s="122">
        <v>2013</v>
      </c>
      <c r="F127" s="122">
        <v>2019</v>
      </c>
      <c r="G127" s="123" t="s">
        <v>20</v>
      </c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323</v>
      </c>
      <c r="D128" s="122" t="s">
        <v>337</v>
      </c>
      <c r="E128" s="122">
        <v>2015</v>
      </c>
      <c r="F128" s="122" t="s">
        <v>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342</v>
      </c>
      <c r="D129" s="122" t="s">
        <v>343</v>
      </c>
      <c r="E129" s="122">
        <v>2011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342</v>
      </c>
      <c r="D130" s="122" t="s">
        <v>344</v>
      </c>
      <c r="E130" s="122">
        <v>2014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350</v>
      </c>
      <c r="D131" s="122" t="s">
        <v>354</v>
      </c>
      <c r="E131" s="122">
        <v>2012</v>
      </c>
      <c r="F131" s="122" t="s">
        <v>19</v>
      </c>
      <c r="G131" s="123" t="s">
        <v>20</v>
      </c>
      <c r="H131" s="129" t="s">
        <v>20</v>
      </c>
      <c r="I131" s="130"/>
      <c r="J131" s="131" t="s">
        <v>20</v>
      </c>
    </row>
    <row r="132" spans="2:10" ht="19.649999999999999" customHeight="1">
      <c r="B132" s="121">
        <f t="shared" si="3"/>
        <v>125</v>
      </c>
      <c r="C132" s="122" t="s">
        <v>350</v>
      </c>
      <c r="D132" s="122" t="s">
        <v>357</v>
      </c>
      <c r="E132" s="122">
        <v>2013</v>
      </c>
      <c r="F132" s="122" t="s">
        <v>19</v>
      </c>
      <c r="G132" s="123"/>
      <c r="H132" s="129" t="s">
        <v>20</v>
      </c>
      <c r="I132" s="130"/>
      <c r="J132" s="131"/>
    </row>
    <row r="133" spans="2:10" ht="19.649999999999999" customHeight="1">
      <c r="B133" s="121">
        <f t="shared" si="3"/>
        <v>126</v>
      </c>
      <c r="C133" s="122" t="s">
        <v>360</v>
      </c>
      <c r="D133" s="122" t="s">
        <v>361</v>
      </c>
      <c r="E133" s="122">
        <v>2016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360</v>
      </c>
      <c r="D134" s="122" t="s">
        <v>363</v>
      </c>
      <c r="E134" s="122">
        <v>2008</v>
      </c>
      <c r="F134" s="122">
        <v>2015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371</v>
      </c>
      <c r="D135" s="122">
        <v>3</v>
      </c>
      <c r="E135" s="122">
        <v>2014</v>
      </c>
      <c r="F135" s="122">
        <v>2018</v>
      </c>
      <c r="G135" s="123"/>
      <c r="H135" s="129" t="s">
        <v>20</v>
      </c>
      <c r="I135" s="130" t="s">
        <v>20</v>
      </c>
      <c r="J135" s="131"/>
    </row>
    <row r="136" spans="2:10" ht="19.649999999999999" customHeight="1">
      <c r="B136" s="121">
        <f t="shared" si="3"/>
        <v>129</v>
      </c>
      <c r="C136" s="122" t="s">
        <v>371</v>
      </c>
      <c r="D136" s="122">
        <v>5</v>
      </c>
      <c r="E136" s="122">
        <v>2010</v>
      </c>
      <c r="F136" s="122">
        <v>2015</v>
      </c>
      <c r="G136" s="123" t="s">
        <v>20</v>
      </c>
      <c r="H136" s="129" t="s">
        <v>20</v>
      </c>
      <c r="I136" s="130" t="s">
        <v>20</v>
      </c>
      <c r="J136" s="131"/>
    </row>
    <row r="137" spans="2:10" ht="19.649999999999999" customHeight="1">
      <c r="B137" s="121">
        <f t="shared" si="3"/>
        <v>130</v>
      </c>
      <c r="C137" s="122" t="s">
        <v>371</v>
      </c>
      <c r="D137" s="122">
        <v>6</v>
      </c>
      <c r="E137" s="122">
        <v>2012</v>
      </c>
      <c r="F137" s="122" t="s">
        <v>19</v>
      </c>
      <c r="G137" s="123" t="s">
        <v>20</v>
      </c>
      <c r="H137" s="129" t="s">
        <v>20</v>
      </c>
      <c r="I137" s="130" t="s">
        <v>20</v>
      </c>
      <c r="J137" s="131"/>
    </row>
    <row r="138" spans="2:10" ht="19.649999999999999" customHeight="1">
      <c r="B138" s="121">
        <f t="shared" si="3"/>
        <v>131</v>
      </c>
      <c r="C138" s="122" t="s">
        <v>371</v>
      </c>
      <c r="D138" s="122" t="s">
        <v>376</v>
      </c>
      <c r="E138" s="122">
        <v>2012</v>
      </c>
      <c r="F138" s="122">
        <v>2017</v>
      </c>
      <c r="G138" s="123" t="s">
        <v>20</v>
      </c>
      <c r="H138" s="129" t="s">
        <v>20</v>
      </c>
      <c r="I138" s="130" t="s">
        <v>20</v>
      </c>
      <c r="J138" s="131"/>
    </row>
    <row r="139" spans="2:10" ht="19.649999999999999" customHeight="1">
      <c r="B139" s="121">
        <f t="shared" si="3"/>
        <v>132</v>
      </c>
      <c r="C139" s="122" t="s">
        <v>378</v>
      </c>
      <c r="D139" s="122" t="s">
        <v>379</v>
      </c>
      <c r="E139" s="122">
        <v>2004</v>
      </c>
      <c r="F139" s="122">
        <v>2012</v>
      </c>
      <c r="G139" s="123" t="s">
        <v>20</v>
      </c>
      <c r="H139" s="129" t="s">
        <v>20</v>
      </c>
      <c r="I139" s="130" t="s">
        <v>20</v>
      </c>
      <c r="J139" s="131"/>
    </row>
    <row r="140" spans="2:10" ht="19.649999999999999" customHeight="1">
      <c r="B140" s="121">
        <f t="shared" si="3"/>
        <v>133</v>
      </c>
      <c r="C140" s="122" t="s">
        <v>378</v>
      </c>
      <c r="D140" s="122" t="s">
        <v>379</v>
      </c>
      <c r="E140" s="122">
        <v>2012</v>
      </c>
      <c r="F140" s="122">
        <v>2018</v>
      </c>
      <c r="G140" s="123" t="s">
        <v>20</v>
      </c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378</v>
      </c>
      <c r="D141" s="122" t="s">
        <v>383</v>
      </c>
      <c r="E141" s="122">
        <v>2014</v>
      </c>
      <c r="F141" s="122" t="s">
        <v>19</v>
      </c>
      <c r="G141" s="123"/>
      <c r="H141" s="129" t="s">
        <v>20</v>
      </c>
      <c r="I141" s="130" t="s">
        <v>20</v>
      </c>
      <c r="J141" s="131"/>
    </row>
    <row r="142" spans="2:10" ht="19.649999999999999" customHeight="1">
      <c r="B142" s="121">
        <f t="shared" si="3"/>
        <v>135</v>
      </c>
      <c r="C142" s="122" t="s">
        <v>378</v>
      </c>
      <c r="D142" s="122" t="s">
        <v>387</v>
      </c>
      <c r="E142" s="122">
        <v>2012</v>
      </c>
      <c r="F142" s="122" t="s">
        <v>19</v>
      </c>
      <c r="G142" s="123"/>
      <c r="H142" s="129" t="s">
        <v>20</v>
      </c>
      <c r="I142" s="130" t="s">
        <v>20</v>
      </c>
      <c r="J142" s="131"/>
    </row>
    <row r="143" spans="2:10" ht="19.649999999999999" customHeight="1">
      <c r="B143" s="121">
        <f t="shared" si="3"/>
        <v>136</v>
      </c>
      <c r="C143" s="122" t="s">
        <v>378</v>
      </c>
      <c r="D143" s="122" t="s">
        <v>388</v>
      </c>
      <c r="E143" s="122">
        <v>2009</v>
      </c>
      <c r="F143" s="122">
        <v>2016</v>
      </c>
      <c r="G143" s="123" t="s">
        <v>20</v>
      </c>
      <c r="H143" s="129" t="s">
        <v>20</v>
      </c>
      <c r="I143" s="130" t="s">
        <v>20</v>
      </c>
      <c r="J143" s="131"/>
    </row>
    <row r="144" spans="2:10" ht="19.649999999999999" customHeight="1">
      <c r="B144" s="121">
        <f t="shared" si="3"/>
        <v>137</v>
      </c>
      <c r="C144" s="122" t="s">
        <v>378</v>
      </c>
      <c r="D144" s="122" t="s">
        <v>391</v>
      </c>
      <c r="E144" s="122">
        <v>2012</v>
      </c>
      <c r="F144" s="122">
        <v>2016</v>
      </c>
      <c r="G144" s="123" t="s">
        <v>20</v>
      </c>
      <c r="H144" s="129" t="s">
        <v>20</v>
      </c>
      <c r="I144" s="130" t="s">
        <v>20</v>
      </c>
      <c r="J144" s="131"/>
    </row>
    <row r="145" spans="2:10" ht="19.649999999999999" customHeight="1">
      <c r="B145" s="121">
        <f t="shared" si="3"/>
        <v>138</v>
      </c>
      <c r="C145" s="122" t="s">
        <v>378</v>
      </c>
      <c r="D145" s="122" t="s">
        <v>393</v>
      </c>
      <c r="E145" s="122">
        <v>2015</v>
      </c>
      <c r="F145" s="122" t="s">
        <v>19</v>
      </c>
      <c r="G145" s="123"/>
      <c r="H145" s="129" t="s">
        <v>20</v>
      </c>
      <c r="I145" s="130" t="s">
        <v>20</v>
      </c>
      <c r="J145" s="131"/>
    </row>
    <row r="146" spans="2:10" ht="19.649999999999999" customHeight="1">
      <c r="B146" s="121">
        <f t="shared" si="3"/>
        <v>139</v>
      </c>
      <c r="C146" s="122" t="s">
        <v>378</v>
      </c>
      <c r="D146" s="122" t="s">
        <v>395</v>
      </c>
      <c r="E146" s="122">
        <v>2015</v>
      </c>
      <c r="F146" s="122">
        <v>2019</v>
      </c>
      <c r="G146" s="123"/>
      <c r="H146" s="129"/>
      <c r="I146" s="130"/>
      <c r="J146" s="131"/>
    </row>
    <row r="147" spans="2:10" ht="19.649999999999999" customHeight="1">
      <c r="B147" s="121">
        <f t="shared" si="3"/>
        <v>140</v>
      </c>
      <c r="C147" s="122" t="s">
        <v>378</v>
      </c>
      <c r="D147" s="122" t="s">
        <v>396</v>
      </c>
      <c r="E147" s="122">
        <v>2016</v>
      </c>
      <c r="F147" s="122">
        <v>2019</v>
      </c>
      <c r="G147" s="123"/>
      <c r="H147" s="129"/>
      <c r="I147" s="130"/>
      <c r="J147" s="131"/>
    </row>
    <row r="148" spans="2:10" ht="19.649999999999999" customHeight="1">
      <c r="B148" s="121">
        <f t="shared" si="3"/>
        <v>141</v>
      </c>
      <c r="C148" s="122" t="s">
        <v>378</v>
      </c>
      <c r="D148" s="122" t="s">
        <v>397</v>
      </c>
      <c r="E148" s="122">
        <v>2011</v>
      </c>
      <c r="F148" s="122">
        <v>2015</v>
      </c>
      <c r="G148" s="123" t="s">
        <v>20</v>
      </c>
      <c r="H148" s="129" t="s">
        <v>20</v>
      </c>
      <c r="I148" s="130" t="s">
        <v>20</v>
      </c>
      <c r="J148" s="131"/>
    </row>
    <row r="149" spans="2:10" ht="19.649999999999999" customHeight="1">
      <c r="B149" s="121">
        <f t="shared" si="3"/>
        <v>142</v>
      </c>
      <c r="C149" s="122" t="s">
        <v>378</v>
      </c>
      <c r="D149" s="122" t="s">
        <v>257</v>
      </c>
      <c r="E149" s="122">
        <v>2003</v>
      </c>
      <c r="F149" s="122">
        <v>2014</v>
      </c>
      <c r="G149" s="123"/>
      <c r="H149" s="129" t="s">
        <v>20</v>
      </c>
      <c r="I149" s="130" t="s">
        <v>20</v>
      </c>
      <c r="J149" s="131"/>
    </row>
    <row r="150" spans="2:10" ht="19.649999999999999" customHeight="1">
      <c r="B150" s="121">
        <f t="shared" si="3"/>
        <v>143</v>
      </c>
      <c r="C150" s="122" t="s">
        <v>378</v>
      </c>
      <c r="D150" s="122" t="s">
        <v>257</v>
      </c>
      <c r="E150" s="122">
        <v>2006</v>
      </c>
      <c r="F150" s="122" t="s">
        <v>71</v>
      </c>
      <c r="G150" s="123"/>
      <c r="H150" s="129" t="s">
        <v>20</v>
      </c>
      <c r="I150" s="130" t="s">
        <v>20</v>
      </c>
      <c r="J150" s="131"/>
    </row>
    <row r="151" spans="2:10" ht="19.649999999999999" customHeight="1">
      <c r="B151" s="121">
        <f t="shared" si="3"/>
        <v>144</v>
      </c>
      <c r="C151" s="122" t="s">
        <v>378</v>
      </c>
      <c r="D151" s="122" t="s">
        <v>257</v>
      </c>
      <c r="E151" s="122">
        <v>2018</v>
      </c>
      <c r="F151" s="122" t="s">
        <v>19</v>
      </c>
      <c r="G151" s="123"/>
      <c r="H151" s="129" t="s">
        <v>20</v>
      </c>
      <c r="I151" s="130" t="s">
        <v>20</v>
      </c>
      <c r="J151" s="131"/>
    </row>
    <row r="152" spans="2:10" ht="19.649999999999999" customHeight="1">
      <c r="B152" s="121">
        <f t="shared" si="3"/>
        <v>145</v>
      </c>
      <c r="C152" s="122" t="s">
        <v>378</v>
      </c>
      <c r="D152" s="122" t="s">
        <v>402</v>
      </c>
      <c r="E152" s="122">
        <v>2003</v>
      </c>
      <c r="F152" s="122">
        <v>2014</v>
      </c>
      <c r="G152" s="123"/>
      <c r="H152" s="129" t="s">
        <v>20</v>
      </c>
      <c r="I152" s="130" t="s">
        <v>20</v>
      </c>
      <c r="J152" s="131"/>
    </row>
    <row r="153" spans="2:10" ht="19.649999999999999" customHeight="1">
      <c r="B153" s="121">
        <f t="shared" si="3"/>
        <v>146</v>
      </c>
      <c r="C153" s="122" t="s">
        <v>378</v>
      </c>
      <c r="D153" s="122" t="s">
        <v>403</v>
      </c>
      <c r="E153" s="122">
        <v>2003</v>
      </c>
      <c r="F153" s="122">
        <v>2014</v>
      </c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378</v>
      </c>
      <c r="D154" s="122" t="s">
        <v>403</v>
      </c>
      <c r="E154" s="122">
        <v>2014</v>
      </c>
      <c r="F154" s="122" t="s">
        <v>19</v>
      </c>
      <c r="G154" s="123"/>
      <c r="H154" s="129" t="s">
        <v>20</v>
      </c>
      <c r="I154" s="130" t="s">
        <v>20</v>
      </c>
      <c r="J154" s="131"/>
    </row>
    <row r="155" spans="2:10" ht="19.649999999999999" customHeight="1">
      <c r="B155" s="121">
        <f t="shared" si="3"/>
        <v>148</v>
      </c>
      <c r="C155" s="122" t="s">
        <v>378</v>
      </c>
      <c r="D155" s="122" t="s">
        <v>404</v>
      </c>
      <c r="E155" s="122">
        <v>2017</v>
      </c>
      <c r="F155" s="122">
        <v>2020</v>
      </c>
      <c r="G155" s="123"/>
      <c r="H155" s="129" t="s">
        <v>20</v>
      </c>
      <c r="I155" s="130" t="s">
        <v>20</v>
      </c>
      <c r="J155" s="131"/>
    </row>
    <row r="156" spans="2:10" ht="19.649999999999999" customHeight="1">
      <c r="B156" s="121">
        <f t="shared" si="3"/>
        <v>149</v>
      </c>
      <c r="C156" s="122" t="s">
        <v>417</v>
      </c>
      <c r="D156" s="122" t="s">
        <v>418</v>
      </c>
      <c r="E156" s="122">
        <v>2006</v>
      </c>
      <c r="F156" s="122">
        <v>2015</v>
      </c>
      <c r="G156" s="123"/>
      <c r="H156" s="129" t="s">
        <v>20</v>
      </c>
      <c r="I156" s="130" t="s">
        <v>20</v>
      </c>
      <c r="J156" s="131"/>
    </row>
    <row r="157" spans="2:10" ht="19.649999999999999" customHeight="1">
      <c r="B157" s="121">
        <f t="shared" si="3"/>
        <v>150</v>
      </c>
      <c r="C157" s="122" t="s">
        <v>417</v>
      </c>
      <c r="D157" s="122" t="s">
        <v>418</v>
      </c>
      <c r="E157" s="122">
        <v>2014</v>
      </c>
      <c r="F157" s="122" t="s">
        <v>19</v>
      </c>
      <c r="G157" s="123"/>
      <c r="H157" s="129" t="s">
        <v>20</v>
      </c>
      <c r="I157" s="130" t="s">
        <v>20</v>
      </c>
      <c r="J157" s="131"/>
    </row>
    <row r="158" spans="2:10" ht="19.649999999999999" customHeight="1">
      <c r="B158" s="121">
        <f t="shared" si="3"/>
        <v>151</v>
      </c>
      <c r="C158" s="122" t="s">
        <v>417</v>
      </c>
      <c r="D158" s="122" t="s">
        <v>419</v>
      </c>
      <c r="E158" s="122">
        <v>2007</v>
      </c>
      <c r="F158" s="122">
        <v>2015</v>
      </c>
      <c r="G158" s="123"/>
      <c r="H158" s="129" t="s">
        <v>20</v>
      </c>
      <c r="I158" s="130" t="s">
        <v>20</v>
      </c>
      <c r="J158" s="131"/>
    </row>
    <row r="159" spans="2:10" ht="19.649999999999999" customHeight="1">
      <c r="B159" s="121">
        <f t="shared" si="3"/>
        <v>152</v>
      </c>
      <c r="C159" s="122" t="s">
        <v>417</v>
      </c>
      <c r="D159" s="122" t="s">
        <v>420</v>
      </c>
      <c r="E159" s="122">
        <v>2006</v>
      </c>
      <c r="F159" s="122">
        <v>2013</v>
      </c>
      <c r="G159" s="123"/>
      <c r="H159" s="129" t="s">
        <v>20</v>
      </c>
      <c r="I159" s="130" t="s">
        <v>20</v>
      </c>
      <c r="J159" s="131"/>
    </row>
    <row r="160" spans="2:10" ht="19.649999999999999" customHeight="1">
      <c r="B160" s="121">
        <f t="shared" si="3"/>
        <v>153</v>
      </c>
      <c r="C160" s="122" t="s">
        <v>417</v>
      </c>
      <c r="D160" s="122" t="s">
        <v>420</v>
      </c>
      <c r="E160" s="122">
        <v>2014</v>
      </c>
      <c r="F160" s="122" t="s">
        <v>19</v>
      </c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417</v>
      </c>
      <c r="D161" s="122" t="s">
        <v>421</v>
      </c>
      <c r="E161" s="122">
        <v>2010</v>
      </c>
      <c r="F161" s="122">
        <v>2016</v>
      </c>
      <c r="G161" s="123"/>
      <c r="H161" s="129" t="s">
        <v>20</v>
      </c>
      <c r="I161" s="130" t="s">
        <v>20</v>
      </c>
      <c r="J161" s="131"/>
    </row>
    <row r="162" spans="2:10" ht="19.649999999999999" customHeight="1">
      <c r="B162" s="121">
        <f t="shared" si="3"/>
        <v>155</v>
      </c>
      <c r="C162" s="122" t="s">
        <v>417</v>
      </c>
      <c r="D162" s="122" t="s">
        <v>421</v>
      </c>
      <c r="E162" s="122">
        <v>2016</v>
      </c>
      <c r="F162" s="122" t="s">
        <v>19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417</v>
      </c>
      <c r="D163" s="122" t="s">
        <v>422</v>
      </c>
      <c r="E163" s="122">
        <v>2010</v>
      </c>
      <c r="F163" s="122">
        <v>2015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417</v>
      </c>
      <c r="D164" s="122" t="s">
        <v>423</v>
      </c>
      <c r="E164" s="122">
        <v>2013</v>
      </c>
      <c r="F164" s="122" t="s">
        <v>19</v>
      </c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417</v>
      </c>
      <c r="D165" s="122" t="s">
        <v>424</v>
      </c>
      <c r="E165" s="122">
        <v>2012</v>
      </c>
      <c r="F165" s="122">
        <v>2016</v>
      </c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63">
        <f t="shared" si="3"/>
        <v>159</v>
      </c>
      <c r="C166" s="154" t="s">
        <v>417</v>
      </c>
      <c r="D166" s="154" t="s">
        <v>425</v>
      </c>
      <c r="E166" s="154">
        <v>2011</v>
      </c>
      <c r="F166" s="154">
        <v>2015</v>
      </c>
      <c r="G166" s="155"/>
      <c r="H166" s="156" t="s">
        <v>20</v>
      </c>
      <c r="I166" s="157" t="s">
        <v>20</v>
      </c>
      <c r="J166" s="158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427</v>
      </c>
      <c r="D168" s="122" t="s">
        <v>429</v>
      </c>
      <c r="E168" s="122">
        <v>2003</v>
      </c>
      <c r="F168" s="122">
        <v>2010</v>
      </c>
      <c r="G168" s="123" t="s">
        <v>20</v>
      </c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427</v>
      </c>
      <c r="D169" s="122" t="s">
        <v>431</v>
      </c>
      <c r="E169" s="122">
        <v>2012</v>
      </c>
      <c r="F169" s="122" t="s">
        <v>19</v>
      </c>
      <c r="G169" s="123" t="s">
        <v>20</v>
      </c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433</v>
      </c>
      <c r="D170" s="122" t="s">
        <v>434</v>
      </c>
      <c r="E170" s="122">
        <v>2010</v>
      </c>
      <c r="F170" s="122" t="s">
        <v>19</v>
      </c>
      <c r="G170" s="123" t="s">
        <v>20</v>
      </c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433</v>
      </c>
      <c r="D171" s="122" t="s">
        <v>437</v>
      </c>
      <c r="E171" s="122">
        <v>2015</v>
      </c>
      <c r="F171" s="122" t="s">
        <v>19</v>
      </c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433</v>
      </c>
      <c r="D172" s="122" t="s">
        <v>441</v>
      </c>
      <c r="E172" s="122">
        <v>2014</v>
      </c>
      <c r="F172" s="122" t="s">
        <v>19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433</v>
      </c>
      <c r="D173" s="122" t="s">
        <v>443</v>
      </c>
      <c r="E173" s="122">
        <v>2012</v>
      </c>
      <c r="F173" s="122" t="s">
        <v>19</v>
      </c>
      <c r="G173" s="123" t="s">
        <v>20</v>
      </c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433</v>
      </c>
      <c r="D174" s="122" t="s">
        <v>446</v>
      </c>
      <c r="E174" s="122">
        <v>2010</v>
      </c>
      <c r="F174" s="122" t="s">
        <v>19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433</v>
      </c>
      <c r="D175" s="122" t="s">
        <v>449</v>
      </c>
      <c r="E175" s="122">
        <v>2019</v>
      </c>
      <c r="F175" s="122" t="s">
        <v>19</v>
      </c>
      <c r="G175" s="123"/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433</v>
      </c>
      <c r="D176" s="122" t="s">
        <v>451</v>
      </c>
      <c r="E176" s="122">
        <v>2016</v>
      </c>
      <c r="F176" s="122" t="s">
        <v>19</v>
      </c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433</v>
      </c>
      <c r="D177" s="122" t="s">
        <v>453</v>
      </c>
      <c r="E177" s="122">
        <v>2010</v>
      </c>
      <c r="F177" s="122" t="s">
        <v>19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433</v>
      </c>
      <c r="D178" s="122" t="s">
        <v>455</v>
      </c>
      <c r="E178" s="122">
        <v>2001</v>
      </c>
      <c r="F178" s="122">
        <v>2014</v>
      </c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433</v>
      </c>
      <c r="D179" s="122" t="s">
        <v>457</v>
      </c>
      <c r="E179" s="122">
        <v>2013</v>
      </c>
      <c r="F179" s="122" t="s">
        <v>19</v>
      </c>
      <c r="G179" s="123" t="s">
        <v>20</v>
      </c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433</v>
      </c>
      <c r="D180" s="122" t="s">
        <v>460</v>
      </c>
      <c r="E180" s="122">
        <v>2013</v>
      </c>
      <c r="F180" s="122" t="s">
        <v>19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462</v>
      </c>
      <c r="D181" s="122" t="s">
        <v>463</v>
      </c>
      <c r="E181" s="122">
        <v>2013</v>
      </c>
      <c r="F181" s="122">
        <v>2019</v>
      </c>
      <c r="G181" s="123" t="s">
        <v>20</v>
      </c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462</v>
      </c>
      <c r="D182" s="122" t="s">
        <v>466</v>
      </c>
      <c r="E182" s="122">
        <v>2015</v>
      </c>
      <c r="F182" s="122" t="s">
        <v>19</v>
      </c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462</v>
      </c>
      <c r="D183" s="122" t="s">
        <v>146</v>
      </c>
      <c r="E183" s="122">
        <v>2013</v>
      </c>
      <c r="F183" s="122">
        <v>2019</v>
      </c>
      <c r="G183" s="123" t="s">
        <v>20</v>
      </c>
      <c r="H183" s="129" t="s">
        <v>20</v>
      </c>
      <c r="I183" s="130"/>
      <c r="J183" s="131" t="s">
        <v>20</v>
      </c>
    </row>
    <row r="184" spans="2:10" ht="19.649999999999999" customHeight="1">
      <c r="B184" s="121">
        <f t="shared" si="4"/>
        <v>176</v>
      </c>
      <c r="C184" s="122" t="s">
        <v>462</v>
      </c>
      <c r="D184" s="122" t="s">
        <v>469</v>
      </c>
      <c r="E184" s="122">
        <v>2011</v>
      </c>
      <c r="F184" s="122" t="s">
        <v>19</v>
      </c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462</v>
      </c>
      <c r="D185" s="122" t="s">
        <v>471</v>
      </c>
      <c r="E185" s="122">
        <v>2008</v>
      </c>
      <c r="F185" s="122">
        <v>2017</v>
      </c>
      <c r="G185" s="123" t="s">
        <v>20</v>
      </c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462</v>
      </c>
      <c r="D186" s="122" t="s">
        <v>473</v>
      </c>
      <c r="E186" s="122">
        <v>2012</v>
      </c>
      <c r="F186" s="122">
        <v>2019</v>
      </c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462</v>
      </c>
      <c r="D187" s="122" t="s">
        <v>474</v>
      </c>
      <c r="E187" s="122">
        <v>2010</v>
      </c>
      <c r="F187" s="122" t="s">
        <v>19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462</v>
      </c>
      <c r="D188" s="122" t="s">
        <v>475</v>
      </c>
      <c r="E188" s="122">
        <v>2001</v>
      </c>
      <c r="F188" s="122">
        <v>2014</v>
      </c>
      <c r="G188" s="123"/>
      <c r="H188" s="129" t="s">
        <v>20</v>
      </c>
      <c r="I188" s="130"/>
      <c r="J188" s="131"/>
    </row>
    <row r="189" spans="2:10" ht="19.649999999999999" customHeight="1">
      <c r="B189" s="121">
        <f t="shared" si="4"/>
        <v>181</v>
      </c>
      <c r="C189" s="122" t="s">
        <v>462</v>
      </c>
      <c r="D189" s="122" t="s">
        <v>475</v>
      </c>
      <c r="E189" s="122">
        <v>2014</v>
      </c>
      <c r="F189" s="122">
        <v>2020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462</v>
      </c>
      <c r="D190" s="122" t="s">
        <v>478</v>
      </c>
      <c r="E190" s="122">
        <v>2012</v>
      </c>
      <c r="F190" s="122">
        <v>2014</v>
      </c>
      <c r="G190" s="123" t="s">
        <v>20</v>
      </c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486</v>
      </c>
      <c r="D191" s="122" t="s">
        <v>487</v>
      </c>
      <c r="E191" s="122">
        <v>2017</v>
      </c>
      <c r="F191" s="122" t="s">
        <v>19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486</v>
      </c>
      <c r="D192" s="122" t="s">
        <v>488</v>
      </c>
      <c r="E192" s="122">
        <v>2017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486</v>
      </c>
      <c r="D193" s="122" t="s">
        <v>489</v>
      </c>
      <c r="E193" s="122">
        <v>2019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486</v>
      </c>
      <c r="D194" s="122" t="s">
        <v>490</v>
      </c>
      <c r="E194" s="122">
        <v>2013</v>
      </c>
      <c r="F194" s="122">
        <v>2019</v>
      </c>
      <c r="G194" s="123" t="s">
        <v>20</v>
      </c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486</v>
      </c>
      <c r="D195" s="122" t="s">
        <v>490</v>
      </c>
      <c r="E195" s="122">
        <v>2013</v>
      </c>
      <c r="F195" s="122">
        <v>2019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486</v>
      </c>
      <c r="D196" s="122" t="s">
        <v>490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486</v>
      </c>
      <c r="D197" s="122" t="s">
        <v>493</v>
      </c>
      <c r="E197" s="122">
        <v>2005</v>
      </c>
      <c r="F197" s="122">
        <v>2014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486</v>
      </c>
      <c r="D198" s="122" t="s">
        <v>493</v>
      </c>
      <c r="E198" s="122">
        <v>2012</v>
      </c>
      <c r="F198" s="122">
        <v>2019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486</v>
      </c>
      <c r="D199" s="122" t="s">
        <v>493</v>
      </c>
      <c r="E199" s="122">
        <v>2019</v>
      </c>
      <c r="F199" s="122" t="s">
        <v>19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486</v>
      </c>
      <c r="D200" s="122" t="s">
        <v>497</v>
      </c>
      <c r="E200" s="122">
        <v>2013</v>
      </c>
      <c r="F200" s="122">
        <v>2019</v>
      </c>
      <c r="G200" s="123" t="s">
        <v>20</v>
      </c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486</v>
      </c>
      <c r="D201" s="122" t="s">
        <v>173</v>
      </c>
      <c r="E201" s="122">
        <v>2013</v>
      </c>
      <c r="F201" s="122">
        <v>2017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486</v>
      </c>
      <c r="D202" s="122" t="s">
        <v>173</v>
      </c>
      <c r="E202" s="122">
        <v>2017</v>
      </c>
      <c r="F202" s="122" t="s">
        <v>19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486</v>
      </c>
      <c r="D203" s="122" t="s">
        <v>498</v>
      </c>
      <c r="E203" s="122">
        <v>2002</v>
      </c>
      <c r="F203" s="122">
        <v>2014</v>
      </c>
      <c r="G203" s="123"/>
      <c r="H203" s="129" t="s">
        <v>20</v>
      </c>
      <c r="I203" s="130"/>
      <c r="J203" s="131"/>
    </row>
    <row r="204" spans="2:10" ht="19.649999999999999" customHeight="1">
      <c r="B204" s="121">
        <f t="shared" si="4"/>
        <v>196</v>
      </c>
      <c r="C204" s="122" t="s">
        <v>486</v>
      </c>
      <c r="D204" s="122" t="s">
        <v>498</v>
      </c>
      <c r="E204" s="122">
        <v>2015</v>
      </c>
      <c r="F204" s="122" t="s">
        <v>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486</v>
      </c>
      <c r="D205" s="122" t="s">
        <v>498</v>
      </c>
      <c r="E205" s="122">
        <v>2020</v>
      </c>
      <c r="F205" s="122" t="s">
        <v>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486</v>
      </c>
      <c r="D206" s="122" t="s">
        <v>499</v>
      </c>
      <c r="E206" s="122">
        <v>2021</v>
      </c>
      <c r="F206" s="122" t="s">
        <v>19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486</v>
      </c>
      <c r="D207" s="122" t="s">
        <v>500</v>
      </c>
      <c r="E207" s="122">
        <v>2009</v>
      </c>
      <c r="F207" s="122">
        <v>2016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63">
        <f t="shared" si="4"/>
        <v>200</v>
      </c>
      <c r="C208" s="154" t="s">
        <v>486</v>
      </c>
      <c r="D208" s="154" t="s">
        <v>502</v>
      </c>
      <c r="E208" s="154">
        <v>2015</v>
      </c>
      <c r="F208" s="154" t="s">
        <v>19</v>
      </c>
      <c r="G208" s="155"/>
      <c r="H208" s="156" t="s">
        <v>20</v>
      </c>
      <c r="I208" s="157" t="s">
        <v>20</v>
      </c>
      <c r="J208" s="158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486</v>
      </c>
      <c r="D210" s="122" t="s">
        <v>503</v>
      </c>
      <c r="E210" s="122">
        <v>2007</v>
      </c>
      <c r="F210" s="122">
        <v>2020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486</v>
      </c>
      <c r="D211" s="122" t="s">
        <v>503</v>
      </c>
      <c r="E211" s="122">
        <v>2012</v>
      </c>
      <c r="F211" s="122" t="s">
        <v>19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486</v>
      </c>
      <c r="D212" s="122" t="s">
        <v>504</v>
      </c>
      <c r="E212" s="122">
        <v>2019</v>
      </c>
      <c r="F212" s="122" t="s">
        <v>19</v>
      </c>
      <c r="G212" s="123"/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486</v>
      </c>
      <c r="D213" s="122" t="s">
        <v>504</v>
      </c>
      <c r="E213" s="122">
        <v>2021</v>
      </c>
      <c r="F213" s="122" t="s">
        <v>19</v>
      </c>
      <c r="G213" s="123"/>
      <c r="H213" s="129" t="s">
        <v>20</v>
      </c>
      <c r="I213" s="130" t="s">
        <v>20</v>
      </c>
      <c r="J213" s="131"/>
    </row>
    <row r="214" spans="2:10" ht="19.649999999999999" customHeight="1">
      <c r="B214" s="121">
        <f t="shared" si="5"/>
        <v>205</v>
      </c>
      <c r="C214" s="122" t="s">
        <v>486</v>
      </c>
      <c r="D214" s="122" t="s">
        <v>506</v>
      </c>
      <c r="E214" s="122">
        <v>2006</v>
      </c>
      <c r="F214" s="122">
        <v>2015</v>
      </c>
      <c r="G214" s="123"/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486</v>
      </c>
      <c r="D215" s="122" t="s">
        <v>506</v>
      </c>
      <c r="E215" s="122">
        <v>2008</v>
      </c>
      <c r="F215" s="122">
        <v>2017</v>
      </c>
      <c r="G215" s="123" t="s">
        <v>20</v>
      </c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486</v>
      </c>
      <c r="D216" s="122" t="s">
        <v>506</v>
      </c>
      <c r="E216" s="122">
        <v>2016</v>
      </c>
      <c r="F216" s="122" t="s">
        <v>19</v>
      </c>
      <c r="G216" s="123"/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486</v>
      </c>
      <c r="D217" s="122" t="s">
        <v>508</v>
      </c>
      <c r="E217" s="122">
        <v>2015</v>
      </c>
      <c r="F217" s="122" t="s">
        <v>19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486</v>
      </c>
      <c r="D218" s="122" t="s">
        <v>509</v>
      </c>
      <c r="E218" s="122">
        <v>2001</v>
      </c>
      <c r="F218" s="122">
        <v>2007</v>
      </c>
      <c r="G218" s="123"/>
      <c r="H218" s="129" t="s">
        <v>20</v>
      </c>
      <c r="I218" s="130"/>
      <c r="J218" s="131"/>
    </row>
    <row r="219" spans="2:10" ht="19.649999999999999" customHeight="1">
      <c r="B219" s="121">
        <f t="shared" si="5"/>
        <v>210</v>
      </c>
      <c r="C219" s="122" t="s">
        <v>486</v>
      </c>
      <c r="D219" s="122" t="s">
        <v>510</v>
      </c>
      <c r="E219" s="122">
        <v>2008</v>
      </c>
      <c r="F219" s="122">
        <v>2015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486</v>
      </c>
      <c r="D220" s="122" t="s">
        <v>512</v>
      </c>
      <c r="E220" s="122">
        <v>2010</v>
      </c>
      <c r="F220" s="122">
        <v>2015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486</v>
      </c>
      <c r="D221" s="122" t="s">
        <v>175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486</v>
      </c>
      <c r="D222" s="122" t="s">
        <v>177</v>
      </c>
      <c r="E222" s="122">
        <v>2012</v>
      </c>
      <c r="F222" s="122" t="s">
        <v>19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486</v>
      </c>
      <c r="D223" s="122" t="s">
        <v>514</v>
      </c>
      <c r="E223" s="122">
        <v>2005</v>
      </c>
      <c r="F223" s="122">
        <v>2014</v>
      </c>
      <c r="G223" s="123"/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486</v>
      </c>
      <c r="D224" s="122" t="s">
        <v>514</v>
      </c>
      <c r="E224" s="122">
        <v>2012</v>
      </c>
      <c r="F224" s="122">
        <v>2019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486</v>
      </c>
      <c r="D225" s="122" t="s">
        <v>514</v>
      </c>
      <c r="E225" s="122">
        <v>2019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486</v>
      </c>
      <c r="D226" s="122" t="s">
        <v>515</v>
      </c>
      <c r="E226" s="122">
        <v>2010</v>
      </c>
      <c r="F226" s="122" t="s">
        <v>71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486</v>
      </c>
      <c r="D227" s="122" t="s">
        <v>515</v>
      </c>
      <c r="E227" s="122">
        <v>2010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486</v>
      </c>
      <c r="D228" s="122" t="s">
        <v>517</v>
      </c>
      <c r="E228" s="122">
        <v>2001</v>
      </c>
      <c r="F228" s="122">
        <v>2009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486</v>
      </c>
      <c r="D229" s="122" t="s">
        <v>517</v>
      </c>
      <c r="E229" s="122">
        <v>2008</v>
      </c>
      <c r="F229" s="122">
        <v>2016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486</v>
      </c>
      <c r="D230" s="122" t="s">
        <v>517</v>
      </c>
      <c r="E230" s="122">
        <v>2016</v>
      </c>
      <c r="F230" s="122" t="s">
        <v>19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486</v>
      </c>
      <c r="D231" s="122" t="s">
        <v>517</v>
      </c>
      <c r="E231" s="122">
        <v>2020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486</v>
      </c>
      <c r="D232" s="122" t="s">
        <v>518</v>
      </c>
      <c r="E232" s="122">
        <v>2004</v>
      </c>
      <c r="F232" s="122">
        <v>2012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486</v>
      </c>
      <c r="D233" s="122" t="s">
        <v>178</v>
      </c>
      <c r="E233" s="122">
        <v>2014</v>
      </c>
      <c r="F233" s="122" t="s">
        <v>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486</v>
      </c>
      <c r="D234" s="122" t="s">
        <v>519</v>
      </c>
      <c r="E234" s="122">
        <v>2010</v>
      </c>
      <c r="F234" s="122">
        <v>2012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486</v>
      </c>
      <c r="D235" s="122" t="s">
        <v>520</v>
      </c>
      <c r="E235" s="122">
        <v>2003</v>
      </c>
      <c r="F235" s="122">
        <v>2008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486</v>
      </c>
      <c r="D236" s="122" t="s">
        <v>520</v>
      </c>
      <c r="E236" s="122">
        <v>2009</v>
      </c>
      <c r="F236" s="122">
        <v>2015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486</v>
      </c>
      <c r="D237" s="122" t="s">
        <v>520</v>
      </c>
      <c r="E237" s="122">
        <v>2016</v>
      </c>
      <c r="F237" s="122" t="s">
        <v>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486</v>
      </c>
      <c r="D238" s="122" t="s">
        <v>521</v>
      </c>
      <c r="E238" s="122">
        <v>2009</v>
      </c>
      <c r="F238" s="122">
        <v>2016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486</v>
      </c>
      <c r="D239" s="122" t="s">
        <v>522</v>
      </c>
      <c r="E239" s="122">
        <v>2010</v>
      </c>
      <c r="F239" s="122">
        <v>2015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486</v>
      </c>
      <c r="D240" s="122" t="s">
        <v>523</v>
      </c>
      <c r="E240" s="122">
        <v>2018</v>
      </c>
      <c r="F240" s="122" t="s">
        <v>19</v>
      </c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486</v>
      </c>
      <c r="D241" s="122" t="s">
        <v>525</v>
      </c>
      <c r="E241" s="122">
        <v>2013</v>
      </c>
      <c r="F241" s="122" t="s">
        <v>19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486</v>
      </c>
      <c r="D242" s="122" t="s">
        <v>526</v>
      </c>
      <c r="E242" s="122">
        <v>2015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486</v>
      </c>
      <c r="D243" s="122" t="s">
        <v>527</v>
      </c>
      <c r="E243" s="122">
        <v>2001</v>
      </c>
      <c r="F243" s="122">
        <v>2014</v>
      </c>
      <c r="G243" s="123"/>
      <c r="H243" s="129" t="s">
        <v>20</v>
      </c>
      <c r="I243" s="130"/>
      <c r="J243" s="131"/>
    </row>
    <row r="244" spans="2:10" ht="19.649999999999999" customHeight="1">
      <c r="B244" s="121">
        <f t="shared" si="5"/>
        <v>235</v>
      </c>
      <c r="C244" s="122" t="s">
        <v>486</v>
      </c>
      <c r="D244" s="122" t="s">
        <v>527</v>
      </c>
      <c r="E244" s="122">
        <v>2014</v>
      </c>
      <c r="F244" s="122" t="s">
        <v>71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486</v>
      </c>
      <c r="D245" s="122" t="s">
        <v>528</v>
      </c>
      <c r="E245" s="122">
        <v>2019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486</v>
      </c>
      <c r="D246" s="122" t="s">
        <v>529</v>
      </c>
      <c r="E246" s="122">
        <v>2007</v>
      </c>
      <c r="F246" s="122">
        <v>2014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486</v>
      </c>
      <c r="D247" s="122" t="s">
        <v>529</v>
      </c>
      <c r="E247" s="122">
        <v>2014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486</v>
      </c>
      <c r="D248" s="122" t="s">
        <v>530</v>
      </c>
      <c r="E248" s="122">
        <v>2001</v>
      </c>
      <c r="F248" s="122">
        <v>2009</v>
      </c>
      <c r="G248" s="123"/>
      <c r="H248" s="129" t="s">
        <v>20</v>
      </c>
      <c r="I248" s="130"/>
      <c r="J248" s="131"/>
    </row>
    <row r="249" spans="2:10" ht="19.649999999999999" customHeight="1">
      <c r="B249" s="121">
        <f t="shared" si="5"/>
        <v>240</v>
      </c>
      <c r="C249" s="122" t="s">
        <v>486</v>
      </c>
      <c r="D249" s="122" t="s">
        <v>531</v>
      </c>
      <c r="E249" s="122">
        <v>2010</v>
      </c>
      <c r="F249" s="122">
        <v>2013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63">
        <f t="shared" si="5"/>
        <v>241</v>
      </c>
      <c r="C250" s="154" t="s">
        <v>532</v>
      </c>
      <c r="D250" s="154" t="s">
        <v>533</v>
      </c>
      <c r="E250" s="154">
        <v>2017</v>
      </c>
      <c r="F250" s="154" t="s">
        <v>19</v>
      </c>
      <c r="G250" s="155"/>
      <c r="H250" s="156" t="s">
        <v>20</v>
      </c>
      <c r="I250" s="157" t="s">
        <v>20</v>
      </c>
      <c r="J250" s="158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534</v>
      </c>
      <c r="D252" s="122" t="s">
        <v>535</v>
      </c>
      <c r="E252" s="122">
        <v>2013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534</v>
      </c>
      <c r="D253" s="122" t="s">
        <v>536</v>
      </c>
      <c r="E253" s="122">
        <v>2027</v>
      </c>
      <c r="F253" s="122">
        <v>2015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534</v>
      </c>
      <c r="D254" s="122" t="s">
        <v>537</v>
      </c>
      <c r="E254" s="122">
        <v>2016</v>
      </c>
      <c r="F254" s="122" t="s">
        <v>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534</v>
      </c>
      <c r="D255" s="122" t="s">
        <v>521</v>
      </c>
      <c r="E255" s="122">
        <v>2009</v>
      </c>
      <c r="F255" s="122">
        <v>2019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534</v>
      </c>
      <c r="D256" s="122" t="s">
        <v>522</v>
      </c>
      <c r="E256" s="122">
        <v>2009</v>
      </c>
      <c r="F256" s="122">
        <v>2019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534</v>
      </c>
      <c r="D257" s="122" t="s">
        <v>523</v>
      </c>
      <c r="E257" s="122">
        <v>2015</v>
      </c>
      <c r="F257" s="122">
        <v>2017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534</v>
      </c>
      <c r="D258" s="122" t="s">
        <v>523</v>
      </c>
      <c r="E258" s="122">
        <v>2018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534</v>
      </c>
      <c r="D259" s="122" t="s">
        <v>538</v>
      </c>
      <c r="E259" s="122">
        <v>2011</v>
      </c>
      <c r="F259" s="122">
        <v>2019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534</v>
      </c>
      <c r="D260" s="122" t="s">
        <v>539</v>
      </c>
      <c r="E260" s="122">
        <v>2020</v>
      </c>
      <c r="F260" s="122" t="s">
        <v>19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542</v>
      </c>
      <c r="D261" s="122" t="s">
        <v>543</v>
      </c>
      <c r="E261" s="122">
        <v>2011</v>
      </c>
      <c r="F261" s="122">
        <v>2020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542</v>
      </c>
      <c r="D262" s="122" t="s">
        <v>544</v>
      </c>
      <c r="E262" s="122">
        <v>2004</v>
      </c>
      <c r="F262" s="122">
        <v>2015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542</v>
      </c>
      <c r="D263" s="122" t="s">
        <v>546</v>
      </c>
      <c r="E263" s="122">
        <v>2017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542</v>
      </c>
      <c r="D264" s="122" t="s">
        <v>549</v>
      </c>
      <c r="E264" s="122">
        <v>2001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542</v>
      </c>
      <c r="D265" s="122" t="s">
        <v>549</v>
      </c>
      <c r="E265" s="122">
        <v>2017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542</v>
      </c>
      <c r="D266" s="122" t="s">
        <v>551</v>
      </c>
      <c r="E266" s="122">
        <v>2005</v>
      </c>
      <c r="F266" s="122">
        <v>2012</v>
      </c>
      <c r="G266" s="123" t="s">
        <v>20</v>
      </c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542</v>
      </c>
      <c r="D267" s="122" t="s">
        <v>551</v>
      </c>
      <c r="E267" s="122">
        <v>2013</v>
      </c>
      <c r="F267" s="122" t="s">
        <v>19</v>
      </c>
      <c r="G267" s="123"/>
      <c r="H267" s="129" t="s">
        <v>20</v>
      </c>
      <c r="I267" s="130" t="s">
        <v>20</v>
      </c>
      <c r="J267" s="131" t="s">
        <v>20</v>
      </c>
    </row>
    <row r="268" spans="2:10" ht="19.649999999999999" customHeight="1">
      <c r="B268" s="121">
        <f t="shared" si="6"/>
        <v>258</v>
      </c>
      <c r="C268" s="122" t="s">
        <v>542</v>
      </c>
      <c r="D268" s="122" t="s">
        <v>553</v>
      </c>
      <c r="E268" s="122">
        <v>2012</v>
      </c>
      <c r="F268" s="122" t="s">
        <v>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542</v>
      </c>
      <c r="D269" s="122" t="s">
        <v>555</v>
      </c>
      <c r="E269" s="122">
        <v>2012</v>
      </c>
      <c r="F269" s="122">
        <v>2018</v>
      </c>
      <c r="G269" s="123" t="s">
        <v>20</v>
      </c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547</v>
      </c>
      <c r="D270" s="122" t="s">
        <v>555</v>
      </c>
      <c r="E270" s="122">
        <v>2013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557</v>
      </c>
      <c r="D271" s="122" t="s">
        <v>558</v>
      </c>
      <c r="E271" s="122">
        <v>2012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557</v>
      </c>
      <c r="D272" s="122" t="s">
        <v>559</v>
      </c>
      <c r="E272" s="122">
        <v>2007</v>
      </c>
      <c r="F272" s="122">
        <v>2014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557</v>
      </c>
      <c r="D273" s="122" t="s">
        <v>559</v>
      </c>
      <c r="E273" s="122">
        <v>2014</v>
      </c>
      <c r="F273" s="122" t="s">
        <v>71</v>
      </c>
      <c r="G273" s="123"/>
      <c r="H273" s="129" t="s">
        <v>20</v>
      </c>
      <c r="I273" s="130"/>
      <c r="J273" s="131" t="s">
        <v>20</v>
      </c>
    </row>
    <row r="274" spans="2:10" ht="19.649999999999999" customHeight="1">
      <c r="B274" s="121">
        <f t="shared" si="6"/>
        <v>264</v>
      </c>
      <c r="C274" s="122" t="s">
        <v>557</v>
      </c>
      <c r="D274" s="122" t="s">
        <v>564</v>
      </c>
      <c r="E274" s="122">
        <v>2017</v>
      </c>
      <c r="F274" s="122" t="s">
        <v>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557</v>
      </c>
      <c r="D275" s="122" t="s">
        <v>565</v>
      </c>
      <c r="E275" s="122">
        <v>2016</v>
      </c>
      <c r="F275" s="122" t="s">
        <v>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557</v>
      </c>
      <c r="D276" s="122" t="s">
        <v>567</v>
      </c>
      <c r="E276" s="122">
        <v>2004</v>
      </c>
      <c r="F276" s="122">
        <v>2013</v>
      </c>
      <c r="G276" s="123" t="s">
        <v>20</v>
      </c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557</v>
      </c>
      <c r="D277" s="122" t="s">
        <v>569</v>
      </c>
      <c r="E277" s="122">
        <v>2013</v>
      </c>
      <c r="F277" s="122">
        <v>2019</v>
      </c>
      <c r="G277" s="123" t="s">
        <v>20</v>
      </c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557</v>
      </c>
      <c r="D278" s="122" t="s">
        <v>571</v>
      </c>
      <c r="E278" s="122">
        <v>2007</v>
      </c>
      <c r="F278" s="122">
        <v>2015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557</v>
      </c>
      <c r="D279" s="122" t="s">
        <v>572</v>
      </c>
      <c r="E279" s="122">
        <v>2013</v>
      </c>
      <c r="F279" s="122" t="s">
        <v>19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557</v>
      </c>
      <c r="D280" s="122" t="s">
        <v>573</v>
      </c>
      <c r="E280" s="122">
        <v>2006</v>
      </c>
      <c r="F280" s="122">
        <v>2015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557</v>
      </c>
      <c r="D281" s="122" t="s">
        <v>574</v>
      </c>
      <c r="E281" s="122">
        <v>2008</v>
      </c>
      <c r="F281" s="122">
        <v>2015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557</v>
      </c>
      <c r="D282" s="122" t="s">
        <v>574</v>
      </c>
      <c r="E282" s="122">
        <v>2015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557</v>
      </c>
      <c r="D283" s="122" t="s">
        <v>575</v>
      </c>
      <c r="E283" s="122">
        <v>2009</v>
      </c>
      <c r="F283" s="122">
        <v>2017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577</v>
      </c>
      <c r="D284" s="122" t="s">
        <v>579</v>
      </c>
      <c r="E284" s="122">
        <v>2008</v>
      </c>
      <c r="F284" s="122">
        <v>2012</v>
      </c>
      <c r="G284" s="123" t="s">
        <v>20</v>
      </c>
      <c r="H284" s="129"/>
      <c r="I284" s="130"/>
      <c r="J284" s="131" t="s">
        <v>20</v>
      </c>
    </row>
    <row r="285" spans="2:10" ht="19.649999999999999" customHeight="1">
      <c r="B285" s="121">
        <f t="shared" si="6"/>
        <v>275</v>
      </c>
      <c r="C285" s="122" t="s">
        <v>577</v>
      </c>
      <c r="D285" s="122" t="s">
        <v>584</v>
      </c>
      <c r="E285" s="122">
        <v>2012</v>
      </c>
      <c r="F285" s="122">
        <v>2015</v>
      </c>
      <c r="G285" s="123" t="s">
        <v>20</v>
      </c>
      <c r="H285" s="129"/>
      <c r="I285" s="130"/>
      <c r="J285" s="131" t="s">
        <v>20</v>
      </c>
    </row>
    <row r="286" spans="2:10" ht="19.649999999999999" customHeight="1">
      <c r="B286" s="121">
        <f t="shared" si="6"/>
        <v>276</v>
      </c>
      <c r="C286" s="122" t="s">
        <v>577</v>
      </c>
      <c r="D286" s="122" t="s">
        <v>587</v>
      </c>
      <c r="E286" s="122">
        <v>2015</v>
      </c>
      <c r="F286" s="122">
        <v>2019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577</v>
      </c>
      <c r="D287" s="122" t="s">
        <v>589</v>
      </c>
      <c r="E287" s="122">
        <v>2012</v>
      </c>
      <c r="F287" s="122">
        <v>2015</v>
      </c>
      <c r="G287" s="123" t="s">
        <v>20</v>
      </c>
      <c r="H287" s="129"/>
      <c r="I287" s="130"/>
      <c r="J287" s="131" t="s">
        <v>20</v>
      </c>
    </row>
    <row r="288" spans="2:10" ht="19.649999999999999" customHeight="1">
      <c r="B288" s="121">
        <f t="shared" si="6"/>
        <v>278</v>
      </c>
      <c r="C288" s="122" t="s">
        <v>577</v>
      </c>
      <c r="D288" s="122" t="s">
        <v>590</v>
      </c>
      <c r="E288" s="122">
        <v>2015</v>
      </c>
      <c r="F288" s="122">
        <v>2019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577</v>
      </c>
      <c r="D289" s="122" t="s">
        <v>592</v>
      </c>
      <c r="E289" s="122">
        <v>2011</v>
      </c>
      <c r="F289" s="122">
        <v>2017</v>
      </c>
      <c r="G289" s="123" t="s">
        <v>20</v>
      </c>
      <c r="H289" s="129"/>
      <c r="I289" s="130"/>
      <c r="J289" s="131" t="s">
        <v>20</v>
      </c>
    </row>
    <row r="290" spans="2:10" ht="19.649999999999999" customHeight="1">
      <c r="B290" s="121">
        <f t="shared" si="6"/>
        <v>280</v>
      </c>
      <c r="C290" s="122" t="s">
        <v>594</v>
      </c>
      <c r="D290" s="122" t="s">
        <v>596</v>
      </c>
      <c r="E290" s="122">
        <v>2004</v>
      </c>
      <c r="F290" s="122">
        <v>2010</v>
      </c>
      <c r="G290" s="123" t="s">
        <v>20</v>
      </c>
      <c r="H290" s="129"/>
      <c r="I290" s="130"/>
      <c r="J290" s="131" t="s">
        <v>20</v>
      </c>
    </row>
    <row r="291" spans="2:10" ht="19.649999999999999" customHeight="1">
      <c r="B291" s="121">
        <f t="shared" si="6"/>
        <v>281</v>
      </c>
      <c r="C291" s="122" t="s">
        <v>594</v>
      </c>
      <c r="D291" s="122" t="s">
        <v>596</v>
      </c>
      <c r="E291" s="122">
        <v>2010</v>
      </c>
      <c r="F291" s="122">
        <v>2017</v>
      </c>
      <c r="G291" s="123" t="s">
        <v>20</v>
      </c>
      <c r="H291" s="129"/>
      <c r="I291" s="130"/>
      <c r="J291" s="131" t="s">
        <v>20</v>
      </c>
    </row>
    <row r="292" spans="2:10" ht="19.649999999999999" customHeight="1" thickBot="1">
      <c r="B292" s="163">
        <f t="shared" si="6"/>
        <v>282</v>
      </c>
      <c r="C292" s="154" t="s">
        <v>599</v>
      </c>
      <c r="D292" s="154" t="s">
        <v>600</v>
      </c>
      <c r="E292" s="154">
        <v>2007</v>
      </c>
      <c r="F292" s="154">
        <v>2013</v>
      </c>
      <c r="G292" s="155" t="s">
        <v>20</v>
      </c>
      <c r="H292" s="156"/>
      <c r="I292" s="157" t="s">
        <v>20</v>
      </c>
      <c r="J292" s="158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599</v>
      </c>
      <c r="D294" s="122" t="s">
        <v>600</v>
      </c>
      <c r="E294" s="122">
        <v>2013</v>
      </c>
      <c r="F294" s="122">
        <v>2018</v>
      </c>
      <c r="G294" s="123" t="s">
        <v>20</v>
      </c>
      <c r="H294" s="129"/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599</v>
      </c>
      <c r="D295" s="122" t="s">
        <v>606</v>
      </c>
      <c r="E295" s="122">
        <v>2017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599</v>
      </c>
      <c r="D296" s="122" t="s">
        <v>608</v>
      </c>
      <c r="E296" s="122">
        <v>2007</v>
      </c>
      <c r="F296" s="122">
        <v>2013</v>
      </c>
      <c r="G296" s="123"/>
      <c r="H296" s="129" t="s">
        <v>20</v>
      </c>
      <c r="I296" s="130"/>
      <c r="J296" s="131"/>
    </row>
    <row r="297" spans="2:10" ht="19.649999999999999" customHeight="1">
      <c r="B297" s="121">
        <f t="shared" si="7"/>
        <v>286</v>
      </c>
      <c r="C297" s="122" t="s">
        <v>599</v>
      </c>
      <c r="D297" s="122" t="s">
        <v>608</v>
      </c>
      <c r="E297" s="122">
        <v>2017</v>
      </c>
      <c r="F297" s="122" t="s">
        <v>19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599</v>
      </c>
      <c r="D298" s="122" t="s">
        <v>611</v>
      </c>
      <c r="E298" s="122">
        <v>2013</v>
      </c>
      <c r="F298" s="122">
        <v>2018</v>
      </c>
      <c r="G298" s="123"/>
      <c r="H298" s="129"/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599</v>
      </c>
      <c r="D299" s="122" t="s">
        <v>616</v>
      </c>
      <c r="E299" s="122">
        <v>2009</v>
      </c>
      <c r="F299" s="122">
        <v>2015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599</v>
      </c>
      <c r="D300" s="122" t="s">
        <v>618</v>
      </c>
      <c r="E300" s="122">
        <v>2016</v>
      </c>
      <c r="F300" s="122" t="s">
        <v>19</v>
      </c>
      <c r="G300" s="123"/>
      <c r="H300" s="129" t="s">
        <v>20</v>
      </c>
      <c r="I300" s="130"/>
      <c r="J300" s="131"/>
    </row>
    <row r="301" spans="2:10" ht="19.649999999999999" customHeight="1">
      <c r="B301" s="121">
        <f t="shared" si="7"/>
        <v>290</v>
      </c>
      <c r="C301" s="122" t="s">
        <v>599</v>
      </c>
      <c r="D301" s="122" t="s">
        <v>620</v>
      </c>
      <c r="E301" s="122">
        <v>2013</v>
      </c>
      <c r="F301" s="122">
        <v>2018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599</v>
      </c>
      <c r="D302" s="122" t="s">
        <v>621</v>
      </c>
      <c r="E302" s="122">
        <v>2005</v>
      </c>
      <c r="F302" s="122">
        <v>2013</v>
      </c>
      <c r="G302" s="123" t="s">
        <v>20</v>
      </c>
      <c r="H302" s="129"/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599</v>
      </c>
      <c r="D303" s="122" t="s">
        <v>623</v>
      </c>
      <c r="E303" s="122">
        <v>2019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599</v>
      </c>
      <c r="D304" s="122" t="s">
        <v>624</v>
      </c>
      <c r="E304" s="122">
        <v>2009</v>
      </c>
      <c r="F304" s="122">
        <v>2014</v>
      </c>
      <c r="G304" s="123" t="s">
        <v>20</v>
      </c>
      <c r="H304" s="129"/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599</v>
      </c>
      <c r="D305" s="122" t="s">
        <v>626</v>
      </c>
      <c r="E305" s="122">
        <v>2009</v>
      </c>
      <c r="F305" s="122">
        <v>2018</v>
      </c>
      <c r="G305" s="123" t="s">
        <v>20</v>
      </c>
      <c r="H305" s="129"/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599</v>
      </c>
      <c r="D306" s="122" t="s">
        <v>629</v>
      </c>
      <c r="E306" s="122">
        <v>2011</v>
      </c>
      <c r="F306" s="122">
        <v>2019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631</v>
      </c>
      <c r="D307" s="122" t="s">
        <v>474</v>
      </c>
      <c r="E307" s="122">
        <v>2010</v>
      </c>
      <c r="F307" s="122" t="s">
        <v>19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631</v>
      </c>
      <c r="D308" s="122" t="s">
        <v>475</v>
      </c>
      <c r="E308" s="122">
        <v>2001</v>
      </c>
      <c r="F308" s="122">
        <v>2014</v>
      </c>
      <c r="G308" s="123"/>
      <c r="H308" s="129" t="s">
        <v>20</v>
      </c>
      <c r="I308" s="130"/>
      <c r="J308" s="131"/>
    </row>
    <row r="309" spans="2:10" ht="19.649999999999999" customHeight="1">
      <c r="B309" s="121">
        <f t="shared" si="7"/>
        <v>298</v>
      </c>
      <c r="C309" s="122" t="s">
        <v>632</v>
      </c>
      <c r="D309" s="122" t="s">
        <v>633</v>
      </c>
      <c r="E309" s="122">
        <v>2010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632</v>
      </c>
      <c r="D310" s="122" t="s">
        <v>634</v>
      </c>
      <c r="E310" s="122">
        <v>2017</v>
      </c>
      <c r="F310" s="122" t="s">
        <v>19</v>
      </c>
      <c r="G310" s="123"/>
      <c r="H310" s="129" t="s">
        <v>20</v>
      </c>
      <c r="I310" s="130" t="s">
        <v>20</v>
      </c>
      <c r="J310" s="131" t="s">
        <v>20</v>
      </c>
    </row>
    <row r="311" spans="2:10" ht="19.649999999999999" customHeight="1">
      <c r="B311" s="121">
        <f t="shared" si="7"/>
        <v>300</v>
      </c>
      <c r="C311" s="122" t="s">
        <v>632</v>
      </c>
      <c r="D311" s="122" t="s">
        <v>635</v>
      </c>
      <c r="E311" s="122">
        <v>2018</v>
      </c>
      <c r="F311" s="122" t="s">
        <v>19</v>
      </c>
      <c r="G311" s="123"/>
      <c r="H311" s="129" t="s">
        <v>20</v>
      </c>
      <c r="I311" s="130" t="s">
        <v>20</v>
      </c>
      <c r="J311" s="131" t="s">
        <v>20</v>
      </c>
    </row>
    <row r="312" spans="2:10" ht="19.649999999999999" customHeight="1">
      <c r="B312" s="121">
        <f t="shared" si="7"/>
        <v>301</v>
      </c>
      <c r="C312" s="122" t="s">
        <v>632</v>
      </c>
      <c r="D312" s="122" t="s">
        <v>637</v>
      </c>
      <c r="E312" s="122">
        <v>2011</v>
      </c>
      <c r="F312" s="122">
        <v>2019</v>
      </c>
      <c r="G312" s="123" t="s">
        <v>20</v>
      </c>
      <c r="H312" s="129" t="s">
        <v>20</v>
      </c>
      <c r="I312" s="130" t="s">
        <v>20</v>
      </c>
      <c r="J312" s="131" t="s">
        <v>20</v>
      </c>
    </row>
    <row r="313" spans="2:10" ht="19.649999999999999" customHeight="1">
      <c r="B313" s="121">
        <f t="shared" si="7"/>
        <v>302</v>
      </c>
      <c r="C313" s="122" t="s">
        <v>632</v>
      </c>
      <c r="D313" s="122" t="s">
        <v>639</v>
      </c>
      <c r="E313" s="122">
        <v>2004</v>
      </c>
      <c r="F313" s="122" t="s">
        <v>19</v>
      </c>
      <c r="G313" s="123" t="s">
        <v>20</v>
      </c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632</v>
      </c>
      <c r="D314" s="122" t="s">
        <v>639</v>
      </c>
      <c r="E314" s="122">
        <v>2004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632</v>
      </c>
      <c r="D315" s="122" t="s">
        <v>641</v>
      </c>
      <c r="E315" s="122">
        <v>2003</v>
      </c>
      <c r="F315" s="122">
        <v>2015</v>
      </c>
      <c r="G315" s="123"/>
      <c r="H315" s="129" t="s">
        <v>20</v>
      </c>
      <c r="I315" s="130" t="s">
        <v>20</v>
      </c>
      <c r="J315" s="131" t="s">
        <v>20</v>
      </c>
    </row>
    <row r="316" spans="2:10" ht="19.649999999999999" customHeight="1">
      <c r="B316" s="121">
        <f t="shared" si="7"/>
        <v>305</v>
      </c>
      <c r="C316" s="122" t="s">
        <v>632</v>
      </c>
      <c r="D316" s="122" t="s">
        <v>643</v>
      </c>
      <c r="E316" s="122">
        <v>2003</v>
      </c>
      <c r="F316" s="122">
        <v>2009</v>
      </c>
      <c r="G316" s="123" t="s">
        <v>20</v>
      </c>
      <c r="H316" s="129" t="s">
        <v>20</v>
      </c>
      <c r="I316" s="130" t="s">
        <v>20</v>
      </c>
      <c r="J316" s="131" t="s">
        <v>20</v>
      </c>
    </row>
    <row r="317" spans="2:10" ht="19.649999999999999" customHeight="1">
      <c r="B317" s="121">
        <f t="shared" si="7"/>
        <v>306</v>
      </c>
      <c r="C317" s="122" t="s">
        <v>632</v>
      </c>
      <c r="D317" s="122" t="s">
        <v>643</v>
      </c>
      <c r="E317" s="122">
        <v>2003</v>
      </c>
      <c r="F317" s="122">
        <v>2009</v>
      </c>
      <c r="G317" s="123"/>
      <c r="H317" s="129" t="s">
        <v>20</v>
      </c>
      <c r="I317" s="130" t="s">
        <v>20</v>
      </c>
      <c r="J317" s="131" t="s">
        <v>20</v>
      </c>
    </row>
    <row r="318" spans="2:10" ht="19.649999999999999" customHeight="1">
      <c r="B318" s="121">
        <f t="shared" si="7"/>
        <v>307</v>
      </c>
      <c r="C318" s="122" t="s">
        <v>632</v>
      </c>
      <c r="D318" s="122" t="s">
        <v>647</v>
      </c>
      <c r="E318" s="122">
        <v>2008</v>
      </c>
      <c r="F318" s="122">
        <v>2011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632</v>
      </c>
      <c r="D319" s="122" t="s">
        <v>647</v>
      </c>
      <c r="E319" s="122">
        <v>2012</v>
      </c>
      <c r="F319" s="122">
        <v>2017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632</v>
      </c>
      <c r="D320" s="122" t="s">
        <v>648</v>
      </c>
      <c r="E320" s="122">
        <v>2006</v>
      </c>
      <c r="F320" s="122">
        <v>2017</v>
      </c>
      <c r="G320" s="123" t="s">
        <v>20</v>
      </c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632</v>
      </c>
      <c r="D321" s="122" t="s">
        <v>648</v>
      </c>
      <c r="E321" s="122">
        <v>2017</v>
      </c>
      <c r="F321" s="122" t="s">
        <v>19</v>
      </c>
      <c r="G321" s="123"/>
      <c r="H321" s="129" t="s">
        <v>20</v>
      </c>
      <c r="I321" s="130" t="s">
        <v>20</v>
      </c>
      <c r="J321" s="131" t="s">
        <v>20</v>
      </c>
    </row>
    <row r="322" spans="2:10" ht="19.649999999999999" customHeight="1">
      <c r="B322" s="121">
        <f t="shared" si="7"/>
        <v>311</v>
      </c>
      <c r="C322" s="122" t="s">
        <v>632</v>
      </c>
      <c r="D322" s="122" t="s">
        <v>651</v>
      </c>
      <c r="E322" s="122">
        <v>2006</v>
      </c>
      <c r="F322" s="122">
        <v>2015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632</v>
      </c>
      <c r="D323" s="122" t="s">
        <v>652</v>
      </c>
      <c r="E323" s="122">
        <v>2003</v>
      </c>
      <c r="F323" s="122">
        <v>2009</v>
      </c>
      <c r="G323" s="123" t="s">
        <v>20</v>
      </c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632</v>
      </c>
      <c r="D324" s="122" t="s">
        <v>652</v>
      </c>
      <c r="E324" s="122">
        <v>2009</v>
      </c>
      <c r="F324" s="122">
        <v>2012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632</v>
      </c>
      <c r="D325" s="122" t="s">
        <v>652</v>
      </c>
      <c r="E325" s="122">
        <v>2012</v>
      </c>
      <c r="F325" s="122">
        <v>2019</v>
      </c>
      <c r="G325" s="123" t="s">
        <v>20</v>
      </c>
      <c r="H325" s="129" t="s">
        <v>20</v>
      </c>
      <c r="I325" s="130"/>
      <c r="J325" s="131" t="s">
        <v>20</v>
      </c>
    </row>
    <row r="326" spans="2:10" ht="19.649999999999999" customHeight="1">
      <c r="B326" s="121">
        <f t="shared" si="7"/>
        <v>315</v>
      </c>
      <c r="C326" s="122" t="s">
        <v>632</v>
      </c>
      <c r="D326" s="122" t="s">
        <v>656</v>
      </c>
      <c r="E326" s="122">
        <v>2005</v>
      </c>
      <c r="F326" s="122">
        <v>2011</v>
      </c>
      <c r="G326" s="123" t="s">
        <v>20</v>
      </c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632</v>
      </c>
      <c r="D327" s="122" t="s">
        <v>656</v>
      </c>
      <c r="E327" s="122">
        <v>2010</v>
      </c>
      <c r="F327" s="122">
        <v>2018</v>
      </c>
      <c r="G327" s="123"/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632</v>
      </c>
      <c r="D328" s="122" t="s">
        <v>659</v>
      </c>
      <c r="E328" s="122">
        <v>2003</v>
      </c>
      <c r="F328" s="122">
        <v>2009</v>
      </c>
      <c r="G328" s="123" t="s">
        <v>20</v>
      </c>
      <c r="H328" s="129" t="s">
        <v>20</v>
      </c>
      <c r="I328" s="130" t="s">
        <v>20</v>
      </c>
      <c r="J328" s="131" t="s">
        <v>20</v>
      </c>
    </row>
    <row r="329" spans="2:10" ht="19.649999999999999" customHeight="1">
      <c r="B329" s="121">
        <f t="shared" si="7"/>
        <v>318</v>
      </c>
      <c r="C329" s="122" t="s">
        <v>632</v>
      </c>
      <c r="D329" s="122" t="s">
        <v>659</v>
      </c>
      <c r="E329" s="122">
        <v>2003</v>
      </c>
      <c r="F329" s="122">
        <v>2009</v>
      </c>
      <c r="G329" s="123"/>
      <c r="H329" s="129" t="s">
        <v>20</v>
      </c>
      <c r="I329" s="130" t="s">
        <v>20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632</v>
      </c>
      <c r="D330" s="122" t="s">
        <v>660</v>
      </c>
      <c r="E330" s="122">
        <v>2003</v>
      </c>
      <c r="F330" s="122">
        <v>2015</v>
      </c>
      <c r="G330" s="123"/>
      <c r="H330" s="129" t="s">
        <v>20</v>
      </c>
      <c r="I330" s="130" t="s">
        <v>20</v>
      </c>
      <c r="J330" s="131" t="s">
        <v>20</v>
      </c>
    </row>
    <row r="331" spans="2:10" ht="19.649999999999999" customHeight="1">
      <c r="B331" s="121">
        <f t="shared" si="7"/>
        <v>320</v>
      </c>
      <c r="C331" s="122" t="s">
        <v>632</v>
      </c>
      <c r="D331" s="122" t="s">
        <v>660</v>
      </c>
      <c r="E331" s="122">
        <v>2020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632</v>
      </c>
      <c r="D332" s="122" t="s">
        <v>661</v>
      </c>
      <c r="E332" s="122">
        <v>2005</v>
      </c>
      <c r="F332" s="122">
        <v>2015</v>
      </c>
      <c r="G332" s="123" t="s">
        <v>20</v>
      </c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632</v>
      </c>
      <c r="D333" s="122" t="s">
        <v>661</v>
      </c>
      <c r="E333" s="122">
        <v>2015</v>
      </c>
      <c r="F333" s="122" t="s">
        <v>19</v>
      </c>
      <c r="G333" s="123"/>
      <c r="H333" s="129" t="s">
        <v>20</v>
      </c>
      <c r="I333" s="130" t="s">
        <v>20</v>
      </c>
      <c r="J333" s="131" t="s">
        <v>20</v>
      </c>
    </row>
    <row r="334" spans="2:10" ht="19.649999999999999" customHeight="1" thickBot="1">
      <c r="B334" s="163">
        <f t="shared" si="7"/>
        <v>323</v>
      </c>
      <c r="C334" s="154" t="s">
        <v>632</v>
      </c>
      <c r="D334" s="154" t="s">
        <v>665</v>
      </c>
      <c r="E334" s="154">
        <v>2003</v>
      </c>
      <c r="F334" s="154">
        <v>2016</v>
      </c>
      <c r="G334" s="155"/>
      <c r="H334" s="156" t="s">
        <v>20</v>
      </c>
      <c r="I334" s="157" t="s">
        <v>20</v>
      </c>
      <c r="J334" s="158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632</v>
      </c>
      <c r="D336" s="122" t="s">
        <v>666</v>
      </c>
      <c r="E336" s="122">
        <v>1994</v>
      </c>
      <c r="F336" s="122">
        <v>2003</v>
      </c>
      <c r="G336" s="123" t="s">
        <v>20</v>
      </c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58" si="8">ROW()-12</f>
        <v>325</v>
      </c>
      <c r="C337" s="122" t="s">
        <v>632</v>
      </c>
      <c r="D337" s="122" t="s">
        <v>666</v>
      </c>
      <c r="E337" s="122">
        <v>2004</v>
      </c>
      <c r="F337" s="122">
        <v>2009</v>
      </c>
      <c r="G337" s="123" t="s">
        <v>20</v>
      </c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632</v>
      </c>
      <c r="D338" s="122" t="s">
        <v>666</v>
      </c>
      <c r="E338" s="122">
        <v>2015</v>
      </c>
      <c r="F338" s="122" t="s">
        <v>19</v>
      </c>
      <c r="G338" s="123"/>
      <c r="H338" s="129" t="s">
        <v>20</v>
      </c>
      <c r="I338" s="130" t="s">
        <v>20</v>
      </c>
      <c r="J338" s="131" t="s">
        <v>20</v>
      </c>
    </row>
    <row r="339" spans="2:10" ht="19.649999999999999" customHeight="1">
      <c r="B339" s="121">
        <f t="shared" si="8"/>
        <v>327</v>
      </c>
      <c r="C339" s="122" t="s">
        <v>632</v>
      </c>
      <c r="D339" s="122" t="s">
        <v>669</v>
      </c>
      <c r="E339" s="122">
        <v>2008</v>
      </c>
      <c r="F339" s="122">
        <v>2017</v>
      </c>
      <c r="G339" s="123" t="s">
        <v>20</v>
      </c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632</v>
      </c>
      <c r="D340" s="122" t="s">
        <v>671</v>
      </c>
      <c r="E340" s="122">
        <v>1995</v>
      </c>
      <c r="F340" s="122">
        <v>2010</v>
      </c>
      <c r="G340" s="123" t="s">
        <v>20</v>
      </c>
      <c r="H340" s="129" t="s">
        <v>20</v>
      </c>
      <c r="I340" s="130" t="s">
        <v>20</v>
      </c>
      <c r="J340" s="131" t="s">
        <v>20</v>
      </c>
    </row>
    <row r="341" spans="2:10" ht="19.649999999999999" customHeight="1">
      <c r="B341" s="121">
        <f t="shared" si="8"/>
        <v>329</v>
      </c>
      <c r="C341" s="122" t="s">
        <v>632</v>
      </c>
      <c r="D341" s="122" t="s">
        <v>671</v>
      </c>
      <c r="E341" s="122">
        <v>2010</v>
      </c>
      <c r="F341" s="122">
        <v>2020</v>
      </c>
      <c r="G341" s="123" t="s">
        <v>20</v>
      </c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632</v>
      </c>
      <c r="D342" s="122" t="s">
        <v>675</v>
      </c>
      <c r="E342" s="122">
        <v>2019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632</v>
      </c>
      <c r="D343" s="122" t="s">
        <v>677</v>
      </c>
      <c r="E343" s="122">
        <v>2018</v>
      </c>
      <c r="F343" s="122" t="s">
        <v>19</v>
      </c>
      <c r="G343" s="123"/>
      <c r="H343" s="129" t="s">
        <v>20</v>
      </c>
      <c r="I343" s="130" t="s">
        <v>20</v>
      </c>
      <c r="J343" s="131" t="s">
        <v>20</v>
      </c>
    </row>
    <row r="344" spans="2:10" ht="19.649999999999999" customHeight="1">
      <c r="B344" s="121">
        <f t="shared" si="8"/>
        <v>332</v>
      </c>
      <c r="C344" s="122" t="s">
        <v>632</v>
      </c>
      <c r="D344" s="122" t="s">
        <v>678</v>
      </c>
      <c r="E344" s="122">
        <v>2007</v>
      </c>
      <c r="F344" s="122">
        <v>2016</v>
      </c>
      <c r="G344" s="123" t="s">
        <v>20</v>
      </c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632</v>
      </c>
      <c r="D345" s="122" t="s">
        <v>680</v>
      </c>
      <c r="E345" s="122">
        <v>2016</v>
      </c>
      <c r="F345" s="122" t="s">
        <v>19</v>
      </c>
      <c r="G345" s="123"/>
      <c r="H345" s="129" t="s">
        <v>20</v>
      </c>
      <c r="I345" s="130" t="s">
        <v>20</v>
      </c>
      <c r="J345" s="131" t="s">
        <v>20</v>
      </c>
    </row>
    <row r="346" spans="2:10" ht="19.649999999999999" customHeight="1">
      <c r="B346" s="121">
        <f t="shared" si="8"/>
        <v>334</v>
      </c>
      <c r="C346" s="122" t="s">
        <v>632</v>
      </c>
      <c r="D346" s="122" t="s">
        <v>681</v>
      </c>
      <c r="E346" s="122">
        <v>2018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632</v>
      </c>
      <c r="D347" s="122" t="s">
        <v>682</v>
      </c>
      <c r="E347" s="122">
        <v>2010</v>
      </c>
      <c r="F347" s="122">
        <v>2018</v>
      </c>
      <c r="G347" s="123" t="s">
        <v>20</v>
      </c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632</v>
      </c>
      <c r="D348" s="122" t="s">
        <v>684</v>
      </c>
      <c r="E348" s="122">
        <v>2003</v>
      </c>
      <c r="F348" s="122">
        <v>2015</v>
      </c>
      <c r="G348" s="123" t="s">
        <v>20</v>
      </c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632</v>
      </c>
      <c r="D349" s="122" t="s">
        <v>686</v>
      </c>
      <c r="E349" s="122">
        <v>2003</v>
      </c>
      <c r="F349" s="122">
        <v>2009</v>
      </c>
      <c r="G349" s="123" t="s">
        <v>20</v>
      </c>
      <c r="H349" s="129" t="s">
        <v>20</v>
      </c>
      <c r="I349" s="130" t="s">
        <v>20</v>
      </c>
      <c r="J349" s="131" t="s">
        <v>20</v>
      </c>
    </row>
    <row r="350" spans="2:10" ht="19.649999999999999" customHeight="1">
      <c r="B350" s="121">
        <f t="shared" si="8"/>
        <v>338</v>
      </c>
      <c r="C350" s="122" t="s">
        <v>632</v>
      </c>
      <c r="D350" s="122" t="s">
        <v>686</v>
      </c>
      <c r="E350" s="122">
        <v>2003</v>
      </c>
      <c r="F350" s="122">
        <v>2015</v>
      </c>
      <c r="G350" s="123"/>
      <c r="H350" s="129" t="s">
        <v>20</v>
      </c>
      <c r="I350" s="130" t="s">
        <v>20</v>
      </c>
      <c r="J350" s="131" t="s">
        <v>20</v>
      </c>
    </row>
    <row r="351" spans="2:10" ht="19.649999999999999" customHeight="1">
      <c r="B351" s="121">
        <f t="shared" si="8"/>
        <v>339</v>
      </c>
      <c r="C351" s="122" t="s">
        <v>632</v>
      </c>
      <c r="D351" s="122" t="s">
        <v>686</v>
      </c>
      <c r="E351" s="122">
        <v>2020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632</v>
      </c>
      <c r="D352" s="122" t="s">
        <v>687</v>
      </c>
      <c r="E352" s="122">
        <v>2017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632</v>
      </c>
      <c r="D353" s="122" t="s">
        <v>688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632</v>
      </c>
      <c r="D354" s="122" t="s">
        <v>691</v>
      </c>
      <c r="E354" s="122">
        <v>2003</v>
      </c>
      <c r="F354" s="122">
        <v>2009</v>
      </c>
      <c r="G354" s="123" t="s">
        <v>20</v>
      </c>
      <c r="H354" s="129" t="s">
        <v>20</v>
      </c>
      <c r="I354" s="130" t="s">
        <v>20</v>
      </c>
      <c r="J354" s="131" t="s">
        <v>20</v>
      </c>
    </row>
    <row r="355" spans="2:10" ht="19.649999999999999" customHeight="1">
      <c r="B355" s="121">
        <f t="shared" si="8"/>
        <v>343</v>
      </c>
      <c r="C355" s="122" t="s">
        <v>632</v>
      </c>
      <c r="D355" s="122" t="s">
        <v>691</v>
      </c>
      <c r="E355" s="122">
        <v>2003</v>
      </c>
      <c r="F355" s="122">
        <v>2009</v>
      </c>
      <c r="G355" s="123"/>
      <c r="H355" s="129" t="s">
        <v>20</v>
      </c>
      <c r="I355" s="130" t="s">
        <v>20</v>
      </c>
      <c r="J355" s="131" t="s">
        <v>20</v>
      </c>
    </row>
    <row r="356" spans="2:10" ht="19.649999999999999" customHeight="1">
      <c r="B356" s="121">
        <f t="shared" si="8"/>
        <v>344</v>
      </c>
      <c r="C356" s="122" t="s">
        <v>692</v>
      </c>
      <c r="D356" s="122" t="s">
        <v>693</v>
      </c>
      <c r="E356" s="122">
        <v>2011</v>
      </c>
      <c r="F356" s="122">
        <v>2018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692</v>
      </c>
      <c r="D357" s="122" t="s">
        <v>696</v>
      </c>
      <c r="E357" s="122">
        <v>2012</v>
      </c>
      <c r="F357" s="122">
        <v>2019</v>
      </c>
      <c r="G357" s="123" t="s">
        <v>20</v>
      </c>
      <c r="H357" s="129" t="s">
        <v>20</v>
      </c>
      <c r="I357" s="130" t="s">
        <v>20</v>
      </c>
      <c r="J357" s="131"/>
    </row>
    <row r="358" spans="2:10" ht="19.649999999999999" customHeight="1" thickBot="1">
      <c r="B358" s="163">
        <f t="shared" si="8"/>
        <v>346</v>
      </c>
      <c r="C358" s="125" t="s">
        <v>692</v>
      </c>
      <c r="D358" s="125" t="s">
        <v>701</v>
      </c>
      <c r="E358" s="125">
        <v>2009</v>
      </c>
      <c r="F358" s="125">
        <v>2017</v>
      </c>
      <c r="G358" s="164" t="s">
        <v>20</v>
      </c>
      <c r="H358" s="132"/>
      <c r="I358" s="133" t="s">
        <v>20</v>
      </c>
      <c r="J358" s="134"/>
    </row>
  </sheetData>
  <mergeCells count="3">
    <mergeCell ref="B1:J1"/>
    <mergeCell ref="B2:H2"/>
    <mergeCell ref="I2:J2"/>
  </mergeCells>
  <conditionalFormatting sqref="H5:J40 H42:J82 H336:J358">
    <cfRule type="cellIs" dxfId="21" priority="3" operator="equal">
      <formula>"+"</formula>
    </cfRule>
    <cfRule type="cellIs" dxfId="20" priority="4" operator="equal">
      <formula>0</formula>
    </cfRule>
  </conditionalFormatting>
  <conditionalFormatting sqref="H84:J124 H126:J166 H168:J208 H210:J250 H252:J292 H294:J334">
    <cfRule type="cellIs" dxfId="19" priority="1" operator="equal">
      <formula>"+"</formula>
    </cfRule>
    <cfRule type="cellIs" dxfId="18" priority="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A41F6-5CA0-4A58-9F38-87C8B6B5A7E4}">
  <dimension ref="A1:L139"/>
  <sheetViews>
    <sheetView workbookViewId="0">
      <selection activeCell="L24" sqref="L24"/>
    </sheetView>
  </sheetViews>
  <sheetFormatPr defaultRowHeight="14.4"/>
  <cols>
    <col min="1" max="1" width="4.109375" style="237" bestFit="1" customWidth="1"/>
    <col min="2" max="2" width="16.33203125" style="237" customWidth="1"/>
    <col min="3" max="3" width="20.88671875" style="237" customWidth="1"/>
    <col min="4" max="4" width="11.33203125" style="237" customWidth="1"/>
    <col min="5" max="5" width="11.88671875" style="237" customWidth="1"/>
    <col min="6" max="6" width="13" style="237" customWidth="1"/>
    <col min="7" max="7" width="11.5546875" style="237" customWidth="1"/>
    <col min="8" max="8" width="13.88671875" style="237" customWidth="1"/>
    <col min="9" max="9" width="17.109375" customWidth="1"/>
  </cols>
  <sheetData>
    <row r="1" spans="1:12">
      <c r="B1" s="242" t="s">
        <v>2</v>
      </c>
      <c r="C1" s="242" t="s">
        <v>3</v>
      </c>
      <c r="D1" s="242" t="s">
        <v>2079</v>
      </c>
      <c r="E1" s="242" t="s">
        <v>2080</v>
      </c>
      <c r="F1" s="242" t="s">
        <v>2081</v>
      </c>
      <c r="G1" s="242" t="s">
        <v>2082</v>
      </c>
      <c r="H1" s="242" t="s">
        <v>2083</v>
      </c>
      <c r="I1" s="245" t="s">
        <v>2084</v>
      </c>
    </row>
    <row r="2" spans="1:12">
      <c r="A2" s="237">
        <f t="shared" ref="A2:A33" si="0">ROW()-1</f>
        <v>1</v>
      </c>
      <c r="B2" s="237" t="s">
        <v>21</v>
      </c>
      <c r="C2" s="237" t="s">
        <v>2085</v>
      </c>
      <c r="F2" s="237">
        <v>2016</v>
      </c>
      <c r="G2" s="237" t="s">
        <v>19</v>
      </c>
      <c r="H2" s="237">
        <v>3</v>
      </c>
      <c r="I2" t="s">
        <v>2086</v>
      </c>
      <c r="K2" s="101" t="s">
        <v>2087</v>
      </c>
    </row>
    <row r="3" spans="1:12">
      <c r="A3" s="237">
        <f t="shared" si="0"/>
        <v>2</v>
      </c>
      <c r="B3" s="238" t="s">
        <v>21</v>
      </c>
      <c r="C3" s="238" t="s">
        <v>2085</v>
      </c>
      <c r="D3" s="238"/>
      <c r="E3" s="241"/>
      <c r="F3" s="238">
        <v>2010</v>
      </c>
      <c r="G3" s="238">
        <v>2020</v>
      </c>
      <c r="H3" s="237">
        <v>1</v>
      </c>
      <c r="I3" t="s">
        <v>2086</v>
      </c>
      <c r="K3" t="s">
        <v>2088</v>
      </c>
    </row>
    <row r="4" spans="1:12">
      <c r="A4" s="237">
        <f t="shared" si="0"/>
        <v>3</v>
      </c>
      <c r="B4" s="237" t="s">
        <v>39</v>
      </c>
      <c r="C4" s="237" t="s">
        <v>47</v>
      </c>
      <c r="D4" s="237" t="s">
        <v>1978</v>
      </c>
      <c r="E4" s="237" t="s">
        <v>2089</v>
      </c>
      <c r="F4" s="237">
        <v>2015</v>
      </c>
      <c r="G4" s="237" t="s">
        <v>19</v>
      </c>
      <c r="H4" s="237">
        <v>3</v>
      </c>
      <c r="I4" t="s">
        <v>2086</v>
      </c>
    </row>
    <row r="5" spans="1:12">
      <c r="A5" s="237">
        <f t="shared" si="0"/>
        <v>4</v>
      </c>
      <c r="B5" s="237" t="s">
        <v>39</v>
      </c>
      <c r="C5" s="237" t="s">
        <v>49</v>
      </c>
      <c r="D5" s="237" t="s">
        <v>2090</v>
      </c>
      <c r="E5" s="237" t="s">
        <v>2091</v>
      </c>
      <c r="F5" s="237">
        <v>2016</v>
      </c>
      <c r="G5" s="237" t="s">
        <v>19</v>
      </c>
      <c r="H5" s="237">
        <v>3</v>
      </c>
      <c r="I5" t="s">
        <v>2092</v>
      </c>
      <c r="K5" t="s">
        <v>2093</v>
      </c>
    </row>
    <row r="6" spans="1:12">
      <c r="A6" s="237">
        <f t="shared" si="0"/>
        <v>5</v>
      </c>
      <c r="B6" s="237" t="s">
        <v>39</v>
      </c>
      <c r="C6" s="237" t="s">
        <v>72</v>
      </c>
      <c r="D6" s="237" t="s">
        <v>2090</v>
      </c>
      <c r="E6" s="237" t="s">
        <v>2094</v>
      </c>
      <c r="F6" s="237">
        <v>2017</v>
      </c>
      <c r="G6" s="237" t="s">
        <v>19</v>
      </c>
      <c r="H6" s="237">
        <v>3</v>
      </c>
      <c r="I6" t="s">
        <v>2086</v>
      </c>
    </row>
    <row r="7" spans="1:12">
      <c r="A7" s="237">
        <f t="shared" si="0"/>
        <v>6</v>
      </c>
      <c r="B7" s="237" t="s">
        <v>39</v>
      </c>
      <c r="C7" s="237" t="s">
        <v>75</v>
      </c>
      <c r="D7" s="237" t="s">
        <v>2090</v>
      </c>
      <c r="E7" s="237" t="s">
        <v>2095</v>
      </c>
      <c r="F7" s="237">
        <v>2015</v>
      </c>
      <c r="G7" s="237" t="s">
        <v>19</v>
      </c>
      <c r="H7" s="237">
        <v>3</v>
      </c>
      <c r="I7" t="s">
        <v>2086</v>
      </c>
      <c r="K7" s="244" t="s">
        <v>2096</v>
      </c>
      <c r="L7" s="244" t="s">
        <v>2097</v>
      </c>
    </row>
    <row r="8" spans="1:12">
      <c r="A8" s="237">
        <f t="shared" si="0"/>
        <v>7</v>
      </c>
      <c r="B8" s="237" t="s">
        <v>39</v>
      </c>
      <c r="C8" s="237" t="s">
        <v>43</v>
      </c>
      <c r="D8" s="237" t="s">
        <v>2098</v>
      </c>
      <c r="E8" s="237" t="s">
        <v>2099</v>
      </c>
      <c r="F8" s="237">
        <v>2020</v>
      </c>
      <c r="G8" s="237" t="s">
        <v>19</v>
      </c>
      <c r="H8" s="237">
        <v>2</v>
      </c>
      <c r="K8" s="243" t="s">
        <v>2100</v>
      </c>
      <c r="L8" s="243" t="s">
        <v>2101</v>
      </c>
    </row>
    <row r="9" spans="1:12">
      <c r="A9" s="237">
        <f t="shared" si="0"/>
        <v>8</v>
      </c>
      <c r="B9" s="237" t="s">
        <v>102</v>
      </c>
      <c r="C9" s="237" t="s">
        <v>114</v>
      </c>
      <c r="F9" s="237">
        <v>2016</v>
      </c>
      <c r="G9" s="237" t="s">
        <v>19</v>
      </c>
      <c r="H9" s="237">
        <v>2</v>
      </c>
      <c r="I9" t="s">
        <v>2086</v>
      </c>
      <c r="K9" s="243" t="s">
        <v>2102</v>
      </c>
      <c r="L9" s="243" t="s">
        <v>2103</v>
      </c>
    </row>
    <row r="10" spans="1:12">
      <c r="A10" s="237">
        <f t="shared" si="0"/>
        <v>9</v>
      </c>
      <c r="B10" s="237" t="s">
        <v>164</v>
      </c>
      <c r="C10" s="237" t="s">
        <v>1162</v>
      </c>
      <c r="D10" s="237" t="s">
        <v>2104</v>
      </c>
      <c r="E10" s="237" t="s">
        <v>2105</v>
      </c>
      <c r="F10" s="237">
        <v>2016</v>
      </c>
      <c r="G10" s="237" t="s">
        <v>19</v>
      </c>
      <c r="H10" s="237">
        <v>3</v>
      </c>
      <c r="K10" s="243" t="s">
        <v>2106</v>
      </c>
      <c r="L10" s="243" t="s">
        <v>2107</v>
      </c>
    </row>
    <row r="11" spans="1:12">
      <c r="A11" s="237">
        <f t="shared" si="0"/>
        <v>10</v>
      </c>
      <c r="B11" s="237" t="s">
        <v>164</v>
      </c>
      <c r="C11" s="237" t="s">
        <v>1720</v>
      </c>
      <c r="D11" s="237" t="s">
        <v>2108</v>
      </c>
      <c r="F11" s="237">
        <v>2010</v>
      </c>
      <c r="G11" s="237" t="s">
        <v>19</v>
      </c>
      <c r="H11" s="237">
        <v>3</v>
      </c>
      <c r="K11" s="243"/>
      <c r="L11" s="243"/>
    </row>
    <row r="12" spans="1:12">
      <c r="A12" s="237">
        <f t="shared" si="0"/>
        <v>11</v>
      </c>
      <c r="B12" s="237" t="s">
        <v>164</v>
      </c>
      <c r="C12" s="237" t="s">
        <v>777</v>
      </c>
      <c r="D12" s="237" t="s">
        <v>2104</v>
      </c>
      <c r="F12" s="237">
        <v>2020</v>
      </c>
      <c r="G12" s="237" t="s">
        <v>19</v>
      </c>
      <c r="H12" s="237">
        <v>3</v>
      </c>
      <c r="K12" s="243" t="s">
        <v>2109</v>
      </c>
      <c r="L12" s="243"/>
    </row>
    <row r="13" spans="1:12">
      <c r="A13" s="237">
        <f t="shared" si="0"/>
        <v>12</v>
      </c>
      <c r="B13" s="237" t="s">
        <v>164</v>
      </c>
      <c r="C13" s="237" t="s">
        <v>779</v>
      </c>
      <c r="D13" s="237" t="s">
        <v>2108</v>
      </c>
      <c r="F13" s="237">
        <v>2014</v>
      </c>
      <c r="G13" s="237" t="s">
        <v>19</v>
      </c>
      <c r="H13" s="237">
        <v>3</v>
      </c>
      <c r="K13" s="243"/>
      <c r="L13" s="243"/>
    </row>
    <row r="14" spans="1:12">
      <c r="A14" s="237">
        <f t="shared" si="0"/>
        <v>13</v>
      </c>
      <c r="B14" s="237" t="s">
        <v>164</v>
      </c>
      <c r="C14" s="237" t="s">
        <v>780</v>
      </c>
      <c r="D14" s="237" t="s">
        <v>2090</v>
      </c>
      <c r="F14" s="237">
        <v>2013</v>
      </c>
      <c r="G14" s="237" t="s">
        <v>19</v>
      </c>
      <c r="H14" s="237">
        <v>3</v>
      </c>
      <c r="K14" s="244" t="s">
        <v>2110</v>
      </c>
      <c r="L14" s="243"/>
    </row>
    <row r="15" spans="1:12">
      <c r="A15" s="237">
        <f t="shared" si="0"/>
        <v>14</v>
      </c>
      <c r="B15" s="237" t="s">
        <v>164</v>
      </c>
      <c r="C15" s="237" t="s">
        <v>1723</v>
      </c>
      <c r="D15" s="237" t="s">
        <v>2108</v>
      </c>
      <c r="F15" s="237">
        <v>2012</v>
      </c>
      <c r="G15" s="237">
        <v>2020</v>
      </c>
      <c r="H15" s="237">
        <v>3</v>
      </c>
      <c r="K15" s="243"/>
      <c r="L15" s="243"/>
    </row>
    <row r="16" spans="1:12">
      <c r="A16" s="237">
        <f t="shared" si="0"/>
        <v>15</v>
      </c>
      <c r="B16" s="237" t="s">
        <v>164</v>
      </c>
      <c r="C16" s="237" t="s">
        <v>1414</v>
      </c>
      <c r="D16" s="237" t="s">
        <v>2090</v>
      </c>
      <c r="E16" s="237" t="s">
        <v>2111</v>
      </c>
      <c r="F16" s="237">
        <v>2008</v>
      </c>
      <c r="G16" s="237">
        <v>2018</v>
      </c>
      <c r="H16" s="237">
        <v>1</v>
      </c>
      <c r="K16" s="243" t="s">
        <v>2112</v>
      </c>
      <c r="L16" s="243"/>
    </row>
    <row r="17" spans="1:12" ht="14.25" customHeight="1">
      <c r="A17" s="237">
        <f t="shared" si="0"/>
        <v>16</v>
      </c>
      <c r="B17" s="237" t="s">
        <v>164</v>
      </c>
      <c r="C17" s="237" t="s">
        <v>1414</v>
      </c>
      <c r="D17" s="237" t="s">
        <v>2104</v>
      </c>
      <c r="E17" s="237" t="s">
        <v>2113</v>
      </c>
      <c r="F17" s="237">
        <v>2018</v>
      </c>
      <c r="G17" s="237" t="s">
        <v>19</v>
      </c>
      <c r="H17" s="237">
        <v>1</v>
      </c>
      <c r="I17" t="s">
        <v>2114</v>
      </c>
      <c r="K17" s="243" t="s">
        <v>2115</v>
      </c>
      <c r="L17" s="243"/>
    </row>
    <row r="18" spans="1:12" ht="14.25" customHeight="1">
      <c r="A18" s="237">
        <f t="shared" si="0"/>
        <v>17</v>
      </c>
      <c r="B18" s="237" t="s">
        <v>164</v>
      </c>
      <c r="C18" s="237" t="s">
        <v>774</v>
      </c>
      <c r="F18" s="237">
        <v>2016</v>
      </c>
      <c r="G18" s="237" t="s">
        <v>19</v>
      </c>
      <c r="H18" s="237">
        <v>1</v>
      </c>
      <c r="K18" s="243"/>
      <c r="L18" s="243"/>
    </row>
    <row r="19" spans="1:12">
      <c r="A19" s="237">
        <f t="shared" si="0"/>
        <v>18</v>
      </c>
      <c r="B19" s="238" t="s">
        <v>164</v>
      </c>
      <c r="C19" s="238" t="s">
        <v>767</v>
      </c>
      <c r="D19" s="238"/>
      <c r="E19" s="241"/>
      <c r="F19" s="238">
        <v>2010</v>
      </c>
      <c r="G19" s="238">
        <v>2016</v>
      </c>
      <c r="H19" s="237">
        <v>1</v>
      </c>
      <c r="K19" s="243"/>
      <c r="L19" s="243"/>
    </row>
    <row r="20" spans="1:12">
      <c r="A20" s="237">
        <f t="shared" si="0"/>
        <v>19</v>
      </c>
      <c r="B20" s="237" t="s">
        <v>164</v>
      </c>
      <c r="C20" s="237" t="s">
        <v>1164</v>
      </c>
      <c r="F20" s="237">
        <v>2007</v>
      </c>
      <c r="G20" s="237">
        <v>2016</v>
      </c>
      <c r="H20" s="237">
        <v>1</v>
      </c>
      <c r="K20" s="243"/>
      <c r="L20" s="243"/>
    </row>
    <row r="21" spans="1:12">
      <c r="A21" s="237">
        <f t="shared" si="0"/>
        <v>20</v>
      </c>
      <c r="B21" s="238" t="s">
        <v>164</v>
      </c>
      <c r="C21" s="238" t="s">
        <v>1164</v>
      </c>
      <c r="D21" s="238"/>
      <c r="E21" s="241"/>
      <c r="F21" s="238">
        <v>2016</v>
      </c>
      <c r="G21" s="238" t="s">
        <v>19</v>
      </c>
      <c r="H21" s="237">
        <v>1</v>
      </c>
      <c r="I21" t="s">
        <v>2114</v>
      </c>
    </row>
    <row r="22" spans="1:12">
      <c r="A22" s="237">
        <f t="shared" si="0"/>
        <v>21</v>
      </c>
      <c r="B22" s="237" t="s">
        <v>164</v>
      </c>
      <c r="C22" s="237" t="s">
        <v>165</v>
      </c>
      <c r="F22" s="237">
        <v>2014</v>
      </c>
      <c r="G22" s="237" t="s">
        <v>19</v>
      </c>
      <c r="H22" s="237">
        <v>1</v>
      </c>
    </row>
    <row r="23" spans="1:12">
      <c r="A23" s="237">
        <f t="shared" si="0"/>
        <v>22</v>
      </c>
      <c r="B23" s="237" t="s">
        <v>188</v>
      </c>
      <c r="C23" s="237" t="s">
        <v>1178</v>
      </c>
      <c r="D23" s="237" t="s">
        <v>2108</v>
      </c>
      <c r="F23" s="237">
        <v>2015</v>
      </c>
      <c r="G23" s="237" t="s">
        <v>19</v>
      </c>
      <c r="H23" s="237">
        <v>2</v>
      </c>
      <c r="I23" t="s">
        <v>2116</v>
      </c>
    </row>
    <row r="24" spans="1:12">
      <c r="A24" s="237">
        <f t="shared" si="0"/>
        <v>23</v>
      </c>
      <c r="B24" s="238" t="s">
        <v>188</v>
      </c>
      <c r="C24" s="238" t="s">
        <v>210</v>
      </c>
      <c r="D24" s="238" t="s">
        <v>2104</v>
      </c>
      <c r="E24" s="241" t="s">
        <v>2117</v>
      </c>
      <c r="F24" s="238">
        <v>2012</v>
      </c>
      <c r="G24" s="238" t="s">
        <v>19</v>
      </c>
      <c r="H24" s="237">
        <v>1</v>
      </c>
      <c r="I24" t="s">
        <v>2118</v>
      </c>
    </row>
    <row r="25" spans="1:12">
      <c r="A25" s="237">
        <f t="shared" si="0"/>
        <v>24</v>
      </c>
      <c r="B25" s="237" t="s">
        <v>223</v>
      </c>
      <c r="C25" s="237" t="s">
        <v>912</v>
      </c>
      <c r="D25" s="237" t="s">
        <v>2090</v>
      </c>
      <c r="F25" s="237">
        <v>2012</v>
      </c>
      <c r="G25" s="237" t="s">
        <v>19</v>
      </c>
      <c r="H25" s="237">
        <v>3</v>
      </c>
    </row>
    <row r="26" spans="1:12">
      <c r="A26" s="237">
        <f t="shared" si="0"/>
        <v>25</v>
      </c>
      <c r="B26" s="237" t="s">
        <v>223</v>
      </c>
      <c r="C26" s="237" t="s">
        <v>241</v>
      </c>
      <c r="D26" s="237" t="s">
        <v>2090</v>
      </c>
      <c r="F26" s="237">
        <v>2006</v>
      </c>
      <c r="G26" s="237">
        <v>2015</v>
      </c>
      <c r="H26" s="237">
        <v>3</v>
      </c>
    </row>
    <row r="27" spans="1:12">
      <c r="A27" s="237">
        <f t="shared" si="0"/>
        <v>26</v>
      </c>
      <c r="B27" s="237" t="s">
        <v>223</v>
      </c>
      <c r="C27" s="237" t="s">
        <v>243</v>
      </c>
      <c r="D27" s="237" t="s">
        <v>2090</v>
      </c>
      <c r="E27" s="237" t="s">
        <v>2119</v>
      </c>
      <c r="F27" s="237">
        <v>2012</v>
      </c>
      <c r="G27" s="237">
        <v>2019</v>
      </c>
      <c r="H27" s="237">
        <v>3</v>
      </c>
      <c r="I27" t="s">
        <v>2086</v>
      </c>
    </row>
    <row r="28" spans="1:12">
      <c r="A28" s="237">
        <f t="shared" si="0"/>
        <v>27</v>
      </c>
      <c r="B28" s="237" t="s">
        <v>223</v>
      </c>
      <c r="C28" s="237" t="s">
        <v>243</v>
      </c>
      <c r="D28" s="237" t="s">
        <v>2104</v>
      </c>
      <c r="E28" s="237" t="s">
        <v>2120</v>
      </c>
      <c r="F28" s="237">
        <v>2019</v>
      </c>
      <c r="G28" s="237" t="s">
        <v>19</v>
      </c>
      <c r="H28" s="237">
        <v>3</v>
      </c>
    </row>
    <row r="29" spans="1:12">
      <c r="A29" s="237">
        <f t="shared" si="0"/>
        <v>28</v>
      </c>
      <c r="B29" s="237" t="s">
        <v>223</v>
      </c>
      <c r="C29" s="237" t="s">
        <v>1442</v>
      </c>
      <c r="D29" s="237" t="s">
        <v>2108</v>
      </c>
      <c r="F29" s="237">
        <v>2019</v>
      </c>
      <c r="G29" s="237" t="s">
        <v>19</v>
      </c>
      <c r="H29" s="237">
        <v>3</v>
      </c>
    </row>
    <row r="30" spans="1:12">
      <c r="A30" s="237">
        <f t="shared" si="0"/>
        <v>29</v>
      </c>
      <c r="B30" s="237" t="s">
        <v>223</v>
      </c>
      <c r="C30" s="237" t="s">
        <v>247</v>
      </c>
      <c r="D30" s="237" t="s">
        <v>2104</v>
      </c>
      <c r="F30" s="237">
        <v>2015</v>
      </c>
      <c r="G30" s="237" t="s">
        <v>19</v>
      </c>
      <c r="H30" s="237">
        <v>3</v>
      </c>
    </row>
    <row r="31" spans="1:12">
      <c r="A31" s="237">
        <f t="shared" si="0"/>
        <v>30</v>
      </c>
      <c r="B31" s="237" t="s">
        <v>223</v>
      </c>
      <c r="C31" s="237" t="s">
        <v>934</v>
      </c>
      <c r="D31" s="237" t="s">
        <v>2108</v>
      </c>
      <c r="F31" s="237">
        <v>2002</v>
      </c>
      <c r="G31" s="237">
        <v>2013</v>
      </c>
      <c r="H31" s="237">
        <v>3</v>
      </c>
    </row>
    <row r="32" spans="1:12">
      <c r="A32" s="237">
        <f t="shared" si="0"/>
        <v>31</v>
      </c>
      <c r="B32" s="237" t="s">
        <v>223</v>
      </c>
      <c r="C32" s="237" t="s">
        <v>241</v>
      </c>
      <c r="D32" s="237" t="s">
        <v>2104</v>
      </c>
      <c r="E32" s="237" t="s">
        <v>2121</v>
      </c>
      <c r="F32" s="237">
        <v>2015</v>
      </c>
      <c r="G32" s="237" t="s">
        <v>19</v>
      </c>
      <c r="H32" s="237">
        <v>2</v>
      </c>
    </row>
    <row r="33" spans="1:9">
      <c r="A33" s="237">
        <f t="shared" si="0"/>
        <v>32</v>
      </c>
      <c r="B33" s="238" t="s">
        <v>223</v>
      </c>
      <c r="C33" s="238" t="s">
        <v>925</v>
      </c>
      <c r="D33" s="239" t="s">
        <v>2098</v>
      </c>
      <c r="E33" s="240" t="s">
        <v>2122</v>
      </c>
      <c r="F33" s="238">
        <v>2018</v>
      </c>
      <c r="G33" s="238" t="s">
        <v>19</v>
      </c>
      <c r="H33" s="237">
        <v>1</v>
      </c>
    </row>
    <row r="34" spans="1:9">
      <c r="A34" s="237">
        <f t="shared" ref="A34:A65" si="1">ROW()-1</f>
        <v>33</v>
      </c>
      <c r="B34" s="238" t="s">
        <v>223</v>
      </c>
      <c r="C34" s="238" t="s">
        <v>928</v>
      </c>
      <c r="D34" s="239"/>
      <c r="E34" s="240"/>
      <c r="F34" s="238">
        <v>2011</v>
      </c>
      <c r="G34" s="238" t="s">
        <v>19</v>
      </c>
      <c r="H34" s="237">
        <v>1</v>
      </c>
    </row>
    <row r="35" spans="1:9">
      <c r="A35" s="237">
        <f t="shared" si="1"/>
        <v>34</v>
      </c>
      <c r="B35" s="237" t="s">
        <v>223</v>
      </c>
      <c r="C35" s="237" t="s">
        <v>934</v>
      </c>
      <c r="D35" s="237" t="s">
        <v>2090</v>
      </c>
      <c r="F35" s="237">
        <v>2012</v>
      </c>
      <c r="G35" s="237" t="s">
        <v>19</v>
      </c>
      <c r="H35" s="237">
        <v>1</v>
      </c>
    </row>
    <row r="36" spans="1:9">
      <c r="A36" s="237">
        <f t="shared" si="1"/>
        <v>35</v>
      </c>
      <c r="B36" s="237" t="s">
        <v>223</v>
      </c>
      <c r="C36" s="237" t="s">
        <v>2123</v>
      </c>
      <c r="D36" s="237" t="s">
        <v>2108</v>
      </c>
      <c r="F36" s="237">
        <v>2014</v>
      </c>
      <c r="G36" s="237" t="s">
        <v>19</v>
      </c>
      <c r="H36" s="237">
        <v>1</v>
      </c>
    </row>
    <row r="37" spans="1:9">
      <c r="A37" s="237">
        <f t="shared" si="1"/>
        <v>36</v>
      </c>
      <c r="B37" s="237" t="s">
        <v>223</v>
      </c>
      <c r="C37" s="237" t="s">
        <v>1437</v>
      </c>
      <c r="D37" s="237" t="s">
        <v>2108</v>
      </c>
      <c r="F37" s="237">
        <v>2012</v>
      </c>
      <c r="G37" s="237" t="s">
        <v>19</v>
      </c>
      <c r="H37" s="237">
        <v>1</v>
      </c>
    </row>
    <row r="38" spans="1:9">
      <c r="A38" s="237">
        <f t="shared" si="1"/>
        <v>37</v>
      </c>
      <c r="B38" s="237" t="s">
        <v>269</v>
      </c>
      <c r="C38" s="237" t="s">
        <v>273</v>
      </c>
      <c r="D38" s="237" t="s">
        <v>2108</v>
      </c>
      <c r="E38" s="237" t="s">
        <v>2124</v>
      </c>
      <c r="F38" s="237">
        <v>2007</v>
      </c>
      <c r="G38" s="237">
        <v>2016</v>
      </c>
      <c r="H38" s="237">
        <v>3</v>
      </c>
    </row>
    <row r="39" spans="1:9">
      <c r="A39" s="237">
        <f t="shared" si="1"/>
        <v>38</v>
      </c>
      <c r="B39" s="237" t="s">
        <v>269</v>
      </c>
      <c r="C39" s="237" t="s">
        <v>287</v>
      </c>
      <c r="D39" s="237" t="s">
        <v>2098</v>
      </c>
      <c r="F39" s="237">
        <v>2018</v>
      </c>
      <c r="G39" s="237">
        <v>2020</v>
      </c>
      <c r="H39" s="237">
        <v>3</v>
      </c>
    </row>
    <row r="40" spans="1:9">
      <c r="A40" s="237">
        <f t="shared" si="1"/>
        <v>39</v>
      </c>
      <c r="B40" s="237" t="s">
        <v>269</v>
      </c>
      <c r="C40" s="237" t="s">
        <v>273</v>
      </c>
      <c r="D40" s="237" t="s">
        <v>2090</v>
      </c>
      <c r="E40" s="237" t="s">
        <v>2125</v>
      </c>
      <c r="F40" s="237">
        <v>2013</v>
      </c>
      <c r="G40" s="237" t="s">
        <v>19</v>
      </c>
      <c r="H40" s="237">
        <v>2</v>
      </c>
    </row>
    <row r="41" spans="1:9">
      <c r="A41" s="237">
        <f t="shared" si="1"/>
        <v>40</v>
      </c>
      <c r="B41" s="237" t="s">
        <v>269</v>
      </c>
      <c r="C41" s="237" t="s">
        <v>278</v>
      </c>
      <c r="D41" s="237" t="s">
        <v>2104</v>
      </c>
      <c r="E41" s="237" t="s">
        <v>2126</v>
      </c>
      <c r="F41" s="237">
        <v>2016</v>
      </c>
      <c r="G41" s="237" t="s">
        <v>19</v>
      </c>
      <c r="H41" s="237">
        <v>2</v>
      </c>
    </row>
    <row r="42" spans="1:9">
      <c r="A42" s="237">
        <f t="shared" si="1"/>
        <v>41</v>
      </c>
      <c r="B42" s="237" t="s">
        <v>269</v>
      </c>
      <c r="C42" s="237" t="s">
        <v>2127</v>
      </c>
      <c r="D42" s="237" t="s">
        <v>2108</v>
      </c>
      <c r="F42" s="237">
        <v>2016</v>
      </c>
      <c r="G42" s="237" t="s">
        <v>19</v>
      </c>
      <c r="H42" s="237">
        <v>2</v>
      </c>
      <c r="I42" t="s">
        <v>2128</v>
      </c>
    </row>
    <row r="43" spans="1:9">
      <c r="A43" s="237">
        <f t="shared" si="1"/>
        <v>42</v>
      </c>
      <c r="B43" s="237" t="s">
        <v>269</v>
      </c>
      <c r="C43" s="237" t="s">
        <v>2129</v>
      </c>
      <c r="D43" s="237" t="s">
        <v>2108</v>
      </c>
      <c r="F43" s="237">
        <v>2017</v>
      </c>
      <c r="G43" s="237" t="s">
        <v>19</v>
      </c>
      <c r="H43" s="237">
        <v>2</v>
      </c>
    </row>
    <row r="44" spans="1:9">
      <c r="A44" s="237">
        <f t="shared" si="1"/>
        <v>43</v>
      </c>
      <c r="B44" s="237" t="s">
        <v>269</v>
      </c>
      <c r="C44" s="237" t="s">
        <v>722</v>
      </c>
      <c r="D44" s="237" t="s">
        <v>2090</v>
      </c>
      <c r="E44" s="237" t="s">
        <v>825</v>
      </c>
      <c r="F44" s="237">
        <v>2015</v>
      </c>
      <c r="G44" s="237" t="s">
        <v>19</v>
      </c>
      <c r="H44" s="237">
        <v>2</v>
      </c>
      <c r="I44" t="s">
        <v>2130</v>
      </c>
    </row>
    <row r="45" spans="1:9">
      <c r="A45" s="237">
        <f t="shared" si="1"/>
        <v>44</v>
      </c>
      <c r="B45" s="237" t="s">
        <v>1703</v>
      </c>
      <c r="C45" s="237" t="s">
        <v>2131</v>
      </c>
      <c r="D45" s="237" t="s">
        <v>2090</v>
      </c>
      <c r="F45" s="237">
        <v>2015</v>
      </c>
      <c r="G45" s="237" t="s">
        <v>19</v>
      </c>
      <c r="H45" s="237">
        <v>3</v>
      </c>
      <c r="I45" t="s">
        <v>2132</v>
      </c>
    </row>
    <row r="46" spans="1:9">
      <c r="A46" s="237">
        <f t="shared" si="1"/>
        <v>45</v>
      </c>
      <c r="B46" s="237" t="s">
        <v>1703</v>
      </c>
      <c r="C46" s="237" t="s">
        <v>2133</v>
      </c>
      <c r="D46" s="237" t="s">
        <v>2104</v>
      </c>
      <c r="F46" s="237">
        <v>2019</v>
      </c>
      <c r="G46" s="237" t="s">
        <v>19</v>
      </c>
      <c r="H46" s="237">
        <v>3</v>
      </c>
      <c r="I46" t="s">
        <v>2132</v>
      </c>
    </row>
    <row r="47" spans="1:9">
      <c r="A47" s="237">
        <f t="shared" si="1"/>
        <v>46</v>
      </c>
      <c r="B47" s="238" t="s">
        <v>296</v>
      </c>
      <c r="C47" s="238" t="s">
        <v>297</v>
      </c>
      <c r="D47" s="238"/>
      <c r="E47" s="241"/>
      <c r="F47" s="238">
        <v>2011</v>
      </c>
      <c r="G47" s="238">
        <v>2014</v>
      </c>
      <c r="H47" s="237">
        <v>1</v>
      </c>
    </row>
    <row r="48" spans="1:9">
      <c r="A48" s="237">
        <f t="shared" si="1"/>
        <v>47</v>
      </c>
      <c r="B48" s="237" t="s">
        <v>323</v>
      </c>
      <c r="C48" s="237" t="s">
        <v>1738</v>
      </c>
      <c r="D48" s="237" t="s">
        <v>2090</v>
      </c>
      <c r="E48" s="237" t="s">
        <v>2134</v>
      </c>
      <c r="F48" s="237">
        <v>2012</v>
      </c>
      <c r="G48" s="237">
        <v>2018</v>
      </c>
      <c r="H48" s="237">
        <v>3</v>
      </c>
      <c r="I48" t="s">
        <v>2135</v>
      </c>
    </row>
    <row r="49" spans="1:9">
      <c r="A49" s="237">
        <f t="shared" si="1"/>
        <v>48</v>
      </c>
      <c r="B49" s="237" t="s">
        <v>323</v>
      </c>
      <c r="C49" s="237" t="s">
        <v>332</v>
      </c>
      <c r="D49" s="237" t="s">
        <v>2104</v>
      </c>
      <c r="E49" s="237" t="s">
        <v>2136</v>
      </c>
      <c r="F49" s="237">
        <v>2010</v>
      </c>
      <c r="G49" s="237">
        <v>2015</v>
      </c>
      <c r="H49" s="237">
        <v>3</v>
      </c>
    </row>
    <row r="50" spans="1:9">
      <c r="A50" s="237">
        <f t="shared" si="1"/>
        <v>49</v>
      </c>
      <c r="B50" s="237" t="s">
        <v>323</v>
      </c>
      <c r="C50" s="237" t="s">
        <v>726</v>
      </c>
      <c r="D50" s="237" t="s">
        <v>2104</v>
      </c>
      <c r="E50" s="237" t="s">
        <v>2137</v>
      </c>
      <c r="F50" s="237">
        <v>2017</v>
      </c>
      <c r="G50" s="237" t="s">
        <v>19</v>
      </c>
      <c r="H50" s="237">
        <v>3</v>
      </c>
    </row>
    <row r="51" spans="1:9">
      <c r="A51" s="237">
        <f t="shared" si="1"/>
        <v>50</v>
      </c>
      <c r="B51" s="237" t="s">
        <v>323</v>
      </c>
      <c r="C51" s="237" t="s">
        <v>334</v>
      </c>
      <c r="D51" s="237" t="s">
        <v>2104</v>
      </c>
      <c r="E51" s="237" t="s">
        <v>2138</v>
      </c>
      <c r="F51" s="237">
        <v>2011</v>
      </c>
      <c r="G51" s="237">
        <v>2017</v>
      </c>
      <c r="H51" s="237">
        <v>3</v>
      </c>
      <c r="I51" t="s">
        <v>2139</v>
      </c>
    </row>
    <row r="52" spans="1:9">
      <c r="A52" s="237">
        <f t="shared" si="1"/>
        <v>51</v>
      </c>
      <c r="B52" s="237" t="s">
        <v>323</v>
      </c>
      <c r="C52" s="237" t="s">
        <v>723</v>
      </c>
      <c r="D52" s="237" t="s">
        <v>2104</v>
      </c>
      <c r="E52" s="237" t="s">
        <v>2140</v>
      </c>
      <c r="F52" s="237">
        <v>2014</v>
      </c>
      <c r="G52" s="237">
        <v>2020</v>
      </c>
      <c r="H52" s="237">
        <v>3</v>
      </c>
    </row>
    <row r="53" spans="1:9">
      <c r="A53" s="237">
        <f t="shared" si="1"/>
        <v>52</v>
      </c>
      <c r="B53" s="237" t="s">
        <v>323</v>
      </c>
      <c r="C53" s="237" t="s">
        <v>755</v>
      </c>
      <c r="D53" s="237" t="s">
        <v>2104</v>
      </c>
      <c r="E53" s="237" t="s">
        <v>2141</v>
      </c>
      <c r="F53" s="237">
        <v>2019</v>
      </c>
      <c r="G53" s="237" t="s">
        <v>19</v>
      </c>
      <c r="H53" s="237">
        <v>3</v>
      </c>
    </row>
    <row r="54" spans="1:9">
      <c r="A54" s="237">
        <f t="shared" si="1"/>
        <v>53</v>
      </c>
      <c r="B54" s="237" t="s">
        <v>323</v>
      </c>
      <c r="C54" s="237" t="s">
        <v>337</v>
      </c>
      <c r="D54" s="237" t="s">
        <v>2104</v>
      </c>
      <c r="E54" s="237" t="s">
        <v>412</v>
      </c>
      <c r="F54" s="237">
        <v>2010</v>
      </c>
      <c r="G54" s="237">
        <v>2015</v>
      </c>
      <c r="H54" s="237">
        <v>3</v>
      </c>
      <c r="I54" t="s">
        <v>2118</v>
      </c>
    </row>
    <row r="55" spans="1:9">
      <c r="A55" s="237">
        <f t="shared" si="1"/>
        <v>54</v>
      </c>
      <c r="B55" s="237" t="s">
        <v>323</v>
      </c>
      <c r="C55" s="237" t="s">
        <v>341</v>
      </c>
      <c r="D55" s="237" t="s">
        <v>2108</v>
      </c>
      <c r="E55" s="237" t="s">
        <v>2142</v>
      </c>
      <c r="F55" s="237">
        <v>2017</v>
      </c>
      <c r="G55" s="237" t="s">
        <v>19</v>
      </c>
      <c r="H55" s="237">
        <v>3</v>
      </c>
    </row>
    <row r="56" spans="1:9">
      <c r="A56" s="237">
        <f t="shared" si="1"/>
        <v>55</v>
      </c>
      <c r="B56" s="237" t="s">
        <v>323</v>
      </c>
      <c r="C56" s="237" t="s">
        <v>723</v>
      </c>
      <c r="D56" s="237" t="s">
        <v>2098</v>
      </c>
      <c r="E56" s="237" t="s">
        <v>2143</v>
      </c>
      <c r="F56" s="237">
        <v>2020</v>
      </c>
      <c r="G56" s="237" t="s">
        <v>19</v>
      </c>
      <c r="H56" s="237">
        <v>2</v>
      </c>
    </row>
    <row r="57" spans="1:9">
      <c r="A57" s="237">
        <f t="shared" si="1"/>
        <v>56</v>
      </c>
      <c r="B57" s="237" t="s">
        <v>323</v>
      </c>
      <c r="C57" s="237" t="s">
        <v>1738</v>
      </c>
      <c r="D57" s="237" t="s">
        <v>2104</v>
      </c>
      <c r="E57" s="237" t="s">
        <v>2144</v>
      </c>
      <c r="F57" s="237">
        <v>2018</v>
      </c>
      <c r="G57" s="237" t="s">
        <v>19</v>
      </c>
      <c r="H57" s="237">
        <v>1</v>
      </c>
      <c r="I57" t="s">
        <v>2118</v>
      </c>
    </row>
    <row r="58" spans="1:9">
      <c r="A58" s="237">
        <f t="shared" si="1"/>
        <v>57</v>
      </c>
      <c r="B58" s="237" t="s">
        <v>323</v>
      </c>
      <c r="C58" s="237" t="s">
        <v>332</v>
      </c>
      <c r="D58" s="237" t="s">
        <v>2098</v>
      </c>
      <c r="E58" s="237" t="s">
        <v>2145</v>
      </c>
      <c r="F58" s="237">
        <v>2015</v>
      </c>
      <c r="G58" s="237">
        <v>2020</v>
      </c>
      <c r="H58" s="237">
        <v>1</v>
      </c>
      <c r="I58" t="s">
        <v>2118</v>
      </c>
    </row>
    <row r="59" spans="1:9">
      <c r="A59" s="237">
        <f t="shared" si="1"/>
        <v>58</v>
      </c>
      <c r="B59" s="237" t="s">
        <v>346</v>
      </c>
      <c r="C59" s="237" t="s">
        <v>1201</v>
      </c>
      <c r="F59" s="237">
        <v>2011</v>
      </c>
      <c r="G59" s="237" t="s">
        <v>19</v>
      </c>
      <c r="H59" s="237">
        <v>3</v>
      </c>
    </row>
    <row r="60" spans="1:9">
      <c r="A60" s="237">
        <f t="shared" si="1"/>
        <v>59</v>
      </c>
      <c r="B60" s="237" t="s">
        <v>2</v>
      </c>
      <c r="C60" s="237" t="s">
        <v>3</v>
      </c>
      <c r="D60" s="237" t="s">
        <v>1574</v>
      </c>
      <c r="E60" s="237" t="s">
        <v>2080</v>
      </c>
      <c r="F60" s="237" t="s">
        <v>4</v>
      </c>
      <c r="G60" s="237" t="s">
        <v>5</v>
      </c>
      <c r="H60" s="237">
        <v>1</v>
      </c>
    </row>
    <row r="61" spans="1:9">
      <c r="A61" s="237">
        <f t="shared" si="1"/>
        <v>60</v>
      </c>
      <c r="B61" s="237" t="s">
        <v>371</v>
      </c>
      <c r="C61" s="237">
        <v>3</v>
      </c>
      <c r="D61" s="237" t="s">
        <v>2098</v>
      </c>
      <c r="E61" s="237" t="s">
        <v>2146</v>
      </c>
      <c r="F61" s="237">
        <v>2019</v>
      </c>
      <c r="G61" s="237" t="s">
        <v>19</v>
      </c>
      <c r="H61" s="237">
        <v>3</v>
      </c>
    </row>
    <row r="62" spans="1:9">
      <c r="A62" s="237">
        <f t="shared" si="1"/>
        <v>61</v>
      </c>
      <c r="B62" s="237" t="s">
        <v>371</v>
      </c>
      <c r="C62" s="237" t="s">
        <v>1485</v>
      </c>
      <c r="D62" s="237" t="s">
        <v>2108</v>
      </c>
      <c r="F62" s="237">
        <v>2019</v>
      </c>
      <c r="G62" s="237" t="s">
        <v>19</v>
      </c>
      <c r="H62" s="237">
        <v>3</v>
      </c>
    </row>
    <row r="63" spans="1:9">
      <c r="A63" s="237">
        <f t="shared" si="1"/>
        <v>62</v>
      </c>
      <c r="B63" s="237" t="s">
        <v>371</v>
      </c>
      <c r="C63" s="237" t="s">
        <v>376</v>
      </c>
      <c r="D63" s="237" t="s">
        <v>2090</v>
      </c>
      <c r="E63" s="237" t="s">
        <v>2147</v>
      </c>
      <c r="F63" s="237">
        <v>2017</v>
      </c>
      <c r="G63" s="237" t="s">
        <v>19</v>
      </c>
      <c r="H63" s="237">
        <v>3</v>
      </c>
    </row>
    <row r="64" spans="1:9">
      <c r="A64" s="237">
        <f t="shared" si="1"/>
        <v>63</v>
      </c>
      <c r="B64" s="237" t="s">
        <v>371</v>
      </c>
      <c r="C64" s="237" t="s">
        <v>1039</v>
      </c>
      <c r="D64" s="237" t="s">
        <v>2090</v>
      </c>
      <c r="F64" s="237">
        <v>2016</v>
      </c>
      <c r="G64" s="237" t="s">
        <v>19</v>
      </c>
      <c r="H64" s="237">
        <v>3</v>
      </c>
    </row>
    <row r="65" spans="1:9">
      <c r="A65" s="237">
        <f t="shared" si="1"/>
        <v>64</v>
      </c>
      <c r="B65" s="238" t="s">
        <v>378</v>
      </c>
      <c r="C65" s="238" t="s">
        <v>390</v>
      </c>
      <c r="D65" s="238"/>
      <c r="E65" s="241"/>
      <c r="F65" s="238">
        <v>2017</v>
      </c>
      <c r="G65" s="238" t="s">
        <v>19</v>
      </c>
      <c r="H65" s="237">
        <v>1</v>
      </c>
    </row>
    <row r="66" spans="1:9">
      <c r="A66" s="237">
        <f t="shared" ref="A66:A97" si="2">ROW()-1</f>
        <v>65</v>
      </c>
      <c r="B66" s="237" t="s">
        <v>427</v>
      </c>
      <c r="C66" s="237" t="s">
        <v>735</v>
      </c>
      <c r="D66" s="237" t="s">
        <v>1978</v>
      </c>
      <c r="F66" s="237">
        <v>2015</v>
      </c>
      <c r="G66" s="237" t="s">
        <v>19</v>
      </c>
      <c r="H66" s="237">
        <v>3</v>
      </c>
    </row>
    <row r="67" spans="1:9">
      <c r="A67" s="237">
        <f t="shared" si="2"/>
        <v>66</v>
      </c>
      <c r="B67" s="237" t="s">
        <v>433</v>
      </c>
      <c r="C67" s="237" t="s">
        <v>1641</v>
      </c>
      <c r="F67" s="237">
        <v>2020</v>
      </c>
      <c r="G67" s="237" t="s">
        <v>19</v>
      </c>
      <c r="H67" s="237">
        <v>3</v>
      </c>
    </row>
    <row r="68" spans="1:9">
      <c r="A68" s="237">
        <f t="shared" si="2"/>
        <v>67</v>
      </c>
      <c r="B68" s="237" t="s">
        <v>433</v>
      </c>
      <c r="C68" s="237" t="s">
        <v>434</v>
      </c>
      <c r="D68" s="237" t="s">
        <v>2108</v>
      </c>
      <c r="E68" s="237" t="s">
        <v>2148</v>
      </c>
      <c r="F68" s="237">
        <v>2010</v>
      </c>
      <c r="G68" s="237">
        <v>2019</v>
      </c>
      <c r="H68" s="237">
        <v>3</v>
      </c>
      <c r="I68" t="s">
        <v>2118</v>
      </c>
    </row>
    <row r="69" spans="1:9">
      <c r="A69" s="237">
        <f t="shared" si="2"/>
        <v>68</v>
      </c>
      <c r="B69" s="237" t="s">
        <v>433</v>
      </c>
      <c r="C69" s="237" t="s">
        <v>434</v>
      </c>
      <c r="D69" s="237" t="s">
        <v>2090</v>
      </c>
      <c r="E69" s="237" t="s">
        <v>2149</v>
      </c>
      <c r="F69" s="237">
        <v>2019</v>
      </c>
      <c r="G69" s="237" t="s">
        <v>19</v>
      </c>
      <c r="H69" s="237">
        <v>3</v>
      </c>
    </row>
    <row r="70" spans="1:9">
      <c r="A70" s="237">
        <f t="shared" si="2"/>
        <v>69</v>
      </c>
      <c r="B70" s="237" t="s">
        <v>433</v>
      </c>
      <c r="C70" s="237" t="s">
        <v>1643</v>
      </c>
      <c r="D70" s="237" t="s">
        <v>2090</v>
      </c>
      <c r="E70" s="237" t="s">
        <v>2150</v>
      </c>
      <c r="F70" s="237">
        <v>2017</v>
      </c>
      <c r="G70" s="237" t="s">
        <v>19</v>
      </c>
      <c r="H70" s="237">
        <v>3</v>
      </c>
      <c r="I70" t="s">
        <v>2151</v>
      </c>
    </row>
    <row r="71" spans="1:9">
      <c r="A71" s="237">
        <f t="shared" si="2"/>
        <v>70</v>
      </c>
      <c r="B71" s="237" t="s">
        <v>433</v>
      </c>
      <c r="C71" s="237" t="s">
        <v>440</v>
      </c>
      <c r="D71" s="237" t="s">
        <v>1978</v>
      </c>
      <c r="E71" s="237" t="s">
        <v>2152</v>
      </c>
      <c r="F71" s="237">
        <v>2016</v>
      </c>
      <c r="G71" s="237" t="s">
        <v>19</v>
      </c>
      <c r="H71" s="237">
        <v>3</v>
      </c>
      <c r="I71" t="s">
        <v>2153</v>
      </c>
    </row>
    <row r="72" spans="1:9">
      <c r="A72" s="237">
        <f t="shared" si="2"/>
        <v>71</v>
      </c>
      <c r="B72" s="237" t="s">
        <v>433</v>
      </c>
      <c r="C72" s="237" t="s">
        <v>1868</v>
      </c>
      <c r="F72" s="237">
        <v>2014</v>
      </c>
      <c r="G72" s="237" t="s">
        <v>19</v>
      </c>
      <c r="H72" s="237">
        <v>2</v>
      </c>
    </row>
    <row r="73" spans="1:9">
      <c r="A73" s="237">
        <f t="shared" si="2"/>
        <v>72</v>
      </c>
      <c r="B73" s="237" t="s">
        <v>433</v>
      </c>
      <c r="C73" s="237" t="s">
        <v>434</v>
      </c>
      <c r="D73" s="237" t="s">
        <v>2090</v>
      </c>
      <c r="E73" s="237" t="s">
        <v>2149</v>
      </c>
      <c r="F73" s="237">
        <v>2019</v>
      </c>
      <c r="G73" s="237" t="s">
        <v>19</v>
      </c>
      <c r="H73" s="237">
        <v>2</v>
      </c>
      <c r="I73" t="s">
        <v>2154</v>
      </c>
    </row>
    <row r="74" spans="1:9">
      <c r="A74" s="237">
        <f t="shared" si="2"/>
        <v>73</v>
      </c>
      <c r="B74" s="237" t="s">
        <v>462</v>
      </c>
      <c r="C74" s="237" t="s">
        <v>466</v>
      </c>
      <c r="D74" s="237" t="s">
        <v>2155</v>
      </c>
      <c r="E74" s="237" t="s">
        <v>2156</v>
      </c>
      <c r="F74" s="237">
        <v>2009</v>
      </c>
      <c r="G74" s="237" t="s">
        <v>19</v>
      </c>
      <c r="H74" s="237">
        <v>3</v>
      </c>
    </row>
    <row r="75" spans="1:9">
      <c r="A75" s="237">
        <f t="shared" si="2"/>
        <v>74</v>
      </c>
      <c r="B75" s="237" t="s">
        <v>462</v>
      </c>
      <c r="C75" s="237" t="s">
        <v>1241</v>
      </c>
      <c r="D75" s="237" t="s">
        <v>388</v>
      </c>
      <c r="E75" s="237" t="s">
        <v>2157</v>
      </c>
      <c r="F75" s="237">
        <v>2014</v>
      </c>
      <c r="G75" s="237">
        <v>2019</v>
      </c>
      <c r="H75" s="237">
        <v>3</v>
      </c>
    </row>
    <row r="76" spans="1:9">
      <c r="A76" s="237">
        <f t="shared" si="2"/>
        <v>75</v>
      </c>
      <c r="B76" s="237" t="s">
        <v>462</v>
      </c>
      <c r="C76" s="237" t="s">
        <v>1922</v>
      </c>
      <c r="D76" s="237" t="s">
        <v>2108</v>
      </c>
      <c r="F76" s="237">
        <v>2017</v>
      </c>
      <c r="G76" s="237" t="s">
        <v>19</v>
      </c>
      <c r="H76" s="237">
        <v>3</v>
      </c>
    </row>
    <row r="77" spans="1:9">
      <c r="A77" s="237">
        <f t="shared" si="2"/>
        <v>76</v>
      </c>
      <c r="B77" s="237" t="s">
        <v>462</v>
      </c>
      <c r="C77" s="237" t="s">
        <v>469</v>
      </c>
      <c r="D77" s="237" t="s">
        <v>383</v>
      </c>
      <c r="F77" s="237">
        <v>2001</v>
      </c>
      <c r="G77" s="237">
        <v>2011</v>
      </c>
      <c r="H77" s="237">
        <v>2</v>
      </c>
    </row>
    <row r="78" spans="1:9">
      <c r="A78" s="237">
        <f t="shared" si="2"/>
        <v>77</v>
      </c>
      <c r="B78" s="237" t="s">
        <v>462</v>
      </c>
      <c r="C78" s="237" t="s">
        <v>1241</v>
      </c>
      <c r="D78" s="237" t="s">
        <v>2158</v>
      </c>
      <c r="F78" s="237">
        <v>2019</v>
      </c>
      <c r="G78" s="237" t="s">
        <v>19</v>
      </c>
      <c r="H78" s="237">
        <v>2</v>
      </c>
    </row>
    <row r="79" spans="1:9">
      <c r="A79" s="237">
        <f t="shared" si="2"/>
        <v>78</v>
      </c>
      <c r="B79" s="237" t="s">
        <v>462</v>
      </c>
      <c r="C79" s="237" t="s">
        <v>471</v>
      </c>
      <c r="D79" s="237" t="s">
        <v>2090</v>
      </c>
      <c r="E79" s="237" t="s">
        <v>2159</v>
      </c>
      <c r="F79" s="237">
        <v>2017</v>
      </c>
      <c r="G79" s="237" t="s">
        <v>19</v>
      </c>
      <c r="H79" s="237">
        <v>2</v>
      </c>
    </row>
    <row r="80" spans="1:9">
      <c r="A80" s="237">
        <f t="shared" si="2"/>
        <v>79</v>
      </c>
      <c r="B80" s="238" t="s">
        <v>462</v>
      </c>
      <c r="C80" s="238" t="s">
        <v>469</v>
      </c>
      <c r="D80" s="238" t="s">
        <v>388</v>
      </c>
      <c r="E80" s="241"/>
      <c r="F80" s="238">
        <v>2018</v>
      </c>
      <c r="G80" s="238" t="s">
        <v>19</v>
      </c>
      <c r="H80" s="237">
        <v>1</v>
      </c>
    </row>
    <row r="81" spans="1:9">
      <c r="A81" s="237">
        <f t="shared" si="2"/>
        <v>80</v>
      </c>
      <c r="B81" s="238" t="s">
        <v>462</v>
      </c>
      <c r="C81" s="238" t="s">
        <v>475</v>
      </c>
      <c r="D81" s="239" t="s">
        <v>383</v>
      </c>
      <c r="E81" s="240"/>
      <c r="F81" s="238">
        <v>2019</v>
      </c>
      <c r="G81" s="238" t="s">
        <v>19</v>
      </c>
      <c r="H81" s="237">
        <v>1</v>
      </c>
    </row>
    <row r="82" spans="1:9">
      <c r="A82" s="237">
        <f t="shared" si="2"/>
        <v>81</v>
      </c>
      <c r="B82" s="237" t="s">
        <v>783</v>
      </c>
      <c r="C82" s="237">
        <v>308</v>
      </c>
      <c r="D82" s="237" t="s">
        <v>2108</v>
      </c>
      <c r="E82" s="237" t="s">
        <v>2160</v>
      </c>
      <c r="F82" s="237">
        <v>2007</v>
      </c>
      <c r="G82" s="237">
        <v>2013</v>
      </c>
      <c r="H82" s="237">
        <v>3</v>
      </c>
    </row>
    <row r="83" spans="1:9">
      <c r="A83" s="237">
        <f t="shared" si="2"/>
        <v>82</v>
      </c>
      <c r="B83" s="237" t="s">
        <v>783</v>
      </c>
      <c r="C83" s="237">
        <v>4008</v>
      </c>
      <c r="D83" s="237" t="s">
        <v>2108</v>
      </c>
      <c r="F83" s="237">
        <v>2012</v>
      </c>
      <c r="G83" s="237">
        <v>2017</v>
      </c>
      <c r="H83" s="237">
        <v>3</v>
      </c>
    </row>
    <row r="84" spans="1:9">
      <c r="A84" s="237">
        <f t="shared" si="2"/>
        <v>83</v>
      </c>
      <c r="B84" s="237" t="s">
        <v>783</v>
      </c>
      <c r="C84" s="237">
        <v>5008</v>
      </c>
      <c r="D84" s="237" t="s">
        <v>2108</v>
      </c>
      <c r="E84" s="237" t="s">
        <v>2161</v>
      </c>
      <c r="F84" s="237">
        <v>2009</v>
      </c>
      <c r="G84" s="237">
        <v>2016</v>
      </c>
      <c r="H84" s="237">
        <v>3</v>
      </c>
    </row>
    <row r="85" spans="1:9">
      <c r="A85" s="237">
        <f t="shared" si="2"/>
        <v>84</v>
      </c>
      <c r="B85" s="237" t="s">
        <v>783</v>
      </c>
      <c r="C85" s="237">
        <v>108</v>
      </c>
      <c r="D85" s="237" t="s">
        <v>2108</v>
      </c>
      <c r="F85" s="237">
        <v>2014</v>
      </c>
      <c r="G85" s="237" t="s">
        <v>19</v>
      </c>
      <c r="H85" s="237">
        <v>2</v>
      </c>
    </row>
    <row r="86" spans="1:9">
      <c r="A86" s="237">
        <f t="shared" si="2"/>
        <v>85</v>
      </c>
      <c r="B86" s="237" t="s">
        <v>783</v>
      </c>
      <c r="C86" s="237">
        <v>208</v>
      </c>
      <c r="D86" s="237" t="s">
        <v>2108</v>
      </c>
      <c r="E86" s="237" t="s">
        <v>2162</v>
      </c>
      <c r="F86" s="237">
        <v>2012</v>
      </c>
      <c r="G86" s="237">
        <v>2019</v>
      </c>
      <c r="H86" s="237">
        <v>2</v>
      </c>
    </row>
    <row r="87" spans="1:9">
      <c r="A87" s="237">
        <f t="shared" si="2"/>
        <v>86</v>
      </c>
      <c r="B87" s="237" t="s">
        <v>783</v>
      </c>
      <c r="C87" s="237">
        <v>301</v>
      </c>
      <c r="D87" s="237" t="s">
        <v>2108</v>
      </c>
      <c r="F87" s="237">
        <v>2012</v>
      </c>
      <c r="G87" s="237" t="s">
        <v>19</v>
      </c>
      <c r="H87" s="237">
        <v>2</v>
      </c>
    </row>
    <row r="88" spans="1:9">
      <c r="A88" s="237">
        <f t="shared" si="2"/>
        <v>87</v>
      </c>
      <c r="B88" s="237" t="s">
        <v>783</v>
      </c>
      <c r="C88" s="237">
        <v>308</v>
      </c>
      <c r="D88" s="237" t="s">
        <v>2090</v>
      </c>
      <c r="E88" s="237" t="s">
        <v>2163</v>
      </c>
      <c r="F88" s="237">
        <v>2013</v>
      </c>
      <c r="G88" s="237" t="s">
        <v>19</v>
      </c>
      <c r="H88" s="237">
        <v>2</v>
      </c>
      <c r="I88" t="s">
        <v>2118</v>
      </c>
    </row>
    <row r="89" spans="1:9">
      <c r="A89" s="237">
        <f t="shared" si="2"/>
        <v>88</v>
      </c>
      <c r="B89" s="237" t="s">
        <v>783</v>
      </c>
      <c r="C89" s="237">
        <v>508</v>
      </c>
      <c r="D89" s="237" t="s">
        <v>2108</v>
      </c>
      <c r="F89" s="237">
        <v>2010</v>
      </c>
      <c r="G89" s="237">
        <v>2018</v>
      </c>
      <c r="H89" s="237">
        <v>2</v>
      </c>
      <c r="I89" t="s">
        <v>2118</v>
      </c>
    </row>
    <row r="90" spans="1:9">
      <c r="A90" s="237">
        <f t="shared" si="2"/>
        <v>89</v>
      </c>
      <c r="B90" s="237" t="s">
        <v>783</v>
      </c>
      <c r="C90" s="237">
        <v>508</v>
      </c>
      <c r="D90" s="237" t="s">
        <v>2090</v>
      </c>
      <c r="F90" s="237">
        <v>2018</v>
      </c>
      <c r="G90" s="237" t="s">
        <v>19</v>
      </c>
      <c r="H90" s="237">
        <v>2</v>
      </c>
    </row>
    <row r="91" spans="1:9">
      <c r="A91" s="237">
        <f t="shared" si="2"/>
        <v>90</v>
      </c>
      <c r="B91" s="237" t="s">
        <v>783</v>
      </c>
      <c r="C91" s="237">
        <v>3008</v>
      </c>
      <c r="D91" s="237" t="s">
        <v>2090</v>
      </c>
      <c r="E91" s="237" t="s">
        <v>2164</v>
      </c>
      <c r="F91" s="237">
        <v>2016</v>
      </c>
      <c r="G91" s="237" t="s">
        <v>19</v>
      </c>
      <c r="H91" s="237">
        <v>2</v>
      </c>
    </row>
    <row r="92" spans="1:9">
      <c r="A92" s="237">
        <f t="shared" si="2"/>
        <v>91</v>
      </c>
      <c r="B92" s="237" t="s">
        <v>783</v>
      </c>
      <c r="C92" s="237">
        <v>5008</v>
      </c>
      <c r="D92" s="237" t="s">
        <v>2090</v>
      </c>
      <c r="E92" s="237" t="s">
        <v>2165</v>
      </c>
      <c r="F92" s="237">
        <v>2017</v>
      </c>
      <c r="G92" s="237" t="s">
        <v>19</v>
      </c>
      <c r="H92" s="237">
        <v>2</v>
      </c>
    </row>
    <row r="93" spans="1:9">
      <c r="A93" s="237">
        <f t="shared" si="2"/>
        <v>92</v>
      </c>
      <c r="B93" s="237" t="s">
        <v>783</v>
      </c>
      <c r="C93" s="237">
        <v>208</v>
      </c>
      <c r="D93" s="237" t="s">
        <v>2090</v>
      </c>
      <c r="F93" s="237">
        <v>2019</v>
      </c>
      <c r="G93" s="237" t="s">
        <v>19</v>
      </c>
      <c r="H93" s="237">
        <v>1</v>
      </c>
      <c r="I93" t="s">
        <v>2086</v>
      </c>
    </row>
    <row r="94" spans="1:9">
      <c r="A94" s="237">
        <f t="shared" si="2"/>
        <v>93</v>
      </c>
      <c r="B94" s="238" t="s">
        <v>783</v>
      </c>
      <c r="C94" s="238">
        <v>2008</v>
      </c>
      <c r="D94" s="239" t="s">
        <v>2090</v>
      </c>
      <c r="E94" s="240" t="s">
        <v>2166</v>
      </c>
      <c r="F94" s="238">
        <v>2019</v>
      </c>
      <c r="G94" s="238" t="s">
        <v>19</v>
      </c>
      <c r="H94" s="237">
        <v>1</v>
      </c>
      <c r="I94" t="s">
        <v>2086</v>
      </c>
    </row>
    <row r="95" spans="1:9">
      <c r="A95" s="237">
        <f t="shared" si="2"/>
        <v>94</v>
      </c>
      <c r="B95" s="237" t="s">
        <v>783</v>
      </c>
      <c r="C95" s="237" t="s">
        <v>2167</v>
      </c>
      <c r="D95" s="237" t="s">
        <v>2104</v>
      </c>
      <c r="F95" s="237">
        <v>2007</v>
      </c>
      <c r="G95" s="237" t="s">
        <v>19</v>
      </c>
      <c r="H95" s="237">
        <v>1</v>
      </c>
    </row>
    <row r="96" spans="1:9">
      <c r="A96" s="237">
        <f t="shared" si="2"/>
        <v>95</v>
      </c>
      <c r="B96" s="237" t="s">
        <v>783</v>
      </c>
      <c r="C96" s="237" t="s">
        <v>1255</v>
      </c>
      <c r="D96" s="237" t="s">
        <v>2104</v>
      </c>
      <c r="F96" s="237">
        <v>2010</v>
      </c>
      <c r="G96" s="237" t="s">
        <v>19</v>
      </c>
      <c r="H96" s="237">
        <v>1</v>
      </c>
    </row>
    <row r="97" spans="1:9">
      <c r="A97" s="237">
        <f t="shared" si="2"/>
        <v>96</v>
      </c>
      <c r="B97" s="238" t="s">
        <v>783</v>
      </c>
      <c r="C97" s="238" t="s">
        <v>1256</v>
      </c>
      <c r="D97" s="238" t="s">
        <v>2090</v>
      </c>
      <c r="E97" s="241"/>
      <c r="F97" s="238">
        <v>2007</v>
      </c>
      <c r="G97" s="238">
        <v>2016</v>
      </c>
      <c r="H97" s="237">
        <v>1</v>
      </c>
    </row>
    <row r="98" spans="1:9">
      <c r="A98" s="237">
        <f t="shared" ref="A98:A129" si="3">ROW()-1</f>
        <v>97</v>
      </c>
      <c r="B98" s="238" t="s">
        <v>783</v>
      </c>
      <c r="C98" s="238" t="s">
        <v>1256</v>
      </c>
      <c r="D98" s="238" t="s">
        <v>2104</v>
      </c>
      <c r="E98" s="241"/>
      <c r="F98" s="238">
        <v>2016</v>
      </c>
      <c r="G98" s="238" t="s">
        <v>19</v>
      </c>
      <c r="H98" s="237">
        <v>1</v>
      </c>
      <c r="I98" t="s">
        <v>2114</v>
      </c>
    </row>
    <row r="99" spans="1:9">
      <c r="A99" s="237">
        <f t="shared" si="3"/>
        <v>98</v>
      </c>
      <c r="B99" s="238" t="s">
        <v>783</v>
      </c>
      <c r="C99" s="238" t="s">
        <v>1257</v>
      </c>
      <c r="D99" s="238" t="s">
        <v>2090</v>
      </c>
      <c r="E99" s="241" t="s">
        <v>2111</v>
      </c>
      <c r="F99" s="238">
        <v>2008</v>
      </c>
      <c r="G99" s="238">
        <v>2018</v>
      </c>
      <c r="H99" s="237">
        <v>1</v>
      </c>
    </row>
    <row r="100" spans="1:9">
      <c r="A100" s="237">
        <f t="shared" si="3"/>
        <v>99</v>
      </c>
      <c r="B100" s="238" t="s">
        <v>783</v>
      </c>
      <c r="C100" s="238" t="s">
        <v>1257</v>
      </c>
      <c r="D100" s="238" t="s">
        <v>2104</v>
      </c>
      <c r="E100" s="241" t="s">
        <v>2113</v>
      </c>
      <c r="F100" s="238">
        <v>2018</v>
      </c>
      <c r="G100" s="238" t="s">
        <v>19</v>
      </c>
      <c r="H100" s="237">
        <v>1</v>
      </c>
    </row>
    <row r="101" spans="1:9">
      <c r="A101" s="237">
        <f t="shared" si="3"/>
        <v>100</v>
      </c>
      <c r="B101" s="237" t="s">
        <v>783</v>
      </c>
      <c r="C101" s="237" t="s">
        <v>1258</v>
      </c>
      <c r="D101" s="237" t="s">
        <v>2108</v>
      </c>
      <c r="F101" s="237">
        <v>2018</v>
      </c>
      <c r="G101" s="237" t="s">
        <v>19</v>
      </c>
      <c r="H101" s="237">
        <v>1</v>
      </c>
    </row>
    <row r="102" spans="1:9">
      <c r="A102" s="237">
        <f t="shared" si="3"/>
        <v>101</v>
      </c>
      <c r="B102" s="237" t="s">
        <v>783</v>
      </c>
      <c r="C102" s="237" t="s">
        <v>1259</v>
      </c>
      <c r="D102" s="237" t="s">
        <v>2108</v>
      </c>
      <c r="F102" s="237">
        <v>2016</v>
      </c>
      <c r="G102" s="237" t="s">
        <v>19</v>
      </c>
      <c r="H102" s="237">
        <v>1</v>
      </c>
      <c r="I102" t="s">
        <v>2114</v>
      </c>
    </row>
    <row r="103" spans="1:9">
      <c r="A103" s="237">
        <f t="shared" si="3"/>
        <v>102</v>
      </c>
      <c r="B103" s="237" t="s">
        <v>486</v>
      </c>
      <c r="C103" s="237" t="s">
        <v>1669</v>
      </c>
      <c r="D103" s="237" t="s">
        <v>2108</v>
      </c>
      <c r="F103" s="237">
        <v>2012</v>
      </c>
      <c r="G103" s="237" t="s">
        <v>19</v>
      </c>
      <c r="H103" s="237">
        <v>2</v>
      </c>
    </row>
    <row r="104" spans="1:9">
      <c r="A104" s="237">
        <f t="shared" si="3"/>
        <v>103</v>
      </c>
      <c r="B104" s="237" t="s">
        <v>486</v>
      </c>
      <c r="C104" s="237" t="s">
        <v>2168</v>
      </c>
      <c r="F104" s="237">
        <v>2011</v>
      </c>
      <c r="G104" s="237" t="s">
        <v>19</v>
      </c>
      <c r="H104" s="237">
        <v>1</v>
      </c>
    </row>
    <row r="105" spans="1:9">
      <c r="A105" s="237">
        <f t="shared" si="3"/>
        <v>104</v>
      </c>
      <c r="B105" s="238" t="s">
        <v>486</v>
      </c>
      <c r="C105" s="238" t="s">
        <v>515</v>
      </c>
      <c r="D105" s="238" t="s">
        <v>2090</v>
      </c>
      <c r="E105" s="241"/>
      <c r="F105" s="238">
        <v>1997</v>
      </c>
      <c r="G105" s="238">
        <v>2010</v>
      </c>
      <c r="H105" s="237">
        <v>1</v>
      </c>
    </row>
    <row r="106" spans="1:9">
      <c r="A106" s="237">
        <f t="shared" si="3"/>
        <v>105</v>
      </c>
      <c r="B106" s="237" t="s">
        <v>542</v>
      </c>
      <c r="C106" s="237" t="s">
        <v>548</v>
      </c>
      <c r="D106" s="237" t="s">
        <v>2108</v>
      </c>
      <c r="F106" s="237">
        <v>2016</v>
      </c>
      <c r="G106" s="237" t="s">
        <v>19</v>
      </c>
      <c r="H106" s="237">
        <v>3</v>
      </c>
      <c r="I106" t="s">
        <v>2118</v>
      </c>
    </row>
    <row r="107" spans="1:9">
      <c r="A107" s="237">
        <f t="shared" si="3"/>
        <v>106</v>
      </c>
      <c r="B107" s="237" t="s">
        <v>542</v>
      </c>
      <c r="C107" s="237" t="s">
        <v>554</v>
      </c>
      <c r="D107" s="237" t="s">
        <v>2108</v>
      </c>
      <c r="F107" s="237">
        <v>2018</v>
      </c>
      <c r="G107" s="237" t="s">
        <v>19</v>
      </c>
      <c r="H107" s="237">
        <v>3</v>
      </c>
      <c r="I107" t="s">
        <v>2118</v>
      </c>
    </row>
    <row r="108" spans="1:9">
      <c r="A108" s="237">
        <f t="shared" si="3"/>
        <v>107</v>
      </c>
      <c r="B108" s="237" t="s">
        <v>542</v>
      </c>
      <c r="C108" s="237" t="s">
        <v>549</v>
      </c>
      <c r="D108" s="237" t="s">
        <v>2098</v>
      </c>
      <c r="E108" s="237" t="s">
        <v>2169</v>
      </c>
      <c r="F108" s="237">
        <v>2008</v>
      </c>
      <c r="G108" s="237">
        <v>2017</v>
      </c>
      <c r="H108" s="237">
        <v>2</v>
      </c>
      <c r="I108" t="s">
        <v>2118</v>
      </c>
    </row>
    <row r="109" spans="1:9">
      <c r="A109" s="237">
        <f t="shared" si="3"/>
        <v>108</v>
      </c>
      <c r="B109" s="237" t="s">
        <v>542</v>
      </c>
      <c r="C109" s="237" t="s">
        <v>551</v>
      </c>
      <c r="D109" s="237" t="s">
        <v>2098</v>
      </c>
      <c r="F109" s="237">
        <v>2020</v>
      </c>
      <c r="G109" s="237" t="s">
        <v>19</v>
      </c>
      <c r="H109" s="237">
        <v>2</v>
      </c>
      <c r="I109" t="s">
        <v>2170</v>
      </c>
    </row>
    <row r="110" spans="1:9">
      <c r="A110" s="237">
        <f t="shared" si="3"/>
        <v>109</v>
      </c>
      <c r="B110" s="237" t="s">
        <v>557</v>
      </c>
      <c r="C110" s="237" t="s">
        <v>2171</v>
      </c>
      <c r="D110" s="237" t="s">
        <v>2108</v>
      </c>
      <c r="F110" s="237">
        <v>2020</v>
      </c>
      <c r="G110" s="237" t="s">
        <v>19</v>
      </c>
      <c r="H110" s="237">
        <v>3</v>
      </c>
    </row>
    <row r="111" spans="1:9">
      <c r="A111" s="237">
        <f t="shared" si="3"/>
        <v>110</v>
      </c>
      <c r="B111" s="237" t="s">
        <v>557</v>
      </c>
      <c r="C111" s="237" t="s">
        <v>562</v>
      </c>
      <c r="D111" s="237" t="s">
        <v>2108</v>
      </c>
      <c r="F111" s="237">
        <v>2019</v>
      </c>
      <c r="G111" s="237" t="s">
        <v>19</v>
      </c>
      <c r="H111" s="237">
        <v>2</v>
      </c>
      <c r="I111" t="s">
        <v>2086</v>
      </c>
    </row>
    <row r="112" spans="1:9">
      <c r="A112" s="237">
        <f t="shared" si="3"/>
        <v>111</v>
      </c>
      <c r="B112" s="237" t="s">
        <v>557</v>
      </c>
      <c r="C112" s="237" t="s">
        <v>519</v>
      </c>
      <c r="D112" s="237" t="s">
        <v>2108</v>
      </c>
      <c r="F112" s="237">
        <v>2019</v>
      </c>
      <c r="G112" s="237" t="s">
        <v>19</v>
      </c>
      <c r="H112" s="237">
        <v>2</v>
      </c>
      <c r="I112" t="s">
        <v>2086</v>
      </c>
    </row>
    <row r="113" spans="1:9">
      <c r="A113" s="237">
        <f t="shared" si="3"/>
        <v>112</v>
      </c>
      <c r="B113" s="238" t="s">
        <v>557</v>
      </c>
      <c r="C113" s="238" t="s">
        <v>566</v>
      </c>
      <c r="D113" s="239" t="s">
        <v>2098</v>
      </c>
      <c r="E113" s="240" t="s">
        <v>1022</v>
      </c>
      <c r="F113" s="238">
        <v>2020</v>
      </c>
      <c r="G113" s="238" t="s">
        <v>19</v>
      </c>
      <c r="H113" s="237">
        <v>1</v>
      </c>
      <c r="I113" t="s">
        <v>2086</v>
      </c>
    </row>
    <row r="114" spans="1:9">
      <c r="A114" s="237">
        <f t="shared" si="3"/>
        <v>113</v>
      </c>
      <c r="B114" s="237" t="s">
        <v>599</v>
      </c>
      <c r="C114" s="237" t="s">
        <v>603</v>
      </c>
      <c r="D114" s="237" t="s">
        <v>2104</v>
      </c>
      <c r="E114" s="237" t="s">
        <v>2172</v>
      </c>
      <c r="F114" s="237">
        <v>2009</v>
      </c>
      <c r="G114" s="237">
        <v>2018</v>
      </c>
      <c r="H114" s="237">
        <v>3</v>
      </c>
      <c r="I114" t="s">
        <v>2173</v>
      </c>
    </row>
    <row r="115" spans="1:9">
      <c r="A115" s="237">
        <f t="shared" si="3"/>
        <v>114</v>
      </c>
      <c r="B115" s="237" t="s">
        <v>599</v>
      </c>
      <c r="C115" s="237" t="s">
        <v>753</v>
      </c>
      <c r="E115" s="237" t="s">
        <v>2174</v>
      </c>
      <c r="F115" s="237">
        <v>2018</v>
      </c>
      <c r="G115" s="237" t="s">
        <v>19</v>
      </c>
      <c r="H115" s="237">
        <v>3</v>
      </c>
    </row>
    <row r="116" spans="1:9">
      <c r="A116" s="237">
        <f t="shared" si="3"/>
        <v>115</v>
      </c>
      <c r="B116" s="237" t="s">
        <v>599</v>
      </c>
      <c r="C116" s="237" t="s">
        <v>751</v>
      </c>
      <c r="E116" s="237" t="s">
        <v>2175</v>
      </c>
      <c r="F116" s="237">
        <v>2008</v>
      </c>
      <c r="G116" s="237" t="s">
        <v>19</v>
      </c>
      <c r="H116" s="237">
        <v>3</v>
      </c>
    </row>
    <row r="117" spans="1:9">
      <c r="A117" s="237">
        <f t="shared" si="3"/>
        <v>116</v>
      </c>
      <c r="B117" s="237" t="s">
        <v>599</v>
      </c>
      <c r="C117" s="237" t="s">
        <v>621</v>
      </c>
      <c r="D117" s="237" t="s">
        <v>1978</v>
      </c>
      <c r="E117" s="237" t="s">
        <v>2176</v>
      </c>
      <c r="F117" s="237">
        <v>2018</v>
      </c>
      <c r="G117" s="237" t="s">
        <v>19</v>
      </c>
      <c r="H117" s="237">
        <v>2</v>
      </c>
    </row>
    <row r="118" spans="1:9">
      <c r="A118" s="237">
        <f t="shared" si="3"/>
        <v>117</v>
      </c>
      <c r="B118" s="238" t="s">
        <v>599</v>
      </c>
      <c r="C118" s="238" t="s">
        <v>608</v>
      </c>
      <c r="D118" s="238" t="s">
        <v>2177</v>
      </c>
      <c r="E118" s="241" t="s">
        <v>2178</v>
      </c>
      <c r="F118" s="238">
        <v>2013</v>
      </c>
      <c r="G118" s="238">
        <v>2019</v>
      </c>
      <c r="H118" s="237">
        <v>1</v>
      </c>
    </row>
    <row r="119" spans="1:9">
      <c r="A119" s="237">
        <f t="shared" si="3"/>
        <v>118</v>
      </c>
      <c r="B119" s="238" t="s">
        <v>599</v>
      </c>
      <c r="C119" s="238" t="s">
        <v>614</v>
      </c>
      <c r="D119" s="238" t="s">
        <v>2179</v>
      </c>
      <c r="E119" s="241" t="s">
        <v>2180</v>
      </c>
      <c r="F119" s="238">
        <v>2015</v>
      </c>
      <c r="G119" s="238" t="s">
        <v>19</v>
      </c>
      <c r="H119" s="237">
        <v>1</v>
      </c>
      <c r="I119" t="s">
        <v>2181</v>
      </c>
    </row>
    <row r="120" spans="1:9">
      <c r="A120" s="237">
        <f t="shared" si="3"/>
        <v>119</v>
      </c>
      <c r="B120" s="237" t="s">
        <v>599</v>
      </c>
      <c r="C120" s="237" t="s">
        <v>616</v>
      </c>
      <c r="D120" s="237" t="s">
        <v>2098</v>
      </c>
      <c r="E120" s="237" t="s">
        <v>2182</v>
      </c>
      <c r="F120" s="237">
        <v>2015</v>
      </c>
      <c r="G120" s="237" t="s">
        <v>19</v>
      </c>
      <c r="H120" s="237">
        <v>1</v>
      </c>
    </row>
    <row r="121" spans="1:9">
      <c r="A121" s="237">
        <f t="shared" si="3"/>
        <v>120</v>
      </c>
      <c r="B121" s="238" t="s">
        <v>599</v>
      </c>
      <c r="C121" s="238" t="s">
        <v>629</v>
      </c>
      <c r="D121" s="238" t="s">
        <v>2098</v>
      </c>
      <c r="E121" s="241" t="s">
        <v>2183</v>
      </c>
      <c r="F121" s="238">
        <v>2019</v>
      </c>
      <c r="G121" s="238" t="s">
        <v>19</v>
      </c>
      <c r="H121" s="237">
        <v>1</v>
      </c>
      <c r="I121" t="s">
        <v>2184</v>
      </c>
    </row>
    <row r="122" spans="1:9">
      <c r="A122" s="237">
        <f t="shared" si="3"/>
        <v>121</v>
      </c>
      <c r="B122" s="237" t="s">
        <v>632</v>
      </c>
      <c r="C122" s="237" t="s">
        <v>1901</v>
      </c>
      <c r="F122" s="237">
        <v>2015</v>
      </c>
      <c r="G122" s="237" t="s">
        <v>19</v>
      </c>
      <c r="H122" s="237">
        <v>3</v>
      </c>
    </row>
    <row r="123" spans="1:9">
      <c r="A123" s="237">
        <f t="shared" si="3"/>
        <v>122</v>
      </c>
      <c r="B123" s="237" t="s">
        <v>632</v>
      </c>
      <c r="C123" s="237" t="s">
        <v>2185</v>
      </c>
      <c r="D123" s="237" t="s">
        <v>2108</v>
      </c>
      <c r="F123" s="237">
        <v>2013</v>
      </c>
      <c r="G123" s="237" t="s">
        <v>19</v>
      </c>
      <c r="H123" s="237">
        <v>3</v>
      </c>
    </row>
    <row r="124" spans="1:9">
      <c r="A124" s="237">
        <f t="shared" si="3"/>
        <v>123</v>
      </c>
      <c r="B124" s="237" t="s">
        <v>632</v>
      </c>
      <c r="C124" s="237" t="s">
        <v>1903</v>
      </c>
      <c r="D124" s="237" t="s">
        <v>2108</v>
      </c>
      <c r="F124" s="237">
        <v>2019</v>
      </c>
      <c r="G124" s="237" t="s">
        <v>19</v>
      </c>
      <c r="H124" s="237">
        <v>3</v>
      </c>
    </row>
    <row r="125" spans="1:9">
      <c r="A125" s="237">
        <f t="shared" si="3"/>
        <v>124</v>
      </c>
      <c r="B125" s="237" t="s">
        <v>632</v>
      </c>
      <c r="C125" s="237" t="s">
        <v>1904</v>
      </c>
      <c r="D125" s="237" t="s">
        <v>2108</v>
      </c>
      <c r="F125" s="237">
        <v>2019</v>
      </c>
      <c r="G125" s="237" t="s">
        <v>19</v>
      </c>
      <c r="H125" s="237">
        <v>3</v>
      </c>
    </row>
    <row r="126" spans="1:9">
      <c r="A126" s="237">
        <f t="shared" si="3"/>
        <v>125</v>
      </c>
      <c r="B126" s="237" t="s">
        <v>632</v>
      </c>
      <c r="C126" s="237" t="s">
        <v>684</v>
      </c>
      <c r="D126" s="237" t="s">
        <v>2090</v>
      </c>
      <c r="E126" s="237" t="s">
        <v>2186</v>
      </c>
      <c r="F126" s="237">
        <v>2015</v>
      </c>
      <c r="G126" s="237" t="s">
        <v>19</v>
      </c>
      <c r="H126" s="237">
        <v>3</v>
      </c>
      <c r="I126" t="s">
        <v>2086</v>
      </c>
    </row>
    <row r="127" spans="1:9">
      <c r="A127" s="237">
        <f t="shared" si="3"/>
        <v>126</v>
      </c>
      <c r="B127" s="237" t="s">
        <v>632</v>
      </c>
      <c r="C127" s="237" t="s">
        <v>643</v>
      </c>
      <c r="D127" s="237" t="s">
        <v>2108</v>
      </c>
      <c r="E127" s="237" t="s">
        <v>1317</v>
      </c>
      <c r="F127" s="237">
        <v>2009</v>
      </c>
      <c r="G127" s="237">
        <v>2015</v>
      </c>
      <c r="H127" s="237">
        <v>2</v>
      </c>
      <c r="I127" t="s">
        <v>2086</v>
      </c>
    </row>
    <row r="128" spans="1:9">
      <c r="A128" s="237">
        <f t="shared" si="3"/>
        <v>127</v>
      </c>
      <c r="B128" s="237" t="s">
        <v>632</v>
      </c>
      <c r="C128" s="237" t="s">
        <v>666</v>
      </c>
      <c r="D128" s="237" t="s">
        <v>1978</v>
      </c>
      <c r="E128" s="237" t="s">
        <v>2187</v>
      </c>
      <c r="F128" s="237">
        <v>2009</v>
      </c>
      <c r="G128" s="237">
        <v>2017</v>
      </c>
      <c r="H128" s="237">
        <v>2</v>
      </c>
      <c r="I128" t="s">
        <v>2086</v>
      </c>
    </row>
    <row r="129" spans="1:9">
      <c r="A129" s="237">
        <f t="shared" si="3"/>
        <v>128</v>
      </c>
      <c r="B129" s="237" t="s">
        <v>632</v>
      </c>
      <c r="C129" s="237" t="s">
        <v>652</v>
      </c>
      <c r="D129" s="237" t="s">
        <v>2179</v>
      </c>
      <c r="E129" s="237" t="s">
        <v>2188</v>
      </c>
      <c r="F129" s="237">
        <v>2019</v>
      </c>
      <c r="G129" s="237" t="s">
        <v>19</v>
      </c>
      <c r="H129" s="237">
        <v>1</v>
      </c>
      <c r="I129" t="s">
        <v>2086</v>
      </c>
    </row>
    <row r="130" spans="1:9">
      <c r="A130" s="237">
        <f t="shared" ref="A130:A139" si="4">ROW()-1</f>
        <v>129</v>
      </c>
      <c r="B130" s="238" t="s">
        <v>632</v>
      </c>
      <c r="C130" s="238" t="s">
        <v>661</v>
      </c>
      <c r="D130" s="239" t="s">
        <v>2189</v>
      </c>
      <c r="E130" s="240"/>
      <c r="F130" s="238">
        <v>2010</v>
      </c>
      <c r="G130" s="238">
        <v>2015</v>
      </c>
      <c r="H130" s="237">
        <v>1</v>
      </c>
      <c r="I130" t="s">
        <v>2086</v>
      </c>
    </row>
    <row r="131" spans="1:9">
      <c r="A131" s="237">
        <f t="shared" si="4"/>
        <v>130</v>
      </c>
      <c r="B131" s="238" t="s">
        <v>632</v>
      </c>
      <c r="C131" s="238" t="s">
        <v>686</v>
      </c>
      <c r="D131" s="239" t="s">
        <v>2098</v>
      </c>
      <c r="E131" s="240" t="s">
        <v>1318</v>
      </c>
      <c r="F131" s="238">
        <v>2016</v>
      </c>
      <c r="G131" s="238" t="s">
        <v>19</v>
      </c>
      <c r="H131" s="237">
        <v>1</v>
      </c>
      <c r="I131" t="s">
        <v>2086</v>
      </c>
    </row>
    <row r="132" spans="1:9">
      <c r="A132" s="237">
        <f t="shared" si="4"/>
        <v>131</v>
      </c>
      <c r="B132" s="237" t="s">
        <v>692</v>
      </c>
      <c r="C132" s="237" t="s">
        <v>698</v>
      </c>
      <c r="D132" s="237" t="s">
        <v>2108</v>
      </c>
      <c r="F132" s="237">
        <v>2001</v>
      </c>
      <c r="G132" s="237">
        <v>2018</v>
      </c>
      <c r="H132" s="237">
        <v>3</v>
      </c>
    </row>
    <row r="133" spans="1:9">
      <c r="A133" s="237">
        <f t="shared" si="4"/>
        <v>132</v>
      </c>
      <c r="B133" s="237" t="s">
        <v>692</v>
      </c>
      <c r="C133" s="237" t="s">
        <v>693</v>
      </c>
      <c r="D133" s="237" t="s">
        <v>2104</v>
      </c>
      <c r="F133" s="237">
        <v>2018</v>
      </c>
      <c r="G133" s="237" t="s">
        <v>19</v>
      </c>
      <c r="H133" s="237">
        <v>2</v>
      </c>
    </row>
    <row r="134" spans="1:9">
      <c r="A134" s="237">
        <f t="shared" si="4"/>
        <v>133</v>
      </c>
      <c r="B134" s="237" t="s">
        <v>692</v>
      </c>
      <c r="C134" s="237" t="s">
        <v>695</v>
      </c>
      <c r="D134" s="237" t="s">
        <v>2108</v>
      </c>
      <c r="F134" s="237">
        <v>2016</v>
      </c>
      <c r="G134" s="237" t="s">
        <v>19</v>
      </c>
      <c r="H134" s="237">
        <v>2</v>
      </c>
    </row>
    <row r="135" spans="1:9">
      <c r="A135" s="237">
        <f t="shared" si="4"/>
        <v>134</v>
      </c>
      <c r="B135" s="237" t="s">
        <v>692</v>
      </c>
      <c r="C135" s="237" t="s">
        <v>698</v>
      </c>
      <c r="D135" s="237" t="s">
        <v>2090</v>
      </c>
      <c r="F135" s="237">
        <v>2018</v>
      </c>
      <c r="G135" s="237" t="s">
        <v>19</v>
      </c>
      <c r="H135" s="237">
        <v>2</v>
      </c>
    </row>
    <row r="136" spans="1:9">
      <c r="A136" s="237">
        <f t="shared" si="4"/>
        <v>135</v>
      </c>
      <c r="B136" s="237" t="s">
        <v>692</v>
      </c>
      <c r="C136" s="237" t="s">
        <v>700</v>
      </c>
      <c r="D136" s="237" t="s">
        <v>2108</v>
      </c>
      <c r="F136" s="237">
        <v>2016</v>
      </c>
      <c r="G136" s="237" t="s">
        <v>19</v>
      </c>
      <c r="H136" s="237">
        <v>2</v>
      </c>
      <c r="I136" t="s">
        <v>2086</v>
      </c>
    </row>
    <row r="137" spans="1:9">
      <c r="A137" s="237">
        <f t="shared" si="4"/>
        <v>136</v>
      </c>
      <c r="B137" s="237" t="s">
        <v>692</v>
      </c>
      <c r="C137" s="237" t="s">
        <v>1328</v>
      </c>
      <c r="D137" s="237" t="s">
        <v>2108</v>
      </c>
      <c r="F137" s="237">
        <v>2018</v>
      </c>
      <c r="G137" s="237" t="s">
        <v>19</v>
      </c>
      <c r="H137" s="237">
        <v>2</v>
      </c>
    </row>
    <row r="138" spans="1:9">
      <c r="A138" s="237">
        <f t="shared" si="4"/>
        <v>137</v>
      </c>
      <c r="B138" s="237" t="s">
        <v>692</v>
      </c>
      <c r="C138" s="237" t="s">
        <v>701</v>
      </c>
      <c r="D138" s="237" t="s">
        <v>2090</v>
      </c>
      <c r="F138" s="237">
        <v>2017</v>
      </c>
      <c r="G138" s="237" t="s">
        <v>19</v>
      </c>
      <c r="H138" s="237">
        <v>2</v>
      </c>
    </row>
    <row r="139" spans="1:9">
      <c r="A139" s="237">
        <f t="shared" si="4"/>
        <v>138</v>
      </c>
      <c r="B139" s="237" t="s">
        <v>692</v>
      </c>
      <c r="C139" s="237" t="s">
        <v>704</v>
      </c>
      <c r="D139" s="237" t="s">
        <v>2090</v>
      </c>
      <c r="F139" s="237">
        <v>2015</v>
      </c>
      <c r="G139" s="237" t="s">
        <v>19</v>
      </c>
      <c r="H139" s="237">
        <v>2</v>
      </c>
      <c r="I139" t="s">
        <v>2086</v>
      </c>
    </row>
  </sheetData>
  <autoFilter ref="A1:H1" xr:uid="{5167AE99-F89C-4FB7-8165-9828B0B16C39}">
    <sortState xmlns:xlrd2="http://schemas.microsoft.com/office/spreadsheetml/2017/richdata2" ref="A2:H139">
      <sortCondition ref="B1"/>
    </sortState>
  </autoFilter>
  <sortState xmlns:xlrd2="http://schemas.microsoft.com/office/spreadsheetml/2017/richdata2" ref="A2:H139">
    <sortCondition ref="B2:B139"/>
    <sortCondition ref="C2:C139"/>
    <sortCondition ref="F2:F139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40EB9-17FA-41C2-A755-E1BEDB02D8E6}">
  <dimension ref="A1:H19"/>
  <sheetViews>
    <sheetView workbookViewId="0">
      <selection activeCell="A19" sqref="A19"/>
    </sheetView>
  </sheetViews>
  <sheetFormatPr defaultRowHeight="14.4"/>
  <cols>
    <col min="1" max="8" width="15.88671875" customWidth="1"/>
  </cols>
  <sheetData>
    <row r="1" spans="1:8">
      <c r="A1" t="s">
        <v>2190</v>
      </c>
    </row>
    <row r="3" spans="1:8">
      <c r="A3" s="220">
        <v>44245.659953703704</v>
      </c>
      <c r="B3" t="s">
        <v>235</v>
      </c>
      <c r="C3" t="s">
        <v>2191</v>
      </c>
      <c r="D3" s="221">
        <v>41548</v>
      </c>
      <c r="E3" s="221">
        <v>43101</v>
      </c>
      <c r="F3" t="s">
        <v>20</v>
      </c>
      <c r="H3" t="s">
        <v>20</v>
      </c>
    </row>
    <row r="4" spans="1:8">
      <c r="A4" s="220">
        <v>44245.659953703704</v>
      </c>
      <c r="B4" t="s">
        <v>235</v>
      </c>
      <c r="C4" t="s">
        <v>2192</v>
      </c>
      <c r="D4" s="221">
        <v>41548</v>
      </c>
      <c r="E4" s="221">
        <v>43101</v>
      </c>
      <c r="F4" t="s">
        <v>20</v>
      </c>
      <c r="H4" t="s">
        <v>20</v>
      </c>
    </row>
    <row r="5" spans="1:8">
      <c r="A5" s="220">
        <v>44245.665092592593</v>
      </c>
      <c r="B5" t="s">
        <v>1987</v>
      </c>
      <c r="C5" t="s">
        <v>2193</v>
      </c>
      <c r="D5" s="221">
        <v>42370</v>
      </c>
      <c r="E5" s="221"/>
      <c r="F5" t="s">
        <v>20</v>
      </c>
    </row>
    <row r="6" spans="1:8">
      <c r="A6" s="220">
        <v>44245.698819444442</v>
      </c>
      <c r="B6" t="s">
        <v>654</v>
      </c>
      <c r="C6" t="s">
        <v>2194</v>
      </c>
      <c r="D6" s="221">
        <v>37653</v>
      </c>
      <c r="E6" s="221">
        <v>42369</v>
      </c>
      <c r="F6" t="s">
        <v>20</v>
      </c>
      <c r="G6" t="s">
        <v>20</v>
      </c>
      <c r="H6" t="s">
        <v>20</v>
      </c>
    </row>
    <row r="7" spans="1:8">
      <c r="A7" s="220">
        <v>44245.619326712964</v>
      </c>
      <c r="B7" t="s">
        <v>2195</v>
      </c>
      <c r="C7" t="s">
        <v>2196</v>
      </c>
      <c r="D7" s="221">
        <v>42309</v>
      </c>
      <c r="E7" s="221"/>
      <c r="F7" t="s">
        <v>20</v>
      </c>
      <c r="H7" t="s">
        <v>20</v>
      </c>
    </row>
    <row r="8" spans="1:8">
      <c r="A8" s="220">
        <v>44245.619326747685</v>
      </c>
      <c r="B8" t="s">
        <v>2195</v>
      </c>
      <c r="C8" t="s">
        <v>2197</v>
      </c>
      <c r="D8" s="221">
        <v>42309</v>
      </c>
      <c r="E8" s="221"/>
      <c r="F8" t="s">
        <v>20</v>
      </c>
      <c r="H8" t="s">
        <v>20</v>
      </c>
    </row>
    <row r="9" spans="1:8">
      <c r="A9" s="220">
        <v>44253.66951388889</v>
      </c>
      <c r="B9" t="s">
        <v>776</v>
      </c>
      <c r="C9" t="s">
        <v>2198</v>
      </c>
      <c r="D9" s="221">
        <v>43252</v>
      </c>
      <c r="E9" s="221"/>
      <c r="F9" t="s">
        <v>20</v>
      </c>
    </row>
    <row r="10" spans="1:8">
      <c r="A10" s="220">
        <v>44253.591398194447</v>
      </c>
      <c r="B10" t="s">
        <v>2049</v>
      </c>
      <c r="C10" t="s">
        <v>273</v>
      </c>
      <c r="D10" s="221">
        <v>39083</v>
      </c>
      <c r="E10" s="221">
        <v>41639</v>
      </c>
      <c r="F10" t="s">
        <v>20</v>
      </c>
    </row>
    <row r="11" spans="1:8">
      <c r="A11" s="220">
        <v>44260.531157557867</v>
      </c>
      <c r="B11" t="s">
        <v>1987</v>
      </c>
      <c r="C11">
        <v>308</v>
      </c>
      <c r="D11" s="221">
        <v>41518</v>
      </c>
      <c r="E11" s="221"/>
    </row>
    <row r="12" spans="1:8">
      <c r="A12" s="220">
        <v>44260.531157592595</v>
      </c>
      <c r="B12" t="s">
        <v>1987</v>
      </c>
      <c r="C12">
        <v>508</v>
      </c>
      <c r="D12" s="221">
        <v>40452</v>
      </c>
      <c r="E12" s="221"/>
    </row>
    <row r="19" spans="1:1">
      <c r="A19" t="s">
        <v>2199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42DB5-3A12-4A2B-8B7D-C096F981F8DE}">
  <dimension ref="B1:N304"/>
  <sheetViews>
    <sheetView view="pageLayout" topLeftCell="A291" zoomScaleNormal="100" workbookViewId="0">
      <selection activeCell="H291" sqref="H29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0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44246</v>
      </c>
      <c r="J2" s="416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31" t="s">
        <v>20</v>
      </c>
    </row>
    <row r="9" spans="2:10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31" t="s">
        <v>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31" t="s">
        <v>20</v>
      </c>
    </row>
    <row r="35" spans="2:10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102</v>
      </c>
      <c r="D40" s="125" t="s">
        <v>63</v>
      </c>
      <c r="E40" s="125">
        <v>2009</v>
      </c>
      <c r="F40" s="125" t="s">
        <v>19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108</v>
      </c>
      <c r="E42" s="122">
        <v>2005</v>
      </c>
      <c r="F42" s="122">
        <v>2013</v>
      </c>
      <c r="G42" s="123"/>
      <c r="H42" s="129"/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111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69</v>
      </c>
      <c r="E44" s="122">
        <v>2013</v>
      </c>
      <c r="F44" s="122" t="s">
        <v>19</v>
      </c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114</v>
      </c>
      <c r="E45" s="122">
        <v>2010</v>
      </c>
      <c r="F45" s="122">
        <v>2016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131</v>
      </c>
      <c r="E46" s="122">
        <v>2009</v>
      </c>
      <c r="F46" s="122">
        <v>2015</v>
      </c>
      <c r="G46" s="123" t="s">
        <v>20</v>
      </c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139</v>
      </c>
      <c r="E47" s="122">
        <v>2009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145</v>
      </c>
      <c r="D48" s="122" t="s">
        <v>147</v>
      </c>
      <c r="E48" s="122">
        <v>2013</v>
      </c>
      <c r="F48" s="122" t="s">
        <v>19</v>
      </c>
      <c r="G48" s="123"/>
      <c r="H48" s="129" t="s">
        <v>20</v>
      </c>
      <c r="I48" s="130"/>
      <c r="J48" s="131" t="s">
        <v>20</v>
      </c>
    </row>
    <row r="49" spans="2:10" ht="19.649999999999999" customHeight="1">
      <c r="B49" s="121">
        <f t="shared" si="1"/>
        <v>44</v>
      </c>
      <c r="C49" s="122" t="s">
        <v>171</v>
      </c>
      <c r="D49" s="122" t="s">
        <v>172</v>
      </c>
      <c r="E49" s="122">
        <v>2012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171</v>
      </c>
      <c r="D50" s="122" t="s">
        <v>173</v>
      </c>
      <c r="E50" s="122">
        <v>2013</v>
      </c>
      <c r="F50" s="122">
        <v>2017</v>
      </c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171</v>
      </c>
      <c r="D51" s="122" t="s">
        <v>173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171</v>
      </c>
      <c r="D52" s="122" t="s">
        <v>175</v>
      </c>
      <c r="E52" s="122">
        <v>2012</v>
      </c>
      <c r="F52" s="122" t="s">
        <v>19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171</v>
      </c>
      <c r="D53" s="122" t="s">
        <v>177</v>
      </c>
      <c r="E53" s="122">
        <v>2012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171</v>
      </c>
      <c r="D54" s="122" t="s">
        <v>177</v>
      </c>
      <c r="E54" s="122">
        <v>2020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171</v>
      </c>
      <c r="D55" s="122" t="s">
        <v>178</v>
      </c>
      <c r="E55" s="122">
        <v>2012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171</v>
      </c>
      <c r="D56" s="122" t="s">
        <v>178</v>
      </c>
      <c r="E56" s="122">
        <v>2020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179</v>
      </c>
      <c r="D57" s="122" t="s">
        <v>180</v>
      </c>
      <c r="E57" s="122">
        <v>2011</v>
      </c>
      <c r="F57" s="122">
        <v>2016</v>
      </c>
      <c r="G57" s="123"/>
      <c r="H57" s="129" t="s">
        <v>20</v>
      </c>
      <c r="I57" s="130"/>
      <c r="J57" s="131"/>
    </row>
    <row r="58" spans="2:10" ht="19.649999999999999" customHeight="1">
      <c r="B58" s="121">
        <f t="shared" si="1"/>
        <v>53</v>
      </c>
      <c r="C58" s="122" t="s">
        <v>179</v>
      </c>
      <c r="D58" s="122" t="s">
        <v>183</v>
      </c>
      <c r="E58" s="122">
        <v>2011</v>
      </c>
      <c r="F58" s="122">
        <v>2016</v>
      </c>
      <c r="G58" s="123"/>
      <c r="H58" s="129" t="s">
        <v>20</v>
      </c>
      <c r="I58" s="130"/>
      <c r="J58" s="131"/>
    </row>
    <row r="59" spans="2:10" ht="19.649999999999999" customHeight="1">
      <c r="B59" s="121">
        <f t="shared" si="1"/>
        <v>54</v>
      </c>
      <c r="C59" s="122" t="s">
        <v>188</v>
      </c>
      <c r="D59" s="122">
        <v>500</v>
      </c>
      <c r="E59" s="122">
        <v>2007</v>
      </c>
      <c r="F59" s="122" t="s">
        <v>19</v>
      </c>
      <c r="G59" s="123"/>
      <c r="H59" s="129" t="s">
        <v>20</v>
      </c>
      <c r="I59" s="130"/>
      <c r="J59" s="131" t="s">
        <v>20</v>
      </c>
    </row>
    <row r="60" spans="2:10" ht="19.649999999999999" customHeight="1">
      <c r="B60" s="121">
        <f t="shared" si="1"/>
        <v>55</v>
      </c>
      <c r="C60" s="122" t="s">
        <v>188</v>
      </c>
      <c r="D60" s="122" t="s">
        <v>197</v>
      </c>
      <c r="E60" s="122">
        <v>2010</v>
      </c>
      <c r="F60" s="122" t="s">
        <v>19</v>
      </c>
      <c r="G60" s="123"/>
      <c r="H60" s="129" t="s">
        <v>20</v>
      </c>
      <c r="I60" s="130"/>
      <c r="J60" s="182" t="s">
        <v>20</v>
      </c>
    </row>
    <row r="61" spans="2:10" ht="19.649999999999999" customHeight="1">
      <c r="B61" s="121">
        <f t="shared" si="1"/>
        <v>56</v>
      </c>
      <c r="C61" s="122" t="s">
        <v>188</v>
      </c>
      <c r="D61" s="122" t="s">
        <v>200</v>
      </c>
      <c r="E61" s="122">
        <v>2006</v>
      </c>
      <c r="F61" s="122" t="s">
        <v>19</v>
      </c>
      <c r="G61" s="123"/>
      <c r="H61" s="129" t="s">
        <v>20</v>
      </c>
      <c r="I61" s="130"/>
      <c r="J61" s="131" t="s">
        <v>20</v>
      </c>
    </row>
    <row r="62" spans="2:10" ht="19.649999999999999" customHeight="1">
      <c r="B62" s="121">
        <f t="shared" si="1"/>
        <v>57</v>
      </c>
      <c r="C62" s="122" t="s">
        <v>188</v>
      </c>
      <c r="D62" s="122" t="s">
        <v>202</v>
      </c>
      <c r="E62" s="122">
        <v>2008</v>
      </c>
      <c r="F62" s="122">
        <v>2015</v>
      </c>
      <c r="G62" s="123"/>
      <c r="H62" s="129" t="s">
        <v>20</v>
      </c>
      <c r="I62" s="130"/>
      <c r="J62" s="131" t="s">
        <v>20</v>
      </c>
    </row>
    <row r="63" spans="2:10" ht="19.649999999999999" customHeight="1">
      <c r="B63" s="121">
        <f t="shared" si="1"/>
        <v>58</v>
      </c>
      <c r="C63" s="122" t="s">
        <v>188</v>
      </c>
      <c r="D63" s="122" t="s">
        <v>203</v>
      </c>
      <c r="E63" s="122">
        <v>2011</v>
      </c>
      <c r="F63" s="122">
        <v>2016</v>
      </c>
      <c r="G63" s="123"/>
      <c r="H63" s="129" t="s">
        <v>20</v>
      </c>
      <c r="I63" s="130"/>
      <c r="J63" s="131"/>
    </row>
    <row r="64" spans="2:10" ht="19.649999999999999" customHeight="1">
      <c r="B64" s="121">
        <f t="shared" si="1"/>
        <v>59</v>
      </c>
      <c r="C64" s="122" t="s">
        <v>188</v>
      </c>
      <c r="D64" s="122" t="s">
        <v>217</v>
      </c>
      <c r="E64" s="122">
        <v>2016</v>
      </c>
      <c r="F64" s="122" t="s">
        <v>71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223</v>
      </c>
      <c r="D65" s="122" t="s">
        <v>234</v>
      </c>
      <c r="E65" s="122">
        <v>2009</v>
      </c>
      <c r="F65" s="122">
        <v>2019</v>
      </c>
      <c r="G65" s="123"/>
      <c r="H65" s="129" t="s">
        <v>20</v>
      </c>
      <c r="I65" s="130"/>
      <c r="J65" s="131"/>
    </row>
    <row r="66" spans="2:10" ht="19.649999999999999" customHeight="1">
      <c r="B66" s="121">
        <f t="shared" si="1"/>
        <v>61</v>
      </c>
      <c r="C66" s="122" t="s">
        <v>223</v>
      </c>
      <c r="D66" s="122" t="s">
        <v>234</v>
      </c>
      <c r="E66" s="122">
        <v>2017</v>
      </c>
      <c r="F66" s="122" t="s">
        <v>71</v>
      </c>
      <c r="G66" s="123"/>
      <c r="H66" s="129" t="s">
        <v>20</v>
      </c>
      <c r="I66" s="130"/>
      <c r="J66" s="131" t="s">
        <v>20</v>
      </c>
    </row>
    <row r="67" spans="2:10" ht="19.649999999999999" customHeight="1">
      <c r="B67" s="121">
        <f t="shared" si="1"/>
        <v>62</v>
      </c>
      <c r="C67" s="122" t="s">
        <v>223</v>
      </c>
      <c r="D67" s="122" t="s">
        <v>239</v>
      </c>
      <c r="E67" s="122">
        <v>2013</v>
      </c>
      <c r="F67" s="122" t="s">
        <v>19</v>
      </c>
      <c r="G67" s="123"/>
      <c r="H67" s="129" t="s">
        <v>20</v>
      </c>
      <c r="I67" s="130"/>
      <c r="J67" s="182" t="s">
        <v>20</v>
      </c>
    </row>
    <row r="68" spans="2:10" ht="19.649999999999999" customHeight="1">
      <c r="B68" s="121">
        <f t="shared" si="1"/>
        <v>63</v>
      </c>
      <c r="C68" s="122" t="s">
        <v>223</v>
      </c>
      <c r="D68" s="122" t="s">
        <v>245</v>
      </c>
      <c r="E68" s="122">
        <v>2013</v>
      </c>
      <c r="F68" s="122" t="s">
        <v>19</v>
      </c>
      <c r="G68" s="123"/>
      <c r="H68" s="129" t="s">
        <v>20</v>
      </c>
      <c r="I68" s="130"/>
      <c r="J68" s="182" t="s">
        <v>20</v>
      </c>
    </row>
    <row r="69" spans="2:10" ht="19.649999999999999" customHeight="1">
      <c r="B69" s="121">
        <f t="shared" si="1"/>
        <v>64</v>
      </c>
      <c r="C69" s="122" t="s">
        <v>223</v>
      </c>
      <c r="D69" s="122" t="s">
        <v>247</v>
      </c>
      <c r="E69" s="122">
        <v>2006</v>
      </c>
      <c r="F69" s="122">
        <v>2015</v>
      </c>
      <c r="G69" s="123" t="s">
        <v>20</v>
      </c>
      <c r="H69" s="129" t="s">
        <v>20</v>
      </c>
      <c r="I69" s="130"/>
      <c r="J69" s="131" t="s">
        <v>20</v>
      </c>
    </row>
    <row r="70" spans="2:10" ht="19.649999999999999" customHeight="1">
      <c r="B70" s="121">
        <f t="shared" si="1"/>
        <v>65</v>
      </c>
      <c r="C70" s="122" t="s">
        <v>223</v>
      </c>
      <c r="D70" s="122" t="s">
        <v>252</v>
      </c>
      <c r="E70" s="122">
        <v>2006</v>
      </c>
      <c r="F70" s="122">
        <v>2011</v>
      </c>
      <c r="G70" s="123" t="s">
        <v>20</v>
      </c>
      <c r="H70" s="129" t="s">
        <v>20</v>
      </c>
      <c r="I70" s="130"/>
      <c r="J70" s="131" t="s">
        <v>20</v>
      </c>
    </row>
    <row r="71" spans="2:10" ht="19.649999999999999" customHeight="1">
      <c r="B71" s="121">
        <f t="shared" si="1"/>
        <v>66</v>
      </c>
      <c r="C71" s="122" t="s">
        <v>223</v>
      </c>
      <c r="D71" s="122" t="s">
        <v>255</v>
      </c>
      <c r="E71" s="122">
        <v>2006</v>
      </c>
      <c r="F71" s="122">
        <v>2011</v>
      </c>
      <c r="G71" s="123" t="s">
        <v>20</v>
      </c>
      <c r="H71" s="129" t="s">
        <v>20</v>
      </c>
      <c r="I71" s="130"/>
      <c r="J71" s="131" t="s">
        <v>20</v>
      </c>
    </row>
    <row r="72" spans="2:10" ht="19.649999999999999" customHeight="1">
      <c r="B72" s="121">
        <f t="shared" si="1"/>
        <v>67</v>
      </c>
      <c r="C72" s="122" t="s">
        <v>223</v>
      </c>
      <c r="D72" s="122" t="s">
        <v>255</v>
      </c>
      <c r="E72" s="122">
        <v>2013</v>
      </c>
      <c r="F72" s="122">
        <v>2018</v>
      </c>
      <c r="G72" s="123"/>
      <c r="H72" s="129" t="s">
        <v>20</v>
      </c>
      <c r="I72" s="130"/>
      <c r="J72" s="131" t="s">
        <v>20</v>
      </c>
    </row>
    <row r="73" spans="2:10" ht="19.649999999999999" customHeight="1">
      <c r="B73" s="121">
        <f t="shared" si="1"/>
        <v>68</v>
      </c>
      <c r="C73" s="122" t="s">
        <v>258</v>
      </c>
      <c r="D73" s="122" t="s">
        <v>259</v>
      </c>
      <c r="E73" s="122">
        <v>2006</v>
      </c>
      <c r="F73" s="122">
        <v>2011</v>
      </c>
      <c r="G73" s="123" t="s">
        <v>20</v>
      </c>
      <c r="H73" s="129" t="s">
        <v>20</v>
      </c>
      <c r="I73" s="130"/>
      <c r="J73" s="131"/>
    </row>
    <row r="74" spans="2:10" ht="19.5" customHeight="1">
      <c r="B74" s="121">
        <f t="shared" si="1"/>
        <v>69</v>
      </c>
      <c r="C74" s="122" t="s">
        <v>258</v>
      </c>
      <c r="D74" s="122" t="s">
        <v>262</v>
      </c>
      <c r="E74" s="122">
        <v>2012</v>
      </c>
      <c r="F74" s="122">
        <v>2016</v>
      </c>
      <c r="G74" s="123" t="s">
        <v>20</v>
      </c>
      <c r="H74" s="129" t="s">
        <v>20</v>
      </c>
      <c r="I74" s="130"/>
      <c r="J74" s="131"/>
    </row>
    <row r="75" spans="2:10" ht="19.5" customHeight="1">
      <c r="B75" s="121">
        <f t="shared" si="1"/>
        <v>70</v>
      </c>
      <c r="C75" s="122" t="s">
        <v>269</v>
      </c>
      <c r="D75" s="122" t="s">
        <v>270</v>
      </c>
      <c r="E75" s="122">
        <v>2012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/>
    </row>
    <row r="76" spans="2:10" ht="19.5" customHeight="1">
      <c r="B76" s="121">
        <f t="shared" si="1"/>
        <v>71</v>
      </c>
      <c r="C76" s="122" t="s">
        <v>269</v>
      </c>
      <c r="D76" s="122" t="s">
        <v>274</v>
      </c>
      <c r="E76" s="122">
        <v>2008</v>
      </c>
      <c r="F76" s="122">
        <v>2013</v>
      </c>
      <c r="G76" s="123"/>
      <c r="H76" s="129" t="s">
        <v>20</v>
      </c>
      <c r="I76" s="130"/>
      <c r="J76" s="131"/>
    </row>
    <row r="77" spans="2:10" ht="19.649999999999999" customHeight="1">
      <c r="B77" s="121">
        <f t="shared" si="1"/>
        <v>72</v>
      </c>
      <c r="C77" s="122" t="s">
        <v>269</v>
      </c>
      <c r="D77" s="122" t="s">
        <v>274</v>
      </c>
      <c r="E77" s="122">
        <v>2014</v>
      </c>
      <c r="F77" s="122">
        <v>2020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269</v>
      </c>
      <c r="D78" s="122" t="s">
        <v>278</v>
      </c>
      <c r="E78" s="122">
        <v>2011</v>
      </c>
      <c r="F78" s="122">
        <v>2017</v>
      </c>
      <c r="G78" s="123" t="s">
        <v>20</v>
      </c>
      <c r="H78" s="129" t="s">
        <v>20</v>
      </c>
      <c r="I78" s="130"/>
      <c r="J78" s="131"/>
    </row>
    <row r="79" spans="2:10" ht="19.649999999999999" customHeight="1">
      <c r="B79" s="121">
        <f t="shared" si="1"/>
        <v>74</v>
      </c>
      <c r="C79" s="122" t="s">
        <v>269</v>
      </c>
      <c r="D79" s="122" t="s">
        <v>280</v>
      </c>
      <c r="E79" s="122">
        <v>2011</v>
      </c>
      <c r="F79" s="122" t="s">
        <v>19</v>
      </c>
      <c r="G79" s="123" t="s">
        <v>20</v>
      </c>
      <c r="H79" s="129" t="s">
        <v>20</v>
      </c>
      <c r="I79" s="130"/>
      <c r="J79" s="131"/>
    </row>
    <row r="80" spans="2:10" ht="19.649999999999999" customHeight="1">
      <c r="B80" s="121">
        <f t="shared" si="1"/>
        <v>75</v>
      </c>
      <c r="C80" s="122" t="s">
        <v>269</v>
      </c>
      <c r="D80" s="122" t="s">
        <v>285</v>
      </c>
      <c r="E80" s="122">
        <v>2010</v>
      </c>
      <c r="F80" s="122">
        <v>2019</v>
      </c>
      <c r="G80" s="123" t="s">
        <v>20</v>
      </c>
      <c r="H80" s="129" t="s">
        <v>20</v>
      </c>
      <c r="I80" s="130"/>
      <c r="J80" s="131"/>
    </row>
    <row r="81" spans="2:10" ht="19.649999999999999" customHeight="1">
      <c r="B81" s="121">
        <f t="shared" si="1"/>
        <v>76</v>
      </c>
      <c r="C81" s="122" t="s">
        <v>269</v>
      </c>
      <c r="D81" s="122" t="s">
        <v>287</v>
      </c>
      <c r="E81" s="122">
        <v>2012</v>
      </c>
      <c r="F81" s="122">
        <v>2019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296</v>
      </c>
      <c r="D82" s="125" t="s">
        <v>297</v>
      </c>
      <c r="E82" s="125">
        <v>2015</v>
      </c>
      <c r="F82" s="125" t="s">
        <v>71</v>
      </c>
      <c r="G82" s="164"/>
      <c r="H82" s="132"/>
      <c r="I82" s="133"/>
      <c r="J82" s="134" t="s">
        <v>20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301</v>
      </c>
      <c r="D84" s="122" t="s">
        <v>306</v>
      </c>
      <c r="E84" s="122">
        <v>1999</v>
      </c>
      <c r="F84" s="122">
        <v>2008</v>
      </c>
      <c r="G84" s="123" t="s">
        <v>20</v>
      </c>
      <c r="H84" s="129" t="s">
        <v>20</v>
      </c>
      <c r="I84" s="130"/>
      <c r="J84" s="131"/>
    </row>
    <row r="85" spans="2:10" ht="19.649999999999999" customHeight="1">
      <c r="B85" s="121">
        <f t="shared" ref="B85:B124" si="2">ROW()-6</f>
        <v>79</v>
      </c>
      <c r="C85" s="122" t="s">
        <v>301</v>
      </c>
      <c r="D85" s="122" t="s">
        <v>309</v>
      </c>
      <c r="E85" s="122">
        <v>2008</v>
      </c>
      <c r="F85" s="122">
        <v>2015</v>
      </c>
      <c r="G85" s="123" t="s">
        <v>20</v>
      </c>
      <c r="H85" s="129" t="s">
        <v>20</v>
      </c>
      <c r="I85" s="130"/>
      <c r="J85" s="131"/>
    </row>
    <row r="86" spans="2:10" ht="19.649999999999999" customHeight="1">
      <c r="B86" s="121">
        <f t="shared" si="2"/>
        <v>80</v>
      </c>
      <c r="C86" s="122" t="s">
        <v>2078</v>
      </c>
      <c r="D86" s="122" t="s">
        <v>324</v>
      </c>
      <c r="E86" s="122">
        <v>2013</v>
      </c>
      <c r="F86" s="122">
        <v>2019</v>
      </c>
      <c r="G86" s="123" t="s">
        <v>20</v>
      </c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2078</v>
      </c>
      <c r="D87" s="122" t="s">
        <v>327</v>
      </c>
      <c r="E87" s="122">
        <v>2006</v>
      </c>
      <c r="F87" s="122">
        <v>2013</v>
      </c>
      <c r="G87" s="123" t="s">
        <v>20</v>
      </c>
      <c r="H87" s="129" t="s">
        <v>20</v>
      </c>
      <c r="I87" s="130"/>
      <c r="J87" s="131"/>
    </row>
    <row r="88" spans="2:10" ht="19.649999999999999" customHeight="1">
      <c r="B88" s="121">
        <f t="shared" si="2"/>
        <v>82</v>
      </c>
      <c r="C88" s="122" t="s">
        <v>323</v>
      </c>
      <c r="D88" s="122" t="s">
        <v>334</v>
      </c>
      <c r="E88" s="122">
        <v>2017</v>
      </c>
      <c r="F88" s="122" t="s">
        <v>71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2078</v>
      </c>
      <c r="D89" s="122" t="s">
        <v>336</v>
      </c>
      <c r="E89" s="122">
        <v>2013</v>
      </c>
      <c r="F89" s="122">
        <v>2019</v>
      </c>
      <c r="G89" s="123" t="s">
        <v>20</v>
      </c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323</v>
      </c>
      <c r="D90" s="122" t="s">
        <v>337</v>
      </c>
      <c r="E90" s="122">
        <v>2015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342</v>
      </c>
      <c r="D91" s="122" t="s">
        <v>343</v>
      </c>
      <c r="E91" s="122">
        <v>2011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342</v>
      </c>
      <c r="D92" s="122" t="s">
        <v>344</v>
      </c>
      <c r="E92" s="122">
        <v>2014</v>
      </c>
      <c r="F92" s="122" t="s">
        <v>19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350</v>
      </c>
      <c r="D93" s="122" t="s">
        <v>354</v>
      </c>
      <c r="E93" s="122">
        <v>2012</v>
      </c>
      <c r="F93" s="122" t="s">
        <v>19</v>
      </c>
      <c r="G93" s="123" t="s">
        <v>20</v>
      </c>
      <c r="H93" s="129" t="s">
        <v>20</v>
      </c>
      <c r="I93" s="130"/>
      <c r="J93" s="131" t="s">
        <v>20</v>
      </c>
    </row>
    <row r="94" spans="2:10" ht="19.649999999999999" customHeight="1">
      <c r="B94" s="121">
        <f t="shared" si="2"/>
        <v>88</v>
      </c>
      <c r="C94" s="122" t="s">
        <v>350</v>
      </c>
      <c r="D94" s="122" t="s">
        <v>357</v>
      </c>
      <c r="E94" s="122">
        <v>2013</v>
      </c>
      <c r="F94" s="122" t="s">
        <v>19</v>
      </c>
      <c r="G94" s="123"/>
      <c r="H94" s="129" t="s">
        <v>20</v>
      </c>
      <c r="I94" s="130"/>
      <c r="J94" s="131"/>
    </row>
    <row r="95" spans="2:10" ht="19.649999999999999" customHeight="1">
      <c r="B95" s="121">
        <f t="shared" si="2"/>
        <v>89</v>
      </c>
      <c r="C95" s="122" t="s">
        <v>360</v>
      </c>
      <c r="D95" s="122" t="s">
        <v>361</v>
      </c>
      <c r="E95" s="122">
        <v>2016</v>
      </c>
      <c r="F95" s="122" t="s">
        <v>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360</v>
      </c>
      <c r="D96" s="122" t="s">
        <v>363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31"/>
    </row>
    <row r="97" spans="2:14" ht="19.649999999999999" customHeight="1">
      <c r="B97" s="121">
        <f t="shared" si="2"/>
        <v>91</v>
      </c>
      <c r="C97" s="122" t="s">
        <v>371</v>
      </c>
      <c r="D97" s="122">
        <v>3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31"/>
    </row>
    <row r="98" spans="2:14" ht="19.649999999999999" customHeight="1">
      <c r="B98" s="121">
        <f t="shared" si="2"/>
        <v>92</v>
      </c>
      <c r="C98" s="122" t="s">
        <v>371</v>
      </c>
      <c r="D98" s="122">
        <v>5</v>
      </c>
      <c r="E98" s="122">
        <v>2010</v>
      </c>
      <c r="F98" s="122">
        <v>2015</v>
      </c>
      <c r="G98" s="123" t="s">
        <v>20</v>
      </c>
      <c r="H98" s="129" t="s">
        <v>20</v>
      </c>
      <c r="I98" s="130" t="s">
        <v>20</v>
      </c>
      <c r="J98" s="131"/>
    </row>
    <row r="99" spans="2:14" ht="19.5" customHeight="1">
      <c r="B99" s="121">
        <f t="shared" si="2"/>
        <v>93</v>
      </c>
      <c r="C99" s="122" t="s">
        <v>371</v>
      </c>
      <c r="D99" s="122">
        <v>6</v>
      </c>
      <c r="E99" s="122">
        <v>2012</v>
      </c>
      <c r="F99" s="122" t="s">
        <v>19</v>
      </c>
      <c r="G99" s="123" t="s">
        <v>20</v>
      </c>
      <c r="H99" s="129" t="s">
        <v>20</v>
      </c>
      <c r="I99" s="130" t="s">
        <v>20</v>
      </c>
      <c r="J99" s="131"/>
    </row>
    <row r="100" spans="2:14" ht="19.649999999999999" customHeight="1">
      <c r="B100" s="121">
        <f t="shared" si="2"/>
        <v>94</v>
      </c>
      <c r="C100" s="122" t="s">
        <v>371</v>
      </c>
      <c r="D100" s="122" t="s">
        <v>376</v>
      </c>
      <c r="E100" s="122">
        <v>2012</v>
      </c>
      <c r="F100" s="122">
        <v>2017</v>
      </c>
      <c r="G100" s="123" t="s">
        <v>20</v>
      </c>
      <c r="H100" s="129" t="s">
        <v>20</v>
      </c>
      <c r="I100" s="130" t="s">
        <v>20</v>
      </c>
      <c r="J100" s="131"/>
    </row>
    <row r="101" spans="2:14" ht="19.649999999999999" customHeight="1">
      <c r="B101" s="121">
        <f t="shared" si="2"/>
        <v>95</v>
      </c>
      <c r="C101" s="122" t="s">
        <v>378</v>
      </c>
      <c r="D101" s="122" t="s">
        <v>379</v>
      </c>
      <c r="E101" s="122">
        <v>2004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31"/>
    </row>
    <row r="102" spans="2:14" ht="19.649999999999999" customHeight="1">
      <c r="B102" s="121">
        <f t="shared" si="2"/>
        <v>96</v>
      </c>
      <c r="C102" s="122" t="s">
        <v>378</v>
      </c>
      <c r="D102" s="122" t="s">
        <v>379</v>
      </c>
      <c r="E102" s="122">
        <v>2012</v>
      </c>
      <c r="F102" s="122">
        <v>2018</v>
      </c>
      <c r="G102" s="123" t="s">
        <v>20</v>
      </c>
      <c r="H102" s="129" t="s">
        <v>20</v>
      </c>
      <c r="I102" s="130" t="s">
        <v>20</v>
      </c>
      <c r="J102" s="131"/>
    </row>
    <row r="103" spans="2:14" ht="19.649999999999999" customHeight="1">
      <c r="B103" s="121">
        <f t="shared" si="2"/>
        <v>97</v>
      </c>
      <c r="C103" s="122" t="s">
        <v>378</v>
      </c>
      <c r="D103" s="122" t="s">
        <v>383</v>
      </c>
      <c r="E103" s="122">
        <v>2014</v>
      </c>
      <c r="F103" s="122" t="s">
        <v>19</v>
      </c>
      <c r="G103" s="123"/>
      <c r="H103" s="129" t="s">
        <v>20</v>
      </c>
      <c r="I103" s="129" t="s">
        <v>20</v>
      </c>
      <c r="J103" s="131"/>
      <c r="M103" s="176"/>
      <c r="N103" s="176"/>
    </row>
    <row r="104" spans="2:14" ht="19.649999999999999" customHeight="1">
      <c r="B104" s="121">
        <f t="shared" si="2"/>
        <v>98</v>
      </c>
      <c r="C104" s="179" t="s">
        <v>378</v>
      </c>
      <c r="D104" s="179" t="s">
        <v>387</v>
      </c>
      <c r="E104" s="179">
        <v>2012</v>
      </c>
      <c r="F104" s="179" t="s">
        <v>19</v>
      </c>
      <c r="G104" s="123"/>
      <c r="H104" s="129" t="s">
        <v>20</v>
      </c>
      <c r="I104" s="130" t="s">
        <v>20</v>
      </c>
      <c r="J104" s="131"/>
      <c r="M104" s="176"/>
      <c r="N104" s="176"/>
    </row>
    <row r="105" spans="2:14" ht="19.649999999999999" customHeight="1">
      <c r="B105" s="121">
        <f t="shared" si="2"/>
        <v>99</v>
      </c>
      <c r="C105" s="179" t="s">
        <v>378</v>
      </c>
      <c r="D105" s="179" t="s">
        <v>388</v>
      </c>
      <c r="E105" s="179">
        <v>2009</v>
      </c>
      <c r="F105" s="179">
        <v>2016</v>
      </c>
      <c r="G105" s="123" t="s">
        <v>20</v>
      </c>
      <c r="H105" s="129" t="s">
        <v>20</v>
      </c>
      <c r="I105" s="130" t="s">
        <v>20</v>
      </c>
      <c r="J105" s="131"/>
      <c r="M105" s="176"/>
      <c r="N105" s="176"/>
    </row>
    <row r="106" spans="2:14" ht="19.649999999999999" customHeight="1">
      <c r="B106" s="121">
        <f t="shared" si="2"/>
        <v>100</v>
      </c>
      <c r="C106" s="179" t="s">
        <v>378</v>
      </c>
      <c r="D106" s="122" t="s">
        <v>391</v>
      </c>
      <c r="E106" s="179">
        <v>2012</v>
      </c>
      <c r="F106" s="179">
        <v>2016</v>
      </c>
      <c r="G106" s="123" t="s">
        <v>20</v>
      </c>
      <c r="H106" s="129" t="s">
        <v>20</v>
      </c>
      <c r="I106" s="130" t="s">
        <v>20</v>
      </c>
      <c r="J106" s="131"/>
      <c r="M106" s="176"/>
      <c r="N106" s="176"/>
    </row>
    <row r="107" spans="2:14" ht="19.649999999999999" customHeight="1">
      <c r="B107" s="121">
        <f t="shared" si="2"/>
        <v>101</v>
      </c>
      <c r="C107" s="179" t="s">
        <v>378</v>
      </c>
      <c r="D107" s="179" t="s">
        <v>393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31"/>
      <c r="M107" s="176"/>
      <c r="N107" s="176"/>
    </row>
    <row r="108" spans="2:14" ht="19.649999999999999" customHeight="1">
      <c r="B108" s="121">
        <f t="shared" si="2"/>
        <v>102</v>
      </c>
      <c r="C108" s="179" t="s">
        <v>378</v>
      </c>
      <c r="D108" s="179" t="s">
        <v>395</v>
      </c>
      <c r="E108" s="179">
        <v>2015</v>
      </c>
      <c r="F108" s="179">
        <v>2019</v>
      </c>
      <c r="G108" s="123"/>
      <c r="H108" s="129"/>
      <c r="I108" s="130"/>
      <c r="J108" s="131"/>
      <c r="M108" s="176"/>
      <c r="N108" s="176"/>
    </row>
    <row r="109" spans="2:14" ht="19.649999999999999" customHeight="1">
      <c r="B109" s="121">
        <f t="shared" si="2"/>
        <v>103</v>
      </c>
      <c r="C109" s="179" t="s">
        <v>378</v>
      </c>
      <c r="D109" s="179" t="s">
        <v>396</v>
      </c>
      <c r="E109" s="179">
        <v>2016</v>
      </c>
      <c r="F109" s="179">
        <v>2019</v>
      </c>
      <c r="G109" s="123"/>
      <c r="H109" s="129"/>
      <c r="I109" s="130"/>
      <c r="J109" s="131"/>
      <c r="M109" s="176"/>
      <c r="N109" s="176"/>
    </row>
    <row r="110" spans="2:14" ht="19.649999999999999" customHeight="1">
      <c r="B110" s="121">
        <f t="shared" si="2"/>
        <v>104</v>
      </c>
      <c r="C110" s="179" t="s">
        <v>378</v>
      </c>
      <c r="D110" s="179" t="s">
        <v>397</v>
      </c>
      <c r="E110" s="179">
        <v>2011</v>
      </c>
      <c r="F110" s="179">
        <v>2015</v>
      </c>
      <c r="G110" s="123" t="s">
        <v>20</v>
      </c>
      <c r="H110" s="129" t="s">
        <v>20</v>
      </c>
      <c r="I110" s="130" t="s">
        <v>20</v>
      </c>
      <c r="J110" s="131"/>
      <c r="M110" s="176"/>
      <c r="N110" s="176"/>
    </row>
    <row r="111" spans="2:14" ht="19.649999999999999" customHeight="1">
      <c r="B111" s="121">
        <f t="shared" si="2"/>
        <v>105</v>
      </c>
      <c r="C111" s="179" t="s">
        <v>378</v>
      </c>
      <c r="D111" s="179" t="s">
        <v>257</v>
      </c>
      <c r="E111" s="179">
        <v>2003</v>
      </c>
      <c r="F111" s="179">
        <v>2014</v>
      </c>
      <c r="G111" s="123"/>
      <c r="H111" s="129" t="s">
        <v>20</v>
      </c>
      <c r="I111" s="130" t="s">
        <v>20</v>
      </c>
      <c r="J111" s="131"/>
      <c r="M111" s="176"/>
      <c r="N111" s="176"/>
    </row>
    <row r="112" spans="2:14" ht="19.649999999999999" customHeight="1">
      <c r="B112" s="121">
        <f t="shared" si="2"/>
        <v>106</v>
      </c>
      <c r="C112" s="179" t="s">
        <v>378</v>
      </c>
      <c r="D112" s="179" t="s">
        <v>257</v>
      </c>
      <c r="E112" s="179">
        <v>2006</v>
      </c>
      <c r="F112" s="179" t="s">
        <v>71</v>
      </c>
      <c r="G112" s="123"/>
      <c r="H112" s="129" t="s">
        <v>20</v>
      </c>
      <c r="I112" s="130" t="s">
        <v>20</v>
      </c>
      <c r="J112" s="131"/>
      <c r="M112" s="176"/>
      <c r="N112" s="176"/>
    </row>
    <row r="113" spans="2:14" ht="19.649999999999999" customHeight="1">
      <c r="B113" s="121">
        <f t="shared" si="2"/>
        <v>107</v>
      </c>
      <c r="C113" s="179" t="s">
        <v>378</v>
      </c>
      <c r="D113" s="179" t="s">
        <v>257</v>
      </c>
      <c r="E113" s="179">
        <v>2018</v>
      </c>
      <c r="F113" s="179" t="s">
        <v>19</v>
      </c>
      <c r="G113" s="123"/>
      <c r="H113" s="129" t="s">
        <v>20</v>
      </c>
      <c r="I113" s="130" t="s">
        <v>20</v>
      </c>
      <c r="J113" s="131"/>
      <c r="M113" s="176"/>
      <c r="N113" s="176"/>
    </row>
    <row r="114" spans="2:14" ht="19.649999999999999" customHeight="1">
      <c r="B114" s="121">
        <f t="shared" si="2"/>
        <v>108</v>
      </c>
      <c r="C114" s="122" t="s">
        <v>378</v>
      </c>
      <c r="D114" s="122" t="s">
        <v>402</v>
      </c>
      <c r="E114" s="179">
        <v>2003</v>
      </c>
      <c r="F114" s="179">
        <v>2014</v>
      </c>
      <c r="G114" s="123"/>
      <c r="H114" s="129" t="s">
        <v>20</v>
      </c>
      <c r="I114" s="130" t="s">
        <v>20</v>
      </c>
      <c r="J114" s="131"/>
      <c r="M114" s="176"/>
      <c r="N114" s="176"/>
    </row>
    <row r="115" spans="2:14" ht="19.649999999999999" customHeight="1">
      <c r="B115" s="121">
        <f t="shared" si="2"/>
        <v>109</v>
      </c>
      <c r="C115" s="122" t="s">
        <v>378</v>
      </c>
      <c r="D115" s="179" t="s">
        <v>403</v>
      </c>
      <c r="E115" s="179">
        <v>2003</v>
      </c>
      <c r="F115" s="179">
        <v>2014</v>
      </c>
      <c r="G115" s="123"/>
      <c r="H115" s="129" t="s">
        <v>20</v>
      </c>
      <c r="I115" s="130" t="s">
        <v>20</v>
      </c>
      <c r="J115" s="131"/>
      <c r="M115" s="176"/>
      <c r="N115" s="176"/>
    </row>
    <row r="116" spans="2:14" ht="19.649999999999999" customHeight="1">
      <c r="B116" s="121">
        <f t="shared" si="2"/>
        <v>110</v>
      </c>
      <c r="C116" s="179" t="s">
        <v>378</v>
      </c>
      <c r="D116" s="179" t="s">
        <v>403</v>
      </c>
      <c r="E116" s="179">
        <v>2014</v>
      </c>
      <c r="F116" s="179" t="s">
        <v>19</v>
      </c>
      <c r="G116" s="123"/>
      <c r="H116" s="129" t="s">
        <v>20</v>
      </c>
      <c r="I116" s="130" t="s">
        <v>20</v>
      </c>
      <c r="J116" s="131"/>
      <c r="M116" s="176"/>
      <c r="N116" s="176"/>
    </row>
    <row r="117" spans="2:14" ht="19.649999999999999" customHeight="1">
      <c r="B117" s="121">
        <f t="shared" si="2"/>
        <v>111</v>
      </c>
      <c r="C117" s="179" t="s">
        <v>378</v>
      </c>
      <c r="D117" s="179" t="s">
        <v>404</v>
      </c>
      <c r="E117" s="179">
        <v>2017</v>
      </c>
      <c r="F117" s="179">
        <v>2020</v>
      </c>
      <c r="G117" s="123"/>
      <c r="H117" s="129" t="s">
        <v>20</v>
      </c>
      <c r="I117" s="130" t="s">
        <v>20</v>
      </c>
      <c r="J117" s="131"/>
      <c r="M117" s="176"/>
      <c r="N117" s="176"/>
    </row>
    <row r="118" spans="2:14" ht="19.649999999999999" customHeight="1">
      <c r="B118" s="121">
        <f t="shared" si="2"/>
        <v>112</v>
      </c>
      <c r="C118" s="179" t="s">
        <v>427</v>
      </c>
      <c r="D118" s="179" t="s">
        <v>429</v>
      </c>
      <c r="E118" s="179">
        <v>2003</v>
      </c>
      <c r="F118" s="179">
        <v>2010</v>
      </c>
      <c r="G118" s="123" t="s">
        <v>20</v>
      </c>
      <c r="H118" s="129" t="s">
        <v>20</v>
      </c>
      <c r="I118" s="130" t="s">
        <v>20</v>
      </c>
      <c r="J118" s="131"/>
      <c r="M118" s="176"/>
      <c r="N118" s="176"/>
    </row>
    <row r="119" spans="2:14" ht="19.649999999999999" customHeight="1">
      <c r="B119" s="121">
        <f t="shared" si="2"/>
        <v>113</v>
      </c>
      <c r="C119" s="179" t="s">
        <v>427</v>
      </c>
      <c r="D119" s="179" t="s">
        <v>431</v>
      </c>
      <c r="E119" s="179">
        <v>2012</v>
      </c>
      <c r="F119" s="179" t="s">
        <v>19</v>
      </c>
      <c r="G119" s="123" t="s">
        <v>20</v>
      </c>
      <c r="H119" s="129" t="s">
        <v>20</v>
      </c>
      <c r="I119" s="130" t="s">
        <v>20</v>
      </c>
      <c r="J119" s="131"/>
      <c r="M119" s="176"/>
      <c r="N119" s="176"/>
    </row>
    <row r="120" spans="2:14" ht="19.649999999999999" customHeight="1">
      <c r="B120" s="121">
        <f t="shared" si="2"/>
        <v>114</v>
      </c>
      <c r="C120" s="179" t="s">
        <v>433</v>
      </c>
      <c r="D120" s="179" t="s">
        <v>434</v>
      </c>
      <c r="E120" s="179">
        <v>2010</v>
      </c>
      <c r="F120" s="179" t="s">
        <v>19</v>
      </c>
      <c r="G120" s="123" t="s">
        <v>20</v>
      </c>
      <c r="H120" s="129" t="s">
        <v>20</v>
      </c>
      <c r="I120" s="130" t="s">
        <v>20</v>
      </c>
      <c r="J120" s="131"/>
      <c r="M120" s="176"/>
      <c r="N120" s="176"/>
    </row>
    <row r="121" spans="2:14" ht="19.649999999999999" customHeight="1">
      <c r="B121" s="121">
        <f t="shared" si="2"/>
        <v>115</v>
      </c>
      <c r="C121" s="179" t="s">
        <v>433</v>
      </c>
      <c r="D121" s="179" t="s">
        <v>437</v>
      </c>
      <c r="E121" s="179">
        <v>2015</v>
      </c>
      <c r="F121" s="179" t="s">
        <v>19</v>
      </c>
      <c r="G121" s="123"/>
      <c r="H121" s="129" t="s">
        <v>20</v>
      </c>
      <c r="I121" s="130" t="s">
        <v>20</v>
      </c>
      <c r="J121" s="131"/>
      <c r="M121" s="176"/>
      <c r="N121" s="176"/>
    </row>
    <row r="122" spans="2:14" ht="19.649999999999999" customHeight="1">
      <c r="B122" s="121">
        <f t="shared" si="2"/>
        <v>116</v>
      </c>
      <c r="C122" s="179" t="s">
        <v>433</v>
      </c>
      <c r="D122" s="179" t="s">
        <v>441</v>
      </c>
      <c r="E122" s="179">
        <v>2014</v>
      </c>
      <c r="F122" s="179" t="s">
        <v>19</v>
      </c>
      <c r="G122" s="123"/>
      <c r="H122" s="129" t="s">
        <v>20</v>
      </c>
      <c r="I122" s="130" t="s">
        <v>20</v>
      </c>
      <c r="J122" s="131"/>
      <c r="K122" s="176"/>
      <c r="L122" s="176"/>
      <c r="M122" s="176"/>
      <c r="N122" s="176"/>
    </row>
    <row r="123" spans="2:14" ht="19.649999999999999" customHeight="1">
      <c r="B123" s="121">
        <f t="shared" si="2"/>
        <v>117</v>
      </c>
      <c r="C123" s="179" t="s">
        <v>433</v>
      </c>
      <c r="D123" s="179" t="s">
        <v>443</v>
      </c>
      <c r="E123" s="179">
        <v>2012</v>
      </c>
      <c r="F123" s="179" t="s">
        <v>19</v>
      </c>
      <c r="G123" s="123" t="s">
        <v>20</v>
      </c>
      <c r="H123" s="129" t="s">
        <v>20</v>
      </c>
      <c r="I123" s="130" t="s">
        <v>20</v>
      </c>
      <c r="J123" s="131"/>
      <c r="K123" s="176"/>
      <c r="L123" s="176"/>
      <c r="M123" s="176"/>
      <c r="N123" s="176"/>
    </row>
    <row r="124" spans="2:14" ht="19.649999999999999" customHeight="1" thickBot="1">
      <c r="B124" s="124">
        <f t="shared" si="2"/>
        <v>118</v>
      </c>
      <c r="C124" s="125" t="s">
        <v>433</v>
      </c>
      <c r="D124" s="125" t="s">
        <v>446</v>
      </c>
      <c r="E124" s="125">
        <v>2010</v>
      </c>
      <c r="F124" s="125" t="s">
        <v>19</v>
      </c>
      <c r="G124" s="164"/>
      <c r="H124" s="132" t="s">
        <v>20</v>
      </c>
      <c r="I124" s="132" t="s">
        <v>20</v>
      </c>
      <c r="J124" s="218"/>
      <c r="K124" s="176"/>
      <c r="L124" s="176"/>
      <c r="M124" s="176"/>
      <c r="N124" s="176"/>
    </row>
    <row r="125" spans="2:14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176"/>
      <c r="L125" s="176"/>
      <c r="M125" s="176"/>
      <c r="N125" s="176"/>
    </row>
    <row r="126" spans="2:14" ht="19.649999999999999" customHeight="1">
      <c r="B126" s="121">
        <f>ROW()-7</f>
        <v>119</v>
      </c>
      <c r="C126" s="122" t="s">
        <v>433</v>
      </c>
      <c r="D126" s="122" t="s">
        <v>449</v>
      </c>
      <c r="E126" s="122">
        <v>2019</v>
      </c>
      <c r="F126" s="122" t="s">
        <v>19</v>
      </c>
      <c r="G126" s="123"/>
      <c r="H126" s="129" t="s">
        <v>20</v>
      </c>
      <c r="I126" s="130" t="s">
        <v>20</v>
      </c>
      <c r="J126" s="131"/>
      <c r="M126" s="176"/>
      <c r="N126" s="176"/>
    </row>
    <row r="127" spans="2:14" ht="19.649999999999999" customHeight="1">
      <c r="B127" s="121">
        <f t="shared" ref="B127:B166" si="3">ROW()-7</f>
        <v>120</v>
      </c>
      <c r="C127" s="122" t="s">
        <v>433</v>
      </c>
      <c r="D127" s="122" t="s">
        <v>451</v>
      </c>
      <c r="E127" s="122">
        <v>2016</v>
      </c>
      <c r="F127" s="122" t="s">
        <v>19</v>
      </c>
      <c r="G127" s="123"/>
      <c r="H127" s="129" t="s">
        <v>20</v>
      </c>
      <c r="I127" s="130" t="s">
        <v>20</v>
      </c>
      <c r="J127" s="131"/>
      <c r="K127" s="176"/>
      <c r="L127" s="176"/>
      <c r="M127" s="176"/>
      <c r="N127" s="176"/>
    </row>
    <row r="128" spans="2:14" ht="19.649999999999999" customHeight="1">
      <c r="B128" s="121">
        <f t="shared" si="3"/>
        <v>121</v>
      </c>
      <c r="C128" s="122" t="s">
        <v>433</v>
      </c>
      <c r="D128" s="122" t="s">
        <v>453</v>
      </c>
      <c r="E128" s="122">
        <v>2010</v>
      </c>
      <c r="F128" s="122" t="s">
        <v>19</v>
      </c>
      <c r="G128" s="123"/>
      <c r="H128" s="129" t="s">
        <v>20</v>
      </c>
      <c r="I128" s="130" t="s">
        <v>20</v>
      </c>
      <c r="J128" s="131"/>
      <c r="K128" s="176"/>
      <c r="L128" s="176"/>
      <c r="M128" s="176"/>
      <c r="N128" s="176"/>
    </row>
    <row r="129" spans="2:14" ht="19.649999999999999" customHeight="1">
      <c r="B129" s="121">
        <f t="shared" si="3"/>
        <v>122</v>
      </c>
      <c r="C129" s="122" t="s">
        <v>433</v>
      </c>
      <c r="D129" s="122" t="s">
        <v>455</v>
      </c>
      <c r="E129" s="122">
        <v>2001</v>
      </c>
      <c r="F129" s="122">
        <v>2014</v>
      </c>
      <c r="G129" s="123"/>
      <c r="H129" s="129" t="s">
        <v>20</v>
      </c>
      <c r="I129" s="130"/>
      <c r="J129" s="131"/>
      <c r="K129" s="176"/>
      <c r="L129" s="176"/>
      <c r="M129" s="176"/>
      <c r="N129" s="176"/>
    </row>
    <row r="130" spans="2:14" ht="19.649999999999999" customHeight="1">
      <c r="B130" s="121">
        <f t="shared" si="3"/>
        <v>123</v>
      </c>
      <c r="C130" s="122" t="s">
        <v>433</v>
      </c>
      <c r="D130" s="122" t="s">
        <v>457</v>
      </c>
      <c r="E130" s="122">
        <v>2013</v>
      </c>
      <c r="F130" s="122" t="s">
        <v>19</v>
      </c>
      <c r="G130" s="123" t="s">
        <v>20</v>
      </c>
      <c r="H130" s="129" t="s">
        <v>20</v>
      </c>
      <c r="I130" s="130" t="s">
        <v>20</v>
      </c>
      <c r="J130" s="131"/>
      <c r="M130" s="176"/>
      <c r="N130" s="176"/>
    </row>
    <row r="131" spans="2:14" ht="19.649999999999999" customHeight="1">
      <c r="B131" s="121">
        <f t="shared" si="3"/>
        <v>124</v>
      </c>
      <c r="C131" s="122" t="s">
        <v>433</v>
      </c>
      <c r="D131" s="122" t="s">
        <v>460</v>
      </c>
      <c r="E131" s="122">
        <v>2013</v>
      </c>
      <c r="F131" s="122" t="s">
        <v>19</v>
      </c>
      <c r="G131" s="123"/>
      <c r="H131" s="129" t="s">
        <v>20</v>
      </c>
      <c r="I131" s="130" t="s">
        <v>20</v>
      </c>
      <c r="J131" s="131"/>
      <c r="K131" s="176"/>
      <c r="L131" s="176"/>
      <c r="M131" s="176"/>
      <c r="N131" s="176"/>
    </row>
    <row r="132" spans="2:14" ht="19.649999999999999" customHeight="1">
      <c r="B132" s="121">
        <f t="shared" si="3"/>
        <v>125</v>
      </c>
      <c r="C132" s="122" t="s">
        <v>462</v>
      </c>
      <c r="D132" s="122" t="s">
        <v>463</v>
      </c>
      <c r="E132" s="122">
        <v>2013</v>
      </c>
      <c r="F132" s="122">
        <v>2019</v>
      </c>
      <c r="G132" s="123" t="s">
        <v>20</v>
      </c>
      <c r="H132" s="129" t="s">
        <v>20</v>
      </c>
      <c r="I132" s="130"/>
      <c r="J132" s="131" t="s">
        <v>20</v>
      </c>
      <c r="K132" s="176"/>
      <c r="L132" s="176"/>
      <c r="M132" s="176"/>
      <c r="N132" s="176"/>
    </row>
    <row r="133" spans="2:14" ht="19.649999999999999" customHeight="1">
      <c r="B133" s="121">
        <f t="shared" si="3"/>
        <v>126</v>
      </c>
      <c r="C133" s="122" t="s">
        <v>462</v>
      </c>
      <c r="D133" s="122" t="s">
        <v>466</v>
      </c>
      <c r="E133" s="122">
        <v>2015</v>
      </c>
      <c r="F133" s="122" t="s">
        <v>19</v>
      </c>
      <c r="G133" s="123"/>
      <c r="H133" s="129" t="s">
        <v>20</v>
      </c>
      <c r="I133" s="130"/>
      <c r="J133" s="131" t="s">
        <v>20</v>
      </c>
      <c r="K133" s="176"/>
      <c r="L133" s="176"/>
      <c r="M133" s="176"/>
      <c r="N133" s="176"/>
    </row>
    <row r="134" spans="2:14" ht="19.649999999999999" customHeight="1">
      <c r="B134" s="121">
        <f t="shared" si="3"/>
        <v>127</v>
      </c>
      <c r="C134" s="122" t="s">
        <v>462</v>
      </c>
      <c r="D134" s="122" t="s">
        <v>146</v>
      </c>
      <c r="E134" s="122">
        <v>2013</v>
      </c>
      <c r="F134" s="122">
        <v>2019</v>
      </c>
      <c r="G134" s="123" t="s">
        <v>20</v>
      </c>
      <c r="H134" s="129" t="s">
        <v>20</v>
      </c>
      <c r="I134" s="130"/>
      <c r="J134" s="131" t="s">
        <v>20</v>
      </c>
      <c r="K134" s="176"/>
      <c r="L134" s="176"/>
      <c r="M134" s="176"/>
      <c r="N134" s="176"/>
    </row>
    <row r="135" spans="2:14" ht="19.649999999999999" customHeight="1">
      <c r="B135" s="121">
        <f t="shared" si="3"/>
        <v>128</v>
      </c>
      <c r="C135" s="122" t="s">
        <v>462</v>
      </c>
      <c r="D135" s="122" t="s">
        <v>469</v>
      </c>
      <c r="E135" s="122">
        <v>2011</v>
      </c>
      <c r="F135" s="122" t="s">
        <v>19</v>
      </c>
      <c r="G135" s="123"/>
      <c r="H135" s="129" t="s">
        <v>20</v>
      </c>
      <c r="I135" s="130"/>
      <c r="J135" s="131" t="s">
        <v>20</v>
      </c>
      <c r="K135" s="176"/>
      <c r="L135" s="176"/>
      <c r="M135" s="176"/>
      <c r="N135" s="176"/>
    </row>
    <row r="136" spans="2:14" ht="19.649999999999999" customHeight="1">
      <c r="B136" s="121">
        <f t="shared" si="3"/>
        <v>129</v>
      </c>
      <c r="C136" s="122" t="s">
        <v>462</v>
      </c>
      <c r="D136" s="122" t="s">
        <v>471</v>
      </c>
      <c r="E136" s="122">
        <v>2008</v>
      </c>
      <c r="F136" s="122">
        <v>2017</v>
      </c>
      <c r="G136" s="123" t="s">
        <v>20</v>
      </c>
      <c r="H136" s="129" t="s">
        <v>20</v>
      </c>
      <c r="I136" s="130"/>
      <c r="J136" s="131" t="s">
        <v>20</v>
      </c>
      <c r="K136" s="176"/>
      <c r="L136" s="176"/>
      <c r="M136" s="176"/>
      <c r="N136" s="176"/>
    </row>
    <row r="137" spans="2:14" ht="19.649999999999999" customHeight="1">
      <c r="B137" s="121">
        <f t="shared" si="3"/>
        <v>130</v>
      </c>
      <c r="C137" s="122" t="s">
        <v>462</v>
      </c>
      <c r="D137" s="122" t="s">
        <v>473</v>
      </c>
      <c r="E137" s="122">
        <v>2012</v>
      </c>
      <c r="F137" s="122">
        <v>2019</v>
      </c>
      <c r="G137" s="123"/>
      <c r="H137" s="129" t="s">
        <v>20</v>
      </c>
      <c r="I137" s="130"/>
      <c r="J137" s="131" t="s">
        <v>20</v>
      </c>
      <c r="K137" s="176"/>
      <c r="L137" s="176"/>
      <c r="M137" s="176"/>
      <c r="N137" s="176"/>
    </row>
    <row r="138" spans="2:14" ht="19.649999999999999" customHeight="1">
      <c r="B138" s="121">
        <f t="shared" si="3"/>
        <v>131</v>
      </c>
      <c r="C138" s="122" t="s">
        <v>462</v>
      </c>
      <c r="D138" s="122" t="s">
        <v>474</v>
      </c>
      <c r="E138" s="122">
        <v>2010</v>
      </c>
      <c r="F138" s="122" t="s">
        <v>19</v>
      </c>
      <c r="G138" s="123"/>
      <c r="H138" s="129" t="s">
        <v>20</v>
      </c>
      <c r="I138" s="130" t="s">
        <v>20</v>
      </c>
      <c r="J138" s="131"/>
      <c r="K138" s="176"/>
      <c r="L138" s="176"/>
      <c r="M138" s="176"/>
      <c r="N138" s="176"/>
    </row>
    <row r="139" spans="2:14" ht="19.649999999999999" customHeight="1">
      <c r="B139" s="121">
        <f t="shared" si="3"/>
        <v>132</v>
      </c>
      <c r="C139" s="122" t="s">
        <v>462</v>
      </c>
      <c r="D139" s="122" t="s">
        <v>475</v>
      </c>
      <c r="E139" s="122">
        <v>2001</v>
      </c>
      <c r="F139" s="122">
        <v>2014</v>
      </c>
      <c r="G139" s="123"/>
      <c r="H139" s="129" t="s">
        <v>20</v>
      </c>
      <c r="I139" s="130"/>
      <c r="J139" s="131"/>
      <c r="K139" s="176"/>
      <c r="L139" s="176"/>
    </row>
    <row r="140" spans="2:14" ht="19.649999999999999" customHeight="1">
      <c r="B140" s="121">
        <f t="shared" si="3"/>
        <v>133</v>
      </c>
      <c r="C140" s="122" t="s">
        <v>462</v>
      </c>
      <c r="D140" s="122" t="s">
        <v>475</v>
      </c>
      <c r="E140" s="122">
        <v>2014</v>
      </c>
      <c r="F140" s="122">
        <v>2020</v>
      </c>
      <c r="G140" s="123"/>
      <c r="H140" s="129" t="s">
        <v>20</v>
      </c>
      <c r="I140" s="129" t="s">
        <v>20</v>
      </c>
      <c r="J140" s="131"/>
      <c r="K140" s="176"/>
      <c r="L140" s="176"/>
    </row>
    <row r="141" spans="2:14" ht="19.649999999999999" customHeight="1">
      <c r="B141" s="121">
        <f t="shared" si="3"/>
        <v>134</v>
      </c>
      <c r="C141" s="122" t="s">
        <v>462</v>
      </c>
      <c r="D141" s="122" t="s">
        <v>478</v>
      </c>
      <c r="E141" s="122">
        <v>2012</v>
      </c>
      <c r="F141" s="122">
        <v>2014</v>
      </c>
      <c r="G141" s="123" t="s">
        <v>20</v>
      </c>
      <c r="H141" s="129" t="s">
        <v>20</v>
      </c>
      <c r="I141" s="130"/>
      <c r="J141" s="131" t="s">
        <v>20</v>
      </c>
    </row>
    <row r="142" spans="2:14" ht="19.649999999999999" customHeight="1">
      <c r="B142" s="121">
        <f t="shared" si="3"/>
        <v>135</v>
      </c>
      <c r="C142" s="122" t="s">
        <v>486</v>
      </c>
      <c r="D142" s="122" t="s">
        <v>487</v>
      </c>
      <c r="E142" s="122">
        <v>2017</v>
      </c>
      <c r="F142" s="122" t="s">
        <v>19</v>
      </c>
      <c r="G142" s="123"/>
      <c r="H142" s="129" t="s">
        <v>20</v>
      </c>
      <c r="I142" s="130" t="s">
        <v>20</v>
      </c>
      <c r="J142" s="131"/>
      <c r="K142" s="176"/>
      <c r="L142" s="176"/>
    </row>
    <row r="143" spans="2:14" ht="19.649999999999999" customHeight="1">
      <c r="B143" s="121">
        <f t="shared" si="3"/>
        <v>136</v>
      </c>
      <c r="C143" s="122" t="s">
        <v>486</v>
      </c>
      <c r="D143" s="122" t="s">
        <v>488</v>
      </c>
      <c r="E143" s="122">
        <v>2017</v>
      </c>
      <c r="F143" s="122" t="s">
        <v>19</v>
      </c>
      <c r="G143" s="123"/>
      <c r="H143" s="129" t="s">
        <v>20</v>
      </c>
      <c r="I143" s="130" t="s">
        <v>20</v>
      </c>
      <c r="J143" s="131"/>
      <c r="K143" s="176"/>
      <c r="L143" s="176"/>
    </row>
    <row r="144" spans="2:14" ht="19.649999999999999" customHeight="1">
      <c r="B144" s="121">
        <f t="shared" si="3"/>
        <v>137</v>
      </c>
      <c r="C144" s="122" t="s">
        <v>486</v>
      </c>
      <c r="D144" s="122" t="s">
        <v>489</v>
      </c>
      <c r="E144" s="122">
        <v>2019</v>
      </c>
      <c r="F144" s="122" t="s">
        <v>19</v>
      </c>
      <c r="G144" s="123"/>
      <c r="H144" s="129" t="s">
        <v>20</v>
      </c>
      <c r="I144" s="130" t="s">
        <v>20</v>
      </c>
      <c r="J144" s="131"/>
      <c r="K144" s="176"/>
      <c r="L144" s="176"/>
    </row>
    <row r="145" spans="2:12" ht="19.649999999999999" customHeight="1">
      <c r="B145" s="121">
        <f t="shared" si="3"/>
        <v>138</v>
      </c>
      <c r="C145" s="122" t="s">
        <v>486</v>
      </c>
      <c r="D145" s="122" t="s">
        <v>490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31"/>
      <c r="K145" s="176"/>
      <c r="L145" s="176"/>
    </row>
    <row r="146" spans="2:12" ht="19.649999999999999" customHeight="1">
      <c r="B146" s="121">
        <f t="shared" si="3"/>
        <v>139</v>
      </c>
      <c r="C146" s="122" t="s">
        <v>486</v>
      </c>
      <c r="D146" s="122" t="s">
        <v>490</v>
      </c>
      <c r="E146" s="122">
        <v>2013</v>
      </c>
      <c r="F146" s="122">
        <v>2019</v>
      </c>
      <c r="G146" s="123"/>
      <c r="H146" s="129" t="s">
        <v>20</v>
      </c>
      <c r="I146" s="130" t="s">
        <v>20</v>
      </c>
      <c r="J146" s="131"/>
      <c r="K146" s="176"/>
      <c r="L146" s="176"/>
    </row>
    <row r="147" spans="2:12" ht="19.649999999999999" customHeight="1">
      <c r="B147" s="121">
        <f t="shared" si="3"/>
        <v>140</v>
      </c>
      <c r="C147" s="122" t="s">
        <v>486</v>
      </c>
      <c r="D147" s="122" t="s">
        <v>490</v>
      </c>
      <c r="E147" s="122">
        <v>2019</v>
      </c>
      <c r="F147" s="122" t="s">
        <v>19</v>
      </c>
      <c r="G147" s="123"/>
      <c r="H147" s="129" t="s">
        <v>20</v>
      </c>
      <c r="I147" s="130" t="s">
        <v>20</v>
      </c>
      <c r="J147" s="131"/>
      <c r="K147" s="176"/>
      <c r="L147" s="176"/>
    </row>
    <row r="148" spans="2:12" ht="19.649999999999999" customHeight="1">
      <c r="B148" s="121">
        <f t="shared" si="3"/>
        <v>141</v>
      </c>
      <c r="C148" s="122" t="s">
        <v>486</v>
      </c>
      <c r="D148" s="122" t="s">
        <v>493</v>
      </c>
      <c r="E148" s="122">
        <v>2005</v>
      </c>
      <c r="F148" s="122">
        <v>2014</v>
      </c>
      <c r="G148" s="123"/>
      <c r="H148" s="129" t="s">
        <v>20</v>
      </c>
      <c r="I148" s="130" t="s">
        <v>20</v>
      </c>
      <c r="J148" s="131"/>
      <c r="K148" s="176"/>
      <c r="L148" s="176"/>
    </row>
    <row r="149" spans="2:12" ht="19.649999999999999" customHeight="1">
      <c r="B149" s="121">
        <f t="shared" si="3"/>
        <v>142</v>
      </c>
      <c r="C149" s="122" t="s">
        <v>486</v>
      </c>
      <c r="D149" s="122" t="s">
        <v>493</v>
      </c>
      <c r="E149" s="122">
        <v>2012</v>
      </c>
      <c r="F149" s="122">
        <v>2019</v>
      </c>
      <c r="G149" s="123"/>
      <c r="H149" s="129" t="s">
        <v>20</v>
      </c>
      <c r="I149" s="130" t="s">
        <v>20</v>
      </c>
      <c r="J149" s="131"/>
      <c r="K149" s="176"/>
      <c r="L149" s="176"/>
    </row>
    <row r="150" spans="2:12" ht="19.649999999999999" customHeight="1">
      <c r="B150" s="121">
        <f t="shared" si="3"/>
        <v>143</v>
      </c>
      <c r="C150" s="122" t="s">
        <v>486</v>
      </c>
      <c r="D150" s="122" t="s">
        <v>493</v>
      </c>
      <c r="E150" s="122">
        <v>2019</v>
      </c>
      <c r="F150" s="122" t="s">
        <v>19</v>
      </c>
      <c r="G150" s="123"/>
      <c r="H150" s="129" t="s">
        <v>20</v>
      </c>
      <c r="I150" s="130" t="s">
        <v>20</v>
      </c>
      <c r="J150" s="131"/>
      <c r="K150" s="176"/>
      <c r="L150" s="176"/>
    </row>
    <row r="151" spans="2:12" ht="19.649999999999999" customHeight="1">
      <c r="B151" s="121">
        <f t="shared" si="3"/>
        <v>144</v>
      </c>
      <c r="C151" s="122" t="s">
        <v>486</v>
      </c>
      <c r="D151" s="122" t="s">
        <v>497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31"/>
      <c r="K151" s="176"/>
      <c r="L151" s="176"/>
    </row>
    <row r="152" spans="2:12" ht="19.649999999999999" customHeight="1">
      <c r="B152" s="121">
        <f t="shared" si="3"/>
        <v>145</v>
      </c>
      <c r="C152" s="122" t="s">
        <v>486</v>
      </c>
      <c r="D152" s="122" t="s">
        <v>173</v>
      </c>
      <c r="E152" s="122">
        <v>2013</v>
      </c>
      <c r="F152" s="122">
        <v>2017</v>
      </c>
      <c r="G152" s="123"/>
      <c r="H152" s="129" t="s">
        <v>20</v>
      </c>
      <c r="I152" s="130" t="s">
        <v>20</v>
      </c>
      <c r="J152" s="131"/>
      <c r="K152" s="176"/>
      <c r="L152" s="176"/>
    </row>
    <row r="153" spans="2:12" ht="19.649999999999999" customHeight="1">
      <c r="B153" s="121">
        <f t="shared" si="3"/>
        <v>146</v>
      </c>
      <c r="C153" s="122" t="s">
        <v>486</v>
      </c>
      <c r="D153" s="122" t="s">
        <v>173</v>
      </c>
      <c r="E153" s="122">
        <v>2017</v>
      </c>
      <c r="F153" s="122" t="s">
        <v>19</v>
      </c>
      <c r="G153" s="123"/>
      <c r="H153" s="129" t="s">
        <v>20</v>
      </c>
      <c r="I153" s="130" t="s">
        <v>20</v>
      </c>
      <c r="J153" s="131"/>
      <c r="K153" s="176"/>
      <c r="L153" s="176"/>
    </row>
    <row r="154" spans="2:12" ht="19.649999999999999" customHeight="1">
      <c r="B154" s="121">
        <f t="shared" si="3"/>
        <v>147</v>
      </c>
      <c r="C154" s="122" t="s">
        <v>486</v>
      </c>
      <c r="D154" s="122" t="s">
        <v>498</v>
      </c>
      <c r="E154" s="122">
        <v>2002</v>
      </c>
      <c r="F154" s="122">
        <v>2014</v>
      </c>
      <c r="G154" s="123"/>
      <c r="H154" s="129" t="s">
        <v>20</v>
      </c>
      <c r="I154" s="130"/>
      <c r="J154" s="131"/>
      <c r="K154" s="176"/>
      <c r="L154" s="176"/>
    </row>
    <row r="155" spans="2:12" ht="19.649999999999999" customHeight="1">
      <c r="B155" s="121">
        <f t="shared" si="3"/>
        <v>148</v>
      </c>
      <c r="C155" s="122" t="s">
        <v>486</v>
      </c>
      <c r="D155" s="122" t="s">
        <v>498</v>
      </c>
      <c r="E155" s="122">
        <v>2015</v>
      </c>
      <c r="F155" s="122" t="s">
        <v>19</v>
      </c>
      <c r="G155" s="123"/>
      <c r="H155" s="129" t="s">
        <v>20</v>
      </c>
      <c r="I155" s="130" t="s">
        <v>20</v>
      </c>
      <c r="J155" s="131"/>
      <c r="K155" s="176"/>
      <c r="L155" s="176"/>
    </row>
    <row r="156" spans="2:12" ht="19.649999999999999" customHeight="1">
      <c r="B156" s="121">
        <f t="shared" si="3"/>
        <v>149</v>
      </c>
      <c r="C156" s="122" t="s">
        <v>486</v>
      </c>
      <c r="D156" s="122" t="s">
        <v>498</v>
      </c>
      <c r="E156" s="122">
        <v>2020</v>
      </c>
      <c r="F156" s="122" t="s">
        <v>19</v>
      </c>
      <c r="G156" s="123"/>
      <c r="H156" s="129" t="s">
        <v>20</v>
      </c>
      <c r="I156" s="130" t="s">
        <v>20</v>
      </c>
      <c r="J156" s="131"/>
      <c r="K156" s="176"/>
      <c r="L156" s="176"/>
    </row>
    <row r="157" spans="2:12" ht="19.649999999999999" customHeight="1">
      <c r="B157" s="121">
        <f t="shared" si="3"/>
        <v>150</v>
      </c>
      <c r="C157" s="122" t="s">
        <v>486</v>
      </c>
      <c r="D157" s="122" t="s">
        <v>499</v>
      </c>
      <c r="E157" s="122">
        <v>2021</v>
      </c>
      <c r="F157" s="122" t="s">
        <v>19</v>
      </c>
      <c r="G157" s="123"/>
      <c r="H157" s="129" t="s">
        <v>20</v>
      </c>
      <c r="I157" s="130" t="s">
        <v>20</v>
      </c>
      <c r="J157" s="131"/>
      <c r="K157" s="176"/>
      <c r="L157" s="176"/>
    </row>
    <row r="158" spans="2:12" ht="19.649999999999999" customHeight="1">
      <c r="B158" s="121">
        <f t="shared" si="3"/>
        <v>151</v>
      </c>
      <c r="C158" s="122" t="s">
        <v>486</v>
      </c>
      <c r="D158" s="122" t="s">
        <v>500</v>
      </c>
      <c r="E158" s="122">
        <v>2009</v>
      </c>
      <c r="F158" s="122">
        <v>2016</v>
      </c>
      <c r="G158" s="123"/>
      <c r="H158" s="129" t="s">
        <v>20</v>
      </c>
      <c r="I158" s="130" t="s">
        <v>20</v>
      </c>
      <c r="J158" s="131"/>
      <c r="K158" s="176"/>
      <c r="L158" s="176"/>
    </row>
    <row r="159" spans="2:12" ht="19.649999999999999" customHeight="1">
      <c r="B159" s="121">
        <f t="shared" si="3"/>
        <v>152</v>
      </c>
      <c r="C159" s="122" t="s">
        <v>486</v>
      </c>
      <c r="D159" s="122" t="s">
        <v>502</v>
      </c>
      <c r="E159" s="122">
        <v>2015</v>
      </c>
      <c r="F159" s="122" t="s">
        <v>19</v>
      </c>
      <c r="G159" s="123"/>
      <c r="H159" s="129" t="s">
        <v>20</v>
      </c>
      <c r="I159" s="130" t="s">
        <v>20</v>
      </c>
      <c r="J159" s="131"/>
    </row>
    <row r="160" spans="2:12" ht="19.649999999999999" customHeight="1">
      <c r="B160" s="121">
        <f t="shared" si="3"/>
        <v>153</v>
      </c>
      <c r="C160" s="122" t="s">
        <v>486</v>
      </c>
      <c r="D160" s="122" t="s">
        <v>503</v>
      </c>
      <c r="E160" s="122">
        <v>2007</v>
      </c>
      <c r="F160" s="122">
        <v>2020</v>
      </c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486</v>
      </c>
      <c r="D161" s="122" t="s">
        <v>503</v>
      </c>
      <c r="E161" s="122">
        <v>2012</v>
      </c>
      <c r="F161" s="122" t="s">
        <v>19</v>
      </c>
      <c r="G161" s="123"/>
      <c r="H161" s="129" t="s">
        <v>20</v>
      </c>
      <c r="I161" s="130" t="s">
        <v>20</v>
      </c>
      <c r="J161" s="131"/>
    </row>
    <row r="162" spans="2:10" ht="19.649999999999999" customHeight="1">
      <c r="B162" s="121">
        <f t="shared" si="3"/>
        <v>155</v>
      </c>
      <c r="C162" s="122" t="s">
        <v>486</v>
      </c>
      <c r="D162" s="122" t="s">
        <v>504</v>
      </c>
      <c r="E162" s="122">
        <v>2019</v>
      </c>
      <c r="F162" s="122" t="s">
        <v>19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79" t="s">
        <v>486</v>
      </c>
      <c r="D163" s="122" t="s">
        <v>504</v>
      </c>
      <c r="E163" s="122">
        <v>2021</v>
      </c>
      <c r="F163" s="122" t="s">
        <v>19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486</v>
      </c>
      <c r="D164" s="122" t="s">
        <v>506</v>
      </c>
      <c r="E164" s="122">
        <v>2006</v>
      </c>
      <c r="F164" s="122">
        <v>2015</v>
      </c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486</v>
      </c>
      <c r="D165" s="122" t="s">
        <v>506</v>
      </c>
      <c r="E165" s="122">
        <v>2008</v>
      </c>
      <c r="F165" s="122">
        <v>2017</v>
      </c>
      <c r="G165" s="123" t="s">
        <v>20</v>
      </c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486</v>
      </c>
      <c r="D166" s="125" t="s">
        <v>506</v>
      </c>
      <c r="E166" s="125">
        <v>2016</v>
      </c>
      <c r="F166" s="125" t="s">
        <v>19</v>
      </c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486</v>
      </c>
      <c r="D168" s="122" t="s">
        <v>508</v>
      </c>
      <c r="E168" s="122">
        <v>2015</v>
      </c>
      <c r="F168" s="122" t="s">
        <v>19</v>
      </c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486</v>
      </c>
      <c r="D169" s="122" t="s">
        <v>509</v>
      </c>
      <c r="E169" s="122">
        <v>2001</v>
      </c>
      <c r="F169" s="122">
        <v>2007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f t="shared" si="4"/>
        <v>162</v>
      </c>
      <c r="C170" s="122" t="s">
        <v>486</v>
      </c>
      <c r="D170" s="122" t="s">
        <v>510</v>
      </c>
      <c r="E170" s="122">
        <v>2008</v>
      </c>
      <c r="F170" s="122">
        <v>2015</v>
      </c>
      <c r="G170" s="123" t="s">
        <v>20</v>
      </c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486</v>
      </c>
      <c r="D171" s="122" t="s">
        <v>512</v>
      </c>
      <c r="E171" s="122">
        <v>2010</v>
      </c>
      <c r="F171" s="122">
        <v>2015</v>
      </c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486</v>
      </c>
      <c r="D172" s="122" t="s">
        <v>175</v>
      </c>
      <c r="E172" s="122">
        <v>2012</v>
      </c>
      <c r="F172" s="122" t="s">
        <v>19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486</v>
      </c>
      <c r="D173" s="122" t="s">
        <v>177</v>
      </c>
      <c r="E173" s="122">
        <v>2012</v>
      </c>
      <c r="F173" s="122" t="s">
        <v>19</v>
      </c>
      <c r="G173" s="123"/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486</v>
      </c>
      <c r="D174" s="122" t="s">
        <v>514</v>
      </c>
      <c r="E174" s="122">
        <v>2005</v>
      </c>
      <c r="F174" s="122">
        <v>2014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486</v>
      </c>
      <c r="D175" s="122" t="s">
        <v>514</v>
      </c>
      <c r="E175" s="122">
        <v>2012</v>
      </c>
      <c r="F175" s="122">
        <v>2019</v>
      </c>
      <c r="G175" s="123"/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486</v>
      </c>
      <c r="D176" s="122" t="s">
        <v>514</v>
      </c>
      <c r="E176" s="122">
        <v>2019</v>
      </c>
      <c r="F176" s="122" t="s">
        <v>19</v>
      </c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486</v>
      </c>
      <c r="D177" s="122" t="s">
        <v>515</v>
      </c>
      <c r="E177" s="122">
        <v>2010</v>
      </c>
      <c r="F177" s="122" t="s">
        <v>71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486</v>
      </c>
      <c r="D178" s="122" t="s">
        <v>515</v>
      </c>
      <c r="E178" s="122">
        <v>2010</v>
      </c>
      <c r="F178" s="122" t="s">
        <v>19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486</v>
      </c>
      <c r="D179" s="122" t="s">
        <v>517</v>
      </c>
      <c r="E179" s="122">
        <v>2001</v>
      </c>
      <c r="F179" s="122">
        <v>2009</v>
      </c>
      <c r="G179" s="123"/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486</v>
      </c>
      <c r="D180" s="122" t="s">
        <v>517</v>
      </c>
      <c r="E180" s="122">
        <v>2008</v>
      </c>
      <c r="F180" s="122">
        <v>2016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486</v>
      </c>
      <c r="D181" s="122" t="s">
        <v>517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486</v>
      </c>
      <c r="D182" s="122" t="s">
        <v>517</v>
      </c>
      <c r="E182" s="122">
        <v>2020</v>
      </c>
      <c r="F182" s="122" t="s">
        <v>19</v>
      </c>
      <c r="G182" s="123"/>
      <c r="H182" s="129" t="s">
        <v>20</v>
      </c>
      <c r="I182" s="130" t="s">
        <v>20</v>
      </c>
      <c r="J182" s="131"/>
    </row>
    <row r="183" spans="2:10" ht="19.649999999999999" customHeight="1">
      <c r="B183" s="121">
        <f t="shared" si="4"/>
        <v>175</v>
      </c>
      <c r="C183" s="122" t="s">
        <v>486</v>
      </c>
      <c r="D183" s="122" t="s">
        <v>518</v>
      </c>
      <c r="E183" s="122">
        <v>2004</v>
      </c>
      <c r="F183" s="122">
        <v>2012</v>
      </c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486</v>
      </c>
      <c r="D184" s="122" t="s">
        <v>178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486</v>
      </c>
      <c r="D185" s="122" t="s">
        <v>519</v>
      </c>
      <c r="E185" s="122">
        <v>2010</v>
      </c>
      <c r="F185" s="122">
        <v>2012</v>
      </c>
      <c r="G185" s="123"/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486</v>
      </c>
      <c r="D186" s="122" t="s">
        <v>520</v>
      </c>
      <c r="E186" s="122">
        <v>2003</v>
      </c>
      <c r="F186" s="122">
        <v>2008</v>
      </c>
      <c r="G186" s="123"/>
      <c r="H186" s="129" t="s">
        <v>20</v>
      </c>
      <c r="I186" s="130" t="s">
        <v>20</v>
      </c>
      <c r="J186" s="131"/>
    </row>
    <row r="187" spans="2:10" ht="19.649999999999999" customHeight="1">
      <c r="B187" s="121">
        <f t="shared" si="4"/>
        <v>179</v>
      </c>
      <c r="C187" s="122" t="s">
        <v>486</v>
      </c>
      <c r="D187" s="122" t="s">
        <v>520</v>
      </c>
      <c r="E187" s="122">
        <v>2009</v>
      </c>
      <c r="F187" s="122">
        <v>2015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486</v>
      </c>
      <c r="D188" s="122" t="s">
        <v>520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486</v>
      </c>
      <c r="D189" s="122" t="s">
        <v>521</v>
      </c>
      <c r="E189" s="122">
        <v>2009</v>
      </c>
      <c r="F189" s="122">
        <v>2016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486</v>
      </c>
      <c r="D190" s="122" t="s">
        <v>522</v>
      </c>
      <c r="E190" s="122">
        <v>2010</v>
      </c>
      <c r="F190" s="122">
        <v>2015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486</v>
      </c>
      <c r="D191" s="122" t="s">
        <v>523</v>
      </c>
      <c r="E191" s="122">
        <v>2018</v>
      </c>
      <c r="F191" s="122" t="s">
        <v>19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486</v>
      </c>
      <c r="D192" s="122" t="s">
        <v>525</v>
      </c>
      <c r="E192" s="122">
        <v>2013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486</v>
      </c>
      <c r="D193" s="122" t="s">
        <v>526</v>
      </c>
      <c r="E193" s="122">
        <v>2015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486</v>
      </c>
      <c r="D194" s="122" t="s">
        <v>527</v>
      </c>
      <c r="E194" s="122">
        <v>2001</v>
      </c>
      <c r="F194" s="122">
        <v>2014</v>
      </c>
      <c r="G194" s="123"/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486</v>
      </c>
      <c r="D195" s="122" t="s">
        <v>527</v>
      </c>
      <c r="E195" s="122">
        <v>2014</v>
      </c>
      <c r="F195" s="122" t="s">
        <v>71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486</v>
      </c>
      <c r="D196" s="122" t="s">
        <v>528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486</v>
      </c>
      <c r="D197" s="122" t="s">
        <v>529</v>
      </c>
      <c r="E197" s="122">
        <v>2007</v>
      </c>
      <c r="F197" s="122">
        <v>2014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486</v>
      </c>
      <c r="D198" s="122" t="s">
        <v>529</v>
      </c>
      <c r="E198" s="122">
        <v>2014</v>
      </c>
      <c r="F198" s="122" t="s">
        <v>19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486</v>
      </c>
      <c r="D199" s="122" t="s">
        <v>530</v>
      </c>
      <c r="E199" s="122">
        <v>2001</v>
      </c>
      <c r="F199" s="122">
        <v>2009</v>
      </c>
      <c r="G199" s="123"/>
      <c r="H199" s="129" t="s">
        <v>20</v>
      </c>
      <c r="I199" s="130"/>
      <c r="J199" s="131"/>
    </row>
    <row r="200" spans="2:10" ht="19.649999999999999" customHeight="1">
      <c r="B200" s="121">
        <f t="shared" si="4"/>
        <v>192</v>
      </c>
      <c r="C200" s="122" t="s">
        <v>486</v>
      </c>
      <c r="D200" s="122" t="s">
        <v>531</v>
      </c>
      <c r="E200" s="122">
        <v>2010</v>
      </c>
      <c r="F200" s="122">
        <v>2013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534</v>
      </c>
      <c r="D201" s="122" t="s">
        <v>535</v>
      </c>
      <c r="E201" s="122">
        <v>2013</v>
      </c>
      <c r="F201" s="122">
        <v>2019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534</v>
      </c>
      <c r="D202" s="122" t="s">
        <v>536</v>
      </c>
      <c r="E202" s="122">
        <v>2027</v>
      </c>
      <c r="F202" s="122">
        <v>2015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534</v>
      </c>
      <c r="D203" s="122" t="s">
        <v>537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534</v>
      </c>
      <c r="D204" s="122" t="s">
        <v>521</v>
      </c>
      <c r="E204" s="122">
        <v>2009</v>
      </c>
      <c r="F204" s="122">
        <v>2019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534</v>
      </c>
      <c r="D205" s="122" t="s">
        <v>522</v>
      </c>
      <c r="E205" s="122">
        <v>2009</v>
      </c>
      <c r="F205" s="122">
        <v>2019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534</v>
      </c>
      <c r="D206" s="122" t="s">
        <v>523</v>
      </c>
      <c r="E206" s="122">
        <v>2015</v>
      </c>
      <c r="F206" s="122">
        <v>2017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534</v>
      </c>
      <c r="D207" s="122" t="s">
        <v>523</v>
      </c>
      <c r="E207" s="122">
        <v>2018</v>
      </c>
      <c r="F207" s="122" t="s">
        <v>19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534</v>
      </c>
      <c r="D208" s="125" t="s">
        <v>538</v>
      </c>
      <c r="E208" s="125">
        <v>2011</v>
      </c>
      <c r="F208" s="125">
        <v>2019</v>
      </c>
      <c r="G208" s="164"/>
      <c r="H208" s="132" t="s">
        <v>20</v>
      </c>
      <c r="I208" s="133" t="s">
        <v>20</v>
      </c>
      <c r="J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534</v>
      </c>
      <c r="D210" s="122" t="s">
        <v>539</v>
      </c>
      <c r="E210" s="122">
        <v>2020</v>
      </c>
      <c r="F210" s="122" t="s">
        <v>19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542</v>
      </c>
      <c r="D211" s="122" t="s">
        <v>543</v>
      </c>
      <c r="E211" s="122">
        <v>2011</v>
      </c>
      <c r="F211" s="122">
        <v>2020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542</v>
      </c>
      <c r="D212" s="122" t="s">
        <v>544</v>
      </c>
      <c r="E212" s="122">
        <v>2004</v>
      </c>
      <c r="F212" s="122">
        <v>2015</v>
      </c>
      <c r="G212" s="123"/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542</v>
      </c>
      <c r="D213" s="122" t="s">
        <v>546</v>
      </c>
      <c r="E213" s="122">
        <v>2017</v>
      </c>
      <c r="F213" s="122" t="s">
        <v>19</v>
      </c>
      <c r="G213" s="123"/>
      <c r="H213" s="129" t="s">
        <v>20</v>
      </c>
      <c r="I213" s="130" t="s">
        <v>20</v>
      </c>
      <c r="J213" s="131"/>
    </row>
    <row r="214" spans="2:10" ht="19.649999999999999" customHeight="1">
      <c r="B214" s="121">
        <f t="shared" si="5"/>
        <v>205</v>
      </c>
      <c r="C214" s="122" t="s">
        <v>542</v>
      </c>
      <c r="D214" s="122" t="s">
        <v>549</v>
      </c>
      <c r="E214" s="122">
        <v>2001</v>
      </c>
      <c r="F214" s="122">
        <v>2009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542</v>
      </c>
      <c r="D215" s="122" t="s">
        <v>549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542</v>
      </c>
      <c r="D216" s="122" t="s">
        <v>551</v>
      </c>
      <c r="E216" s="122">
        <v>2005</v>
      </c>
      <c r="F216" s="122">
        <v>2012</v>
      </c>
      <c r="G216" s="123" t="s">
        <v>20</v>
      </c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542</v>
      </c>
      <c r="D217" s="122" t="s">
        <v>551</v>
      </c>
      <c r="E217" s="122">
        <v>2013</v>
      </c>
      <c r="F217" s="122" t="s">
        <v>19</v>
      </c>
      <c r="G217" s="123"/>
      <c r="H217" s="129" t="s">
        <v>20</v>
      </c>
      <c r="I217" s="130" t="s">
        <v>20</v>
      </c>
      <c r="J217" s="131" t="s">
        <v>20</v>
      </c>
    </row>
    <row r="218" spans="2:10" ht="19.649999999999999" customHeight="1">
      <c r="B218" s="121">
        <f t="shared" si="5"/>
        <v>209</v>
      </c>
      <c r="C218" s="122" t="s">
        <v>542</v>
      </c>
      <c r="D218" s="122" t="s">
        <v>553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542</v>
      </c>
      <c r="D219" s="122" t="s">
        <v>555</v>
      </c>
      <c r="E219" s="122">
        <v>2012</v>
      </c>
      <c r="F219" s="122">
        <v>2018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547</v>
      </c>
      <c r="D220" s="122" t="s">
        <v>555</v>
      </c>
      <c r="E220" s="122">
        <v>2013</v>
      </c>
      <c r="F220" s="122" t="s">
        <v>19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557</v>
      </c>
      <c r="D221" s="122" t="s">
        <v>558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557</v>
      </c>
      <c r="D222" s="122" t="s">
        <v>559</v>
      </c>
      <c r="E222" s="122">
        <v>2007</v>
      </c>
      <c r="F222" s="122">
        <v>2014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557</v>
      </c>
      <c r="D223" s="122" t="s">
        <v>559</v>
      </c>
      <c r="E223" s="122">
        <v>2014</v>
      </c>
      <c r="F223" s="122" t="s">
        <v>71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557</v>
      </c>
      <c r="D224" s="122" t="s">
        <v>564</v>
      </c>
      <c r="E224" s="122">
        <v>2017</v>
      </c>
      <c r="F224" s="122" t="s">
        <v>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557</v>
      </c>
      <c r="D225" s="122" t="s">
        <v>565</v>
      </c>
      <c r="E225" s="122">
        <v>2016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557</v>
      </c>
      <c r="D226" s="122" t="s">
        <v>567</v>
      </c>
      <c r="E226" s="122">
        <v>2004</v>
      </c>
      <c r="F226" s="122">
        <v>2013</v>
      </c>
      <c r="G226" s="123" t="s">
        <v>20</v>
      </c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557</v>
      </c>
      <c r="D227" s="122" t="s">
        <v>569</v>
      </c>
      <c r="E227" s="122">
        <v>2013</v>
      </c>
      <c r="F227" s="122">
        <v>2019</v>
      </c>
      <c r="G227" s="123" t="s">
        <v>20</v>
      </c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557</v>
      </c>
      <c r="D228" s="122" t="s">
        <v>571</v>
      </c>
      <c r="E228" s="122">
        <v>2007</v>
      </c>
      <c r="F228" s="122">
        <v>2015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557</v>
      </c>
      <c r="D229" s="122" t="s">
        <v>572</v>
      </c>
      <c r="E229" s="122">
        <v>2013</v>
      </c>
      <c r="F229" s="122" t="s">
        <v>19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557</v>
      </c>
      <c r="D230" s="122" t="s">
        <v>573</v>
      </c>
      <c r="E230" s="122">
        <v>2006</v>
      </c>
      <c r="F230" s="122">
        <v>2015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557</v>
      </c>
      <c r="D231" s="122" t="s">
        <v>574</v>
      </c>
      <c r="E231" s="122">
        <v>2008</v>
      </c>
      <c r="F231" s="122">
        <v>2015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557</v>
      </c>
      <c r="D232" s="122" t="s">
        <v>574</v>
      </c>
      <c r="E232" s="122">
        <v>2015</v>
      </c>
      <c r="F232" s="122" t="s">
        <v>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557</v>
      </c>
      <c r="D233" s="122" t="s">
        <v>575</v>
      </c>
      <c r="E233" s="122">
        <v>2009</v>
      </c>
      <c r="F233" s="122">
        <v>2017</v>
      </c>
      <c r="G233" s="123"/>
      <c r="H233" s="129" t="s">
        <v>20</v>
      </c>
      <c r="I233" s="129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577</v>
      </c>
      <c r="D234" s="122" t="s">
        <v>579</v>
      </c>
      <c r="E234" s="122">
        <v>2008</v>
      </c>
      <c r="F234" s="122">
        <v>2012</v>
      </c>
      <c r="G234" s="123" t="s">
        <v>20</v>
      </c>
      <c r="H234" s="129"/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577</v>
      </c>
      <c r="D235" s="122" t="s">
        <v>584</v>
      </c>
      <c r="E235" s="122">
        <v>2012</v>
      </c>
      <c r="F235" s="122">
        <v>2015</v>
      </c>
      <c r="G235" s="123" t="s">
        <v>20</v>
      </c>
      <c r="H235" s="129"/>
      <c r="I235" s="130"/>
      <c r="J235" s="131" t="s">
        <v>20</v>
      </c>
    </row>
    <row r="236" spans="2:10" ht="19.649999999999999" customHeight="1">
      <c r="B236" s="121">
        <f t="shared" si="5"/>
        <v>227</v>
      </c>
      <c r="C236" s="122" t="s">
        <v>577</v>
      </c>
      <c r="D236" s="122" t="s">
        <v>587</v>
      </c>
      <c r="E236" s="122">
        <v>2015</v>
      </c>
      <c r="F236" s="122">
        <v>2019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577</v>
      </c>
      <c r="D237" s="122" t="s">
        <v>589</v>
      </c>
      <c r="E237" s="122">
        <v>2012</v>
      </c>
      <c r="F237" s="122">
        <v>2015</v>
      </c>
      <c r="G237" s="123" t="s">
        <v>20</v>
      </c>
      <c r="H237" s="129"/>
      <c r="I237" s="130"/>
      <c r="J237" s="131" t="s">
        <v>20</v>
      </c>
    </row>
    <row r="238" spans="2:10" ht="19.649999999999999" customHeight="1">
      <c r="B238" s="121">
        <f t="shared" si="5"/>
        <v>229</v>
      </c>
      <c r="C238" s="122" t="s">
        <v>577</v>
      </c>
      <c r="D238" s="122" t="s">
        <v>590</v>
      </c>
      <c r="E238" s="122">
        <v>2015</v>
      </c>
      <c r="F238" s="122">
        <v>2019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577</v>
      </c>
      <c r="D239" s="122" t="s">
        <v>592</v>
      </c>
      <c r="E239" s="122">
        <v>2011</v>
      </c>
      <c r="F239" s="122">
        <v>2017</v>
      </c>
      <c r="G239" s="123" t="s">
        <v>20</v>
      </c>
      <c r="H239" s="129"/>
      <c r="I239" s="130"/>
      <c r="J239" s="131" t="s">
        <v>20</v>
      </c>
    </row>
    <row r="240" spans="2:10" ht="19.649999999999999" customHeight="1">
      <c r="B240" s="121">
        <f t="shared" si="5"/>
        <v>231</v>
      </c>
      <c r="C240" s="122" t="s">
        <v>594</v>
      </c>
      <c r="D240" s="122" t="s">
        <v>596</v>
      </c>
      <c r="E240" s="122">
        <v>2004</v>
      </c>
      <c r="F240" s="122">
        <v>2010</v>
      </c>
      <c r="G240" s="123" t="s">
        <v>20</v>
      </c>
      <c r="H240" s="129"/>
      <c r="I240" s="130"/>
      <c r="J240" s="131" t="s">
        <v>20</v>
      </c>
    </row>
    <row r="241" spans="2:10" ht="19.649999999999999" customHeight="1">
      <c r="B241" s="121">
        <f t="shared" si="5"/>
        <v>232</v>
      </c>
      <c r="C241" s="122" t="s">
        <v>594</v>
      </c>
      <c r="D241" s="122" t="s">
        <v>596</v>
      </c>
      <c r="E241" s="122">
        <v>2010</v>
      </c>
      <c r="F241" s="122">
        <v>2017</v>
      </c>
      <c r="G241" s="123" t="s">
        <v>20</v>
      </c>
      <c r="H241" s="129"/>
      <c r="I241" s="130"/>
      <c r="J241" s="131" t="s">
        <v>20</v>
      </c>
    </row>
    <row r="242" spans="2:10" ht="19.649999999999999" customHeight="1">
      <c r="B242" s="121">
        <f t="shared" si="5"/>
        <v>233</v>
      </c>
      <c r="C242" s="122" t="s">
        <v>599</v>
      </c>
      <c r="D242" s="122" t="s">
        <v>600</v>
      </c>
      <c r="E242" s="122">
        <v>2007</v>
      </c>
      <c r="F242" s="122">
        <v>2013</v>
      </c>
      <c r="G242" s="123" t="s">
        <v>20</v>
      </c>
      <c r="H242" s="129"/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599</v>
      </c>
      <c r="D243" s="122" t="s">
        <v>600</v>
      </c>
      <c r="E243" s="122">
        <v>2013</v>
      </c>
      <c r="F243" s="122">
        <v>2018</v>
      </c>
      <c r="G243" s="123" t="s">
        <v>20</v>
      </c>
      <c r="H243" s="129"/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599</v>
      </c>
      <c r="D244" s="122" t="s">
        <v>606</v>
      </c>
      <c r="E244" s="122">
        <v>2017</v>
      </c>
      <c r="F244" s="122" t="s">
        <v>19</v>
      </c>
      <c r="G244" s="123"/>
      <c r="H244" s="129" t="s">
        <v>20</v>
      </c>
      <c r="I244" s="129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599</v>
      </c>
      <c r="D245" s="122" t="s">
        <v>608</v>
      </c>
      <c r="E245" s="122">
        <v>2007</v>
      </c>
      <c r="F245" s="122">
        <v>2013</v>
      </c>
      <c r="G245" s="123"/>
      <c r="H245" s="129" t="s">
        <v>20</v>
      </c>
      <c r="I245" s="130"/>
      <c r="J245" s="131"/>
    </row>
    <row r="246" spans="2:10" ht="19.649999999999999" customHeight="1">
      <c r="B246" s="121">
        <f t="shared" si="5"/>
        <v>237</v>
      </c>
      <c r="C246" s="122" t="s">
        <v>599</v>
      </c>
      <c r="D246" s="122" t="s">
        <v>608</v>
      </c>
      <c r="E246" s="122">
        <v>2017</v>
      </c>
      <c r="F246" s="122" t="s">
        <v>19</v>
      </c>
      <c r="G246" s="123"/>
      <c r="H246" s="129" t="s">
        <v>20</v>
      </c>
      <c r="I246" s="129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599</v>
      </c>
      <c r="D247" s="122" t="s">
        <v>611</v>
      </c>
      <c r="E247" s="122">
        <v>2013</v>
      </c>
      <c r="F247" s="122">
        <v>2018</v>
      </c>
      <c r="G247" s="123"/>
      <c r="H247" s="129"/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599</v>
      </c>
      <c r="D248" s="122" t="s">
        <v>616</v>
      </c>
      <c r="E248" s="122">
        <v>2009</v>
      </c>
      <c r="F248" s="122">
        <v>2015</v>
      </c>
      <c r="G248" s="123"/>
      <c r="H248" s="129" t="s">
        <v>20</v>
      </c>
      <c r="I248" s="129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599</v>
      </c>
      <c r="D249" s="122" t="s">
        <v>618</v>
      </c>
      <c r="E249" s="122">
        <v>2016</v>
      </c>
      <c r="F249" s="122" t="s">
        <v>19</v>
      </c>
      <c r="G249" s="123"/>
      <c r="H249" s="129" t="s">
        <v>20</v>
      </c>
      <c r="I249" s="130"/>
      <c r="J249" s="131"/>
    </row>
    <row r="250" spans="2:10" ht="19.649999999999999" customHeight="1" thickBot="1">
      <c r="B250" s="124">
        <f t="shared" si="5"/>
        <v>241</v>
      </c>
      <c r="C250" s="125" t="s">
        <v>599</v>
      </c>
      <c r="D250" s="125" t="s">
        <v>620</v>
      </c>
      <c r="E250" s="125">
        <v>2013</v>
      </c>
      <c r="F250" s="125">
        <v>2018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599</v>
      </c>
      <c r="D252" s="122" t="s">
        <v>621</v>
      </c>
      <c r="E252" s="122">
        <v>2005</v>
      </c>
      <c r="F252" s="122">
        <v>2013</v>
      </c>
      <c r="G252" s="123" t="s">
        <v>20</v>
      </c>
      <c r="H252" s="129"/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599</v>
      </c>
      <c r="D253" s="122" t="s">
        <v>624</v>
      </c>
      <c r="E253" s="122">
        <v>2009</v>
      </c>
      <c r="F253" s="122">
        <v>2014</v>
      </c>
      <c r="G253" s="123" t="s">
        <v>20</v>
      </c>
      <c r="H253" s="129"/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599</v>
      </c>
      <c r="D254" s="122" t="s">
        <v>626</v>
      </c>
      <c r="E254" s="122">
        <v>2009</v>
      </c>
      <c r="F254" s="122">
        <v>2018</v>
      </c>
      <c r="G254" s="123" t="s">
        <v>20</v>
      </c>
      <c r="H254" s="129"/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599</v>
      </c>
      <c r="D255" s="122" t="s">
        <v>629</v>
      </c>
      <c r="E255" s="122">
        <v>2011</v>
      </c>
      <c r="F255" s="122">
        <v>2019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631</v>
      </c>
      <c r="D256" s="122" t="s">
        <v>474</v>
      </c>
      <c r="E256" s="122">
        <v>2010</v>
      </c>
      <c r="F256" s="122" t="s">
        <v>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631</v>
      </c>
      <c r="D257" s="122" t="s">
        <v>475</v>
      </c>
      <c r="E257" s="122">
        <v>2001</v>
      </c>
      <c r="F257" s="122">
        <v>2014</v>
      </c>
      <c r="G257" s="123"/>
      <c r="H257" s="129" t="s">
        <v>20</v>
      </c>
      <c r="I257" s="130"/>
      <c r="J257" s="131"/>
    </row>
    <row r="258" spans="2:10" ht="19.649999999999999" customHeight="1">
      <c r="B258" s="121">
        <f t="shared" si="6"/>
        <v>248</v>
      </c>
      <c r="C258" s="122" t="s">
        <v>632</v>
      </c>
      <c r="D258" s="122" t="s">
        <v>633</v>
      </c>
      <c r="E258" s="122">
        <v>2010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632</v>
      </c>
      <c r="D259" s="122" t="s">
        <v>634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31" t="s">
        <v>20</v>
      </c>
    </row>
    <row r="260" spans="2:10" ht="19.649999999999999" customHeight="1">
      <c r="B260" s="121">
        <f t="shared" si="6"/>
        <v>250</v>
      </c>
      <c r="C260" s="122" t="s">
        <v>632</v>
      </c>
      <c r="D260" s="122" t="s">
        <v>635</v>
      </c>
      <c r="E260" s="122">
        <v>2018</v>
      </c>
      <c r="F260" s="122" t="s">
        <v>19</v>
      </c>
      <c r="G260" s="123"/>
      <c r="H260" s="129" t="s">
        <v>20</v>
      </c>
      <c r="I260" s="130" t="s">
        <v>20</v>
      </c>
      <c r="J260" s="131" t="s">
        <v>20</v>
      </c>
    </row>
    <row r="261" spans="2:10" ht="19.649999999999999" customHeight="1">
      <c r="B261" s="121">
        <f t="shared" si="6"/>
        <v>251</v>
      </c>
      <c r="C261" s="122" t="s">
        <v>632</v>
      </c>
      <c r="D261" s="122" t="s">
        <v>637</v>
      </c>
      <c r="E261" s="122">
        <v>2011</v>
      </c>
      <c r="F261" s="122">
        <v>2019</v>
      </c>
      <c r="G261" s="123" t="s">
        <v>20</v>
      </c>
      <c r="H261" s="129" t="s">
        <v>20</v>
      </c>
      <c r="I261" s="130" t="s">
        <v>20</v>
      </c>
      <c r="J261" s="131" t="s">
        <v>20</v>
      </c>
    </row>
    <row r="262" spans="2:10" ht="19.649999999999999" customHeight="1">
      <c r="B262" s="121">
        <f t="shared" si="6"/>
        <v>252</v>
      </c>
      <c r="C262" s="122" t="s">
        <v>632</v>
      </c>
      <c r="D262" s="122" t="s">
        <v>639</v>
      </c>
      <c r="E262" s="122">
        <v>2004</v>
      </c>
      <c r="F262" s="122" t="s">
        <v>19</v>
      </c>
      <c r="G262" s="123" t="s">
        <v>20</v>
      </c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632</v>
      </c>
      <c r="D263" s="122" t="s">
        <v>641</v>
      </c>
      <c r="E263" s="122">
        <v>2003</v>
      </c>
      <c r="F263" s="122">
        <v>2015</v>
      </c>
      <c r="G263" s="123"/>
      <c r="H263" s="129" t="s">
        <v>20</v>
      </c>
      <c r="I263" s="130" t="s">
        <v>20</v>
      </c>
      <c r="J263" s="131" t="s">
        <v>20</v>
      </c>
    </row>
    <row r="264" spans="2:10" ht="19.649999999999999" customHeight="1">
      <c r="B264" s="121">
        <f t="shared" si="6"/>
        <v>254</v>
      </c>
      <c r="C264" s="122" t="s">
        <v>632</v>
      </c>
      <c r="D264" s="122" t="s">
        <v>643</v>
      </c>
      <c r="E264" s="122">
        <v>2003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31" t="s">
        <v>20</v>
      </c>
    </row>
    <row r="265" spans="2:10" ht="19.649999999999999" customHeight="1">
      <c r="B265" s="121">
        <f t="shared" si="6"/>
        <v>255</v>
      </c>
      <c r="C265" s="122" t="s">
        <v>632</v>
      </c>
      <c r="D265" s="122" t="s">
        <v>643</v>
      </c>
      <c r="E265" s="122">
        <v>2003</v>
      </c>
      <c r="F265" s="122">
        <v>2009</v>
      </c>
      <c r="G265" s="123"/>
      <c r="H265" s="129" t="s">
        <v>20</v>
      </c>
      <c r="I265" s="130" t="s">
        <v>20</v>
      </c>
      <c r="J265" s="131" t="s">
        <v>20</v>
      </c>
    </row>
    <row r="266" spans="2:10" ht="19.649999999999999" customHeight="1">
      <c r="B266" s="121">
        <f t="shared" si="6"/>
        <v>256</v>
      </c>
      <c r="C266" s="122" t="s">
        <v>632</v>
      </c>
      <c r="D266" s="122" t="s">
        <v>647</v>
      </c>
      <c r="E266" s="122">
        <v>2008</v>
      </c>
      <c r="F266" s="122">
        <v>2011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632</v>
      </c>
      <c r="D267" s="122" t="s">
        <v>647</v>
      </c>
      <c r="E267" s="122">
        <v>2012</v>
      </c>
      <c r="F267" s="122">
        <v>2017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632</v>
      </c>
      <c r="D268" s="122" t="s">
        <v>648</v>
      </c>
      <c r="E268" s="122">
        <v>2006</v>
      </c>
      <c r="F268" s="122">
        <v>2017</v>
      </c>
      <c r="G268" s="123" t="s">
        <v>20</v>
      </c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632</v>
      </c>
      <c r="D269" s="122" t="s">
        <v>648</v>
      </c>
      <c r="E269" s="122">
        <v>2017</v>
      </c>
      <c r="F269" s="122" t="s">
        <v>19</v>
      </c>
      <c r="G269" s="123"/>
      <c r="H269" s="129" t="s">
        <v>20</v>
      </c>
      <c r="I269" s="129" t="s">
        <v>20</v>
      </c>
      <c r="J269" s="182" t="s">
        <v>20</v>
      </c>
    </row>
    <row r="270" spans="2:10" ht="19.649999999999999" customHeight="1">
      <c r="B270" s="121">
        <f t="shared" si="6"/>
        <v>260</v>
      </c>
      <c r="C270" s="122" t="s">
        <v>632</v>
      </c>
      <c r="D270" s="122" t="s">
        <v>651</v>
      </c>
      <c r="E270" s="122">
        <v>2006</v>
      </c>
      <c r="F270" s="122">
        <v>2015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632</v>
      </c>
      <c r="D271" s="122" t="s">
        <v>652</v>
      </c>
      <c r="E271" s="122">
        <v>2003</v>
      </c>
      <c r="F271" s="122">
        <v>2009</v>
      </c>
      <c r="G271" s="123" t="s">
        <v>20</v>
      </c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632</v>
      </c>
      <c r="D272" s="122" t="s">
        <v>652</v>
      </c>
      <c r="E272" s="122">
        <v>2009</v>
      </c>
      <c r="F272" s="122">
        <v>2012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632</v>
      </c>
      <c r="D273" s="122" t="s">
        <v>652</v>
      </c>
      <c r="E273" s="122">
        <v>2012</v>
      </c>
      <c r="F273" s="122">
        <v>2019</v>
      </c>
      <c r="G273" s="123" t="s">
        <v>20</v>
      </c>
      <c r="H273" s="129" t="s">
        <v>20</v>
      </c>
      <c r="I273" s="130"/>
      <c r="J273" s="131" t="s">
        <v>20</v>
      </c>
    </row>
    <row r="274" spans="2:10" ht="19.649999999999999" customHeight="1">
      <c r="B274" s="121">
        <f t="shared" si="6"/>
        <v>264</v>
      </c>
      <c r="C274" s="122" t="s">
        <v>632</v>
      </c>
      <c r="D274" s="122" t="s">
        <v>656</v>
      </c>
      <c r="E274" s="122">
        <v>2005</v>
      </c>
      <c r="F274" s="122">
        <v>2011</v>
      </c>
      <c r="G274" s="123" t="s">
        <v>20</v>
      </c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632</v>
      </c>
      <c r="D275" s="122" t="s">
        <v>656</v>
      </c>
      <c r="E275" s="122">
        <v>2010</v>
      </c>
      <c r="F275" s="122">
        <v>2018</v>
      </c>
      <c r="G275" s="123"/>
      <c r="H275" s="129" t="s">
        <v>20</v>
      </c>
      <c r="I275" s="129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632</v>
      </c>
      <c r="D276" s="122" t="s">
        <v>659</v>
      </c>
      <c r="E276" s="122">
        <v>2003</v>
      </c>
      <c r="F276" s="122">
        <v>2009</v>
      </c>
      <c r="G276" s="123" t="s">
        <v>20</v>
      </c>
      <c r="H276" s="129" t="s">
        <v>20</v>
      </c>
      <c r="I276" s="130" t="s">
        <v>20</v>
      </c>
      <c r="J276" s="131" t="s">
        <v>20</v>
      </c>
    </row>
    <row r="277" spans="2:10" ht="19.649999999999999" customHeight="1">
      <c r="B277" s="121">
        <f t="shared" si="6"/>
        <v>267</v>
      </c>
      <c r="C277" s="122" t="s">
        <v>632</v>
      </c>
      <c r="D277" s="122" t="s">
        <v>659</v>
      </c>
      <c r="E277" s="122">
        <v>2003</v>
      </c>
      <c r="F277" s="122">
        <v>2009</v>
      </c>
      <c r="G277" s="123"/>
      <c r="H277" s="129" t="s">
        <v>20</v>
      </c>
      <c r="I277" s="130" t="s">
        <v>20</v>
      </c>
      <c r="J277" s="131" t="s">
        <v>20</v>
      </c>
    </row>
    <row r="278" spans="2:10" ht="19.649999999999999" customHeight="1">
      <c r="B278" s="121">
        <f t="shared" si="6"/>
        <v>268</v>
      </c>
      <c r="C278" s="122" t="s">
        <v>632</v>
      </c>
      <c r="D278" s="122" t="s">
        <v>660</v>
      </c>
      <c r="E278" s="122">
        <v>2003</v>
      </c>
      <c r="F278" s="122">
        <v>2015</v>
      </c>
      <c r="G278" s="123"/>
      <c r="H278" s="129" t="s">
        <v>20</v>
      </c>
      <c r="I278" s="130" t="s">
        <v>20</v>
      </c>
      <c r="J278" s="131" t="s">
        <v>20</v>
      </c>
    </row>
    <row r="279" spans="2:10" ht="19.649999999999999" customHeight="1">
      <c r="B279" s="121">
        <f t="shared" si="6"/>
        <v>269</v>
      </c>
      <c r="C279" s="122" t="s">
        <v>632</v>
      </c>
      <c r="D279" s="122" t="s">
        <v>661</v>
      </c>
      <c r="E279" s="122">
        <v>2005</v>
      </c>
      <c r="F279" s="122">
        <v>2015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632</v>
      </c>
      <c r="D280" s="122" t="s">
        <v>661</v>
      </c>
      <c r="E280" s="122">
        <v>2015</v>
      </c>
      <c r="F280" s="122" t="s">
        <v>19</v>
      </c>
      <c r="G280" s="123"/>
      <c r="H280" s="129" t="s">
        <v>20</v>
      </c>
      <c r="I280" s="129" t="s">
        <v>20</v>
      </c>
      <c r="J280" s="182" t="s">
        <v>20</v>
      </c>
    </row>
    <row r="281" spans="2:10" ht="19.649999999999999" customHeight="1">
      <c r="B281" s="121">
        <f t="shared" si="6"/>
        <v>271</v>
      </c>
      <c r="C281" s="122" t="s">
        <v>632</v>
      </c>
      <c r="D281" s="122" t="s">
        <v>665</v>
      </c>
      <c r="E281" s="122">
        <v>2003</v>
      </c>
      <c r="F281" s="122">
        <v>2016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632</v>
      </c>
      <c r="D282" s="122" t="s">
        <v>666</v>
      </c>
      <c r="E282" s="122">
        <v>1994</v>
      </c>
      <c r="F282" s="122">
        <v>2003</v>
      </c>
      <c r="G282" s="123" t="s">
        <v>20</v>
      </c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632</v>
      </c>
      <c r="D283" s="122" t="s">
        <v>666</v>
      </c>
      <c r="E283" s="122">
        <v>2004</v>
      </c>
      <c r="F283" s="122">
        <v>2009</v>
      </c>
      <c r="G283" s="123" t="s">
        <v>20</v>
      </c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632</v>
      </c>
      <c r="D284" s="122" t="s">
        <v>666</v>
      </c>
      <c r="E284" s="122">
        <v>2015</v>
      </c>
      <c r="F284" s="122" t="s">
        <v>19</v>
      </c>
      <c r="G284" s="123"/>
      <c r="H284" s="129" t="s">
        <v>20</v>
      </c>
      <c r="I284" s="130" t="s">
        <v>20</v>
      </c>
      <c r="J284" s="131" t="s">
        <v>20</v>
      </c>
    </row>
    <row r="285" spans="2:10" ht="19.649999999999999" customHeight="1">
      <c r="B285" s="121">
        <f t="shared" si="6"/>
        <v>275</v>
      </c>
      <c r="C285" s="122" t="s">
        <v>632</v>
      </c>
      <c r="D285" s="122" t="s">
        <v>669</v>
      </c>
      <c r="E285" s="122">
        <v>2008</v>
      </c>
      <c r="F285" s="122">
        <v>2017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632</v>
      </c>
      <c r="D286" s="122" t="s">
        <v>671</v>
      </c>
      <c r="E286" s="122">
        <v>1995</v>
      </c>
      <c r="F286" s="122">
        <v>2010</v>
      </c>
      <c r="G286" s="123" t="s">
        <v>20</v>
      </c>
      <c r="H286" s="129" t="s">
        <v>20</v>
      </c>
      <c r="I286" s="130" t="s">
        <v>20</v>
      </c>
      <c r="J286" s="131" t="s">
        <v>20</v>
      </c>
    </row>
    <row r="287" spans="2:10" ht="19.649999999999999" customHeight="1">
      <c r="B287" s="121">
        <f t="shared" si="6"/>
        <v>277</v>
      </c>
      <c r="C287" s="122" t="s">
        <v>632</v>
      </c>
      <c r="D287" s="122" t="s">
        <v>671</v>
      </c>
      <c r="E287" s="122">
        <v>2010</v>
      </c>
      <c r="F287" s="122">
        <v>2020</v>
      </c>
      <c r="G287" s="123" t="s">
        <v>20</v>
      </c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632</v>
      </c>
      <c r="D288" s="122" t="s">
        <v>675</v>
      </c>
      <c r="E288" s="122">
        <v>2019</v>
      </c>
      <c r="F288" s="122" t="s">
        <v>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632</v>
      </c>
      <c r="D289" s="122" t="s">
        <v>677</v>
      </c>
      <c r="E289" s="122">
        <v>2018</v>
      </c>
      <c r="F289" s="122" t="s">
        <v>19</v>
      </c>
      <c r="G289" s="123"/>
      <c r="H289" s="129" t="s">
        <v>20</v>
      </c>
      <c r="I289" s="130" t="s">
        <v>20</v>
      </c>
      <c r="J289" s="131" t="s">
        <v>20</v>
      </c>
    </row>
    <row r="290" spans="2:10" ht="19.649999999999999" customHeight="1">
      <c r="B290" s="121">
        <f t="shared" si="6"/>
        <v>280</v>
      </c>
      <c r="C290" s="122" t="s">
        <v>632</v>
      </c>
      <c r="D290" s="122" t="s">
        <v>678</v>
      </c>
      <c r="E290" s="122">
        <v>2007</v>
      </c>
      <c r="F290" s="122">
        <v>2016</v>
      </c>
      <c r="G290" s="123" t="s">
        <v>20</v>
      </c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632</v>
      </c>
      <c r="D291" s="122" t="s">
        <v>680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31" t="s">
        <v>20</v>
      </c>
    </row>
    <row r="292" spans="2:10" ht="19.649999999999999" customHeight="1" thickBot="1">
      <c r="B292" s="121">
        <f t="shared" si="6"/>
        <v>282</v>
      </c>
      <c r="C292" s="122" t="s">
        <v>632</v>
      </c>
      <c r="D292" s="122" t="s">
        <v>681</v>
      </c>
      <c r="E292" s="122">
        <v>2018</v>
      </c>
      <c r="F292" s="122" t="s">
        <v>19</v>
      </c>
      <c r="G292" s="123"/>
      <c r="H292" s="129" t="s">
        <v>20</v>
      </c>
      <c r="I292" s="130" t="s">
        <v>20</v>
      </c>
      <c r="J292" s="131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632</v>
      </c>
      <c r="D294" s="122" t="s">
        <v>682</v>
      </c>
      <c r="E294" s="122">
        <v>2010</v>
      </c>
      <c r="F294" s="122">
        <v>2018</v>
      </c>
      <c r="G294" s="123" t="s">
        <v>20</v>
      </c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04" si="7">ROW()-11</f>
        <v>284</v>
      </c>
      <c r="C295" s="122" t="s">
        <v>632</v>
      </c>
      <c r="D295" s="122" t="s">
        <v>684</v>
      </c>
      <c r="E295" s="122">
        <v>2003</v>
      </c>
      <c r="F295" s="122">
        <v>2015</v>
      </c>
      <c r="G295" s="123" t="s">
        <v>20</v>
      </c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632</v>
      </c>
      <c r="D296" s="122" t="s">
        <v>686</v>
      </c>
      <c r="E296" s="122">
        <v>2003</v>
      </c>
      <c r="F296" s="122">
        <v>2009</v>
      </c>
      <c r="G296" s="123" t="s">
        <v>20</v>
      </c>
      <c r="H296" s="129" t="s">
        <v>20</v>
      </c>
      <c r="I296" s="130" t="s">
        <v>20</v>
      </c>
      <c r="J296" s="131" t="s">
        <v>20</v>
      </c>
    </row>
    <row r="297" spans="2:10" ht="19.649999999999999" customHeight="1">
      <c r="B297" s="121">
        <f t="shared" si="7"/>
        <v>286</v>
      </c>
      <c r="C297" s="122" t="s">
        <v>632</v>
      </c>
      <c r="D297" s="122" t="s">
        <v>686</v>
      </c>
      <c r="E297" s="122">
        <v>2003</v>
      </c>
      <c r="F297" s="122">
        <v>2015</v>
      </c>
      <c r="G297" s="123"/>
      <c r="H297" s="129" t="s">
        <v>20</v>
      </c>
      <c r="I297" s="130" t="s">
        <v>20</v>
      </c>
      <c r="J297" s="131" t="s">
        <v>20</v>
      </c>
    </row>
    <row r="298" spans="2:10" ht="19.649999999999999" customHeight="1">
      <c r="B298" s="121">
        <f t="shared" si="7"/>
        <v>287</v>
      </c>
      <c r="C298" s="122" t="s">
        <v>632</v>
      </c>
      <c r="D298" s="122" t="s">
        <v>687</v>
      </c>
      <c r="E298" s="122">
        <v>2017</v>
      </c>
      <c r="F298" s="122" t="s">
        <v>19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632</v>
      </c>
      <c r="D299" s="122" t="s">
        <v>688</v>
      </c>
      <c r="E299" s="122">
        <v>2012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632</v>
      </c>
      <c r="D300" s="122" t="s">
        <v>691</v>
      </c>
      <c r="E300" s="122">
        <v>2003</v>
      </c>
      <c r="F300" s="122">
        <v>2009</v>
      </c>
      <c r="G300" s="123" t="s">
        <v>20</v>
      </c>
      <c r="H300" s="129" t="s">
        <v>20</v>
      </c>
      <c r="I300" s="130" t="s">
        <v>20</v>
      </c>
      <c r="J300" s="131" t="s">
        <v>20</v>
      </c>
    </row>
    <row r="301" spans="2:10" ht="19.649999999999999" customHeight="1">
      <c r="B301" s="121">
        <f t="shared" si="7"/>
        <v>290</v>
      </c>
      <c r="C301" s="122" t="s">
        <v>632</v>
      </c>
      <c r="D301" s="122" t="s">
        <v>691</v>
      </c>
      <c r="E301" s="122">
        <v>2003</v>
      </c>
      <c r="F301" s="122">
        <v>2009</v>
      </c>
      <c r="G301" s="123"/>
      <c r="H301" s="129" t="s">
        <v>20</v>
      </c>
      <c r="I301" s="130" t="s">
        <v>20</v>
      </c>
      <c r="J301" s="131" t="s">
        <v>20</v>
      </c>
    </row>
    <row r="302" spans="2:10" ht="19.649999999999999" customHeight="1">
      <c r="B302" s="121">
        <f t="shared" si="7"/>
        <v>291</v>
      </c>
      <c r="C302" s="122" t="s">
        <v>692</v>
      </c>
      <c r="D302" s="122" t="s">
        <v>693</v>
      </c>
      <c r="E302" s="122">
        <v>2011</v>
      </c>
      <c r="F302" s="122">
        <v>2018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692</v>
      </c>
      <c r="D303" s="122" t="s">
        <v>696</v>
      </c>
      <c r="E303" s="122">
        <v>2012</v>
      </c>
      <c r="F303" s="122">
        <v>2019</v>
      </c>
      <c r="G303" s="123" t="s">
        <v>20</v>
      </c>
      <c r="H303" s="129" t="s">
        <v>20</v>
      </c>
      <c r="I303" s="130" t="s">
        <v>20</v>
      </c>
      <c r="J303" s="131"/>
    </row>
    <row r="304" spans="2:10" ht="19.649999999999999" customHeight="1" thickBot="1">
      <c r="B304" s="124">
        <f t="shared" si="7"/>
        <v>293</v>
      </c>
      <c r="C304" s="125" t="s">
        <v>692</v>
      </c>
      <c r="D304" s="125" t="s">
        <v>701</v>
      </c>
      <c r="E304" s="125">
        <v>2009</v>
      </c>
      <c r="F304" s="125">
        <v>2017</v>
      </c>
      <c r="G304" s="164" t="s">
        <v>20</v>
      </c>
      <c r="H304" s="132"/>
      <c r="I304" s="133" t="s">
        <v>20</v>
      </c>
      <c r="J304" s="134"/>
    </row>
  </sheetData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36F-C014-46C3-968B-01A020567CAA}">
  <dimension ref="B1:O304"/>
  <sheetViews>
    <sheetView view="pageLayout" topLeftCell="A166" zoomScaleNormal="100" workbookViewId="0">
      <selection activeCell="N189" sqref="N189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0.109375" style="90" customWidth="1"/>
    <col min="5" max="6" width="10.6640625" style="91" customWidth="1"/>
    <col min="7" max="7" width="6.88671875" style="98" hidden="1" customWidth="1"/>
    <col min="8" max="8" width="8" style="98" customWidth="1"/>
    <col min="9" max="10" width="8" style="99" customWidth="1"/>
    <col min="11" max="11" width="8" style="176" customWidth="1"/>
    <col min="12" max="16384" width="9.109375" style="90"/>
  </cols>
  <sheetData>
    <row r="1" spans="2:11" ht="54" customHeight="1" thickBot="1">
      <c r="B1" s="408"/>
      <c r="C1" s="409"/>
      <c r="D1" s="409"/>
      <c r="E1" s="409"/>
      <c r="F1" s="409"/>
      <c r="G1" s="409"/>
      <c r="H1" s="409"/>
      <c r="I1" s="409"/>
      <c r="J1" s="409"/>
      <c r="K1" s="410"/>
    </row>
    <row r="2" spans="2:11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44246</v>
      </c>
      <c r="J2" s="415"/>
      <c r="K2" s="41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215" t="s">
        <v>9</v>
      </c>
      <c r="K4" s="139" t="s">
        <v>2200</v>
      </c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209"/>
      <c r="K5" s="210">
        <v>0</v>
      </c>
    </row>
    <row r="6" spans="2:11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90"/>
      <c r="K6" s="211">
        <v>0</v>
      </c>
    </row>
    <row r="7" spans="2:11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90"/>
      <c r="K7" s="211" t="s">
        <v>20</v>
      </c>
    </row>
    <row r="8" spans="2:11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90" t="s">
        <v>20</v>
      </c>
      <c r="K8" s="211" t="s">
        <v>20</v>
      </c>
    </row>
    <row r="9" spans="2:11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90"/>
      <c r="K9" s="211">
        <v>0</v>
      </c>
    </row>
    <row r="10" spans="2:11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90"/>
      <c r="K10" s="211">
        <v>0</v>
      </c>
    </row>
    <row r="11" spans="2:11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90"/>
      <c r="K11" s="211" t="s">
        <v>20</v>
      </c>
    </row>
    <row r="12" spans="2:11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90"/>
      <c r="K12" s="211" t="s">
        <v>20</v>
      </c>
    </row>
    <row r="13" spans="2:11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90"/>
      <c r="K13" s="211">
        <v>0</v>
      </c>
    </row>
    <row r="14" spans="2:11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90"/>
      <c r="K14" s="211" t="s">
        <v>20</v>
      </c>
    </row>
    <row r="15" spans="2:11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90"/>
      <c r="K15" s="211">
        <v>0</v>
      </c>
    </row>
    <row r="16" spans="2:11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90"/>
      <c r="K16" s="211">
        <v>0</v>
      </c>
    </row>
    <row r="17" spans="2:11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90"/>
      <c r="K17" s="211">
        <v>0</v>
      </c>
    </row>
    <row r="18" spans="2:11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90" t="s">
        <v>20</v>
      </c>
      <c r="K18" s="211">
        <v>0</v>
      </c>
    </row>
    <row r="19" spans="2:11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90"/>
      <c r="K19" s="211" t="s">
        <v>20</v>
      </c>
    </row>
    <row r="20" spans="2:11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90"/>
      <c r="K20" s="211" t="s">
        <v>20</v>
      </c>
    </row>
    <row r="21" spans="2:11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90" t="s">
        <v>20</v>
      </c>
      <c r="K21" s="211">
        <v>0</v>
      </c>
    </row>
    <row r="22" spans="2:11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90" t="s">
        <v>20</v>
      </c>
      <c r="K22" s="211" t="s">
        <v>20</v>
      </c>
    </row>
    <row r="23" spans="2:11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90" t="s">
        <v>20</v>
      </c>
      <c r="K23" s="211">
        <v>0</v>
      </c>
    </row>
    <row r="24" spans="2:11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90"/>
      <c r="K24" s="211">
        <v>0</v>
      </c>
    </row>
    <row r="25" spans="2:11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90"/>
      <c r="K25" s="211">
        <v>0</v>
      </c>
    </row>
    <row r="26" spans="2:11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90"/>
      <c r="K26" s="211">
        <v>0</v>
      </c>
    </row>
    <row r="27" spans="2:11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90"/>
      <c r="K27" s="212">
        <v>0</v>
      </c>
    </row>
    <row r="28" spans="2:11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90"/>
      <c r="K28" s="211">
        <v>0</v>
      </c>
    </row>
    <row r="29" spans="2:11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90"/>
      <c r="K29" s="211">
        <v>0</v>
      </c>
    </row>
    <row r="30" spans="2:11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90"/>
      <c r="K30" s="212">
        <v>0</v>
      </c>
    </row>
    <row r="31" spans="2:11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90" t="s">
        <v>20</v>
      </c>
      <c r="K31" s="212">
        <v>0</v>
      </c>
    </row>
    <row r="32" spans="2:11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90"/>
      <c r="K32" s="211">
        <v>0</v>
      </c>
    </row>
    <row r="33" spans="2:11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90" t="s">
        <v>20</v>
      </c>
      <c r="K33" s="211">
        <v>0</v>
      </c>
    </row>
    <row r="34" spans="2:11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90" t="s">
        <v>20</v>
      </c>
      <c r="K34" s="211">
        <v>0</v>
      </c>
    </row>
    <row r="35" spans="2:11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90" t="s">
        <v>20</v>
      </c>
      <c r="K35" s="211">
        <v>0</v>
      </c>
    </row>
    <row r="36" spans="2:11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90"/>
      <c r="K36" s="211">
        <v>0</v>
      </c>
    </row>
    <row r="37" spans="2:11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90"/>
      <c r="K37" s="211">
        <v>0</v>
      </c>
    </row>
    <row r="38" spans="2:11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90"/>
      <c r="K38" s="211">
        <v>0</v>
      </c>
    </row>
    <row r="39" spans="2:11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90"/>
      <c r="K39" s="211" t="s">
        <v>20</v>
      </c>
    </row>
    <row r="40" spans="2:11" ht="19.649999999999999" customHeight="1" thickBot="1">
      <c r="B40" s="124">
        <f t="shared" si="0"/>
        <v>36</v>
      </c>
      <c r="C40" s="125" t="s">
        <v>102</v>
      </c>
      <c r="D40" s="125" t="s">
        <v>63</v>
      </c>
      <c r="E40" s="125">
        <v>2009</v>
      </c>
      <c r="F40" s="125" t="s">
        <v>19</v>
      </c>
      <c r="G40" s="164"/>
      <c r="H40" s="132" t="s">
        <v>20</v>
      </c>
      <c r="I40" s="133" t="s">
        <v>20</v>
      </c>
      <c r="J40" s="213"/>
      <c r="K40" s="214" t="s">
        <v>20</v>
      </c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6" t="s">
        <v>9</v>
      </c>
      <c r="K41" s="139" t="s">
        <v>2200</v>
      </c>
    </row>
    <row r="42" spans="2:11" ht="19.649999999999999" customHeight="1">
      <c r="B42" s="121">
        <f>ROW()-5</f>
        <v>37</v>
      </c>
      <c r="C42" s="122" t="s">
        <v>102</v>
      </c>
      <c r="D42" s="122" t="s">
        <v>108</v>
      </c>
      <c r="E42" s="122">
        <v>2005</v>
      </c>
      <c r="F42" s="122">
        <v>2013</v>
      </c>
      <c r="G42" s="123"/>
      <c r="H42" s="129"/>
      <c r="I42" s="130" t="s">
        <v>20</v>
      </c>
      <c r="J42" s="190"/>
      <c r="K42" s="216" t="s">
        <v>20</v>
      </c>
    </row>
    <row r="43" spans="2:11" ht="19.649999999999999" customHeight="1">
      <c r="B43" s="121">
        <f t="shared" ref="B43:B82" si="1">ROW()-5</f>
        <v>38</v>
      </c>
      <c r="C43" s="122" t="s">
        <v>102</v>
      </c>
      <c r="D43" s="122" t="s">
        <v>111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90"/>
      <c r="K43" s="211" t="s">
        <v>20</v>
      </c>
    </row>
    <row r="44" spans="2:11" ht="19.649999999999999" customHeight="1">
      <c r="B44" s="121">
        <f t="shared" si="1"/>
        <v>39</v>
      </c>
      <c r="C44" s="122" t="s">
        <v>102</v>
      </c>
      <c r="D44" s="122" t="s">
        <v>69</v>
      </c>
      <c r="E44" s="122">
        <v>2013</v>
      </c>
      <c r="F44" s="122" t="s">
        <v>19</v>
      </c>
      <c r="G44" s="123"/>
      <c r="H44" s="129" t="s">
        <v>20</v>
      </c>
      <c r="I44" s="130" t="s">
        <v>20</v>
      </c>
      <c r="J44" s="190"/>
      <c r="K44" s="211" t="s">
        <v>20</v>
      </c>
    </row>
    <row r="45" spans="2:11" ht="19.649999999999999" customHeight="1">
      <c r="B45" s="121">
        <f t="shared" si="1"/>
        <v>40</v>
      </c>
      <c r="C45" s="122" t="s">
        <v>102</v>
      </c>
      <c r="D45" s="122" t="s">
        <v>114</v>
      </c>
      <c r="E45" s="122">
        <v>2010</v>
      </c>
      <c r="F45" s="122">
        <v>2016</v>
      </c>
      <c r="G45" s="123" t="s">
        <v>20</v>
      </c>
      <c r="H45" s="129" t="s">
        <v>20</v>
      </c>
      <c r="I45" s="130" t="s">
        <v>20</v>
      </c>
      <c r="J45" s="190"/>
      <c r="K45" s="211" t="s">
        <v>20</v>
      </c>
    </row>
    <row r="46" spans="2:11" ht="19.649999999999999" customHeight="1">
      <c r="B46" s="121">
        <f t="shared" si="1"/>
        <v>41</v>
      </c>
      <c r="C46" s="122" t="s">
        <v>102</v>
      </c>
      <c r="D46" s="122" t="s">
        <v>131</v>
      </c>
      <c r="E46" s="122">
        <v>2009</v>
      </c>
      <c r="F46" s="122">
        <v>2015</v>
      </c>
      <c r="G46" s="123" t="s">
        <v>20</v>
      </c>
      <c r="H46" s="129" t="s">
        <v>20</v>
      </c>
      <c r="I46" s="130" t="s">
        <v>20</v>
      </c>
      <c r="J46" s="190"/>
      <c r="K46" s="211" t="s">
        <v>20</v>
      </c>
    </row>
    <row r="47" spans="2:11" ht="19.649999999999999" customHeight="1">
      <c r="B47" s="121">
        <f t="shared" si="1"/>
        <v>42</v>
      </c>
      <c r="C47" s="122" t="s">
        <v>102</v>
      </c>
      <c r="D47" s="122" t="s">
        <v>139</v>
      </c>
      <c r="E47" s="122">
        <v>2009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90"/>
      <c r="K47" s="211">
        <v>0</v>
      </c>
    </row>
    <row r="48" spans="2:11" ht="19.649999999999999" customHeight="1">
      <c r="B48" s="121">
        <f t="shared" si="1"/>
        <v>43</v>
      </c>
      <c r="C48" s="122" t="s">
        <v>145</v>
      </c>
      <c r="D48" s="122" t="s">
        <v>147</v>
      </c>
      <c r="E48" s="122">
        <v>2013</v>
      </c>
      <c r="F48" s="122" t="s">
        <v>19</v>
      </c>
      <c r="G48" s="123"/>
      <c r="H48" s="129" t="s">
        <v>20</v>
      </c>
      <c r="I48" s="130"/>
      <c r="J48" s="190" t="s">
        <v>20</v>
      </c>
      <c r="K48" s="211" t="s">
        <v>20</v>
      </c>
    </row>
    <row r="49" spans="2:11" ht="19.649999999999999" customHeight="1">
      <c r="B49" s="121">
        <f t="shared" si="1"/>
        <v>44</v>
      </c>
      <c r="C49" s="122" t="s">
        <v>171</v>
      </c>
      <c r="D49" s="122" t="s">
        <v>172</v>
      </c>
      <c r="E49" s="122">
        <v>2012</v>
      </c>
      <c r="F49" s="122" t="s">
        <v>19</v>
      </c>
      <c r="G49" s="123"/>
      <c r="H49" s="129" t="s">
        <v>20</v>
      </c>
      <c r="I49" s="130" t="s">
        <v>20</v>
      </c>
      <c r="J49" s="190"/>
      <c r="K49" s="211">
        <v>0</v>
      </c>
    </row>
    <row r="50" spans="2:11" ht="19.649999999999999" customHeight="1">
      <c r="B50" s="121">
        <f t="shared" si="1"/>
        <v>45</v>
      </c>
      <c r="C50" s="122" t="s">
        <v>171</v>
      </c>
      <c r="D50" s="122" t="s">
        <v>173</v>
      </c>
      <c r="E50" s="122">
        <v>2013</v>
      </c>
      <c r="F50" s="122">
        <v>2017</v>
      </c>
      <c r="G50" s="123"/>
      <c r="H50" s="129" t="s">
        <v>20</v>
      </c>
      <c r="I50" s="130" t="s">
        <v>20</v>
      </c>
      <c r="J50" s="190"/>
      <c r="K50" s="211">
        <v>0</v>
      </c>
    </row>
    <row r="51" spans="2:11" ht="19.649999999999999" customHeight="1">
      <c r="B51" s="121">
        <f t="shared" si="1"/>
        <v>46</v>
      </c>
      <c r="C51" s="122" t="s">
        <v>171</v>
      </c>
      <c r="D51" s="122" t="s">
        <v>173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90"/>
      <c r="K51" s="211">
        <v>0</v>
      </c>
    </row>
    <row r="52" spans="2:11" ht="19.649999999999999" customHeight="1">
      <c r="B52" s="121">
        <f t="shared" si="1"/>
        <v>47</v>
      </c>
      <c r="C52" s="122" t="s">
        <v>171</v>
      </c>
      <c r="D52" s="122" t="s">
        <v>175</v>
      </c>
      <c r="E52" s="122">
        <v>2012</v>
      </c>
      <c r="F52" s="122" t="s">
        <v>19</v>
      </c>
      <c r="G52" s="123"/>
      <c r="H52" s="129" t="s">
        <v>20</v>
      </c>
      <c r="I52" s="130" t="s">
        <v>20</v>
      </c>
      <c r="J52" s="190"/>
      <c r="K52" s="211">
        <v>0</v>
      </c>
    </row>
    <row r="53" spans="2:11" ht="19.649999999999999" customHeight="1">
      <c r="B53" s="121">
        <f t="shared" si="1"/>
        <v>48</v>
      </c>
      <c r="C53" s="122" t="s">
        <v>171</v>
      </c>
      <c r="D53" s="122" t="s">
        <v>177</v>
      </c>
      <c r="E53" s="122">
        <v>2012</v>
      </c>
      <c r="F53" s="122" t="s">
        <v>19</v>
      </c>
      <c r="G53" s="123"/>
      <c r="H53" s="129" t="s">
        <v>20</v>
      </c>
      <c r="I53" s="130" t="s">
        <v>20</v>
      </c>
      <c r="J53" s="190"/>
      <c r="K53" s="211">
        <v>0</v>
      </c>
    </row>
    <row r="54" spans="2:11" ht="19.649999999999999" customHeight="1">
      <c r="B54" s="121">
        <f t="shared" si="1"/>
        <v>49</v>
      </c>
      <c r="C54" s="122" t="s">
        <v>171</v>
      </c>
      <c r="D54" s="122" t="s">
        <v>177</v>
      </c>
      <c r="E54" s="122">
        <v>2020</v>
      </c>
      <c r="F54" s="122" t="s">
        <v>19</v>
      </c>
      <c r="G54" s="123"/>
      <c r="H54" s="129" t="s">
        <v>20</v>
      </c>
      <c r="I54" s="130" t="s">
        <v>20</v>
      </c>
      <c r="J54" s="190"/>
      <c r="K54" s="211">
        <v>0</v>
      </c>
    </row>
    <row r="55" spans="2:11" ht="19.649999999999999" customHeight="1">
      <c r="B55" s="121">
        <f t="shared" si="1"/>
        <v>50</v>
      </c>
      <c r="C55" s="122" t="s">
        <v>171</v>
      </c>
      <c r="D55" s="122" t="s">
        <v>178</v>
      </c>
      <c r="E55" s="122">
        <v>2012</v>
      </c>
      <c r="F55" s="122" t="s">
        <v>19</v>
      </c>
      <c r="G55" s="123"/>
      <c r="H55" s="129" t="s">
        <v>20</v>
      </c>
      <c r="I55" s="130" t="s">
        <v>20</v>
      </c>
      <c r="J55" s="190"/>
      <c r="K55" s="211">
        <v>0</v>
      </c>
    </row>
    <row r="56" spans="2:11" ht="19.649999999999999" customHeight="1">
      <c r="B56" s="121">
        <f t="shared" si="1"/>
        <v>51</v>
      </c>
      <c r="C56" s="122" t="s">
        <v>171</v>
      </c>
      <c r="D56" s="122" t="s">
        <v>178</v>
      </c>
      <c r="E56" s="122">
        <v>2020</v>
      </c>
      <c r="F56" s="122" t="s">
        <v>19</v>
      </c>
      <c r="G56" s="123"/>
      <c r="H56" s="129" t="s">
        <v>20</v>
      </c>
      <c r="I56" s="130" t="s">
        <v>20</v>
      </c>
      <c r="J56" s="190"/>
      <c r="K56" s="211">
        <v>0</v>
      </c>
    </row>
    <row r="57" spans="2:11" ht="19.649999999999999" customHeight="1">
      <c r="B57" s="121">
        <f t="shared" si="1"/>
        <v>52</v>
      </c>
      <c r="C57" s="122" t="s">
        <v>179</v>
      </c>
      <c r="D57" s="122" t="s">
        <v>180</v>
      </c>
      <c r="E57" s="122">
        <v>2011</v>
      </c>
      <c r="F57" s="122">
        <v>2016</v>
      </c>
      <c r="G57" s="123"/>
      <c r="H57" s="129" t="s">
        <v>20</v>
      </c>
      <c r="I57" s="130"/>
      <c r="J57" s="190"/>
      <c r="K57" s="211">
        <v>0</v>
      </c>
    </row>
    <row r="58" spans="2:11" ht="19.649999999999999" customHeight="1">
      <c r="B58" s="121">
        <f t="shared" si="1"/>
        <v>53</v>
      </c>
      <c r="C58" s="122" t="s">
        <v>179</v>
      </c>
      <c r="D58" s="122" t="s">
        <v>183</v>
      </c>
      <c r="E58" s="122">
        <v>2011</v>
      </c>
      <c r="F58" s="122">
        <v>2016</v>
      </c>
      <c r="G58" s="123"/>
      <c r="H58" s="129" t="s">
        <v>20</v>
      </c>
      <c r="I58" s="130"/>
      <c r="J58" s="190"/>
      <c r="K58" s="211" t="s">
        <v>20</v>
      </c>
    </row>
    <row r="59" spans="2:11" ht="19.649999999999999" customHeight="1">
      <c r="B59" s="121">
        <f t="shared" si="1"/>
        <v>54</v>
      </c>
      <c r="C59" s="122" t="s">
        <v>188</v>
      </c>
      <c r="D59" s="122">
        <v>500</v>
      </c>
      <c r="E59" s="122">
        <v>2007</v>
      </c>
      <c r="F59" s="122" t="s">
        <v>19</v>
      </c>
      <c r="G59" s="123"/>
      <c r="H59" s="129" t="s">
        <v>20</v>
      </c>
      <c r="I59" s="130"/>
      <c r="J59" s="190" t="s">
        <v>20</v>
      </c>
      <c r="K59" s="211" t="s">
        <v>20</v>
      </c>
    </row>
    <row r="60" spans="2:11" ht="19.649999999999999" customHeight="1">
      <c r="B60" s="121">
        <f t="shared" si="1"/>
        <v>55</v>
      </c>
      <c r="C60" s="122" t="s">
        <v>188</v>
      </c>
      <c r="D60" s="122" t="s">
        <v>197</v>
      </c>
      <c r="E60" s="122">
        <v>2010</v>
      </c>
      <c r="F60" s="122" t="s">
        <v>19</v>
      </c>
      <c r="G60" s="123"/>
      <c r="H60" s="129" t="s">
        <v>20</v>
      </c>
      <c r="I60" s="130"/>
      <c r="J60" s="193" t="s">
        <v>20</v>
      </c>
      <c r="K60" s="211" t="s">
        <v>20</v>
      </c>
    </row>
    <row r="61" spans="2:11" ht="19.649999999999999" customHeight="1">
      <c r="B61" s="121">
        <f t="shared" si="1"/>
        <v>56</v>
      </c>
      <c r="C61" s="122" t="s">
        <v>188</v>
      </c>
      <c r="D61" s="122" t="s">
        <v>200</v>
      </c>
      <c r="E61" s="122">
        <v>2006</v>
      </c>
      <c r="F61" s="122" t="s">
        <v>19</v>
      </c>
      <c r="G61" s="123"/>
      <c r="H61" s="129" t="s">
        <v>20</v>
      </c>
      <c r="I61" s="130"/>
      <c r="J61" s="190" t="s">
        <v>20</v>
      </c>
      <c r="K61" s="211" t="s">
        <v>20</v>
      </c>
    </row>
    <row r="62" spans="2:11" ht="19.649999999999999" customHeight="1">
      <c r="B62" s="121">
        <f t="shared" si="1"/>
        <v>57</v>
      </c>
      <c r="C62" s="122" t="s">
        <v>188</v>
      </c>
      <c r="D62" s="122" t="s">
        <v>202</v>
      </c>
      <c r="E62" s="122">
        <v>2008</v>
      </c>
      <c r="F62" s="122">
        <v>2015</v>
      </c>
      <c r="G62" s="123"/>
      <c r="H62" s="129" t="s">
        <v>20</v>
      </c>
      <c r="I62" s="130"/>
      <c r="J62" s="190" t="s">
        <v>20</v>
      </c>
      <c r="K62" s="211">
        <v>0</v>
      </c>
    </row>
    <row r="63" spans="2:11" ht="19.649999999999999" customHeight="1">
      <c r="B63" s="121">
        <f t="shared" si="1"/>
        <v>58</v>
      </c>
      <c r="C63" s="122" t="s">
        <v>188</v>
      </c>
      <c r="D63" s="122" t="s">
        <v>203</v>
      </c>
      <c r="E63" s="122">
        <v>2011</v>
      </c>
      <c r="F63" s="122">
        <v>2016</v>
      </c>
      <c r="G63" s="123"/>
      <c r="H63" s="129" t="s">
        <v>20</v>
      </c>
      <c r="I63" s="130"/>
      <c r="J63" s="190"/>
      <c r="K63" s="211">
        <v>0</v>
      </c>
    </row>
    <row r="64" spans="2:11" ht="19.649999999999999" customHeight="1">
      <c r="B64" s="121">
        <f t="shared" si="1"/>
        <v>59</v>
      </c>
      <c r="C64" s="122" t="s">
        <v>188</v>
      </c>
      <c r="D64" s="122" t="s">
        <v>217</v>
      </c>
      <c r="E64" s="122">
        <v>2016</v>
      </c>
      <c r="F64" s="122" t="s">
        <v>71</v>
      </c>
      <c r="G64" s="123"/>
      <c r="H64" s="129" t="s">
        <v>20</v>
      </c>
      <c r="I64" s="130" t="s">
        <v>20</v>
      </c>
      <c r="J64" s="190"/>
      <c r="K64" s="211">
        <v>0</v>
      </c>
    </row>
    <row r="65" spans="2:11" ht="19.649999999999999" customHeight="1">
      <c r="B65" s="121">
        <f t="shared" si="1"/>
        <v>60</v>
      </c>
      <c r="C65" s="122" t="s">
        <v>223</v>
      </c>
      <c r="D65" s="122" t="s">
        <v>234</v>
      </c>
      <c r="E65" s="122">
        <v>2009</v>
      </c>
      <c r="F65" s="122">
        <v>2019</v>
      </c>
      <c r="G65" s="123"/>
      <c r="H65" s="129" t="s">
        <v>20</v>
      </c>
      <c r="I65" s="130"/>
      <c r="J65" s="190"/>
      <c r="K65" s="211" t="s">
        <v>20</v>
      </c>
    </row>
    <row r="66" spans="2:11" ht="19.649999999999999" customHeight="1">
      <c r="B66" s="121">
        <f t="shared" si="1"/>
        <v>61</v>
      </c>
      <c r="C66" s="122" t="s">
        <v>223</v>
      </c>
      <c r="D66" s="122" t="s">
        <v>234</v>
      </c>
      <c r="E66" s="122">
        <v>2017</v>
      </c>
      <c r="F66" s="122" t="s">
        <v>71</v>
      </c>
      <c r="G66" s="123"/>
      <c r="H66" s="129" t="s">
        <v>20</v>
      </c>
      <c r="I66" s="130"/>
      <c r="J66" s="190" t="s">
        <v>20</v>
      </c>
      <c r="K66" s="211">
        <v>0</v>
      </c>
    </row>
    <row r="67" spans="2:11" ht="19.649999999999999" customHeight="1">
      <c r="B67" s="121">
        <f t="shared" si="1"/>
        <v>62</v>
      </c>
      <c r="C67" s="122" t="s">
        <v>223</v>
      </c>
      <c r="D67" s="122" t="s">
        <v>239</v>
      </c>
      <c r="E67" s="122">
        <v>2013</v>
      </c>
      <c r="F67" s="122" t="s">
        <v>19</v>
      </c>
      <c r="G67" s="123"/>
      <c r="H67" s="129" t="s">
        <v>20</v>
      </c>
      <c r="I67" s="130"/>
      <c r="J67" s="193" t="s">
        <v>20</v>
      </c>
      <c r="K67" s="211" t="s">
        <v>20</v>
      </c>
    </row>
    <row r="68" spans="2:11" ht="19.649999999999999" customHeight="1">
      <c r="B68" s="121">
        <f t="shared" si="1"/>
        <v>63</v>
      </c>
      <c r="C68" s="122" t="s">
        <v>223</v>
      </c>
      <c r="D68" s="122" t="s">
        <v>245</v>
      </c>
      <c r="E68" s="122">
        <v>2013</v>
      </c>
      <c r="F68" s="122" t="s">
        <v>19</v>
      </c>
      <c r="G68" s="123"/>
      <c r="H68" s="129" t="s">
        <v>20</v>
      </c>
      <c r="I68" s="130"/>
      <c r="J68" s="193" t="s">
        <v>20</v>
      </c>
      <c r="K68" s="211" t="s">
        <v>20</v>
      </c>
    </row>
    <row r="69" spans="2:11" ht="19.649999999999999" customHeight="1">
      <c r="B69" s="121">
        <f t="shared" si="1"/>
        <v>64</v>
      </c>
      <c r="C69" s="122" t="s">
        <v>223</v>
      </c>
      <c r="D69" s="122" t="s">
        <v>247</v>
      </c>
      <c r="E69" s="122">
        <v>2006</v>
      </c>
      <c r="F69" s="122">
        <v>2015</v>
      </c>
      <c r="G69" s="123" t="s">
        <v>20</v>
      </c>
      <c r="H69" s="129" t="s">
        <v>20</v>
      </c>
      <c r="I69" s="130"/>
      <c r="J69" s="190" t="s">
        <v>20</v>
      </c>
      <c r="K69" s="211">
        <v>0</v>
      </c>
    </row>
    <row r="70" spans="2:11" ht="19.649999999999999" customHeight="1">
      <c r="B70" s="121">
        <f t="shared" si="1"/>
        <v>65</v>
      </c>
      <c r="C70" s="122" t="s">
        <v>223</v>
      </c>
      <c r="D70" s="122" t="s">
        <v>252</v>
      </c>
      <c r="E70" s="122">
        <v>2006</v>
      </c>
      <c r="F70" s="122">
        <v>2011</v>
      </c>
      <c r="G70" s="123" t="s">
        <v>20</v>
      </c>
      <c r="H70" s="129" t="s">
        <v>20</v>
      </c>
      <c r="I70" s="130"/>
      <c r="J70" s="190" t="s">
        <v>20</v>
      </c>
      <c r="K70" s="211">
        <v>0</v>
      </c>
    </row>
    <row r="71" spans="2:11" ht="19.649999999999999" customHeight="1">
      <c r="B71" s="121">
        <f t="shared" si="1"/>
        <v>66</v>
      </c>
      <c r="C71" s="122" t="s">
        <v>223</v>
      </c>
      <c r="D71" s="122" t="s">
        <v>255</v>
      </c>
      <c r="E71" s="122">
        <v>2006</v>
      </c>
      <c r="F71" s="122">
        <v>2011</v>
      </c>
      <c r="G71" s="123" t="s">
        <v>20</v>
      </c>
      <c r="H71" s="129" t="s">
        <v>20</v>
      </c>
      <c r="I71" s="130"/>
      <c r="J71" s="190" t="s">
        <v>20</v>
      </c>
      <c r="K71" s="211">
        <v>0</v>
      </c>
    </row>
    <row r="72" spans="2:11" ht="19.649999999999999" customHeight="1">
      <c r="B72" s="121">
        <f t="shared" si="1"/>
        <v>67</v>
      </c>
      <c r="C72" s="122" t="s">
        <v>223</v>
      </c>
      <c r="D72" s="122" t="s">
        <v>255</v>
      </c>
      <c r="E72" s="122">
        <v>2013</v>
      </c>
      <c r="F72" s="122">
        <v>2018</v>
      </c>
      <c r="G72" s="123"/>
      <c r="H72" s="129" t="s">
        <v>20</v>
      </c>
      <c r="I72" s="130"/>
      <c r="J72" s="190" t="s">
        <v>20</v>
      </c>
      <c r="K72" s="211" t="s">
        <v>20</v>
      </c>
    </row>
    <row r="73" spans="2:11" ht="19.649999999999999" customHeight="1">
      <c r="B73" s="121">
        <f t="shared" si="1"/>
        <v>68</v>
      </c>
      <c r="C73" s="122" t="s">
        <v>258</v>
      </c>
      <c r="D73" s="122" t="s">
        <v>259</v>
      </c>
      <c r="E73" s="122">
        <v>2006</v>
      </c>
      <c r="F73" s="122">
        <v>2011</v>
      </c>
      <c r="G73" s="123" t="s">
        <v>20</v>
      </c>
      <c r="H73" s="129" t="s">
        <v>20</v>
      </c>
      <c r="I73" s="130"/>
      <c r="J73" s="190"/>
      <c r="K73" s="211">
        <v>0</v>
      </c>
    </row>
    <row r="74" spans="2:11" ht="19.5" customHeight="1">
      <c r="B74" s="121">
        <f t="shared" si="1"/>
        <v>69</v>
      </c>
      <c r="C74" s="122" t="s">
        <v>258</v>
      </c>
      <c r="D74" s="122" t="s">
        <v>262</v>
      </c>
      <c r="E74" s="122">
        <v>2012</v>
      </c>
      <c r="F74" s="122">
        <v>2016</v>
      </c>
      <c r="G74" s="123" t="s">
        <v>20</v>
      </c>
      <c r="H74" s="129" t="s">
        <v>20</v>
      </c>
      <c r="I74" s="130"/>
      <c r="J74" s="190"/>
      <c r="K74" s="211" t="s">
        <v>20</v>
      </c>
    </row>
    <row r="75" spans="2:11" ht="19.5" customHeight="1">
      <c r="B75" s="121">
        <f t="shared" si="1"/>
        <v>70</v>
      </c>
      <c r="C75" s="122" t="s">
        <v>269</v>
      </c>
      <c r="D75" s="122" t="s">
        <v>270</v>
      </c>
      <c r="E75" s="122">
        <v>2012</v>
      </c>
      <c r="F75" s="122">
        <v>2019</v>
      </c>
      <c r="G75" s="123" t="s">
        <v>20</v>
      </c>
      <c r="H75" s="129" t="s">
        <v>20</v>
      </c>
      <c r="I75" s="130" t="s">
        <v>20</v>
      </c>
      <c r="J75" s="190"/>
      <c r="K75" s="211">
        <v>0</v>
      </c>
    </row>
    <row r="76" spans="2:11" ht="19.5" customHeight="1">
      <c r="B76" s="121">
        <f t="shared" si="1"/>
        <v>71</v>
      </c>
      <c r="C76" s="122" t="s">
        <v>269</v>
      </c>
      <c r="D76" s="122" t="s">
        <v>274</v>
      </c>
      <c r="E76" s="122">
        <v>2008</v>
      </c>
      <c r="F76" s="122">
        <v>2013</v>
      </c>
      <c r="G76" s="123"/>
      <c r="H76" s="129" t="s">
        <v>20</v>
      </c>
      <c r="I76" s="130"/>
      <c r="J76" s="190"/>
      <c r="K76" s="211">
        <v>0</v>
      </c>
    </row>
    <row r="77" spans="2:11" ht="19.649999999999999" customHeight="1">
      <c r="B77" s="121">
        <f t="shared" si="1"/>
        <v>72</v>
      </c>
      <c r="C77" s="122" t="s">
        <v>269</v>
      </c>
      <c r="D77" s="122" t="s">
        <v>274</v>
      </c>
      <c r="E77" s="122">
        <v>2014</v>
      </c>
      <c r="F77" s="122">
        <v>2020</v>
      </c>
      <c r="G77" s="123"/>
      <c r="H77" s="129" t="s">
        <v>20</v>
      </c>
      <c r="I77" s="130" t="s">
        <v>20</v>
      </c>
      <c r="J77" s="190"/>
      <c r="K77" s="211">
        <v>0</v>
      </c>
    </row>
    <row r="78" spans="2:11" ht="19.649999999999999" customHeight="1">
      <c r="B78" s="121">
        <f t="shared" si="1"/>
        <v>73</v>
      </c>
      <c r="C78" s="122" t="s">
        <v>269</v>
      </c>
      <c r="D78" s="122" t="s">
        <v>278</v>
      </c>
      <c r="E78" s="122">
        <v>2011</v>
      </c>
      <c r="F78" s="122">
        <v>2017</v>
      </c>
      <c r="G78" s="123" t="s">
        <v>20</v>
      </c>
      <c r="H78" s="129" t="s">
        <v>20</v>
      </c>
      <c r="I78" s="130"/>
      <c r="J78" s="190"/>
      <c r="K78" s="211">
        <v>0</v>
      </c>
    </row>
    <row r="79" spans="2:11" ht="19.649999999999999" customHeight="1">
      <c r="B79" s="121">
        <f t="shared" si="1"/>
        <v>74</v>
      </c>
      <c r="C79" s="122" t="s">
        <v>269</v>
      </c>
      <c r="D79" s="122" t="s">
        <v>280</v>
      </c>
      <c r="E79" s="122">
        <v>2011</v>
      </c>
      <c r="F79" s="122" t="s">
        <v>19</v>
      </c>
      <c r="G79" s="123" t="s">
        <v>20</v>
      </c>
      <c r="H79" s="129" t="s">
        <v>20</v>
      </c>
      <c r="I79" s="130"/>
      <c r="J79" s="190"/>
      <c r="K79" s="211" t="s">
        <v>20</v>
      </c>
    </row>
    <row r="80" spans="2:11" ht="19.649999999999999" customHeight="1">
      <c r="B80" s="121">
        <f t="shared" si="1"/>
        <v>75</v>
      </c>
      <c r="C80" s="122" t="s">
        <v>269</v>
      </c>
      <c r="D80" s="122" t="s">
        <v>285</v>
      </c>
      <c r="E80" s="122">
        <v>2010</v>
      </c>
      <c r="F80" s="122">
        <v>2019</v>
      </c>
      <c r="G80" s="123" t="s">
        <v>20</v>
      </c>
      <c r="H80" s="129" t="s">
        <v>20</v>
      </c>
      <c r="I80" s="130"/>
      <c r="J80" s="190"/>
      <c r="K80" s="211">
        <v>0</v>
      </c>
    </row>
    <row r="81" spans="2:11" ht="19.649999999999999" customHeight="1">
      <c r="B81" s="121">
        <f t="shared" si="1"/>
        <v>76</v>
      </c>
      <c r="C81" s="122" t="s">
        <v>269</v>
      </c>
      <c r="D81" s="122" t="s">
        <v>287</v>
      </c>
      <c r="E81" s="122">
        <v>2012</v>
      </c>
      <c r="F81" s="122">
        <v>2019</v>
      </c>
      <c r="G81" s="123" t="s">
        <v>20</v>
      </c>
      <c r="H81" s="129" t="s">
        <v>20</v>
      </c>
      <c r="I81" s="130" t="s">
        <v>20</v>
      </c>
      <c r="J81" s="190"/>
      <c r="K81" s="211">
        <v>0</v>
      </c>
    </row>
    <row r="82" spans="2:11" ht="19.649999999999999" customHeight="1" thickBot="1">
      <c r="B82" s="124">
        <f t="shared" si="1"/>
        <v>77</v>
      </c>
      <c r="C82" s="125" t="s">
        <v>296</v>
      </c>
      <c r="D82" s="125" t="s">
        <v>297</v>
      </c>
      <c r="E82" s="125">
        <v>2015</v>
      </c>
      <c r="F82" s="125" t="s">
        <v>71</v>
      </c>
      <c r="G82" s="164"/>
      <c r="H82" s="132"/>
      <c r="I82" s="133"/>
      <c r="J82" s="213" t="s">
        <v>20</v>
      </c>
      <c r="K82" s="214">
        <v>0</v>
      </c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6" t="s">
        <v>9</v>
      </c>
      <c r="K83" s="139" t="s">
        <v>2200</v>
      </c>
    </row>
    <row r="84" spans="2:11" ht="19.649999999999999" customHeight="1">
      <c r="B84" s="121">
        <f>ROW()-6</f>
        <v>78</v>
      </c>
      <c r="C84" s="122" t="s">
        <v>301</v>
      </c>
      <c r="D84" s="122" t="s">
        <v>306</v>
      </c>
      <c r="E84" s="122">
        <v>1999</v>
      </c>
      <c r="F84" s="122">
        <v>2008</v>
      </c>
      <c r="G84" s="123" t="s">
        <v>20</v>
      </c>
      <c r="H84" s="129" t="s">
        <v>20</v>
      </c>
      <c r="I84" s="130"/>
      <c r="J84" s="190"/>
      <c r="K84" s="211">
        <v>0</v>
      </c>
    </row>
    <row r="85" spans="2:11" ht="19.649999999999999" customHeight="1">
      <c r="B85" s="121">
        <f t="shared" ref="B85:B124" si="2">ROW()-6</f>
        <v>79</v>
      </c>
      <c r="C85" s="122" t="s">
        <v>301</v>
      </c>
      <c r="D85" s="122" t="s">
        <v>309</v>
      </c>
      <c r="E85" s="122">
        <v>2008</v>
      </c>
      <c r="F85" s="122">
        <v>2015</v>
      </c>
      <c r="G85" s="123" t="s">
        <v>20</v>
      </c>
      <c r="H85" s="129" t="s">
        <v>20</v>
      </c>
      <c r="I85" s="130"/>
      <c r="J85" s="190"/>
      <c r="K85" s="211">
        <v>0</v>
      </c>
    </row>
    <row r="86" spans="2:11" ht="19.649999999999999" customHeight="1">
      <c r="B86" s="121">
        <f t="shared" si="2"/>
        <v>80</v>
      </c>
      <c r="C86" s="122" t="s">
        <v>2078</v>
      </c>
      <c r="D86" s="122" t="s">
        <v>324</v>
      </c>
      <c r="E86" s="122">
        <v>2013</v>
      </c>
      <c r="F86" s="122">
        <v>2019</v>
      </c>
      <c r="G86" s="123" t="s">
        <v>20</v>
      </c>
      <c r="H86" s="129" t="s">
        <v>20</v>
      </c>
      <c r="I86" s="130" t="s">
        <v>20</v>
      </c>
      <c r="J86" s="190"/>
      <c r="K86" s="211">
        <v>0</v>
      </c>
    </row>
    <row r="87" spans="2:11" ht="19.649999999999999" customHeight="1">
      <c r="B87" s="121">
        <f t="shared" si="2"/>
        <v>81</v>
      </c>
      <c r="C87" s="122" t="s">
        <v>2078</v>
      </c>
      <c r="D87" s="122" t="s">
        <v>327</v>
      </c>
      <c r="E87" s="122">
        <v>2006</v>
      </c>
      <c r="F87" s="122">
        <v>2013</v>
      </c>
      <c r="G87" s="123" t="s">
        <v>20</v>
      </c>
      <c r="H87" s="129" t="s">
        <v>20</v>
      </c>
      <c r="I87" s="130"/>
      <c r="J87" s="190"/>
      <c r="K87" s="211" t="s">
        <v>20</v>
      </c>
    </row>
    <row r="88" spans="2:11" ht="19.649999999999999" customHeight="1">
      <c r="B88" s="121">
        <f t="shared" si="2"/>
        <v>82</v>
      </c>
      <c r="C88" s="122" t="s">
        <v>323</v>
      </c>
      <c r="D88" s="122" t="s">
        <v>334</v>
      </c>
      <c r="E88" s="122">
        <v>2017</v>
      </c>
      <c r="F88" s="122" t="s">
        <v>71</v>
      </c>
      <c r="G88" s="123"/>
      <c r="H88" s="129" t="s">
        <v>20</v>
      </c>
      <c r="I88" s="130" t="s">
        <v>20</v>
      </c>
      <c r="J88" s="190"/>
      <c r="K88" s="211">
        <v>0</v>
      </c>
    </row>
    <row r="89" spans="2:11" ht="19.649999999999999" customHeight="1">
      <c r="B89" s="121">
        <f t="shared" si="2"/>
        <v>83</v>
      </c>
      <c r="C89" s="122" t="s">
        <v>2078</v>
      </c>
      <c r="D89" s="122" t="s">
        <v>336</v>
      </c>
      <c r="E89" s="122">
        <v>2013</v>
      </c>
      <c r="F89" s="122">
        <v>2019</v>
      </c>
      <c r="G89" s="123" t="s">
        <v>20</v>
      </c>
      <c r="H89" s="129" t="s">
        <v>20</v>
      </c>
      <c r="I89" s="130" t="s">
        <v>20</v>
      </c>
      <c r="J89" s="190"/>
      <c r="K89" s="211">
        <v>0</v>
      </c>
    </row>
    <row r="90" spans="2:11" ht="19.649999999999999" customHeight="1">
      <c r="B90" s="121">
        <f t="shared" si="2"/>
        <v>84</v>
      </c>
      <c r="C90" s="122" t="s">
        <v>323</v>
      </c>
      <c r="D90" s="122" t="s">
        <v>337</v>
      </c>
      <c r="E90" s="122">
        <v>2015</v>
      </c>
      <c r="F90" s="122" t="s">
        <v>19</v>
      </c>
      <c r="G90" s="123"/>
      <c r="H90" s="129" t="s">
        <v>20</v>
      </c>
      <c r="I90" s="130" t="s">
        <v>20</v>
      </c>
      <c r="J90" s="190"/>
      <c r="K90" s="211" t="s">
        <v>20</v>
      </c>
    </row>
    <row r="91" spans="2:11" ht="19.649999999999999" customHeight="1">
      <c r="B91" s="121">
        <f t="shared" si="2"/>
        <v>85</v>
      </c>
      <c r="C91" s="122" t="s">
        <v>342</v>
      </c>
      <c r="D91" s="122" t="s">
        <v>343</v>
      </c>
      <c r="E91" s="122">
        <v>2011</v>
      </c>
      <c r="F91" s="122" t="s">
        <v>19</v>
      </c>
      <c r="G91" s="123"/>
      <c r="H91" s="129" t="s">
        <v>20</v>
      </c>
      <c r="I91" s="130" t="s">
        <v>20</v>
      </c>
      <c r="J91" s="190"/>
      <c r="K91" s="211">
        <v>0</v>
      </c>
    </row>
    <row r="92" spans="2:11" ht="19.649999999999999" customHeight="1">
      <c r="B92" s="121">
        <f t="shared" si="2"/>
        <v>86</v>
      </c>
      <c r="C92" s="122" t="s">
        <v>342</v>
      </c>
      <c r="D92" s="122" t="s">
        <v>344</v>
      </c>
      <c r="E92" s="122">
        <v>2014</v>
      </c>
      <c r="F92" s="122" t="s">
        <v>19</v>
      </c>
      <c r="G92" s="123"/>
      <c r="H92" s="129" t="s">
        <v>20</v>
      </c>
      <c r="I92" s="130" t="s">
        <v>20</v>
      </c>
      <c r="J92" s="190"/>
      <c r="K92" s="211">
        <v>0</v>
      </c>
    </row>
    <row r="93" spans="2:11" ht="19.649999999999999" customHeight="1">
      <c r="B93" s="121">
        <f t="shared" si="2"/>
        <v>87</v>
      </c>
      <c r="C93" s="122" t="s">
        <v>350</v>
      </c>
      <c r="D93" s="122" t="s">
        <v>354</v>
      </c>
      <c r="E93" s="122">
        <v>2012</v>
      </c>
      <c r="F93" s="122" t="s">
        <v>19</v>
      </c>
      <c r="G93" s="123" t="s">
        <v>20</v>
      </c>
      <c r="H93" s="129" t="s">
        <v>20</v>
      </c>
      <c r="I93" s="130"/>
      <c r="J93" s="190" t="s">
        <v>20</v>
      </c>
      <c r="K93" s="211">
        <v>0</v>
      </c>
    </row>
    <row r="94" spans="2:11" ht="19.649999999999999" customHeight="1">
      <c r="B94" s="121">
        <f t="shared" si="2"/>
        <v>88</v>
      </c>
      <c r="C94" s="122" t="s">
        <v>350</v>
      </c>
      <c r="D94" s="122" t="s">
        <v>357</v>
      </c>
      <c r="E94" s="122">
        <v>2013</v>
      </c>
      <c r="F94" s="122" t="s">
        <v>19</v>
      </c>
      <c r="G94" s="123"/>
      <c r="H94" s="129" t="s">
        <v>20</v>
      </c>
      <c r="I94" s="130"/>
      <c r="J94" s="190"/>
      <c r="K94" s="211" t="s">
        <v>20</v>
      </c>
    </row>
    <row r="95" spans="2:11" ht="19.649999999999999" customHeight="1">
      <c r="B95" s="121">
        <f t="shared" si="2"/>
        <v>89</v>
      </c>
      <c r="C95" s="122" t="s">
        <v>360</v>
      </c>
      <c r="D95" s="122" t="s">
        <v>361</v>
      </c>
      <c r="E95" s="122">
        <v>2016</v>
      </c>
      <c r="F95" s="122" t="s">
        <v>19</v>
      </c>
      <c r="G95" s="123"/>
      <c r="H95" s="129" t="s">
        <v>20</v>
      </c>
      <c r="I95" s="130" t="s">
        <v>20</v>
      </c>
      <c r="J95" s="190"/>
      <c r="K95" s="211" t="s">
        <v>20</v>
      </c>
    </row>
    <row r="96" spans="2:11" ht="19.649999999999999" customHeight="1">
      <c r="B96" s="121">
        <f t="shared" si="2"/>
        <v>90</v>
      </c>
      <c r="C96" s="122" t="s">
        <v>360</v>
      </c>
      <c r="D96" s="122" t="s">
        <v>363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90"/>
      <c r="K96" s="211" t="s">
        <v>20</v>
      </c>
    </row>
    <row r="97" spans="2:15" ht="19.649999999999999" customHeight="1">
      <c r="B97" s="121">
        <f t="shared" si="2"/>
        <v>91</v>
      </c>
      <c r="C97" s="122" t="s">
        <v>371</v>
      </c>
      <c r="D97" s="122">
        <v>3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90"/>
      <c r="K97" s="211" t="s">
        <v>20</v>
      </c>
    </row>
    <row r="98" spans="2:15" ht="19.649999999999999" customHeight="1">
      <c r="B98" s="121">
        <f t="shared" si="2"/>
        <v>92</v>
      </c>
      <c r="C98" s="122" t="s">
        <v>371</v>
      </c>
      <c r="D98" s="122">
        <v>5</v>
      </c>
      <c r="E98" s="122">
        <v>2010</v>
      </c>
      <c r="F98" s="122">
        <v>2015</v>
      </c>
      <c r="G98" s="123" t="s">
        <v>20</v>
      </c>
      <c r="H98" s="129" t="s">
        <v>20</v>
      </c>
      <c r="I98" s="130" t="s">
        <v>20</v>
      </c>
      <c r="J98" s="190"/>
      <c r="K98" s="211">
        <v>0</v>
      </c>
    </row>
    <row r="99" spans="2:15" ht="19.5" customHeight="1">
      <c r="B99" s="121">
        <f t="shared" si="2"/>
        <v>93</v>
      </c>
      <c r="C99" s="122" t="s">
        <v>371</v>
      </c>
      <c r="D99" s="122">
        <v>6</v>
      </c>
      <c r="E99" s="122">
        <v>2012</v>
      </c>
      <c r="F99" s="122" t="s">
        <v>19</v>
      </c>
      <c r="G99" s="123" t="s">
        <v>20</v>
      </c>
      <c r="H99" s="129" t="s">
        <v>20</v>
      </c>
      <c r="I99" s="130" t="s">
        <v>20</v>
      </c>
      <c r="J99" s="190"/>
      <c r="K99" s="211">
        <v>0</v>
      </c>
    </row>
    <row r="100" spans="2:15" ht="19.649999999999999" customHeight="1">
      <c r="B100" s="121">
        <f t="shared" si="2"/>
        <v>94</v>
      </c>
      <c r="C100" s="122" t="s">
        <v>371</v>
      </c>
      <c r="D100" s="122" t="s">
        <v>376</v>
      </c>
      <c r="E100" s="122">
        <v>2012</v>
      </c>
      <c r="F100" s="122">
        <v>2017</v>
      </c>
      <c r="G100" s="123" t="s">
        <v>20</v>
      </c>
      <c r="H100" s="129" t="s">
        <v>20</v>
      </c>
      <c r="I100" s="130" t="s">
        <v>20</v>
      </c>
      <c r="J100" s="190"/>
      <c r="K100" s="211" t="s">
        <v>20</v>
      </c>
    </row>
    <row r="101" spans="2:15" ht="19.649999999999999" customHeight="1">
      <c r="B101" s="121">
        <f t="shared" si="2"/>
        <v>95</v>
      </c>
      <c r="C101" s="122" t="s">
        <v>378</v>
      </c>
      <c r="D101" s="122" t="s">
        <v>379</v>
      </c>
      <c r="E101" s="122">
        <v>2004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90"/>
      <c r="K101" s="211">
        <v>0</v>
      </c>
    </row>
    <row r="102" spans="2:15" ht="19.649999999999999" customHeight="1">
      <c r="B102" s="121">
        <f t="shared" si="2"/>
        <v>96</v>
      </c>
      <c r="C102" s="122" t="s">
        <v>378</v>
      </c>
      <c r="D102" s="122" t="s">
        <v>379</v>
      </c>
      <c r="E102" s="122">
        <v>2012</v>
      </c>
      <c r="F102" s="122">
        <v>2018</v>
      </c>
      <c r="G102" s="123" t="s">
        <v>20</v>
      </c>
      <c r="H102" s="129" t="s">
        <v>20</v>
      </c>
      <c r="I102" s="130" t="s">
        <v>20</v>
      </c>
      <c r="J102" s="190"/>
      <c r="K102" s="211">
        <v>0</v>
      </c>
    </row>
    <row r="103" spans="2:15" ht="19.649999999999999" customHeight="1">
      <c r="B103" s="121">
        <f t="shared" si="2"/>
        <v>97</v>
      </c>
      <c r="C103" s="122" t="s">
        <v>378</v>
      </c>
      <c r="D103" s="122" t="s">
        <v>383</v>
      </c>
      <c r="E103" s="122">
        <v>2014</v>
      </c>
      <c r="F103" s="122" t="s">
        <v>19</v>
      </c>
      <c r="G103" s="123"/>
      <c r="H103" s="129" t="s">
        <v>20</v>
      </c>
      <c r="I103" s="129" t="s">
        <v>20</v>
      </c>
      <c r="J103" s="190"/>
      <c r="K103" s="211" t="s">
        <v>20</v>
      </c>
      <c r="N103" s="176"/>
      <c r="O103" s="176"/>
    </row>
    <row r="104" spans="2:15" ht="19.649999999999999" customHeight="1">
      <c r="B104" s="121">
        <f t="shared" si="2"/>
        <v>98</v>
      </c>
      <c r="C104" s="179" t="s">
        <v>378</v>
      </c>
      <c r="D104" s="179" t="s">
        <v>387</v>
      </c>
      <c r="E104" s="179">
        <v>2012</v>
      </c>
      <c r="F104" s="179" t="s">
        <v>19</v>
      </c>
      <c r="G104" s="123"/>
      <c r="H104" s="129" t="s">
        <v>20</v>
      </c>
      <c r="I104" s="130" t="s">
        <v>20</v>
      </c>
      <c r="J104" s="190"/>
      <c r="K104" s="211">
        <v>0</v>
      </c>
      <c r="N104" s="176"/>
      <c r="O104" s="176"/>
    </row>
    <row r="105" spans="2:15" ht="19.649999999999999" customHeight="1">
      <c r="B105" s="121">
        <f t="shared" si="2"/>
        <v>99</v>
      </c>
      <c r="C105" s="179" t="s">
        <v>378</v>
      </c>
      <c r="D105" s="179" t="s">
        <v>388</v>
      </c>
      <c r="E105" s="179">
        <v>2009</v>
      </c>
      <c r="F105" s="179">
        <v>2016</v>
      </c>
      <c r="G105" s="123" t="s">
        <v>20</v>
      </c>
      <c r="H105" s="129" t="s">
        <v>20</v>
      </c>
      <c r="I105" s="130" t="s">
        <v>20</v>
      </c>
      <c r="J105" s="190"/>
      <c r="K105" s="211">
        <v>0</v>
      </c>
      <c r="N105" s="176"/>
      <c r="O105" s="176"/>
    </row>
    <row r="106" spans="2:15" ht="19.649999999999999" customHeight="1">
      <c r="B106" s="121">
        <f t="shared" si="2"/>
        <v>100</v>
      </c>
      <c r="C106" s="179" t="s">
        <v>378</v>
      </c>
      <c r="D106" s="122" t="s">
        <v>391</v>
      </c>
      <c r="E106" s="179">
        <v>2012</v>
      </c>
      <c r="F106" s="179">
        <v>2016</v>
      </c>
      <c r="G106" s="123" t="s">
        <v>20</v>
      </c>
      <c r="H106" s="129" t="s">
        <v>20</v>
      </c>
      <c r="I106" s="130" t="s">
        <v>20</v>
      </c>
      <c r="J106" s="190"/>
      <c r="K106" s="211">
        <v>0</v>
      </c>
      <c r="N106" s="176"/>
      <c r="O106" s="176"/>
    </row>
    <row r="107" spans="2:15" ht="19.649999999999999" customHeight="1">
      <c r="B107" s="121">
        <f t="shared" si="2"/>
        <v>101</v>
      </c>
      <c r="C107" s="179" t="s">
        <v>378</v>
      </c>
      <c r="D107" s="179" t="s">
        <v>393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90"/>
      <c r="K107" s="211" t="s">
        <v>20</v>
      </c>
      <c r="N107" s="176"/>
      <c r="O107" s="176"/>
    </row>
    <row r="108" spans="2:15" ht="19.649999999999999" customHeight="1">
      <c r="B108" s="121">
        <f t="shared" si="2"/>
        <v>102</v>
      </c>
      <c r="C108" s="179" t="s">
        <v>378</v>
      </c>
      <c r="D108" s="179" t="s">
        <v>395</v>
      </c>
      <c r="E108" s="179">
        <v>2015</v>
      </c>
      <c r="F108" s="179">
        <v>2019</v>
      </c>
      <c r="G108" s="123"/>
      <c r="H108" s="129"/>
      <c r="I108" s="130"/>
      <c r="J108" s="190"/>
      <c r="K108" s="211">
        <v>0</v>
      </c>
      <c r="N108" s="176"/>
      <c r="O108" s="176"/>
    </row>
    <row r="109" spans="2:15" ht="19.649999999999999" customHeight="1">
      <c r="B109" s="121">
        <f t="shared" si="2"/>
        <v>103</v>
      </c>
      <c r="C109" s="179" t="s">
        <v>378</v>
      </c>
      <c r="D109" s="179" t="s">
        <v>396</v>
      </c>
      <c r="E109" s="179">
        <v>2016</v>
      </c>
      <c r="F109" s="179">
        <v>2019</v>
      </c>
      <c r="G109" s="123"/>
      <c r="H109" s="129"/>
      <c r="I109" s="130"/>
      <c r="J109" s="190"/>
      <c r="K109" s="211">
        <v>0</v>
      </c>
      <c r="N109" s="176"/>
      <c r="O109" s="176"/>
    </row>
    <row r="110" spans="2:15" ht="19.649999999999999" customHeight="1">
      <c r="B110" s="121">
        <f t="shared" si="2"/>
        <v>104</v>
      </c>
      <c r="C110" s="179" t="s">
        <v>378</v>
      </c>
      <c r="D110" s="179" t="s">
        <v>397</v>
      </c>
      <c r="E110" s="179">
        <v>2011</v>
      </c>
      <c r="F110" s="179">
        <v>2015</v>
      </c>
      <c r="G110" s="123" t="s">
        <v>20</v>
      </c>
      <c r="H110" s="129" t="s">
        <v>20</v>
      </c>
      <c r="I110" s="130" t="s">
        <v>20</v>
      </c>
      <c r="J110" s="190"/>
      <c r="K110" s="211">
        <v>0</v>
      </c>
      <c r="N110" s="176"/>
      <c r="O110" s="176"/>
    </row>
    <row r="111" spans="2:15" ht="19.649999999999999" customHeight="1">
      <c r="B111" s="121">
        <f t="shared" si="2"/>
        <v>105</v>
      </c>
      <c r="C111" s="179" t="s">
        <v>378</v>
      </c>
      <c r="D111" s="179" t="s">
        <v>257</v>
      </c>
      <c r="E111" s="179">
        <v>2003</v>
      </c>
      <c r="F111" s="179">
        <v>2014</v>
      </c>
      <c r="G111" s="123"/>
      <c r="H111" s="129" t="s">
        <v>20</v>
      </c>
      <c r="I111" s="130" t="s">
        <v>20</v>
      </c>
      <c r="J111" s="190"/>
      <c r="K111" s="211" t="s">
        <v>20</v>
      </c>
      <c r="N111" s="176"/>
      <c r="O111" s="176"/>
    </row>
    <row r="112" spans="2:15" ht="19.649999999999999" customHeight="1">
      <c r="B112" s="121">
        <f t="shared" si="2"/>
        <v>106</v>
      </c>
      <c r="C112" s="179" t="s">
        <v>378</v>
      </c>
      <c r="D112" s="179" t="s">
        <v>257</v>
      </c>
      <c r="E112" s="179">
        <v>2006</v>
      </c>
      <c r="F112" s="179" t="s">
        <v>71</v>
      </c>
      <c r="G112" s="123"/>
      <c r="H112" s="129" t="s">
        <v>20</v>
      </c>
      <c r="I112" s="130" t="s">
        <v>20</v>
      </c>
      <c r="J112" s="190"/>
      <c r="K112" s="211" t="s">
        <v>20</v>
      </c>
      <c r="N112" s="176"/>
      <c r="O112" s="176"/>
    </row>
    <row r="113" spans="2:15" ht="19.649999999999999" customHeight="1">
      <c r="B113" s="121">
        <f t="shared" si="2"/>
        <v>107</v>
      </c>
      <c r="C113" s="179" t="s">
        <v>378</v>
      </c>
      <c r="D113" s="179" t="s">
        <v>257</v>
      </c>
      <c r="E113" s="179">
        <v>2018</v>
      </c>
      <c r="F113" s="179" t="s">
        <v>19</v>
      </c>
      <c r="G113" s="123"/>
      <c r="H113" s="129" t="s">
        <v>20</v>
      </c>
      <c r="I113" s="130" t="s">
        <v>20</v>
      </c>
      <c r="J113" s="190"/>
      <c r="K113" s="211">
        <v>0</v>
      </c>
      <c r="N113" s="176"/>
      <c r="O113" s="176"/>
    </row>
    <row r="114" spans="2:15" ht="19.649999999999999" customHeight="1">
      <c r="B114" s="121">
        <f t="shared" si="2"/>
        <v>108</v>
      </c>
      <c r="C114" s="122" t="s">
        <v>378</v>
      </c>
      <c r="D114" s="122" t="s">
        <v>402</v>
      </c>
      <c r="E114" s="179">
        <v>2003</v>
      </c>
      <c r="F114" s="179">
        <v>2014</v>
      </c>
      <c r="G114" s="123"/>
      <c r="H114" s="129" t="s">
        <v>20</v>
      </c>
      <c r="I114" s="130" t="s">
        <v>20</v>
      </c>
      <c r="J114" s="190"/>
      <c r="K114" s="211" t="s">
        <v>20</v>
      </c>
      <c r="N114" s="176"/>
      <c r="O114" s="176"/>
    </row>
    <row r="115" spans="2:15" ht="19.649999999999999" customHeight="1">
      <c r="B115" s="121">
        <f t="shared" si="2"/>
        <v>109</v>
      </c>
      <c r="C115" s="122" t="s">
        <v>378</v>
      </c>
      <c r="D115" s="179" t="s">
        <v>403</v>
      </c>
      <c r="E115" s="179">
        <v>2003</v>
      </c>
      <c r="F115" s="179">
        <v>2014</v>
      </c>
      <c r="G115" s="123"/>
      <c r="H115" s="129" t="s">
        <v>20</v>
      </c>
      <c r="I115" s="130" t="s">
        <v>20</v>
      </c>
      <c r="J115" s="190"/>
      <c r="K115" s="211">
        <v>0</v>
      </c>
      <c r="N115" s="176"/>
      <c r="O115" s="176"/>
    </row>
    <row r="116" spans="2:15" ht="19.649999999999999" customHeight="1">
      <c r="B116" s="121">
        <f t="shared" si="2"/>
        <v>110</v>
      </c>
      <c r="C116" s="179" t="s">
        <v>378</v>
      </c>
      <c r="D116" s="179" t="s">
        <v>403</v>
      </c>
      <c r="E116" s="179">
        <v>2014</v>
      </c>
      <c r="F116" s="179" t="s">
        <v>19</v>
      </c>
      <c r="G116" s="123"/>
      <c r="H116" s="129" t="s">
        <v>20</v>
      </c>
      <c r="I116" s="130" t="s">
        <v>20</v>
      </c>
      <c r="J116" s="190"/>
      <c r="K116" s="211">
        <v>0</v>
      </c>
      <c r="N116" s="176"/>
      <c r="O116" s="176"/>
    </row>
    <row r="117" spans="2:15" ht="19.649999999999999" customHeight="1">
      <c r="B117" s="121">
        <f t="shared" si="2"/>
        <v>111</v>
      </c>
      <c r="C117" s="179" t="s">
        <v>378</v>
      </c>
      <c r="D117" s="179" t="s">
        <v>404</v>
      </c>
      <c r="E117" s="179">
        <v>2017</v>
      </c>
      <c r="F117" s="179">
        <v>2020</v>
      </c>
      <c r="G117" s="123"/>
      <c r="H117" s="129" t="s">
        <v>20</v>
      </c>
      <c r="I117" s="130" t="s">
        <v>20</v>
      </c>
      <c r="J117" s="190"/>
      <c r="K117" s="211">
        <v>0</v>
      </c>
      <c r="N117" s="176"/>
      <c r="O117" s="176"/>
    </row>
    <row r="118" spans="2:15" ht="19.649999999999999" customHeight="1">
      <c r="B118" s="121">
        <f t="shared" si="2"/>
        <v>112</v>
      </c>
      <c r="C118" s="179" t="s">
        <v>427</v>
      </c>
      <c r="D118" s="179" t="s">
        <v>429</v>
      </c>
      <c r="E118" s="179">
        <v>2003</v>
      </c>
      <c r="F118" s="179">
        <v>2010</v>
      </c>
      <c r="G118" s="123" t="s">
        <v>20</v>
      </c>
      <c r="H118" s="129" t="s">
        <v>20</v>
      </c>
      <c r="I118" s="130" t="s">
        <v>20</v>
      </c>
      <c r="J118" s="190"/>
      <c r="K118" s="211">
        <v>0</v>
      </c>
      <c r="N118" s="176"/>
      <c r="O118" s="176"/>
    </row>
    <row r="119" spans="2:15" ht="19.649999999999999" customHeight="1">
      <c r="B119" s="121">
        <f t="shared" si="2"/>
        <v>113</v>
      </c>
      <c r="C119" s="179" t="s">
        <v>427</v>
      </c>
      <c r="D119" s="179" t="s">
        <v>431</v>
      </c>
      <c r="E119" s="179">
        <v>2012</v>
      </c>
      <c r="F119" s="179" t="s">
        <v>19</v>
      </c>
      <c r="G119" s="123" t="s">
        <v>20</v>
      </c>
      <c r="H119" s="129" t="s">
        <v>20</v>
      </c>
      <c r="I119" s="130" t="s">
        <v>20</v>
      </c>
      <c r="J119" s="190"/>
      <c r="K119" s="211">
        <v>0</v>
      </c>
      <c r="N119" s="176"/>
      <c r="O119" s="176"/>
    </row>
    <row r="120" spans="2:15" ht="19.649999999999999" customHeight="1">
      <c r="B120" s="121">
        <f t="shared" si="2"/>
        <v>114</v>
      </c>
      <c r="C120" s="179" t="s">
        <v>433</v>
      </c>
      <c r="D120" s="179" t="s">
        <v>434</v>
      </c>
      <c r="E120" s="179">
        <v>2010</v>
      </c>
      <c r="F120" s="179" t="s">
        <v>19</v>
      </c>
      <c r="G120" s="123" t="s">
        <v>20</v>
      </c>
      <c r="H120" s="129" t="s">
        <v>20</v>
      </c>
      <c r="I120" s="130" t="s">
        <v>20</v>
      </c>
      <c r="J120" s="190"/>
      <c r="K120" s="211">
        <v>0</v>
      </c>
      <c r="N120" s="176"/>
      <c r="O120" s="176"/>
    </row>
    <row r="121" spans="2:15" ht="19.649999999999999" customHeight="1">
      <c r="B121" s="121">
        <f t="shared" si="2"/>
        <v>115</v>
      </c>
      <c r="C121" s="179" t="s">
        <v>433</v>
      </c>
      <c r="D121" s="179" t="s">
        <v>437</v>
      </c>
      <c r="E121" s="179">
        <v>2015</v>
      </c>
      <c r="F121" s="179" t="s">
        <v>19</v>
      </c>
      <c r="G121" s="123"/>
      <c r="H121" s="129" t="s">
        <v>20</v>
      </c>
      <c r="I121" s="130" t="s">
        <v>20</v>
      </c>
      <c r="J121" s="190"/>
      <c r="K121" s="211" t="s">
        <v>20</v>
      </c>
      <c r="N121" s="176"/>
      <c r="O121" s="176"/>
    </row>
    <row r="122" spans="2:15" ht="19.649999999999999" customHeight="1">
      <c r="B122" s="121">
        <f t="shared" si="2"/>
        <v>116</v>
      </c>
      <c r="C122" s="179" t="s">
        <v>433</v>
      </c>
      <c r="D122" s="179" t="s">
        <v>441</v>
      </c>
      <c r="E122" s="179">
        <v>2014</v>
      </c>
      <c r="F122" s="179" t="s">
        <v>19</v>
      </c>
      <c r="G122" s="123"/>
      <c r="H122" s="129" t="s">
        <v>20</v>
      </c>
      <c r="I122" s="130" t="s">
        <v>20</v>
      </c>
      <c r="J122" s="190"/>
      <c r="K122" s="211">
        <v>0</v>
      </c>
      <c r="L122" s="176"/>
      <c r="M122" s="176"/>
      <c r="N122" s="176"/>
      <c r="O122" s="176"/>
    </row>
    <row r="123" spans="2:15" ht="19.649999999999999" customHeight="1">
      <c r="B123" s="121">
        <f t="shared" si="2"/>
        <v>117</v>
      </c>
      <c r="C123" s="179" t="s">
        <v>433</v>
      </c>
      <c r="D123" s="179" t="s">
        <v>443</v>
      </c>
      <c r="E123" s="179">
        <v>2012</v>
      </c>
      <c r="F123" s="179" t="s">
        <v>19</v>
      </c>
      <c r="G123" s="123" t="s">
        <v>20</v>
      </c>
      <c r="H123" s="129" t="s">
        <v>20</v>
      </c>
      <c r="I123" s="130" t="s">
        <v>20</v>
      </c>
      <c r="J123" s="190"/>
      <c r="K123" s="211">
        <v>0</v>
      </c>
      <c r="L123" s="176"/>
      <c r="M123" s="176"/>
      <c r="N123" s="176"/>
      <c r="O123" s="176"/>
    </row>
    <row r="124" spans="2:15" ht="19.649999999999999" customHeight="1" thickBot="1">
      <c r="B124" s="124">
        <f t="shared" si="2"/>
        <v>118</v>
      </c>
      <c r="C124" s="125" t="s">
        <v>433</v>
      </c>
      <c r="D124" s="125" t="s">
        <v>446</v>
      </c>
      <c r="E124" s="125">
        <v>2010</v>
      </c>
      <c r="F124" s="125" t="s">
        <v>19</v>
      </c>
      <c r="G124" s="164"/>
      <c r="H124" s="132" t="s">
        <v>20</v>
      </c>
      <c r="I124" s="132" t="s">
        <v>20</v>
      </c>
      <c r="J124" s="217"/>
      <c r="K124" s="214" t="s">
        <v>20</v>
      </c>
      <c r="L124" s="176"/>
      <c r="M124" s="176"/>
      <c r="N124" s="176"/>
      <c r="O124" s="176"/>
    </row>
    <row r="125" spans="2:15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6" t="s">
        <v>9</v>
      </c>
      <c r="K125" s="139" t="s">
        <v>2200</v>
      </c>
      <c r="L125" s="176"/>
      <c r="M125" s="176"/>
      <c r="N125" s="176"/>
      <c r="O125" s="176"/>
    </row>
    <row r="126" spans="2:15" ht="19.649999999999999" customHeight="1">
      <c r="B126" s="121">
        <f>ROW()-7</f>
        <v>119</v>
      </c>
      <c r="C126" s="122" t="s">
        <v>433</v>
      </c>
      <c r="D126" s="122" t="s">
        <v>449</v>
      </c>
      <c r="E126" s="122">
        <v>2019</v>
      </c>
      <c r="F126" s="122" t="s">
        <v>19</v>
      </c>
      <c r="G126" s="123"/>
      <c r="H126" s="129" t="s">
        <v>20</v>
      </c>
      <c r="I126" s="130" t="s">
        <v>20</v>
      </c>
      <c r="J126" s="190"/>
      <c r="K126" s="211">
        <v>0</v>
      </c>
      <c r="N126" s="176"/>
      <c r="O126" s="176"/>
    </row>
    <row r="127" spans="2:15" ht="19.649999999999999" customHeight="1">
      <c r="B127" s="121">
        <f t="shared" ref="B127:B166" si="3">ROW()-7</f>
        <v>120</v>
      </c>
      <c r="C127" s="122" t="s">
        <v>433</v>
      </c>
      <c r="D127" s="122" t="s">
        <v>451</v>
      </c>
      <c r="E127" s="122">
        <v>2016</v>
      </c>
      <c r="F127" s="122" t="s">
        <v>19</v>
      </c>
      <c r="G127" s="123"/>
      <c r="H127" s="129" t="s">
        <v>20</v>
      </c>
      <c r="I127" s="130" t="s">
        <v>20</v>
      </c>
      <c r="J127" s="190"/>
      <c r="K127" s="211">
        <v>0</v>
      </c>
      <c r="L127" s="176"/>
      <c r="M127" s="176"/>
      <c r="N127" s="176"/>
      <c r="O127" s="176"/>
    </row>
    <row r="128" spans="2:15" ht="19.649999999999999" customHeight="1">
      <c r="B128" s="121">
        <f t="shared" si="3"/>
        <v>121</v>
      </c>
      <c r="C128" s="122" t="s">
        <v>433</v>
      </c>
      <c r="D128" s="122" t="s">
        <v>453</v>
      </c>
      <c r="E128" s="122">
        <v>2010</v>
      </c>
      <c r="F128" s="122" t="s">
        <v>19</v>
      </c>
      <c r="G128" s="123"/>
      <c r="H128" s="129" t="s">
        <v>20</v>
      </c>
      <c r="I128" s="130" t="s">
        <v>20</v>
      </c>
      <c r="J128" s="190"/>
      <c r="K128" s="211">
        <v>0</v>
      </c>
      <c r="L128" s="176"/>
      <c r="M128" s="176"/>
      <c r="N128" s="176"/>
      <c r="O128" s="176"/>
    </row>
    <row r="129" spans="2:15" ht="19.649999999999999" customHeight="1">
      <c r="B129" s="121">
        <f t="shared" si="3"/>
        <v>122</v>
      </c>
      <c r="C129" s="122" t="s">
        <v>433</v>
      </c>
      <c r="D129" s="122" t="s">
        <v>455</v>
      </c>
      <c r="E129" s="122">
        <v>2001</v>
      </c>
      <c r="F129" s="122">
        <v>2014</v>
      </c>
      <c r="G129" s="123"/>
      <c r="H129" s="129" t="s">
        <v>20</v>
      </c>
      <c r="I129" s="130"/>
      <c r="J129" s="190"/>
      <c r="K129" s="211">
        <v>0</v>
      </c>
      <c r="L129" s="176"/>
      <c r="M129" s="176"/>
      <c r="N129" s="176"/>
      <c r="O129" s="176"/>
    </row>
    <row r="130" spans="2:15" ht="19.649999999999999" customHeight="1">
      <c r="B130" s="121">
        <f t="shared" si="3"/>
        <v>123</v>
      </c>
      <c r="C130" s="122" t="s">
        <v>433</v>
      </c>
      <c r="D130" s="122" t="s">
        <v>457</v>
      </c>
      <c r="E130" s="122">
        <v>2013</v>
      </c>
      <c r="F130" s="122" t="s">
        <v>19</v>
      </c>
      <c r="G130" s="123" t="s">
        <v>20</v>
      </c>
      <c r="H130" s="129" t="s">
        <v>20</v>
      </c>
      <c r="I130" s="130" t="s">
        <v>20</v>
      </c>
      <c r="J130" s="190"/>
      <c r="K130" s="211" t="s">
        <v>20</v>
      </c>
      <c r="N130" s="176"/>
      <c r="O130" s="176"/>
    </row>
    <row r="131" spans="2:15" ht="19.649999999999999" customHeight="1">
      <c r="B131" s="121">
        <f t="shared" si="3"/>
        <v>124</v>
      </c>
      <c r="C131" s="122" t="s">
        <v>433</v>
      </c>
      <c r="D131" s="122" t="s">
        <v>460</v>
      </c>
      <c r="E131" s="122">
        <v>2013</v>
      </c>
      <c r="F131" s="122" t="s">
        <v>19</v>
      </c>
      <c r="G131" s="123"/>
      <c r="H131" s="129" t="s">
        <v>20</v>
      </c>
      <c r="I131" s="130" t="s">
        <v>20</v>
      </c>
      <c r="J131" s="190"/>
      <c r="K131" s="211">
        <v>0</v>
      </c>
      <c r="L131" s="176"/>
      <c r="M131" s="176"/>
      <c r="N131" s="176"/>
      <c r="O131" s="176"/>
    </row>
    <row r="132" spans="2:15" ht="19.649999999999999" customHeight="1">
      <c r="B132" s="121">
        <f t="shared" si="3"/>
        <v>125</v>
      </c>
      <c r="C132" s="122" t="s">
        <v>462</v>
      </c>
      <c r="D132" s="122" t="s">
        <v>463</v>
      </c>
      <c r="E132" s="122">
        <v>2013</v>
      </c>
      <c r="F132" s="122">
        <v>2019</v>
      </c>
      <c r="G132" s="123" t="s">
        <v>20</v>
      </c>
      <c r="H132" s="129" t="s">
        <v>20</v>
      </c>
      <c r="I132" s="130"/>
      <c r="J132" s="190" t="s">
        <v>20</v>
      </c>
      <c r="K132" s="211">
        <v>0</v>
      </c>
      <c r="L132" s="176"/>
      <c r="M132" s="176"/>
      <c r="N132" s="176"/>
      <c r="O132" s="176"/>
    </row>
    <row r="133" spans="2:15" ht="19.649999999999999" customHeight="1">
      <c r="B133" s="121">
        <f t="shared" si="3"/>
        <v>126</v>
      </c>
      <c r="C133" s="122" t="s">
        <v>462</v>
      </c>
      <c r="D133" s="122" t="s">
        <v>466</v>
      </c>
      <c r="E133" s="122">
        <v>2015</v>
      </c>
      <c r="F133" s="122" t="s">
        <v>19</v>
      </c>
      <c r="G133" s="123"/>
      <c r="H133" s="129" t="s">
        <v>20</v>
      </c>
      <c r="I133" s="130"/>
      <c r="J133" s="190" t="s">
        <v>20</v>
      </c>
      <c r="K133" s="211" t="s">
        <v>20</v>
      </c>
      <c r="L133" s="176"/>
      <c r="M133" s="176"/>
      <c r="N133" s="176"/>
      <c r="O133" s="176"/>
    </row>
    <row r="134" spans="2:15" ht="19.649999999999999" customHeight="1">
      <c r="B134" s="121">
        <f t="shared" si="3"/>
        <v>127</v>
      </c>
      <c r="C134" s="122" t="s">
        <v>462</v>
      </c>
      <c r="D134" s="122" t="s">
        <v>146</v>
      </c>
      <c r="E134" s="122">
        <v>2013</v>
      </c>
      <c r="F134" s="122">
        <v>2019</v>
      </c>
      <c r="G134" s="123" t="s">
        <v>20</v>
      </c>
      <c r="H134" s="129" t="s">
        <v>20</v>
      </c>
      <c r="I134" s="130"/>
      <c r="J134" s="190" t="s">
        <v>20</v>
      </c>
      <c r="K134" s="211" t="s">
        <v>20</v>
      </c>
      <c r="L134" s="176"/>
      <c r="M134" s="176"/>
      <c r="N134" s="176"/>
      <c r="O134" s="176"/>
    </row>
    <row r="135" spans="2:15" ht="19.649999999999999" customHeight="1">
      <c r="B135" s="121">
        <f t="shared" si="3"/>
        <v>128</v>
      </c>
      <c r="C135" s="122" t="s">
        <v>462</v>
      </c>
      <c r="D135" s="122" t="s">
        <v>469</v>
      </c>
      <c r="E135" s="122">
        <v>2011</v>
      </c>
      <c r="F135" s="122" t="s">
        <v>19</v>
      </c>
      <c r="G135" s="123"/>
      <c r="H135" s="129" t="s">
        <v>20</v>
      </c>
      <c r="I135" s="130"/>
      <c r="J135" s="190" t="s">
        <v>20</v>
      </c>
      <c r="K135" s="211">
        <v>0</v>
      </c>
      <c r="L135" s="176"/>
      <c r="M135" s="176"/>
      <c r="N135" s="176"/>
      <c r="O135" s="176"/>
    </row>
    <row r="136" spans="2:15" ht="19.649999999999999" customHeight="1">
      <c r="B136" s="121">
        <f t="shared" si="3"/>
        <v>129</v>
      </c>
      <c r="C136" s="122" t="s">
        <v>462</v>
      </c>
      <c r="D136" s="122" t="s">
        <v>471</v>
      </c>
      <c r="E136" s="122">
        <v>2008</v>
      </c>
      <c r="F136" s="122">
        <v>2017</v>
      </c>
      <c r="G136" s="123" t="s">
        <v>20</v>
      </c>
      <c r="H136" s="129" t="s">
        <v>20</v>
      </c>
      <c r="I136" s="130"/>
      <c r="J136" s="190" t="s">
        <v>20</v>
      </c>
      <c r="K136" s="211">
        <v>0</v>
      </c>
      <c r="L136" s="176"/>
      <c r="M136" s="176"/>
      <c r="N136" s="176"/>
      <c r="O136" s="176"/>
    </row>
    <row r="137" spans="2:15" ht="19.649999999999999" customHeight="1">
      <c r="B137" s="121">
        <f t="shared" si="3"/>
        <v>130</v>
      </c>
      <c r="C137" s="122" t="s">
        <v>462</v>
      </c>
      <c r="D137" s="122" t="s">
        <v>473</v>
      </c>
      <c r="E137" s="122">
        <v>2012</v>
      </c>
      <c r="F137" s="122">
        <v>2019</v>
      </c>
      <c r="G137" s="123"/>
      <c r="H137" s="129" t="s">
        <v>20</v>
      </c>
      <c r="I137" s="130"/>
      <c r="J137" s="190" t="s">
        <v>20</v>
      </c>
      <c r="K137" s="211" t="s">
        <v>20</v>
      </c>
      <c r="L137" s="176"/>
      <c r="M137" s="176"/>
      <c r="N137" s="176"/>
      <c r="O137" s="176"/>
    </row>
    <row r="138" spans="2:15" ht="19.649999999999999" customHeight="1">
      <c r="B138" s="121">
        <f t="shared" si="3"/>
        <v>131</v>
      </c>
      <c r="C138" s="122" t="s">
        <v>462</v>
      </c>
      <c r="D138" s="122" t="s">
        <v>474</v>
      </c>
      <c r="E138" s="122">
        <v>2010</v>
      </c>
      <c r="F138" s="122" t="s">
        <v>19</v>
      </c>
      <c r="G138" s="123"/>
      <c r="H138" s="129" t="s">
        <v>20</v>
      </c>
      <c r="I138" s="130" t="s">
        <v>20</v>
      </c>
      <c r="J138" s="190"/>
      <c r="K138" s="211">
        <v>0</v>
      </c>
      <c r="L138" s="176"/>
      <c r="M138" s="176"/>
      <c r="N138" s="176"/>
      <c r="O138" s="176"/>
    </row>
    <row r="139" spans="2:15" ht="19.649999999999999" customHeight="1">
      <c r="B139" s="121">
        <f t="shared" si="3"/>
        <v>132</v>
      </c>
      <c r="C139" s="122" t="s">
        <v>462</v>
      </c>
      <c r="D139" s="122" t="s">
        <v>475</v>
      </c>
      <c r="E139" s="122">
        <v>2001</v>
      </c>
      <c r="F139" s="122">
        <v>2014</v>
      </c>
      <c r="G139" s="123"/>
      <c r="H139" s="129" t="s">
        <v>20</v>
      </c>
      <c r="I139" s="130"/>
      <c r="J139" s="190"/>
      <c r="K139" s="211">
        <v>0</v>
      </c>
      <c r="L139" s="176"/>
      <c r="M139" s="176"/>
    </row>
    <row r="140" spans="2:15" ht="19.649999999999999" customHeight="1">
      <c r="B140" s="121">
        <f t="shared" si="3"/>
        <v>133</v>
      </c>
      <c r="C140" s="122" t="s">
        <v>462</v>
      </c>
      <c r="D140" s="122" t="s">
        <v>475</v>
      </c>
      <c r="E140" s="122">
        <v>2014</v>
      </c>
      <c r="F140" s="122">
        <v>2020</v>
      </c>
      <c r="G140" s="123"/>
      <c r="H140" s="129" t="s">
        <v>20</v>
      </c>
      <c r="I140" s="129" t="s">
        <v>20</v>
      </c>
      <c r="J140" s="190"/>
      <c r="K140" s="211" t="s">
        <v>20</v>
      </c>
      <c r="L140" s="176"/>
      <c r="M140" s="176"/>
    </row>
    <row r="141" spans="2:15" ht="19.649999999999999" customHeight="1">
      <c r="B141" s="121">
        <f t="shared" si="3"/>
        <v>134</v>
      </c>
      <c r="C141" s="122" t="s">
        <v>462</v>
      </c>
      <c r="D141" s="122" t="s">
        <v>478</v>
      </c>
      <c r="E141" s="122">
        <v>2012</v>
      </c>
      <c r="F141" s="122">
        <v>2014</v>
      </c>
      <c r="G141" s="123" t="s">
        <v>20</v>
      </c>
      <c r="H141" s="129" t="s">
        <v>20</v>
      </c>
      <c r="I141" s="130"/>
      <c r="J141" s="190" t="s">
        <v>20</v>
      </c>
      <c r="K141" s="211">
        <v>0</v>
      </c>
    </row>
    <row r="142" spans="2:15" ht="19.649999999999999" customHeight="1">
      <c r="B142" s="121">
        <f t="shared" si="3"/>
        <v>135</v>
      </c>
      <c r="C142" s="122" t="s">
        <v>486</v>
      </c>
      <c r="D142" s="122" t="s">
        <v>487</v>
      </c>
      <c r="E142" s="122">
        <v>2017</v>
      </c>
      <c r="F142" s="122" t="s">
        <v>19</v>
      </c>
      <c r="G142" s="123"/>
      <c r="H142" s="129" t="s">
        <v>20</v>
      </c>
      <c r="I142" s="130" t="s">
        <v>20</v>
      </c>
      <c r="J142" s="190"/>
      <c r="K142" s="211">
        <v>0</v>
      </c>
      <c r="L142" s="176"/>
      <c r="M142" s="176"/>
    </row>
    <row r="143" spans="2:15" ht="19.649999999999999" customHeight="1">
      <c r="B143" s="121">
        <f t="shared" si="3"/>
        <v>136</v>
      </c>
      <c r="C143" s="122" t="s">
        <v>486</v>
      </c>
      <c r="D143" s="122" t="s">
        <v>488</v>
      </c>
      <c r="E143" s="122">
        <v>2017</v>
      </c>
      <c r="F143" s="122" t="s">
        <v>19</v>
      </c>
      <c r="G143" s="123"/>
      <c r="H143" s="129" t="s">
        <v>20</v>
      </c>
      <c r="I143" s="130" t="s">
        <v>20</v>
      </c>
      <c r="J143" s="190"/>
      <c r="K143" s="211">
        <v>0</v>
      </c>
      <c r="L143" s="176"/>
      <c r="M143" s="176"/>
    </row>
    <row r="144" spans="2:15" ht="19.649999999999999" customHeight="1">
      <c r="B144" s="121">
        <f t="shared" si="3"/>
        <v>137</v>
      </c>
      <c r="C144" s="122" t="s">
        <v>486</v>
      </c>
      <c r="D144" s="122" t="s">
        <v>489</v>
      </c>
      <c r="E144" s="122">
        <v>2019</v>
      </c>
      <c r="F144" s="122" t="s">
        <v>19</v>
      </c>
      <c r="G144" s="123"/>
      <c r="H144" s="129" t="s">
        <v>20</v>
      </c>
      <c r="I144" s="130" t="s">
        <v>20</v>
      </c>
      <c r="J144" s="190"/>
      <c r="K144" s="211">
        <v>0</v>
      </c>
      <c r="L144" s="176"/>
      <c r="M144" s="176"/>
    </row>
    <row r="145" spans="2:13" ht="19.649999999999999" customHeight="1">
      <c r="B145" s="121">
        <f t="shared" si="3"/>
        <v>138</v>
      </c>
      <c r="C145" s="122" t="s">
        <v>486</v>
      </c>
      <c r="D145" s="122" t="s">
        <v>490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90"/>
      <c r="K145" s="211">
        <v>0</v>
      </c>
      <c r="L145" s="176"/>
      <c r="M145" s="176"/>
    </row>
    <row r="146" spans="2:13" ht="19.649999999999999" customHeight="1">
      <c r="B146" s="121">
        <f t="shared" si="3"/>
        <v>139</v>
      </c>
      <c r="C146" s="122" t="s">
        <v>486</v>
      </c>
      <c r="D146" s="122" t="s">
        <v>490</v>
      </c>
      <c r="E146" s="122">
        <v>2013</v>
      </c>
      <c r="F146" s="122">
        <v>2019</v>
      </c>
      <c r="G146" s="123"/>
      <c r="H146" s="129" t="s">
        <v>20</v>
      </c>
      <c r="I146" s="130" t="s">
        <v>20</v>
      </c>
      <c r="J146" s="190"/>
      <c r="K146" s="211">
        <v>0</v>
      </c>
      <c r="L146" s="176"/>
      <c r="M146" s="176"/>
    </row>
    <row r="147" spans="2:13" ht="19.649999999999999" customHeight="1">
      <c r="B147" s="121">
        <f t="shared" si="3"/>
        <v>140</v>
      </c>
      <c r="C147" s="122" t="s">
        <v>486</v>
      </c>
      <c r="D147" s="122" t="s">
        <v>490</v>
      </c>
      <c r="E147" s="122">
        <v>2019</v>
      </c>
      <c r="F147" s="122" t="s">
        <v>19</v>
      </c>
      <c r="G147" s="123"/>
      <c r="H147" s="129" t="s">
        <v>20</v>
      </c>
      <c r="I147" s="130" t="s">
        <v>20</v>
      </c>
      <c r="J147" s="190"/>
      <c r="K147" s="211">
        <v>0</v>
      </c>
      <c r="L147" s="176"/>
      <c r="M147" s="176"/>
    </row>
    <row r="148" spans="2:13" ht="19.649999999999999" customHeight="1">
      <c r="B148" s="121">
        <f t="shared" si="3"/>
        <v>141</v>
      </c>
      <c r="C148" s="122" t="s">
        <v>486</v>
      </c>
      <c r="D148" s="122" t="s">
        <v>493</v>
      </c>
      <c r="E148" s="122">
        <v>2005</v>
      </c>
      <c r="F148" s="122">
        <v>2014</v>
      </c>
      <c r="G148" s="123"/>
      <c r="H148" s="129" t="s">
        <v>20</v>
      </c>
      <c r="I148" s="130" t="s">
        <v>20</v>
      </c>
      <c r="J148" s="190"/>
      <c r="K148" s="211">
        <v>0</v>
      </c>
      <c r="L148" s="176"/>
      <c r="M148" s="176"/>
    </row>
    <row r="149" spans="2:13" ht="19.649999999999999" customHeight="1">
      <c r="B149" s="121">
        <f t="shared" si="3"/>
        <v>142</v>
      </c>
      <c r="C149" s="122" t="s">
        <v>486</v>
      </c>
      <c r="D149" s="122" t="s">
        <v>493</v>
      </c>
      <c r="E149" s="122">
        <v>2012</v>
      </c>
      <c r="F149" s="122">
        <v>2019</v>
      </c>
      <c r="G149" s="123"/>
      <c r="H149" s="129" t="s">
        <v>20</v>
      </c>
      <c r="I149" s="130" t="s">
        <v>20</v>
      </c>
      <c r="J149" s="190"/>
      <c r="K149" s="211">
        <v>0</v>
      </c>
      <c r="L149" s="176"/>
      <c r="M149" s="176"/>
    </row>
    <row r="150" spans="2:13" ht="19.649999999999999" customHeight="1">
      <c r="B150" s="121">
        <f t="shared" si="3"/>
        <v>143</v>
      </c>
      <c r="C150" s="122" t="s">
        <v>486</v>
      </c>
      <c r="D150" s="122" t="s">
        <v>493</v>
      </c>
      <c r="E150" s="122">
        <v>2019</v>
      </c>
      <c r="F150" s="122" t="s">
        <v>19</v>
      </c>
      <c r="G150" s="123"/>
      <c r="H150" s="129" t="s">
        <v>20</v>
      </c>
      <c r="I150" s="130" t="s">
        <v>20</v>
      </c>
      <c r="J150" s="190"/>
      <c r="K150" s="211">
        <v>0</v>
      </c>
      <c r="L150" s="176"/>
      <c r="M150" s="176"/>
    </row>
    <row r="151" spans="2:13" ht="19.649999999999999" customHeight="1">
      <c r="B151" s="121">
        <f t="shared" si="3"/>
        <v>144</v>
      </c>
      <c r="C151" s="122" t="s">
        <v>486</v>
      </c>
      <c r="D151" s="122" t="s">
        <v>497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90"/>
      <c r="K151" s="211">
        <v>0</v>
      </c>
      <c r="L151" s="176"/>
      <c r="M151" s="176"/>
    </row>
    <row r="152" spans="2:13" ht="19.649999999999999" customHeight="1">
      <c r="B152" s="121">
        <f t="shared" si="3"/>
        <v>145</v>
      </c>
      <c r="C152" s="122" t="s">
        <v>486</v>
      </c>
      <c r="D152" s="122" t="s">
        <v>173</v>
      </c>
      <c r="E152" s="122">
        <v>2013</v>
      </c>
      <c r="F152" s="122">
        <v>2017</v>
      </c>
      <c r="G152" s="123"/>
      <c r="H152" s="129" t="s">
        <v>20</v>
      </c>
      <c r="I152" s="130" t="s">
        <v>20</v>
      </c>
      <c r="J152" s="190"/>
      <c r="K152" s="211">
        <v>0</v>
      </c>
      <c r="L152" s="176"/>
      <c r="M152" s="176"/>
    </row>
    <row r="153" spans="2:13" ht="19.649999999999999" customHeight="1">
      <c r="B153" s="121">
        <f t="shared" si="3"/>
        <v>146</v>
      </c>
      <c r="C153" s="122" t="s">
        <v>486</v>
      </c>
      <c r="D153" s="122" t="s">
        <v>173</v>
      </c>
      <c r="E153" s="122">
        <v>2017</v>
      </c>
      <c r="F153" s="122" t="s">
        <v>19</v>
      </c>
      <c r="G153" s="123"/>
      <c r="H153" s="129" t="s">
        <v>20</v>
      </c>
      <c r="I153" s="130" t="s">
        <v>20</v>
      </c>
      <c r="J153" s="190"/>
      <c r="K153" s="211">
        <v>0</v>
      </c>
      <c r="L153" s="176"/>
      <c r="M153" s="176"/>
    </row>
    <row r="154" spans="2:13" ht="19.649999999999999" customHeight="1">
      <c r="B154" s="121">
        <f t="shared" si="3"/>
        <v>147</v>
      </c>
      <c r="C154" s="122" t="s">
        <v>486</v>
      </c>
      <c r="D154" s="122" t="s">
        <v>498</v>
      </c>
      <c r="E154" s="122">
        <v>2002</v>
      </c>
      <c r="F154" s="122">
        <v>2014</v>
      </c>
      <c r="G154" s="123"/>
      <c r="H154" s="129" t="s">
        <v>20</v>
      </c>
      <c r="I154" s="130"/>
      <c r="J154" s="190"/>
      <c r="K154" s="211">
        <v>0</v>
      </c>
      <c r="L154" s="176"/>
      <c r="M154" s="176"/>
    </row>
    <row r="155" spans="2:13" ht="19.649999999999999" customHeight="1">
      <c r="B155" s="121">
        <f t="shared" si="3"/>
        <v>148</v>
      </c>
      <c r="C155" s="122" t="s">
        <v>486</v>
      </c>
      <c r="D155" s="122" t="s">
        <v>498</v>
      </c>
      <c r="E155" s="122">
        <v>2015</v>
      </c>
      <c r="F155" s="122" t="s">
        <v>19</v>
      </c>
      <c r="G155" s="123"/>
      <c r="H155" s="129" t="s">
        <v>20</v>
      </c>
      <c r="I155" s="130" t="s">
        <v>20</v>
      </c>
      <c r="J155" s="190"/>
      <c r="K155" s="211">
        <v>0</v>
      </c>
      <c r="L155" s="176"/>
      <c r="M155" s="176"/>
    </row>
    <row r="156" spans="2:13" ht="19.649999999999999" customHeight="1">
      <c r="B156" s="121">
        <f t="shared" si="3"/>
        <v>149</v>
      </c>
      <c r="C156" s="122" t="s">
        <v>486</v>
      </c>
      <c r="D156" s="122" t="s">
        <v>498</v>
      </c>
      <c r="E156" s="122">
        <v>2020</v>
      </c>
      <c r="F156" s="122" t="s">
        <v>19</v>
      </c>
      <c r="G156" s="123"/>
      <c r="H156" s="129" t="s">
        <v>20</v>
      </c>
      <c r="I156" s="130" t="s">
        <v>20</v>
      </c>
      <c r="J156" s="190"/>
      <c r="K156" s="211">
        <v>0</v>
      </c>
      <c r="L156" s="176"/>
      <c r="M156" s="176"/>
    </row>
    <row r="157" spans="2:13" ht="19.649999999999999" customHeight="1">
      <c r="B157" s="121">
        <f t="shared" si="3"/>
        <v>150</v>
      </c>
      <c r="C157" s="122" t="s">
        <v>486</v>
      </c>
      <c r="D157" s="122" t="s">
        <v>499</v>
      </c>
      <c r="E157" s="122">
        <v>2021</v>
      </c>
      <c r="F157" s="122" t="s">
        <v>19</v>
      </c>
      <c r="G157" s="123"/>
      <c r="H157" s="129" t="s">
        <v>20</v>
      </c>
      <c r="I157" s="130" t="s">
        <v>20</v>
      </c>
      <c r="J157" s="190"/>
      <c r="K157" s="211">
        <v>0</v>
      </c>
      <c r="L157" s="176"/>
      <c r="M157" s="176"/>
    </row>
    <row r="158" spans="2:13" ht="19.649999999999999" customHeight="1">
      <c r="B158" s="121">
        <f t="shared" si="3"/>
        <v>151</v>
      </c>
      <c r="C158" s="122" t="s">
        <v>486</v>
      </c>
      <c r="D158" s="122" t="s">
        <v>500</v>
      </c>
      <c r="E158" s="122">
        <v>2009</v>
      </c>
      <c r="F158" s="122">
        <v>2016</v>
      </c>
      <c r="G158" s="123"/>
      <c r="H158" s="129" t="s">
        <v>20</v>
      </c>
      <c r="I158" s="130" t="s">
        <v>20</v>
      </c>
      <c r="J158" s="190"/>
      <c r="K158" s="211">
        <v>0</v>
      </c>
      <c r="L158" s="176"/>
      <c r="M158" s="176"/>
    </row>
    <row r="159" spans="2:13" ht="19.649999999999999" customHeight="1">
      <c r="B159" s="121">
        <f t="shared" si="3"/>
        <v>152</v>
      </c>
      <c r="C159" s="122" t="s">
        <v>486</v>
      </c>
      <c r="D159" s="122" t="s">
        <v>502</v>
      </c>
      <c r="E159" s="122">
        <v>2015</v>
      </c>
      <c r="F159" s="122" t="s">
        <v>19</v>
      </c>
      <c r="G159" s="123"/>
      <c r="H159" s="129" t="s">
        <v>20</v>
      </c>
      <c r="I159" s="130" t="s">
        <v>20</v>
      </c>
      <c r="J159" s="190"/>
      <c r="K159" s="211">
        <v>0</v>
      </c>
    </row>
    <row r="160" spans="2:13" ht="19.649999999999999" customHeight="1">
      <c r="B160" s="121">
        <f t="shared" si="3"/>
        <v>153</v>
      </c>
      <c r="C160" s="122" t="s">
        <v>486</v>
      </c>
      <c r="D160" s="122" t="s">
        <v>503</v>
      </c>
      <c r="E160" s="122">
        <v>2007</v>
      </c>
      <c r="F160" s="122">
        <v>2020</v>
      </c>
      <c r="G160" s="123"/>
      <c r="H160" s="129" t="s">
        <v>20</v>
      </c>
      <c r="I160" s="130" t="s">
        <v>20</v>
      </c>
      <c r="J160" s="190"/>
      <c r="K160" s="211">
        <v>0</v>
      </c>
    </row>
    <row r="161" spans="2:11" ht="19.649999999999999" customHeight="1">
      <c r="B161" s="121">
        <f t="shared" si="3"/>
        <v>154</v>
      </c>
      <c r="C161" s="122" t="s">
        <v>486</v>
      </c>
      <c r="D161" s="122" t="s">
        <v>503</v>
      </c>
      <c r="E161" s="122">
        <v>2012</v>
      </c>
      <c r="F161" s="122" t="s">
        <v>19</v>
      </c>
      <c r="G161" s="123"/>
      <c r="H161" s="129" t="s">
        <v>20</v>
      </c>
      <c r="I161" s="130" t="s">
        <v>20</v>
      </c>
      <c r="J161" s="190"/>
      <c r="K161" s="211">
        <v>0</v>
      </c>
    </row>
    <row r="162" spans="2:11" ht="19.649999999999999" customHeight="1">
      <c r="B162" s="121">
        <f t="shared" si="3"/>
        <v>155</v>
      </c>
      <c r="C162" s="122" t="s">
        <v>486</v>
      </c>
      <c r="D162" s="122" t="s">
        <v>504</v>
      </c>
      <c r="E162" s="122">
        <v>2019</v>
      </c>
      <c r="F162" s="122" t="s">
        <v>19</v>
      </c>
      <c r="G162" s="123"/>
      <c r="H162" s="129" t="s">
        <v>20</v>
      </c>
      <c r="I162" s="130" t="s">
        <v>20</v>
      </c>
      <c r="J162" s="190"/>
      <c r="K162" s="211">
        <v>0</v>
      </c>
    </row>
    <row r="163" spans="2:11" ht="19.649999999999999" customHeight="1">
      <c r="B163" s="121">
        <f t="shared" si="3"/>
        <v>156</v>
      </c>
      <c r="C163" s="179" t="s">
        <v>486</v>
      </c>
      <c r="D163" s="122" t="s">
        <v>504</v>
      </c>
      <c r="E163" s="122">
        <v>2021</v>
      </c>
      <c r="F163" s="122" t="s">
        <v>19</v>
      </c>
      <c r="G163" s="123"/>
      <c r="H163" s="129" t="s">
        <v>20</v>
      </c>
      <c r="I163" s="130" t="s">
        <v>20</v>
      </c>
      <c r="J163" s="190"/>
      <c r="K163" s="211">
        <v>0</v>
      </c>
    </row>
    <row r="164" spans="2:11" ht="19.649999999999999" customHeight="1">
      <c r="B164" s="121">
        <f t="shared" si="3"/>
        <v>157</v>
      </c>
      <c r="C164" s="122" t="s">
        <v>486</v>
      </c>
      <c r="D164" s="122" t="s">
        <v>506</v>
      </c>
      <c r="E164" s="122">
        <v>2006</v>
      </c>
      <c r="F164" s="122">
        <v>2015</v>
      </c>
      <c r="G164" s="123"/>
      <c r="H164" s="129" t="s">
        <v>20</v>
      </c>
      <c r="I164" s="130" t="s">
        <v>20</v>
      </c>
      <c r="J164" s="190"/>
      <c r="K164" s="211">
        <v>0</v>
      </c>
    </row>
    <row r="165" spans="2:11" ht="19.649999999999999" customHeight="1">
      <c r="B165" s="121">
        <f t="shared" si="3"/>
        <v>158</v>
      </c>
      <c r="C165" s="122" t="s">
        <v>486</v>
      </c>
      <c r="D165" s="122" t="s">
        <v>506</v>
      </c>
      <c r="E165" s="122">
        <v>2008</v>
      </c>
      <c r="F165" s="122">
        <v>2017</v>
      </c>
      <c r="G165" s="123" t="s">
        <v>20</v>
      </c>
      <c r="H165" s="129" t="s">
        <v>20</v>
      </c>
      <c r="I165" s="130" t="s">
        <v>20</v>
      </c>
      <c r="J165" s="190"/>
      <c r="K165" s="211">
        <v>0</v>
      </c>
    </row>
    <row r="166" spans="2:11" ht="19.649999999999999" customHeight="1" thickBot="1">
      <c r="B166" s="124">
        <f t="shared" si="3"/>
        <v>159</v>
      </c>
      <c r="C166" s="125" t="s">
        <v>486</v>
      </c>
      <c r="D166" s="125" t="s">
        <v>506</v>
      </c>
      <c r="E166" s="125">
        <v>2016</v>
      </c>
      <c r="F166" s="125" t="s">
        <v>19</v>
      </c>
      <c r="G166" s="164"/>
      <c r="H166" s="132" t="s">
        <v>20</v>
      </c>
      <c r="I166" s="133" t="s">
        <v>20</v>
      </c>
      <c r="J166" s="213"/>
      <c r="K166" s="214">
        <v>0</v>
      </c>
    </row>
    <row r="167" spans="2:11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6" t="s">
        <v>9</v>
      </c>
      <c r="K167" s="139" t="s">
        <v>2200</v>
      </c>
    </row>
    <row r="168" spans="2:11" ht="19.649999999999999" customHeight="1">
      <c r="B168" s="121">
        <f>ROW()-8</f>
        <v>160</v>
      </c>
      <c r="C168" s="122" t="s">
        <v>486</v>
      </c>
      <c r="D168" s="122" t="s">
        <v>508</v>
      </c>
      <c r="E168" s="122">
        <v>2015</v>
      </c>
      <c r="F168" s="122" t="s">
        <v>19</v>
      </c>
      <c r="G168" s="123"/>
      <c r="H168" s="129" t="s">
        <v>20</v>
      </c>
      <c r="I168" s="130" t="s">
        <v>20</v>
      </c>
      <c r="J168" s="190"/>
      <c r="K168" s="211">
        <v>0</v>
      </c>
    </row>
    <row r="169" spans="2:11" ht="19.649999999999999" customHeight="1">
      <c r="B169" s="121">
        <f t="shared" ref="B169:B208" si="4">ROW()-8</f>
        <v>161</v>
      </c>
      <c r="C169" s="122" t="s">
        <v>486</v>
      </c>
      <c r="D169" s="122" t="s">
        <v>509</v>
      </c>
      <c r="E169" s="122">
        <v>2001</v>
      </c>
      <c r="F169" s="122">
        <v>2007</v>
      </c>
      <c r="G169" s="123"/>
      <c r="H169" s="129" t="s">
        <v>20</v>
      </c>
      <c r="I169" s="130"/>
      <c r="J169" s="190"/>
      <c r="K169" s="211">
        <v>0</v>
      </c>
    </row>
    <row r="170" spans="2:11" ht="19.649999999999999" customHeight="1">
      <c r="B170" s="121">
        <f t="shared" si="4"/>
        <v>162</v>
      </c>
      <c r="C170" s="122" t="s">
        <v>486</v>
      </c>
      <c r="D170" s="122" t="s">
        <v>510</v>
      </c>
      <c r="E170" s="122">
        <v>2008</v>
      </c>
      <c r="F170" s="122">
        <v>2015</v>
      </c>
      <c r="G170" s="123" t="s">
        <v>20</v>
      </c>
      <c r="H170" s="129" t="s">
        <v>20</v>
      </c>
      <c r="I170" s="130" t="s">
        <v>20</v>
      </c>
      <c r="J170" s="190"/>
      <c r="K170" s="211">
        <v>0</v>
      </c>
    </row>
    <row r="171" spans="2:11" ht="19.649999999999999" customHeight="1">
      <c r="B171" s="121">
        <f t="shared" si="4"/>
        <v>163</v>
      </c>
      <c r="C171" s="122" t="s">
        <v>486</v>
      </c>
      <c r="D171" s="122" t="s">
        <v>512</v>
      </c>
      <c r="E171" s="122">
        <v>2010</v>
      </c>
      <c r="F171" s="122">
        <v>2015</v>
      </c>
      <c r="G171" s="123"/>
      <c r="H171" s="129" t="s">
        <v>20</v>
      </c>
      <c r="I171" s="130" t="s">
        <v>20</v>
      </c>
      <c r="J171" s="190"/>
      <c r="K171" s="211">
        <v>0</v>
      </c>
    </row>
    <row r="172" spans="2:11" ht="19.649999999999999" customHeight="1">
      <c r="B172" s="121">
        <f t="shared" si="4"/>
        <v>164</v>
      </c>
      <c r="C172" s="122" t="s">
        <v>486</v>
      </c>
      <c r="D172" s="122" t="s">
        <v>175</v>
      </c>
      <c r="E172" s="122">
        <v>2012</v>
      </c>
      <c r="F172" s="122" t="s">
        <v>19</v>
      </c>
      <c r="G172" s="123"/>
      <c r="H172" s="129" t="s">
        <v>20</v>
      </c>
      <c r="I172" s="130" t="s">
        <v>20</v>
      </c>
      <c r="J172" s="190"/>
      <c r="K172" s="211">
        <v>0</v>
      </c>
    </row>
    <row r="173" spans="2:11" ht="19.649999999999999" customHeight="1">
      <c r="B173" s="121">
        <f t="shared" si="4"/>
        <v>165</v>
      </c>
      <c r="C173" s="122" t="s">
        <v>486</v>
      </c>
      <c r="D173" s="122" t="s">
        <v>177</v>
      </c>
      <c r="E173" s="122">
        <v>2012</v>
      </c>
      <c r="F173" s="122" t="s">
        <v>19</v>
      </c>
      <c r="G173" s="123"/>
      <c r="H173" s="129" t="s">
        <v>20</v>
      </c>
      <c r="I173" s="130" t="s">
        <v>20</v>
      </c>
      <c r="J173" s="190"/>
      <c r="K173" s="211">
        <v>0</v>
      </c>
    </row>
    <row r="174" spans="2:11" ht="19.649999999999999" customHeight="1">
      <c r="B174" s="121">
        <f t="shared" si="4"/>
        <v>166</v>
      </c>
      <c r="C174" s="122" t="s">
        <v>486</v>
      </c>
      <c r="D174" s="122" t="s">
        <v>514</v>
      </c>
      <c r="E174" s="122">
        <v>2005</v>
      </c>
      <c r="F174" s="122">
        <v>2014</v>
      </c>
      <c r="G174" s="123"/>
      <c r="H174" s="129" t="s">
        <v>20</v>
      </c>
      <c r="I174" s="130" t="s">
        <v>20</v>
      </c>
      <c r="J174" s="190"/>
      <c r="K174" s="211">
        <v>0</v>
      </c>
    </row>
    <row r="175" spans="2:11" ht="19.649999999999999" customHeight="1">
      <c r="B175" s="121">
        <f t="shared" si="4"/>
        <v>167</v>
      </c>
      <c r="C175" s="122" t="s">
        <v>486</v>
      </c>
      <c r="D175" s="122" t="s">
        <v>514</v>
      </c>
      <c r="E175" s="122">
        <v>2012</v>
      </c>
      <c r="F175" s="122">
        <v>2019</v>
      </c>
      <c r="G175" s="123"/>
      <c r="H175" s="129" t="s">
        <v>20</v>
      </c>
      <c r="I175" s="130" t="s">
        <v>20</v>
      </c>
      <c r="J175" s="190"/>
      <c r="K175" s="211">
        <v>0</v>
      </c>
    </row>
    <row r="176" spans="2:11" ht="19.649999999999999" customHeight="1">
      <c r="B176" s="121">
        <f t="shared" si="4"/>
        <v>168</v>
      </c>
      <c r="C176" s="122" t="s">
        <v>486</v>
      </c>
      <c r="D176" s="122" t="s">
        <v>514</v>
      </c>
      <c r="E176" s="122">
        <v>2019</v>
      </c>
      <c r="F176" s="122" t="s">
        <v>19</v>
      </c>
      <c r="G176" s="123"/>
      <c r="H176" s="129" t="s">
        <v>20</v>
      </c>
      <c r="I176" s="130" t="s">
        <v>20</v>
      </c>
      <c r="J176" s="190"/>
      <c r="K176" s="211">
        <v>0</v>
      </c>
    </row>
    <row r="177" spans="2:11" ht="19.649999999999999" customHeight="1">
      <c r="B177" s="121">
        <f t="shared" si="4"/>
        <v>169</v>
      </c>
      <c r="C177" s="122" t="s">
        <v>486</v>
      </c>
      <c r="D177" s="122" t="s">
        <v>515</v>
      </c>
      <c r="E177" s="122">
        <v>2010</v>
      </c>
      <c r="F177" s="122" t="s">
        <v>71</v>
      </c>
      <c r="G177" s="123"/>
      <c r="H177" s="129" t="s">
        <v>20</v>
      </c>
      <c r="I177" s="130" t="s">
        <v>20</v>
      </c>
      <c r="J177" s="190"/>
      <c r="K177" s="211">
        <v>0</v>
      </c>
    </row>
    <row r="178" spans="2:11" ht="19.649999999999999" customHeight="1">
      <c r="B178" s="121">
        <f t="shared" si="4"/>
        <v>170</v>
      </c>
      <c r="C178" s="122" t="s">
        <v>486</v>
      </c>
      <c r="D178" s="122" t="s">
        <v>515</v>
      </c>
      <c r="E178" s="122">
        <v>2010</v>
      </c>
      <c r="F178" s="122" t="s">
        <v>19</v>
      </c>
      <c r="G178" s="123"/>
      <c r="H178" s="129" t="s">
        <v>20</v>
      </c>
      <c r="I178" s="130" t="s">
        <v>20</v>
      </c>
      <c r="J178" s="190"/>
      <c r="K178" s="211">
        <v>0</v>
      </c>
    </row>
    <row r="179" spans="2:11" ht="19.649999999999999" customHeight="1">
      <c r="B179" s="121">
        <f t="shared" si="4"/>
        <v>171</v>
      </c>
      <c r="C179" s="122" t="s">
        <v>486</v>
      </c>
      <c r="D179" s="122" t="s">
        <v>517</v>
      </c>
      <c r="E179" s="122">
        <v>2001</v>
      </c>
      <c r="F179" s="122">
        <v>2009</v>
      </c>
      <c r="G179" s="123"/>
      <c r="H179" s="129" t="s">
        <v>20</v>
      </c>
      <c r="I179" s="130" t="s">
        <v>20</v>
      </c>
      <c r="J179" s="190"/>
      <c r="K179" s="211">
        <v>0</v>
      </c>
    </row>
    <row r="180" spans="2:11" ht="19.649999999999999" customHeight="1">
      <c r="B180" s="121">
        <f t="shared" si="4"/>
        <v>172</v>
      </c>
      <c r="C180" s="122" t="s">
        <v>486</v>
      </c>
      <c r="D180" s="122" t="s">
        <v>517</v>
      </c>
      <c r="E180" s="122">
        <v>2008</v>
      </c>
      <c r="F180" s="122">
        <v>2016</v>
      </c>
      <c r="G180" s="123"/>
      <c r="H180" s="129" t="s">
        <v>20</v>
      </c>
      <c r="I180" s="130" t="s">
        <v>20</v>
      </c>
      <c r="J180" s="190"/>
      <c r="K180" s="211" t="s">
        <v>20</v>
      </c>
    </row>
    <row r="181" spans="2:11" ht="19.649999999999999" customHeight="1">
      <c r="B181" s="121">
        <f t="shared" si="4"/>
        <v>173</v>
      </c>
      <c r="C181" s="122" t="s">
        <v>486</v>
      </c>
      <c r="D181" s="122" t="s">
        <v>517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90"/>
      <c r="K181" s="211" t="s">
        <v>20</v>
      </c>
    </row>
    <row r="182" spans="2:11" ht="19.649999999999999" customHeight="1">
      <c r="B182" s="121">
        <f t="shared" si="4"/>
        <v>174</v>
      </c>
      <c r="C182" s="122" t="s">
        <v>486</v>
      </c>
      <c r="D182" s="122" t="s">
        <v>517</v>
      </c>
      <c r="E182" s="122">
        <v>2020</v>
      </c>
      <c r="F182" s="122" t="s">
        <v>19</v>
      </c>
      <c r="G182" s="123"/>
      <c r="H182" s="129" t="s">
        <v>20</v>
      </c>
      <c r="I182" s="130" t="s">
        <v>20</v>
      </c>
      <c r="J182" s="190"/>
      <c r="K182" s="211">
        <v>0</v>
      </c>
    </row>
    <row r="183" spans="2:11" ht="19.649999999999999" customHeight="1">
      <c r="B183" s="121">
        <f t="shared" si="4"/>
        <v>175</v>
      </c>
      <c r="C183" s="122" t="s">
        <v>486</v>
      </c>
      <c r="D183" s="122" t="s">
        <v>518</v>
      </c>
      <c r="E183" s="122">
        <v>2004</v>
      </c>
      <c r="F183" s="122">
        <v>2012</v>
      </c>
      <c r="G183" s="123"/>
      <c r="H183" s="129" t="s">
        <v>20</v>
      </c>
      <c r="I183" s="130" t="s">
        <v>20</v>
      </c>
      <c r="J183" s="190"/>
      <c r="K183" s="211">
        <v>0</v>
      </c>
    </row>
    <row r="184" spans="2:11" ht="19.649999999999999" customHeight="1">
      <c r="B184" s="121">
        <f t="shared" si="4"/>
        <v>176</v>
      </c>
      <c r="C184" s="122" t="s">
        <v>486</v>
      </c>
      <c r="D184" s="122" t="s">
        <v>178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90"/>
      <c r="K184" s="211">
        <v>0</v>
      </c>
    </row>
    <row r="185" spans="2:11" ht="19.649999999999999" customHeight="1">
      <c r="B185" s="121">
        <f t="shared" si="4"/>
        <v>177</v>
      </c>
      <c r="C185" s="122" t="s">
        <v>486</v>
      </c>
      <c r="D185" s="122" t="s">
        <v>519</v>
      </c>
      <c r="E185" s="122">
        <v>2010</v>
      </c>
      <c r="F185" s="122">
        <v>2012</v>
      </c>
      <c r="G185" s="123"/>
      <c r="H185" s="129" t="s">
        <v>20</v>
      </c>
      <c r="I185" s="130" t="s">
        <v>20</v>
      </c>
      <c r="J185" s="190"/>
      <c r="K185" s="211">
        <v>0</v>
      </c>
    </row>
    <row r="186" spans="2:11" ht="19.649999999999999" customHeight="1">
      <c r="B186" s="121">
        <f t="shared" si="4"/>
        <v>178</v>
      </c>
      <c r="C186" s="122" t="s">
        <v>486</v>
      </c>
      <c r="D186" s="122" t="s">
        <v>520</v>
      </c>
      <c r="E186" s="122">
        <v>2003</v>
      </c>
      <c r="F186" s="122">
        <v>2008</v>
      </c>
      <c r="G186" s="123"/>
      <c r="H186" s="129" t="s">
        <v>20</v>
      </c>
      <c r="I186" s="130" t="s">
        <v>20</v>
      </c>
      <c r="J186" s="190"/>
      <c r="K186" s="211">
        <v>0</v>
      </c>
    </row>
    <row r="187" spans="2:11" ht="19.649999999999999" customHeight="1">
      <c r="B187" s="121">
        <f t="shared" si="4"/>
        <v>179</v>
      </c>
      <c r="C187" s="122" t="s">
        <v>486</v>
      </c>
      <c r="D187" s="122" t="s">
        <v>520</v>
      </c>
      <c r="E187" s="122">
        <v>2009</v>
      </c>
      <c r="F187" s="122">
        <v>2015</v>
      </c>
      <c r="G187" s="123"/>
      <c r="H187" s="129" t="s">
        <v>20</v>
      </c>
      <c r="I187" s="130" t="s">
        <v>20</v>
      </c>
      <c r="J187" s="190"/>
      <c r="K187" s="211">
        <v>0</v>
      </c>
    </row>
    <row r="188" spans="2:11" ht="19.649999999999999" customHeight="1">
      <c r="B188" s="121">
        <f t="shared" si="4"/>
        <v>180</v>
      </c>
      <c r="C188" s="122" t="s">
        <v>486</v>
      </c>
      <c r="D188" s="122" t="s">
        <v>520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90"/>
      <c r="K188" s="211" t="s">
        <v>20</v>
      </c>
    </row>
    <row r="189" spans="2:11" ht="19.649999999999999" customHeight="1">
      <c r="B189" s="121">
        <f t="shared" si="4"/>
        <v>181</v>
      </c>
      <c r="C189" s="122" t="s">
        <v>486</v>
      </c>
      <c r="D189" s="122" t="s">
        <v>521</v>
      </c>
      <c r="E189" s="122">
        <v>2009</v>
      </c>
      <c r="F189" s="122">
        <v>2016</v>
      </c>
      <c r="G189" s="123"/>
      <c r="H189" s="129" t="s">
        <v>20</v>
      </c>
      <c r="I189" s="130" t="s">
        <v>20</v>
      </c>
      <c r="J189" s="190"/>
      <c r="K189" s="211">
        <v>0</v>
      </c>
    </row>
    <row r="190" spans="2:11" ht="19.649999999999999" customHeight="1">
      <c r="B190" s="121">
        <f t="shared" si="4"/>
        <v>182</v>
      </c>
      <c r="C190" s="122" t="s">
        <v>486</v>
      </c>
      <c r="D190" s="122" t="s">
        <v>522</v>
      </c>
      <c r="E190" s="122">
        <v>2010</v>
      </c>
      <c r="F190" s="122">
        <v>2015</v>
      </c>
      <c r="G190" s="123"/>
      <c r="H190" s="129" t="s">
        <v>20</v>
      </c>
      <c r="I190" s="130" t="s">
        <v>20</v>
      </c>
      <c r="J190" s="190"/>
      <c r="K190" s="211">
        <v>0</v>
      </c>
    </row>
    <row r="191" spans="2:11" ht="19.649999999999999" customHeight="1">
      <c r="B191" s="121">
        <f t="shared" si="4"/>
        <v>183</v>
      </c>
      <c r="C191" s="122" t="s">
        <v>486</v>
      </c>
      <c r="D191" s="122" t="s">
        <v>523</v>
      </c>
      <c r="E191" s="122">
        <v>2018</v>
      </c>
      <c r="F191" s="122" t="s">
        <v>19</v>
      </c>
      <c r="G191" s="123"/>
      <c r="H191" s="129" t="s">
        <v>20</v>
      </c>
      <c r="I191" s="130" t="s">
        <v>20</v>
      </c>
      <c r="J191" s="190"/>
      <c r="K191" s="211">
        <v>0</v>
      </c>
    </row>
    <row r="192" spans="2:11" ht="19.649999999999999" customHeight="1">
      <c r="B192" s="121">
        <f t="shared" si="4"/>
        <v>184</v>
      </c>
      <c r="C192" s="122" t="s">
        <v>486</v>
      </c>
      <c r="D192" s="122" t="s">
        <v>525</v>
      </c>
      <c r="E192" s="122">
        <v>2013</v>
      </c>
      <c r="F192" s="122" t="s">
        <v>19</v>
      </c>
      <c r="G192" s="123"/>
      <c r="H192" s="129" t="s">
        <v>20</v>
      </c>
      <c r="I192" s="130" t="s">
        <v>20</v>
      </c>
      <c r="J192" s="190"/>
      <c r="K192" s="211">
        <v>0</v>
      </c>
    </row>
    <row r="193" spans="2:11" ht="19.649999999999999" customHeight="1">
      <c r="B193" s="121">
        <f t="shared" si="4"/>
        <v>185</v>
      </c>
      <c r="C193" s="122" t="s">
        <v>486</v>
      </c>
      <c r="D193" s="122" t="s">
        <v>526</v>
      </c>
      <c r="E193" s="122">
        <v>2015</v>
      </c>
      <c r="F193" s="122" t="s">
        <v>19</v>
      </c>
      <c r="G193" s="123"/>
      <c r="H193" s="129" t="s">
        <v>20</v>
      </c>
      <c r="I193" s="130" t="s">
        <v>20</v>
      </c>
      <c r="J193" s="190"/>
      <c r="K193" s="211">
        <v>0</v>
      </c>
    </row>
    <row r="194" spans="2:11" ht="19.649999999999999" customHeight="1">
      <c r="B194" s="121">
        <f t="shared" si="4"/>
        <v>186</v>
      </c>
      <c r="C194" s="122" t="s">
        <v>486</v>
      </c>
      <c r="D194" s="122" t="s">
        <v>527</v>
      </c>
      <c r="E194" s="122">
        <v>2001</v>
      </c>
      <c r="F194" s="122">
        <v>2014</v>
      </c>
      <c r="G194" s="123"/>
      <c r="H194" s="129" t="s">
        <v>20</v>
      </c>
      <c r="I194" s="130"/>
      <c r="J194" s="190"/>
      <c r="K194" s="211">
        <v>0</v>
      </c>
    </row>
    <row r="195" spans="2:11" ht="19.649999999999999" customHeight="1">
      <c r="B195" s="121">
        <f t="shared" si="4"/>
        <v>187</v>
      </c>
      <c r="C195" s="122" t="s">
        <v>486</v>
      </c>
      <c r="D195" s="122" t="s">
        <v>527</v>
      </c>
      <c r="E195" s="122">
        <v>2014</v>
      </c>
      <c r="F195" s="122" t="s">
        <v>71</v>
      </c>
      <c r="G195" s="123"/>
      <c r="H195" s="129" t="s">
        <v>20</v>
      </c>
      <c r="I195" s="130" t="s">
        <v>20</v>
      </c>
      <c r="J195" s="190"/>
      <c r="K195" s="211">
        <v>0</v>
      </c>
    </row>
    <row r="196" spans="2:11" ht="19.649999999999999" customHeight="1">
      <c r="B196" s="121">
        <f t="shared" si="4"/>
        <v>188</v>
      </c>
      <c r="C196" s="122" t="s">
        <v>486</v>
      </c>
      <c r="D196" s="122" t="s">
        <v>528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90"/>
      <c r="K196" s="211">
        <v>0</v>
      </c>
    </row>
    <row r="197" spans="2:11" ht="19.649999999999999" customHeight="1">
      <c r="B197" s="121">
        <f t="shared" si="4"/>
        <v>189</v>
      </c>
      <c r="C197" s="122" t="s">
        <v>486</v>
      </c>
      <c r="D197" s="122" t="s">
        <v>529</v>
      </c>
      <c r="E197" s="122">
        <v>2007</v>
      </c>
      <c r="F197" s="122">
        <v>2014</v>
      </c>
      <c r="G197" s="123"/>
      <c r="H197" s="129" t="s">
        <v>20</v>
      </c>
      <c r="I197" s="130" t="s">
        <v>20</v>
      </c>
      <c r="J197" s="190"/>
      <c r="K197" s="211">
        <v>0</v>
      </c>
    </row>
    <row r="198" spans="2:11" ht="19.649999999999999" customHeight="1">
      <c r="B198" s="121">
        <f t="shared" si="4"/>
        <v>190</v>
      </c>
      <c r="C198" s="122" t="s">
        <v>486</v>
      </c>
      <c r="D198" s="122" t="s">
        <v>529</v>
      </c>
      <c r="E198" s="122">
        <v>2014</v>
      </c>
      <c r="F198" s="122" t="s">
        <v>19</v>
      </c>
      <c r="G198" s="123"/>
      <c r="H198" s="129" t="s">
        <v>20</v>
      </c>
      <c r="I198" s="130" t="s">
        <v>20</v>
      </c>
      <c r="J198" s="190"/>
      <c r="K198" s="211">
        <v>0</v>
      </c>
    </row>
    <row r="199" spans="2:11" ht="19.649999999999999" customHeight="1">
      <c r="B199" s="121">
        <f t="shared" si="4"/>
        <v>191</v>
      </c>
      <c r="C199" s="122" t="s">
        <v>486</v>
      </c>
      <c r="D199" s="122" t="s">
        <v>530</v>
      </c>
      <c r="E199" s="122">
        <v>2001</v>
      </c>
      <c r="F199" s="122">
        <v>2009</v>
      </c>
      <c r="G199" s="123"/>
      <c r="H199" s="129" t="s">
        <v>20</v>
      </c>
      <c r="I199" s="130"/>
      <c r="J199" s="190"/>
      <c r="K199" s="211">
        <v>0</v>
      </c>
    </row>
    <row r="200" spans="2:11" ht="19.649999999999999" customHeight="1">
      <c r="B200" s="121">
        <f t="shared" si="4"/>
        <v>192</v>
      </c>
      <c r="C200" s="122" t="s">
        <v>486</v>
      </c>
      <c r="D200" s="122" t="s">
        <v>531</v>
      </c>
      <c r="E200" s="122">
        <v>2010</v>
      </c>
      <c r="F200" s="122">
        <v>2013</v>
      </c>
      <c r="G200" s="123"/>
      <c r="H200" s="129" t="s">
        <v>20</v>
      </c>
      <c r="I200" s="130" t="s">
        <v>20</v>
      </c>
      <c r="J200" s="190"/>
      <c r="K200" s="211">
        <v>0</v>
      </c>
    </row>
    <row r="201" spans="2:11" ht="19.649999999999999" customHeight="1">
      <c r="B201" s="121">
        <f t="shared" si="4"/>
        <v>193</v>
      </c>
      <c r="C201" s="122" t="s">
        <v>534</v>
      </c>
      <c r="D201" s="122" t="s">
        <v>535</v>
      </c>
      <c r="E201" s="122">
        <v>2013</v>
      </c>
      <c r="F201" s="122">
        <v>2019</v>
      </c>
      <c r="G201" s="123"/>
      <c r="H201" s="129" t="s">
        <v>20</v>
      </c>
      <c r="I201" s="130" t="s">
        <v>20</v>
      </c>
      <c r="J201" s="190"/>
      <c r="K201" s="211">
        <v>0</v>
      </c>
    </row>
    <row r="202" spans="2:11" ht="19.649999999999999" customHeight="1">
      <c r="B202" s="121">
        <f t="shared" si="4"/>
        <v>194</v>
      </c>
      <c r="C202" s="122" t="s">
        <v>534</v>
      </c>
      <c r="D202" s="122" t="s">
        <v>536</v>
      </c>
      <c r="E202" s="122">
        <v>2027</v>
      </c>
      <c r="F202" s="122">
        <v>2015</v>
      </c>
      <c r="G202" s="123"/>
      <c r="H202" s="129" t="s">
        <v>20</v>
      </c>
      <c r="I202" s="130" t="s">
        <v>20</v>
      </c>
      <c r="J202" s="190"/>
      <c r="K202" s="211">
        <v>0</v>
      </c>
    </row>
    <row r="203" spans="2:11" ht="19.649999999999999" customHeight="1">
      <c r="B203" s="121">
        <f t="shared" si="4"/>
        <v>195</v>
      </c>
      <c r="C203" s="122" t="s">
        <v>534</v>
      </c>
      <c r="D203" s="122" t="s">
        <v>537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90"/>
      <c r="K203" s="211">
        <v>0</v>
      </c>
    </row>
    <row r="204" spans="2:11" ht="19.649999999999999" customHeight="1">
      <c r="B204" s="121">
        <f t="shared" si="4"/>
        <v>196</v>
      </c>
      <c r="C204" s="122" t="s">
        <v>534</v>
      </c>
      <c r="D204" s="122" t="s">
        <v>521</v>
      </c>
      <c r="E204" s="122">
        <v>2009</v>
      </c>
      <c r="F204" s="122">
        <v>2019</v>
      </c>
      <c r="G204" s="123"/>
      <c r="H204" s="129" t="s">
        <v>20</v>
      </c>
      <c r="I204" s="130" t="s">
        <v>20</v>
      </c>
      <c r="J204" s="190"/>
      <c r="K204" s="211">
        <v>0</v>
      </c>
    </row>
    <row r="205" spans="2:11" ht="19.649999999999999" customHeight="1">
      <c r="B205" s="121">
        <f t="shared" si="4"/>
        <v>197</v>
      </c>
      <c r="C205" s="122" t="s">
        <v>534</v>
      </c>
      <c r="D205" s="122" t="s">
        <v>522</v>
      </c>
      <c r="E205" s="122">
        <v>2009</v>
      </c>
      <c r="F205" s="122">
        <v>2019</v>
      </c>
      <c r="G205" s="123"/>
      <c r="H205" s="129" t="s">
        <v>20</v>
      </c>
      <c r="I205" s="130" t="s">
        <v>20</v>
      </c>
      <c r="J205" s="190"/>
      <c r="K205" s="211">
        <v>0</v>
      </c>
    </row>
    <row r="206" spans="2:11" ht="19.649999999999999" customHeight="1">
      <c r="B206" s="121">
        <f t="shared" si="4"/>
        <v>198</v>
      </c>
      <c r="C206" s="122" t="s">
        <v>534</v>
      </c>
      <c r="D206" s="122" t="s">
        <v>523</v>
      </c>
      <c r="E206" s="122">
        <v>2015</v>
      </c>
      <c r="F206" s="122">
        <v>2017</v>
      </c>
      <c r="G206" s="123"/>
      <c r="H206" s="129" t="s">
        <v>20</v>
      </c>
      <c r="I206" s="130" t="s">
        <v>20</v>
      </c>
      <c r="J206" s="190"/>
      <c r="K206" s="211">
        <v>0</v>
      </c>
    </row>
    <row r="207" spans="2:11" ht="19.649999999999999" customHeight="1">
      <c r="B207" s="121">
        <f t="shared" si="4"/>
        <v>199</v>
      </c>
      <c r="C207" s="122" t="s">
        <v>534</v>
      </c>
      <c r="D207" s="122" t="s">
        <v>523</v>
      </c>
      <c r="E207" s="122">
        <v>2018</v>
      </c>
      <c r="F207" s="122" t="s">
        <v>19</v>
      </c>
      <c r="G207" s="123"/>
      <c r="H207" s="129" t="s">
        <v>20</v>
      </c>
      <c r="I207" s="130" t="s">
        <v>20</v>
      </c>
      <c r="J207" s="190"/>
      <c r="K207" s="211">
        <v>0</v>
      </c>
    </row>
    <row r="208" spans="2:11" ht="19.649999999999999" customHeight="1" thickBot="1">
      <c r="B208" s="124">
        <f t="shared" si="4"/>
        <v>200</v>
      </c>
      <c r="C208" s="125" t="s">
        <v>534</v>
      </c>
      <c r="D208" s="125" t="s">
        <v>538</v>
      </c>
      <c r="E208" s="125">
        <v>2011</v>
      </c>
      <c r="F208" s="125">
        <v>2019</v>
      </c>
      <c r="G208" s="164"/>
      <c r="H208" s="132" t="s">
        <v>20</v>
      </c>
      <c r="I208" s="133" t="s">
        <v>20</v>
      </c>
      <c r="J208" s="213"/>
      <c r="K208" s="214">
        <v>0</v>
      </c>
    </row>
    <row r="209" spans="2:11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6" t="s">
        <v>9</v>
      </c>
      <c r="K209" s="139" t="s">
        <v>2200</v>
      </c>
    </row>
    <row r="210" spans="2:11" ht="19.649999999999999" customHeight="1">
      <c r="B210" s="121">
        <f>ROW()-9</f>
        <v>201</v>
      </c>
      <c r="C210" s="122" t="s">
        <v>534</v>
      </c>
      <c r="D210" s="122" t="s">
        <v>539</v>
      </c>
      <c r="E210" s="122">
        <v>2020</v>
      </c>
      <c r="F210" s="122" t="s">
        <v>19</v>
      </c>
      <c r="G210" s="123"/>
      <c r="H210" s="129" t="s">
        <v>20</v>
      </c>
      <c r="I210" s="130" t="s">
        <v>20</v>
      </c>
      <c r="J210" s="190"/>
      <c r="K210" s="211">
        <v>0</v>
      </c>
    </row>
    <row r="211" spans="2:11" ht="19.649999999999999" customHeight="1">
      <c r="B211" s="121">
        <f t="shared" ref="B211:B250" si="5">ROW()-9</f>
        <v>202</v>
      </c>
      <c r="C211" s="122" t="s">
        <v>542</v>
      </c>
      <c r="D211" s="122" t="s">
        <v>543</v>
      </c>
      <c r="E211" s="122">
        <v>2011</v>
      </c>
      <c r="F211" s="122">
        <v>2020</v>
      </c>
      <c r="G211" s="123"/>
      <c r="H211" s="129" t="s">
        <v>20</v>
      </c>
      <c r="I211" s="130" t="s">
        <v>20</v>
      </c>
      <c r="J211" s="190"/>
      <c r="K211" s="211">
        <v>0</v>
      </c>
    </row>
    <row r="212" spans="2:11" ht="19.649999999999999" customHeight="1">
      <c r="B212" s="121">
        <f t="shared" si="5"/>
        <v>203</v>
      </c>
      <c r="C212" s="122" t="s">
        <v>542</v>
      </c>
      <c r="D212" s="122" t="s">
        <v>544</v>
      </c>
      <c r="E212" s="122">
        <v>2004</v>
      </c>
      <c r="F212" s="122">
        <v>2015</v>
      </c>
      <c r="G212" s="123"/>
      <c r="H212" s="129" t="s">
        <v>20</v>
      </c>
      <c r="I212" s="130" t="s">
        <v>20</v>
      </c>
      <c r="J212" s="190"/>
      <c r="K212" s="211">
        <v>0</v>
      </c>
    </row>
    <row r="213" spans="2:11" ht="19.649999999999999" customHeight="1">
      <c r="B213" s="121">
        <f t="shared" si="5"/>
        <v>204</v>
      </c>
      <c r="C213" s="122" t="s">
        <v>542</v>
      </c>
      <c r="D213" s="122" t="s">
        <v>546</v>
      </c>
      <c r="E213" s="122">
        <v>2017</v>
      </c>
      <c r="F213" s="122" t="s">
        <v>19</v>
      </c>
      <c r="G213" s="123"/>
      <c r="H213" s="129" t="s">
        <v>20</v>
      </c>
      <c r="I213" s="130" t="s">
        <v>20</v>
      </c>
      <c r="J213" s="190"/>
      <c r="K213" s="211" t="s">
        <v>20</v>
      </c>
    </row>
    <row r="214" spans="2:11" ht="19.649999999999999" customHeight="1">
      <c r="B214" s="121">
        <f t="shared" si="5"/>
        <v>205</v>
      </c>
      <c r="C214" s="122" t="s">
        <v>542</v>
      </c>
      <c r="D214" s="122" t="s">
        <v>549</v>
      </c>
      <c r="E214" s="122">
        <v>2001</v>
      </c>
      <c r="F214" s="122">
        <v>2009</v>
      </c>
      <c r="G214" s="123" t="s">
        <v>20</v>
      </c>
      <c r="H214" s="129" t="s">
        <v>20</v>
      </c>
      <c r="I214" s="130" t="s">
        <v>20</v>
      </c>
      <c r="J214" s="190"/>
      <c r="K214" s="211">
        <v>0</v>
      </c>
    </row>
    <row r="215" spans="2:11" ht="19.649999999999999" customHeight="1">
      <c r="B215" s="121">
        <f t="shared" si="5"/>
        <v>206</v>
      </c>
      <c r="C215" s="122" t="s">
        <v>542</v>
      </c>
      <c r="D215" s="122" t="s">
        <v>549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90"/>
      <c r="K215" s="211" t="s">
        <v>20</v>
      </c>
    </row>
    <row r="216" spans="2:11" ht="19.649999999999999" customHeight="1">
      <c r="B216" s="121">
        <f t="shared" si="5"/>
        <v>207</v>
      </c>
      <c r="C216" s="122" t="s">
        <v>542</v>
      </c>
      <c r="D216" s="122" t="s">
        <v>551</v>
      </c>
      <c r="E216" s="122">
        <v>2005</v>
      </c>
      <c r="F216" s="122">
        <v>2012</v>
      </c>
      <c r="G216" s="123" t="s">
        <v>20</v>
      </c>
      <c r="H216" s="129" t="s">
        <v>20</v>
      </c>
      <c r="I216" s="130" t="s">
        <v>20</v>
      </c>
      <c r="J216" s="190"/>
      <c r="K216" s="211">
        <v>0</v>
      </c>
    </row>
    <row r="217" spans="2:11" ht="19.649999999999999" customHeight="1">
      <c r="B217" s="121">
        <f t="shared" si="5"/>
        <v>208</v>
      </c>
      <c r="C217" s="122" t="s">
        <v>542</v>
      </c>
      <c r="D217" s="122" t="s">
        <v>551</v>
      </c>
      <c r="E217" s="122">
        <v>2013</v>
      </c>
      <c r="F217" s="122" t="s">
        <v>19</v>
      </c>
      <c r="G217" s="123"/>
      <c r="H217" s="129" t="s">
        <v>20</v>
      </c>
      <c r="I217" s="130" t="s">
        <v>20</v>
      </c>
      <c r="J217" s="190" t="s">
        <v>20</v>
      </c>
      <c r="K217" s="211">
        <v>0</v>
      </c>
    </row>
    <row r="218" spans="2:11" ht="19.649999999999999" customHeight="1">
      <c r="B218" s="121">
        <f t="shared" si="5"/>
        <v>209</v>
      </c>
      <c r="C218" s="122" t="s">
        <v>542</v>
      </c>
      <c r="D218" s="122" t="s">
        <v>553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90"/>
      <c r="K218" s="211">
        <v>0</v>
      </c>
    </row>
    <row r="219" spans="2:11" ht="19.649999999999999" customHeight="1">
      <c r="B219" s="121">
        <f t="shared" si="5"/>
        <v>210</v>
      </c>
      <c r="C219" s="122" t="s">
        <v>542</v>
      </c>
      <c r="D219" s="122" t="s">
        <v>555</v>
      </c>
      <c r="E219" s="122">
        <v>2012</v>
      </c>
      <c r="F219" s="122">
        <v>2018</v>
      </c>
      <c r="G219" s="123" t="s">
        <v>20</v>
      </c>
      <c r="H219" s="129" t="s">
        <v>20</v>
      </c>
      <c r="I219" s="130" t="s">
        <v>20</v>
      </c>
      <c r="J219" s="190"/>
      <c r="K219" s="211">
        <v>0</v>
      </c>
    </row>
    <row r="220" spans="2:11" ht="19.649999999999999" customHeight="1">
      <c r="B220" s="121">
        <f t="shared" si="5"/>
        <v>211</v>
      </c>
      <c r="C220" s="122" t="s">
        <v>547</v>
      </c>
      <c r="D220" s="122" t="s">
        <v>555</v>
      </c>
      <c r="E220" s="122">
        <v>2013</v>
      </c>
      <c r="F220" s="122" t="s">
        <v>19</v>
      </c>
      <c r="G220" s="123"/>
      <c r="H220" s="129" t="s">
        <v>20</v>
      </c>
      <c r="I220" s="130" t="s">
        <v>20</v>
      </c>
      <c r="J220" s="190"/>
      <c r="K220" s="211">
        <v>0</v>
      </c>
    </row>
    <row r="221" spans="2:11" ht="19.649999999999999" customHeight="1">
      <c r="B221" s="121">
        <f t="shared" si="5"/>
        <v>212</v>
      </c>
      <c r="C221" s="122" t="s">
        <v>557</v>
      </c>
      <c r="D221" s="122" t="s">
        <v>558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90"/>
      <c r="K221" s="211">
        <v>0</v>
      </c>
    </row>
    <row r="222" spans="2:11" ht="19.649999999999999" customHeight="1">
      <c r="B222" s="121">
        <f t="shared" si="5"/>
        <v>213</v>
      </c>
      <c r="C222" s="122" t="s">
        <v>557</v>
      </c>
      <c r="D222" s="122" t="s">
        <v>559</v>
      </c>
      <c r="E222" s="122">
        <v>2007</v>
      </c>
      <c r="F222" s="122">
        <v>2014</v>
      </c>
      <c r="G222" s="123"/>
      <c r="H222" s="129" t="s">
        <v>20</v>
      </c>
      <c r="I222" s="130" t="s">
        <v>20</v>
      </c>
      <c r="J222" s="190"/>
      <c r="K222" s="211" t="s">
        <v>20</v>
      </c>
    </row>
    <row r="223" spans="2:11" ht="19.649999999999999" customHeight="1">
      <c r="B223" s="121">
        <f t="shared" si="5"/>
        <v>214</v>
      </c>
      <c r="C223" s="122" t="s">
        <v>557</v>
      </c>
      <c r="D223" s="122" t="s">
        <v>559</v>
      </c>
      <c r="E223" s="122">
        <v>2014</v>
      </c>
      <c r="F223" s="122" t="s">
        <v>71</v>
      </c>
      <c r="G223" s="123"/>
      <c r="H223" s="129" t="s">
        <v>20</v>
      </c>
      <c r="I223" s="130"/>
      <c r="J223" s="190" t="s">
        <v>20</v>
      </c>
      <c r="K223" s="211">
        <v>0</v>
      </c>
    </row>
    <row r="224" spans="2:11" ht="19.649999999999999" customHeight="1">
      <c r="B224" s="121">
        <f t="shared" si="5"/>
        <v>215</v>
      </c>
      <c r="C224" s="122" t="s">
        <v>557</v>
      </c>
      <c r="D224" s="122" t="s">
        <v>564</v>
      </c>
      <c r="E224" s="122">
        <v>2017</v>
      </c>
      <c r="F224" s="122" t="s">
        <v>19</v>
      </c>
      <c r="G224" s="123"/>
      <c r="H224" s="129" t="s">
        <v>20</v>
      </c>
      <c r="I224" s="130" t="s">
        <v>20</v>
      </c>
      <c r="J224" s="190"/>
      <c r="K224" s="211">
        <v>0</v>
      </c>
    </row>
    <row r="225" spans="2:11" ht="19.649999999999999" customHeight="1">
      <c r="B225" s="121">
        <f t="shared" si="5"/>
        <v>216</v>
      </c>
      <c r="C225" s="122" t="s">
        <v>557</v>
      </c>
      <c r="D225" s="122" t="s">
        <v>565</v>
      </c>
      <c r="E225" s="122">
        <v>2016</v>
      </c>
      <c r="F225" s="122" t="s">
        <v>19</v>
      </c>
      <c r="G225" s="123"/>
      <c r="H225" s="129" t="s">
        <v>20</v>
      </c>
      <c r="I225" s="130" t="s">
        <v>20</v>
      </c>
      <c r="J225" s="190"/>
      <c r="K225" s="211" t="s">
        <v>20</v>
      </c>
    </row>
    <row r="226" spans="2:11" ht="19.649999999999999" customHeight="1">
      <c r="B226" s="121">
        <f t="shared" si="5"/>
        <v>217</v>
      </c>
      <c r="C226" s="122" t="s">
        <v>557</v>
      </c>
      <c r="D226" s="122" t="s">
        <v>567</v>
      </c>
      <c r="E226" s="122">
        <v>2004</v>
      </c>
      <c r="F226" s="122">
        <v>2013</v>
      </c>
      <c r="G226" s="123" t="s">
        <v>20</v>
      </c>
      <c r="H226" s="129" t="s">
        <v>20</v>
      </c>
      <c r="I226" s="130" t="s">
        <v>20</v>
      </c>
      <c r="J226" s="190"/>
      <c r="K226" s="211" t="s">
        <v>20</v>
      </c>
    </row>
    <row r="227" spans="2:11" ht="19.649999999999999" customHeight="1">
      <c r="B227" s="121">
        <f t="shared" si="5"/>
        <v>218</v>
      </c>
      <c r="C227" s="122" t="s">
        <v>557</v>
      </c>
      <c r="D227" s="122" t="s">
        <v>569</v>
      </c>
      <c r="E227" s="122">
        <v>2013</v>
      </c>
      <c r="F227" s="122">
        <v>2019</v>
      </c>
      <c r="G227" s="123" t="s">
        <v>20</v>
      </c>
      <c r="H227" s="129" t="s">
        <v>20</v>
      </c>
      <c r="I227" s="130" t="s">
        <v>20</v>
      </c>
      <c r="J227" s="190"/>
      <c r="K227" s="211" t="s">
        <v>20</v>
      </c>
    </row>
    <row r="228" spans="2:11" ht="19.649999999999999" customHeight="1">
      <c r="B228" s="121">
        <f t="shared" si="5"/>
        <v>219</v>
      </c>
      <c r="C228" s="122" t="s">
        <v>557</v>
      </c>
      <c r="D228" s="122" t="s">
        <v>571</v>
      </c>
      <c r="E228" s="122">
        <v>2007</v>
      </c>
      <c r="F228" s="122">
        <v>2015</v>
      </c>
      <c r="G228" s="123"/>
      <c r="H228" s="129" t="s">
        <v>20</v>
      </c>
      <c r="I228" s="130" t="s">
        <v>20</v>
      </c>
      <c r="J228" s="190"/>
      <c r="K228" s="211">
        <v>0</v>
      </c>
    </row>
    <row r="229" spans="2:11" ht="19.649999999999999" customHeight="1">
      <c r="B229" s="121">
        <f t="shared" si="5"/>
        <v>220</v>
      </c>
      <c r="C229" s="122" t="s">
        <v>557</v>
      </c>
      <c r="D229" s="122" t="s">
        <v>572</v>
      </c>
      <c r="E229" s="122">
        <v>2013</v>
      </c>
      <c r="F229" s="122" t="s">
        <v>19</v>
      </c>
      <c r="G229" s="123"/>
      <c r="H229" s="129" t="s">
        <v>20</v>
      </c>
      <c r="I229" s="130" t="s">
        <v>20</v>
      </c>
      <c r="J229" s="190"/>
      <c r="K229" s="211">
        <v>0</v>
      </c>
    </row>
    <row r="230" spans="2:11" ht="19.649999999999999" customHeight="1">
      <c r="B230" s="121">
        <f t="shared" si="5"/>
        <v>221</v>
      </c>
      <c r="C230" s="122" t="s">
        <v>557</v>
      </c>
      <c r="D230" s="122" t="s">
        <v>573</v>
      </c>
      <c r="E230" s="122">
        <v>2006</v>
      </c>
      <c r="F230" s="122">
        <v>2015</v>
      </c>
      <c r="G230" s="123"/>
      <c r="H230" s="129" t="s">
        <v>20</v>
      </c>
      <c r="I230" s="130" t="s">
        <v>20</v>
      </c>
      <c r="J230" s="190"/>
      <c r="K230" s="211">
        <v>0</v>
      </c>
    </row>
    <row r="231" spans="2:11" ht="19.649999999999999" customHeight="1">
      <c r="B231" s="121">
        <f t="shared" si="5"/>
        <v>222</v>
      </c>
      <c r="C231" s="122" t="s">
        <v>557</v>
      </c>
      <c r="D231" s="122" t="s">
        <v>574</v>
      </c>
      <c r="E231" s="122">
        <v>2008</v>
      </c>
      <c r="F231" s="122">
        <v>2015</v>
      </c>
      <c r="G231" s="123"/>
      <c r="H231" s="129" t="s">
        <v>20</v>
      </c>
      <c r="I231" s="130" t="s">
        <v>20</v>
      </c>
      <c r="J231" s="190"/>
      <c r="K231" s="211">
        <v>0</v>
      </c>
    </row>
    <row r="232" spans="2:11" ht="19.649999999999999" customHeight="1">
      <c r="B232" s="121">
        <f t="shared" si="5"/>
        <v>223</v>
      </c>
      <c r="C232" s="122" t="s">
        <v>557</v>
      </c>
      <c r="D232" s="122" t="s">
        <v>574</v>
      </c>
      <c r="E232" s="122">
        <v>2015</v>
      </c>
      <c r="F232" s="122" t="s">
        <v>19</v>
      </c>
      <c r="G232" s="123"/>
      <c r="H232" s="129" t="s">
        <v>20</v>
      </c>
      <c r="I232" s="130" t="s">
        <v>20</v>
      </c>
      <c r="J232" s="190"/>
      <c r="K232" s="211" t="s">
        <v>20</v>
      </c>
    </row>
    <row r="233" spans="2:11" ht="19.649999999999999" customHeight="1">
      <c r="B233" s="121">
        <f t="shared" si="5"/>
        <v>224</v>
      </c>
      <c r="C233" s="122" t="s">
        <v>557</v>
      </c>
      <c r="D233" s="122" t="s">
        <v>575</v>
      </c>
      <c r="E233" s="122">
        <v>2009</v>
      </c>
      <c r="F233" s="122">
        <v>2017</v>
      </c>
      <c r="G233" s="123"/>
      <c r="H233" s="129" t="s">
        <v>20</v>
      </c>
      <c r="I233" s="129" t="s">
        <v>20</v>
      </c>
      <c r="J233" s="190"/>
      <c r="K233" s="211" t="s">
        <v>20</v>
      </c>
    </row>
    <row r="234" spans="2:11" ht="19.649999999999999" customHeight="1">
      <c r="B234" s="121">
        <f t="shared" si="5"/>
        <v>225</v>
      </c>
      <c r="C234" s="122" t="s">
        <v>577</v>
      </c>
      <c r="D234" s="122" t="s">
        <v>579</v>
      </c>
      <c r="E234" s="122">
        <v>2008</v>
      </c>
      <c r="F234" s="122">
        <v>2012</v>
      </c>
      <c r="G234" s="123" t="s">
        <v>20</v>
      </c>
      <c r="H234" s="129"/>
      <c r="I234" s="130"/>
      <c r="J234" s="190" t="s">
        <v>20</v>
      </c>
      <c r="K234" s="211">
        <v>0</v>
      </c>
    </row>
    <row r="235" spans="2:11" ht="19.649999999999999" customHeight="1">
      <c r="B235" s="121">
        <f t="shared" si="5"/>
        <v>226</v>
      </c>
      <c r="C235" s="122" t="s">
        <v>577</v>
      </c>
      <c r="D235" s="122" t="s">
        <v>584</v>
      </c>
      <c r="E235" s="122">
        <v>2012</v>
      </c>
      <c r="F235" s="122">
        <v>2015</v>
      </c>
      <c r="G235" s="123" t="s">
        <v>20</v>
      </c>
      <c r="H235" s="129"/>
      <c r="I235" s="130"/>
      <c r="J235" s="190" t="s">
        <v>20</v>
      </c>
      <c r="K235" s="211">
        <v>0</v>
      </c>
    </row>
    <row r="236" spans="2:11" ht="19.649999999999999" customHeight="1">
      <c r="B236" s="121">
        <f t="shared" si="5"/>
        <v>227</v>
      </c>
      <c r="C236" s="122" t="s">
        <v>577</v>
      </c>
      <c r="D236" s="122" t="s">
        <v>587</v>
      </c>
      <c r="E236" s="122">
        <v>2015</v>
      </c>
      <c r="F236" s="122">
        <v>2019</v>
      </c>
      <c r="G236" s="123"/>
      <c r="H236" s="129" t="s">
        <v>20</v>
      </c>
      <c r="I236" s="130" t="s">
        <v>20</v>
      </c>
      <c r="J236" s="190"/>
      <c r="K236" s="211" t="s">
        <v>20</v>
      </c>
    </row>
    <row r="237" spans="2:11" ht="19.649999999999999" customHeight="1">
      <c r="B237" s="121">
        <f t="shared" si="5"/>
        <v>228</v>
      </c>
      <c r="C237" s="122" t="s">
        <v>577</v>
      </c>
      <c r="D237" s="122" t="s">
        <v>589</v>
      </c>
      <c r="E237" s="122">
        <v>2012</v>
      </c>
      <c r="F237" s="122">
        <v>2015</v>
      </c>
      <c r="G237" s="123" t="s">
        <v>20</v>
      </c>
      <c r="H237" s="129"/>
      <c r="I237" s="130"/>
      <c r="J237" s="190" t="s">
        <v>20</v>
      </c>
      <c r="K237" s="211">
        <v>0</v>
      </c>
    </row>
    <row r="238" spans="2:11" ht="19.649999999999999" customHeight="1">
      <c r="B238" s="121">
        <f t="shared" si="5"/>
        <v>229</v>
      </c>
      <c r="C238" s="122" t="s">
        <v>577</v>
      </c>
      <c r="D238" s="122" t="s">
        <v>590</v>
      </c>
      <c r="E238" s="122">
        <v>2015</v>
      </c>
      <c r="F238" s="122">
        <v>2019</v>
      </c>
      <c r="G238" s="123"/>
      <c r="H238" s="129" t="s">
        <v>20</v>
      </c>
      <c r="I238" s="130" t="s">
        <v>20</v>
      </c>
      <c r="J238" s="190"/>
      <c r="K238" s="211" t="s">
        <v>20</v>
      </c>
    </row>
    <row r="239" spans="2:11" ht="19.649999999999999" customHeight="1">
      <c r="B239" s="121">
        <f t="shared" si="5"/>
        <v>230</v>
      </c>
      <c r="C239" s="122" t="s">
        <v>577</v>
      </c>
      <c r="D239" s="122" t="s">
        <v>592</v>
      </c>
      <c r="E239" s="122">
        <v>2011</v>
      </c>
      <c r="F239" s="122">
        <v>2017</v>
      </c>
      <c r="G239" s="123" t="s">
        <v>20</v>
      </c>
      <c r="H239" s="129"/>
      <c r="I239" s="130"/>
      <c r="J239" s="190" t="s">
        <v>20</v>
      </c>
      <c r="K239" s="211" t="s">
        <v>20</v>
      </c>
    </row>
    <row r="240" spans="2:11" ht="19.649999999999999" customHeight="1">
      <c r="B240" s="121">
        <f t="shared" si="5"/>
        <v>231</v>
      </c>
      <c r="C240" s="122" t="s">
        <v>594</v>
      </c>
      <c r="D240" s="122" t="s">
        <v>596</v>
      </c>
      <c r="E240" s="122">
        <v>2004</v>
      </c>
      <c r="F240" s="122">
        <v>2010</v>
      </c>
      <c r="G240" s="123" t="s">
        <v>20</v>
      </c>
      <c r="H240" s="129"/>
      <c r="I240" s="130"/>
      <c r="J240" s="190" t="s">
        <v>20</v>
      </c>
      <c r="K240" s="211">
        <v>0</v>
      </c>
    </row>
    <row r="241" spans="2:11" ht="19.649999999999999" customHeight="1">
      <c r="B241" s="121">
        <f t="shared" si="5"/>
        <v>232</v>
      </c>
      <c r="C241" s="122" t="s">
        <v>594</v>
      </c>
      <c r="D241" s="122" t="s">
        <v>596</v>
      </c>
      <c r="E241" s="122">
        <v>2010</v>
      </c>
      <c r="F241" s="122">
        <v>2017</v>
      </c>
      <c r="G241" s="123" t="s">
        <v>20</v>
      </c>
      <c r="H241" s="129"/>
      <c r="I241" s="130"/>
      <c r="J241" s="190" t="s">
        <v>20</v>
      </c>
      <c r="K241" s="211">
        <v>0</v>
      </c>
    </row>
    <row r="242" spans="2:11" ht="19.649999999999999" customHeight="1">
      <c r="B242" s="121">
        <f t="shared" si="5"/>
        <v>233</v>
      </c>
      <c r="C242" s="122" t="s">
        <v>599</v>
      </c>
      <c r="D242" s="122" t="s">
        <v>600</v>
      </c>
      <c r="E242" s="122">
        <v>2007</v>
      </c>
      <c r="F242" s="122">
        <v>2013</v>
      </c>
      <c r="G242" s="123" t="s">
        <v>20</v>
      </c>
      <c r="H242" s="129"/>
      <c r="I242" s="130" t="s">
        <v>20</v>
      </c>
      <c r="J242" s="190"/>
      <c r="K242" s="211" t="s">
        <v>20</v>
      </c>
    </row>
    <row r="243" spans="2:11" ht="19.649999999999999" customHeight="1">
      <c r="B243" s="121">
        <f t="shared" si="5"/>
        <v>234</v>
      </c>
      <c r="C243" s="122" t="s">
        <v>599</v>
      </c>
      <c r="D243" s="122" t="s">
        <v>600</v>
      </c>
      <c r="E243" s="122">
        <v>2013</v>
      </c>
      <c r="F243" s="122">
        <v>2018</v>
      </c>
      <c r="G243" s="123" t="s">
        <v>20</v>
      </c>
      <c r="H243" s="129"/>
      <c r="I243" s="130" t="s">
        <v>20</v>
      </c>
      <c r="J243" s="190"/>
      <c r="K243" s="211" t="s">
        <v>20</v>
      </c>
    </row>
    <row r="244" spans="2:11" ht="19.649999999999999" customHeight="1">
      <c r="B244" s="121">
        <f t="shared" si="5"/>
        <v>235</v>
      </c>
      <c r="C244" s="122" t="s">
        <v>599</v>
      </c>
      <c r="D244" s="122" t="s">
        <v>606</v>
      </c>
      <c r="E244" s="122">
        <v>2017</v>
      </c>
      <c r="F244" s="122" t="s">
        <v>19</v>
      </c>
      <c r="G244" s="123"/>
      <c r="H244" s="129" t="s">
        <v>20</v>
      </c>
      <c r="I244" s="129" t="s">
        <v>20</v>
      </c>
      <c r="J244" s="190"/>
      <c r="K244" s="211" t="s">
        <v>20</v>
      </c>
    </row>
    <row r="245" spans="2:11" ht="19.649999999999999" customHeight="1">
      <c r="B245" s="121">
        <f t="shared" si="5"/>
        <v>236</v>
      </c>
      <c r="C245" s="122" t="s">
        <v>599</v>
      </c>
      <c r="D245" s="122" t="s">
        <v>608</v>
      </c>
      <c r="E245" s="122">
        <v>2007</v>
      </c>
      <c r="F245" s="122">
        <v>2013</v>
      </c>
      <c r="G245" s="123"/>
      <c r="H245" s="129" t="s">
        <v>20</v>
      </c>
      <c r="I245" s="130"/>
      <c r="J245" s="190"/>
      <c r="K245" s="211" t="s">
        <v>20</v>
      </c>
    </row>
    <row r="246" spans="2:11" ht="19.649999999999999" customHeight="1">
      <c r="B246" s="121">
        <f t="shared" si="5"/>
        <v>237</v>
      </c>
      <c r="C246" s="122" t="s">
        <v>599</v>
      </c>
      <c r="D246" s="122" t="s">
        <v>608</v>
      </c>
      <c r="E246" s="122">
        <v>2017</v>
      </c>
      <c r="F246" s="122" t="s">
        <v>19</v>
      </c>
      <c r="G246" s="123"/>
      <c r="H246" s="129" t="s">
        <v>20</v>
      </c>
      <c r="I246" s="129" t="s">
        <v>20</v>
      </c>
      <c r="J246" s="190"/>
      <c r="K246" s="211" t="s">
        <v>20</v>
      </c>
    </row>
    <row r="247" spans="2:11" ht="19.649999999999999" customHeight="1">
      <c r="B247" s="121">
        <f t="shared" si="5"/>
        <v>238</v>
      </c>
      <c r="C247" s="122" t="s">
        <v>599</v>
      </c>
      <c r="D247" s="122" t="s">
        <v>611</v>
      </c>
      <c r="E247" s="122">
        <v>2013</v>
      </c>
      <c r="F247" s="122">
        <v>2018</v>
      </c>
      <c r="G247" s="123"/>
      <c r="H247" s="129"/>
      <c r="I247" s="130" t="s">
        <v>20</v>
      </c>
      <c r="J247" s="190"/>
      <c r="K247" s="211">
        <v>0</v>
      </c>
    </row>
    <row r="248" spans="2:11" ht="19.649999999999999" customHeight="1">
      <c r="B248" s="121">
        <f t="shared" si="5"/>
        <v>239</v>
      </c>
      <c r="C248" s="122" t="s">
        <v>599</v>
      </c>
      <c r="D248" s="122" t="s">
        <v>616</v>
      </c>
      <c r="E248" s="122">
        <v>2009</v>
      </c>
      <c r="F248" s="122">
        <v>2015</v>
      </c>
      <c r="G248" s="123"/>
      <c r="H248" s="129" t="s">
        <v>20</v>
      </c>
      <c r="I248" s="129" t="s">
        <v>20</v>
      </c>
      <c r="J248" s="190"/>
      <c r="K248" s="211">
        <v>0</v>
      </c>
    </row>
    <row r="249" spans="2:11" ht="19.649999999999999" customHeight="1">
      <c r="B249" s="121">
        <f t="shared" si="5"/>
        <v>240</v>
      </c>
      <c r="C249" s="122" t="s">
        <v>599</v>
      </c>
      <c r="D249" s="122" t="s">
        <v>618</v>
      </c>
      <c r="E249" s="122">
        <v>2016</v>
      </c>
      <c r="F249" s="122" t="s">
        <v>19</v>
      </c>
      <c r="G249" s="123"/>
      <c r="H249" s="129" t="s">
        <v>20</v>
      </c>
      <c r="I249" s="130"/>
      <c r="J249" s="190"/>
      <c r="K249" s="211" t="s">
        <v>20</v>
      </c>
    </row>
    <row r="250" spans="2:11" ht="19.649999999999999" customHeight="1" thickBot="1">
      <c r="B250" s="124">
        <f t="shared" si="5"/>
        <v>241</v>
      </c>
      <c r="C250" s="125" t="s">
        <v>599</v>
      </c>
      <c r="D250" s="125" t="s">
        <v>620</v>
      </c>
      <c r="E250" s="125">
        <v>2013</v>
      </c>
      <c r="F250" s="125">
        <v>2018</v>
      </c>
      <c r="G250" s="164"/>
      <c r="H250" s="132" t="s">
        <v>20</v>
      </c>
      <c r="I250" s="133" t="s">
        <v>20</v>
      </c>
      <c r="J250" s="213"/>
      <c r="K250" s="214" t="s">
        <v>20</v>
      </c>
    </row>
    <row r="251" spans="2:11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6" t="s">
        <v>9</v>
      </c>
      <c r="K251" s="139" t="s">
        <v>2200</v>
      </c>
    </row>
    <row r="252" spans="2:11" ht="19.649999999999999" customHeight="1">
      <c r="B252" s="121">
        <f>ROW()-10</f>
        <v>242</v>
      </c>
      <c r="C252" s="122" t="s">
        <v>599</v>
      </c>
      <c r="D252" s="122" t="s">
        <v>621</v>
      </c>
      <c r="E252" s="122">
        <v>2005</v>
      </c>
      <c r="F252" s="122">
        <v>2013</v>
      </c>
      <c r="G252" s="123" t="s">
        <v>20</v>
      </c>
      <c r="H252" s="129"/>
      <c r="I252" s="130" t="s">
        <v>20</v>
      </c>
      <c r="J252" s="190"/>
      <c r="K252" s="211">
        <v>0</v>
      </c>
    </row>
    <row r="253" spans="2:11" ht="19.649999999999999" customHeight="1">
      <c r="B253" s="121">
        <f t="shared" ref="B253:B292" si="6">ROW()-10</f>
        <v>243</v>
      </c>
      <c r="C253" s="122" t="s">
        <v>599</v>
      </c>
      <c r="D253" s="122" t="s">
        <v>624</v>
      </c>
      <c r="E253" s="122">
        <v>2009</v>
      </c>
      <c r="F253" s="122">
        <v>2014</v>
      </c>
      <c r="G253" s="123" t="s">
        <v>20</v>
      </c>
      <c r="H253" s="129"/>
      <c r="I253" s="130" t="s">
        <v>20</v>
      </c>
      <c r="J253" s="190"/>
      <c r="K253" s="211">
        <v>0</v>
      </c>
    </row>
    <row r="254" spans="2:11" ht="19.649999999999999" customHeight="1">
      <c r="B254" s="121">
        <f t="shared" si="6"/>
        <v>244</v>
      </c>
      <c r="C254" s="122" t="s">
        <v>599</v>
      </c>
      <c r="D254" s="122" t="s">
        <v>626</v>
      </c>
      <c r="E254" s="122">
        <v>2009</v>
      </c>
      <c r="F254" s="122">
        <v>2018</v>
      </c>
      <c r="G254" s="123" t="s">
        <v>20</v>
      </c>
      <c r="H254" s="129"/>
      <c r="I254" s="130" t="s">
        <v>20</v>
      </c>
      <c r="J254" s="190"/>
      <c r="K254" s="211" t="s">
        <v>20</v>
      </c>
    </row>
    <row r="255" spans="2:11" ht="19.649999999999999" customHeight="1">
      <c r="B255" s="121">
        <f t="shared" si="6"/>
        <v>245</v>
      </c>
      <c r="C255" s="122" t="s">
        <v>599</v>
      </c>
      <c r="D255" s="122" t="s">
        <v>629</v>
      </c>
      <c r="E255" s="122">
        <v>2011</v>
      </c>
      <c r="F255" s="122">
        <v>2019</v>
      </c>
      <c r="G255" s="123"/>
      <c r="H255" s="129" t="s">
        <v>20</v>
      </c>
      <c r="I255" s="129" t="s">
        <v>20</v>
      </c>
      <c r="J255" s="190"/>
      <c r="K255" s="211" t="s">
        <v>20</v>
      </c>
    </row>
    <row r="256" spans="2:11" ht="19.649999999999999" customHeight="1">
      <c r="B256" s="121">
        <f t="shared" si="6"/>
        <v>246</v>
      </c>
      <c r="C256" s="122" t="s">
        <v>631</v>
      </c>
      <c r="D256" s="122" t="s">
        <v>474</v>
      </c>
      <c r="E256" s="122">
        <v>2010</v>
      </c>
      <c r="F256" s="122" t="s">
        <v>19</v>
      </c>
      <c r="G256" s="123"/>
      <c r="H256" s="129" t="s">
        <v>20</v>
      </c>
      <c r="I256" s="130" t="s">
        <v>20</v>
      </c>
      <c r="J256" s="190"/>
      <c r="K256" s="211">
        <v>0</v>
      </c>
    </row>
    <row r="257" spans="2:11" ht="19.649999999999999" customHeight="1">
      <c r="B257" s="121">
        <f t="shared" si="6"/>
        <v>247</v>
      </c>
      <c r="C257" s="122" t="s">
        <v>631</v>
      </c>
      <c r="D257" s="122" t="s">
        <v>475</v>
      </c>
      <c r="E257" s="122">
        <v>2001</v>
      </c>
      <c r="F257" s="122">
        <v>2014</v>
      </c>
      <c r="G257" s="123"/>
      <c r="H257" s="129" t="s">
        <v>20</v>
      </c>
      <c r="I257" s="130"/>
      <c r="J257" s="190"/>
      <c r="K257" s="211" t="s">
        <v>20</v>
      </c>
    </row>
    <row r="258" spans="2:11" ht="19.649999999999999" customHeight="1">
      <c r="B258" s="121">
        <f t="shared" si="6"/>
        <v>248</v>
      </c>
      <c r="C258" s="122" t="s">
        <v>632</v>
      </c>
      <c r="D258" s="122" t="s">
        <v>633</v>
      </c>
      <c r="E258" s="122">
        <v>2010</v>
      </c>
      <c r="F258" s="122" t="s">
        <v>19</v>
      </c>
      <c r="G258" s="123"/>
      <c r="H258" s="129" t="s">
        <v>20</v>
      </c>
      <c r="I258" s="130" t="s">
        <v>20</v>
      </c>
      <c r="J258" s="190"/>
      <c r="K258" s="211">
        <v>0</v>
      </c>
    </row>
    <row r="259" spans="2:11" ht="19.649999999999999" customHeight="1">
      <c r="B259" s="121">
        <f t="shared" si="6"/>
        <v>249</v>
      </c>
      <c r="C259" s="122" t="s">
        <v>632</v>
      </c>
      <c r="D259" s="122" t="s">
        <v>634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90" t="s">
        <v>20</v>
      </c>
      <c r="K259" s="211">
        <v>0</v>
      </c>
    </row>
    <row r="260" spans="2:11" ht="19.649999999999999" customHeight="1">
      <c r="B260" s="121">
        <f t="shared" si="6"/>
        <v>250</v>
      </c>
      <c r="C260" s="122" t="s">
        <v>632</v>
      </c>
      <c r="D260" s="122" t="s">
        <v>635</v>
      </c>
      <c r="E260" s="122">
        <v>2018</v>
      </c>
      <c r="F260" s="122" t="s">
        <v>19</v>
      </c>
      <c r="G260" s="123"/>
      <c r="H260" s="129" t="s">
        <v>20</v>
      </c>
      <c r="I260" s="130" t="s">
        <v>20</v>
      </c>
      <c r="J260" s="190" t="s">
        <v>20</v>
      </c>
      <c r="K260" s="211">
        <v>0</v>
      </c>
    </row>
    <row r="261" spans="2:11" ht="19.649999999999999" customHeight="1">
      <c r="B261" s="121">
        <f t="shared" si="6"/>
        <v>251</v>
      </c>
      <c r="C261" s="122" t="s">
        <v>632</v>
      </c>
      <c r="D261" s="122" t="s">
        <v>637</v>
      </c>
      <c r="E261" s="122">
        <v>2011</v>
      </c>
      <c r="F261" s="122">
        <v>2019</v>
      </c>
      <c r="G261" s="123" t="s">
        <v>20</v>
      </c>
      <c r="H261" s="129" t="s">
        <v>20</v>
      </c>
      <c r="I261" s="130" t="s">
        <v>20</v>
      </c>
      <c r="J261" s="190" t="s">
        <v>20</v>
      </c>
      <c r="K261" s="211" t="s">
        <v>20</v>
      </c>
    </row>
    <row r="262" spans="2:11" ht="19.649999999999999" customHeight="1">
      <c r="B262" s="121">
        <f t="shared" si="6"/>
        <v>252</v>
      </c>
      <c r="C262" s="122" t="s">
        <v>632</v>
      </c>
      <c r="D262" s="122" t="s">
        <v>639</v>
      </c>
      <c r="E262" s="122">
        <v>2004</v>
      </c>
      <c r="F262" s="122" t="s">
        <v>19</v>
      </c>
      <c r="G262" s="123" t="s">
        <v>20</v>
      </c>
      <c r="H262" s="129" t="s">
        <v>20</v>
      </c>
      <c r="I262" s="130" t="s">
        <v>20</v>
      </c>
      <c r="J262" s="190"/>
      <c r="K262" s="211" t="s">
        <v>20</v>
      </c>
    </row>
    <row r="263" spans="2:11" ht="19.649999999999999" customHeight="1">
      <c r="B263" s="121">
        <f t="shared" si="6"/>
        <v>253</v>
      </c>
      <c r="C263" s="122" t="s">
        <v>632</v>
      </c>
      <c r="D263" s="122" t="s">
        <v>641</v>
      </c>
      <c r="E263" s="122">
        <v>2003</v>
      </c>
      <c r="F263" s="122">
        <v>2015</v>
      </c>
      <c r="G263" s="123"/>
      <c r="H263" s="129" t="s">
        <v>20</v>
      </c>
      <c r="I263" s="130" t="s">
        <v>20</v>
      </c>
      <c r="J263" s="190" t="s">
        <v>20</v>
      </c>
      <c r="K263" s="211">
        <v>0</v>
      </c>
    </row>
    <row r="264" spans="2:11" ht="19.649999999999999" customHeight="1">
      <c r="B264" s="121">
        <f t="shared" si="6"/>
        <v>254</v>
      </c>
      <c r="C264" s="122" t="s">
        <v>632</v>
      </c>
      <c r="D264" s="122" t="s">
        <v>643</v>
      </c>
      <c r="E264" s="122">
        <v>2003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90" t="s">
        <v>20</v>
      </c>
      <c r="K264" s="211">
        <v>0</v>
      </c>
    </row>
    <row r="265" spans="2:11" ht="19.649999999999999" customHeight="1">
      <c r="B265" s="121">
        <f t="shared" si="6"/>
        <v>255</v>
      </c>
      <c r="C265" s="122" t="s">
        <v>632</v>
      </c>
      <c r="D265" s="122" t="s">
        <v>643</v>
      </c>
      <c r="E265" s="122">
        <v>2003</v>
      </c>
      <c r="F265" s="122">
        <v>2009</v>
      </c>
      <c r="G265" s="123"/>
      <c r="H265" s="129" t="s">
        <v>20</v>
      </c>
      <c r="I265" s="130" t="s">
        <v>20</v>
      </c>
      <c r="J265" s="190" t="s">
        <v>20</v>
      </c>
      <c r="K265" s="211">
        <v>0</v>
      </c>
    </row>
    <row r="266" spans="2:11" ht="19.649999999999999" customHeight="1">
      <c r="B266" s="121">
        <f t="shared" si="6"/>
        <v>256</v>
      </c>
      <c r="C266" s="122" t="s">
        <v>632</v>
      </c>
      <c r="D266" s="122" t="s">
        <v>647</v>
      </c>
      <c r="E266" s="122">
        <v>2008</v>
      </c>
      <c r="F266" s="122">
        <v>2011</v>
      </c>
      <c r="G266" s="123"/>
      <c r="H266" s="129" t="s">
        <v>20</v>
      </c>
      <c r="I266" s="130" t="s">
        <v>20</v>
      </c>
      <c r="J266" s="190"/>
      <c r="K266" s="211">
        <v>0</v>
      </c>
    </row>
    <row r="267" spans="2:11" ht="19.649999999999999" customHeight="1">
      <c r="B267" s="121">
        <f t="shared" si="6"/>
        <v>257</v>
      </c>
      <c r="C267" s="122" t="s">
        <v>632</v>
      </c>
      <c r="D267" s="122" t="s">
        <v>647</v>
      </c>
      <c r="E267" s="122">
        <v>2012</v>
      </c>
      <c r="F267" s="122">
        <v>2017</v>
      </c>
      <c r="G267" s="123"/>
      <c r="H267" s="129" t="s">
        <v>20</v>
      </c>
      <c r="I267" s="130" t="s">
        <v>20</v>
      </c>
      <c r="J267" s="190"/>
      <c r="K267" s="211">
        <v>0</v>
      </c>
    </row>
    <row r="268" spans="2:11" ht="19.649999999999999" customHeight="1">
      <c r="B268" s="121">
        <f t="shared" si="6"/>
        <v>258</v>
      </c>
      <c r="C268" s="122" t="s">
        <v>632</v>
      </c>
      <c r="D268" s="122" t="s">
        <v>648</v>
      </c>
      <c r="E268" s="122">
        <v>2006</v>
      </c>
      <c r="F268" s="122">
        <v>2017</v>
      </c>
      <c r="G268" s="123" t="s">
        <v>20</v>
      </c>
      <c r="H268" s="129" t="s">
        <v>20</v>
      </c>
      <c r="I268" s="130" t="s">
        <v>20</v>
      </c>
      <c r="J268" s="190"/>
      <c r="K268" s="211">
        <v>0</v>
      </c>
    </row>
    <row r="269" spans="2:11" ht="19.649999999999999" customHeight="1">
      <c r="B269" s="121">
        <f t="shared" si="6"/>
        <v>259</v>
      </c>
      <c r="C269" s="122" t="s">
        <v>632</v>
      </c>
      <c r="D269" s="122" t="s">
        <v>648</v>
      </c>
      <c r="E269" s="122">
        <v>2017</v>
      </c>
      <c r="F269" s="122" t="s">
        <v>19</v>
      </c>
      <c r="G269" s="123"/>
      <c r="H269" s="129" t="s">
        <v>20</v>
      </c>
      <c r="I269" s="129" t="s">
        <v>20</v>
      </c>
      <c r="J269" s="193" t="s">
        <v>20</v>
      </c>
      <c r="K269" s="211" t="s">
        <v>20</v>
      </c>
    </row>
    <row r="270" spans="2:11" ht="19.649999999999999" customHeight="1">
      <c r="B270" s="121">
        <f t="shared" si="6"/>
        <v>260</v>
      </c>
      <c r="C270" s="122" t="s">
        <v>632</v>
      </c>
      <c r="D270" s="122" t="s">
        <v>651</v>
      </c>
      <c r="E270" s="122">
        <v>2006</v>
      </c>
      <c r="F270" s="122">
        <v>2015</v>
      </c>
      <c r="G270" s="123"/>
      <c r="H270" s="129" t="s">
        <v>20</v>
      </c>
      <c r="I270" s="130" t="s">
        <v>20</v>
      </c>
      <c r="J270" s="190"/>
      <c r="K270" s="211">
        <v>0</v>
      </c>
    </row>
    <row r="271" spans="2:11" ht="19.649999999999999" customHeight="1">
      <c r="B271" s="121">
        <f t="shared" si="6"/>
        <v>261</v>
      </c>
      <c r="C271" s="122" t="s">
        <v>632</v>
      </c>
      <c r="D271" s="122" t="s">
        <v>652</v>
      </c>
      <c r="E271" s="122">
        <v>2003</v>
      </c>
      <c r="F271" s="122">
        <v>2009</v>
      </c>
      <c r="G271" s="123" t="s">
        <v>20</v>
      </c>
      <c r="H271" s="129" t="s">
        <v>20</v>
      </c>
      <c r="I271" s="130" t="s">
        <v>20</v>
      </c>
      <c r="J271" s="190"/>
      <c r="K271" s="211" t="s">
        <v>20</v>
      </c>
    </row>
    <row r="272" spans="2:11" ht="19.649999999999999" customHeight="1">
      <c r="B272" s="121">
        <f t="shared" si="6"/>
        <v>262</v>
      </c>
      <c r="C272" s="122" t="s">
        <v>632</v>
      </c>
      <c r="D272" s="122" t="s">
        <v>652</v>
      </c>
      <c r="E272" s="122">
        <v>2009</v>
      </c>
      <c r="F272" s="122">
        <v>2012</v>
      </c>
      <c r="G272" s="123"/>
      <c r="H272" s="129" t="s">
        <v>20</v>
      </c>
      <c r="I272" s="130" t="s">
        <v>20</v>
      </c>
      <c r="J272" s="190"/>
      <c r="K272" s="211" t="s">
        <v>20</v>
      </c>
    </row>
    <row r="273" spans="2:11" ht="19.649999999999999" customHeight="1">
      <c r="B273" s="121">
        <f t="shared" si="6"/>
        <v>263</v>
      </c>
      <c r="C273" s="122" t="s">
        <v>632</v>
      </c>
      <c r="D273" s="122" t="s">
        <v>652</v>
      </c>
      <c r="E273" s="122">
        <v>2012</v>
      </c>
      <c r="F273" s="122">
        <v>2019</v>
      </c>
      <c r="G273" s="123" t="s">
        <v>20</v>
      </c>
      <c r="H273" s="129" t="s">
        <v>20</v>
      </c>
      <c r="I273" s="130"/>
      <c r="J273" s="190" t="s">
        <v>20</v>
      </c>
      <c r="K273" s="211" t="s">
        <v>20</v>
      </c>
    </row>
    <row r="274" spans="2:11" ht="19.649999999999999" customHeight="1">
      <c r="B274" s="121">
        <f t="shared" si="6"/>
        <v>264</v>
      </c>
      <c r="C274" s="122" t="s">
        <v>632</v>
      </c>
      <c r="D274" s="122" t="s">
        <v>656</v>
      </c>
      <c r="E274" s="122">
        <v>2005</v>
      </c>
      <c r="F274" s="122">
        <v>2011</v>
      </c>
      <c r="G274" s="123" t="s">
        <v>20</v>
      </c>
      <c r="H274" s="129" t="s">
        <v>20</v>
      </c>
      <c r="I274" s="130" t="s">
        <v>20</v>
      </c>
      <c r="J274" s="190"/>
      <c r="K274" s="211" t="s">
        <v>20</v>
      </c>
    </row>
    <row r="275" spans="2:11" ht="19.649999999999999" customHeight="1">
      <c r="B275" s="121">
        <f t="shared" si="6"/>
        <v>265</v>
      </c>
      <c r="C275" s="122" t="s">
        <v>632</v>
      </c>
      <c r="D275" s="122" t="s">
        <v>656</v>
      </c>
      <c r="E275" s="122">
        <v>2010</v>
      </c>
      <c r="F275" s="122">
        <v>2018</v>
      </c>
      <c r="G275" s="123"/>
      <c r="H275" s="129" t="s">
        <v>20</v>
      </c>
      <c r="I275" s="129" t="s">
        <v>20</v>
      </c>
      <c r="J275" s="190"/>
      <c r="K275" s="211" t="s">
        <v>20</v>
      </c>
    </row>
    <row r="276" spans="2:11" ht="19.649999999999999" customHeight="1">
      <c r="B276" s="121">
        <f t="shared" si="6"/>
        <v>266</v>
      </c>
      <c r="C276" s="122" t="s">
        <v>632</v>
      </c>
      <c r="D276" s="122" t="s">
        <v>659</v>
      </c>
      <c r="E276" s="122">
        <v>2003</v>
      </c>
      <c r="F276" s="122">
        <v>2009</v>
      </c>
      <c r="G276" s="123" t="s">
        <v>20</v>
      </c>
      <c r="H276" s="129" t="s">
        <v>20</v>
      </c>
      <c r="I276" s="130" t="s">
        <v>20</v>
      </c>
      <c r="J276" s="190" t="s">
        <v>20</v>
      </c>
      <c r="K276" s="211">
        <v>0</v>
      </c>
    </row>
    <row r="277" spans="2:11" ht="19.649999999999999" customHeight="1">
      <c r="B277" s="121">
        <f t="shared" si="6"/>
        <v>267</v>
      </c>
      <c r="C277" s="122" t="s">
        <v>632</v>
      </c>
      <c r="D277" s="122" t="s">
        <v>659</v>
      </c>
      <c r="E277" s="122">
        <v>2003</v>
      </c>
      <c r="F277" s="122">
        <v>2009</v>
      </c>
      <c r="G277" s="123"/>
      <c r="H277" s="129" t="s">
        <v>20</v>
      </c>
      <c r="I277" s="130" t="s">
        <v>20</v>
      </c>
      <c r="J277" s="190" t="s">
        <v>20</v>
      </c>
      <c r="K277" s="211">
        <v>0</v>
      </c>
    </row>
    <row r="278" spans="2:11" ht="19.649999999999999" customHeight="1">
      <c r="B278" s="121">
        <f t="shared" si="6"/>
        <v>268</v>
      </c>
      <c r="C278" s="122" t="s">
        <v>632</v>
      </c>
      <c r="D278" s="122" t="s">
        <v>660</v>
      </c>
      <c r="E278" s="122">
        <v>2003</v>
      </c>
      <c r="F278" s="122">
        <v>2015</v>
      </c>
      <c r="G278" s="123"/>
      <c r="H278" s="129" t="s">
        <v>20</v>
      </c>
      <c r="I278" s="130" t="s">
        <v>20</v>
      </c>
      <c r="J278" s="190" t="s">
        <v>20</v>
      </c>
      <c r="K278" s="211">
        <v>0</v>
      </c>
    </row>
    <row r="279" spans="2:11" ht="19.649999999999999" customHeight="1">
      <c r="B279" s="121">
        <f t="shared" si="6"/>
        <v>269</v>
      </c>
      <c r="C279" s="122" t="s">
        <v>632</v>
      </c>
      <c r="D279" s="122" t="s">
        <v>661</v>
      </c>
      <c r="E279" s="122">
        <v>2005</v>
      </c>
      <c r="F279" s="122">
        <v>2015</v>
      </c>
      <c r="G279" s="123" t="s">
        <v>20</v>
      </c>
      <c r="H279" s="129" t="s">
        <v>20</v>
      </c>
      <c r="I279" s="130" t="s">
        <v>20</v>
      </c>
      <c r="J279" s="190"/>
      <c r="K279" s="211" t="s">
        <v>20</v>
      </c>
    </row>
    <row r="280" spans="2:11" ht="19.649999999999999" customHeight="1">
      <c r="B280" s="121">
        <f t="shared" si="6"/>
        <v>270</v>
      </c>
      <c r="C280" s="122" t="s">
        <v>632</v>
      </c>
      <c r="D280" s="122" t="s">
        <v>661</v>
      </c>
      <c r="E280" s="122">
        <v>2015</v>
      </c>
      <c r="F280" s="122" t="s">
        <v>19</v>
      </c>
      <c r="G280" s="123"/>
      <c r="H280" s="129" t="s">
        <v>20</v>
      </c>
      <c r="I280" s="129" t="s">
        <v>20</v>
      </c>
      <c r="J280" s="193" t="s">
        <v>20</v>
      </c>
      <c r="K280" s="211" t="s">
        <v>20</v>
      </c>
    </row>
    <row r="281" spans="2:11" ht="19.649999999999999" customHeight="1">
      <c r="B281" s="121">
        <f t="shared" si="6"/>
        <v>271</v>
      </c>
      <c r="C281" s="122" t="s">
        <v>632</v>
      </c>
      <c r="D281" s="122" t="s">
        <v>665</v>
      </c>
      <c r="E281" s="122">
        <v>2003</v>
      </c>
      <c r="F281" s="122">
        <v>2016</v>
      </c>
      <c r="G281" s="123"/>
      <c r="H281" s="129" t="s">
        <v>20</v>
      </c>
      <c r="I281" s="130" t="s">
        <v>20</v>
      </c>
      <c r="J281" s="190"/>
      <c r="K281" s="211">
        <v>0</v>
      </c>
    </row>
    <row r="282" spans="2:11" ht="19.649999999999999" customHeight="1">
      <c r="B282" s="121">
        <f t="shared" si="6"/>
        <v>272</v>
      </c>
      <c r="C282" s="122" t="s">
        <v>632</v>
      </c>
      <c r="D282" s="122" t="s">
        <v>666</v>
      </c>
      <c r="E282" s="122">
        <v>1994</v>
      </c>
      <c r="F282" s="122">
        <v>2003</v>
      </c>
      <c r="G282" s="123" t="s">
        <v>20</v>
      </c>
      <c r="H282" s="129" t="s">
        <v>20</v>
      </c>
      <c r="I282" s="130" t="s">
        <v>20</v>
      </c>
      <c r="J282" s="190"/>
      <c r="K282" s="211">
        <v>0</v>
      </c>
    </row>
    <row r="283" spans="2:11" ht="19.649999999999999" customHeight="1">
      <c r="B283" s="121">
        <f t="shared" si="6"/>
        <v>273</v>
      </c>
      <c r="C283" s="122" t="s">
        <v>632</v>
      </c>
      <c r="D283" s="122" t="s">
        <v>666</v>
      </c>
      <c r="E283" s="122">
        <v>2004</v>
      </c>
      <c r="F283" s="122">
        <v>2009</v>
      </c>
      <c r="G283" s="123" t="s">
        <v>20</v>
      </c>
      <c r="H283" s="129" t="s">
        <v>20</v>
      </c>
      <c r="I283" s="130" t="s">
        <v>20</v>
      </c>
      <c r="J283" s="190"/>
      <c r="K283" s="211">
        <v>0</v>
      </c>
    </row>
    <row r="284" spans="2:11" ht="19.649999999999999" customHeight="1">
      <c r="B284" s="121">
        <f t="shared" si="6"/>
        <v>274</v>
      </c>
      <c r="C284" s="122" t="s">
        <v>632</v>
      </c>
      <c r="D284" s="122" t="s">
        <v>666</v>
      </c>
      <c r="E284" s="122">
        <v>2015</v>
      </c>
      <c r="F284" s="122" t="s">
        <v>19</v>
      </c>
      <c r="G284" s="123"/>
      <c r="H284" s="129" t="s">
        <v>20</v>
      </c>
      <c r="I284" s="130" t="s">
        <v>20</v>
      </c>
      <c r="J284" s="190" t="s">
        <v>20</v>
      </c>
      <c r="K284" s="211" t="s">
        <v>20</v>
      </c>
    </row>
    <row r="285" spans="2:11" ht="19.649999999999999" customHeight="1">
      <c r="B285" s="121">
        <f t="shared" si="6"/>
        <v>275</v>
      </c>
      <c r="C285" s="122" t="s">
        <v>632</v>
      </c>
      <c r="D285" s="122" t="s">
        <v>669</v>
      </c>
      <c r="E285" s="122">
        <v>2008</v>
      </c>
      <c r="F285" s="122">
        <v>2017</v>
      </c>
      <c r="G285" s="123" t="s">
        <v>20</v>
      </c>
      <c r="H285" s="129" t="s">
        <v>20</v>
      </c>
      <c r="I285" s="130" t="s">
        <v>20</v>
      </c>
      <c r="J285" s="190"/>
      <c r="K285" s="211">
        <v>0</v>
      </c>
    </row>
    <row r="286" spans="2:11" ht="19.649999999999999" customHeight="1">
      <c r="B286" s="121">
        <f t="shared" si="6"/>
        <v>276</v>
      </c>
      <c r="C286" s="122" t="s">
        <v>632</v>
      </c>
      <c r="D286" s="122" t="s">
        <v>671</v>
      </c>
      <c r="E286" s="122">
        <v>1995</v>
      </c>
      <c r="F286" s="122">
        <v>2010</v>
      </c>
      <c r="G286" s="123" t="s">
        <v>20</v>
      </c>
      <c r="H286" s="129" t="s">
        <v>20</v>
      </c>
      <c r="I286" s="130" t="s">
        <v>20</v>
      </c>
      <c r="J286" s="190" t="s">
        <v>20</v>
      </c>
      <c r="K286" s="211">
        <v>0</v>
      </c>
    </row>
    <row r="287" spans="2:11" ht="19.649999999999999" customHeight="1">
      <c r="B287" s="121">
        <f t="shared" si="6"/>
        <v>277</v>
      </c>
      <c r="C287" s="122" t="s">
        <v>632</v>
      </c>
      <c r="D287" s="122" t="s">
        <v>671</v>
      </c>
      <c r="E287" s="122">
        <v>2010</v>
      </c>
      <c r="F287" s="122">
        <v>2020</v>
      </c>
      <c r="G287" s="123" t="s">
        <v>20</v>
      </c>
      <c r="H287" s="129" t="s">
        <v>20</v>
      </c>
      <c r="I287" s="130" t="s">
        <v>20</v>
      </c>
      <c r="J287" s="190"/>
      <c r="K287" s="211" t="s">
        <v>20</v>
      </c>
    </row>
    <row r="288" spans="2:11" ht="19.649999999999999" customHeight="1">
      <c r="B288" s="121">
        <f t="shared" si="6"/>
        <v>278</v>
      </c>
      <c r="C288" s="122" t="s">
        <v>632</v>
      </c>
      <c r="D288" s="122" t="s">
        <v>675</v>
      </c>
      <c r="E288" s="122">
        <v>2019</v>
      </c>
      <c r="F288" s="122" t="s">
        <v>19</v>
      </c>
      <c r="G288" s="123"/>
      <c r="H288" s="129" t="s">
        <v>20</v>
      </c>
      <c r="I288" s="130" t="s">
        <v>20</v>
      </c>
      <c r="J288" s="190"/>
      <c r="K288" s="211" t="s">
        <v>20</v>
      </c>
    </row>
    <row r="289" spans="2:11" ht="19.649999999999999" customHeight="1">
      <c r="B289" s="121">
        <f t="shared" si="6"/>
        <v>279</v>
      </c>
      <c r="C289" s="122" t="s">
        <v>632</v>
      </c>
      <c r="D289" s="122" t="s">
        <v>677</v>
      </c>
      <c r="E289" s="122">
        <v>2018</v>
      </c>
      <c r="F289" s="122" t="s">
        <v>19</v>
      </c>
      <c r="G289" s="123"/>
      <c r="H289" s="129" t="s">
        <v>20</v>
      </c>
      <c r="I289" s="130" t="s">
        <v>20</v>
      </c>
      <c r="J289" s="190" t="s">
        <v>20</v>
      </c>
      <c r="K289" s="211">
        <v>0</v>
      </c>
    </row>
    <row r="290" spans="2:11" ht="19.649999999999999" customHeight="1">
      <c r="B290" s="121">
        <f t="shared" si="6"/>
        <v>280</v>
      </c>
      <c r="C290" s="122" t="s">
        <v>632</v>
      </c>
      <c r="D290" s="122" t="s">
        <v>678</v>
      </c>
      <c r="E290" s="122">
        <v>2007</v>
      </c>
      <c r="F290" s="122">
        <v>2016</v>
      </c>
      <c r="G290" s="123" t="s">
        <v>20</v>
      </c>
      <c r="H290" s="129" t="s">
        <v>20</v>
      </c>
      <c r="I290" s="130" t="s">
        <v>20</v>
      </c>
      <c r="J290" s="190"/>
      <c r="K290" s="211" t="s">
        <v>20</v>
      </c>
    </row>
    <row r="291" spans="2:11" ht="19.649999999999999" customHeight="1">
      <c r="B291" s="121">
        <f t="shared" si="6"/>
        <v>281</v>
      </c>
      <c r="C291" s="122" t="s">
        <v>632</v>
      </c>
      <c r="D291" s="122" t="s">
        <v>680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90" t="s">
        <v>20</v>
      </c>
      <c r="K291" s="211" t="s">
        <v>20</v>
      </c>
    </row>
    <row r="292" spans="2:11" ht="19.649999999999999" customHeight="1" thickBot="1">
      <c r="B292" s="121">
        <f t="shared" si="6"/>
        <v>282</v>
      </c>
      <c r="C292" s="122" t="s">
        <v>632</v>
      </c>
      <c r="D292" s="122" t="s">
        <v>681</v>
      </c>
      <c r="E292" s="122">
        <v>2018</v>
      </c>
      <c r="F292" s="122" t="s">
        <v>19</v>
      </c>
      <c r="G292" s="123"/>
      <c r="H292" s="129" t="s">
        <v>20</v>
      </c>
      <c r="I292" s="130" t="s">
        <v>20</v>
      </c>
      <c r="J292" s="190"/>
      <c r="K292" s="211">
        <v>0</v>
      </c>
    </row>
    <row r="293" spans="2:11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6" t="s">
        <v>9</v>
      </c>
      <c r="K293" s="139" t="s">
        <v>2200</v>
      </c>
    </row>
    <row r="294" spans="2:11" ht="19.649999999999999" customHeight="1">
      <c r="B294" s="121">
        <f>ROW()-11</f>
        <v>283</v>
      </c>
      <c r="C294" s="122" t="s">
        <v>632</v>
      </c>
      <c r="D294" s="122" t="s">
        <v>682</v>
      </c>
      <c r="E294" s="122">
        <v>2010</v>
      </c>
      <c r="F294" s="122">
        <v>2018</v>
      </c>
      <c r="G294" s="123" t="s">
        <v>20</v>
      </c>
      <c r="H294" s="129" t="s">
        <v>20</v>
      </c>
      <c r="I294" s="130" t="s">
        <v>20</v>
      </c>
      <c r="J294" s="190"/>
      <c r="K294" s="211" t="s">
        <v>20</v>
      </c>
    </row>
    <row r="295" spans="2:11" ht="19.649999999999999" customHeight="1">
      <c r="B295" s="121">
        <f t="shared" ref="B295:B304" si="7">ROW()-11</f>
        <v>284</v>
      </c>
      <c r="C295" s="122" t="s">
        <v>632</v>
      </c>
      <c r="D295" s="122" t="s">
        <v>684</v>
      </c>
      <c r="E295" s="122">
        <v>2003</v>
      </c>
      <c r="F295" s="122">
        <v>2015</v>
      </c>
      <c r="G295" s="123" t="s">
        <v>20</v>
      </c>
      <c r="H295" s="129" t="s">
        <v>20</v>
      </c>
      <c r="I295" s="130" t="s">
        <v>20</v>
      </c>
      <c r="J295" s="190"/>
      <c r="K295" s="211" t="s">
        <v>20</v>
      </c>
    </row>
    <row r="296" spans="2:11" ht="19.649999999999999" customHeight="1">
      <c r="B296" s="121">
        <f t="shared" si="7"/>
        <v>285</v>
      </c>
      <c r="C296" s="122" t="s">
        <v>632</v>
      </c>
      <c r="D296" s="122" t="s">
        <v>686</v>
      </c>
      <c r="E296" s="122">
        <v>2003</v>
      </c>
      <c r="F296" s="122">
        <v>2009</v>
      </c>
      <c r="G296" s="123" t="s">
        <v>20</v>
      </c>
      <c r="H296" s="129" t="s">
        <v>20</v>
      </c>
      <c r="I296" s="130" t="s">
        <v>20</v>
      </c>
      <c r="J296" s="190" t="s">
        <v>20</v>
      </c>
      <c r="K296" s="211">
        <v>0</v>
      </c>
    </row>
    <row r="297" spans="2:11" ht="19.649999999999999" customHeight="1">
      <c r="B297" s="121">
        <f t="shared" si="7"/>
        <v>286</v>
      </c>
      <c r="C297" s="122" t="s">
        <v>632</v>
      </c>
      <c r="D297" s="122" t="s">
        <v>686</v>
      </c>
      <c r="E297" s="122">
        <v>2003</v>
      </c>
      <c r="F297" s="122">
        <v>2015</v>
      </c>
      <c r="G297" s="123"/>
      <c r="H297" s="129" t="s">
        <v>20</v>
      </c>
      <c r="I297" s="130" t="s">
        <v>20</v>
      </c>
      <c r="J297" s="190" t="s">
        <v>20</v>
      </c>
      <c r="K297" s="211">
        <v>0</v>
      </c>
    </row>
    <row r="298" spans="2:11" ht="19.649999999999999" customHeight="1">
      <c r="B298" s="121">
        <f t="shared" si="7"/>
        <v>287</v>
      </c>
      <c r="C298" s="122" t="s">
        <v>632</v>
      </c>
      <c r="D298" s="122" t="s">
        <v>687</v>
      </c>
      <c r="E298" s="122">
        <v>2017</v>
      </c>
      <c r="F298" s="122" t="s">
        <v>19</v>
      </c>
      <c r="G298" s="123"/>
      <c r="H298" s="129" t="s">
        <v>20</v>
      </c>
      <c r="I298" s="130" t="s">
        <v>20</v>
      </c>
      <c r="J298" s="190"/>
      <c r="K298" s="211" t="s">
        <v>20</v>
      </c>
    </row>
    <row r="299" spans="2:11" ht="19.649999999999999" customHeight="1">
      <c r="B299" s="121">
        <f t="shared" si="7"/>
        <v>288</v>
      </c>
      <c r="C299" s="122" t="s">
        <v>632</v>
      </c>
      <c r="D299" s="122" t="s">
        <v>688</v>
      </c>
      <c r="E299" s="122">
        <v>2012</v>
      </c>
      <c r="F299" s="122" t="s">
        <v>19</v>
      </c>
      <c r="G299" s="123"/>
      <c r="H299" s="129" t="s">
        <v>20</v>
      </c>
      <c r="I299" s="130" t="s">
        <v>20</v>
      </c>
      <c r="J299" s="190"/>
      <c r="K299" s="211">
        <v>0</v>
      </c>
    </row>
    <row r="300" spans="2:11" ht="19.649999999999999" customHeight="1">
      <c r="B300" s="121">
        <f t="shared" si="7"/>
        <v>289</v>
      </c>
      <c r="C300" s="122" t="s">
        <v>632</v>
      </c>
      <c r="D300" s="122" t="s">
        <v>691</v>
      </c>
      <c r="E300" s="122">
        <v>2003</v>
      </c>
      <c r="F300" s="122">
        <v>2009</v>
      </c>
      <c r="G300" s="123" t="s">
        <v>20</v>
      </c>
      <c r="H300" s="129" t="s">
        <v>20</v>
      </c>
      <c r="I300" s="130" t="s">
        <v>20</v>
      </c>
      <c r="J300" s="190" t="s">
        <v>20</v>
      </c>
      <c r="K300" s="211">
        <v>0</v>
      </c>
    </row>
    <row r="301" spans="2:11" ht="19.649999999999999" customHeight="1">
      <c r="B301" s="121">
        <f t="shared" si="7"/>
        <v>290</v>
      </c>
      <c r="C301" s="122" t="s">
        <v>632</v>
      </c>
      <c r="D301" s="122" t="s">
        <v>691</v>
      </c>
      <c r="E301" s="122">
        <v>2003</v>
      </c>
      <c r="F301" s="122">
        <v>2009</v>
      </c>
      <c r="G301" s="123"/>
      <c r="H301" s="129" t="s">
        <v>20</v>
      </c>
      <c r="I301" s="130" t="s">
        <v>20</v>
      </c>
      <c r="J301" s="190" t="s">
        <v>20</v>
      </c>
      <c r="K301" s="211">
        <v>0</v>
      </c>
    </row>
    <row r="302" spans="2:11" ht="19.649999999999999" customHeight="1">
      <c r="B302" s="121">
        <f t="shared" si="7"/>
        <v>291</v>
      </c>
      <c r="C302" s="122" t="s">
        <v>692</v>
      </c>
      <c r="D302" s="122" t="s">
        <v>693</v>
      </c>
      <c r="E302" s="122">
        <v>2011</v>
      </c>
      <c r="F302" s="122">
        <v>2018</v>
      </c>
      <c r="G302" s="123"/>
      <c r="H302" s="129" t="s">
        <v>20</v>
      </c>
      <c r="I302" s="130" t="s">
        <v>20</v>
      </c>
      <c r="J302" s="190"/>
      <c r="K302" s="211" t="s">
        <v>20</v>
      </c>
    </row>
    <row r="303" spans="2:11" ht="19.649999999999999" customHeight="1">
      <c r="B303" s="121">
        <f t="shared" si="7"/>
        <v>292</v>
      </c>
      <c r="C303" s="122" t="s">
        <v>692</v>
      </c>
      <c r="D303" s="122" t="s">
        <v>696</v>
      </c>
      <c r="E303" s="122">
        <v>2012</v>
      </c>
      <c r="F303" s="122">
        <v>2019</v>
      </c>
      <c r="G303" s="123" t="s">
        <v>20</v>
      </c>
      <c r="H303" s="129" t="s">
        <v>20</v>
      </c>
      <c r="I303" s="130" t="s">
        <v>20</v>
      </c>
      <c r="J303" s="190"/>
      <c r="K303" s="211" t="s">
        <v>20</v>
      </c>
    </row>
    <row r="304" spans="2:11" ht="19.649999999999999" customHeight="1" thickBot="1">
      <c r="B304" s="124">
        <f t="shared" si="7"/>
        <v>293</v>
      </c>
      <c r="C304" s="125" t="s">
        <v>692</v>
      </c>
      <c r="D304" s="125" t="s">
        <v>701</v>
      </c>
      <c r="E304" s="125">
        <v>2009</v>
      </c>
      <c r="F304" s="125">
        <v>2017</v>
      </c>
      <c r="G304" s="164" t="s">
        <v>20</v>
      </c>
      <c r="H304" s="132"/>
      <c r="I304" s="133" t="s">
        <v>20</v>
      </c>
      <c r="J304" s="213"/>
      <c r="K304" s="214" t="s">
        <v>20</v>
      </c>
    </row>
  </sheetData>
  <sortState xmlns:xlrd2="http://schemas.microsoft.com/office/spreadsheetml/2017/richdata2" ref="C5:K304">
    <sortCondition ref="C5:C304"/>
    <sortCondition ref="D5:D304"/>
    <sortCondition ref="E5:E304"/>
  </sortState>
  <mergeCells count="3">
    <mergeCell ref="B1:K1"/>
    <mergeCell ref="B2:H2"/>
    <mergeCell ref="I2:K2"/>
  </mergeCells>
  <conditionalFormatting sqref="K5:K40 K42:K82 K84:K124 K126:K166 K168:K208 K210:K250 K252:K292 K294:K304">
    <cfRule type="cellIs" dxfId="17" priority="1" operator="equal">
      <formula>"+"</formula>
    </cfRule>
    <cfRule type="cellIs" dxfId="16" priority="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15138-FF21-482D-B3C2-692A68B5413F}">
  <dimension ref="B1:O165"/>
  <sheetViews>
    <sheetView view="pageLayout" zoomScaleNormal="100" workbookViewId="0">
      <selection activeCell="N9" sqref="N9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1" ht="22.5" customHeight="1" thickBot="1">
      <c r="B2" s="418" t="s">
        <v>0</v>
      </c>
      <c r="C2" s="419"/>
      <c r="D2" s="419"/>
      <c r="E2" s="419"/>
      <c r="F2" s="419"/>
      <c r="G2" s="419"/>
      <c r="H2" s="420"/>
      <c r="I2" s="415">
        <v>44186</v>
      </c>
      <c r="J2" s="41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72</v>
      </c>
      <c r="E11" s="122">
        <v>2008</v>
      </c>
      <c r="F11" s="122">
        <v>2016</v>
      </c>
      <c r="G11" s="123"/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75</v>
      </c>
      <c r="E12" s="122">
        <v>2006</v>
      </c>
      <c r="F12" s="122">
        <v>2015</v>
      </c>
      <c r="G12" s="123" t="s">
        <v>20</v>
      </c>
      <c r="H12" s="129" t="s">
        <v>20</v>
      </c>
      <c r="I12" s="130" t="s">
        <v>20</v>
      </c>
      <c r="J12" s="131" t="s">
        <v>20</v>
      </c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83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88</v>
      </c>
      <c r="E14" s="122">
        <v>2004</v>
      </c>
      <c r="F14" s="122">
        <v>2011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39</v>
      </c>
      <c r="D15" s="122" t="s">
        <v>92</v>
      </c>
      <c r="E15" s="122">
        <v>2008</v>
      </c>
      <c r="F15" s="122">
        <v>2013</v>
      </c>
      <c r="G15" s="123" t="s">
        <v>20</v>
      </c>
      <c r="H15" s="129" t="s">
        <v>20</v>
      </c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2004</v>
      </c>
      <c r="F16" s="122">
        <v>2011</v>
      </c>
      <c r="G16" s="123" t="s">
        <v>20</v>
      </c>
      <c r="H16" s="129"/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103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63</v>
      </c>
      <c r="E18" s="122">
        <v>2009</v>
      </c>
      <c r="F18" s="122" t="s">
        <v>19</v>
      </c>
      <c r="G18" s="123"/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111</v>
      </c>
      <c r="E19" s="122">
        <v>2011</v>
      </c>
      <c r="F19" s="122">
        <v>2019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69</v>
      </c>
      <c r="E20" s="122">
        <v>2013</v>
      </c>
      <c r="F20" s="122" t="s">
        <v>19</v>
      </c>
      <c r="G20" s="123"/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114</v>
      </c>
      <c r="E21" s="122">
        <v>2010</v>
      </c>
      <c r="F21" s="122">
        <v>2016</v>
      </c>
      <c r="G21" s="123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102</v>
      </c>
      <c r="D22" s="122" t="s">
        <v>131</v>
      </c>
      <c r="E22" s="122">
        <v>2009</v>
      </c>
      <c r="F22" s="122">
        <v>2015</v>
      </c>
      <c r="G22" s="123" t="s">
        <v>20</v>
      </c>
      <c r="H22" s="129" t="s">
        <v>20</v>
      </c>
      <c r="I22" s="130" t="s">
        <v>20</v>
      </c>
      <c r="J22" s="131"/>
      <c r="K22" s="93"/>
    </row>
    <row r="23" spans="2:11" ht="19.649999999999999" customHeight="1">
      <c r="B23" s="121">
        <f t="shared" si="0"/>
        <v>19</v>
      </c>
      <c r="C23" s="122" t="s">
        <v>102</v>
      </c>
      <c r="D23" s="122" t="s">
        <v>139</v>
      </c>
      <c r="E23" s="122">
        <v>2009</v>
      </c>
      <c r="F23" s="122" t="s">
        <v>19</v>
      </c>
      <c r="G23" s="123" t="s">
        <v>20</v>
      </c>
      <c r="H23" s="129" t="s">
        <v>20</v>
      </c>
      <c r="I23" s="130" t="s">
        <v>20</v>
      </c>
      <c r="J23" s="131"/>
      <c r="K23" s="93"/>
    </row>
    <row r="24" spans="2:11" ht="19.649999999999999" customHeight="1">
      <c r="B24" s="121">
        <f t="shared" si="0"/>
        <v>20</v>
      </c>
      <c r="C24" s="122" t="s">
        <v>145</v>
      </c>
      <c r="D24" s="122" t="s">
        <v>147</v>
      </c>
      <c r="E24" s="122">
        <v>2013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179</v>
      </c>
      <c r="D25" s="122" t="s">
        <v>180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179</v>
      </c>
      <c r="D26" s="122" t="s">
        <v>183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>
        <v>500</v>
      </c>
      <c r="E27" s="122">
        <v>2007</v>
      </c>
      <c r="F27" s="122" t="s">
        <v>19</v>
      </c>
      <c r="G27" s="123"/>
      <c r="H27" s="129" t="s">
        <v>20</v>
      </c>
      <c r="I27" s="130"/>
      <c r="J27" s="131" t="s">
        <v>20</v>
      </c>
      <c r="K27" s="93"/>
    </row>
    <row r="28" spans="2:11" ht="19.649999999999999" customHeight="1">
      <c r="B28" s="121">
        <f t="shared" si="0"/>
        <v>24</v>
      </c>
      <c r="C28" s="122" t="s">
        <v>188</v>
      </c>
      <c r="D28" s="122" t="s">
        <v>197</v>
      </c>
      <c r="E28" s="122">
        <v>2010</v>
      </c>
      <c r="F28" s="122" t="s">
        <v>19</v>
      </c>
      <c r="G28" s="123"/>
      <c r="H28" s="129" t="s">
        <v>20</v>
      </c>
      <c r="I28" s="130"/>
      <c r="J28" s="182" t="s">
        <v>20</v>
      </c>
      <c r="K28" s="93"/>
    </row>
    <row r="29" spans="2:11" ht="19.649999999999999" customHeight="1">
      <c r="B29" s="121">
        <f t="shared" si="0"/>
        <v>25</v>
      </c>
      <c r="C29" s="122" t="s">
        <v>188</v>
      </c>
      <c r="D29" s="122" t="s">
        <v>200</v>
      </c>
      <c r="E29" s="122">
        <v>2006</v>
      </c>
      <c r="F29" s="122" t="s">
        <v>19</v>
      </c>
      <c r="G29" s="123"/>
      <c r="H29" s="129" t="s">
        <v>20</v>
      </c>
      <c r="I29" s="130"/>
      <c r="J29" s="131" t="s">
        <v>20</v>
      </c>
      <c r="K29" s="93"/>
    </row>
    <row r="30" spans="2:11" ht="19.649999999999999" customHeight="1">
      <c r="B30" s="121">
        <f t="shared" si="0"/>
        <v>26</v>
      </c>
      <c r="C30" s="122" t="s">
        <v>188</v>
      </c>
      <c r="D30" s="122" t="s">
        <v>202</v>
      </c>
      <c r="E30" s="122">
        <v>2008</v>
      </c>
      <c r="F30" s="122">
        <v>2015</v>
      </c>
      <c r="G30" s="123"/>
      <c r="H30" s="129" t="s">
        <v>20</v>
      </c>
      <c r="I30" s="130"/>
      <c r="J30" s="131" t="s">
        <v>20</v>
      </c>
      <c r="K30" s="93"/>
    </row>
    <row r="31" spans="2:11" ht="19.649999999999999" customHeight="1">
      <c r="B31" s="121">
        <f t="shared" si="0"/>
        <v>27</v>
      </c>
      <c r="C31" s="122" t="s">
        <v>188</v>
      </c>
      <c r="D31" s="122" t="s">
        <v>203</v>
      </c>
      <c r="E31" s="122">
        <v>2011</v>
      </c>
      <c r="F31" s="122">
        <v>2016</v>
      </c>
      <c r="G31" s="123"/>
      <c r="H31" s="129" t="s">
        <v>20</v>
      </c>
      <c r="I31" s="130"/>
      <c r="J31" s="131"/>
      <c r="K31" s="93"/>
    </row>
    <row r="32" spans="2:11" ht="19.649999999999999" customHeight="1">
      <c r="B32" s="121">
        <f t="shared" si="0"/>
        <v>28</v>
      </c>
      <c r="C32" s="122" t="s">
        <v>188</v>
      </c>
      <c r="D32" s="122" t="s">
        <v>217</v>
      </c>
      <c r="E32" s="122">
        <v>2016</v>
      </c>
      <c r="F32" s="122" t="s">
        <v>71</v>
      </c>
      <c r="G32" s="123"/>
      <c r="H32" s="129" t="s">
        <v>20</v>
      </c>
      <c r="I32" s="130" t="s">
        <v>20</v>
      </c>
      <c r="J32" s="131"/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234</v>
      </c>
      <c r="E33" s="122">
        <v>2009</v>
      </c>
      <c r="F33" s="122">
        <v>2019</v>
      </c>
      <c r="G33" s="123"/>
      <c r="H33" s="129" t="s">
        <v>20</v>
      </c>
      <c r="I33" s="130"/>
      <c r="J33" s="131"/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234</v>
      </c>
      <c r="E34" s="122">
        <v>2017</v>
      </c>
      <c r="F34" s="122" t="s">
        <v>71</v>
      </c>
      <c r="G34" s="123"/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223</v>
      </c>
      <c r="D35" s="122" t="s">
        <v>239</v>
      </c>
      <c r="E35" s="122">
        <v>2013</v>
      </c>
      <c r="F35" s="122" t="s">
        <v>19</v>
      </c>
      <c r="G35" s="123"/>
      <c r="H35" s="129" t="s">
        <v>20</v>
      </c>
      <c r="I35" s="130"/>
      <c r="J35" s="182" t="s">
        <v>20</v>
      </c>
      <c r="K35" s="93"/>
    </row>
    <row r="36" spans="2:11" ht="19.649999999999999" customHeight="1">
      <c r="B36" s="121">
        <f t="shared" si="0"/>
        <v>32</v>
      </c>
      <c r="C36" s="122" t="s">
        <v>223</v>
      </c>
      <c r="D36" s="122" t="s">
        <v>245</v>
      </c>
      <c r="E36" s="122">
        <v>2013</v>
      </c>
      <c r="F36" s="122" t="s">
        <v>19</v>
      </c>
      <c r="G36" s="123"/>
      <c r="H36" s="129" t="s">
        <v>20</v>
      </c>
      <c r="I36" s="130"/>
      <c r="J36" s="182" t="s">
        <v>20</v>
      </c>
      <c r="K36" s="93"/>
    </row>
    <row r="37" spans="2:11" ht="19.649999999999999" customHeight="1">
      <c r="B37" s="121">
        <f t="shared" si="0"/>
        <v>33</v>
      </c>
      <c r="C37" s="122" t="s">
        <v>223</v>
      </c>
      <c r="D37" s="122" t="s">
        <v>247</v>
      </c>
      <c r="E37" s="122">
        <v>2006</v>
      </c>
      <c r="F37" s="122">
        <v>2015</v>
      </c>
      <c r="G37" s="123" t="s">
        <v>20</v>
      </c>
      <c r="H37" s="129" t="s">
        <v>20</v>
      </c>
      <c r="I37" s="130"/>
      <c r="J37" s="131" t="s">
        <v>20</v>
      </c>
      <c r="K37" s="93"/>
    </row>
    <row r="38" spans="2:11" ht="19.649999999999999" customHeight="1">
      <c r="B38" s="121">
        <f t="shared" si="0"/>
        <v>34</v>
      </c>
      <c r="C38" s="122" t="s">
        <v>223</v>
      </c>
      <c r="D38" s="122" t="s">
        <v>252</v>
      </c>
      <c r="E38" s="122">
        <v>2006</v>
      </c>
      <c r="F38" s="122">
        <v>2011</v>
      </c>
      <c r="G38" s="123" t="s">
        <v>20</v>
      </c>
      <c r="H38" s="129" t="s">
        <v>20</v>
      </c>
      <c r="I38" s="130"/>
      <c r="J38" s="131" t="s">
        <v>20</v>
      </c>
      <c r="K38" s="93"/>
    </row>
    <row r="39" spans="2:11" ht="19.649999999999999" customHeight="1">
      <c r="B39" s="121">
        <f t="shared" si="0"/>
        <v>35</v>
      </c>
      <c r="C39" s="122" t="s">
        <v>223</v>
      </c>
      <c r="D39" s="122" t="s">
        <v>255</v>
      </c>
      <c r="E39" s="122">
        <v>2006</v>
      </c>
      <c r="F39" s="122">
        <v>2011</v>
      </c>
      <c r="G39" s="123" t="s">
        <v>20</v>
      </c>
      <c r="H39" s="129" t="s">
        <v>20</v>
      </c>
      <c r="I39" s="130"/>
      <c r="J39" s="131" t="s">
        <v>20</v>
      </c>
      <c r="K39" s="93"/>
    </row>
    <row r="40" spans="2:11" ht="19.649999999999999" customHeight="1" thickBot="1">
      <c r="B40" s="163">
        <f t="shared" si="0"/>
        <v>36</v>
      </c>
      <c r="C40" s="154" t="s">
        <v>223</v>
      </c>
      <c r="D40" s="154" t="s">
        <v>255</v>
      </c>
      <c r="E40" s="154">
        <v>2013</v>
      </c>
      <c r="F40" s="154">
        <v>2018</v>
      </c>
      <c r="G40" s="155"/>
      <c r="H40" s="156" t="s">
        <v>20</v>
      </c>
      <c r="I40" s="157"/>
      <c r="J40" s="158" t="s">
        <v>20</v>
      </c>
      <c r="K40" s="93"/>
    </row>
    <row r="41" spans="2:11" ht="19.649999999999999" customHeight="1">
      <c r="B41" s="114" t="s">
        <v>1</v>
      </c>
      <c r="C41" s="115" t="s">
        <v>2</v>
      </c>
      <c r="D41" s="115" t="s">
        <v>3</v>
      </c>
      <c r="E41" s="115" t="s">
        <v>4</v>
      </c>
      <c r="F41" s="116" t="s">
        <v>5</v>
      </c>
      <c r="G41" s="116" t="s">
        <v>6</v>
      </c>
      <c r="H41" s="116" t="s">
        <v>7</v>
      </c>
      <c r="I41" s="115" t="s">
        <v>8</v>
      </c>
      <c r="J41" s="117" t="s">
        <v>9</v>
      </c>
      <c r="K41" s="93"/>
    </row>
    <row r="42" spans="2:11" ht="19.649999999999999" customHeight="1">
      <c r="B42" s="121">
        <f>ROW()-5</f>
        <v>37</v>
      </c>
      <c r="C42" s="122" t="s">
        <v>258</v>
      </c>
      <c r="D42" s="122" t="s">
        <v>259</v>
      </c>
      <c r="E42" s="122">
        <v>2006</v>
      </c>
      <c r="F42" s="122">
        <v>2011</v>
      </c>
      <c r="G42" s="123" t="s">
        <v>20</v>
      </c>
      <c r="H42" s="129" t="s">
        <v>20</v>
      </c>
      <c r="I42" s="130"/>
      <c r="J42" s="131"/>
      <c r="K42" s="93"/>
    </row>
    <row r="43" spans="2:11" ht="19.649999999999999" customHeight="1">
      <c r="B43" s="121">
        <f t="shared" ref="B43:B82" si="1">ROW()-5</f>
        <v>38</v>
      </c>
      <c r="C43" s="122" t="s">
        <v>258</v>
      </c>
      <c r="D43" s="122" t="s">
        <v>262</v>
      </c>
      <c r="E43" s="122">
        <v>2012</v>
      </c>
      <c r="F43" s="122">
        <v>2016</v>
      </c>
      <c r="G43" s="123" t="s">
        <v>20</v>
      </c>
      <c r="H43" s="129" t="s">
        <v>20</v>
      </c>
      <c r="I43" s="130"/>
      <c r="J43" s="131"/>
      <c r="K43" s="93"/>
    </row>
    <row r="44" spans="2:11" ht="19.649999999999999" customHeight="1">
      <c r="B44" s="121">
        <f t="shared" si="1"/>
        <v>39</v>
      </c>
      <c r="C44" s="122" t="s">
        <v>269</v>
      </c>
      <c r="D44" s="122" t="s">
        <v>270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269</v>
      </c>
      <c r="D45" s="122" t="s">
        <v>274</v>
      </c>
      <c r="E45" s="122">
        <v>2008</v>
      </c>
      <c r="F45" s="122">
        <v>2013</v>
      </c>
      <c r="G45" s="123"/>
      <c r="H45" s="129" t="s">
        <v>20</v>
      </c>
      <c r="I45" s="130"/>
      <c r="J45" s="131"/>
      <c r="K45" s="93"/>
    </row>
    <row r="46" spans="2:11" ht="19.649999999999999" customHeight="1">
      <c r="B46" s="121">
        <f t="shared" si="1"/>
        <v>41</v>
      </c>
      <c r="C46" s="122" t="s">
        <v>269</v>
      </c>
      <c r="D46" s="122" t="s">
        <v>274</v>
      </c>
      <c r="E46" s="122">
        <v>2014</v>
      </c>
      <c r="F46" s="122">
        <v>2020</v>
      </c>
      <c r="G46" s="123"/>
      <c r="H46" s="129" t="s">
        <v>20</v>
      </c>
      <c r="I46" s="130" t="s">
        <v>20</v>
      </c>
      <c r="J46" s="131"/>
      <c r="K46" s="93"/>
    </row>
    <row r="47" spans="2:11" ht="19.649999999999999" customHeight="1">
      <c r="B47" s="121">
        <f t="shared" si="1"/>
        <v>42</v>
      </c>
      <c r="C47" s="122" t="s">
        <v>269</v>
      </c>
      <c r="D47" s="122" t="s">
        <v>278</v>
      </c>
      <c r="E47" s="122">
        <v>2011</v>
      </c>
      <c r="F47" s="122">
        <v>2017</v>
      </c>
      <c r="G47" s="123" t="s">
        <v>20</v>
      </c>
      <c r="H47" s="129" t="s">
        <v>20</v>
      </c>
      <c r="I47" s="130"/>
      <c r="J47" s="131"/>
      <c r="K47" s="93"/>
    </row>
    <row r="48" spans="2:11" ht="19.649999999999999" customHeight="1">
      <c r="B48" s="121">
        <f t="shared" si="1"/>
        <v>43</v>
      </c>
      <c r="C48" s="122" t="s">
        <v>269</v>
      </c>
      <c r="D48" s="122" t="s">
        <v>280</v>
      </c>
      <c r="E48" s="122">
        <v>2011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269</v>
      </c>
      <c r="D49" s="122" t="s">
        <v>285</v>
      </c>
      <c r="E49" s="122">
        <v>2010</v>
      </c>
      <c r="F49" s="122">
        <v>2019</v>
      </c>
      <c r="G49" s="123" t="s">
        <v>20</v>
      </c>
      <c r="H49" s="129" t="s">
        <v>20</v>
      </c>
      <c r="I49" s="130"/>
      <c r="J49" s="131"/>
      <c r="K49" s="93"/>
    </row>
    <row r="50" spans="2:11" ht="19.649999999999999" customHeight="1">
      <c r="B50" s="121">
        <f t="shared" si="1"/>
        <v>45</v>
      </c>
      <c r="C50" s="122" t="s">
        <v>269</v>
      </c>
      <c r="D50" s="122" t="s">
        <v>287</v>
      </c>
      <c r="E50" s="122">
        <v>2012</v>
      </c>
      <c r="F50" s="122">
        <v>2019</v>
      </c>
      <c r="G50" s="123" t="s">
        <v>20</v>
      </c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296</v>
      </c>
      <c r="D51" s="122" t="s">
        <v>297</v>
      </c>
      <c r="E51" s="122">
        <v>2015</v>
      </c>
      <c r="F51" s="122" t="s">
        <v>71</v>
      </c>
      <c r="G51" s="123"/>
      <c r="H51" s="129"/>
      <c r="I51" s="130"/>
      <c r="J51" s="131" t="s">
        <v>20</v>
      </c>
      <c r="K51" s="93"/>
    </row>
    <row r="52" spans="2:11" ht="19.649999999999999" customHeight="1">
      <c r="B52" s="121">
        <f t="shared" si="1"/>
        <v>47</v>
      </c>
      <c r="C52" s="122" t="s">
        <v>301</v>
      </c>
      <c r="D52" s="122" t="s">
        <v>306</v>
      </c>
      <c r="E52" s="122">
        <v>1999</v>
      </c>
      <c r="F52" s="122">
        <v>2008</v>
      </c>
      <c r="G52" s="123" t="s">
        <v>20</v>
      </c>
      <c r="H52" s="129" t="s">
        <v>20</v>
      </c>
      <c r="I52" s="130"/>
      <c r="J52" s="131"/>
      <c r="K52" s="93"/>
    </row>
    <row r="53" spans="2:11" ht="19.649999999999999" customHeight="1">
      <c r="B53" s="121">
        <f t="shared" si="1"/>
        <v>48</v>
      </c>
      <c r="C53" s="122" t="s">
        <v>301</v>
      </c>
      <c r="D53" s="122" t="s">
        <v>309</v>
      </c>
      <c r="E53" s="122">
        <v>2008</v>
      </c>
      <c r="F53" s="122">
        <v>2015</v>
      </c>
      <c r="G53" s="123" t="s">
        <v>20</v>
      </c>
      <c r="H53" s="129" t="s">
        <v>20</v>
      </c>
      <c r="I53" s="130"/>
      <c r="J53" s="131"/>
      <c r="K53" s="93"/>
    </row>
    <row r="54" spans="2:11" ht="19.649999999999999" customHeight="1">
      <c r="B54" s="121">
        <f t="shared" si="1"/>
        <v>49</v>
      </c>
      <c r="C54" s="122" t="s">
        <v>2078</v>
      </c>
      <c r="D54" s="122" t="s">
        <v>324</v>
      </c>
      <c r="E54" s="122">
        <v>2013</v>
      </c>
      <c r="F54" s="122">
        <v>2019</v>
      </c>
      <c r="G54" s="123" t="s">
        <v>20</v>
      </c>
      <c r="H54" s="129" t="s">
        <v>20</v>
      </c>
      <c r="I54" s="130" t="s">
        <v>20</v>
      </c>
      <c r="J54" s="131"/>
      <c r="K54" s="93"/>
    </row>
    <row r="55" spans="2:11" ht="19.649999999999999" customHeight="1">
      <c r="B55" s="121">
        <f t="shared" si="1"/>
        <v>50</v>
      </c>
      <c r="C55" s="122" t="s">
        <v>2078</v>
      </c>
      <c r="D55" s="122" t="s">
        <v>327</v>
      </c>
      <c r="E55" s="122">
        <v>2006</v>
      </c>
      <c r="F55" s="122">
        <v>2013</v>
      </c>
      <c r="G55" s="123" t="s">
        <v>20</v>
      </c>
      <c r="H55" s="129" t="s">
        <v>20</v>
      </c>
      <c r="I55" s="130"/>
      <c r="J55" s="131"/>
      <c r="K55" s="93"/>
    </row>
    <row r="56" spans="2:11" ht="19.649999999999999" customHeight="1">
      <c r="B56" s="121">
        <f t="shared" si="1"/>
        <v>51</v>
      </c>
      <c r="C56" s="122" t="s">
        <v>323</v>
      </c>
      <c r="D56" s="122" t="s">
        <v>334</v>
      </c>
      <c r="E56" s="122">
        <v>2017</v>
      </c>
      <c r="F56" s="122" t="s">
        <v>71</v>
      </c>
      <c r="G56" s="123"/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2078</v>
      </c>
      <c r="D57" s="122" t="s">
        <v>336</v>
      </c>
      <c r="E57" s="122">
        <v>2013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323</v>
      </c>
      <c r="D58" s="122" t="s">
        <v>337</v>
      </c>
      <c r="E58" s="122">
        <v>2015</v>
      </c>
      <c r="F58" s="122" t="s">
        <v>19</v>
      </c>
      <c r="G58" s="123"/>
      <c r="H58" s="129" t="s">
        <v>20</v>
      </c>
      <c r="I58" s="130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350</v>
      </c>
      <c r="D59" s="122" t="s">
        <v>354</v>
      </c>
      <c r="E59" s="122">
        <v>2012</v>
      </c>
      <c r="F59" s="122" t="s">
        <v>19</v>
      </c>
      <c r="G59" s="123" t="s">
        <v>20</v>
      </c>
      <c r="H59" s="129" t="s">
        <v>20</v>
      </c>
      <c r="I59" s="130"/>
      <c r="J59" s="131" t="s">
        <v>20</v>
      </c>
      <c r="K59" s="93"/>
    </row>
    <row r="60" spans="2:11" ht="19.649999999999999" customHeight="1">
      <c r="B60" s="121">
        <f t="shared" si="1"/>
        <v>55</v>
      </c>
      <c r="C60" s="122" t="s">
        <v>350</v>
      </c>
      <c r="D60" s="122" t="s">
        <v>357</v>
      </c>
      <c r="E60" s="122">
        <v>2013</v>
      </c>
      <c r="F60" s="122" t="s">
        <v>19</v>
      </c>
      <c r="G60" s="123"/>
      <c r="H60" s="129" t="s">
        <v>20</v>
      </c>
      <c r="I60" s="130"/>
      <c r="J60" s="131"/>
      <c r="K60" s="93"/>
    </row>
    <row r="61" spans="2:11" ht="19.649999999999999" customHeight="1">
      <c r="B61" s="121">
        <f t="shared" si="1"/>
        <v>56</v>
      </c>
      <c r="C61" s="122" t="s">
        <v>360</v>
      </c>
      <c r="D61" s="122" t="s">
        <v>361</v>
      </c>
      <c r="E61" s="122">
        <v>2016</v>
      </c>
      <c r="F61" s="122" t="s">
        <v>19</v>
      </c>
      <c r="G61" s="123"/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371</v>
      </c>
      <c r="D62" s="122">
        <v>3</v>
      </c>
      <c r="E62" s="122">
        <v>2014</v>
      </c>
      <c r="F62" s="122">
        <v>2018</v>
      </c>
      <c r="G62" s="123"/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371</v>
      </c>
      <c r="D63" s="122">
        <v>5</v>
      </c>
      <c r="E63" s="122">
        <v>2010</v>
      </c>
      <c r="F63" s="122">
        <v>2015</v>
      </c>
      <c r="G63" s="123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371</v>
      </c>
      <c r="D64" s="122">
        <v>6</v>
      </c>
      <c r="E64" s="122">
        <v>2012</v>
      </c>
      <c r="F64" s="122" t="s">
        <v>19</v>
      </c>
      <c r="G64" s="123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371</v>
      </c>
      <c r="D65" s="122" t="s">
        <v>376</v>
      </c>
      <c r="E65" s="122">
        <v>2012</v>
      </c>
      <c r="F65" s="122">
        <v>2017</v>
      </c>
      <c r="G65" s="123" t="s">
        <v>20</v>
      </c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1212</v>
      </c>
      <c r="E66" s="122">
        <v>2004</v>
      </c>
      <c r="F66" s="122">
        <v>2012</v>
      </c>
      <c r="G66" s="123" t="s">
        <v>20</v>
      </c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1212</v>
      </c>
      <c r="E67" s="122">
        <v>2012</v>
      </c>
      <c r="F67" s="122">
        <v>2018</v>
      </c>
      <c r="G67" s="123" t="s">
        <v>20</v>
      </c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378</v>
      </c>
      <c r="D68" s="122" t="s">
        <v>1215</v>
      </c>
      <c r="E68" s="122">
        <v>2014</v>
      </c>
      <c r="F68" s="122" t="s">
        <v>19</v>
      </c>
      <c r="G68" s="123"/>
      <c r="H68" s="129" t="s">
        <v>20</v>
      </c>
      <c r="I68" s="129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378</v>
      </c>
      <c r="D69" s="122" t="s">
        <v>1217</v>
      </c>
      <c r="E69" s="122">
        <v>2009</v>
      </c>
      <c r="F69" s="122">
        <v>2016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378</v>
      </c>
      <c r="D70" s="122" t="s">
        <v>1956</v>
      </c>
      <c r="E70" s="122">
        <v>2015</v>
      </c>
      <c r="F70" s="122" t="s">
        <v>19</v>
      </c>
      <c r="G70" s="123"/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22" t="s">
        <v>378</v>
      </c>
      <c r="D71" s="122" t="s">
        <v>1220</v>
      </c>
      <c r="E71" s="122">
        <v>2012</v>
      </c>
      <c r="F71" s="122">
        <v>2019</v>
      </c>
      <c r="G71" s="123" t="s">
        <v>20</v>
      </c>
      <c r="H71" s="129" t="s">
        <v>20</v>
      </c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378</v>
      </c>
      <c r="D72" s="122" t="s">
        <v>2201</v>
      </c>
      <c r="E72" s="122">
        <v>2012</v>
      </c>
      <c r="F72" s="122">
        <v>2019</v>
      </c>
      <c r="G72" s="123" t="s">
        <v>20</v>
      </c>
      <c r="H72" s="129" t="s">
        <v>20</v>
      </c>
      <c r="I72" s="130" t="s">
        <v>20</v>
      </c>
      <c r="J72" s="131"/>
      <c r="K72" s="93"/>
    </row>
    <row r="73" spans="2:11" ht="19.5" customHeight="1">
      <c r="B73" s="121">
        <f t="shared" si="1"/>
        <v>68</v>
      </c>
      <c r="C73" s="122" t="s">
        <v>378</v>
      </c>
      <c r="D73" s="122" t="s">
        <v>257</v>
      </c>
      <c r="E73" s="122">
        <v>2003</v>
      </c>
      <c r="F73" s="122">
        <v>2014</v>
      </c>
      <c r="G73" s="123"/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22" t="s">
        <v>378</v>
      </c>
      <c r="D74" s="122" t="s">
        <v>257</v>
      </c>
      <c r="E74" s="122">
        <v>2006</v>
      </c>
      <c r="F74" s="122" t="s">
        <v>71</v>
      </c>
      <c r="G74" s="123"/>
      <c r="H74" s="129" t="s">
        <v>20</v>
      </c>
      <c r="I74" s="130" t="s">
        <v>20</v>
      </c>
      <c r="J74" s="131"/>
      <c r="K74" s="93"/>
    </row>
    <row r="75" spans="2:11" ht="19.5" customHeight="1">
      <c r="B75" s="121">
        <f t="shared" si="1"/>
        <v>70</v>
      </c>
      <c r="C75" s="122" t="s">
        <v>378</v>
      </c>
      <c r="D75" s="122" t="s">
        <v>257</v>
      </c>
      <c r="E75" s="122">
        <v>2018</v>
      </c>
      <c r="F75" s="122" t="s">
        <v>19</v>
      </c>
      <c r="G75" s="123"/>
      <c r="H75" s="129" t="s">
        <v>20</v>
      </c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378</v>
      </c>
      <c r="D76" s="122" t="s">
        <v>402</v>
      </c>
      <c r="E76" s="122">
        <v>2003</v>
      </c>
      <c r="F76" s="122">
        <v>2014</v>
      </c>
      <c r="G76" s="123"/>
      <c r="H76" s="129" t="s">
        <v>20</v>
      </c>
      <c r="I76" s="130" t="s">
        <v>20</v>
      </c>
      <c r="J76" s="131"/>
      <c r="K76" s="93"/>
    </row>
    <row r="77" spans="2:11" ht="19.649999999999999" customHeight="1">
      <c r="B77" s="121">
        <f t="shared" si="1"/>
        <v>72</v>
      </c>
      <c r="C77" s="122" t="s">
        <v>378</v>
      </c>
      <c r="D77" s="122" t="s">
        <v>403</v>
      </c>
      <c r="E77" s="122">
        <v>2003</v>
      </c>
      <c r="F77" s="122">
        <v>2014</v>
      </c>
      <c r="G77" s="123"/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378</v>
      </c>
      <c r="D78" s="122" t="s">
        <v>403</v>
      </c>
      <c r="E78" s="122">
        <v>2014</v>
      </c>
      <c r="F78" s="122" t="s">
        <v>19</v>
      </c>
      <c r="G78" s="123"/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427</v>
      </c>
      <c r="D79" s="122" t="s">
        <v>429</v>
      </c>
      <c r="E79" s="122">
        <v>2003</v>
      </c>
      <c r="F79" s="122">
        <v>2010</v>
      </c>
      <c r="G79" s="123" t="s">
        <v>20</v>
      </c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427</v>
      </c>
      <c r="D80" s="122" t="s">
        <v>431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 t="s">
        <v>20</v>
      </c>
      <c r="J80" s="131"/>
      <c r="K80" s="93"/>
    </row>
    <row r="81" spans="2:11" ht="19.649999999999999" customHeight="1">
      <c r="B81" s="121">
        <f t="shared" si="1"/>
        <v>76</v>
      </c>
      <c r="C81" s="122" t="s">
        <v>433</v>
      </c>
      <c r="D81" s="122" t="s">
        <v>434</v>
      </c>
      <c r="E81" s="122">
        <v>2010</v>
      </c>
      <c r="F81" s="122" t="s">
        <v>19</v>
      </c>
      <c r="G81" s="123" t="s">
        <v>20</v>
      </c>
      <c r="H81" s="129" t="s">
        <v>20</v>
      </c>
      <c r="I81" s="130" t="s">
        <v>20</v>
      </c>
      <c r="J81" s="131"/>
      <c r="K81" s="93"/>
    </row>
    <row r="82" spans="2:11" ht="19.649999999999999" customHeight="1" thickBot="1">
      <c r="B82" s="124">
        <f t="shared" si="1"/>
        <v>77</v>
      </c>
      <c r="C82" s="125" t="s">
        <v>433</v>
      </c>
      <c r="D82" s="125" t="s">
        <v>437</v>
      </c>
      <c r="E82" s="125">
        <v>2015</v>
      </c>
      <c r="F82" s="125" t="s">
        <v>19</v>
      </c>
      <c r="G82" s="164"/>
      <c r="H82" s="132" t="s">
        <v>20</v>
      </c>
      <c r="I82" s="133" t="s">
        <v>20</v>
      </c>
      <c r="J82" s="134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433</v>
      </c>
      <c r="D84" s="122" t="s">
        <v>443</v>
      </c>
      <c r="E84" s="122">
        <v>2012</v>
      </c>
      <c r="F84" s="122" t="s">
        <v>19</v>
      </c>
      <c r="G84" s="123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 t="shared" ref="B85:B124" si="2">ROW()-6</f>
        <v>79</v>
      </c>
      <c r="C85" s="122" t="s">
        <v>433</v>
      </c>
      <c r="D85" s="122" t="s">
        <v>446</v>
      </c>
      <c r="E85" s="122">
        <v>2010</v>
      </c>
      <c r="F85" s="122" t="s">
        <v>19</v>
      </c>
      <c r="G85" s="123"/>
      <c r="H85" s="129" t="s">
        <v>20</v>
      </c>
      <c r="I85" s="129" t="s">
        <v>20</v>
      </c>
      <c r="J85" s="182"/>
      <c r="K85" s="93"/>
    </row>
    <row r="86" spans="2:11" ht="19.649999999999999" customHeight="1">
      <c r="B86" s="121">
        <f t="shared" si="2"/>
        <v>80</v>
      </c>
      <c r="C86" s="122" t="s">
        <v>433</v>
      </c>
      <c r="D86" s="122" t="s">
        <v>457</v>
      </c>
      <c r="E86" s="122">
        <v>2013</v>
      </c>
      <c r="F86" s="122" t="s">
        <v>19</v>
      </c>
      <c r="G86" s="123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462</v>
      </c>
      <c r="D87" s="122" t="s">
        <v>463</v>
      </c>
      <c r="E87" s="122">
        <v>2013</v>
      </c>
      <c r="F87" s="122">
        <v>2019</v>
      </c>
      <c r="G87" s="123" t="s">
        <v>20</v>
      </c>
      <c r="H87" s="129" t="s">
        <v>20</v>
      </c>
      <c r="I87" s="130"/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462</v>
      </c>
      <c r="D88" s="122" t="s">
        <v>466</v>
      </c>
      <c r="E88" s="122">
        <v>2015</v>
      </c>
      <c r="F88" s="122" t="s">
        <v>19</v>
      </c>
      <c r="G88" s="123"/>
      <c r="H88" s="129" t="s">
        <v>20</v>
      </c>
      <c r="I88" s="130"/>
      <c r="J88" s="131" t="s">
        <v>20</v>
      </c>
      <c r="K88" s="93"/>
    </row>
    <row r="89" spans="2:11" ht="19.649999999999999" customHeight="1">
      <c r="B89" s="121">
        <f t="shared" si="2"/>
        <v>83</v>
      </c>
      <c r="C89" s="122" t="s">
        <v>462</v>
      </c>
      <c r="D89" s="122" t="s">
        <v>146</v>
      </c>
      <c r="E89" s="122">
        <v>2013</v>
      </c>
      <c r="F89" s="122">
        <v>2019</v>
      </c>
      <c r="G89" s="123" t="s">
        <v>20</v>
      </c>
      <c r="H89" s="129" t="s">
        <v>20</v>
      </c>
      <c r="I89" s="130"/>
      <c r="J89" s="131" t="s">
        <v>20</v>
      </c>
      <c r="K89" s="93"/>
    </row>
    <row r="90" spans="2:11" ht="19.649999999999999" customHeight="1">
      <c r="B90" s="121">
        <f t="shared" si="2"/>
        <v>84</v>
      </c>
      <c r="C90" s="122" t="s">
        <v>462</v>
      </c>
      <c r="D90" s="122" t="s">
        <v>469</v>
      </c>
      <c r="E90" s="122">
        <v>2011</v>
      </c>
      <c r="F90" s="122" t="s">
        <v>19</v>
      </c>
      <c r="G90" s="123"/>
      <c r="H90" s="129" t="s">
        <v>20</v>
      </c>
      <c r="I90" s="130"/>
      <c r="J90" s="131" t="s">
        <v>20</v>
      </c>
      <c r="K90" s="93"/>
    </row>
    <row r="91" spans="2:11" ht="19.649999999999999" customHeight="1">
      <c r="B91" s="121">
        <f t="shared" si="2"/>
        <v>85</v>
      </c>
      <c r="C91" s="122" t="s">
        <v>462</v>
      </c>
      <c r="D91" s="122" t="s">
        <v>471</v>
      </c>
      <c r="E91" s="122">
        <v>2008</v>
      </c>
      <c r="F91" s="122">
        <v>2017</v>
      </c>
      <c r="G91" s="123" t="s">
        <v>20</v>
      </c>
      <c r="H91" s="129" t="s">
        <v>20</v>
      </c>
      <c r="I91" s="130"/>
      <c r="J91" s="131" t="s">
        <v>20</v>
      </c>
      <c r="K91" s="93"/>
    </row>
    <row r="92" spans="2:11" ht="19.649999999999999" customHeight="1">
      <c r="B92" s="121">
        <f t="shared" si="2"/>
        <v>86</v>
      </c>
      <c r="C92" s="122" t="s">
        <v>462</v>
      </c>
      <c r="D92" s="122" t="s">
        <v>473</v>
      </c>
      <c r="E92" s="122">
        <v>2012</v>
      </c>
      <c r="F92" s="122">
        <v>2019</v>
      </c>
      <c r="G92" s="123"/>
      <c r="H92" s="129" t="s">
        <v>20</v>
      </c>
      <c r="I92" s="130"/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462</v>
      </c>
      <c r="D93" s="122" t="s">
        <v>475</v>
      </c>
      <c r="E93" s="122">
        <v>2014</v>
      </c>
      <c r="F93" s="122">
        <v>2020</v>
      </c>
      <c r="G93" s="123"/>
      <c r="H93" s="129" t="s">
        <v>20</v>
      </c>
      <c r="I93" s="129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462</v>
      </c>
      <c r="D94" s="122" t="s">
        <v>478</v>
      </c>
      <c r="E94" s="122">
        <v>2012</v>
      </c>
      <c r="F94" s="122">
        <v>2014</v>
      </c>
      <c r="G94" s="123" t="s">
        <v>20</v>
      </c>
      <c r="H94" s="129" t="s">
        <v>20</v>
      </c>
      <c r="I94" s="130"/>
      <c r="J94" s="131" t="s">
        <v>20</v>
      </c>
      <c r="K94" s="93"/>
    </row>
    <row r="95" spans="2:11" ht="19.649999999999999" customHeight="1">
      <c r="B95" s="121">
        <f t="shared" si="2"/>
        <v>89</v>
      </c>
      <c r="C95" s="122" t="s">
        <v>486</v>
      </c>
      <c r="D95" s="122" t="s">
        <v>490</v>
      </c>
      <c r="E95" s="122">
        <v>2013</v>
      </c>
      <c r="F95" s="122">
        <v>2019</v>
      </c>
      <c r="G95" s="123" t="s">
        <v>20</v>
      </c>
      <c r="H95" s="129" t="s">
        <v>20</v>
      </c>
      <c r="I95" s="130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486</v>
      </c>
      <c r="D96" s="122" t="s">
        <v>497</v>
      </c>
      <c r="E96" s="122">
        <v>2013</v>
      </c>
      <c r="F96" s="122">
        <v>2019</v>
      </c>
      <c r="G96" s="123" t="s">
        <v>20</v>
      </c>
      <c r="H96" s="129" t="s">
        <v>20</v>
      </c>
      <c r="I96" s="130" t="s">
        <v>20</v>
      </c>
      <c r="J96" s="131"/>
      <c r="K96" s="93"/>
    </row>
    <row r="97" spans="2:15" ht="19.5" customHeight="1">
      <c r="B97" s="121">
        <f t="shared" si="2"/>
        <v>91</v>
      </c>
      <c r="C97" s="122" t="s">
        <v>486</v>
      </c>
      <c r="D97" s="122" t="s">
        <v>506</v>
      </c>
      <c r="E97" s="122">
        <v>2008</v>
      </c>
      <c r="F97" s="122">
        <v>2017</v>
      </c>
      <c r="G97" s="123" t="s">
        <v>20</v>
      </c>
      <c r="H97" s="129" t="s">
        <v>20</v>
      </c>
      <c r="I97" s="130" t="s">
        <v>20</v>
      </c>
      <c r="J97" s="131"/>
      <c r="K97" s="93"/>
    </row>
    <row r="98" spans="2:15" ht="19.649999999999999" customHeight="1">
      <c r="B98" s="121">
        <f t="shared" si="2"/>
        <v>92</v>
      </c>
      <c r="C98" s="122" t="s">
        <v>486</v>
      </c>
      <c r="D98" s="122" t="s">
        <v>510</v>
      </c>
      <c r="E98" s="122">
        <v>2008</v>
      </c>
      <c r="F98" s="122">
        <v>2015</v>
      </c>
      <c r="G98" s="123" t="s">
        <v>20</v>
      </c>
      <c r="H98" s="129" t="s">
        <v>20</v>
      </c>
      <c r="I98" s="130" t="s">
        <v>20</v>
      </c>
      <c r="J98" s="131"/>
      <c r="K98" s="93"/>
    </row>
    <row r="99" spans="2:15" ht="19.649999999999999" customHeight="1">
      <c r="B99" s="121">
        <f t="shared" si="2"/>
        <v>93</v>
      </c>
      <c r="C99" s="122" t="s">
        <v>486</v>
      </c>
      <c r="D99" s="122" t="s">
        <v>515</v>
      </c>
      <c r="E99" s="122">
        <v>2010</v>
      </c>
      <c r="F99" s="122" t="s">
        <v>71</v>
      </c>
      <c r="G99" s="123"/>
      <c r="H99" s="129" t="s">
        <v>20</v>
      </c>
      <c r="I99" s="130" t="s">
        <v>20</v>
      </c>
      <c r="J99" s="131"/>
      <c r="K99" s="93"/>
    </row>
    <row r="100" spans="2:15" ht="19.649999999999999" customHeight="1">
      <c r="B100" s="121">
        <f t="shared" si="2"/>
        <v>94</v>
      </c>
      <c r="C100" s="122" t="s">
        <v>486</v>
      </c>
      <c r="D100" s="122" t="s">
        <v>527</v>
      </c>
      <c r="E100" s="122">
        <v>2014</v>
      </c>
      <c r="F100" s="122" t="s">
        <v>71</v>
      </c>
      <c r="G100" s="123"/>
      <c r="H100" s="129" t="s">
        <v>20</v>
      </c>
      <c r="I100" s="130" t="s">
        <v>20</v>
      </c>
      <c r="J100" s="131"/>
      <c r="K100" s="93"/>
    </row>
    <row r="101" spans="2:15" ht="19.649999999999999" customHeight="1">
      <c r="B101" s="121">
        <f t="shared" si="2"/>
        <v>95</v>
      </c>
      <c r="C101" s="122" t="s">
        <v>542</v>
      </c>
      <c r="D101" s="122" t="s">
        <v>546</v>
      </c>
      <c r="E101" s="122">
        <v>2017</v>
      </c>
      <c r="F101" s="122" t="s">
        <v>19</v>
      </c>
      <c r="G101" s="123"/>
      <c r="H101" s="129" t="s">
        <v>20</v>
      </c>
      <c r="I101" s="130" t="s">
        <v>20</v>
      </c>
      <c r="J101" s="131"/>
      <c r="K101" s="93"/>
      <c r="N101" s="176"/>
      <c r="O101" s="176"/>
    </row>
    <row r="102" spans="2:15" ht="19.649999999999999" customHeight="1">
      <c r="B102" s="121">
        <f t="shared" si="2"/>
        <v>96</v>
      </c>
      <c r="C102" s="179" t="s">
        <v>542</v>
      </c>
      <c r="D102" s="179" t="s">
        <v>549</v>
      </c>
      <c r="E102" s="179">
        <v>2001</v>
      </c>
      <c r="F102" s="179">
        <v>2009</v>
      </c>
      <c r="G102" s="123" t="s">
        <v>20</v>
      </c>
      <c r="H102" s="129" t="s">
        <v>20</v>
      </c>
      <c r="I102" s="130" t="s">
        <v>20</v>
      </c>
      <c r="J102" s="131"/>
      <c r="K102" s="93"/>
      <c r="N102" s="176"/>
      <c r="O102" s="176"/>
    </row>
    <row r="103" spans="2:15" ht="19.649999999999999" customHeight="1">
      <c r="B103" s="121">
        <f t="shared" si="2"/>
        <v>97</v>
      </c>
      <c r="C103" s="179" t="s">
        <v>542</v>
      </c>
      <c r="D103" s="179" t="s">
        <v>549</v>
      </c>
      <c r="E103" s="179">
        <v>2017</v>
      </c>
      <c r="F103" s="179" t="s">
        <v>19</v>
      </c>
      <c r="G103" s="123"/>
      <c r="H103" s="129" t="s">
        <v>20</v>
      </c>
      <c r="I103" s="130" t="s">
        <v>20</v>
      </c>
      <c r="J103" s="131"/>
      <c r="K103" s="93"/>
      <c r="N103" s="176"/>
      <c r="O103" s="176"/>
    </row>
    <row r="104" spans="2:15" ht="19.649999999999999" customHeight="1">
      <c r="B104" s="121">
        <f t="shared" si="2"/>
        <v>98</v>
      </c>
      <c r="C104" s="179" t="s">
        <v>542</v>
      </c>
      <c r="D104" s="122" t="s">
        <v>551</v>
      </c>
      <c r="E104" s="179">
        <v>2005</v>
      </c>
      <c r="F104" s="179">
        <v>2012</v>
      </c>
      <c r="G104" s="123" t="s">
        <v>20</v>
      </c>
      <c r="H104" s="129" t="s">
        <v>20</v>
      </c>
      <c r="I104" s="130" t="s">
        <v>20</v>
      </c>
      <c r="J104" s="131"/>
      <c r="K104" s="93"/>
      <c r="N104" s="176"/>
      <c r="O104" s="176"/>
    </row>
    <row r="105" spans="2:15" ht="19.649999999999999" customHeight="1">
      <c r="B105" s="121">
        <f t="shared" si="2"/>
        <v>99</v>
      </c>
      <c r="C105" s="179" t="s">
        <v>542</v>
      </c>
      <c r="D105" s="179" t="s">
        <v>555</v>
      </c>
      <c r="E105" s="179">
        <v>2012</v>
      </c>
      <c r="F105" s="179">
        <v>2018</v>
      </c>
      <c r="G105" s="123" t="s">
        <v>20</v>
      </c>
      <c r="H105" s="129" t="s">
        <v>20</v>
      </c>
      <c r="I105" s="130" t="s">
        <v>20</v>
      </c>
      <c r="J105" s="131"/>
      <c r="K105" s="93"/>
      <c r="N105" s="176"/>
      <c r="O105" s="176"/>
    </row>
    <row r="106" spans="2:15" ht="19.649999999999999" customHeight="1">
      <c r="B106" s="121">
        <f t="shared" si="2"/>
        <v>100</v>
      </c>
      <c r="C106" s="179" t="s">
        <v>557</v>
      </c>
      <c r="D106" s="179" t="s">
        <v>559</v>
      </c>
      <c r="E106" s="179">
        <v>2007</v>
      </c>
      <c r="F106" s="179">
        <v>2014</v>
      </c>
      <c r="G106" s="123"/>
      <c r="H106" s="129" t="s">
        <v>20</v>
      </c>
      <c r="I106" s="130" t="s">
        <v>20</v>
      </c>
      <c r="J106" s="131"/>
      <c r="K106" s="93"/>
      <c r="N106" s="176"/>
      <c r="O106" s="176"/>
    </row>
    <row r="107" spans="2:15" ht="19.649999999999999" customHeight="1">
      <c r="B107" s="121">
        <f t="shared" si="2"/>
        <v>101</v>
      </c>
      <c r="C107" s="179" t="s">
        <v>557</v>
      </c>
      <c r="D107" s="179" t="s">
        <v>559</v>
      </c>
      <c r="E107" s="179">
        <v>2014</v>
      </c>
      <c r="F107" s="179" t="s">
        <v>71</v>
      </c>
      <c r="G107" s="123"/>
      <c r="H107" s="129" t="s">
        <v>20</v>
      </c>
      <c r="I107" s="130"/>
      <c r="J107" s="131" t="s">
        <v>20</v>
      </c>
      <c r="K107" s="93"/>
      <c r="N107" s="176"/>
      <c r="O107" s="176"/>
    </row>
    <row r="108" spans="2:15" ht="19.649999999999999" customHeight="1">
      <c r="B108" s="121">
        <f t="shared" si="2"/>
        <v>102</v>
      </c>
      <c r="C108" s="179" t="s">
        <v>557</v>
      </c>
      <c r="D108" s="179" t="s">
        <v>565</v>
      </c>
      <c r="E108" s="179">
        <v>2016</v>
      </c>
      <c r="F108" s="179" t="s">
        <v>19</v>
      </c>
      <c r="G108" s="123"/>
      <c r="H108" s="129" t="s">
        <v>20</v>
      </c>
      <c r="I108" s="130" t="s">
        <v>20</v>
      </c>
      <c r="J108" s="131"/>
      <c r="K108" s="93"/>
      <c r="N108" s="176"/>
      <c r="O108" s="176"/>
    </row>
    <row r="109" spans="2:15" ht="19.649999999999999" customHeight="1">
      <c r="B109" s="121">
        <f t="shared" si="2"/>
        <v>103</v>
      </c>
      <c r="C109" s="179" t="s">
        <v>557</v>
      </c>
      <c r="D109" s="179" t="s">
        <v>567</v>
      </c>
      <c r="E109" s="179">
        <v>2004</v>
      </c>
      <c r="F109" s="179">
        <v>2013</v>
      </c>
      <c r="G109" s="123" t="s">
        <v>20</v>
      </c>
      <c r="H109" s="129" t="s">
        <v>20</v>
      </c>
      <c r="I109" s="130" t="s">
        <v>20</v>
      </c>
      <c r="J109" s="131"/>
      <c r="K109" s="93"/>
      <c r="N109" s="176"/>
      <c r="O109" s="176"/>
    </row>
    <row r="110" spans="2:15" ht="19.649999999999999" customHeight="1">
      <c r="B110" s="121">
        <f t="shared" si="2"/>
        <v>104</v>
      </c>
      <c r="C110" s="122" t="s">
        <v>557</v>
      </c>
      <c r="D110" s="122" t="s">
        <v>569</v>
      </c>
      <c r="E110" s="179">
        <v>2013</v>
      </c>
      <c r="F110" s="179">
        <v>2019</v>
      </c>
      <c r="G110" s="123" t="s">
        <v>20</v>
      </c>
      <c r="H110" s="129" t="s">
        <v>20</v>
      </c>
      <c r="I110" s="130" t="s">
        <v>20</v>
      </c>
      <c r="J110" s="131"/>
      <c r="K110" s="93"/>
      <c r="N110" s="176"/>
      <c r="O110" s="176"/>
    </row>
    <row r="111" spans="2:15" ht="19.649999999999999" customHeight="1">
      <c r="B111" s="121">
        <f t="shared" si="2"/>
        <v>105</v>
      </c>
      <c r="C111" s="122" t="s">
        <v>557</v>
      </c>
      <c r="D111" s="179" t="s">
        <v>574</v>
      </c>
      <c r="E111" s="179">
        <v>2015</v>
      </c>
      <c r="F111" s="179" t="s">
        <v>19</v>
      </c>
      <c r="G111" s="123"/>
      <c r="H111" s="129" t="s">
        <v>20</v>
      </c>
      <c r="I111" s="130" t="s">
        <v>20</v>
      </c>
      <c r="J111" s="131"/>
      <c r="K111" s="93"/>
      <c r="N111" s="176"/>
      <c r="O111" s="176"/>
    </row>
    <row r="112" spans="2:15" ht="19.649999999999999" customHeight="1">
      <c r="B112" s="121">
        <f t="shared" si="2"/>
        <v>106</v>
      </c>
      <c r="C112" s="179" t="s">
        <v>557</v>
      </c>
      <c r="D112" s="179" t="s">
        <v>575</v>
      </c>
      <c r="E112" s="179">
        <v>2009</v>
      </c>
      <c r="F112" s="179">
        <v>2017</v>
      </c>
      <c r="G112" s="123"/>
      <c r="H112" s="129" t="s">
        <v>20</v>
      </c>
      <c r="I112" s="129" t="s">
        <v>20</v>
      </c>
      <c r="J112" s="131"/>
      <c r="K112" s="93"/>
      <c r="N112" s="176"/>
      <c r="O112" s="176"/>
    </row>
    <row r="113" spans="2:15" ht="19.649999999999999" customHeight="1">
      <c r="B113" s="121">
        <f t="shared" si="2"/>
        <v>107</v>
      </c>
      <c r="C113" s="179" t="s">
        <v>577</v>
      </c>
      <c r="D113" s="179" t="s">
        <v>579</v>
      </c>
      <c r="E113" s="179">
        <v>2008</v>
      </c>
      <c r="F113" s="179">
        <v>2012</v>
      </c>
      <c r="G113" s="123" t="s">
        <v>20</v>
      </c>
      <c r="H113" s="129"/>
      <c r="I113" s="130"/>
      <c r="J113" s="131" t="s">
        <v>20</v>
      </c>
      <c r="K113" s="93"/>
      <c r="N113" s="176"/>
      <c r="O113" s="176"/>
    </row>
    <row r="114" spans="2:15" ht="19.649999999999999" customHeight="1">
      <c r="B114" s="121">
        <f t="shared" si="2"/>
        <v>108</v>
      </c>
      <c r="C114" s="179" t="s">
        <v>577</v>
      </c>
      <c r="D114" s="179" t="s">
        <v>584</v>
      </c>
      <c r="E114" s="179">
        <v>2012</v>
      </c>
      <c r="F114" s="179">
        <v>2015</v>
      </c>
      <c r="G114" s="123" t="s">
        <v>20</v>
      </c>
      <c r="H114" s="129"/>
      <c r="I114" s="130"/>
      <c r="J114" s="131" t="s">
        <v>20</v>
      </c>
      <c r="K114" s="93"/>
      <c r="N114" s="176"/>
      <c r="O114" s="176"/>
    </row>
    <row r="115" spans="2:15" ht="19.649999999999999" customHeight="1">
      <c r="B115" s="121">
        <f t="shared" si="2"/>
        <v>109</v>
      </c>
      <c r="C115" s="179" t="s">
        <v>577</v>
      </c>
      <c r="D115" s="179" t="s">
        <v>587</v>
      </c>
      <c r="E115" s="179">
        <v>2015</v>
      </c>
      <c r="F115" s="179">
        <v>2019</v>
      </c>
      <c r="G115" s="123"/>
      <c r="H115" s="129" t="s">
        <v>20</v>
      </c>
      <c r="I115" s="130" t="s">
        <v>20</v>
      </c>
      <c r="J115" s="131"/>
      <c r="K115" s="93"/>
      <c r="N115" s="176"/>
      <c r="O115" s="176"/>
    </row>
    <row r="116" spans="2:15" ht="19.649999999999999" customHeight="1">
      <c r="B116" s="121">
        <f t="shared" si="2"/>
        <v>110</v>
      </c>
      <c r="C116" s="179" t="s">
        <v>577</v>
      </c>
      <c r="D116" s="179" t="s">
        <v>589</v>
      </c>
      <c r="E116" s="179">
        <v>2012</v>
      </c>
      <c r="F116" s="179">
        <v>2015</v>
      </c>
      <c r="G116" s="123" t="s">
        <v>20</v>
      </c>
      <c r="H116" s="129"/>
      <c r="I116" s="130"/>
      <c r="J116" s="131" t="s">
        <v>20</v>
      </c>
      <c r="K116" s="93"/>
      <c r="N116" s="176"/>
      <c r="O116" s="176"/>
    </row>
    <row r="117" spans="2:15" ht="19.649999999999999" customHeight="1">
      <c r="B117" s="121">
        <f t="shared" si="2"/>
        <v>111</v>
      </c>
      <c r="C117" s="179" t="s">
        <v>577</v>
      </c>
      <c r="D117" s="179" t="s">
        <v>590</v>
      </c>
      <c r="E117" s="179">
        <v>2015</v>
      </c>
      <c r="F117" s="179">
        <v>2019</v>
      </c>
      <c r="G117" s="123"/>
      <c r="H117" s="129" t="s">
        <v>20</v>
      </c>
      <c r="I117" s="130" t="s">
        <v>20</v>
      </c>
      <c r="J117" s="131"/>
      <c r="K117" s="93"/>
      <c r="N117" s="176"/>
      <c r="O117" s="176"/>
    </row>
    <row r="118" spans="2:15" ht="19.649999999999999" customHeight="1">
      <c r="B118" s="121">
        <f t="shared" si="2"/>
        <v>112</v>
      </c>
      <c r="C118" s="179" t="s">
        <v>577</v>
      </c>
      <c r="D118" s="179" t="s">
        <v>592</v>
      </c>
      <c r="E118" s="179">
        <v>2011</v>
      </c>
      <c r="F118" s="179">
        <v>2017</v>
      </c>
      <c r="G118" s="123" t="s">
        <v>20</v>
      </c>
      <c r="H118" s="129"/>
      <c r="I118" s="130"/>
      <c r="J118" s="131" t="s">
        <v>20</v>
      </c>
      <c r="K118" s="93"/>
      <c r="L118" s="176"/>
      <c r="M118" s="176"/>
      <c r="N118" s="176"/>
      <c r="O118" s="176"/>
    </row>
    <row r="119" spans="2:15" ht="19.649999999999999" customHeight="1">
      <c r="B119" s="121">
        <f t="shared" si="2"/>
        <v>113</v>
      </c>
      <c r="C119" s="179" t="s">
        <v>594</v>
      </c>
      <c r="D119" s="179" t="s">
        <v>596</v>
      </c>
      <c r="E119" s="179">
        <v>2004</v>
      </c>
      <c r="F119" s="179">
        <v>2010</v>
      </c>
      <c r="G119" s="123" t="s">
        <v>20</v>
      </c>
      <c r="H119" s="129"/>
      <c r="I119" s="130"/>
      <c r="J119" s="131" t="s">
        <v>20</v>
      </c>
      <c r="K119" s="93"/>
      <c r="L119" s="176"/>
      <c r="M119" s="176"/>
      <c r="N119" s="176"/>
      <c r="O119" s="176"/>
    </row>
    <row r="120" spans="2:15" ht="19.649999999999999" customHeight="1">
      <c r="B120" s="121">
        <f t="shared" si="2"/>
        <v>114</v>
      </c>
      <c r="C120" s="122" t="s">
        <v>594</v>
      </c>
      <c r="D120" s="122" t="s">
        <v>596</v>
      </c>
      <c r="E120" s="122">
        <v>2010</v>
      </c>
      <c r="F120" s="122">
        <v>2017</v>
      </c>
      <c r="G120" s="123" t="s">
        <v>20</v>
      </c>
      <c r="H120" s="129"/>
      <c r="I120" s="130"/>
      <c r="J120" s="131" t="s">
        <v>20</v>
      </c>
      <c r="K120" s="93"/>
      <c r="L120" s="176"/>
      <c r="M120" s="176"/>
      <c r="N120" s="176"/>
      <c r="O120" s="176"/>
    </row>
    <row r="121" spans="2:15" ht="19.649999999999999" customHeight="1">
      <c r="B121" s="121">
        <f t="shared" si="2"/>
        <v>115</v>
      </c>
      <c r="C121" s="122" t="s">
        <v>599</v>
      </c>
      <c r="D121" s="122" t="s">
        <v>600</v>
      </c>
      <c r="E121" s="122">
        <v>2007</v>
      </c>
      <c r="F121" s="122">
        <v>2013</v>
      </c>
      <c r="G121" s="123" t="s">
        <v>20</v>
      </c>
      <c r="H121" s="129"/>
      <c r="I121" s="130" t="s">
        <v>20</v>
      </c>
      <c r="J121" s="131"/>
      <c r="K121" s="93"/>
      <c r="N121" s="176"/>
      <c r="O121" s="176"/>
    </row>
    <row r="122" spans="2:15" ht="19.649999999999999" customHeight="1">
      <c r="B122" s="121">
        <f t="shared" si="2"/>
        <v>116</v>
      </c>
      <c r="C122" s="122" t="s">
        <v>599</v>
      </c>
      <c r="D122" s="122" t="s">
        <v>600</v>
      </c>
      <c r="E122" s="122">
        <v>2013</v>
      </c>
      <c r="F122" s="122">
        <v>2018</v>
      </c>
      <c r="G122" s="123" t="s">
        <v>20</v>
      </c>
      <c r="H122" s="129"/>
      <c r="I122" s="130" t="s">
        <v>20</v>
      </c>
      <c r="J122" s="131"/>
      <c r="K122" s="93"/>
      <c r="L122" s="176"/>
      <c r="M122" s="176"/>
      <c r="N122" s="176"/>
      <c r="O122" s="176"/>
    </row>
    <row r="123" spans="2:15" ht="19.649999999999999" customHeight="1">
      <c r="B123" s="121">
        <f t="shared" si="2"/>
        <v>117</v>
      </c>
      <c r="C123" s="122" t="s">
        <v>599</v>
      </c>
      <c r="D123" s="122" t="s">
        <v>606</v>
      </c>
      <c r="E123" s="122">
        <v>2017</v>
      </c>
      <c r="F123" s="122" t="s">
        <v>19</v>
      </c>
      <c r="G123" s="123"/>
      <c r="H123" s="129" t="s">
        <v>20</v>
      </c>
      <c r="I123" s="129" t="s">
        <v>20</v>
      </c>
      <c r="J123" s="131"/>
      <c r="K123" s="93"/>
      <c r="L123" s="176"/>
      <c r="M123" s="176"/>
      <c r="N123" s="176"/>
      <c r="O123" s="176"/>
    </row>
    <row r="124" spans="2:15" ht="19.649999999999999" customHeight="1" thickBot="1">
      <c r="B124" s="163">
        <f t="shared" si="2"/>
        <v>118</v>
      </c>
      <c r="C124" s="154" t="s">
        <v>599</v>
      </c>
      <c r="D124" s="154" t="s">
        <v>608</v>
      </c>
      <c r="E124" s="154">
        <v>2007</v>
      </c>
      <c r="F124" s="154">
        <v>2013</v>
      </c>
      <c r="G124" s="155"/>
      <c r="H124" s="156" t="s">
        <v>20</v>
      </c>
      <c r="I124" s="157"/>
      <c r="J124" s="158"/>
      <c r="K124" s="93"/>
      <c r="N124" s="176"/>
      <c r="O124" s="176"/>
    </row>
    <row r="125" spans="2:15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  <c r="N125" s="176"/>
      <c r="O125" s="176"/>
    </row>
    <row r="126" spans="2:15" ht="19.649999999999999" customHeight="1">
      <c r="B126" s="121">
        <f>ROW()-7</f>
        <v>119</v>
      </c>
      <c r="C126" s="122" t="s">
        <v>599</v>
      </c>
      <c r="D126" s="122" t="s">
        <v>608</v>
      </c>
      <c r="E126" s="122">
        <v>2017</v>
      </c>
      <c r="F126" s="122" t="s">
        <v>19</v>
      </c>
      <c r="G126" s="123"/>
      <c r="H126" s="129" t="s">
        <v>20</v>
      </c>
      <c r="I126" s="129" t="s">
        <v>20</v>
      </c>
      <c r="J126" s="131"/>
      <c r="K126" s="93"/>
      <c r="L126" s="176"/>
      <c r="M126" s="176"/>
      <c r="N126" s="176"/>
      <c r="O126" s="176"/>
    </row>
    <row r="127" spans="2:15" ht="19.649999999999999" customHeight="1">
      <c r="B127" s="121">
        <f t="shared" ref="B127:B164" si="3">ROW()-7</f>
        <v>120</v>
      </c>
      <c r="C127" s="122" t="s">
        <v>599</v>
      </c>
      <c r="D127" s="122" t="s">
        <v>611</v>
      </c>
      <c r="E127" s="122">
        <v>2013</v>
      </c>
      <c r="F127" s="122">
        <v>2018</v>
      </c>
      <c r="G127" s="123"/>
      <c r="H127" s="129"/>
      <c r="I127" s="130" t="s">
        <v>20</v>
      </c>
      <c r="J127" s="131"/>
      <c r="K127" s="93"/>
      <c r="L127" s="176"/>
      <c r="M127" s="176"/>
      <c r="N127" s="176"/>
      <c r="O127" s="176"/>
    </row>
    <row r="128" spans="2:15" ht="19.649999999999999" customHeight="1">
      <c r="B128" s="121">
        <f t="shared" si="3"/>
        <v>121</v>
      </c>
      <c r="C128" s="122" t="s">
        <v>599</v>
      </c>
      <c r="D128" s="122" t="s">
        <v>616</v>
      </c>
      <c r="E128" s="122">
        <v>2009</v>
      </c>
      <c r="F128" s="122">
        <v>2015</v>
      </c>
      <c r="G128" s="123"/>
      <c r="H128" s="129" t="s">
        <v>20</v>
      </c>
      <c r="I128" s="129" t="s">
        <v>20</v>
      </c>
      <c r="J128" s="131"/>
      <c r="K128" s="93"/>
      <c r="L128" s="176"/>
      <c r="M128" s="176"/>
      <c r="N128" s="176"/>
      <c r="O128" s="176"/>
    </row>
    <row r="129" spans="2:15" ht="19.649999999999999" customHeight="1">
      <c r="B129" s="121">
        <f t="shared" si="3"/>
        <v>122</v>
      </c>
      <c r="C129" s="122" t="s">
        <v>599</v>
      </c>
      <c r="D129" s="122" t="s">
        <v>618</v>
      </c>
      <c r="E129" s="122">
        <v>2016</v>
      </c>
      <c r="F129" s="122" t="s">
        <v>19</v>
      </c>
      <c r="G129" s="123"/>
      <c r="H129" s="129" t="s">
        <v>20</v>
      </c>
      <c r="I129" s="130"/>
      <c r="J129" s="131"/>
      <c r="K129" s="93"/>
      <c r="L129" s="176"/>
      <c r="M129" s="176"/>
      <c r="N129" s="176"/>
      <c r="O129" s="176"/>
    </row>
    <row r="130" spans="2:15" ht="19.649999999999999" customHeight="1">
      <c r="B130" s="121">
        <f t="shared" si="3"/>
        <v>123</v>
      </c>
      <c r="C130" s="122" t="s">
        <v>599</v>
      </c>
      <c r="D130" s="122" t="s">
        <v>620</v>
      </c>
      <c r="E130" s="122">
        <v>2013</v>
      </c>
      <c r="F130" s="122">
        <v>2018</v>
      </c>
      <c r="G130" s="123"/>
      <c r="H130" s="129" t="s">
        <v>20</v>
      </c>
      <c r="I130" s="130" t="s">
        <v>20</v>
      </c>
      <c r="J130" s="131"/>
      <c r="K130" s="93"/>
      <c r="L130" s="176"/>
      <c r="M130" s="176"/>
      <c r="N130" s="176"/>
      <c r="O130" s="176"/>
    </row>
    <row r="131" spans="2:15" ht="19.649999999999999" customHeight="1">
      <c r="B131" s="121">
        <f t="shared" si="3"/>
        <v>124</v>
      </c>
      <c r="C131" s="122" t="s">
        <v>599</v>
      </c>
      <c r="D131" s="122" t="s">
        <v>621</v>
      </c>
      <c r="E131" s="122">
        <v>2005</v>
      </c>
      <c r="F131" s="122">
        <v>2013</v>
      </c>
      <c r="G131" s="123" t="s">
        <v>20</v>
      </c>
      <c r="H131" s="129"/>
      <c r="I131" s="130" t="s">
        <v>20</v>
      </c>
      <c r="J131" s="131"/>
      <c r="K131" s="93"/>
      <c r="L131" s="176"/>
      <c r="M131" s="176"/>
      <c r="N131" s="176"/>
      <c r="O131" s="176"/>
    </row>
    <row r="132" spans="2:15" ht="19.649999999999999" customHeight="1">
      <c r="B132" s="121">
        <f t="shared" si="3"/>
        <v>125</v>
      </c>
      <c r="C132" s="122" t="s">
        <v>599</v>
      </c>
      <c r="D132" s="122" t="s">
        <v>624</v>
      </c>
      <c r="E132" s="122">
        <v>2009</v>
      </c>
      <c r="F132" s="122">
        <v>2014</v>
      </c>
      <c r="G132" s="123" t="s">
        <v>20</v>
      </c>
      <c r="H132" s="129"/>
      <c r="I132" s="130" t="s">
        <v>20</v>
      </c>
      <c r="J132" s="131"/>
      <c r="K132" s="93"/>
      <c r="L132" s="176"/>
      <c r="M132" s="176"/>
      <c r="N132" s="176"/>
      <c r="O132" s="176"/>
    </row>
    <row r="133" spans="2:15" ht="19.649999999999999" customHeight="1">
      <c r="B133" s="121">
        <f t="shared" si="3"/>
        <v>126</v>
      </c>
      <c r="C133" s="122" t="s">
        <v>599</v>
      </c>
      <c r="D133" s="122" t="s">
        <v>626</v>
      </c>
      <c r="E133" s="122">
        <v>2009</v>
      </c>
      <c r="F133" s="122">
        <v>2018</v>
      </c>
      <c r="G133" s="123" t="s">
        <v>20</v>
      </c>
      <c r="H133" s="129"/>
      <c r="I133" s="130" t="s">
        <v>20</v>
      </c>
      <c r="J133" s="131"/>
      <c r="K133" s="93"/>
      <c r="L133" s="176"/>
      <c r="M133" s="176"/>
      <c r="N133" s="176"/>
      <c r="O133" s="176"/>
    </row>
    <row r="134" spans="2:15" ht="19.649999999999999" customHeight="1">
      <c r="B134" s="121">
        <f t="shared" si="3"/>
        <v>127</v>
      </c>
      <c r="C134" s="122" t="s">
        <v>599</v>
      </c>
      <c r="D134" s="122" t="s">
        <v>629</v>
      </c>
      <c r="E134" s="122">
        <v>2011</v>
      </c>
      <c r="F134" s="122">
        <v>2019</v>
      </c>
      <c r="G134" s="123"/>
      <c r="H134" s="129" t="s">
        <v>20</v>
      </c>
      <c r="I134" s="129" t="s">
        <v>20</v>
      </c>
      <c r="J134" s="131"/>
      <c r="K134" s="93"/>
      <c r="L134" s="176"/>
      <c r="M134" s="176"/>
    </row>
    <row r="135" spans="2:15" ht="19.649999999999999" customHeight="1">
      <c r="B135" s="121">
        <f t="shared" si="3"/>
        <v>128</v>
      </c>
      <c r="C135" s="122" t="s">
        <v>632</v>
      </c>
      <c r="D135" s="122" t="s">
        <v>637</v>
      </c>
      <c r="E135" s="122">
        <v>2011</v>
      </c>
      <c r="F135" s="122">
        <v>2019</v>
      </c>
      <c r="G135" s="123" t="s">
        <v>20</v>
      </c>
      <c r="H135" s="129" t="s">
        <v>20</v>
      </c>
      <c r="I135" s="130" t="s">
        <v>20</v>
      </c>
      <c r="J135" s="131" t="s">
        <v>20</v>
      </c>
      <c r="K135" s="93"/>
      <c r="L135" s="176"/>
      <c r="M135" s="176"/>
    </row>
    <row r="136" spans="2:15" ht="19.649999999999999" customHeight="1">
      <c r="B136" s="121">
        <f t="shared" si="3"/>
        <v>129</v>
      </c>
      <c r="C136" s="122" t="s">
        <v>632</v>
      </c>
      <c r="D136" s="122" t="s">
        <v>639</v>
      </c>
      <c r="E136" s="122">
        <v>2004</v>
      </c>
      <c r="F136" s="122" t="s">
        <v>19</v>
      </c>
      <c r="G136" s="123" t="s">
        <v>20</v>
      </c>
      <c r="H136" s="129" t="s">
        <v>20</v>
      </c>
      <c r="I136" s="130" t="s">
        <v>20</v>
      </c>
      <c r="J136" s="131"/>
      <c r="K136" s="93"/>
    </row>
    <row r="137" spans="2:15" ht="19.649999999999999" customHeight="1">
      <c r="B137" s="121">
        <f t="shared" si="3"/>
        <v>130</v>
      </c>
      <c r="C137" s="122" t="s">
        <v>632</v>
      </c>
      <c r="D137" s="122" t="s">
        <v>643</v>
      </c>
      <c r="E137" s="122">
        <v>2003</v>
      </c>
      <c r="F137" s="122">
        <v>2009</v>
      </c>
      <c r="G137" s="123" t="s">
        <v>20</v>
      </c>
      <c r="H137" s="129" t="s">
        <v>20</v>
      </c>
      <c r="I137" s="130" t="s">
        <v>20</v>
      </c>
      <c r="J137" s="131" t="s">
        <v>20</v>
      </c>
      <c r="K137" s="93"/>
      <c r="L137" s="176"/>
      <c r="M137" s="176"/>
    </row>
    <row r="138" spans="2:15" ht="19.649999999999999" customHeight="1">
      <c r="B138" s="121">
        <f t="shared" si="3"/>
        <v>131</v>
      </c>
      <c r="C138" s="122" t="s">
        <v>632</v>
      </c>
      <c r="D138" s="122" t="s">
        <v>648</v>
      </c>
      <c r="E138" s="122">
        <v>2006</v>
      </c>
      <c r="F138" s="122">
        <v>2017</v>
      </c>
      <c r="G138" s="123" t="s">
        <v>20</v>
      </c>
      <c r="H138" s="129" t="s">
        <v>20</v>
      </c>
      <c r="I138" s="130" t="s">
        <v>20</v>
      </c>
      <c r="J138" s="131"/>
      <c r="K138" s="93"/>
      <c r="L138" s="176"/>
      <c r="M138" s="176"/>
    </row>
    <row r="139" spans="2:15" ht="19.649999999999999" customHeight="1">
      <c r="B139" s="121">
        <f t="shared" si="3"/>
        <v>132</v>
      </c>
      <c r="C139" s="122" t="s">
        <v>632</v>
      </c>
      <c r="D139" s="122" t="s">
        <v>648</v>
      </c>
      <c r="E139" s="122">
        <v>2017</v>
      </c>
      <c r="F139" s="122" t="s">
        <v>19</v>
      </c>
      <c r="G139" s="123"/>
      <c r="H139" s="129" t="s">
        <v>20</v>
      </c>
      <c r="I139" s="129" t="s">
        <v>20</v>
      </c>
      <c r="J139" s="182" t="s">
        <v>20</v>
      </c>
      <c r="K139" s="93"/>
      <c r="L139" s="176"/>
      <c r="M139" s="176"/>
    </row>
    <row r="140" spans="2:15" ht="19.649999999999999" customHeight="1">
      <c r="B140" s="121">
        <f t="shared" si="3"/>
        <v>133</v>
      </c>
      <c r="C140" s="122" t="s">
        <v>632</v>
      </c>
      <c r="D140" s="122" t="s">
        <v>652</v>
      </c>
      <c r="E140" s="122">
        <v>2003</v>
      </c>
      <c r="F140" s="122">
        <v>2009</v>
      </c>
      <c r="G140" s="123" t="s">
        <v>20</v>
      </c>
      <c r="H140" s="129" t="s">
        <v>20</v>
      </c>
      <c r="I140" s="130" t="s">
        <v>20</v>
      </c>
      <c r="J140" s="131"/>
      <c r="K140" s="93"/>
      <c r="L140" s="176"/>
      <c r="M140" s="176"/>
    </row>
    <row r="141" spans="2:15" ht="19.649999999999999" customHeight="1">
      <c r="B141" s="121">
        <f t="shared" si="3"/>
        <v>134</v>
      </c>
      <c r="C141" s="122" t="s">
        <v>632</v>
      </c>
      <c r="D141" s="122" t="s">
        <v>652</v>
      </c>
      <c r="E141" s="122">
        <v>2009</v>
      </c>
      <c r="F141" s="122">
        <v>2012</v>
      </c>
      <c r="G141" s="123"/>
      <c r="H141" s="129" t="s">
        <v>20</v>
      </c>
      <c r="I141" s="130" t="s">
        <v>20</v>
      </c>
      <c r="J141" s="131"/>
      <c r="K141" s="93"/>
      <c r="L141" s="176"/>
      <c r="M141" s="176"/>
    </row>
    <row r="142" spans="2:15" ht="19.649999999999999" customHeight="1">
      <c r="B142" s="121">
        <f t="shared" si="3"/>
        <v>135</v>
      </c>
      <c r="C142" s="122" t="s">
        <v>632</v>
      </c>
      <c r="D142" s="122" t="s">
        <v>652</v>
      </c>
      <c r="E142" s="122">
        <v>2012</v>
      </c>
      <c r="F142" s="122">
        <v>2019</v>
      </c>
      <c r="G142" s="123" t="s">
        <v>20</v>
      </c>
      <c r="H142" s="129" t="s">
        <v>20</v>
      </c>
      <c r="I142" s="130"/>
      <c r="J142" s="131" t="s">
        <v>20</v>
      </c>
      <c r="K142" s="93"/>
      <c r="L142" s="176"/>
      <c r="M142" s="176"/>
    </row>
    <row r="143" spans="2:15" ht="19.649999999999999" customHeight="1">
      <c r="B143" s="121">
        <f t="shared" si="3"/>
        <v>136</v>
      </c>
      <c r="C143" s="122" t="s">
        <v>632</v>
      </c>
      <c r="D143" s="122" t="s">
        <v>656</v>
      </c>
      <c r="E143" s="122">
        <v>2005</v>
      </c>
      <c r="F143" s="122">
        <v>2011</v>
      </c>
      <c r="G143" s="123" t="s">
        <v>20</v>
      </c>
      <c r="H143" s="129" t="s">
        <v>20</v>
      </c>
      <c r="I143" s="130" t="s">
        <v>20</v>
      </c>
      <c r="J143" s="131"/>
      <c r="K143" s="93"/>
      <c r="L143" s="176"/>
      <c r="M143" s="176"/>
    </row>
    <row r="144" spans="2:15" ht="19.649999999999999" customHeight="1">
      <c r="B144" s="121">
        <f t="shared" si="3"/>
        <v>137</v>
      </c>
      <c r="C144" s="122" t="s">
        <v>632</v>
      </c>
      <c r="D144" s="122" t="s">
        <v>656</v>
      </c>
      <c r="E144" s="122">
        <v>2010</v>
      </c>
      <c r="F144" s="122">
        <v>2018</v>
      </c>
      <c r="G144" s="123"/>
      <c r="H144" s="129" t="s">
        <v>20</v>
      </c>
      <c r="I144" s="129" t="s">
        <v>20</v>
      </c>
      <c r="J144" s="131"/>
      <c r="K144" s="93"/>
      <c r="L144" s="176"/>
      <c r="M144" s="176"/>
    </row>
    <row r="145" spans="2:13" ht="19.649999999999999" customHeight="1">
      <c r="B145" s="121">
        <f t="shared" si="3"/>
        <v>138</v>
      </c>
      <c r="C145" s="122" t="s">
        <v>632</v>
      </c>
      <c r="D145" s="122" t="s">
        <v>659</v>
      </c>
      <c r="E145" s="122">
        <v>2003</v>
      </c>
      <c r="F145" s="122">
        <v>2009</v>
      </c>
      <c r="G145" s="123" t="s">
        <v>20</v>
      </c>
      <c r="H145" s="129" t="s">
        <v>20</v>
      </c>
      <c r="I145" s="130" t="s">
        <v>20</v>
      </c>
      <c r="J145" s="131" t="s">
        <v>20</v>
      </c>
      <c r="K145" s="93"/>
      <c r="L145" s="176"/>
      <c r="M145" s="176"/>
    </row>
    <row r="146" spans="2:13" ht="19.649999999999999" customHeight="1">
      <c r="B146" s="121">
        <f t="shared" si="3"/>
        <v>139</v>
      </c>
      <c r="C146" s="122" t="s">
        <v>632</v>
      </c>
      <c r="D146" s="122" t="s">
        <v>661</v>
      </c>
      <c r="E146" s="122">
        <v>2010</v>
      </c>
      <c r="F146" s="122">
        <v>2015</v>
      </c>
      <c r="G146" s="123"/>
      <c r="H146" s="129" t="s">
        <v>20</v>
      </c>
      <c r="I146" s="130" t="s">
        <v>20</v>
      </c>
      <c r="J146" s="131"/>
      <c r="K146" s="93"/>
      <c r="L146" s="176"/>
      <c r="M146" s="176"/>
    </row>
    <row r="147" spans="2:13" ht="19.649999999999999" customHeight="1">
      <c r="B147" s="121">
        <f t="shared" si="3"/>
        <v>140</v>
      </c>
      <c r="C147" s="122" t="s">
        <v>632</v>
      </c>
      <c r="D147" s="122" t="s">
        <v>661</v>
      </c>
      <c r="E147" s="122">
        <v>2015</v>
      </c>
      <c r="F147" s="122" t="s">
        <v>19</v>
      </c>
      <c r="G147" s="123"/>
      <c r="H147" s="129" t="s">
        <v>20</v>
      </c>
      <c r="I147" s="129" t="s">
        <v>20</v>
      </c>
      <c r="J147" s="182" t="s">
        <v>20</v>
      </c>
      <c r="K147" s="93"/>
      <c r="L147" s="176"/>
      <c r="M147" s="176"/>
    </row>
    <row r="148" spans="2:13" ht="19.649999999999999" customHeight="1">
      <c r="B148" s="121">
        <f t="shared" si="3"/>
        <v>141</v>
      </c>
      <c r="C148" s="122" t="s">
        <v>632</v>
      </c>
      <c r="D148" s="122" t="s">
        <v>2202</v>
      </c>
      <c r="E148" s="122">
        <v>2005</v>
      </c>
      <c r="F148" s="122">
        <v>2010</v>
      </c>
      <c r="G148" s="123" t="s">
        <v>20</v>
      </c>
      <c r="H148" s="129" t="s">
        <v>20</v>
      </c>
      <c r="I148" s="130" t="s">
        <v>20</v>
      </c>
      <c r="J148" s="131"/>
      <c r="K148" s="93"/>
      <c r="L148" s="176"/>
      <c r="M148" s="176"/>
    </row>
    <row r="149" spans="2:13" ht="19.649999999999999" customHeight="1">
      <c r="B149" s="121">
        <f t="shared" si="3"/>
        <v>142</v>
      </c>
      <c r="C149" s="122" t="s">
        <v>632</v>
      </c>
      <c r="D149" s="122" t="s">
        <v>666</v>
      </c>
      <c r="E149" s="122">
        <v>1994</v>
      </c>
      <c r="F149" s="122">
        <v>2003</v>
      </c>
      <c r="G149" s="123" t="s">
        <v>20</v>
      </c>
      <c r="H149" s="129" t="s">
        <v>20</v>
      </c>
      <c r="I149" s="130" t="s">
        <v>20</v>
      </c>
      <c r="J149" s="131"/>
      <c r="K149" s="93"/>
      <c r="L149" s="176"/>
      <c r="M149" s="176"/>
    </row>
    <row r="150" spans="2:13" ht="19.649999999999999" customHeight="1">
      <c r="B150" s="121">
        <f t="shared" si="3"/>
        <v>143</v>
      </c>
      <c r="C150" s="122" t="s">
        <v>632</v>
      </c>
      <c r="D150" s="122" t="s">
        <v>666</v>
      </c>
      <c r="E150" s="122">
        <v>2004</v>
      </c>
      <c r="F150" s="122">
        <v>2009</v>
      </c>
      <c r="G150" s="123" t="s">
        <v>20</v>
      </c>
      <c r="H150" s="129" t="s">
        <v>20</v>
      </c>
      <c r="I150" s="130" t="s">
        <v>20</v>
      </c>
      <c r="J150" s="131"/>
      <c r="K150" s="93"/>
      <c r="L150" s="176"/>
      <c r="M150" s="176"/>
    </row>
    <row r="151" spans="2:13" ht="19.649999999999999" customHeight="1">
      <c r="B151" s="121">
        <f t="shared" si="3"/>
        <v>144</v>
      </c>
      <c r="C151" s="122" t="s">
        <v>632</v>
      </c>
      <c r="D151" s="122" t="s">
        <v>666</v>
      </c>
      <c r="E151" s="122">
        <v>2017</v>
      </c>
      <c r="F151" s="122" t="s">
        <v>19</v>
      </c>
      <c r="G151" s="123"/>
      <c r="H151" s="129" t="s">
        <v>20</v>
      </c>
      <c r="I151" s="129" t="s">
        <v>20</v>
      </c>
      <c r="J151" s="131"/>
      <c r="K151" s="93"/>
      <c r="L151" s="176"/>
      <c r="M151" s="176"/>
    </row>
    <row r="152" spans="2:13" ht="19.649999999999999" customHeight="1">
      <c r="B152" s="121">
        <f t="shared" si="3"/>
        <v>145</v>
      </c>
      <c r="C152" s="122" t="s">
        <v>632</v>
      </c>
      <c r="D152" s="122" t="s">
        <v>669</v>
      </c>
      <c r="E152" s="122">
        <v>2008</v>
      </c>
      <c r="F152" s="122">
        <v>2017</v>
      </c>
      <c r="G152" s="123" t="s">
        <v>20</v>
      </c>
      <c r="H152" s="129" t="s">
        <v>20</v>
      </c>
      <c r="I152" s="130" t="s">
        <v>20</v>
      </c>
      <c r="J152" s="131"/>
      <c r="K152" s="93"/>
      <c r="L152" s="176"/>
      <c r="M152" s="176"/>
    </row>
    <row r="153" spans="2:13" ht="19.649999999999999" customHeight="1">
      <c r="B153" s="121">
        <f t="shared" si="3"/>
        <v>146</v>
      </c>
      <c r="C153" s="122" t="s">
        <v>632</v>
      </c>
      <c r="D153" s="122" t="s">
        <v>671</v>
      </c>
      <c r="E153" s="122">
        <v>1995</v>
      </c>
      <c r="F153" s="122">
        <v>2010</v>
      </c>
      <c r="G153" s="123" t="s">
        <v>20</v>
      </c>
      <c r="H153" s="129" t="s">
        <v>20</v>
      </c>
      <c r="I153" s="130" t="s">
        <v>20</v>
      </c>
      <c r="J153" s="131" t="s">
        <v>20</v>
      </c>
      <c r="K153" s="93"/>
      <c r="L153" s="176"/>
      <c r="M153" s="176"/>
    </row>
    <row r="154" spans="2:13" ht="19.649999999999999" customHeight="1">
      <c r="B154" s="121">
        <f t="shared" si="3"/>
        <v>147</v>
      </c>
      <c r="C154" s="122" t="s">
        <v>632</v>
      </c>
      <c r="D154" s="122" t="s">
        <v>671</v>
      </c>
      <c r="E154" s="122">
        <v>2010</v>
      </c>
      <c r="F154" s="122">
        <v>2020</v>
      </c>
      <c r="G154" s="123" t="s">
        <v>20</v>
      </c>
      <c r="H154" s="129" t="s">
        <v>20</v>
      </c>
      <c r="I154" s="130" t="s">
        <v>20</v>
      </c>
      <c r="J154" s="131"/>
      <c r="K154" s="93"/>
    </row>
    <row r="155" spans="2:13" ht="19.649999999999999" customHeight="1">
      <c r="B155" s="121">
        <f t="shared" si="3"/>
        <v>148</v>
      </c>
      <c r="C155" s="122" t="s">
        <v>632</v>
      </c>
      <c r="D155" s="122" t="s">
        <v>675</v>
      </c>
      <c r="E155" s="122">
        <v>2019</v>
      </c>
      <c r="F155" s="122" t="s">
        <v>19</v>
      </c>
      <c r="G155" s="123"/>
      <c r="H155" s="129" t="s">
        <v>20</v>
      </c>
      <c r="I155" s="130" t="s">
        <v>20</v>
      </c>
      <c r="J155" s="131"/>
      <c r="K155" s="93"/>
    </row>
    <row r="156" spans="2:13" ht="19.649999999999999" customHeight="1">
      <c r="B156" s="121">
        <f t="shared" si="3"/>
        <v>149</v>
      </c>
      <c r="C156" s="122" t="s">
        <v>632</v>
      </c>
      <c r="D156" s="122" t="s">
        <v>678</v>
      </c>
      <c r="E156" s="122">
        <v>2007</v>
      </c>
      <c r="F156" s="122">
        <v>2016</v>
      </c>
      <c r="G156" s="123" t="s">
        <v>20</v>
      </c>
      <c r="H156" s="129" t="s">
        <v>20</v>
      </c>
      <c r="I156" s="130" t="s">
        <v>20</v>
      </c>
      <c r="J156" s="131"/>
      <c r="K156" s="93"/>
    </row>
    <row r="157" spans="2:13" ht="19.649999999999999" customHeight="1">
      <c r="B157" s="121">
        <f t="shared" si="3"/>
        <v>150</v>
      </c>
      <c r="C157" s="122" t="s">
        <v>632</v>
      </c>
      <c r="D157" s="122" t="s">
        <v>680</v>
      </c>
      <c r="E157" s="122">
        <v>2016</v>
      </c>
      <c r="F157" s="122" t="s">
        <v>19</v>
      </c>
      <c r="G157" s="123"/>
      <c r="H157" s="129" t="s">
        <v>20</v>
      </c>
      <c r="I157" s="130" t="s">
        <v>20</v>
      </c>
      <c r="J157" s="131" t="s">
        <v>20</v>
      </c>
      <c r="K157" s="93"/>
    </row>
    <row r="158" spans="2:13" ht="19.649999999999999" customHeight="1">
      <c r="B158" s="121">
        <f t="shared" si="3"/>
        <v>151</v>
      </c>
      <c r="C158" s="179" t="s">
        <v>632</v>
      </c>
      <c r="D158" s="122" t="s">
        <v>682</v>
      </c>
      <c r="E158" s="122">
        <v>2010</v>
      </c>
      <c r="F158" s="122">
        <v>2018</v>
      </c>
      <c r="G158" s="123" t="s">
        <v>20</v>
      </c>
      <c r="H158" s="129" t="s">
        <v>20</v>
      </c>
      <c r="I158" s="130" t="s">
        <v>20</v>
      </c>
      <c r="J158" s="131"/>
      <c r="K158" s="93"/>
    </row>
    <row r="159" spans="2:13" ht="19.649999999999999" customHeight="1">
      <c r="B159" s="121">
        <f t="shared" si="3"/>
        <v>152</v>
      </c>
      <c r="C159" s="122" t="s">
        <v>632</v>
      </c>
      <c r="D159" s="122" t="s">
        <v>684</v>
      </c>
      <c r="E159" s="122">
        <v>2003</v>
      </c>
      <c r="F159" s="122">
        <v>2015</v>
      </c>
      <c r="G159" s="123" t="s">
        <v>20</v>
      </c>
      <c r="H159" s="129" t="s">
        <v>20</v>
      </c>
      <c r="I159" s="130" t="s">
        <v>20</v>
      </c>
      <c r="J159" s="131"/>
      <c r="K159" s="93"/>
    </row>
    <row r="160" spans="2:13" ht="19.649999999999999" customHeight="1">
      <c r="B160" s="121">
        <f t="shared" si="3"/>
        <v>153</v>
      </c>
      <c r="C160" s="122" t="s">
        <v>632</v>
      </c>
      <c r="D160" s="122" t="s">
        <v>686</v>
      </c>
      <c r="E160" s="122">
        <v>2003</v>
      </c>
      <c r="F160" s="122">
        <v>2009</v>
      </c>
      <c r="G160" s="123" t="s">
        <v>20</v>
      </c>
      <c r="H160" s="129" t="s">
        <v>20</v>
      </c>
      <c r="I160" s="130" t="s">
        <v>20</v>
      </c>
      <c r="J160" s="131" t="s">
        <v>20</v>
      </c>
      <c r="K160" s="93"/>
    </row>
    <row r="161" spans="2:11" ht="19.649999999999999" customHeight="1">
      <c r="B161" s="121">
        <f t="shared" si="3"/>
        <v>154</v>
      </c>
      <c r="C161" s="122" t="s">
        <v>632</v>
      </c>
      <c r="D161" s="122" t="s">
        <v>687</v>
      </c>
      <c r="E161" s="122">
        <v>2017</v>
      </c>
      <c r="F161" s="122" t="s">
        <v>19</v>
      </c>
      <c r="G161" s="123"/>
      <c r="H161" s="129" t="s">
        <v>20</v>
      </c>
      <c r="I161" s="130" t="s">
        <v>20</v>
      </c>
      <c r="J161" s="131"/>
      <c r="K161" s="93"/>
    </row>
    <row r="162" spans="2:11" ht="19.649999999999999" customHeight="1">
      <c r="B162" s="121">
        <f t="shared" si="3"/>
        <v>155</v>
      </c>
      <c r="C162" s="122" t="s">
        <v>632</v>
      </c>
      <c r="D162" s="122" t="s">
        <v>691</v>
      </c>
      <c r="E162" s="122">
        <v>2003</v>
      </c>
      <c r="F162" s="122">
        <v>2009</v>
      </c>
      <c r="G162" s="123" t="s">
        <v>20</v>
      </c>
      <c r="H162" s="129" t="s">
        <v>20</v>
      </c>
      <c r="I162" s="130" t="s">
        <v>20</v>
      </c>
      <c r="J162" s="131" t="s">
        <v>20</v>
      </c>
      <c r="K162" s="93"/>
    </row>
    <row r="163" spans="2:11" ht="19.649999999999999" customHeight="1">
      <c r="B163" s="121">
        <f t="shared" si="3"/>
        <v>156</v>
      </c>
      <c r="C163" s="122" t="s">
        <v>692</v>
      </c>
      <c r="D163" s="122" t="s">
        <v>693</v>
      </c>
      <c r="E163" s="122">
        <v>2011</v>
      </c>
      <c r="F163" s="122">
        <v>2018</v>
      </c>
      <c r="G163" s="123"/>
      <c r="H163" s="129" t="s">
        <v>20</v>
      </c>
      <c r="I163" s="130" t="s">
        <v>20</v>
      </c>
      <c r="J163" s="131"/>
      <c r="K163" s="93"/>
    </row>
    <row r="164" spans="2:11" ht="19.649999999999999" customHeight="1">
      <c r="B164" s="121">
        <f t="shared" si="3"/>
        <v>157</v>
      </c>
      <c r="C164" s="122" t="s">
        <v>692</v>
      </c>
      <c r="D164" s="122" t="s">
        <v>696</v>
      </c>
      <c r="E164" s="122">
        <v>2012</v>
      </c>
      <c r="F164" s="122">
        <v>2019</v>
      </c>
      <c r="G164" s="123" t="s">
        <v>20</v>
      </c>
      <c r="H164" s="129" t="s">
        <v>20</v>
      </c>
      <c r="I164" s="130" t="s">
        <v>20</v>
      </c>
      <c r="J164" s="131"/>
      <c r="K164" s="93"/>
    </row>
    <row r="165" spans="2:11" ht="19.649999999999999" customHeight="1" thickBot="1">
      <c r="B165" s="124">
        <f>ROW()-7</f>
        <v>158</v>
      </c>
      <c r="C165" s="125" t="s">
        <v>692</v>
      </c>
      <c r="D165" s="125" t="s">
        <v>701</v>
      </c>
      <c r="E165" s="125">
        <v>2009</v>
      </c>
      <c r="F165" s="125">
        <v>2017</v>
      </c>
      <c r="G165" s="164" t="s">
        <v>20</v>
      </c>
      <c r="H165" s="132"/>
      <c r="I165" s="133" t="s">
        <v>20</v>
      </c>
      <c r="J165" s="134"/>
      <c r="K165" s="93"/>
    </row>
  </sheetData>
  <autoFilter ref="B4:K165" xr:uid="{718EFD44-5E74-495A-9A29-6EA5C44A74CD}">
    <sortState xmlns:xlrd2="http://schemas.microsoft.com/office/spreadsheetml/2017/richdata2" ref="B5:K165">
      <sortCondition ref="C5:C165"/>
      <sortCondition ref="D5:D165"/>
      <sortCondition ref="E5:E165"/>
    </sortState>
  </autoFilter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67C9-E84F-4C64-84F4-F4861E2D86A1}">
  <dimension ref="B1:K156"/>
  <sheetViews>
    <sheetView view="pageLayout" topLeftCell="D12" zoomScaleNormal="100" workbookViewId="0">
      <selection activeCell="D12" sqref="D1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1" ht="22.5" customHeight="1" thickBot="1">
      <c r="B2" s="418" t="s">
        <v>0</v>
      </c>
      <c r="C2" s="419"/>
      <c r="D2" s="419"/>
      <c r="E2" s="419"/>
      <c r="F2" s="419"/>
      <c r="G2" s="419"/>
      <c r="H2" s="420"/>
      <c r="I2" s="415">
        <v>44154</v>
      </c>
      <c r="J2" s="41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36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72</v>
      </c>
      <c r="E11" s="122">
        <v>2008</v>
      </c>
      <c r="F11" s="122">
        <v>2016</v>
      </c>
      <c r="G11" s="123"/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75</v>
      </c>
      <c r="E12" s="122">
        <v>2006</v>
      </c>
      <c r="F12" s="122">
        <v>2015</v>
      </c>
      <c r="G12" s="123" t="s">
        <v>20</v>
      </c>
      <c r="H12" s="129" t="s">
        <v>20</v>
      </c>
      <c r="I12" s="130" t="s">
        <v>20</v>
      </c>
      <c r="J12" s="131" t="s">
        <v>20</v>
      </c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83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88</v>
      </c>
      <c r="E14" s="122">
        <v>2004</v>
      </c>
      <c r="F14" s="122">
        <v>2011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39</v>
      </c>
      <c r="D15" s="122" t="s">
        <v>92</v>
      </c>
      <c r="E15" s="122">
        <v>2008</v>
      </c>
      <c r="F15" s="122">
        <v>2013</v>
      </c>
      <c r="G15" s="123" t="s">
        <v>20</v>
      </c>
      <c r="H15" s="129" t="s">
        <v>20</v>
      </c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2004</v>
      </c>
      <c r="F16" s="122">
        <v>2011</v>
      </c>
      <c r="G16" s="123" t="s">
        <v>20</v>
      </c>
      <c r="H16" s="129"/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103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63</v>
      </c>
      <c r="E18" s="122">
        <v>2009</v>
      </c>
      <c r="F18" s="122" t="s">
        <v>19</v>
      </c>
      <c r="G18" s="123"/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111</v>
      </c>
      <c r="E19" s="122">
        <v>2011</v>
      </c>
      <c r="F19" s="122">
        <v>2019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69</v>
      </c>
      <c r="E20" s="122">
        <v>2013</v>
      </c>
      <c r="F20" s="122" t="s">
        <v>19</v>
      </c>
      <c r="G20" s="123"/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114</v>
      </c>
      <c r="E21" s="122">
        <v>2010</v>
      </c>
      <c r="F21" s="122">
        <v>2016</v>
      </c>
      <c r="G21" s="123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102</v>
      </c>
      <c r="D22" s="122" t="s">
        <v>131</v>
      </c>
      <c r="E22" s="122">
        <v>2009</v>
      </c>
      <c r="F22" s="122">
        <v>2015</v>
      </c>
      <c r="G22" s="123" t="s">
        <v>20</v>
      </c>
      <c r="H22" s="129" t="s">
        <v>20</v>
      </c>
      <c r="I22" s="130" t="s">
        <v>20</v>
      </c>
      <c r="J22" s="131"/>
      <c r="K22" s="93"/>
    </row>
    <row r="23" spans="2:11" ht="19.649999999999999" customHeight="1">
      <c r="B23" s="121">
        <f t="shared" si="0"/>
        <v>19</v>
      </c>
      <c r="C23" s="122" t="s">
        <v>102</v>
      </c>
      <c r="D23" s="122" t="s">
        <v>139</v>
      </c>
      <c r="E23" s="122">
        <v>2009</v>
      </c>
      <c r="F23" s="122" t="s">
        <v>19</v>
      </c>
      <c r="G23" s="123" t="s">
        <v>20</v>
      </c>
      <c r="H23" s="129" t="s">
        <v>20</v>
      </c>
      <c r="I23" s="130" t="s">
        <v>20</v>
      </c>
      <c r="J23" s="131"/>
      <c r="K23" s="93"/>
    </row>
    <row r="24" spans="2:11" ht="19.649999999999999" customHeight="1">
      <c r="B24" s="121">
        <f t="shared" si="0"/>
        <v>20</v>
      </c>
      <c r="C24" s="122" t="s">
        <v>145</v>
      </c>
      <c r="D24" s="122" t="s">
        <v>147</v>
      </c>
      <c r="E24" s="122">
        <v>2013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179</v>
      </c>
      <c r="D25" s="122" t="s">
        <v>180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179</v>
      </c>
      <c r="D26" s="122" t="s">
        <v>183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 t="s">
        <v>197</v>
      </c>
      <c r="E27" s="122">
        <v>2010</v>
      </c>
      <c r="F27" s="122" t="s">
        <v>19</v>
      </c>
      <c r="G27" s="123"/>
      <c r="H27" s="129" t="s">
        <v>20</v>
      </c>
      <c r="I27" s="130"/>
      <c r="J27" s="182" t="s">
        <v>20</v>
      </c>
      <c r="K27" s="93"/>
    </row>
    <row r="28" spans="2:11" ht="19.649999999999999" customHeight="1">
      <c r="B28" s="121">
        <f t="shared" si="0"/>
        <v>24</v>
      </c>
      <c r="C28" s="122" t="s">
        <v>188</v>
      </c>
      <c r="D28" s="122" t="s">
        <v>200</v>
      </c>
      <c r="E28" s="122">
        <v>2006</v>
      </c>
      <c r="F28" s="122" t="s">
        <v>19</v>
      </c>
      <c r="G28" s="123"/>
      <c r="H28" s="129" t="s">
        <v>20</v>
      </c>
      <c r="I28" s="130"/>
      <c r="J28" s="131" t="s">
        <v>20</v>
      </c>
      <c r="K28" s="93"/>
    </row>
    <row r="29" spans="2:11" ht="19.649999999999999" customHeight="1">
      <c r="B29" s="121">
        <f t="shared" si="0"/>
        <v>25</v>
      </c>
      <c r="C29" s="122" t="s">
        <v>188</v>
      </c>
      <c r="D29" s="122" t="s">
        <v>202</v>
      </c>
      <c r="E29" s="122">
        <v>2008</v>
      </c>
      <c r="F29" s="122">
        <v>2015</v>
      </c>
      <c r="G29" s="123"/>
      <c r="H29" s="129" t="s">
        <v>20</v>
      </c>
      <c r="I29" s="130"/>
      <c r="J29" s="131" t="s">
        <v>20</v>
      </c>
      <c r="K29" s="93"/>
    </row>
    <row r="30" spans="2:11" ht="19.649999999999999" customHeight="1">
      <c r="B30" s="121">
        <f t="shared" si="0"/>
        <v>26</v>
      </c>
      <c r="C30" s="122" t="s">
        <v>188</v>
      </c>
      <c r="D30" s="122" t="s">
        <v>203</v>
      </c>
      <c r="E30" s="122">
        <v>2011</v>
      </c>
      <c r="F30" s="122">
        <v>2016</v>
      </c>
      <c r="G30" s="123"/>
      <c r="H30" s="129" t="s">
        <v>20</v>
      </c>
      <c r="I30" s="130"/>
      <c r="J30" s="131"/>
      <c r="K30" s="93"/>
    </row>
    <row r="31" spans="2:11" ht="19.649999999999999" customHeight="1">
      <c r="B31" s="121">
        <f t="shared" si="0"/>
        <v>27</v>
      </c>
      <c r="C31" s="122" t="s">
        <v>188</v>
      </c>
      <c r="D31" s="122" t="s">
        <v>217</v>
      </c>
      <c r="E31" s="122">
        <v>2016</v>
      </c>
      <c r="F31" s="122" t="s">
        <v>71</v>
      </c>
      <c r="G31" s="123"/>
      <c r="H31" s="129" t="s">
        <v>20</v>
      </c>
      <c r="I31" s="130" t="s">
        <v>20</v>
      </c>
      <c r="J31" s="131"/>
      <c r="K31" s="93"/>
    </row>
    <row r="32" spans="2:11" ht="19.649999999999999" customHeight="1">
      <c r="B32" s="121">
        <f t="shared" si="0"/>
        <v>28</v>
      </c>
      <c r="C32" s="122" t="s">
        <v>223</v>
      </c>
      <c r="D32" s="122" t="s">
        <v>234</v>
      </c>
      <c r="E32" s="122">
        <v>2009</v>
      </c>
      <c r="F32" s="122">
        <v>2019</v>
      </c>
      <c r="G32" s="123"/>
      <c r="H32" s="129" t="s">
        <v>20</v>
      </c>
      <c r="I32" s="130"/>
      <c r="J32" s="131"/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234</v>
      </c>
      <c r="E33" s="122">
        <v>2017</v>
      </c>
      <c r="F33" s="122" t="s">
        <v>71</v>
      </c>
      <c r="G33" s="123"/>
      <c r="H33" s="129" t="s">
        <v>20</v>
      </c>
      <c r="I33" s="130"/>
      <c r="J33" s="131" t="s">
        <v>20</v>
      </c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239</v>
      </c>
      <c r="E34" s="122">
        <v>2013</v>
      </c>
      <c r="F34" s="122" t="s">
        <v>19</v>
      </c>
      <c r="G34" s="123"/>
      <c r="H34" s="129" t="s">
        <v>20</v>
      </c>
      <c r="I34" s="130"/>
      <c r="J34" s="182" t="s">
        <v>20</v>
      </c>
      <c r="K34" s="93"/>
    </row>
    <row r="35" spans="2:11" ht="19.649999999999999" customHeight="1">
      <c r="B35" s="121">
        <f t="shared" si="0"/>
        <v>31</v>
      </c>
      <c r="C35" s="122" t="s">
        <v>223</v>
      </c>
      <c r="D35" s="122" t="s">
        <v>245</v>
      </c>
      <c r="E35" s="122">
        <v>2013</v>
      </c>
      <c r="F35" s="122" t="s">
        <v>19</v>
      </c>
      <c r="G35" s="123"/>
      <c r="H35" s="129" t="s">
        <v>20</v>
      </c>
      <c r="I35" s="130"/>
      <c r="J35" s="182" t="s">
        <v>20</v>
      </c>
      <c r="K35" s="93"/>
    </row>
    <row r="36" spans="2:11" ht="19.649999999999999" customHeight="1">
      <c r="B36" s="121">
        <f t="shared" si="0"/>
        <v>32</v>
      </c>
      <c r="C36" s="122" t="s">
        <v>223</v>
      </c>
      <c r="D36" s="122" t="s">
        <v>247</v>
      </c>
      <c r="E36" s="122">
        <v>2006</v>
      </c>
      <c r="F36" s="122">
        <v>2015</v>
      </c>
      <c r="G36" s="123" t="s">
        <v>20</v>
      </c>
      <c r="H36" s="129" t="s">
        <v>20</v>
      </c>
      <c r="I36" s="130"/>
      <c r="J36" s="131" t="s">
        <v>20</v>
      </c>
      <c r="K36" s="93"/>
    </row>
    <row r="37" spans="2:11" ht="19.649999999999999" customHeight="1">
      <c r="B37" s="121">
        <f t="shared" ref="B37:B40" si="1">ROW()-4</f>
        <v>33</v>
      </c>
      <c r="C37" s="122" t="s">
        <v>223</v>
      </c>
      <c r="D37" s="122" t="s">
        <v>252</v>
      </c>
      <c r="E37" s="122">
        <v>2006</v>
      </c>
      <c r="F37" s="122">
        <v>2011</v>
      </c>
      <c r="G37" s="123" t="s">
        <v>20</v>
      </c>
      <c r="H37" s="129" t="s">
        <v>20</v>
      </c>
      <c r="I37" s="130"/>
      <c r="J37" s="131" t="s">
        <v>20</v>
      </c>
      <c r="K37" s="93"/>
    </row>
    <row r="38" spans="2:11" ht="19.649999999999999" customHeight="1">
      <c r="B38" s="121">
        <f t="shared" si="1"/>
        <v>34</v>
      </c>
      <c r="C38" s="122" t="s">
        <v>223</v>
      </c>
      <c r="D38" s="122" t="s">
        <v>255</v>
      </c>
      <c r="E38" s="122">
        <v>2006</v>
      </c>
      <c r="F38" s="122">
        <v>2011</v>
      </c>
      <c r="G38" s="123" t="s">
        <v>20</v>
      </c>
      <c r="H38" s="129" t="s">
        <v>20</v>
      </c>
      <c r="I38" s="130"/>
      <c r="J38" s="131" t="s">
        <v>20</v>
      </c>
      <c r="K38" s="93"/>
    </row>
    <row r="39" spans="2:11" ht="19.649999999999999" customHeight="1">
      <c r="B39" s="121">
        <f t="shared" si="1"/>
        <v>35</v>
      </c>
      <c r="C39" s="122" t="s">
        <v>223</v>
      </c>
      <c r="D39" s="122" t="s">
        <v>255</v>
      </c>
      <c r="E39" s="122">
        <v>2013</v>
      </c>
      <c r="F39" s="122">
        <v>2018</v>
      </c>
      <c r="G39" s="123"/>
      <c r="H39" s="129" t="s">
        <v>20</v>
      </c>
      <c r="I39" s="130"/>
      <c r="J39" s="131" t="s">
        <v>20</v>
      </c>
      <c r="K39" s="93"/>
    </row>
    <row r="40" spans="2:11" ht="19.649999999999999" customHeight="1" thickBot="1">
      <c r="B40" s="124">
        <f t="shared" si="1"/>
        <v>36</v>
      </c>
      <c r="C40" s="125" t="s">
        <v>258</v>
      </c>
      <c r="D40" s="125" t="s">
        <v>259</v>
      </c>
      <c r="E40" s="125">
        <v>2006</v>
      </c>
      <c r="F40" s="125">
        <v>2011</v>
      </c>
      <c r="G40" s="164" t="s">
        <v>20</v>
      </c>
      <c r="H40" s="132" t="s">
        <v>20</v>
      </c>
      <c r="I40" s="133"/>
      <c r="J40" s="134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258</v>
      </c>
      <c r="D42" s="122" t="s">
        <v>262</v>
      </c>
      <c r="E42" s="122">
        <v>2012</v>
      </c>
      <c r="F42" s="122">
        <v>2016</v>
      </c>
      <c r="G42" s="123" t="s">
        <v>20</v>
      </c>
      <c r="H42" s="129" t="s">
        <v>20</v>
      </c>
      <c r="I42" s="130"/>
      <c r="J42" s="131"/>
      <c r="K42" s="93"/>
    </row>
    <row r="43" spans="2:11" ht="19.649999999999999" customHeight="1">
      <c r="B43" s="121">
        <f>ROW()-5</f>
        <v>38</v>
      </c>
      <c r="C43" s="122" t="s">
        <v>269</v>
      </c>
      <c r="D43" s="122" t="s">
        <v>270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  <c r="K43" s="93"/>
    </row>
    <row r="44" spans="2:11" ht="19.649999999999999" customHeight="1">
      <c r="B44" s="121">
        <f t="shared" ref="B44:B81" si="2">ROW()-5</f>
        <v>39</v>
      </c>
      <c r="C44" s="122" t="s">
        <v>269</v>
      </c>
      <c r="D44" s="122" t="s">
        <v>274</v>
      </c>
      <c r="E44" s="122">
        <v>2008</v>
      </c>
      <c r="F44" s="122">
        <v>2013</v>
      </c>
      <c r="G44" s="123"/>
      <c r="H44" s="129" t="s">
        <v>20</v>
      </c>
      <c r="I44" s="130"/>
      <c r="J44" s="131"/>
      <c r="K44" s="93"/>
    </row>
    <row r="45" spans="2:11" ht="19.649999999999999" customHeight="1">
      <c r="B45" s="121">
        <f t="shared" si="2"/>
        <v>40</v>
      </c>
      <c r="C45" s="122" t="s">
        <v>269</v>
      </c>
      <c r="D45" s="122" t="s">
        <v>274</v>
      </c>
      <c r="E45" s="122">
        <v>2014</v>
      </c>
      <c r="F45" s="122">
        <v>2020</v>
      </c>
      <c r="G45" s="123"/>
      <c r="H45" s="129" t="s">
        <v>20</v>
      </c>
      <c r="I45" s="130" t="s">
        <v>20</v>
      </c>
      <c r="J45" s="131"/>
      <c r="K45" s="93"/>
    </row>
    <row r="46" spans="2:11" ht="19.649999999999999" customHeight="1">
      <c r="B46" s="121">
        <f t="shared" si="2"/>
        <v>41</v>
      </c>
      <c r="C46" s="122" t="s">
        <v>269</v>
      </c>
      <c r="D46" s="122" t="s">
        <v>278</v>
      </c>
      <c r="E46" s="122">
        <v>2011</v>
      </c>
      <c r="F46" s="122">
        <v>2017</v>
      </c>
      <c r="G46" s="123" t="s">
        <v>20</v>
      </c>
      <c r="H46" s="129" t="s">
        <v>20</v>
      </c>
      <c r="I46" s="130"/>
      <c r="J46" s="131"/>
      <c r="K46" s="93"/>
    </row>
    <row r="47" spans="2:11" ht="19.649999999999999" customHeight="1">
      <c r="B47" s="121">
        <f t="shared" si="2"/>
        <v>42</v>
      </c>
      <c r="C47" s="122" t="s">
        <v>269</v>
      </c>
      <c r="D47" s="122" t="s">
        <v>280</v>
      </c>
      <c r="E47" s="122">
        <v>2011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</row>
    <row r="48" spans="2:11" ht="19.649999999999999" customHeight="1">
      <c r="B48" s="121">
        <f t="shared" si="2"/>
        <v>43</v>
      </c>
      <c r="C48" s="122" t="s">
        <v>269</v>
      </c>
      <c r="D48" s="122" t="s">
        <v>285</v>
      </c>
      <c r="E48" s="122">
        <v>2010</v>
      </c>
      <c r="F48" s="122">
        <v>2019</v>
      </c>
      <c r="G48" s="123" t="s">
        <v>20</v>
      </c>
      <c r="H48" s="129" t="s">
        <v>20</v>
      </c>
      <c r="I48" s="130"/>
      <c r="J48" s="131"/>
      <c r="K48" s="93"/>
    </row>
    <row r="49" spans="2:11" ht="19.649999999999999" customHeight="1">
      <c r="B49" s="121">
        <f t="shared" si="2"/>
        <v>44</v>
      </c>
      <c r="C49" s="122" t="s">
        <v>269</v>
      </c>
      <c r="D49" s="122" t="s">
        <v>287</v>
      </c>
      <c r="E49" s="122">
        <v>2012</v>
      </c>
      <c r="F49" s="122">
        <v>2019</v>
      </c>
      <c r="G49" s="123" t="s">
        <v>20</v>
      </c>
      <c r="H49" s="129" t="s">
        <v>20</v>
      </c>
      <c r="I49" s="130" t="s">
        <v>20</v>
      </c>
      <c r="J49" s="131"/>
      <c r="K49" s="93"/>
    </row>
    <row r="50" spans="2:11" ht="19.649999999999999" customHeight="1">
      <c r="B50" s="121">
        <f t="shared" si="2"/>
        <v>45</v>
      </c>
      <c r="C50" s="122" t="s">
        <v>296</v>
      </c>
      <c r="D50" s="122" t="s">
        <v>297</v>
      </c>
      <c r="E50" s="122">
        <v>2015</v>
      </c>
      <c r="F50" s="122" t="s">
        <v>71</v>
      </c>
      <c r="G50" s="123"/>
      <c r="H50" s="129"/>
      <c r="I50" s="130"/>
      <c r="J50" s="131" t="s">
        <v>20</v>
      </c>
      <c r="K50" s="93"/>
    </row>
    <row r="51" spans="2:11" ht="19.649999999999999" customHeight="1">
      <c r="B51" s="121">
        <f t="shared" si="2"/>
        <v>46</v>
      </c>
      <c r="C51" s="122" t="s">
        <v>301</v>
      </c>
      <c r="D51" s="122" t="s">
        <v>306</v>
      </c>
      <c r="E51" s="122">
        <v>1999</v>
      </c>
      <c r="F51" s="122">
        <v>2008</v>
      </c>
      <c r="G51" s="123" t="s">
        <v>20</v>
      </c>
      <c r="H51" s="129" t="s">
        <v>20</v>
      </c>
      <c r="I51" s="130"/>
      <c r="J51" s="131"/>
      <c r="K51" s="93"/>
    </row>
    <row r="52" spans="2:11" ht="19.649999999999999" customHeight="1">
      <c r="B52" s="121">
        <f t="shared" si="2"/>
        <v>47</v>
      </c>
      <c r="C52" s="122" t="s">
        <v>301</v>
      </c>
      <c r="D52" s="122" t="s">
        <v>309</v>
      </c>
      <c r="E52" s="122">
        <v>2008</v>
      </c>
      <c r="F52" s="122">
        <v>2015</v>
      </c>
      <c r="G52" s="123" t="s">
        <v>20</v>
      </c>
      <c r="H52" s="129" t="s">
        <v>20</v>
      </c>
      <c r="I52" s="130"/>
      <c r="J52" s="131"/>
      <c r="K52" s="93"/>
    </row>
    <row r="53" spans="2:11" ht="19.649999999999999" customHeight="1">
      <c r="B53" s="121">
        <f t="shared" si="2"/>
        <v>48</v>
      </c>
      <c r="C53" s="122" t="s">
        <v>2078</v>
      </c>
      <c r="D53" s="122" t="s">
        <v>324</v>
      </c>
      <c r="E53" s="122">
        <v>2013</v>
      </c>
      <c r="F53" s="122">
        <v>2019</v>
      </c>
      <c r="G53" s="123" t="s">
        <v>20</v>
      </c>
      <c r="H53" s="129" t="s">
        <v>20</v>
      </c>
      <c r="I53" s="130" t="s">
        <v>20</v>
      </c>
      <c r="J53" s="131"/>
      <c r="K53" s="93"/>
    </row>
    <row r="54" spans="2:11" ht="19.649999999999999" customHeight="1">
      <c r="B54" s="121">
        <f t="shared" si="2"/>
        <v>49</v>
      </c>
      <c r="C54" s="122" t="s">
        <v>2078</v>
      </c>
      <c r="D54" s="122" t="s">
        <v>327</v>
      </c>
      <c r="E54" s="122">
        <v>2006</v>
      </c>
      <c r="F54" s="122">
        <v>2013</v>
      </c>
      <c r="G54" s="123" t="s">
        <v>20</v>
      </c>
      <c r="H54" s="129" t="s">
        <v>20</v>
      </c>
      <c r="I54" s="130"/>
      <c r="J54" s="131"/>
      <c r="K54" s="93"/>
    </row>
    <row r="55" spans="2:11" ht="19.649999999999999" customHeight="1">
      <c r="B55" s="121">
        <f t="shared" si="2"/>
        <v>50</v>
      </c>
      <c r="C55" s="122" t="s">
        <v>323</v>
      </c>
      <c r="D55" s="122" t="s">
        <v>334</v>
      </c>
      <c r="E55" s="122">
        <v>2017</v>
      </c>
      <c r="F55" s="122" t="s">
        <v>71</v>
      </c>
      <c r="G55" s="123"/>
      <c r="H55" s="129" t="s">
        <v>20</v>
      </c>
      <c r="I55" s="130" t="s">
        <v>20</v>
      </c>
      <c r="J55" s="131"/>
      <c r="K55" s="93"/>
    </row>
    <row r="56" spans="2:11" ht="19.649999999999999" customHeight="1">
      <c r="B56" s="121">
        <f t="shared" si="2"/>
        <v>51</v>
      </c>
      <c r="C56" s="122" t="s">
        <v>2078</v>
      </c>
      <c r="D56" s="122" t="s">
        <v>336</v>
      </c>
      <c r="E56" s="122">
        <v>2013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2"/>
        <v>52</v>
      </c>
      <c r="C57" s="122" t="s">
        <v>323</v>
      </c>
      <c r="D57" s="122" t="s">
        <v>337</v>
      </c>
      <c r="E57" s="122">
        <v>2015</v>
      </c>
      <c r="F57" s="122" t="s">
        <v>19</v>
      </c>
      <c r="G57" s="123"/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2"/>
        <v>53</v>
      </c>
      <c r="C58" s="122" t="s">
        <v>350</v>
      </c>
      <c r="D58" s="122" t="s">
        <v>354</v>
      </c>
      <c r="E58" s="122">
        <v>2012</v>
      </c>
      <c r="F58" s="122" t="s">
        <v>19</v>
      </c>
      <c r="G58" s="123" t="s">
        <v>20</v>
      </c>
      <c r="H58" s="129" t="s">
        <v>20</v>
      </c>
      <c r="I58" s="130"/>
      <c r="J58" s="131" t="s">
        <v>20</v>
      </c>
      <c r="K58" s="93"/>
    </row>
    <row r="59" spans="2:11" ht="19.649999999999999" customHeight="1">
      <c r="B59" s="121">
        <f t="shared" si="2"/>
        <v>54</v>
      </c>
      <c r="C59" s="122" t="s">
        <v>350</v>
      </c>
      <c r="D59" s="122" t="s">
        <v>357</v>
      </c>
      <c r="E59" s="122">
        <v>2013</v>
      </c>
      <c r="F59" s="122" t="s">
        <v>19</v>
      </c>
      <c r="G59" s="123"/>
      <c r="H59" s="129" t="s">
        <v>20</v>
      </c>
      <c r="I59" s="130"/>
      <c r="J59" s="131"/>
      <c r="K59" s="93"/>
    </row>
    <row r="60" spans="2:11" ht="19.649999999999999" customHeight="1">
      <c r="B60" s="121">
        <f t="shared" si="2"/>
        <v>55</v>
      </c>
      <c r="C60" s="122" t="s">
        <v>371</v>
      </c>
      <c r="D60" s="122">
        <v>5</v>
      </c>
      <c r="E60" s="122">
        <v>2010</v>
      </c>
      <c r="F60" s="122">
        <v>2015</v>
      </c>
      <c r="G60" s="123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2"/>
        <v>56</v>
      </c>
      <c r="C61" s="122" t="s">
        <v>371</v>
      </c>
      <c r="D61" s="122">
        <v>6</v>
      </c>
      <c r="E61" s="122">
        <v>2012</v>
      </c>
      <c r="F61" s="122" t="s">
        <v>19</v>
      </c>
      <c r="G61" s="123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2"/>
        <v>57</v>
      </c>
      <c r="C62" s="122" t="s">
        <v>371</v>
      </c>
      <c r="D62" s="122" t="s">
        <v>376</v>
      </c>
      <c r="E62" s="122">
        <v>2012</v>
      </c>
      <c r="F62" s="122">
        <v>2017</v>
      </c>
      <c r="G62" s="123" t="s">
        <v>20</v>
      </c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2"/>
        <v>58</v>
      </c>
      <c r="C63" s="122" t="s">
        <v>378</v>
      </c>
      <c r="D63" s="122" t="s">
        <v>1212</v>
      </c>
      <c r="E63" s="122">
        <v>2004</v>
      </c>
      <c r="F63" s="122">
        <v>2012</v>
      </c>
      <c r="G63" s="123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2"/>
        <v>59</v>
      </c>
      <c r="C64" s="122" t="s">
        <v>378</v>
      </c>
      <c r="D64" s="122" t="s">
        <v>1212</v>
      </c>
      <c r="E64" s="122">
        <v>2012</v>
      </c>
      <c r="F64" s="122">
        <v>2018</v>
      </c>
      <c r="G64" s="123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2"/>
        <v>60</v>
      </c>
      <c r="C65" s="122" t="s">
        <v>378</v>
      </c>
      <c r="D65" s="122" t="s">
        <v>1215</v>
      </c>
      <c r="E65" s="122">
        <v>2014</v>
      </c>
      <c r="F65" s="122" t="s">
        <v>19</v>
      </c>
      <c r="G65" s="123"/>
      <c r="H65" s="129" t="s">
        <v>20</v>
      </c>
      <c r="I65" s="129" t="s">
        <v>20</v>
      </c>
      <c r="J65" s="131"/>
      <c r="K65" s="93"/>
    </row>
    <row r="66" spans="2:11" ht="19.649999999999999" customHeight="1">
      <c r="B66" s="121">
        <f t="shared" si="2"/>
        <v>61</v>
      </c>
      <c r="C66" s="122" t="s">
        <v>378</v>
      </c>
      <c r="D66" s="122" t="s">
        <v>1217</v>
      </c>
      <c r="E66" s="122">
        <v>2009</v>
      </c>
      <c r="F66" s="122">
        <v>2016</v>
      </c>
      <c r="G66" s="123" t="s">
        <v>20</v>
      </c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2"/>
        <v>62</v>
      </c>
      <c r="C67" s="122" t="s">
        <v>378</v>
      </c>
      <c r="D67" s="122" t="s">
        <v>1956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2"/>
        <v>63</v>
      </c>
      <c r="C68" s="122" t="s">
        <v>378</v>
      </c>
      <c r="D68" s="122" t="s">
        <v>1220</v>
      </c>
      <c r="E68" s="122">
        <v>2012</v>
      </c>
      <c r="F68" s="122">
        <v>2019</v>
      </c>
      <c r="G68" s="123" t="s">
        <v>20</v>
      </c>
      <c r="H68" s="129" t="s">
        <v>20</v>
      </c>
      <c r="I68" s="130" t="s">
        <v>20</v>
      </c>
      <c r="J68" s="131"/>
      <c r="K68" s="93"/>
    </row>
    <row r="69" spans="2:11" ht="19.649999999999999" customHeight="1">
      <c r="B69" s="121">
        <f t="shared" si="2"/>
        <v>64</v>
      </c>
      <c r="C69" s="122" t="s">
        <v>378</v>
      </c>
      <c r="D69" s="122" t="s">
        <v>2201</v>
      </c>
      <c r="E69" s="122">
        <v>2012</v>
      </c>
      <c r="F69" s="122">
        <v>2019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2"/>
        <v>65</v>
      </c>
      <c r="C70" s="122" t="s">
        <v>378</v>
      </c>
      <c r="D70" s="122" t="s">
        <v>257</v>
      </c>
      <c r="E70" s="122">
        <v>2003</v>
      </c>
      <c r="F70" s="122">
        <v>2014</v>
      </c>
      <c r="G70" s="123"/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2"/>
        <v>66</v>
      </c>
      <c r="C71" s="122" t="s">
        <v>378</v>
      </c>
      <c r="D71" s="122" t="s">
        <v>257</v>
      </c>
      <c r="E71" s="122">
        <v>2006</v>
      </c>
      <c r="F71" s="122" t="s">
        <v>71</v>
      </c>
      <c r="G71" s="123"/>
      <c r="H71" s="129" t="s">
        <v>20</v>
      </c>
      <c r="I71" s="130" t="s">
        <v>20</v>
      </c>
      <c r="J71" s="131"/>
      <c r="K71" s="93"/>
    </row>
    <row r="72" spans="2:11" ht="19.649999999999999" customHeight="1">
      <c r="B72" s="121">
        <f t="shared" si="2"/>
        <v>67</v>
      </c>
      <c r="C72" s="122" t="s">
        <v>378</v>
      </c>
      <c r="D72" s="122" t="s">
        <v>257</v>
      </c>
      <c r="E72" s="122">
        <v>2018</v>
      </c>
      <c r="F72" s="122" t="s">
        <v>19</v>
      </c>
      <c r="G72" s="123"/>
      <c r="H72" s="129" t="s">
        <v>20</v>
      </c>
      <c r="I72" s="130" t="s">
        <v>20</v>
      </c>
      <c r="J72" s="131"/>
      <c r="K72" s="93"/>
    </row>
    <row r="73" spans="2:11" ht="19.5" customHeight="1">
      <c r="B73" s="121">
        <f t="shared" si="2"/>
        <v>68</v>
      </c>
      <c r="C73" s="122" t="s">
        <v>378</v>
      </c>
      <c r="D73" s="122" t="s">
        <v>402</v>
      </c>
      <c r="E73" s="122">
        <v>2003</v>
      </c>
      <c r="F73" s="122">
        <v>2014</v>
      </c>
      <c r="G73" s="123"/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2"/>
        <v>69</v>
      </c>
      <c r="C74" s="122" t="s">
        <v>378</v>
      </c>
      <c r="D74" s="122" t="s">
        <v>403</v>
      </c>
      <c r="E74" s="122">
        <v>2003</v>
      </c>
      <c r="F74" s="122">
        <v>2014</v>
      </c>
      <c r="G74" s="123"/>
      <c r="H74" s="129" t="s">
        <v>20</v>
      </c>
      <c r="I74" s="130" t="s">
        <v>20</v>
      </c>
      <c r="J74" s="131"/>
      <c r="K74" s="93"/>
    </row>
    <row r="75" spans="2:11" ht="19.5" customHeight="1">
      <c r="B75" s="121">
        <f t="shared" si="2"/>
        <v>70</v>
      </c>
      <c r="C75" s="122" t="s">
        <v>378</v>
      </c>
      <c r="D75" s="122" t="s">
        <v>403</v>
      </c>
      <c r="E75" s="122">
        <v>2014</v>
      </c>
      <c r="F75" s="122" t="s">
        <v>19</v>
      </c>
      <c r="G75" s="123"/>
      <c r="H75" s="129" t="s">
        <v>20</v>
      </c>
      <c r="I75" s="130" t="s">
        <v>20</v>
      </c>
      <c r="J75" s="131"/>
      <c r="K75" s="93"/>
    </row>
    <row r="76" spans="2:11" ht="19.649999999999999" customHeight="1">
      <c r="B76" s="121">
        <f t="shared" si="2"/>
        <v>71</v>
      </c>
      <c r="C76" s="122" t="s">
        <v>427</v>
      </c>
      <c r="D76" s="122" t="s">
        <v>429</v>
      </c>
      <c r="E76" s="122">
        <v>2003</v>
      </c>
      <c r="F76" s="122">
        <v>2010</v>
      </c>
      <c r="G76" s="123" t="s">
        <v>20</v>
      </c>
      <c r="H76" s="129" t="s">
        <v>20</v>
      </c>
      <c r="I76" s="130" t="s">
        <v>20</v>
      </c>
      <c r="J76" s="131"/>
      <c r="K76" s="93"/>
    </row>
    <row r="77" spans="2:11" ht="19.649999999999999" customHeight="1">
      <c r="B77" s="121">
        <f t="shared" si="2"/>
        <v>72</v>
      </c>
      <c r="C77" s="122" t="s">
        <v>427</v>
      </c>
      <c r="D77" s="122" t="s">
        <v>431</v>
      </c>
      <c r="E77" s="122">
        <v>2012</v>
      </c>
      <c r="F77" s="122" t="s">
        <v>19</v>
      </c>
      <c r="G77" s="123" t="s">
        <v>20</v>
      </c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2"/>
        <v>73</v>
      </c>
      <c r="C78" s="122" t="s">
        <v>433</v>
      </c>
      <c r="D78" s="122" t="s">
        <v>434</v>
      </c>
      <c r="E78" s="122">
        <v>2010</v>
      </c>
      <c r="F78" s="122" t="s">
        <v>19</v>
      </c>
      <c r="G78" s="123" t="s">
        <v>20</v>
      </c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2"/>
        <v>74</v>
      </c>
      <c r="C79" s="122" t="s">
        <v>433</v>
      </c>
      <c r="D79" s="122" t="s">
        <v>437</v>
      </c>
      <c r="E79" s="122">
        <v>2015</v>
      </c>
      <c r="F79" s="122" t="s">
        <v>19</v>
      </c>
      <c r="G79" s="123"/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2"/>
        <v>75</v>
      </c>
      <c r="C80" s="122" t="s">
        <v>433</v>
      </c>
      <c r="D80" s="122" t="s">
        <v>443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 t="s">
        <v>20</v>
      </c>
      <c r="J80" s="131"/>
      <c r="K80" s="93"/>
    </row>
    <row r="81" spans="2:11" ht="19.649999999999999" customHeight="1">
      <c r="B81" s="121">
        <f t="shared" si="2"/>
        <v>76</v>
      </c>
      <c r="C81" s="122" t="s">
        <v>433</v>
      </c>
      <c r="D81" s="122" t="s">
        <v>446</v>
      </c>
      <c r="E81" s="122">
        <v>2010</v>
      </c>
      <c r="F81" s="122" t="s">
        <v>19</v>
      </c>
      <c r="G81" s="123"/>
      <c r="H81" s="129" t="s">
        <v>20</v>
      </c>
      <c r="I81" s="129" t="s">
        <v>20</v>
      </c>
      <c r="J81" s="182"/>
      <c r="K81" s="93"/>
    </row>
    <row r="82" spans="2:11" ht="19.649999999999999" customHeight="1" thickBot="1">
      <c r="B82" s="124">
        <f>ROW()-5</f>
        <v>77</v>
      </c>
      <c r="C82" s="125" t="s">
        <v>433</v>
      </c>
      <c r="D82" s="125" t="s">
        <v>457</v>
      </c>
      <c r="E82" s="125">
        <v>2013</v>
      </c>
      <c r="F82" s="125" t="s">
        <v>19</v>
      </c>
      <c r="G82" s="164" t="s">
        <v>20</v>
      </c>
      <c r="H82" s="132" t="s">
        <v>20</v>
      </c>
      <c r="I82" s="133" t="s">
        <v>20</v>
      </c>
      <c r="J82" s="134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462</v>
      </c>
      <c r="D84" s="122" t="s">
        <v>463</v>
      </c>
      <c r="E84" s="122">
        <v>2013</v>
      </c>
      <c r="F84" s="122">
        <v>2019</v>
      </c>
      <c r="G84" s="123" t="s">
        <v>20</v>
      </c>
      <c r="H84" s="129" t="s">
        <v>20</v>
      </c>
      <c r="I84" s="130"/>
      <c r="J84" s="131" t="s">
        <v>20</v>
      </c>
      <c r="K84" s="93"/>
    </row>
    <row r="85" spans="2:11" ht="19.649999999999999" customHeight="1">
      <c r="B85" s="121">
        <f>ROW()-6</f>
        <v>79</v>
      </c>
      <c r="C85" s="122" t="s">
        <v>462</v>
      </c>
      <c r="D85" s="122" t="s">
        <v>466</v>
      </c>
      <c r="E85" s="122">
        <v>2015</v>
      </c>
      <c r="F85" s="122" t="s">
        <v>19</v>
      </c>
      <c r="G85" s="123"/>
      <c r="H85" s="129" t="s">
        <v>20</v>
      </c>
      <c r="I85" s="130"/>
      <c r="J85" s="131" t="s">
        <v>20</v>
      </c>
      <c r="K85" s="93"/>
    </row>
    <row r="86" spans="2:11" ht="19.649999999999999" customHeight="1">
      <c r="B86" s="121">
        <f t="shared" ref="B86:B123" si="3">ROW()-6</f>
        <v>80</v>
      </c>
      <c r="C86" s="122" t="s">
        <v>462</v>
      </c>
      <c r="D86" s="122" t="s">
        <v>146</v>
      </c>
      <c r="E86" s="122">
        <v>2013</v>
      </c>
      <c r="F86" s="122">
        <v>2019</v>
      </c>
      <c r="G86" s="123" t="s">
        <v>20</v>
      </c>
      <c r="H86" s="129" t="s">
        <v>20</v>
      </c>
      <c r="I86" s="130"/>
      <c r="J86" s="131" t="s">
        <v>20</v>
      </c>
      <c r="K86" s="93"/>
    </row>
    <row r="87" spans="2:11" ht="19.649999999999999" customHeight="1">
      <c r="B87" s="121">
        <f t="shared" si="3"/>
        <v>81</v>
      </c>
      <c r="C87" s="122" t="s">
        <v>462</v>
      </c>
      <c r="D87" s="122" t="s">
        <v>469</v>
      </c>
      <c r="E87" s="122">
        <v>2011</v>
      </c>
      <c r="F87" s="122" t="s">
        <v>19</v>
      </c>
      <c r="G87" s="123"/>
      <c r="H87" s="129" t="s">
        <v>20</v>
      </c>
      <c r="I87" s="130"/>
      <c r="J87" s="131" t="s">
        <v>20</v>
      </c>
      <c r="K87" s="93"/>
    </row>
    <row r="88" spans="2:11" ht="19.649999999999999" customHeight="1">
      <c r="B88" s="121">
        <f t="shared" si="3"/>
        <v>82</v>
      </c>
      <c r="C88" s="122" t="s">
        <v>462</v>
      </c>
      <c r="D88" s="122" t="s">
        <v>471</v>
      </c>
      <c r="E88" s="122">
        <v>2008</v>
      </c>
      <c r="F88" s="122">
        <v>2017</v>
      </c>
      <c r="G88" s="123" t="s">
        <v>20</v>
      </c>
      <c r="H88" s="129" t="s">
        <v>20</v>
      </c>
      <c r="I88" s="130"/>
      <c r="J88" s="131" t="s">
        <v>20</v>
      </c>
      <c r="K88" s="93"/>
    </row>
    <row r="89" spans="2:11" ht="19.649999999999999" customHeight="1">
      <c r="B89" s="121">
        <f t="shared" si="3"/>
        <v>83</v>
      </c>
      <c r="C89" s="122" t="s">
        <v>462</v>
      </c>
      <c r="D89" s="122" t="s">
        <v>473</v>
      </c>
      <c r="E89" s="122">
        <v>2012</v>
      </c>
      <c r="F89" s="122">
        <v>2019</v>
      </c>
      <c r="G89" s="123"/>
      <c r="H89" s="129" t="s">
        <v>20</v>
      </c>
      <c r="I89" s="130"/>
      <c r="J89" s="131" t="s">
        <v>20</v>
      </c>
      <c r="K89" s="93"/>
    </row>
    <row r="90" spans="2:11" ht="19.649999999999999" customHeight="1">
      <c r="B90" s="121">
        <f t="shared" si="3"/>
        <v>84</v>
      </c>
      <c r="C90" s="122" t="s">
        <v>462</v>
      </c>
      <c r="D90" s="122" t="s">
        <v>475</v>
      </c>
      <c r="E90" s="122">
        <v>2014</v>
      </c>
      <c r="F90" s="122">
        <v>2020</v>
      </c>
      <c r="G90" s="123"/>
      <c r="H90" s="129" t="s">
        <v>20</v>
      </c>
      <c r="I90" s="129" t="s">
        <v>20</v>
      </c>
      <c r="J90" s="131"/>
      <c r="K90" s="93"/>
    </row>
    <row r="91" spans="2:11" ht="19.649999999999999" customHeight="1">
      <c r="B91" s="121">
        <f t="shared" si="3"/>
        <v>85</v>
      </c>
      <c r="C91" s="122" t="s">
        <v>462</v>
      </c>
      <c r="D91" s="122" t="s">
        <v>478</v>
      </c>
      <c r="E91" s="122">
        <v>2012</v>
      </c>
      <c r="F91" s="122">
        <v>2014</v>
      </c>
      <c r="G91" s="123" t="s">
        <v>20</v>
      </c>
      <c r="H91" s="129" t="s">
        <v>20</v>
      </c>
      <c r="I91" s="130"/>
      <c r="J91" s="131" t="s">
        <v>20</v>
      </c>
      <c r="K91" s="93"/>
    </row>
    <row r="92" spans="2:11" ht="19.649999999999999" customHeight="1">
      <c r="B92" s="121">
        <f t="shared" si="3"/>
        <v>86</v>
      </c>
      <c r="C92" s="122" t="s">
        <v>486</v>
      </c>
      <c r="D92" s="122" t="s">
        <v>490</v>
      </c>
      <c r="E92" s="122">
        <v>2013</v>
      </c>
      <c r="F92" s="122">
        <v>2019</v>
      </c>
      <c r="G92" s="123" t="s">
        <v>20</v>
      </c>
      <c r="H92" s="129" t="s">
        <v>20</v>
      </c>
      <c r="I92" s="130" t="s">
        <v>20</v>
      </c>
      <c r="J92" s="131"/>
      <c r="K92" s="93"/>
    </row>
    <row r="93" spans="2:11" ht="19.649999999999999" customHeight="1">
      <c r="B93" s="121">
        <f t="shared" si="3"/>
        <v>87</v>
      </c>
      <c r="C93" s="122" t="s">
        <v>486</v>
      </c>
      <c r="D93" s="122" t="s">
        <v>497</v>
      </c>
      <c r="E93" s="122">
        <v>2013</v>
      </c>
      <c r="F93" s="122">
        <v>2019</v>
      </c>
      <c r="G93" s="123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>
      <c r="B94" s="121">
        <f t="shared" si="3"/>
        <v>88</v>
      </c>
      <c r="C94" s="122" t="s">
        <v>486</v>
      </c>
      <c r="D94" s="122" t="s">
        <v>506</v>
      </c>
      <c r="E94" s="122">
        <v>2008</v>
      </c>
      <c r="F94" s="122">
        <v>2017</v>
      </c>
      <c r="G94" s="123" t="s">
        <v>20</v>
      </c>
      <c r="H94" s="129" t="s">
        <v>20</v>
      </c>
      <c r="I94" s="130" t="s">
        <v>20</v>
      </c>
      <c r="J94" s="131"/>
      <c r="K94" s="93"/>
    </row>
    <row r="95" spans="2:11" ht="19.649999999999999" customHeight="1">
      <c r="B95" s="121">
        <f t="shared" si="3"/>
        <v>89</v>
      </c>
      <c r="C95" s="122" t="s">
        <v>486</v>
      </c>
      <c r="D95" s="122" t="s">
        <v>510</v>
      </c>
      <c r="E95" s="122">
        <v>2008</v>
      </c>
      <c r="F95" s="122">
        <v>2015</v>
      </c>
      <c r="G95" s="123" t="s">
        <v>20</v>
      </c>
      <c r="H95" s="129" t="s">
        <v>20</v>
      </c>
      <c r="I95" s="130" t="s">
        <v>20</v>
      </c>
      <c r="J95" s="131"/>
      <c r="K95" s="93"/>
    </row>
    <row r="96" spans="2:11" ht="19.649999999999999" customHeight="1">
      <c r="B96" s="121">
        <f t="shared" si="3"/>
        <v>90</v>
      </c>
      <c r="C96" s="122" t="s">
        <v>486</v>
      </c>
      <c r="D96" s="122" t="s">
        <v>515</v>
      </c>
      <c r="E96" s="122">
        <v>2010</v>
      </c>
      <c r="F96" s="122" t="s">
        <v>71</v>
      </c>
      <c r="G96" s="123"/>
      <c r="H96" s="129" t="s">
        <v>20</v>
      </c>
      <c r="I96" s="130" t="s">
        <v>20</v>
      </c>
      <c r="J96" s="131"/>
      <c r="K96" s="93"/>
    </row>
    <row r="97" spans="2:11" ht="19.5" customHeight="1">
      <c r="B97" s="121">
        <f t="shared" si="3"/>
        <v>91</v>
      </c>
      <c r="C97" s="122" t="s">
        <v>486</v>
      </c>
      <c r="D97" s="122" t="s">
        <v>527</v>
      </c>
      <c r="E97" s="122">
        <v>2014</v>
      </c>
      <c r="F97" s="122" t="s">
        <v>71</v>
      </c>
      <c r="G97" s="123"/>
      <c r="H97" s="129" t="s">
        <v>20</v>
      </c>
      <c r="I97" s="130" t="s">
        <v>20</v>
      </c>
      <c r="J97" s="131"/>
      <c r="K97" s="93"/>
    </row>
    <row r="98" spans="2:11" ht="19.649999999999999" customHeight="1">
      <c r="B98" s="121">
        <f t="shared" si="3"/>
        <v>92</v>
      </c>
      <c r="C98" s="122" t="s">
        <v>542</v>
      </c>
      <c r="D98" s="122" t="s">
        <v>546</v>
      </c>
      <c r="E98" s="122">
        <v>2017</v>
      </c>
      <c r="F98" s="122" t="s">
        <v>19</v>
      </c>
      <c r="G98" s="123"/>
      <c r="H98" s="129" t="s">
        <v>20</v>
      </c>
      <c r="I98" s="130" t="s">
        <v>20</v>
      </c>
      <c r="J98" s="131"/>
      <c r="K98" s="93"/>
    </row>
    <row r="99" spans="2:11" ht="19.649999999999999" customHeight="1">
      <c r="B99" s="121">
        <f t="shared" si="3"/>
        <v>93</v>
      </c>
      <c r="C99" s="122" t="s">
        <v>542</v>
      </c>
      <c r="D99" s="122" t="s">
        <v>549</v>
      </c>
      <c r="E99" s="122">
        <v>2001</v>
      </c>
      <c r="F99" s="122">
        <v>2009</v>
      </c>
      <c r="G99" s="123" t="s">
        <v>20</v>
      </c>
      <c r="H99" s="129" t="s">
        <v>20</v>
      </c>
      <c r="I99" s="130" t="s">
        <v>20</v>
      </c>
      <c r="J99" s="131"/>
      <c r="K99" s="93"/>
    </row>
    <row r="100" spans="2:11" ht="19.649999999999999" customHeight="1">
      <c r="B100" s="121">
        <f t="shared" si="3"/>
        <v>94</v>
      </c>
      <c r="C100" s="122" t="s">
        <v>542</v>
      </c>
      <c r="D100" s="122" t="s">
        <v>549</v>
      </c>
      <c r="E100" s="122">
        <v>2017</v>
      </c>
      <c r="F100" s="122" t="s">
        <v>19</v>
      </c>
      <c r="G100" s="123"/>
      <c r="H100" s="129" t="s">
        <v>20</v>
      </c>
      <c r="I100" s="130" t="s">
        <v>20</v>
      </c>
      <c r="J100" s="131"/>
      <c r="K100" s="93"/>
    </row>
    <row r="101" spans="2:11" ht="19.649999999999999" customHeight="1">
      <c r="B101" s="121">
        <f t="shared" si="3"/>
        <v>95</v>
      </c>
      <c r="C101" s="122" t="s">
        <v>542</v>
      </c>
      <c r="D101" s="122" t="s">
        <v>551</v>
      </c>
      <c r="E101" s="122">
        <v>2005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31"/>
      <c r="K101" s="93"/>
    </row>
    <row r="102" spans="2:11" ht="19.649999999999999" customHeight="1">
      <c r="B102" s="121">
        <f t="shared" si="3"/>
        <v>96</v>
      </c>
      <c r="C102" s="179" t="s">
        <v>542</v>
      </c>
      <c r="D102" s="179" t="s">
        <v>555</v>
      </c>
      <c r="E102" s="179">
        <v>2012</v>
      </c>
      <c r="F102" s="179">
        <v>2018</v>
      </c>
      <c r="G102" s="123" t="s">
        <v>20</v>
      </c>
      <c r="H102" s="129" t="s">
        <v>20</v>
      </c>
      <c r="I102" s="130" t="s">
        <v>20</v>
      </c>
      <c r="J102" s="131"/>
      <c r="K102" s="93"/>
    </row>
    <row r="103" spans="2:11" ht="19.649999999999999" customHeight="1">
      <c r="B103" s="121">
        <f t="shared" si="3"/>
        <v>97</v>
      </c>
      <c r="C103" s="179" t="s">
        <v>557</v>
      </c>
      <c r="D103" s="179" t="s">
        <v>559</v>
      </c>
      <c r="E103" s="179">
        <v>2007</v>
      </c>
      <c r="F103" s="179">
        <v>2014</v>
      </c>
      <c r="G103" s="123"/>
      <c r="H103" s="129" t="s">
        <v>20</v>
      </c>
      <c r="I103" s="130" t="s">
        <v>20</v>
      </c>
      <c r="J103" s="131"/>
      <c r="K103" s="93"/>
    </row>
    <row r="104" spans="2:11" ht="19.649999999999999" customHeight="1">
      <c r="B104" s="121">
        <f t="shared" si="3"/>
        <v>98</v>
      </c>
      <c r="C104" s="179" t="s">
        <v>557</v>
      </c>
      <c r="D104" s="122" t="s">
        <v>559</v>
      </c>
      <c r="E104" s="179">
        <v>2014</v>
      </c>
      <c r="F104" s="179" t="s">
        <v>71</v>
      </c>
      <c r="G104" s="123"/>
      <c r="H104" s="129" t="s">
        <v>20</v>
      </c>
      <c r="I104" s="130"/>
      <c r="J104" s="131" t="s">
        <v>20</v>
      </c>
      <c r="K104" s="93"/>
    </row>
    <row r="105" spans="2:11" ht="19.649999999999999" customHeight="1">
      <c r="B105" s="121">
        <f t="shared" si="3"/>
        <v>99</v>
      </c>
      <c r="C105" s="179" t="s">
        <v>557</v>
      </c>
      <c r="D105" s="179" t="s">
        <v>567</v>
      </c>
      <c r="E105" s="179">
        <v>2004</v>
      </c>
      <c r="F105" s="179">
        <v>2013</v>
      </c>
      <c r="G105" s="123" t="s">
        <v>20</v>
      </c>
      <c r="H105" s="129" t="s">
        <v>20</v>
      </c>
      <c r="I105" s="130" t="s">
        <v>20</v>
      </c>
      <c r="J105" s="131"/>
      <c r="K105" s="93"/>
    </row>
    <row r="106" spans="2:11" ht="19.649999999999999" customHeight="1">
      <c r="B106" s="121">
        <f t="shared" si="3"/>
        <v>100</v>
      </c>
      <c r="C106" s="179" t="s">
        <v>557</v>
      </c>
      <c r="D106" s="179" t="s">
        <v>569</v>
      </c>
      <c r="E106" s="179">
        <v>2013</v>
      </c>
      <c r="F106" s="179">
        <v>2019</v>
      </c>
      <c r="G106" s="123" t="s">
        <v>20</v>
      </c>
      <c r="H106" s="129" t="s">
        <v>20</v>
      </c>
      <c r="I106" s="130" t="s">
        <v>20</v>
      </c>
      <c r="J106" s="131"/>
      <c r="K106" s="93"/>
    </row>
    <row r="107" spans="2:11" ht="19.649999999999999" customHeight="1">
      <c r="B107" s="121">
        <f t="shared" si="3"/>
        <v>101</v>
      </c>
      <c r="C107" s="179" t="s">
        <v>557</v>
      </c>
      <c r="D107" s="179" t="s">
        <v>574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31"/>
      <c r="K107" s="93"/>
    </row>
    <row r="108" spans="2:11" ht="19.649999999999999" customHeight="1">
      <c r="B108" s="121">
        <f t="shared" si="3"/>
        <v>102</v>
      </c>
      <c r="C108" s="179" t="s">
        <v>557</v>
      </c>
      <c r="D108" s="179" t="s">
        <v>575</v>
      </c>
      <c r="E108" s="179">
        <v>2009</v>
      </c>
      <c r="F108" s="179">
        <v>2017</v>
      </c>
      <c r="G108" s="123"/>
      <c r="H108" s="129" t="s">
        <v>20</v>
      </c>
      <c r="I108" s="129" t="s">
        <v>20</v>
      </c>
      <c r="J108" s="131"/>
      <c r="K108" s="93"/>
    </row>
    <row r="109" spans="2:11" ht="19.649999999999999" customHeight="1">
      <c r="B109" s="121">
        <f t="shared" si="3"/>
        <v>103</v>
      </c>
      <c r="C109" s="179" t="s">
        <v>577</v>
      </c>
      <c r="D109" s="179" t="s">
        <v>579</v>
      </c>
      <c r="E109" s="179">
        <v>2008</v>
      </c>
      <c r="F109" s="179">
        <v>2012</v>
      </c>
      <c r="G109" s="123" t="s">
        <v>20</v>
      </c>
      <c r="H109" s="129"/>
      <c r="I109" s="130"/>
      <c r="J109" s="131" t="s">
        <v>20</v>
      </c>
      <c r="K109" s="93"/>
    </row>
    <row r="110" spans="2:11" ht="19.649999999999999" customHeight="1">
      <c r="B110" s="121">
        <f t="shared" si="3"/>
        <v>104</v>
      </c>
      <c r="C110" s="122" t="s">
        <v>577</v>
      </c>
      <c r="D110" s="122" t="s">
        <v>584</v>
      </c>
      <c r="E110" s="179">
        <v>2012</v>
      </c>
      <c r="F110" s="179">
        <v>2015</v>
      </c>
      <c r="G110" s="123" t="s">
        <v>20</v>
      </c>
      <c r="H110" s="129"/>
      <c r="I110" s="130"/>
      <c r="J110" s="131" t="s">
        <v>20</v>
      </c>
      <c r="K110" s="93"/>
    </row>
    <row r="111" spans="2:11" ht="19.649999999999999" customHeight="1">
      <c r="B111" s="121">
        <f t="shared" si="3"/>
        <v>105</v>
      </c>
      <c r="C111" s="122" t="s">
        <v>577</v>
      </c>
      <c r="D111" s="179" t="s">
        <v>587</v>
      </c>
      <c r="E111" s="179">
        <v>2015</v>
      </c>
      <c r="F111" s="179">
        <v>2019</v>
      </c>
      <c r="G111" s="123"/>
      <c r="H111" s="129" t="s">
        <v>20</v>
      </c>
      <c r="I111" s="130" t="s">
        <v>20</v>
      </c>
      <c r="J111" s="131"/>
      <c r="K111" s="93"/>
    </row>
    <row r="112" spans="2:11" ht="19.649999999999999" customHeight="1">
      <c r="B112" s="121">
        <f t="shared" si="3"/>
        <v>106</v>
      </c>
      <c r="C112" s="179" t="s">
        <v>577</v>
      </c>
      <c r="D112" s="179" t="s">
        <v>589</v>
      </c>
      <c r="E112" s="179">
        <v>2012</v>
      </c>
      <c r="F112" s="179">
        <v>2015</v>
      </c>
      <c r="G112" s="123" t="s">
        <v>20</v>
      </c>
      <c r="H112" s="129"/>
      <c r="I112" s="130"/>
      <c r="J112" s="131" t="s">
        <v>20</v>
      </c>
      <c r="K112" s="93"/>
    </row>
    <row r="113" spans="2:11" ht="19.649999999999999" customHeight="1">
      <c r="B113" s="121">
        <f t="shared" si="3"/>
        <v>107</v>
      </c>
      <c r="C113" s="179" t="s">
        <v>577</v>
      </c>
      <c r="D113" s="179" t="s">
        <v>590</v>
      </c>
      <c r="E113" s="179">
        <v>2015</v>
      </c>
      <c r="F113" s="179">
        <v>2019</v>
      </c>
      <c r="G113" s="123"/>
      <c r="H113" s="129" t="s">
        <v>20</v>
      </c>
      <c r="I113" s="130" t="s">
        <v>20</v>
      </c>
      <c r="J113" s="131"/>
      <c r="K113" s="93"/>
    </row>
    <row r="114" spans="2:11" ht="19.649999999999999" customHeight="1">
      <c r="B114" s="121">
        <f t="shared" si="3"/>
        <v>108</v>
      </c>
      <c r="C114" s="179" t="s">
        <v>577</v>
      </c>
      <c r="D114" s="179" t="s">
        <v>592</v>
      </c>
      <c r="E114" s="179">
        <v>2011</v>
      </c>
      <c r="F114" s="179">
        <v>2017</v>
      </c>
      <c r="G114" s="123" t="s">
        <v>20</v>
      </c>
      <c r="H114" s="129"/>
      <c r="I114" s="130"/>
      <c r="J114" s="131" t="s">
        <v>20</v>
      </c>
      <c r="K114" s="93"/>
    </row>
    <row r="115" spans="2:11" ht="19.649999999999999" customHeight="1">
      <c r="B115" s="121">
        <f t="shared" si="3"/>
        <v>109</v>
      </c>
      <c r="C115" s="179" t="s">
        <v>594</v>
      </c>
      <c r="D115" s="179" t="s">
        <v>596</v>
      </c>
      <c r="E115" s="179">
        <v>2004</v>
      </c>
      <c r="F115" s="179">
        <v>2010</v>
      </c>
      <c r="G115" s="123" t="s">
        <v>20</v>
      </c>
      <c r="H115" s="129"/>
      <c r="I115" s="130"/>
      <c r="J115" s="131" t="s">
        <v>20</v>
      </c>
      <c r="K115" s="93"/>
    </row>
    <row r="116" spans="2:11" ht="19.649999999999999" customHeight="1">
      <c r="B116" s="121">
        <f t="shared" si="3"/>
        <v>110</v>
      </c>
      <c r="C116" s="179" t="s">
        <v>594</v>
      </c>
      <c r="D116" s="179" t="s">
        <v>596</v>
      </c>
      <c r="E116" s="179">
        <v>2010</v>
      </c>
      <c r="F116" s="179">
        <v>2017</v>
      </c>
      <c r="G116" s="123" t="s">
        <v>20</v>
      </c>
      <c r="H116" s="129"/>
      <c r="I116" s="130"/>
      <c r="J116" s="131" t="s">
        <v>20</v>
      </c>
      <c r="K116" s="93"/>
    </row>
    <row r="117" spans="2:11" ht="19.649999999999999" customHeight="1">
      <c r="B117" s="121">
        <f t="shared" si="3"/>
        <v>111</v>
      </c>
      <c r="C117" s="179" t="s">
        <v>599</v>
      </c>
      <c r="D117" s="179" t="s">
        <v>600</v>
      </c>
      <c r="E117" s="179">
        <v>2007</v>
      </c>
      <c r="F117" s="179">
        <v>2013</v>
      </c>
      <c r="G117" s="123" t="s">
        <v>20</v>
      </c>
      <c r="H117" s="129"/>
      <c r="I117" s="130" t="s">
        <v>20</v>
      </c>
      <c r="J117" s="131"/>
      <c r="K117" s="93"/>
    </row>
    <row r="118" spans="2:11" ht="19.649999999999999" customHeight="1">
      <c r="B118" s="121">
        <f t="shared" si="3"/>
        <v>112</v>
      </c>
      <c r="C118" s="179" t="s">
        <v>599</v>
      </c>
      <c r="D118" s="179" t="s">
        <v>600</v>
      </c>
      <c r="E118" s="179">
        <v>2013</v>
      </c>
      <c r="F118" s="179">
        <v>2018</v>
      </c>
      <c r="G118" s="123" t="s">
        <v>20</v>
      </c>
      <c r="H118" s="129"/>
      <c r="I118" s="130" t="s">
        <v>20</v>
      </c>
      <c r="J118" s="131"/>
      <c r="K118" s="93"/>
    </row>
    <row r="119" spans="2:11" ht="19.649999999999999" customHeight="1">
      <c r="B119" s="121">
        <f t="shared" si="3"/>
        <v>113</v>
      </c>
      <c r="C119" s="179" t="s">
        <v>599</v>
      </c>
      <c r="D119" s="179" t="s">
        <v>606</v>
      </c>
      <c r="E119" s="179">
        <v>2017</v>
      </c>
      <c r="F119" s="179" t="s">
        <v>19</v>
      </c>
      <c r="G119" s="123"/>
      <c r="H119" s="129" t="s">
        <v>20</v>
      </c>
      <c r="I119" s="129" t="s">
        <v>20</v>
      </c>
      <c r="J119" s="131"/>
      <c r="K119" s="93"/>
    </row>
    <row r="120" spans="2:11" ht="19.649999999999999" customHeight="1">
      <c r="B120" s="121">
        <f t="shared" si="3"/>
        <v>114</v>
      </c>
      <c r="C120" s="122" t="s">
        <v>599</v>
      </c>
      <c r="D120" s="122" t="s">
        <v>608</v>
      </c>
      <c r="E120" s="122">
        <v>2017</v>
      </c>
      <c r="F120" s="122" t="s">
        <v>19</v>
      </c>
      <c r="G120" s="123"/>
      <c r="H120" s="129" t="s">
        <v>20</v>
      </c>
      <c r="I120" s="129" t="s">
        <v>20</v>
      </c>
      <c r="J120" s="131"/>
      <c r="K120" s="93"/>
    </row>
    <row r="121" spans="2:11" ht="19.649999999999999" customHeight="1">
      <c r="B121" s="121">
        <f t="shared" si="3"/>
        <v>115</v>
      </c>
      <c r="C121" s="122" t="s">
        <v>599</v>
      </c>
      <c r="D121" s="122" t="s">
        <v>611</v>
      </c>
      <c r="E121" s="122">
        <v>2013</v>
      </c>
      <c r="F121" s="122">
        <v>2018</v>
      </c>
      <c r="G121" s="123"/>
      <c r="H121" s="129"/>
      <c r="I121" s="130" t="s">
        <v>20</v>
      </c>
      <c r="J121" s="131"/>
      <c r="K121" s="93"/>
    </row>
    <row r="122" spans="2:11" ht="19.649999999999999" customHeight="1">
      <c r="B122" s="121">
        <f t="shared" si="3"/>
        <v>116</v>
      </c>
      <c r="C122" s="122" t="s">
        <v>599</v>
      </c>
      <c r="D122" s="122" t="s">
        <v>616</v>
      </c>
      <c r="E122" s="122">
        <v>2009</v>
      </c>
      <c r="F122" s="122">
        <v>2015</v>
      </c>
      <c r="G122" s="123"/>
      <c r="H122" s="129" t="s">
        <v>20</v>
      </c>
      <c r="I122" s="129" t="s">
        <v>20</v>
      </c>
      <c r="J122" s="131"/>
      <c r="K122" s="93"/>
    </row>
    <row r="123" spans="2:11" ht="19.649999999999999" customHeight="1">
      <c r="B123" s="121">
        <f t="shared" si="3"/>
        <v>117</v>
      </c>
      <c r="C123" s="122" t="s">
        <v>599</v>
      </c>
      <c r="D123" s="122" t="s">
        <v>618</v>
      </c>
      <c r="E123" s="122">
        <v>2016</v>
      </c>
      <c r="F123" s="122" t="s">
        <v>19</v>
      </c>
      <c r="G123" s="123"/>
      <c r="H123" s="129" t="s">
        <v>20</v>
      </c>
      <c r="I123" s="130"/>
      <c r="J123" s="131"/>
      <c r="K123" s="93"/>
    </row>
    <row r="124" spans="2:11" ht="19.649999999999999" customHeight="1" thickBot="1">
      <c r="B124" s="124">
        <f>ROW()-6</f>
        <v>118</v>
      </c>
      <c r="C124" s="125" t="s">
        <v>599</v>
      </c>
      <c r="D124" s="125" t="s">
        <v>620</v>
      </c>
      <c r="E124" s="125">
        <v>2013</v>
      </c>
      <c r="F124" s="125">
        <v>2018</v>
      </c>
      <c r="G124" s="164"/>
      <c r="H124" s="132" t="s">
        <v>20</v>
      </c>
      <c r="I124" s="133" t="s">
        <v>20</v>
      </c>
      <c r="J124" s="134"/>
      <c r="K124" s="93"/>
    </row>
    <row r="125" spans="2:11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</row>
    <row r="126" spans="2:11" ht="19.649999999999999" customHeight="1">
      <c r="B126" s="121">
        <f>ROW()-7</f>
        <v>119</v>
      </c>
      <c r="C126" s="122" t="s">
        <v>599</v>
      </c>
      <c r="D126" s="122" t="s">
        <v>621</v>
      </c>
      <c r="E126" s="122">
        <v>2005</v>
      </c>
      <c r="F126" s="122">
        <v>2013</v>
      </c>
      <c r="G126" s="123" t="s">
        <v>20</v>
      </c>
      <c r="H126" s="129"/>
      <c r="I126" s="130" t="s">
        <v>20</v>
      </c>
      <c r="J126" s="130"/>
      <c r="K126" s="93"/>
    </row>
    <row r="127" spans="2:11" ht="19.649999999999999" customHeight="1">
      <c r="B127" s="121">
        <f>ROW()-7</f>
        <v>120</v>
      </c>
      <c r="C127" s="122" t="s">
        <v>599</v>
      </c>
      <c r="D127" s="122" t="s">
        <v>624</v>
      </c>
      <c r="E127" s="122">
        <v>2009</v>
      </c>
      <c r="F127" s="122">
        <v>2014</v>
      </c>
      <c r="G127" s="123" t="s">
        <v>20</v>
      </c>
      <c r="H127" s="129"/>
      <c r="I127" s="130" t="s">
        <v>20</v>
      </c>
      <c r="J127" s="130"/>
      <c r="K127" s="93"/>
    </row>
    <row r="128" spans="2:11" ht="19.649999999999999" customHeight="1">
      <c r="B128" s="121">
        <f t="shared" ref="B128:B155" si="4">ROW()-7</f>
        <v>121</v>
      </c>
      <c r="C128" s="122" t="s">
        <v>599</v>
      </c>
      <c r="D128" s="122" t="s">
        <v>626</v>
      </c>
      <c r="E128" s="122">
        <v>2009</v>
      </c>
      <c r="F128" s="122">
        <v>2018</v>
      </c>
      <c r="G128" s="123" t="s">
        <v>20</v>
      </c>
      <c r="H128" s="129"/>
      <c r="I128" s="130" t="s">
        <v>20</v>
      </c>
      <c r="J128" s="131"/>
      <c r="K128" s="93"/>
    </row>
    <row r="129" spans="2:11" ht="19.649999999999999" customHeight="1">
      <c r="B129" s="121">
        <f t="shared" si="4"/>
        <v>122</v>
      </c>
      <c r="C129" s="122" t="s">
        <v>599</v>
      </c>
      <c r="D129" s="122" t="s">
        <v>629</v>
      </c>
      <c r="E129" s="122">
        <v>2011</v>
      </c>
      <c r="F129" s="122">
        <v>2019</v>
      </c>
      <c r="G129" s="123"/>
      <c r="H129" s="129" t="s">
        <v>20</v>
      </c>
      <c r="I129" s="129" t="s">
        <v>20</v>
      </c>
      <c r="J129" s="130"/>
      <c r="K129" s="93"/>
    </row>
    <row r="130" spans="2:11" ht="19.649999999999999" customHeight="1">
      <c r="B130" s="121">
        <f t="shared" si="4"/>
        <v>123</v>
      </c>
      <c r="C130" s="122" t="s">
        <v>632</v>
      </c>
      <c r="D130" s="122" t="s">
        <v>637</v>
      </c>
      <c r="E130" s="122">
        <v>2011</v>
      </c>
      <c r="F130" s="122">
        <v>2019</v>
      </c>
      <c r="G130" s="123" t="s">
        <v>20</v>
      </c>
      <c r="H130" s="129" t="s">
        <v>20</v>
      </c>
      <c r="I130" s="130" t="s">
        <v>20</v>
      </c>
      <c r="J130" s="130" t="s">
        <v>20</v>
      </c>
      <c r="K130" s="93"/>
    </row>
    <row r="131" spans="2:11" ht="19.649999999999999" customHeight="1">
      <c r="B131" s="121">
        <f t="shared" si="4"/>
        <v>124</v>
      </c>
      <c r="C131" s="122" t="s">
        <v>632</v>
      </c>
      <c r="D131" s="122" t="s">
        <v>639</v>
      </c>
      <c r="E131" s="122">
        <v>2004</v>
      </c>
      <c r="F131" s="122" t="s">
        <v>19</v>
      </c>
      <c r="G131" s="123" t="s">
        <v>20</v>
      </c>
      <c r="H131" s="129" t="s">
        <v>20</v>
      </c>
      <c r="I131" s="130" t="s">
        <v>20</v>
      </c>
      <c r="J131" s="130"/>
      <c r="K131" s="93"/>
    </row>
    <row r="132" spans="2:11" ht="19.649999999999999" customHeight="1">
      <c r="B132" s="121">
        <f t="shared" si="4"/>
        <v>125</v>
      </c>
      <c r="C132" s="122" t="s">
        <v>632</v>
      </c>
      <c r="D132" s="122" t="s">
        <v>643</v>
      </c>
      <c r="E132" s="122">
        <v>2003</v>
      </c>
      <c r="F132" s="122">
        <v>2009</v>
      </c>
      <c r="G132" s="123" t="s">
        <v>20</v>
      </c>
      <c r="H132" s="129" t="s">
        <v>20</v>
      </c>
      <c r="I132" s="130" t="s">
        <v>20</v>
      </c>
      <c r="J132" s="130" t="s">
        <v>20</v>
      </c>
      <c r="K132" s="93"/>
    </row>
    <row r="133" spans="2:11" ht="19.649999999999999" customHeight="1">
      <c r="B133" s="121">
        <f t="shared" si="4"/>
        <v>126</v>
      </c>
      <c r="C133" s="122" t="s">
        <v>632</v>
      </c>
      <c r="D133" s="122" t="s">
        <v>648</v>
      </c>
      <c r="E133" s="122">
        <v>2006</v>
      </c>
      <c r="F133" s="122">
        <v>2017</v>
      </c>
      <c r="G133" s="123" t="s">
        <v>20</v>
      </c>
      <c r="H133" s="129" t="s">
        <v>20</v>
      </c>
      <c r="I133" s="130" t="s">
        <v>20</v>
      </c>
      <c r="J133" s="131"/>
      <c r="K133" s="93"/>
    </row>
    <row r="134" spans="2:11" ht="19.649999999999999" customHeight="1">
      <c r="B134" s="121">
        <f t="shared" si="4"/>
        <v>127</v>
      </c>
      <c r="C134" s="122" t="s">
        <v>632</v>
      </c>
      <c r="D134" s="122" t="s">
        <v>648</v>
      </c>
      <c r="E134" s="122">
        <v>2017</v>
      </c>
      <c r="F134" s="122" t="s">
        <v>19</v>
      </c>
      <c r="G134" s="123"/>
      <c r="H134" s="129" t="s">
        <v>20</v>
      </c>
      <c r="I134" s="129" t="s">
        <v>20</v>
      </c>
      <c r="J134" s="182" t="s">
        <v>20</v>
      </c>
      <c r="K134" s="93"/>
    </row>
    <row r="135" spans="2:11" ht="19.649999999999999" customHeight="1">
      <c r="B135" s="121">
        <f t="shared" si="4"/>
        <v>128</v>
      </c>
      <c r="C135" s="122" t="s">
        <v>632</v>
      </c>
      <c r="D135" s="122" t="s">
        <v>652</v>
      </c>
      <c r="E135" s="122">
        <v>2003</v>
      </c>
      <c r="F135" s="122">
        <v>2009</v>
      </c>
      <c r="G135" s="123" t="s">
        <v>20</v>
      </c>
      <c r="H135" s="129" t="s">
        <v>20</v>
      </c>
      <c r="I135" s="130" t="s">
        <v>20</v>
      </c>
      <c r="J135" s="131"/>
      <c r="K135" s="93"/>
    </row>
    <row r="136" spans="2:11" ht="19.649999999999999" customHeight="1">
      <c r="B136" s="121">
        <f t="shared" si="4"/>
        <v>129</v>
      </c>
      <c r="C136" s="122" t="s">
        <v>632</v>
      </c>
      <c r="D136" s="122" t="s">
        <v>652</v>
      </c>
      <c r="E136" s="122">
        <v>2009</v>
      </c>
      <c r="F136" s="122">
        <v>2012</v>
      </c>
      <c r="G136" s="123"/>
      <c r="H136" s="129" t="s">
        <v>20</v>
      </c>
      <c r="I136" s="130" t="s">
        <v>20</v>
      </c>
      <c r="J136" s="131"/>
      <c r="K136" s="93"/>
    </row>
    <row r="137" spans="2:11" ht="19.649999999999999" customHeight="1">
      <c r="B137" s="121">
        <f t="shared" si="4"/>
        <v>130</v>
      </c>
      <c r="C137" s="122" t="s">
        <v>632</v>
      </c>
      <c r="D137" s="122" t="s">
        <v>652</v>
      </c>
      <c r="E137" s="122">
        <v>2012</v>
      </c>
      <c r="F137" s="122">
        <v>2019</v>
      </c>
      <c r="G137" s="123" t="s">
        <v>20</v>
      </c>
      <c r="H137" s="129" t="s">
        <v>20</v>
      </c>
      <c r="I137" s="130"/>
      <c r="J137" s="131" t="s">
        <v>20</v>
      </c>
      <c r="K137" s="93"/>
    </row>
    <row r="138" spans="2:11" ht="19.649999999999999" customHeight="1">
      <c r="B138" s="121">
        <f t="shared" si="4"/>
        <v>131</v>
      </c>
      <c r="C138" s="122" t="s">
        <v>632</v>
      </c>
      <c r="D138" s="122" t="s">
        <v>656</v>
      </c>
      <c r="E138" s="122">
        <v>2005</v>
      </c>
      <c r="F138" s="122">
        <v>2011</v>
      </c>
      <c r="G138" s="123" t="s">
        <v>20</v>
      </c>
      <c r="H138" s="129" t="s">
        <v>20</v>
      </c>
      <c r="I138" s="130" t="s">
        <v>20</v>
      </c>
      <c r="J138" s="131"/>
      <c r="K138" s="93"/>
    </row>
    <row r="139" spans="2:11" ht="19.649999999999999" customHeight="1">
      <c r="B139" s="121">
        <f t="shared" si="4"/>
        <v>132</v>
      </c>
      <c r="C139" s="122" t="s">
        <v>632</v>
      </c>
      <c r="D139" s="122" t="s">
        <v>656</v>
      </c>
      <c r="E139" s="122">
        <v>2010</v>
      </c>
      <c r="F139" s="122">
        <v>2018</v>
      </c>
      <c r="G139" s="123"/>
      <c r="H139" s="129" t="s">
        <v>20</v>
      </c>
      <c r="I139" s="129" t="s">
        <v>20</v>
      </c>
      <c r="J139" s="131"/>
      <c r="K139" s="93"/>
    </row>
    <row r="140" spans="2:11" ht="19.649999999999999" customHeight="1">
      <c r="B140" s="121">
        <f t="shared" si="4"/>
        <v>133</v>
      </c>
      <c r="C140" s="122" t="s">
        <v>632</v>
      </c>
      <c r="D140" s="122" t="s">
        <v>659</v>
      </c>
      <c r="E140" s="122">
        <v>2003</v>
      </c>
      <c r="F140" s="122">
        <v>2009</v>
      </c>
      <c r="G140" s="123" t="s">
        <v>20</v>
      </c>
      <c r="H140" s="129" t="s">
        <v>20</v>
      </c>
      <c r="I140" s="130" t="s">
        <v>20</v>
      </c>
      <c r="J140" s="131" t="s">
        <v>20</v>
      </c>
      <c r="K140" s="93"/>
    </row>
    <row r="141" spans="2:11" ht="19.649999999999999" customHeight="1">
      <c r="B141" s="121">
        <f t="shared" si="4"/>
        <v>134</v>
      </c>
      <c r="C141" s="122" t="s">
        <v>632</v>
      </c>
      <c r="D141" s="122" t="s">
        <v>661</v>
      </c>
      <c r="E141" s="122">
        <v>2015</v>
      </c>
      <c r="F141" s="122" t="s">
        <v>19</v>
      </c>
      <c r="G141" s="123"/>
      <c r="H141" s="129" t="s">
        <v>20</v>
      </c>
      <c r="I141" s="129" t="s">
        <v>20</v>
      </c>
      <c r="J141" s="182" t="s">
        <v>20</v>
      </c>
      <c r="K141" s="93"/>
    </row>
    <row r="142" spans="2:11" ht="19.649999999999999" customHeight="1">
      <c r="B142" s="121">
        <f t="shared" si="4"/>
        <v>135</v>
      </c>
      <c r="C142" s="122" t="s">
        <v>632</v>
      </c>
      <c r="D142" s="122" t="s">
        <v>2202</v>
      </c>
      <c r="E142" s="122">
        <v>2005</v>
      </c>
      <c r="F142" s="122">
        <v>2010</v>
      </c>
      <c r="G142" s="123" t="s">
        <v>20</v>
      </c>
      <c r="H142" s="129" t="s">
        <v>20</v>
      </c>
      <c r="I142" s="130" t="s">
        <v>20</v>
      </c>
      <c r="J142" s="131"/>
      <c r="K142" s="93"/>
    </row>
    <row r="143" spans="2:11" ht="19.649999999999999" customHeight="1">
      <c r="B143" s="121">
        <f t="shared" si="4"/>
        <v>136</v>
      </c>
      <c r="C143" s="122" t="s">
        <v>632</v>
      </c>
      <c r="D143" s="122" t="s">
        <v>666</v>
      </c>
      <c r="E143" s="122">
        <v>1994</v>
      </c>
      <c r="F143" s="122">
        <v>2003</v>
      </c>
      <c r="G143" s="123" t="s">
        <v>20</v>
      </c>
      <c r="H143" s="129" t="s">
        <v>20</v>
      </c>
      <c r="I143" s="130" t="s">
        <v>20</v>
      </c>
      <c r="J143" s="131"/>
      <c r="K143" s="93"/>
    </row>
    <row r="144" spans="2:11" ht="19.649999999999999" customHeight="1">
      <c r="B144" s="121">
        <f t="shared" si="4"/>
        <v>137</v>
      </c>
      <c r="C144" s="122" t="s">
        <v>632</v>
      </c>
      <c r="D144" s="122" t="s">
        <v>666</v>
      </c>
      <c r="E144" s="122">
        <v>2004</v>
      </c>
      <c r="F144" s="122">
        <v>2009</v>
      </c>
      <c r="G144" s="123" t="s">
        <v>20</v>
      </c>
      <c r="H144" s="129" t="s">
        <v>20</v>
      </c>
      <c r="I144" s="130" t="s">
        <v>20</v>
      </c>
      <c r="J144" s="131"/>
      <c r="K144" s="93"/>
    </row>
    <row r="145" spans="2:11" ht="19.649999999999999" customHeight="1">
      <c r="B145" s="121">
        <f t="shared" si="4"/>
        <v>138</v>
      </c>
      <c r="C145" s="122" t="s">
        <v>632</v>
      </c>
      <c r="D145" s="122" t="s">
        <v>666</v>
      </c>
      <c r="E145" s="122">
        <v>2017</v>
      </c>
      <c r="F145" s="122" t="s">
        <v>19</v>
      </c>
      <c r="G145" s="123"/>
      <c r="H145" s="129" t="s">
        <v>20</v>
      </c>
      <c r="I145" s="129" t="s">
        <v>20</v>
      </c>
      <c r="J145" s="131"/>
      <c r="K145" s="93"/>
    </row>
    <row r="146" spans="2:11" ht="19.649999999999999" customHeight="1">
      <c r="B146" s="121">
        <f t="shared" si="4"/>
        <v>139</v>
      </c>
      <c r="C146" s="122" t="s">
        <v>632</v>
      </c>
      <c r="D146" s="122" t="s">
        <v>669</v>
      </c>
      <c r="E146" s="122">
        <v>2008</v>
      </c>
      <c r="F146" s="122">
        <v>2017</v>
      </c>
      <c r="G146" s="123" t="s">
        <v>20</v>
      </c>
      <c r="H146" s="129" t="s">
        <v>20</v>
      </c>
      <c r="I146" s="130" t="s">
        <v>20</v>
      </c>
      <c r="J146" s="131"/>
      <c r="K146" s="93"/>
    </row>
    <row r="147" spans="2:11" ht="19.649999999999999" customHeight="1">
      <c r="B147" s="121">
        <f t="shared" si="4"/>
        <v>140</v>
      </c>
      <c r="C147" s="122" t="s">
        <v>632</v>
      </c>
      <c r="D147" s="122" t="s">
        <v>671</v>
      </c>
      <c r="E147" s="122">
        <v>1995</v>
      </c>
      <c r="F147" s="122">
        <v>2010</v>
      </c>
      <c r="G147" s="123" t="s">
        <v>20</v>
      </c>
      <c r="H147" s="129" t="s">
        <v>20</v>
      </c>
      <c r="I147" s="130" t="s">
        <v>20</v>
      </c>
      <c r="J147" s="131" t="s">
        <v>20</v>
      </c>
      <c r="K147" s="93"/>
    </row>
    <row r="148" spans="2:11" ht="19.649999999999999" customHeight="1">
      <c r="B148" s="121">
        <f t="shared" si="4"/>
        <v>141</v>
      </c>
      <c r="C148" s="122" t="s">
        <v>632</v>
      </c>
      <c r="D148" s="122" t="s">
        <v>671</v>
      </c>
      <c r="E148" s="122">
        <v>2010</v>
      </c>
      <c r="F148" s="122">
        <v>2020</v>
      </c>
      <c r="G148" s="123" t="s">
        <v>20</v>
      </c>
      <c r="H148" s="129" t="s">
        <v>20</v>
      </c>
      <c r="I148" s="130" t="s">
        <v>20</v>
      </c>
      <c r="J148" s="131"/>
      <c r="K148" s="93"/>
    </row>
    <row r="149" spans="2:11" ht="19.649999999999999" customHeight="1">
      <c r="B149" s="121">
        <f t="shared" si="4"/>
        <v>142</v>
      </c>
      <c r="C149" s="122" t="s">
        <v>632</v>
      </c>
      <c r="D149" s="122" t="s">
        <v>678</v>
      </c>
      <c r="E149" s="122">
        <v>2007</v>
      </c>
      <c r="F149" s="122">
        <v>2016</v>
      </c>
      <c r="G149" s="123" t="s">
        <v>20</v>
      </c>
      <c r="H149" s="129" t="s">
        <v>20</v>
      </c>
      <c r="I149" s="130" t="s">
        <v>20</v>
      </c>
      <c r="J149" s="131"/>
      <c r="K149" s="93"/>
    </row>
    <row r="150" spans="2:11" ht="19.649999999999999" customHeight="1">
      <c r="B150" s="121">
        <f t="shared" si="4"/>
        <v>143</v>
      </c>
      <c r="C150" s="122" t="s">
        <v>632</v>
      </c>
      <c r="D150" s="122" t="s">
        <v>682</v>
      </c>
      <c r="E150" s="122">
        <v>2010</v>
      </c>
      <c r="F150" s="122">
        <v>2018</v>
      </c>
      <c r="G150" s="123" t="s">
        <v>20</v>
      </c>
      <c r="H150" s="129" t="s">
        <v>20</v>
      </c>
      <c r="I150" s="130" t="s">
        <v>20</v>
      </c>
      <c r="J150" s="131"/>
      <c r="K150" s="93"/>
    </row>
    <row r="151" spans="2:11" ht="19.649999999999999" customHeight="1">
      <c r="B151" s="121">
        <f t="shared" si="4"/>
        <v>144</v>
      </c>
      <c r="C151" s="122" t="s">
        <v>632</v>
      </c>
      <c r="D151" s="122" t="s">
        <v>684</v>
      </c>
      <c r="E151" s="122">
        <v>2003</v>
      </c>
      <c r="F151" s="122">
        <v>2015</v>
      </c>
      <c r="G151" s="123" t="s">
        <v>20</v>
      </c>
      <c r="H151" s="129" t="s">
        <v>20</v>
      </c>
      <c r="I151" s="130" t="s">
        <v>20</v>
      </c>
      <c r="J151" s="130"/>
      <c r="K151" s="93"/>
    </row>
    <row r="152" spans="2:11" ht="19.649999999999999" customHeight="1">
      <c r="B152" s="121">
        <f t="shared" si="4"/>
        <v>145</v>
      </c>
      <c r="C152" s="122" t="s">
        <v>632</v>
      </c>
      <c r="D152" s="122" t="s">
        <v>686</v>
      </c>
      <c r="E152" s="122">
        <v>2003</v>
      </c>
      <c r="F152" s="122">
        <v>2009</v>
      </c>
      <c r="G152" s="123" t="s">
        <v>20</v>
      </c>
      <c r="H152" s="129" t="s">
        <v>20</v>
      </c>
      <c r="I152" s="130" t="s">
        <v>20</v>
      </c>
      <c r="J152" s="190" t="s">
        <v>20</v>
      </c>
      <c r="K152" s="93"/>
    </row>
    <row r="153" spans="2:11" ht="19.649999999999999" customHeight="1">
      <c r="B153" s="121">
        <f t="shared" si="4"/>
        <v>146</v>
      </c>
      <c r="C153" s="122" t="s">
        <v>632</v>
      </c>
      <c r="D153" s="122" t="s">
        <v>691</v>
      </c>
      <c r="E153" s="122">
        <v>2003</v>
      </c>
      <c r="F153" s="122">
        <v>2009</v>
      </c>
      <c r="G153" s="123" t="s">
        <v>20</v>
      </c>
      <c r="H153" s="129" t="s">
        <v>20</v>
      </c>
      <c r="I153" s="130" t="s">
        <v>20</v>
      </c>
      <c r="J153" s="190" t="s">
        <v>20</v>
      </c>
      <c r="K153" s="93"/>
    </row>
    <row r="154" spans="2:11" ht="19.649999999999999" customHeight="1">
      <c r="B154" s="121">
        <f t="shared" si="4"/>
        <v>147</v>
      </c>
      <c r="C154" s="122" t="s">
        <v>692</v>
      </c>
      <c r="D154" s="122" t="s">
        <v>693</v>
      </c>
      <c r="E154" s="122">
        <v>2011</v>
      </c>
      <c r="F154" s="122">
        <v>2018</v>
      </c>
      <c r="G154" s="123"/>
      <c r="H154" s="129" t="s">
        <v>20</v>
      </c>
      <c r="I154" s="130" t="s">
        <v>20</v>
      </c>
      <c r="J154" s="190"/>
      <c r="K154" s="93"/>
    </row>
    <row r="155" spans="2:11" ht="19.649999999999999" customHeight="1">
      <c r="B155" s="121">
        <f t="shared" si="4"/>
        <v>148</v>
      </c>
      <c r="C155" s="122" t="s">
        <v>692</v>
      </c>
      <c r="D155" s="122" t="s">
        <v>696</v>
      </c>
      <c r="E155" s="122">
        <v>2012</v>
      </c>
      <c r="F155" s="122">
        <v>2019</v>
      </c>
      <c r="G155" s="123" t="s">
        <v>20</v>
      </c>
      <c r="H155" s="129" t="s">
        <v>20</v>
      </c>
      <c r="I155" s="130" t="s">
        <v>20</v>
      </c>
      <c r="J155" s="190"/>
      <c r="K155" s="93"/>
    </row>
    <row r="156" spans="2:11" ht="19.649999999999999" customHeight="1" thickBot="1">
      <c r="B156" s="124">
        <f>ROW()-7</f>
        <v>149</v>
      </c>
      <c r="C156" s="125" t="s">
        <v>692</v>
      </c>
      <c r="D156" s="125" t="s">
        <v>701</v>
      </c>
      <c r="E156" s="125">
        <v>2009</v>
      </c>
      <c r="F156" s="125">
        <v>2017</v>
      </c>
      <c r="G156" s="164" t="s">
        <v>20</v>
      </c>
      <c r="H156" s="132"/>
      <c r="I156" s="133" t="s">
        <v>20</v>
      </c>
      <c r="J156" s="134"/>
      <c r="K156" s="93"/>
    </row>
  </sheetData>
  <autoFilter ref="B4:K156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047AF-BF3D-4768-AFCD-2A63137498C6}">
  <dimension ref="B1:K139"/>
  <sheetViews>
    <sheetView view="pageLayout" topLeftCell="A2" zoomScaleNormal="100" workbookViewId="0">
      <selection activeCell="O21" sqref="O2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1" ht="22.5" customHeight="1" thickBot="1">
      <c r="B2" s="418" t="s">
        <v>0</v>
      </c>
      <c r="C2" s="419"/>
      <c r="D2" s="419"/>
      <c r="E2" s="419"/>
      <c r="F2" s="419"/>
      <c r="G2" s="419"/>
      <c r="H2" s="420"/>
      <c r="I2" s="415">
        <v>44138</v>
      </c>
      <c r="J2" s="41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179</v>
      </c>
      <c r="D21" s="122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</row>
    <row r="22" spans="2:11" ht="19.649999999999999" customHeight="1">
      <c r="B22" s="121">
        <f t="shared" si="0"/>
        <v>18</v>
      </c>
      <c r="C22" s="122" t="s">
        <v>179</v>
      </c>
      <c r="D22" s="122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</row>
    <row r="23" spans="2:11" ht="19.649999999999999" customHeight="1">
      <c r="B23" s="121">
        <f t="shared" si="0"/>
        <v>19</v>
      </c>
      <c r="C23" s="175" t="s">
        <v>188</v>
      </c>
      <c r="D23" s="175" t="s">
        <v>197</v>
      </c>
      <c r="E23" s="175">
        <v>2010</v>
      </c>
      <c r="F23" s="175" t="s">
        <v>19</v>
      </c>
      <c r="G23" s="123"/>
      <c r="H23" s="129" t="s">
        <v>20</v>
      </c>
      <c r="I23" s="130"/>
      <c r="J23" s="182" t="s">
        <v>20</v>
      </c>
      <c r="K23" s="93"/>
    </row>
    <row r="24" spans="2:11" ht="19.649999999999999" customHeight="1">
      <c r="B24" s="121">
        <f t="shared" si="0"/>
        <v>20</v>
      </c>
      <c r="C24" s="122" t="s">
        <v>188</v>
      </c>
      <c r="D24" s="122" t="s">
        <v>200</v>
      </c>
      <c r="E24" s="122">
        <v>2006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188</v>
      </c>
      <c r="D25" s="122" t="s">
        <v>202</v>
      </c>
      <c r="E25" s="122">
        <v>2008</v>
      </c>
      <c r="F25" s="122">
        <v>2015</v>
      </c>
      <c r="G25" s="123"/>
      <c r="H25" s="129" t="s">
        <v>20</v>
      </c>
      <c r="I25" s="130"/>
      <c r="J25" s="131" t="s">
        <v>20</v>
      </c>
      <c r="K25" s="93"/>
    </row>
    <row r="26" spans="2:11" ht="19.649999999999999" customHeight="1">
      <c r="B26" s="121">
        <f t="shared" si="0"/>
        <v>22</v>
      </c>
      <c r="C26" s="122" t="s">
        <v>188</v>
      </c>
      <c r="D26" s="122" t="s">
        <v>203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 t="s">
        <v>217</v>
      </c>
      <c r="E27" s="122">
        <v>2016</v>
      </c>
      <c r="F27" s="122" t="s">
        <v>71</v>
      </c>
      <c r="G27" s="123"/>
      <c r="H27" s="129" t="s">
        <v>20</v>
      </c>
      <c r="I27" s="130" t="s">
        <v>20</v>
      </c>
      <c r="J27" s="131"/>
      <c r="K27" s="93"/>
    </row>
    <row r="28" spans="2:11" ht="19.649999999999999" customHeight="1">
      <c r="B28" s="121">
        <f t="shared" si="0"/>
        <v>24</v>
      </c>
      <c r="C28" s="122" t="s">
        <v>223</v>
      </c>
      <c r="D28" s="122" t="s">
        <v>234</v>
      </c>
      <c r="E28" s="122">
        <v>2017</v>
      </c>
      <c r="F28" s="122" t="s">
        <v>71</v>
      </c>
      <c r="G28" s="123"/>
      <c r="H28" s="129" t="s">
        <v>20</v>
      </c>
      <c r="I28" s="130"/>
      <c r="J28" s="131" t="s">
        <v>20</v>
      </c>
      <c r="K28" s="93"/>
    </row>
    <row r="29" spans="2:11" ht="19.649999999999999" customHeight="1">
      <c r="B29" s="121">
        <f t="shared" si="0"/>
        <v>25</v>
      </c>
      <c r="C29" s="175" t="s">
        <v>223</v>
      </c>
      <c r="D29" s="175" t="s">
        <v>239</v>
      </c>
      <c r="E29" s="175">
        <v>2013</v>
      </c>
      <c r="F29" s="175" t="s">
        <v>19</v>
      </c>
      <c r="G29" s="123"/>
      <c r="H29" s="129" t="s">
        <v>20</v>
      </c>
      <c r="I29" s="130"/>
      <c r="J29" s="182" t="s">
        <v>20</v>
      </c>
      <c r="K29" s="93"/>
    </row>
    <row r="30" spans="2:11" ht="19.649999999999999" customHeight="1">
      <c r="B30" s="121">
        <f t="shared" si="0"/>
        <v>26</v>
      </c>
      <c r="C30" s="175" t="s">
        <v>223</v>
      </c>
      <c r="D30" s="175" t="s">
        <v>245</v>
      </c>
      <c r="E30" s="175">
        <v>2013</v>
      </c>
      <c r="F30" s="175" t="s">
        <v>19</v>
      </c>
      <c r="G30" s="123"/>
      <c r="H30" s="129" t="s">
        <v>20</v>
      </c>
      <c r="I30" s="130"/>
      <c r="J30" s="182" t="s">
        <v>20</v>
      </c>
      <c r="K30" s="93"/>
    </row>
    <row r="31" spans="2:11" ht="19.649999999999999" customHeight="1">
      <c r="B31" s="121">
        <f t="shared" si="0"/>
        <v>27</v>
      </c>
      <c r="C31" s="122" t="s">
        <v>223</v>
      </c>
      <c r="D31" s="122" t="s">
        <v>247</v>
      </c>
      <c r="E31" s="122">
        <v>2006</v>
      </c>
      <c r="F31" s="122">
        <v>2015</v>
      </c>
      <c r="G31" s="123" t="s">
        <v>20</v>
      </c>
      <c r="H31" s="129" t="s">
        <v>20</v>
      </c>
      <c r="I31" s="130"/>
      <c r="J31" s="131" t="s">
        <v>20</v>
      </c>
      <c r="K31" s="93"/>
    </row>
    <row r="32" spans="2:11" ht="19.649999999999999" customHeight="1">
      <c r="B32" s="121">
        <f t="shared" si="0"/>
        <v>28</v>
      </c>
      <c r="C32" s="122" t="s">
        <v>223</v>
      </c>
      <c r="D32" s="122" t="s">
        <v>252</v>
      </c>
      <c r="E32" s="122">
        <v>2006</v>
      </c>
      <c r="F32" s="122">
        <v>2011</v>
      </c>
      <c r="G32" s="123" t="s">
        <v>20</v>
      </c>
      <c r="H32" s="129" t="s">
        <v>20</v>
      </c>
      <c r="I32" s="130"/>
      <c r="J32" s="131" t="s">
        <v>20</v>
      </c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255</v>
      </c>
      <c r="E33" s="122">
        <v>2006</v>
      </c>
      <c r="F33" s="122">
        <v>2011</v>
      </c>
      <c r="G33" s="123" t="s">
        <v>20</v>
      </c>
      <c r="H33" s="129" t="s">
        <v>20</v>
      </c>
      <c r="I33" s="130"/>
      <c r="J33" s="131" t="s">
        <v>20</v>
      </c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255</v>
      </c>
      <c r="E34" s="122">
        <v>2013</v>
      </c>
      <c r="F34" s="122">
        <v>2018</v>
      </c>
      <c r="G34" s="123"/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258</v>
      </c>
      <c r="D35" s="122" t="s">
        <v>259</v>
      </c>
      <c r="E35" s="122">
        <v>2006</v>
      </c>
      <c r="F35" s="122">
        <v>2011</v>
      </c>
      <c r="G35" s="123" t="s">
        <v>20</v>
      </c>
      <c r="H35" s="129" t="s">
        <v>20</v>
      </c>
      <c r="I35" s="130"/>
      <c r="J35" s="131"/>
      <c r="K35" s="93"/>
    </row>
    <row r="36" spans="2:11" ht="19.649999999999999" customHeight="1">
      <c r="B36" s="121">
        <f t="shared" si="0"/>
        <v>32</v>
      </c>
      <c r="C36" s="122" t="s">
        <v>258</v>
      </c>
      <c r="D36" s="122" t="s">
        <v>262</v>
      </c>
      <c r="E36" s="122">
        <v>2012</v>
      </c>
      <c r="F36" s="122">
        <v>2016</v>
      </c>
      <c r="G36" s="123" t="s">
        <v>20</v>
      </c>
      <c r="H36" s="129" t="s">
        <v>20</v>
      </c>
      <c r="I36" s="130"/>
      <c r="J36" s="131"/>
      <c r="K36" s="93"/>
    </row>
    <row r="37" spans="2:11" ht="19.649999999999999" customHeight="1">
      <c r="B37" s="121">
        <f t="shared" si="0"/>
        <v>33</v>
      </c>
      <c r="C37" s="122" t="s">
        <v>269</v>
      </c>
      <c r="D37" s="122" t="s">
        <v>270</v>
      </c>
      <c r="E37" s="122">
        <v>2012</v>
      </c>
      <c r="F37" s="122">
        <v>2019</v>
      </c>
      <c r="G37" s="123" t="s">
        <v>20</v>
      </c>
      <c r="H37" s="129" t="s">
        <v>20</v>
      </c>
      <c r="I37" s="130" t="s">
        <v>20</v>
      </c>
      <c r="J37" s="131"/>
      <c r="K37" s="93"/>
    </row>
    <row r="38" spans="2:11" ht="19.649999999999999" customHeight="1">
      <c r="B38" s="121">
        <f t="shared" si="0"/>
        <v>34</v>
      </c>
      <c r="C38" s="122" t="s">
        <v>269</v>
      </c>
      <c r="D38" s="122" t="s">
        <v>274</v>
      </c>
      <c r="E38" s="122">
        <v>2008</v>
      </c>
      <c r="F38" s="122">
        <v>2013</v>
      </c>
      <c r="G38" s="123"/>
      <c r="H38" s="129" t="s">
        <v>20</v>
      </c>
      <c r="I38" s="130"/>
      <c r="J38" s="131"/>
      <c r="K38" s="93"/>
    </row>
    <row r="39" spans="2:11" ht="19.649999999999999" customHeight="1">
      <c r="B39" s="121">
        <f t="shared" si="0"/>
        <v>35</v>
      </c>
      <c r="C39" s="122" t="s">
        <v>269</v>
      </c>
      <c r="D39" s="122" t="s">
        <v>274</v>
      </c>
      <c r="E39" s="122">
        <v>2014</v>
      </c>
      <c r="F39" s="122">
        <v>2020</v>
      </c>
      <c r="G39" s="123"/>
      <c r="H39" s="129" t="s">
        <v>20</v>
      </c>
      <c r="I39" s="130" t="s">
        <v>20</v>
      </c>
      <c r="J39" s="131"/>
      <c r="K39" s="93"/>
    </row>
    <row r="40" spans="2:11" ht="19.649999999999999" customHeight="1" thickBot="1">
      <c r="B40" s="163">
        <f t="shared" si="0"/>
        <v>36</v>
      </c>
      <c r="C40" s="154" t="s">
        <v>269</v>
      </c>
      <c r="D40" s="154" t="s">
        <v>278</v>
      </c>
      <c r="E40" s="154">
        <v>2011</v>
      </c>
      <c r="F40" s="154">
        <v>2017</v>
      </c>
      <c r="G40" s="155" t="s">
        <v>20</v>
      </c>
      <c r="H40" s="156" t="s">
        <v>20</v>
      </c>
      <c r="I40" s="157"/>
      <c r="J40" s="158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269</v>
      </c>
      <c r="D42" s="122" t="s">
        <v>280</v>
      </c>
      <c r="E42" s="122">
        <v>2011</v>
      </c>
      <c r="F42" s="122" t="s">
        <v>19</v>
      </c>
      <c r="G42" s="123" t="s">
        <v>20</v>
      </c>
      <c r="H42" s="129" t="s">
        <v>20</v>
      </c>
      <c r="I42" s="130" t="s">
        <v>20</v>
      </c>
      <c r="J42" s="131"/>
      <c r="K42" s="93"/>
    </row>
    <row r="43" spans="2:11" ht="19.649999999999999" customHeight="1">
      <c r="B43" s="121">
        <f>ROW()-5</f>
        <v>38</v>
      </c>
      <c r="C43" s="122" t="s">
        <v>269</v>
      </c>
      <c r="D43" s="122" t="s">
        <v>285</v>
      </c>
      <c r="E43" s="122">
        <v>2010</v>
      </c>
      <c r="F43" s="122">
        <v>2019</v>
      </c>
      <c r="G43" s="123" t="s">
        <v>20</v>
      </c>
      <c r="H43" s="129" t="s">
        <v>20</v>
      </c>
      <c r="I43" s="130"/>
      <c r="J43" s="131"/>
      <c r="K43" s="93"/>
    </row>
    <row r="44" spans="2:11" ht="19.649999999999999" customHeight="1">
      <c r="B44" s="121">
        <f t="shared" ref="B44:B81" si="1">ROW()-5</f>
        <v>39</v>
      </c>
      <c r="C44" s="122" t="s">
        <v>269</v>
      </c>
      <c r="D44" s="122" t="s">
        <v>287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296</v>
      </c>
      <c r="D45" s="122" t="s">
        <v>297</v>
      </c>
      <c r="E45" s="122">
        <v>2015</v>
      </c>
      <c r="F45" s="122" t="s">
        <v>71</v>
      </c>
      <c r="G45" s="123"/>
      <c r="H45" s="129"/>
      <c r="I45" s="130"/>
      <c r="J45" s="131" t="s">
        <v>20</v>
      </c>
      <c r="K45" s="93"/>
    </row>
    <row r="46" spans="2:11" ht="19.649999999999999" customHeight="1">
      <c r="B46" s="121">
        <f t="shared" si="1"/>
        <v>41</v>
      </c>
      <c r="C46" s="122" t="s">
        <v>301</v>
      </c>
      <c r="D46" s="122" t="s">
        <v>306</v>
      </c>
      <c r="E46" s="122">
        <v>1999</v>
      </c>
      <c r="F46" s="122">
        <v>2008</v>
      </c>
      <c r="G46" s="123" t="s">
        <v>20</v>
      </c>
      <c r="H46" s="129" t="s">
        <v>20</v>
      </c>
      <c r="I46" s="130"/>
      <c r="J46" s="131"/>
      <c r="K46" s="93"/>
    </row>
    <row r="47" spans="2:11" ht="19.649999999999999" customHeight="1">
      <c r="B47" s="121">
        <f t="shared" si="1"/>
        <v>42</v>
      </c>
      <c r="C47" s="122" t="s">
        <v>301</v>
      </c>
      <c r="D47" s="122" t="s">
        <v>309</v>
      </c>
      <c r="E47" s="122">
        <v>2008</v>
      </c>
      <c r="F47" s="122">
        <v>2015</v>
      </c>
      <c r="G47" s="123" t="s">
        <v>20</v>
      </c>
      <c r="H47" s="129" t="s">
        <v>20</v>
      </c>
      <c r="I47" s="130"/>
      <c r="J47" s="131"/>
      <c r="K47" s="93"/>
    </row>
    <row r="48" spans="2:11" ht="19.649999999999999" customHeight="1">
      <c r="B48" s="121">
        <f t="shared" si="1"/>
        <v>43</v>
      </c>
      <c r="C48" s="122" t="s">
        <v>2078</v>
      </c>
      <c r="D48" s="122" t="s">
        <v>324</v>
      </c>
      <c r="E48" s="122">
        <v>2013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2078</v>
      </c>
      <c r="D49" s="122" t="s">
        <v>327</v>
      </c>
      <c r="E49" s="122">
        <v>2006</v>
      </c>
      <c r="F49" s="122">
        <v>2013</v>
      </c>
      <c r="G49" s="123" t="s">
        <v>20</v>
      </c>
      <c r="H49" s="129" t="s">
        <v>20</v>
      </c>
      <c r="I49" s="130"/>
      <c r="J49" s="131"/>
      <c r="K49" s="93"/>
    </row>
    <row r="50" spans="2:11" ht="19.649999999999999" customHeight="1">
      <c r="B50" s="121">
        <f t="shared" si="1"/>
        <v>45</v>
      </c>
      <c r="C50" s="122" t="s">
        <v>323</v>
      </c>
      <c r="D50" s="122" t="s">
        <v>334</v>
      </c>
      <c r="E50" s="122">
        <v>2017</v>
      </c>
      <c r="F50" s="122" t="s">
        <v>71</v>
      </c>
      <c r="G50" s="123"/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2078</v>
      </c>
      <c r="D51" s="122" t="s">
        <v>336</v>
      </c>
      <c r="E51" s="122">
        <v>2013</v>
      </c>
      <c r="F51" s="122">
        <v>2019</v>
      </c>
      <c r="G51" s="123" t="s">
        <v>20</v>
      </c>
      <c r="H51" s="129" t="s">
        <v>20</v>
      </c>
      <c r="I51" s="130" t="s">
        <v>20</v>
      </c>
      <c r="J51" s="131"/>
      <c r="K51" s="93"/>
    </row>
    <row r="52" spans="2:11" ht="19.649999999999999" customHeight="1">
      <c r="B52" s="121">
        <f t="shared" si="1"/>
        <v>47</v>
      </c>
      <c r="C52" s="122" t="s">
        <v>350</v>
      </c>
      <c r="D52" s="122" t="s">
        <v>2203</v>
      </c>
      <c r="E52" s="122">
        <v>2012</v>
      </c>
      <c r="F52" s="122" t="s">
        <v>19</v>
      </c>
      <c r="G52" s="123" t="s">
        <v>20</v>
      </c>
      <c r="H52" s="129" t="s">
        <v>20</v>
      </c>
      <c r="I52" s="130"/>
      <c r="J52" s="131" t="s">
        <v>20</v>
      </c>
      <c r="K52" s="93"/>
    </row>
    <row r="53" spans="2:11" ht="19.649999999999999" customHeight="1">
      <c r="B53" s="121">
        <f t="shared" si="1"/>
        <v>48</v>
      </c>
      <c r="C53" s="122" t="s">
        <v>371</v>
      </c>
      <c r="D53" s="122">
        <v>5</v>
      </c>
      <c r="E53" s="122">
        <v>2010</v>
      </c>
      <c r="F53" s="122">
        <v>2015</v>
      </c>
      <c r="G53" s="123" t="s">
        <v>20</v>
      </c>
      <c r="H53" s="129" t="s">
        <v>20</v>
      </c>
      <c r="I53" s="130" t="s">
        <v>20</v>
      </c>
      <c r="J53" s="131"/>
      <c r="K53" s="93"/>
    </row>
    <row r="54" spans="2:11" ht="19.649999999999999" customHeight="1">
      <c r="B54" s="121">
        <f t="shared" si="1"/>
        <v>49</v>
      </c>
      <c r="C54" s="122" t="s">
        <v>371</v>
      </c>
      <c r="D54" s="122">
        <v>6</v>
      </c>
      <c r="E54" s="122">
        <v>2012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</row>
    <row r="55" spans="2:11" ht="19.649999999999999" customHeight="1">
      <c r="B55" s="121">
        <f t="shared" si="1"/>
        <v>50</v>
      </c>
      <c r="C55" s="122" t="s">
        <v>371</v>
      </c>
      <c r="D55" s="122" t="s">
        <v>376</v>
      </c>
      <c r="E55" s="122">
        <v>2012</v>
      </c>
      <c r="F55" s="122">
        <v>2017</v>
      </c>
      <c r="G55" s="123" t="s">
        <v>20</v>
      </c>
      <c r="H55" s="129" t="s">
        <v>20</v>
      </c>
      <c r="I55" s="130" t="s">
        <v>20</v>
      </c>
      <c r="J55" s="131"/>
      <c r="K55" s="93"/>
    </row>
    <row r="56" spans="2:11" ht="19.649999999999999" customHeight="1">
      <c r="B56" s="121">
        <f t="shared" si="1"/>
        <v>51</v>
      </c>
      <c r="C56" s="122" t="s">
        <v>378</v>
      </c>
      <c r="D56" s="122" t="s">
        <v>1212</v>
      </c>
      <c r="E56" s="122">
        <v>2004</v>
      </c>
      <c r="F56" s="122">
        <v>2012</v>
      </c>
      <c r="G56" s="123" t="s">
        <v>20</v>
      </c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378</v>
      </c>
      <c r="D57" s="122" t="s">
        <v>1212</v>
      </c>
      <c r="E57" s="122">
        <v>2012</v>
      </c>
      <c r="F57" s="122">
        <v>2018</v>
      </c>
      <c r="G57" s="123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75" t="s">
        <v>378</v>
      </c>
      <c r="D58" s="175" t="s">
        <v>1215</v>
      </c>
      <c r="E58" s="175">
        <v>2014</v>
      </c>
      <c r="F58" s="175" t="s">
        <v>19</v>
      </c>
      <c r="G58" s="123"/>
      <c r="H58" s="129" t="s">
        <v>20</v>
      </c>
      <c r="I58" s="129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378</v>
      </c>
      <c r="D59" s="122" t="s">
        <v>1217</v>
      </c>
      <c r="E59" s="122">
        <v>2009</v>
      </c>
      <c r="F59" s="122">
        <v>2016</v>
      </c>
      <c r="G59" s="123" t="s">
        <v>20</v>
      </c>
      <c r="H59" s="129" t="s">
        <v>20</v>
      </c>
      <c r="I59" s="130" t="s">
        <v>20</v>
      </c>
      <c r="J59" s="131"/>
      <c r="K59" s="93"/>
    </row>
    <row r="60" spans="2:11" ht="19.649999999999999" customHeight="1">
      <c r="B60" s="121">
        <f t="shared" si="1"/>
        <v>55</v>
      </c>
      <c r="C60" s="122" t="s">
        <v>378</v>
      </c>
      <c r="D60" s="122" t="s">
        <v>1220</v>
      </c>
      <c r="E60" s="122">
        <v>2012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378</v>
      </c>
      <c r="D61" s="122" t="s">
        <v>2201</v>
      </c>
      <c r="E61" s="122">
        <v>2012</v>
      </c>
      <c r="F61" s="122">
        <v>2019</v>
      </c>
      <c r="G61" s="123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378</v>
      </c>
      <c r="D62" s="122" t="s">
        <v>257</v>
      </c>
      <c r="E62" s="122">
        <v>2003</v>
      </c>
      <c r="F62" s="122">
        <v>2014</v>
      </c>
      <c r="G62" s="123"/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378</v>
      </c>
      <c r="D63" s="122" t="s">
        <v>257</v>
      </c>
      <c r="E63" s="122">
        <v>2006</v>
      </c>
      <c r="F63" s="122" t="s">
        <v>71</v>
      </c>
      <c r="G63" s="123"/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378</v>
      </c>
      <c r="D64" s="122" t="s">
        <v>257</v>
      </c>
      <c r="E64" s="122">
        <v>2018</v>
      </c>
      <c r="F64" s="122" t="s">
        <v>71</v>
      </c>
      <c r="G64" s="123"/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378</v>
      </c>
      <c r="D65" s="122" t="s">
        <v>402</v>
      </c>
      <c r="E65" s="122">
        <v>2003</v>
      </c>
      <c r="F65" s="122">
        <v>2014</v>
      </c>
      <c r="G65" s="123"/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403</v>
      </c>
      <c r="E66" s="122">
        <v>2003</v>
      </c>
      <c r="F66" s="122">
        <v>2014</v>
      </c>
      <c r="G66" s="123"/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403</v>
      </c>
      <c r="E67" s="122">
        <v>2014</v>
      </c>
      <c r="F67" s="122" t="s">
        <v>71</v>
      </c>
      <c r="G67" s="123"/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427</v>
      </c>
      <c r="D68" s="122" t="s">
        <v>429</v>
      </c>
      <c r="E68" s="122">
        <v>2003</v>
      </c>
      <c r="F68" s="122">
        <v>2010</v>
      </c>
      <c r="G68" s="123" t="s">
        <v>20</v>
      </c>
      <c r="H68" s="129" t="s">
        <v>20</v>
      </c>
      <c r="I68" s="130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427</v>
      </c>
      <c r="D69" s="122" t="s">
        <v>431</v>
      </c>
      <c r="E69" s="122">
        <v>2012</v>
      </c>
      <c r="F69" s="122" t="s">
        <v>19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433</v>
      </c>
      <c r="D70" s="122" t="s">
        <v>434</v>
      </c>
      <c r="E70" s="122">
        <v>2010</v>
      </c>
      <c r="F70" s="122" t="s">
        <v>19</v>
      </c>
      <c r="G70" s="123" t="s">
        <v>20</v>
      </c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75" t="s">
        <v>433</v>
      </c>
      <c r="D71" s="175" t="s">
        <v>1643</v>
      </c>
      <c r="E71" s="175">
        <v>2017</v>
      </c>
      <c r="F71" s="175" t="s">
        <v>19</v>
      </c>
      <c r="G71" s="123"/>
      <c r="H71" s="129" t="s">
        <v>20</v>
      </c>
      <c r="I71" s="130"/>
      <c r="J71" s="182" t="s">
        <v>20</v>
      </c>
      <c r="K71" s="93"/>
    </row>
    <row r="72" spans="2:11" ht="19.649999999999999" customHeight="1">
      <c r="B72" s="121">
        <f t="shared" si="1"/>
        <v>67</v>
      </c>
      <c r="C72" s="122" t="s">
        <v>433</v>
      </c>
      <c r="D72" s="122" t="s">
        <v>1643</v>
      </c>
      <c r="E72" s="122">
        <v>2018</v>
      </c>
      <c r="F72" s="122" t="s">
        <v>71</v>
      </c>
      <c r="G72" s="123"/>
      <c r="H72" s="129" t="s">
        <v>20</v>
      </c>
      <c r="I72" s="130" t="s">
        <v>20</v>
      </c>
      <c r="J72" s="131"/>
      <c r="K72" s="93"/>
    </row>
    <row r="73" spans="2:11" ht="19.649999999999999" customHeight="1">
      <c r="B73" s="121">
        <f t="shared" si="1"/>
        <v>68</v>
      </c>
      <c r="C73" s="122" t="s">
        <v>433</v>
      </c>
      <c r="D73" s="122" t="s">
        <v>443</v>
      </c>
      <c r="E73" s="122">
        <v>2012</v>
      </c>
      <c r="F73" s="122" t="s">
        <v>19</v>
      </c>
      <c r="G73" s="123" t="s">
        <v>20</v>
      </c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75" t="s">
        <v>433</v>
      </c>
      <c r="D74" s="175" t="s">
        <v>446</v>
      </c>
      <c r="E74" s="175">
        <v>2010</v>
      </c>
      <c r="F74" s="175" t="s">
        <v>19</v>
      </c>
      <c r="G74" s="123"/>
      <c r="H74" s="129" t="s">
        <v>20</v>
      </c>
      <c r="I74" s="129" t="s">
        <v>20</v>
      </c>
      <c r="J74" s="182"/>
      <c r="K74" s="93"/>
    </row>
    <row r="75" spans="2:11" ht="19.5" customHeight="1">
      <c r="B75" s="121">
        <f t="shared" si="1"/>
        <v>70</v>
      </c>
      <c r="C75" s="122" t="s">
        <v>433</v>
      </c>
      <c r="D75" s="122" t="s">
        <v>457</v>
      </c>
      <c r="E75" s="122">
        <v>2013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/>
      <c r="K75" s="93"/>
    </row>
    <row r="76" spans="2:11" ht="19.5" customHeight="1">
      <c r="B76" s="121">
        <f t="shared" si="1"/>
        <v>71</v>
      </c>
      <c r="C76" s="122" t="s">
        <v>462</v>
      </c>
      <c r="D76" s="122" t="s">
        <v>463</v>
      </c>
      <c r="E76" s="122">
        <v>2013</v>
      </c>
      <c r="F76" s="122">
        <v>2019</v>
      </c>
      <c r="G76" s="123" t="s">
        <v>20</v>
      </c>
      <c r="H76" s="129" t="s">
        <v>20</v>
      </c>
      <c r="I76" s="130"/>
      <c r="J76" s="131" t="s">
        <v>20</v>
      </c>
      <c r="K76" s="93"/>
    </row>
    <row r="77" spans="2:11" ht="19.5" customHeight="1">
      <c r="B77" s="121">
        <f t="shared" si="1"/>
        <v>72</v>
      </c>
      <c r="C77" s="122" t="s">
        <v>462</v>
      </c>
      <c r="D77" s="122" t="s">
        <v>146</v>
      </c>
      <c r="E77" s="122">
        <v>2013</v>
      </c>
      <c r="F77" s="122">
        <v>2019</v>
      </c>
      <c r="G77" s="123" t="s">
        <v>20</v>
      </c>
      <c r="H77" s="129" t="s">
        <v>20</v>
      </c>
      <c r="I77" s="130"/>
      <c r="J77" s="131" t="s">
        <v>20</v>
      </c>
      <c r="K77" s="93"/>
    </row>
    <row r="78" spans="2:11" ht="19.649999999999999" customHeight="1">
      <c r="B78" s="121">
        <f t="shared" si="1"/>
        <v>73</v>
      </c>
      <c r="C78" s="122" t="s">
        <v>462</v>
      </c>
      <c r="D78" s="122" t="s">
        <v>469</v>
      </c>
      <c r="E78" s="122">
        <v>2011</v>
      </c>
      <c r="F78" s="122" t="s">
        <v>19</v>
      </c>
      <c r="G78" s="123"/>
      <c r="H78" s="129" t="s">
        <v>20</v>
      </c>
      <c r="I78" s="130"/>
      <c r="J78" s="131" t="s">
        <v>20</v>
      </c>
      <c r="K78" s="93"/>
    </row>
    <row r="79" spans="2:11" ht="19.649999999999999" customHeight="1">
      <c r="B79" s="121">
        <f t="shared" si="1"/>
        <v>74</v>
      </c>
      <c r="C79" s="122" t="s">
        <v>462</v>
      </c>
      <c r="D79" s="122" t="s">
        <v>471</v>
      </c>
      <c r="E79" s="122">
        <v>2008</v>
      </c>
      <c r="F79" s="122">
        <v>2017</v>
      </c>
      <c r="G79" s="123" t="s">
        <v>20</v>
      </c>
      <c r="H79" s="129" t="s">
        <v>20</v>
      </c>
      <c r="I79" s="130"/>
      <c r="J79" s="131" t="s">
        <v>20</v>
      </c>
      <c r="K79" s="93"/>
    </row>
    <row r="80" spans="2:11" ht="19.649999999999999" customHeight="1">
      <c r="B80" s="121">
        <f t="shared" si="1"/>
        <v>75</v>
      </c>
      <c r="C80" s="175" t="s">
        <v>462</v>
      </c>
      <c r="D80" s="175" t="s">
        <v>475</v>
      </c>
      <c r="E80" s="175">
        <v>2014</v>
      </c>
      <c r="F80" s="175">
        <v>2020</v>
      </c>
      <c r="G80" s="123"/>
      <c r="H80" s="129" t="s">
        <v>20</v>
      </c>
      <c r="I80" s="129" t="s">
        <v>20</v>
      </c>
      <c r="J80" s="131"/>
      <c r="K80" s="93"/>
    </row>
    <row r="81" spans="2:11" ht="19.649999999999999" customHeight="1">
      <c r="B81" s="185">
        <f t="shared" si="1"/>
        <v>76</v>
      </c>
      <c r="C81" s="179" t="s">
        <v>462</v>
      </c>
      <c r="D81" s="179" t="s">
        <v>478</v>
      </c>
      <c r="E81" s="179">
        <v>2012</v>
      </c>
      <c r="F81" s="179">
        <v>2014</v>
      </c>
      <c r="G81" s="186" t="s">
        <v>20</v>
      </c>
      <c r="H81" s="187" t="s">
        <v>20</v>
      </c>
      <c r="I81" s="188"/>
      <c r="J81" s="189" t="s">
        <v>20</v>
      </c>
      <c r="K81" s="93"/>
    </row>
    <row r="82" spans="2:11" ht="19.649999999999999" customHeight="1" thickBot="1">
      <c r="B82" s="163">
        <f>ROW()-5</f>
        <v>77</v>
      </c>
      <c r="C82" s="154" t="s">
        <v>486</v>
      </c>
      <c r="D82" s="154" t="s">
        <v>490</v>
      </c>
      <c r="E82" s="154">
        <v>2013</v>
      </c>
      <c r="F82" s="154">
        <v>2019</v>
      </c>
      <c r="G82" s="155" t="s">
        <v>20</v>
      </c>
      <c r="H82" s="156" t="s">
        <v>20</v>
      </c>
      <c r="I82" s="157" t="s">
        <v>20</v>
      </c>
      <c r="J82" s="158"/>
      <c r="K82" s="93"/>
    </row>
    <row r="83" spans="2:11" ht="19.649999999999999" customHeight="1">
      <c r="B83" s="114" t="s">
        <v>1</v>
      </c>
      <c r="C83" s="115" t="s">
        <v>2</v>
      </c>
      <c r="D83" s="115" t="s">
        <v>3</v>
      </c>
      <c r="E83" s="115" t="s">
        <v>4</v>
      </c>
      <c r="F83" s="116" t="s">
        <v>5</v>
      </c>
      <c r="G83" s="116" t="s">
        <v>6</v>
      </c>
      <c r="H83" s="116" t="s">
        <v>7</v>
      </c>
      <c r="I83" s="115" t="s">
        <v>8</v>
      </c>
      <c r="J83" s="117" t="s">
        <v>9</v>
      </c>
      <c r="K83" s="93"/>
    </row>
    <row r="84" spans="2:11" ht="19.649999999999999" customHeight="1">
      <c r="B84" s="121">
        <f>ROW()-6</f>
        <v>78</v>
      </c>
      <c r="C84" s="122" t="s">
        <v>486</v>
      </c>
      <c r="D84" s="122" t="s">
        <v>497</v>
      </c>
      <c r="E84" s="122">
        <v>2013</v>
      </c>
      <c r="F84" s="122">
        <v>2019</v>
      </c>
      <c r="G84" s="123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>ROW()-6</f>
        <v>79</v>
      </c>
      <c r="C85" s="122" t="s">
        <v>486</v>
      </c>
      <c r="D85" s="122" t="s">
        <v>506</v>
      </c>
      <c r="E85" s="122">
        <v>2008</v>
      </c>
      <c r="F85" s="122">
        <v>2017</v>
      </c>
      <c r="G85" s="123" t="s">
        <v>20</v>
      </c>
      <c r="H85" s="129" t="s">
        <v>20</v>
      </c>
      <c r="I85" s="130" t="s">
        <v>20</v>
      </c>
      <c r="J85" s="131"/>
      <c r="K85" s="93"/>
    </row>
    <row r="86" spans="2:11" ht="19.649999999999999" customHeight="1">
      <c r="B86" s="121">
        <f t="shared" ref="B86:B123" si="2">ROW()-6</f>
        <v>80</v>
      </c>
      <c r="C86" s="122" t="s">
        <v>486</v>
      </c>
      <c r="D86" s="122" t="s">
        <v>510</v>
      </c>
      <c r="E86" s="122">
        <v>2008</v>
      </c>
      <c r="F86" s="122">
        <v>2015</v>
      </c>
      <c r="G86" s="123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486</v>
      </c>
      <c r="D87" s="122" t="s">
        <v>515</v>
      </c>
      <c r="E87" s="122">
        <v>2010</v>
      </c>
      <c r="F87" s="122" t="s">
        <v>71</v>
      </c>
      <c r="G87" s="123"/>
      <c r="H87" s="129" t="s">
        <v>20</v>
      </c>
      <c r="I87" s="130" t="s">
        <v>20</v>
      </c>
      <c r="J87" s="131"/>
      <c r="K87" s="93"/>
    </row>
    <row r="88" spans="2:11" ht="19.649999999999999" customHeight="1">
      <c r="B88" s="121">
        <f t="shared" si="2"/>
        <v>82</v>
      </c>
      <c r="C88" s="122" t="s">
        <v>486</v>
      </c>
      <c r="D88" s="122" t="s">
        <v>527</v>
      </c>
      <c r="E88" s="122">
        <v>2014</v>
      </c>
      <c r="F88" s="122" t="s">
        <v>71</v>
      </c>
      <c r="G88" s="123"/>
      <c r="H88" s="129" t="s">
        <v>20</v>
      </c>
      <c r="I88" s="130" t="s">
        <v>20</v>
      </c>
      <c r="J88" s="131"/>
      <c r="K88" s="93"/>
    </row>
    <row r="89" spans="2:11" ht="19.649999999999999" customHeight="1">
      <c r="B89" s="121">
        <f t="shared" si="2"/>
        <v>83</v>
      </c>
      <c r="C89" s="122" t="s">
        <v>542</v>
      </c>
      <c r="D89" s="122" t="s">
        <v>549</v>
      </c>
      <c r="E89" s="122">
        <v>2001</v>
      </c>
      <c r="F89" s="122">
        <v>2009</v>
      </c>
      <c r="G89" s="123" t="s">
        <v>20</v>
      </c>
      <c r="H89" s="129" t="s">
        <v>20</v>
      </c>
      <c r="I89" s="130" t="s">
        <v>20</v>
      </c>
      <c r="J89" s="131"/>
      <c r="K89" s="93"/>
    </row>
    <row r="90" spans="2:11" ht="19.649999999999999" customHeight="1">
      <c r="B90" s="121">
        <f t="shared" si="2"/>
        <v>84</v>
      </c>
      <c r="C90" s="122" t="s">
        <v>542</v>
      </c>
      <c r="D90" s="122" t="s">
        <v>551</v>
      </c>
      <c r="E90" s="122">
        <v>2005</v>
      </c>
      <c r="F90" s="122">
        <v>2012</v>
      </c>
      <c r="G90" s="123" t="s">
        <v>20</v>
      </c>
      <c r="H90" s="129" t="s">
        <v>20</v>
      </c>
      <c r="I90" s="130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542</v>
      </c>
      <c r="D91" s="122" t="s">
        <v>555</v>
      </c>
      <c r="E91" s="122">
        <v>2012</v>
      </c>
      <c r="F91" s="122">
        <v>2018</v>
      </c>
      <c r="G91" s="123" t="s">
        <v>20</v>
      </c>
      <c r="H91" s="129" t="s">
        <v>20</v>
      </c>
      <c r="I91" s="130" t="s">
        <v>20</v>
      </c>
      <c r="J91" s="131"/>
      <c r="K91" s="93"/>
    </row>
    <row r="92" spans="2:11" ht="19.649999999999999" customHeight="1">
      <c r="B92" s="121">
        <f t="shared" si="2"/>
        <v>86</v>
      </c>
      <c r="C92" s="122" t="s">
        <v>557</v>
      </c>
      <c r="D92" s="122" t="s">
        <v>559</v>
      </c>
      <c r="E92" s="122">
        <v>2014</v>
      </c>
      <c r="F92" s="122" t="s">
        <v>71</v>
      </c>
      <c r="G92" s="123"/>
      <c r="H92" s="129" t="s">
        <v>20</v>
      </c>
      <c r="I92" s="130"/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557</v>
      </c>
      <c r="D93" s="122" t="s">
        <v>567</v>
      </c>
      <c r="E93" s="122">
        <v>2004</v>
      </c>
      <c r="F93" s="122">
        <v>2013</v>
      </c>
      <c r="G93" s="123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557</v>
      </c>
      <c r="D94" s="122" t="s">
        <v>569</v>
      </c>
      <c r="E94" s="122">
        <v>2013</v>
      </c>
      <c r="F94" s="122">
        <v>2019</v>
      </c>
      <c r="G94" s="123" t="s">
        <v>20</v>
      </c>
      <c r="H94" s="129" t="s">
        <v>20</v>
      </c>
      <c r="I94" s="130" t="s">
        <v>20</v>
      </c>
      <c r="J94" s="131"/>
      <c r="K94" s="93"/>
    </row>
    <row r="95" spans="2:11" ht="19.649999999999999" customHeight="1">
      <c r="B95" s="121">
        <f t="shared" si="2"/>
        <v>89</v>
      </c>
      <c r="C95" s="175" t="s">
        <v>557</v>
      </c>
      <c r="D95" s="175" t="s">
        <v>575</v>
      </c>
      <c r="E95" s="175">
        <v>2009</v>
      </c>
      <c r="F95" s="175">
        <v>2017</v>
      </c>
      <c r="G95" s="123"/>
      <c r="H95" s="129" t="s">
        <v>20</v>
      </c>
      <c r="I95" s="129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577</v>
      </c>
      <c r="D96" s="122" t="s">
        <v>579</v>
      </c>
      <c r="E96" s="122">
        <v>2008</v>
      </c>
      <c r="F96" s="122">
        <v>2012</v>
      </c>
      <c r="G96" s="123" t="s">
        <v>20</v>
      </c>
      <c r="H96" s="129"/>
      <c r="I96" s="130"/>
      <c r="J96" s="131" t="s">
        <v>20</v>
      </c>
      <c r="K96" s="93"/>
    </row>
    <row r="97" spans="2:11" ht="19.649999999999999" customHeight="1">
      <c r="B97" s="121">
        <f t="shared" si="2"/>
        <v>91</v>
      </c>
      <c r="C97" s="122" t="s">
        <v>577</v>
      </c>
      <c r="D97" s="122" t="s">
        <v>584</v>
      </c>
      <c r="E97" s="122">
        <v>2012</v>
      </c>
      <c r="F97" s="122">
        <v>2015</v>
      </c>
      <c r="G97" s="123" t="s">
        <v>20</v>
      </c>
      <c r="H97" s="129"/>
      <c r="I97" s="130"/>
      <c r="J97" s="131" t="s">
        <v>20</v>
      </c>
      <c r="K97" s="93"/>
    </row>
    <row r="98" spans="2:11" ht="19.649999999999999" customHeight="1">
      <c r="B98" s="121">
        <f>ROW()-6</f>
        <v>92</v>
      </c>
      <c r="C98" s="122" t="s">
        <v>577</v>
      </c>
      <c r="D98" s="122" t="s">
        <v>587</v>
      </c>
      <c r="E98" s="122">
        <v>2015</v>
      </c>
      <c r="F98" s="122">
        <v>2019</v>
      </c>
      <c r="G98" s="123"/>
      <c r="H98" s="129" t="s">
        <v>20</v>
      </c>
      <c r="I98" s="130" t="s">
        <v>20</v>
      </c>
      <c r="J98" s="131"/>
      <c r="K98" s="93"/>
    </row>
    <row r="99" spans="2:11" ht="19.649999999999999" customHeight="1">
      <c r="B99" s="121">
        <f t="shared" si="2"/>
        <v>93</v>
      </c>
      <c r="C99" s="122" t="s">
        <v>577</v>
      </c>
      <c r="D99" s="122" t="s">
        <v>589</v>
      </c>
      <c r="E99" s="122">
        <v>2012</v>
      </c>
      <c r="F99" s="122">
        <v>2015</v>
      </c>
      <c r="G99" s="123" t="s">
        <v>20</v>
      </c>
      <c r="H99" s="129"/>
      <c r="I99" s="130"/>
      <c r="J99" s="131" t="s">
        <v>20</v>
      </c>
      <c r="K99" s="93"/>
    </row>
    <row r="100" spans="2:11" ht="19.649999999999999" customHeight="1">
      <c r="B100" s="121">
        <f t="shared" si="2"/>
        <v>94</v>
      </c>
      <c r="C100" s="122" t="s">
        <v>577</v>
      </c>
      <c r="D100" s="122" t="s">
        <v>590</v>
      </c>
      <c r="E100" s="122">
        <v>2015</v>
      </c>
      <c r="F100" s="122">
        <v>2019</v>
      </c>
      <c r="G100" s="123"/>
      <c r="H100" s="129" t="s">
        <v>20</v>
      </c>
      <c r="I100" s="130" t="s">
        <v>20</v>
      </c>
      <c r="J100" s="131"/>
      <c r="K100" s="93"/>
    </row>
    <row r="101" spans="2:11" ht="19.5" customHeight="1">
      <c r="B101" s="121">
        <f t="shared" si="2"/>
        <v>95</v>
      </c>
      <c r="C101" s="122" t="s">
        <v>577</v>
      </c>
      <c r="D101" s="122" t="s">
        <v>592</v>
      </c>
      <c r="E101" s="122">
        <v>2011</v>
      </c>
      <c r="F101" s="122">
        <v>2017</v>
      </c>
      <c r="G101" s="123" t="s">
        <v>20</v>
      </c>
      <c r="H101" s="129"/>
      <c r="I101" s="130"/>
      <c r="J101" s="131" t="s">
        <v>20</v>
      </c>
      <c r="K101" s="93"/>
    </row>
    <row r="102" spans="2:11" ht="19.649999999999999" customHeight="1">
      <c r="B102" s="121">
        <f t="shared" si="2"/>
        <v>96</v>
      </c>
      <c r="C102" s="122" t="s">
        <v>594</v>
      </c>
      <c r="D102" s="122" t="s">
        <v>596</v>
      </c>
      <c r="E102" s="122">
        <v>2004</v>
      </c>
      <c r="F102" s="122">
        <v>2010</v>
      </c>
      <c r="G102" s="123" t="s">
        <v>20</v>
      </c>
      <c r="H102" s="129"/>
      <c r="I102" s="130"/>
      <c r="J102" s="131" t="s">
        <v>20</v>
      </c>
      <c r="K102" s="93"/>
    </row>
    <row r="103" spans="2:11" ht="19.649999999999999" customHeight="1">
      <c r="B103" s="121">
        <f t="shared" si="2"/>
        <v>97</v>
      </c>
      <c r="C103" s="122" t="s">
        <v>594</v>
      </c>
      <c r="D103" s="122" t="s">
        <v>596</v>
      </c>
      <c r="E103" s="122">
        <v>2010</v>
      </c>
      <c r="F103" s="122">
        <v>2017</v>
      </c>
      <c r="G103" s="123" t="s">
        <v>20</v>
      </c>
      <c r="H103" s="129"/>
      <c r="I103" s="130"/>
      <c r="J103" s="131" t="s">
        <v>20</v>
      </c>
      <c r="K103" s="93"/>
    </row>
    <row r="104" spans="2:11" ht="19.649999999999999" customHeight="1">
      <c r="B104" s="121">
        <f t="shared" si="2"/>
        <v>98</v>
      </c>
      <c r="C104" s="122" t="s">
        <v>599</v>
      </c>
      <c r="D104" s="122" t="s">
        <v>600</v>
      </c>
      <c r="E104" s="122">
        <v>2007</v>
      </c>
      <c r="F104" s="122">
        <v>2013</v>
      </c>
      <c r="G104" s="123" t="s">
        <v>20</v>
      </c>
      <c r="H104" s="129"/>
      <c r="I104" s="130" t="s">
        <v>20</v>
      </c>
      <c r="J104" s="131"/>
      <c r="K104" s="93"/>
    </row>
    <row r="105" spans="2:11" ht="19.649999999999999" customHeight="1">
      <c r="B105" s="121">
        <f t="shared" si="2"/>
        <v>99</v>
      </c>
      <c r="C105" s="122" t="s">
        <v>599</v>
      </c>
      <c r="D105" s="122" t="s">
        <v>600</v>
      </c>
      <c r="E105" s="122">
        <v>2013</v>
      </c>
      <c r="F105" s="122">
        <v>2018</v>
      </c>
      <c r="G105" s="123" t="s">
        <v>20</v>
      </c>
      <c r="H105" s="129"/>
      <c r="I105" s="130" t="s">
        <v>20</v>
      </c>
      <c r="J105" s="131"/>
      <c r="K105" s="93"/>
    </row>
    <row r="106" spans="2:11" ht="19.649999999999999" customHeight="1">
      <c r="B106" s="121">
        <f t="shared" si="2"/>
        <v>100</v>
      </c>
      <c r="C106" s="181" t="s">
        <v>599</v>
      </c>
      <c r="D106" s="181" t="s">
        <v>606</v>
      </c>
      <c r="E106" s="181">
        <v>2017</v>
      </c>
      <c r="F106" s="181" t="s">
        <v>19</v>
      </c>
      <c r="G106" s="123"/>
      <c r="H106" s="129" t="s">
        <v>20</v>
      </c>
      <c r="I106" s="129" t="s">
        <v>20</v>
      </c>
      <c r="J106" s="131"/>
      <c r="K106" s="93"/>
    </row>
    <row r="107" spans="2:11" ht="19.649999999999999" customHeight="1">
      <c r="B107" s="121">
        <f t="shared" si="2"/>
        <v>101</v>
      </c>
      <c r="C107" s="181" t="s">
        <v>599</v>
      </c>
      <c r="D107" s="181" t="s">
        <v>608</v>
      </c>
      <c r="E107" s="181">
        <v>2017</v>
      </c>
      <c r="F107" s="181" t="s">
        <v>19</v>
      </c>
      <c r="G107" s="123"/>
      <c r="H107" s="129" t="s">
        <v>20</v>
      </c>
      <c r="I107" s="129" t="s">
        <v>20</v>
      </c>
      <c r="J107" s="131"/>
      <c r="K107" s="93"/>
    </row>
    <row r="108" spans="2:11" ht="19.649999999999999" customHeight="1">
      <c r="B108" s="121">
        <f t="shared" si="2"/>
        <v>102</v>
      </c>
      <c r="C108" s="181" t="s">
        <v>599</v>
      </c>
      <c r="D108" s="175" t="s">
        <v>616</v>
      </c>
      <c r="E108" s="181">
        <v>2009</v>
      </c>
      <c r="F108" s="181">
        <v>2015</v>
      </c>
      <c r="G108" s="123"/>
      <c r="H108" s="129" t="s">
        <v>20</v>
      </c>
      <c r="I108" s="129" t="s">
        <v>20</v>
      </c>
      <c r="J108" s="131"/>
      <c r="K108" s="93"/>
    </row>
    <row r="109" spans="2:11" ht="19.649999999999999" customHeight="1">
      <c r="B109" s="121">
        <f t="shared" si="2"/>
        <v>103</v>
      </c>
      <c r="C109" s="181" t="s">
        <v>599</v>
      </c>
      <c r="D109" s="181" t="s">
        <v>618</v>
      </c>
      <c r="E109" s="181">
        <v>2016</v>
      </c>
      <c r="F109" s="181" t="s">
        <v>19</v>
      </c>
      <c r="G109" s="123"/>
      <c r="H109" s="129" t="s">
        <v>20</v>
      </c>
      <c r="I109" s="130"/>
      <c r="J109" s="131"/>
      <c r="K109" s="93"/>
    </row>
    <row r="110" spans="2:11" ht="19.649999999999999" customHeight="1">
      <c r="B110" s="121">
        <f t="shared" si="2"/>
        <v>104</v>
      </c>
      <c r="C110" s="179" t="s">
        <v>599</v>
      </c>
      <c r="D110" s="179" t="s">
        <v>621</v>
      </c>
      <c r="E110" s="179">
        <v>2005</v>
      </c>
      <c r="F110" s="179">
        <v>2013</v>
      </c>
      <c r="G110" s="123" t="s">
        <v>20</v>
      </c>
      <c r="H110" s="129"/>
      <c r="I110" s="130" t="s">
        <v>20</v>
      </c>
      <c r="J110" s="131"/>
      <c r="K110" s="93"/>
    </row>
    <row r="111" spans="2:11" ht="19.649999999999999" customHeight="1">
      <c r="B111" s="121">
        <f>ROW()-6</f>
        <v>105</v>
      </c>
      <c r="C111" s="179" t="s">
        <v>599</v>
      </c>
      <c r="D111" s="179" t="s">
        <v>624</v>
      </c>
      <c r="E111" s="179">
        <v>2009</v>
      </c>
      <c r="F111" s="179">
        <v>2014</v>
      </c>
      <c r="G111" s="123" t="s">
        <v>20</v>
      </c>
      <c r="H111" s="129"/>
      <c r="I111" s="130" t="s">
        <v>20</v>
      </c>
      <c r="J111" s="131"/>
      <c r="K111" s="93"/>
    </row>
    <row r="112" spans="2:11" ht="19.649999999999999" customHeight="1">
      <c r="B112" s="121">
        <f t="shared" si="2"/>
        <v>106</v>
      </c>
      <c r="C112" s="179" t="s">
        <v>599</v>
      </c>
      <c r="D112" s="179" t="s">
        <v>626</v>
      </c>
      <c r="E112" s="179">
        <v>2009</v>
      </c>
      <c r="F112" s="179">
        <v>2018</v>
      </c>
      <c r="G112" s="123" t="s">
        <v>20</v>
      </c>
      <c r="H112" s="129"/>
      <c r="I112" s="130" t="s">
        <v>20</v>
      </c>
      <c r="J112" s="131"/>
      <c r="K112" s="93"/>
    </row>
    <row r="113" spans="2:11" ht="19.649999999999999" customHeight="1">
      <c r="B113" s="121">
        <f t="shared" si="2"/>
        <v>107</v>
      </c>
      <c r="C113" s="181" t="s">
        <v>599</v>
      </c>
      <c r="D113" s="181" t="s">
        <v>629</v>
      </c>
      <c r="E113" s="181">
        <v>2011</v>
      </c>
      <c r="F113" s="181">
        <v>2019</v>
      </c>
      <c r="G113" s="123"/>
      <c r="H113" s="129" t="s">
        <v>20</v>
      </c>
      <c r="I113" s="129" t="s">
        <v>20</v>
      </c>
      <c r="J113" s="131"/>
      <c r="K113" s="93"/>
    </row>
    <row r="114" spans="2:11" ht="19.649999999999999" customHeight="1">
      <c r="B114" s="121">
        <f t="shared" si="2"/>
        <v>108</v>
      </c>
      <c r="C114" s="122" t="s">
        <v>632</v>
      </c>
      <c r="D114" s="122" t="s">
        <v>637</v>
      </c>
      <c r="E114" s="179">
        <v>2011</v>
      </c>
      <c r="F114" s="179">
        <v>2019</v>
      </c>
      <c r="G114" s="123" t="s">
        <v>20</v>
      </c>
      <c r="H114" s="129" t="s">
        <v>20</v>
      </c>
      <c r="I114" s="130" t="s">
        <v>20</v>
      </c>
      <c r="J114" s="131" t="s">
        <v>20</v>
      </c>
      <c r="K114" s="93"/>
    </row>
    <row r="115" spans="2:11" ht="19.649999999999999" customHeight="1">
      <c r="B115" s="121">
        <f t="shared" si="2"/>
        <v>109</v>
      </c>
      <c r="C115" s="122" t="s">
        <v>632</v>
      </c>
      <c r="D115" s="179" t="s">
        <v>639</v>
      </c>
      <c r="E115" s="179">
        <v>2004</v>
      </c>
      <c r="F115" s="179" t="s">
        <v>19</v>
      </c>
      <c r="G115" s="123" t="s">
        <v>20</v>
      </c>
      <c r="H115" s="129" t="s">
        <v>20</v>
      </c>
      <c r="I115" s="130" t="s">
        <v>20</v>
      </c>
      <c r="J115" s="131"/>
      <c r="K115" s="93"/>
    </row>
    <row r="116" spans="2:11" ht="19.649999999999999" customHeight="1">
      <c r="B116" s="121">
        <f t="shared" si="2"/>
        <v>110</v>
      </c>
      <c r="C116" s="179" t="s">
        <v>632</v>
      </c>
      <c r="D116" s="179" t="s">
        <v>643</v>
      </c>
      <c r="E116" s="179">
        <v>2003</v>
      </c>
      <c r="F116" s="179">
        <v>2009</v>
      </c>
      <c r="G116" s="123" t="s">
        <v>20</v>
      </c>
      <c r="H116" s="129" t="s">
        <v>20</v>
      </c>
      <c r="I116" s="130" t="s">
        <v>20</v>
      </c>
      <c r="J116" s="131" t="s">
        <v>20</v>
      </c>
      <c r="K116" s="93"/>
    </row>
    <row r="117" spans="2:11" ht="19.649999999999999" customHeight="1">
      <c r="B117" s="121">
        <f t="shared" si="2"/>
        <v>111</v>
      </c>
      <c r="C117" s="179" t="s">
        <v>632</v>
      </c>
      <c r="D117" s="179" t="s">
        <v>648</v>
      </c>
      <c r="E117" s="179">
        <v>2006</v>
      </c>
      <c r="F117" s="179">
        <v>2017</v>
      </c>
      <c r="G117" s="123" t="s">
        <v>20</v>
      </c>
      <c r="H117" s="129" t="s">
        <v>20</v>
      </c>
      <c r="I117" s="130" t="s">
        <v>20</v>
      </c>
      <c r="J117" s="131"/>
      <c r="K117" s="93"/>
    </row>
    <row r="118" spans="2:11" ht="19.649999999999999" customHeight="1">
      <c r="B118" s="121">
        <f t="shared" si="2"/>
        <v>112</v>
      </c>
      <c r="C118" s="181" t="s">
        <v>632</v>
      </c>
      <c r="D118" s="181" t="s">
        <v>648</v>
      </c>
      <c r="E118" s="181">
        <v>2017</v>
      </c>
      <c r="F118" s="181" t="s">
        <v>19</v>
      </c>
      <c r="G118" s="123"/>
      <c r="H118" s="129" t="s">
        <v>20</v>
      </c>
      <c r="I118" s="129" t="s">
        <v>20</v>
      </c>
      <c r="J118" s="182" t="s">
        <v>20</v>
      </c>
      <c r="K118" s="93"/>
    </row>
    <row r="119" spans="2:11" ht="19.649999999999999" customHeight="1">
      <c r="B119" s="121">
        <f t="shared" si="2"/>
        <v>113</v>
      </c>
      <c r="C119" s="179" t="s">
        <v>632</v>
      </c>
      <c r="D119" s="179" t="s">
        <v>652</v>
      </c>
      <c r="E119" s="179">
        <v>2003</v>
      </c>
      <c r="F119" s="179">
        <v>2009</v>
      </c>
      <c r="G119" s="123" t="s">
        <v>20</v>
      </c>
      <c r="H119" s="129" t="s">
        <v>20</v>
      </c>
      <c r="I119" s="130" t="s">
        <v>20</v>
      </c>
      <c r="J119" s="131"/>
      <c r="K119" s="93"/>
    </row>
    <row r="120" spans="2:11" ht="19.649999999999999" customHeight="1">
      <c r="B120" s="121">
        <f t="shared" si="2"/>
        <v>114</v>
      </c>
      <c r="C120" s="179" t="s">
        <v>632</v>
      </c>
      <c r="D120" s="179" t="s">
        <v>652</v>
      </c>
      <c r="E120" s="179">
        <v>2012</v>
      </c>
      <c r="F120" s="179">
        <v>2019</v>
      </c>
      <c r="G120" s="123" t="s">
        <v>20</v>
      </c>
      <c r="H120" s="129" t="s">
        <v>20</v>
      </c>
      <c r="I120" s="130"/>
      <c r="J120" s="131" t="s">
        <v>20</v>
      </c>
      <c r="K120" s="93"/>
    </row>
    <row r="121" spans="2:11" ht="19.649999999999999" customHeight="1">
      <c r="B121" s="121">
        <f t="shared" si="2"/>
        <v>115</v>
      </c>
      <c r="C121" s="179" t="s">
        <v>632</v>
      </c>
      <c r="D121" s="179" t="s">
        <v>656</v>
      </c>
      <c r="E121" s="179">
        <v>2005</v>
      </c>
      <c r="F121" s="179">
        <v>2011</v>
      </c>
      <c r="G121" s="123" t="s">
        <v>20</v>
      </c>
      <c r="H121" s="129" t="s">
        <v>20</v>
      </c>
      <c r="I121" s="130" t="s">
        <v>20</v>
      </c>
      <c r="J121" s="131"/>
      <c r="K121" s="93"/>
    </row>
    <row r="122" spans="2:11" ht="19.649999999999999" customHeight="1">
      <c r="B122" s="121">
        <f t="shared" si="2"/>
        <v>116</v>
      </c>
      <c r="C122" s="181" t="s">
        <v>632</v>
      </c>
      <c r="D122" s="181" t="s">
        <v>656</v>
      </c>
      <c r="E122" s="181">
        <v>2010</v>
      </c>
      <c r="F122" s="181">
        <v>2018</v>
      </c>
      <c r="G122" s="123"/>
      <c r="H122" s="129" t="s">
        <v>20</v>
      </c>
      <c r="I122" s="129" t="s">
        <v>20</v>
      </c>
      <c r="J122" s="131"/>
      <c r="K122" s="93"/>
    </row>
    <row r="123" spans="2:11" ht="19.649999999999999" customHeight="1">
      <c r="B123" s="121">
        <f t="shared" si="2"/>
        <v>117</v>
      </c>
      <c r="C123" s="179" t="s">
        <v>632</v>
      </c>
      <c r="D123" s="179" t="s">
        <v>659</v>
      </c>
      <c r="E123" s="179">
        <v>2003</v>
      </c>
      <c r="F123" s="179">
        <v>2009</v>
      </c>
      <c r="G123" s="123" t="s">
        <v>20</v>
      </c>
      <c r="H123" s="129" t="s">
        <v>20</v>
      </c>
      <c r="I123" s="130" t="s">
        <v>20</v>
      </c>
      <c r="J123" s="131" t="s">
        <v>20</v>
      </c>
      <c r="K123" s="93"/>
    </row>
    <row r="124" spans="2:11" ht="19.649999999999999" customHeight="1" thickBot="1">
      <c r="B124" s="163">
        <f>ROW()-6</f>
        <v>118</v>
      </c>
      <c r="C124" s="183" t="s">
        <v>632</v>
      </c>
      <c r="D124" s="183" t="s">
        <v>661</v>
      </c>
      <c r="E124" s="183">
        <v>2015</v>
      </c>
      <c r="F124" s="183" t="s">
        <v>19</v>
      </c>
      <c r="G124" s="155"/>
      <c r="H124" s="156" t="s">
        <v>20</v>
      </c>
      <c r="I124" s="156" t="s">
        <v>20</v>
      </c>
      <c r="J124" s="184" t="s">
        <v>20</v>
      </c>
      <c r="K124" s="93"/>
    </row>
    <row r="125" spans="2:11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</row>
    <row r="126" spans="2:11" ht="19.649999999999999" customHeight="1">
      <c r="B126" s="121">
        <f>ROW()-7</f>
        <v>119</v>
      </c>
      <c r="C126" s="122" t="s">
        <v>632</v>
      </c>
      <c r="D126" s="122" t="s">
        <v>2202</v>
      </c>
      <c r="E126" s="122">
        <v>2005</v>
      </c>
      <c r="F126" s="122">
        <v>2010</v>
      </c>
      <c r="G126" s="123" t="s">
        <v>20</v>
      </c>
      <c r="H126" s="129" t="s">
        <v>20</v>
      </c>
      <c r="I126" s="130" t="s">
        <v>20</v>
      </c>
      <c r="J126" s="131"/>
      <c r="K126" s="93"/>
    </row>
    <row r="127" spans="2:11" ht="19.649999999999999" customHeight="1">
      <c r="B127" s="121">
        <f>ROW()-7</f>
        <v>120</v>
      </c>
      <c r="C127" s="122" t="s">
        <v>632</v>
      </c>
      <c r="D127" s="122" t="s">
        <v>666</v>
      </c>
      <c r="E127" s="122">
        <v>1994</v>
      </c>
      <c r="F127" s="122">
        <v>2003</v>
      </c>
      <c r="G127" s="123" t="s">
        <v>20</v>
      </c>
      <c r="H127" s="129" t="s">
        <v>20</v>
      </c>
      <c r="I127" s="130" t="s">
        <v>20</v>
      </c>
      <c r="J127" s="131"/>
      <c r="K127" s="93"/>
    </row>
    <row r="128" spans="2:11" ht="19.649999999999999" customHeight="1">
      <c r="B128" s="121">
        <f t="shared" ref="B128:B138" si="3">ROW()-7</f>
        <v>121</v>
      </c>
      <c r="C128" s="122" t="s">
        <v>632</v>
      </c>
      <c r="D128" s="122" t="s">
        <v>666</v>
      </c>
      <c r="E128" s="122">
        <v>2004</v>
      </c>
      <c r="F128" s="122">
        <v>2009</v>
      </c>
      <c r="G128" s="123" t="s">
        <v>20</v>
      </c>
      <c r="H128" s="129" t="s">
        <v>20</v>
      </c>
      <c r="I128" s="130" t="s">
        <v>20</v>
      </c>
      <c r="J128" s="131"/>
      <c r="K128" s="93"/>
    </row>
    <row r="129" spans="2:11" ht="19.649999999999999" customHeight="1">
      <c r="B129" s="121">
        <f t="shared" si="3"/>
        <v>122</v>
      </c>
      <c r="C129" s="175" t="s">
        <v>632</v>
      </c>
      <c r="D129" s="175" t="s">
        <v>666</v>
      </c>
      <c r="E129" s="175">
        <v>2017</v>
      </c>
      <c r="F129" s="175" t="s">
        <v>19</v>
      </c>
      <c r="G129" s="123"/>
      <c r="H129" s="129" t="s">
        <v>20</v>
      </c>
      <c r="I129" s="129" t="s">
        <v>20</v>
      </c>
      <c r="J129" s="131"/>
      <c r="K129" s="93"/>
    </row>
    <row r="130" spans="2:11" ht="19.649999999999999" customHeight="1">
      <c r="B130" s="121">
        <f t="shared" si="3"/>
        <v>123</v>
      </c>
      <c r="C130" s="122" t="s">
        <v>632</v>
      </c>
      <c r="D130" s="122" t="s">
        <v>669</v>
      </c>
      <c r="E130" s="122">
        <v>2008</v>
      </c>
      <c r="F130" s="122">
        <v>2017</v>
      </c>
      <c r="G130" s="123" t="s">
        <v>20</v>
      </c>
      <c r="H130" s="129" t="s">
        <v>20</v>
      </c>
      <c r="I130" s="130" t="s">
        <v>20</v>
      </c>
      <c r="J130" s="131"/>
      <c r="K130" s="93"/>
    </row>
    <row r="131" spans="2:11" ht="19.649999999999999" customHeight="1">
      <c r="B131" s="121">
        <f t="shared" si="3"/>
        <v>124</v>
      </c>
      <c r="C131" s="122" t="s">
        <v>632</v>
      </c>
      <c r="D131" s="122" t="s">
        <v>671</v>
      </c>
      <c r="E131" s="122">
        <v>1995</v>
      </c>
      <c r="F131" s="122">
        <v>2010</v>
      </c>
      <c r="G131" s="123" t="s">
        <v>20</v>
      </c>
      <c r="H131" s="129" t="s">
        <v>20</v>
      </c>
      <c r="I131" s="130" t="s">
        <v>20</v>
      </c>
      <c r="J131" s="131" t="s">
        <v>20</v>
      </c>
      <c r="K131" s="93"/>
    </row>
    <row r="132" spans="2:11" ht="19.649999999999999" customHeight="1">
      <c r="B132" s="121">
        <f t="shared" si="3"/>
        <v>125</v>
      </c>
      <c r="C132" s="122" t="s">
        <v>632</v>
      </c>
      <c r="D132" s="122" t="s">
        <v>671</v>
      </c>
      <c r="E132" s="122">
        <v>2010</v>
      </c>
      <c r="F132" s="122">
        <v>2020</v>
      </c>
      <c r="G132" s="123" t="s">
        <v>20</v>
      </c>
      <c r="H132" s="129" t="s">
        <v>20</v>
      </c>
      <c r="I132" s="130" t="s">
        <v>20</v>
      </c>
      <c r="J132" s="131"/>
      <c r="K132" s="93"/>
    </row>
    <row r="133" spans="2:11" ht="19.649999999999999" customHeight="1">
      <c r="B133" s="121">
        <f t="shared" si="3"/>
        <v>126</v>
      </c>
      <c r="C133" s="122" t="s">
        <v>632</v>
      </c>
      <c r="D133" s="122" t="s">
        <v>678</v>
      </c>
      <c r="E133" s="122">
        <v>2007</v>
      </c>
      <c r="F133" s="122">
        <v>2016</v>
      </c>
      <c r="G133" s="123" t="s">
        <v>20</v>
      </c>
      <c r="H133" s="129" t="s">
        <v>20</v>
      </c>
      <c r="I133" s="130" t="s">
        <v>20</v>
      </c>
      <c r="J133" s="131"/>
      <c r="K133" s="93"/>
    </row>
    <row r="134" spans="2:11" ht="19.649999999999999" customHeight="1">
      <c r="B134" s="121">
        <f t="shared" si="3"/>
        <v>127</v>
      </c>
      <c r="C134" s="122" t="s">
        <v>632</v>
      </c>
      <c r="D134" s="122" t="s">
        <v>682</v>
      </c>
      <c r="E134" s="122">
        <v>2010</v>
      </c>
      <c r="F134" s="122">
        <v>2018</v>
      </c>
      <c r="G134" s="123" t="s">
        <v>20</v>
      </c>
      <c r="H134" s="129" t="s">
        <v>20</v>
      </c>
      <c r="I134" s="130" t="s">
        <v>20</v>
      </c>
      <c r="J134" s="131"/>
      <c r="K134" s="93"/>
    </row>
    <row r="135" spans="2:11" ht="19.649999999999999" customHeight="1">
      <c r="B135" s="121">
        <f t="shared" si="3"/>
        <v>128</v>
      </c>
      <c r="C135" s="122" t="s">
        <v>632</v>
      </c>
      <c r="D135" s="122" t="s">
        <v>684</v>
      </c>
      <c r="E135" s="122">
        <v>2003</v>
      </c>
      <c r="F135" s="122">
        <v>2015</v>
      </c>
      <c r="G135" s="123" t="s">
        <v>20</v>
      </c>
      <c r="H135" s="129" t="s">
        <v>20</v>
      </c>
      <c r="I135" s="130" t="s">
        <v>20</v>
      </c>
      <c r="J135" s="131"/>
      <c r="K135" s="93"/>
    </row>
    <row r="136" spans="2:11" ht="19.649999999999999" customHeight="1">
      <c r="B136" s="121">
        <f t="shared" si="3"/>
        <v>129</v>
      </c>
      <c r="C136" s="122" t="s">
        <v>632</v>
      </c>
      <c r="D136" s="122" t="s">
        <v>686</v>
      </c>
      <c r="E136" s="122">
        <v>2003</v>
      </c>
      <c r="F136" s="122">
        <v>2009</v>
      </c>
      <c r="G136" s="123" t="s">
        <v>20</v>
      </c>
      <c r="H136" s="129" t="s">
        <v>20</v>
      </c>
      <c r="I136" s="130" t="s">
        <v>20</v>
      </c>
      <c r="J136" s="131" t="s">
        <v>20</v>
      </c>
      <c r="K136" s="93"/>
    </row>
    <row r="137" spans="2:11" ht="19.649999999999999" customHeight="1">
      <c r="B137" s="121">
        <f t="shared" si="3"/>
        <v>130</v>
      </c>
      <c r="C137" s="122" t="s">
        <v>632</v>
      </c>
      <c r="D137" s="122" t="s">
        <v>691</v>
      </c>
      <c r="E137" s="122">
        <v>2003</v>
      </c>
      <c r="F137" s="122">
        <v>2009</v>
      </c>
      <c r="G137" s="123" t="s">
        <v>20</v>
      </c>
      <c r="H137" s="129" t="s">
        <v>20</v>
      </c>
      <c r="I137" s="130" t="s">
        <v>20</v>
      </c>
      <c r="J137" s="131" t="s">
        <v>20</v>
      </c>
      <c r="K137" s="93"/>
    </row>
    <row r="138" spans="2:11" ht="19.649999999999999" customHeight="1">
      <c r="B138" s="121">
        <f t="shared" si="3"/>
        <v>131</v>
      </c>
      <c r="C138" s="122" t="s">
        <v>692</v>
      </c>
      <c r="D138" s="122" t="s">
        <v>696</v>
      </c>
      <c r="E138" s="122">
        <v>2012</v>
      </c>
      <c r="F138" s="122">
        <v>2019</v>
      </c>
      <c r="G138" s="123" t="s">
        <v>20</v>
      </c>
      <c r="H138" s="129" t="s">
        <v>20</v>
      </c>
      <c r="I138" s="130" t="s">
        <v>20</v>
      </c>
      <c r="J138" s="131"/>
      <c r="K138" s="93"/>
    </row>
    <row r="139" spans="2:11" ht="19.649999999999999" customHeight="1" thickBot="1">
      <c r="B139" s="163">
        <f>ROW()-7</f>
        <v>132</v>
      </c>
      <c r="C139" s="154" t="s">
        <v>692</v>
      </c>
      <c r="D139" s="154" t="s">
        <v>701</v>
      </c>
      <c r="E139" s="154">
        <v>2009</v>
      </c>
      <c r="F139" s="154">
        <v>2017</v>
      </c>
      <c r="G139" s="155" t="s">
        <v>20</v>
      </c>
      <c r="H139" s="156"/>
      <c r="I139" s="157" t="s">
        <v>20</v>
      </c>
      <c r="J139" s="158"/>
      <c r="K139" s="93"/>
    </row>
  </sheetData>
  <autoFilter ref="B4:K139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4B75C-B1DC-4AE1-B9D0-EEB54A7A7319}">
  <dimension ref="A1:K1474"/>
  <sheetViews>
    <sheetView topLeftCell="B836" zoomScaleNormal="100" workbookViewId="0">
      <selection activeCell="E850" sqref="E850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11" width="9" style="99" customWidth="1"/>
    <col min="12" max="12" width="9.109375" style="90" customWidth="1"/>
    <col min="13" max="16384" width="9.109375" style="90"/>
  </cols>
  <sheetData>
    <row r="1" spans="1:11" ht="54" customHeight="1" thickBot="1">
      <c r="B1" s="408"/>
      <c r="C1" s="409"/>
      <c r="D1" s="409"/>
      <c r="E1" s="409"/>
      <c r="F1" s="409"/>
      <c r="G1" s="409"/>
      <c r="H1" s="409"/>
      <c r="I1" s="409"/>
      <c r="J1" s="409"/>
      <c r="K1" s="410"/>
    </row>
    <row r="2" spans="1:11" ht="22.5" customHeight="1" thickBot="1">
      <c r="B2" s="418" t="s">
        <v>1134</v>
      </c>
      <c r="C2" s="419"/>
      <c r="D2" s="419"/>
      <c r="E2" s="419"/>
      <c r="F2" s="419"/>
      <c r="G2" s="420"/>
      <c r="H2" s="414">
        <v>45566</v>
      </c>
      <c r="I2" s="415"/>
      <c r="J2" s="415"/>
      <c r="K2" s="416"/>
    </row>
    <row r="3" spans="1:11" ht="30.75" customHeight="1" thickBot="1">
      <c r="A3" s="304" t="s">
        <v>816</v>
      </c>
      <c r="B3" s="417" t="s">
        <v>1135</v>
      </c>
      <c r="C3" s="417"/>
      <c r="D3" s="417"/>
      <c r="E3" s="417"/>
      <c r="F3" s="417"/>
      <c r="G3" s="417"/>
      <c r="H3" s="417"/>
      <c r="I3" s="417"/>
      <c r="J3" s="417"/>
      <c r="K3" s="417"/>
    </row>
    <row r="4" spans="1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5" t="s">
        <v>9</v>
      </c>
      <c r="J4" s="115" t="s">
        <v>1330</v>
      </c>
      <c r="K4" s="117" t="s">
        <v>1331</v>
      </c>
    </row>
    <row r="5" spans="1:11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>
        <v>2010</v>
      </c>
      <c r="G5" s="126" t="s">
        <v>20</v>
      </c>
      <c r="H5" s="127"/>
      <c r="I5" s="209" t="s">
        <v>20</v>
      </c>
      <c r="J5" s="209"/>
      <c r="K5" s="128" t="s">
        <v>20</v>
      </c>
    </row>
    <row r="6" spans="1:11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 t="s">
        <v>19</v>
      </c>
      <c r="G6" s="129" t="s">
        <v>20</v>
      </c>
      <c r="H6" s="130"/>
      <c r="I6" s="190" t="s">
        <v>20</v>
      </c>
      <c r="J6" s="190"/>
      <c r="K6" s="131" t="s">
        <v>20</v>
      </c>
    </row>
    <row r="7" spans="1:11" ht="19.649999999999999" customHeight="1">
      <c r="B7" s="121">
        <f t="shared" si="0"/>
        <v>3</v>
      </c>
      <c r="C7" s="122" t="s">
        <v>17</v>
      </c>
      <c r="D7" s="122" t="s">
        <v>18</v>
      </c>
      <c r="E7" s="122">
        <v>2020</v>
      </c>
      <c r="F7" s="122" t="s">
        <v>19</v>
      </c>
      <c r="G7" s="129" t="s">
        <v>20</v>
      </c>
      <c r="H7" s="130" t="s">
        <v>20</v>
      </c>
      <c r="I7" s="190" t="s">
        <v>20</v>
      </c>
      <c r="J7" s="190"/>
      <c r="K7" s="131"/>
    </row>
    <row r="8" spans="1:11" ht="19.649999999999999" customHeight="1">
      <c r="B8" s="121">
        <f t="shared" si="0"/>
        <v>4</v>
      </c>
      <c r="C8" s="122" t="s">
        <v>21</v>
      </c>
      <c r="D8" s="122" t="s">
        <v>1332</v>
      </c>
      <c r="E8" s="122">
        <v>2016</v>
      </c>
      <c r="F8" s="122" t="s">
        <v>19</v>
      </c>
      <c r="G8" s="129" t="s">
        <v>20</v>
      </c>
      <c r="H8" s="130"/>
      <c r="I8" s="190" t="s">
        <v>20</v>
      </c>
      <c r="J8" s="190"/>
      <c r="K8" s="131" t="s">
        <v>20</v>
      </c>
    </row>
    <row r="9" spans="1:11" ht="19.649999999999999" customHeight="1">
      <c r="B9" s="121">
        <f t="shared" si="0"/>
        <v>5</v>
      </c>
      <c r="C9" s="122" t="s">
        <v>21</v>
      </c>
      <c r="D9" s="122" t="s">
        <v>32</v>
      </c>
      <c r="E9" s="122">
        <v>2017</v>
      </c>
      <c r="F9" s="122" t="s">
        <v>19</v>
      </c>
      <c r="G9" s="129" t="s">
        <v>20</v>
      </c>
      <c r="H9" s="130"/>
      <c r="I9" s="190" t="s">
        <v>20</v>
      </c>
      <c r="J9" s="190"/>
      <c r="K9" s="131"/>
    </row>
    <row r="10" spans="1:11" ht="19.649999999999999" customHeight="1">
      <c r="B10" s="121">
        <f t="shared" si="0"/>
        <v>6</v>
      </c>
      <c r="C10" s="122" t="s">
        <v>21</v>
      </c>
      <c r="D10" s="122" t="s">
        <v>22</v>
      </c>
      <c r="E10" s="122">
        <v>2013</v>
      </c>
      <c r="F10" s="122">
        <v>2020</v>
      </c>
      <c r="G10" s="129" t="s">
        <v>20</v>
      </c>
      <c r="H10" s="130"/>
      <c r="I10" s="190" t="s">
        <v>20</v>
      </c>
      <c r="J10" s="190"/>
      <c r="K10" s="131"/>
    </row>
    <row r="11" spans="1:11" ht="19.649999999999999" customHeight="1">
      <c r="B11" s="121">
        <f t="shared" si="0"/>
        <v>7</v>
      </c>
      <c r="C11" s="122" t="s">
        <v>21</v>
      </c>
      <c r="D11" s="122" t="s">
        <v>27</v>
      </c>
      <c r="E11" s="122" t="s">
        <v>1333</v>
      </c>
      <c r="F11" s="122">
        <v>2020</v>
      </c>
      <c r="G11" s="129" t="s">
        <v>20</v>
      </c>
      <c r="H11" s="130"/>
      <c r="I11" s="190" t="s">
        <v>20</v>
      </c>
      <c r="J11" s="190"/>
      <c r="K11" s="131"/>
    </row>
    <row r="12" spans="1:11" ht="19.649999999999999" customHeight="1">
      <c r="B12" s="121">
        <f t="shared" si="0"/>
        <v>8</v>
      </c>
      <c r="C12" s="122" t="s">
        <v>21</v>
      </c>
      <c r="D12" s="122" t="s">
        <v>30</v>
      </c>
      <c r="E12" s="122" t="s">
        <v>1334</v>
      </c>
      <c r="F12" s="122">
        <v>2018</v>
      </c>
      <c r="G12" s="129" t="s">
        <v>20</v>
      </c>
      <c r="H12" s="130"/>
      <c r="I12" s="190" t="s">
        <v>20</v>
      </c>
      <c r="J12" s="190"/>
      <c r="K12" s="131"/>
    </row>
    <row r="13" spans="1:11" ht="19.649999999999999" customHeight="1">
      <c r="B13" s="121">
        <f t="shared" si="0"/>
        <v>9</v>
      </c>
      <c r="C13" s="122" t="s">
        <v>21</v>
      </c>
      <c r="D13" s="122" t="s">
        <v>23</v>
      </c>
      <c r="E13" s="122" t="s">
        <v>1335</v>
      </c>
      <c r="F13" s="122">
        <v>2010</v>
      </c>
      <c r="G13" s="129" t="s">
        <v>20</v>
      </c>
      <c r="H13" s="130"/>
      <c r="I13" s="190" t="s">
        <v>20</v>
      </c>
      <c r="J13" s="190"/>
      <c r="K13" s="131"/>
    </row>
    <row r="14" spans="1:11" ht="19.649999999999999" customHeight="1">
      <c r="B14" s="121">
        <f t="shared" si="0"/>
        <v>10</v>
      </c>
      <c r="C14" s="122" t="s">
        <v>21</v>
      </c>
      <c r="D14" s="122" t="s">
        <v>1336</v>
      </c>
      <c r="E14" s="122" t="s">
        <v>1337</v>
      </c>
      <c r="F14" s="122">
        <v>2010</v>
      </c>
      <c r="G14" s="129" t="s">
        <v>20</v>
      </c>
      <c r="H14" s="130"/>
      <c r="I14" s="190" t="s">
        <v>20</v>
      </c>
      <c r="J14" s="190"/>
      <c r="K14" s="131"/>
    </row>
    <row r="15" spans="1:11" ht="19.649999999999999" customHeight="1">
      <c r="B15" s="121">
        <f t="shared" si="0"/>
        <v>11</v>
      </c>
      <c r="C15" s="122" t="s">
        <v>21</v>
      </c>
      <c r="D15" s="122" t="s">
        <v>1338</v>
      </c>
      <c r="E15" s="122" t="s">
        <v>1339</v>
      </c>
      <c r="F15" s="122">
        <v>2011</v>
      </c>
      <c r="G15" s="129" t="s">
        <v>20</v>
      </c>
      <c r="H15" s="130"/>
      <c r="I15" s="190" t="s">
        <v>20</v>
      </c>
      <c r="J15" s="190"/>
      <c r="K15" s="131"/>
    </row>
    <row r="16" spans="1:11" ht="19.649999999999999" customHeight="1">
      <c r="B16" s="121">
        <f t="shared" si="0"/>
        <v>12</v>
      </c>
      <c r="C16" s="122" t="s">
        <v>21</v>
      </c>
      <c r="D16" s="122" t="s">
        <v>28</v>
      </c>
      <c r="E16" s="122" t="s">
        <v>1340</v>
      </c>
      <c r="F16" s="122">
        <v>2010</v>
      </c>
      <c r="G16" s="129" t="s">
        <v>20</v>
      </c>
      <c r="H16" s="130"/>
      <c r="I16" s="190" t="s">
        <v>20</v>
      </c>
      <c r="J16" s="190"/>
      <c r="K16" s="131"/>
    </row>
    <row r="17" spans="2:11" ht="19.649999999999999" customHeight="1">
      <c r="B17" s="121">
        <f t="shared" si="0"/>
        <v>13</v>
      </c>
      <c r="C17" s="122" t="s">
        <v>21</v>
      </c>
      <c r="D17" s="122" t="s">
        <v>31</v>
      </c>
      <c r="E17" s="122" t="s">
        <v>1341</v>
      </c>
      <c r="F17" s="122">
        <v>2010</v>
      </c>
      <c r="G17" s="129" t="s">
        <v>20</v>
      </c>
      <c r="H17" s="130"/>
      <c r="I17" s="190" t="s">
        <v>20</v>
      </c>
      <c r="J17" s="190"/>
      <c r="K17" s="131"/>
    </row>
    <row r="18" spans="2:11" ht="19.649999999999999" customHeight="1">
      <c r="B18" s="121">
        <f t="shared" si="0"/>
        <v>14</v>
      </c>
      <c r="C18" s="122" t="s">
        <v>33</v>
      </c>
      <c r="D18" s="122" t="s">
        <v>1138</v>
      </c>
      <c r="E18" s="122" t="s">
        <v>1342</v>
      </c>
      <c r="F18" s="122">
        <v>2016</v>
      </c>
      <c r="G18" s="129" t="s">
        <v>20</v>
      </c>
      <c r="H18" s="130" t="s">
        <v>20</v>
      </c>
      <c r="I18" s="190"/>
      <c r="J18" s="190"/>
      <c r="K18" s="131"/>
    </row>
    <row r="19" spans="2:11" ht="19.649999999999999" customHeight="1">
      <c r="B19" s="121">
        <f t="shared" si="0"/>
        <v>15</v>
      </c>
      <c r="C19" s="122" t="s">
        <v>33</v>
      </c>
      <c r="D19" s="122" t="s">
        <v>1136</v>
      </c>
      <c r="E19" s="122" t="s">
        <v>1343</v>
      </c>
      <c r="F19" s="122">
        <v>2019</v>
      </c>
      <c r="G19" s="129" t="s">
        <v>20</v>
      </c>
      <c r="H19" s="130" t="s">
        <v>20</v>
      </c>
      <c r="I19" s="190"/>
      <c r="J19" s="190"/>
      <c r="K19" s="131"/>
    </row>
    <row r="20" spans="2:11" ht="19.649999999999999" customHeight="1">
      <c r="B20" s="121">
        <f t="shared" si="0"/>
        <v>16</v>
      </c>
      <c r="C20" s="122" t="s">
        <v>33</v>
      </c>
      <c r="D20" s="122" t="s">
        <v>1137</v>
      </c>
      <c r="E20" s="122" t="s">
        <v>1344</v>
      </c>
      <c r="F20" s="122">
        <v>2022</v>
      </c>
      <c r="G20" s="129" t="s">
        <v>20</v>
      </c>
      <c r="H20" s="130" t="s">
        <v>20</v>
      </c>
      <c r="I20" s="190"/>
      <c r="J20" s="190"/>
      <c r="K20" s="131"/>
    </row>
    <row r="21" spans="2:11" ht="19.649999999999999" customHeight="1">
      <c r="B21" s="121">
        <f t="shared" si="0"/>
        <v>17</v>
      </c>
      <c r="C21" s="122" t="s">
        <v>33</v>
      </c>
      <c r="D21" s="122" t="s">
        <v>1138</v>
      </c>
      <c r="E21" s="122" t="s">
        <v>1345</v>
      </c>
      <c r="F21" s="122" t="s">
        <v>19</v>
      </c>
      <c r="G21" s="129" t="s">
        <v>20</v>
      </c>
      <c r="H21" s="130" t="s">
        <v>20</v>
      </c>
      <c r="I21" s="190"/>
      <c r="J21" s="190"/>
      <c r="K21" s="131"/>
    </row>
    <row r="22" spans="2:11" ht="19.649999999999999" customHeight="1">
      <c r="B22" s="121">
        <f t="shared" si="0"/>
        <v>18</v>
      </c>
      <c r="C22" s="122" t="s">
        <v>33</v>
      </c>
      <c r="D22" s="122" t="s">
        <v>38</v>
      </c>
      <c r="E22" s="122" t="s">
        <v>1346</v>
      </c>
      <c r="F22" s="122">
        <v>2015</v>
      </c>
      <c r="G22" s="129" t="s">
        <v>20</v>
      </c>
      <c r="H22" s="130" t="s">
        <v>20</v>
      </c>
      <c r="I22" s="190"/>
      <c r="J22" s="190"/>
      <c r="K22" s="131"/>
    </row>
    <row r="23" spans="2:11" ht="19.649999999999999" customHeight="1">
      <c r="B23" s="121">
        <f t="shared" si="0"/>
        <v>19</v>
      </c>
      <c r="C23" s="122" t="s">
        <v>33</v>
      </c>
      <c r="D23" s="122" t="s">
        <v>37</v>
      </c>
      <c r="E23" s="122" t="s">
        <v>1347</v>
      </c>
      <c r="F23" s="122">
        <v>2019</v>
      </c>
      <c r="G23" s="129" t="s">
        <v>20</v>
      </c>
      <c r="H23" s="130" t="s">
        <v>20</v>
      </c>
      <c r="I23" s="190"/>
      <c r="J23" s="190"/>
      <c r="K23" s="131"/>
    </row>
    <row r="24" spans="2:11" ht="19.649999999999999" customHeight="1">
      <c r="B24" s="121">
        <f t="shared" si="0"/>
        <v>20</v>
      </c>
      <c r="C24" s="122" t="s">
        <v>33</v>
      </c>
      <c r="D24" s="122" t="s">
        <v>1139</v>
      </c>
      <c r="E24" s="122" t="s">
        <v>1348</v>
      </c>
      <c r="F24" s="122">
        <v>2020</v>
      </c>
      <c r="G24" s="129" t="s">
        <v>20</v>
      </c>
      <c r="H24" s="130" t="s">
        <v>20</v>
      </c>
      <c r="I24" s="190"/>
      <c r="J24" s="190"/>
      <c r="K24" s="131"/>
    </row>
    <row r="25" spans="2:11" ht="19.649999999999999" customHeight="1">
      <c r="B25" s="121">
        <f t="shared" si="0"/>
        <v>21</v>
      </c>
      <c r="C25" s="122" t="s">
        <v>33</v>
      </c>
      <c r="D25" s="122" t="s">
        <v>1140</v>
      </c>
      <c r="E25" s="122" t="s">
        <v>1344</v>
      </c>
      <c r="F25" s="122">
        <v>2022</v>
      </c>
      <c r="G25" s="129" t="s">
        <v>20</v>
      </c>
      <c r="H25" s="130" t="s">
        <v>20</v>
      </c>
      <c r="I25" s="190"/>
      <c r="J25" s="190"/>
      <c r="K25" s="131"/>
    </row>
    <row r="26" spans="2:11" ht="19.649999999999999" customHeight="1">
      <c r="B26" s="121">
        <f t="shared" si="0"/>
        <v>22</v>
      </c>
      <c r="C26" s="122" t="s">
        <v>33</v>
      </c>
      <c r="D26" s="122" t="s">
        <v>1141</v>
      </c>
      <c r="E26" s="122" t="s">
        <v>1342</v>
      </c>
      <c r="F26" s="122">
        <v>2016</v>
      </c>
      <c r="G26" s="129" t="s">
        <v>20</v>
      </c>
      <c r="H26" s="130" t="s">
        <v>20</v>
      </c>
      <c r="I26" s="190"/>
      <c r="J26" s="190"/>
      <c r="K26" s="131"/>
    </row>
    <row r="27" spans="2:11" ht="19.649999999999999" customHeight="1">
      <c r="B27" s="121">
        <f t="shared" si="0"/>
        <v>23</v>
      </c>
      <c r="C27" s="122" t="s">
        <v>33</v>
      </c>
      <c r="D27" s="122" t="s">
        <v>1141</v>
      </c>
      <c r="E27" s="122" t="s">
        <v>1342</v>
      </c>
      <c r="F27" s="122">
        <v>2016</v>
      </c>
      <c r="G27" s="129" t="s">
        <v>20</v>
      </c>
      <c r="H27" s="130" t="s">
        <v>20</v>
      </c>
      <c r="I27" s="190"/>
      <c r="J27" s="190"/>
      <c r="K27" s="131"/>
    </row>
    <row r="28" spans="2:11" ht="19.649999999999999" customHeight="1">
      <c r="B28" s="121">
        <f t="shared" si="0"/>
        <v>24</v>
      </c>
      <c r="C28" s="122" t="s">
        <v>33</v>
      </c>
      <c r="D28" s="122" t="s">
        <v>1137</v>
      </c>
      <c r="E28" s="122" t="s">
        <v>1349</v>
      </c>
      <c r="F28" s="122" t="s">
        <v>19</v>
      </c>
      <c r="G28" s="129" t="s">
        <v>20</v>
      </c>
      <c r="H28" s="130" t="s">
        <v>20</v>
      </c>
      <c r="I28" s="190"/>
      <c r="J28" s="190"/>
      <c r="K28" s="131"/>
    </row>
    <row r="29" spans="2:11" ht="19.649999999999999" customHeight="1">
      <c r="B29" s="121">
        <f t="shared" si="0"/>
        <v>25</v>
      </c>
      <c r="C29" s="122" t="s">
        <v>33</v>
      </c>
      <c r="D29" s="122" t="s">
        <v>1140</v>
      </c>
      <c r="E29" s="122" t="s">
        <v>1349</v>
      </c>
      <c r="F29" s="122" t="s">
        <v>19</v>
      </c>
      <c r="G29" s="129" t="s">
        <v>20</v>
      </c>
      <c r="H29" s="130" t="s">
        <v>20</v>
      </c>
      <c r="I29" s="190"/>
      <c r="J29" s="190"/>
      <c r="K29" s="131"/>
    </row>
    <row r="30" spans="2:11" ht="19.649999999999999" customHeight="1">
      <c r="B30" s="121">
        <f t="shared" si="0"/>
        <v>26</v>
      </c>
      <c r="C30" s="122" t="s">
        <v>33</v>
      </c>
      <c r="D30" s="122" t="s">
        <v>1139</v>
      </c>
      <c r="E30" s="122" t="s">
        <v>1350</v>
      </c>
      <c r="F30" s="122" t="s">
        <v>19</v>
      </c>
      <c r="G30" s="129" t="s">
        <v>20</v>
      </c>
      <c r="H30" s="130" t="s">
        <v>20</v>
      </c>
      <c r="I30" s="190"/>
      <c r="J30" s="190"/>
      <c r="K30" s="131"/>
    </row>
    <row r="31" spans="2:11" ht="19.649999999999999" customHeight="1">
      <c r="B31" s="121">
        <f t="shared" si="0"/>
        <v>27</v>
      </c>
      <c r="C31" s="122" t="s">
        <v>33</v>
      </c>
      <c r="D31" s="122" t="s">
        <v>1136</v>
      </c>
      <c r="E31" s="122" t="s">
        <v>1350</v>
      </c>
      <c r="F31" s="122" t="s">
        <v>19</v>
      </c>
      <c r="G31" s="129" t="s">
        <v>20</v>
      </c>
      <c r="H31" s="130" t="s">
        <v>20</v>
      </c>
      <c r="I31" s="190"/>
      <c r="J31" s="190"/>
      <c r="K31" s="131"/>
    </row>
    <row r="32" spans="2:11" ht="19.649999999999999" customHeight="1">
      <c r="B32" s="121">
        <f t="shared" si="0"/>
        <v>28</v>
      </c>
      <c r="C32" s="122" t="s">
        <v>1351</v>
      </c>
      <c r="D32" s="122" t="s">
        <v>1352</v>
      </c>
      <c r="E32" s="122" t="s">
        <v>1353</v>
      </c>
      <c r="F32" s="122" t="s">
        <v>19</v>
      </c>
      <c r="G32" s="129" t="s">
        <v>20</v>
      </c>
      <c r="H32" s="130"/>
      <c r="I32" s="190" t="s">
        <v>20</v>
      </c>
      <c r="J32" s="190"/>
      <c r="K32" s="131"/>
    </row>
    <row r="33" spans="2:11" ht="19.649999999999999" customHeight="1">
      <c r="B33" s="121">
        <f t="shared" si="0"/>
        <v>29</v>
      </c>
      <c r="C33" s="122" t="s">
        <v>1142</v>
      </c>
      <c r="D33" s="122" t="s">
        <v>1143</v>
      </c>
      <c r="E33" s="122" t="s">
        <v>1354</v>
      </c>
      <c r="F33" s="122">
        <v>2013</v>
      </c>
      <c r="G33" s="129" t="s">
        <v>20</v>
      </c>
      <c r="H33" s="130" t="s">
        <v>20</v>
      </c>
      <c r="I33" s="190"/>
      <c r="J33" s="190"/>
      <c r="K33" s="131"/>
    </row>
    <row r="34" spans="2:11" ht="19.649999999999999" customHeight="1">
      <c r="B34" s="121">
        <f t="shared" si="0"/>
        <v>30</v>
      </c>
      <c r="C34" s="122" t="s">
        <v>39</v>
      </c>
      <c r="D34" s="122" t="s">
        <v>67</v>
      </c>
      <c r="E34" s="122" t="s">
        <v>1355</v>
      </c>
      <c r="F34" s="122">
        <v>2018</v>
      </c>
      <c r="G34" s="129" t="s">
        <v>20</v>
      </c>
      <c r="H34" s="130" t="s">
        <v>20</v>
      </c>
      <c r="I34" s="190"/>
      <c r="J34" s="190"/>
      <c r="K34" s="131"/>
    </row>
    <row r="35" spans="2:11" ht="19.649999999999999" customHeight="1">
      <c r="B35" s="121">
        <f t="shared" si="0"/>
        <v>31</v>
      </c>
      <c r="C35" s="122" t="s">
        <v>39</v>
      </c>
      <c r="D35" s="122" t="s">
        <v>43</v>
      </c>
      <c r="E35" s="122" t="s">
        <v>1356</v>
      </c>
      <c r="F35" s="122">
        <v>2020</v>
      </c>
      <c r="G35" s="129" t="s">
        <v>20</v>
      </c>
      <c r="H35" s="130" t="s">
        <v>20</v>
      </c>
      <c r="I35" s="190" t="s">
        <v>20</v>
      </c>
      <c r="J35" s="190" t="s">
        <v>20</v>
      </c>
      <c r="K35" s="131"/>
    </row>
    <row r="36" spans="2:11" ht="19.649999999999999" customHeight="1">
      <c r="B36" s="121">
        <f t="shared" si="0"/>
        <v>32</v>
      </c>
      <c r="C36" s="122" t="s">
        <v>39</v>
      </c>
      <c r="D36" s="122" t="s">
        <v>1357</v>
      </c>
      <c r="E36" s="122" t="s">
        <v>1356</v>
      </c>
      <c r="F36" s="122">
        <v>2020</v>
      </c>
      <c r="G36" s="129" t="s">
        <v>20</v>
      </c>
      <c r="H36" s="130" t="s">
        <v>20</v>
      </c>
      <c r="I36" s="190" t="s">
        <v>20</v>
      </c>
      <c r="J36" s="190" t="s">
        <v>20</v>
      </c>
      <c r="K36" s="131"/>
    </row>
    <row r="37" spans="2:11" ht="19.649999999999999" customHeight="1">
      <c r="B37" s="121">
        <f t="shared" si="0"/>
        <v>33</v>
      </c>
      <c r="C37" s="122" t="s">
        <v>39</v>
      </c>
      <c r="D37" s="122" t="s">
        <v>1358</v>
      </c>
      <c r="E37" s="122" t="s">
        <v>1356</v>
      </c>
      <c r="F37" s="122">
        <v>2020</v>
      </c>
      <c r="G37" s="129" t="s">
        <v>20</v>
      </c>
      <c r="H37" s="130" t="s">
        <v>20</v>
      </c>
      <c r="I37" s="190" t="s">
        <v>20</v>
      </c>
      <c r="J37" s="190" t="s">
        <v>20</v>
      </c>
      <c r="K37" s="131"/>
    </row>
    <row r="38" spans="2:11" ht="19.649999999999999" customHeight="1">
      <c r="B38" s="121">
        <f t="shared" si="0"/>
        <v>34</v>
      </c>
      <c r="C38" s="122" t="s">
        <v>39</v>
      </c>
      <c r="D38" s="122" t="s">
        <v>52</v>
      </c>
      <c r="E38" s="122" t="s">
        <v>1359</v>
      </c>
      <c r="F38" s="122">
        <v>2017</v>
      </c>
      <c r="G38" s="129" t="s">
        <v>20</v>
      </c>
      <c r="H38" s="130" t="s">
        <v>20</v>
      </c>
      <c r="I38" s="190"/>
      <c r="J38" s="190" t="s">
        <v>20</v>
      </c>
      <c r="K38" s="131"/>
    </row>
    <row r="39" spans="2:11" ht="19.649999999999999" customHeight="1">
      <c r="B39" s="121">
        <f t="shared" si="0"/>
        <v>35</v>
      </c>
      <c r="C39" s="122" t="s">
        <v>39</v>
      </c>
      <c r="D39" s="122" t="s">
        <v>88</v>
      </c>
      <c r="E39" s="122" t="s">
        <v>1359</v>
      </c>
      <c r="F39" s="122">
        <v>2017</v>
      </c>
      <c r="G39" s="129" t="s">
        <v>20</v>
      </c>
      <c r="H39" s="130" t="s">
        <v>20</v>
      </c>
      <c r="I39" s="190"/>
      <c r="J39" s="190" t="s">
        <v>20</v>
      </c>
      <c r="K39" s="131"/>
    </row>
    <row r="40" spans="2:11" ht="19.649999999999999" customHeight="1" thickBot="1">
      <c r="B40" s="124">
        <f t="shared" si="0"/>
        <v>36</v>
      </c>
      <c r="C40" s="125" t="s">
        <v>39</v>
      </c>
      <c r="D40" s="125" t="s">
        <v>83</v>
      </c>
      <c r="E40" s="125" t="s">
        <v>1359</v>
      </c>
      <c r="F40" s="125">
        <v>2017</v>
      </c>
      <c r="G40" s="132" t="s">
        <v>20</v>
      </c>
      <c r="H40" s="133" t="s">
        <v>20</v>
      </c>
      <c r="I40" s="213"/>
      <c r="J40" s="213" t="s">
        <v>20</v>
      </c>
      <c r="K40" s="134"/>
    </row>
    <row r="41" spans="2:11" ht="19.649999999999999" customHeight="1">
      <c r="B41" s="121" t="s">
        <v>1</v>
      </c>
      <c r="C41" s="122" t="s">
        <v>39</v>
      </c>
      <c r="D41" s="122" t="s">
        <v>75</v>
      </c>
      <c r="E41" s="122" t="s">
        <v>1360</v>
      </c>
      <c r="F41" s="122" t="s">
        <v>5</v>
      </c>
      <c r="G41" s="129" t="s">
        <v>20</v>
      </c>
      <c r="H41" s="130" t="s">
        <v>20</v>
      </c>
      <c r="I41" s="190"/>
      <c r="J41" s="190"/>
      <c r="K41" s="131"/>
    </row>
    <row r="42" spans="2:11" ht="19.649999999999999" customHeight="1">
      <c r="B42" s="121">
        <f t="shared" ref="B42:B82" si="1">ROW()-5</f>
        <v>37</v>
      </c>
      <c r="C42" s="122" t="s">
        <v>39</v>
      </c>
      <c r="D42" s="122" t="s">
        <v>52</v>
      </c>
      <c r="E42" s="122" t="s">
        <v>1361</v>
      </c>
      <c r="F42" s="122">
        <v>2004</v>
      </c>
      <c r="G42" s="129" t="s">
        <v>20</v>
      </c>
      <c r="H42" s="130" t="s">
        <v>20</v>
      </c>
      <c r="I42" s="190"/>
      <c r="J42" s="190"/>
      <c r="K42" s="131"/>
    </row>
    <row r="43" spans="2:11" ht="19.649999999999999" customHeight="1">
      <c r="B43" s="121">
        <f t="shared" si="1"/>
        <v>38</v>
      </c>
      <c r="C43" s="122" t="s">
        <v>39</v>
      </c>
      <c r="D43" s="122" t="s">
        <v>88</v>
      </c>
      <c r="E43" s="122" t="s">
        <v>1361</v>
      </c>
      <c r="F43" s="122">
        <v>2004</v>
      </c>
      <c r="G43" s="129" t="s">
        <v>20</v>
      </c>
      <c r="H43" s="130" t="s">
        <v>20</v>
      </c>
      <c r="I43" s="190"/>
      <c r="J43" s="190"/>
      <c r="K43" s="131"/>
    </row>
    <row r="44" spans="2:11" ht="19.649999999999999" customHeight="1">
      <c r="B44" s="121">
        <f t="shared" si="1"/>
        <v>39</v>
      </c>
      <c r="C44" s="122" t="s">
        <v>39</v>
      </c>
      <c r="D44" s="122" t="s">
        <v>83</v>
      </c>
      <c r="E44" s="122" t="s">
        <v>1361</v>
      </c>
      <c r="F44" s="122">
        <v>2004</v>
      </c>
      <c r="G44" s="129" t="s">
        <v>20</v>
      </c>
      <c r="H44" s="130" t="s">
        <v>20</v>
      </c>
      <c r="I44" s="190"/>
      <c r="J44" s="190"/>
      <c r="K44" s="131"/>
    </row>
    <row r="45" spans="2:11" ht="19.649999999999999" customHeight="1">
      <c r="B45" s="121">
        <f t="shared" si="1"/>
        <v>40</v>
      </c>
      <c r="C45" s="122" t="s">
        <v>39</v>
      </c>
      <c r="D45" s="122" t="s">
        <v>52</v>
      </c>
      <c r="E45" s="122" t="s">
        <v>1362</v>
      </c>
      <c r="F45" s="122">
        <v>2011</v>
      </c>
      <c r="G45" s="129" t="s">
        <v>20</v>
      </c>
      <c r="H45" s="130" t="s">
        <v>20</v>
      </c>
      <c r="I45" s="190"/>
      <c r="J45" s="190" t="s">
        <v>20</v>
      </c>
      <c r="K45" s="131"/>
    </row>
    <row r="46" spans="2:11" ht="19.649999999999999" customHeight="1">
      <c r="B46" s="121">
        <f t="shared" si="1"/>
        <v>41</v>
      </c>
      <c r="C46" s="122" t="s">
        <v>39</v>
      </c>
      <c r="D46" s="122" t="s">
        <v>88</v>
      </c>
      <c r="E46" s="122" t="s">
        <v>1362</v>
      </c>
      <c r="F46" s="122">
        <v>2011</v>
      </c>
      <c r="G46" s="129" t="s">
        <v>20</v>
      </c>
      <c r="H46" s="130" t="s">
        <v>20</v>
      </c>
      <c r="I46" s="190"/>
      <c r="J46" s="190" t="s">
        <v>20</v>
      </c>
      <c r="K46" s="131"/>
    </row>
    <row r="47" spans="2:11" ht="19.649999999999999" customHeight="1">
      <c r="B47" s="121">
        <f t="shared" si="1"/>
        <v>42</v>
      </c>
      <c r="C47" s="122" t="s">
        <v>39</v>
      </c>
      <c r="D47" s="122" t="s">
        <v>83</v>
      </c>
      <c r="E47" s="122" t="s">
        <v>1362</v>
      </c>
      <c r="F47" s="122">
        <v>2011</v>
      </c>
      <c r="G47" s="129" t="s">
        <v>20</v>
      </c>
      <c r="H47" s="130" t="s">
        <v>20</v>
      </c>
      <c r="I47" s="190"/>
      <c r="J47" s="190" t="s">
        <v>20</v>
      </c>
      <c r="K47" s="131"/>
    </row>
    <row r="48" spans="2:11" ht="19.649999999999999" customHeight="1">
      <c r="B48" s="121">
        <f t="shared" si="1"/>
        <v>43</v>
      </c>
      <c r="C48" s="122" t="s">
        <v>39</v>
      </c>
      <c r="D48" s="122" t="s">
        <v>43</v>
      </c>
      <c r="E48" s="122" t="s">
        <v>1363</v>
      </c>
      <c r="F48" s="122">
        <v>2012</v>
      </c>
      <c r="G48" s="129" t="s">
        <v>20</v>
      </c>
      <c r="H48" s="130" t="s">
        <v>20</v>
      </c>
      <c r="I48" s="190"/>
      <c r="J48" s="190" t="s">
        <v>20</v>
      </c>
      <c r="K48" s="131"/>
    </row>
    <row r="49" spans="2:11" ht="19.649999999999999" customHeight="1">
      <c r="B49" s="121">
        <f t="shared" si="1"/>
        <v>44</v>
      </c>
      <c r="C49" s="122" t="s">
        <v>39</v>
      </c>
      <c r="D49" s="122" t="s">
        <v>1357</v>
      </c>
      <c r="E49" s="122" t="s">
        <v>1363</v>
      </c>
      <c r="F49" s="122">
        <v>2012</v>
      </c>
      <c r="G49" s="129" t="s">
        <v>20</v>
      </c>
      <c r="H49" s="130" t="s">
        <v>20</v>
      </c>
      <c r="I49" s="190"/>
      <c r="J49" s="190" t="s">
        <v>20</v>
      </c>
      <c r="K49" s="131"/>
    </row>
    <row r="50" spans="2:11" ht="19.649999999999999" customHeight="1">
      <c r="B50" s="121">
        <f t="shared" si="1"/>
        <v>45</v>
      </c>
      <c r="C50" s="122" t="s">
        <v>39</v>
      </c>
      <c r="D50" s="122" t="s">
        <v>1358</v>
      </c>
      <c r="E50" s="122" t="s">
        <v>1363</v>
      </c>
      <c r="F50" s="122">
        <v>2012</v>
      </c>
      <c r="G50" s="129" t="s">
        <v>20</v>
      </c>
      <c r="H50" s="130" t="s">
        <v>20</v>
      </c>
      <c r="I50" s="190"/>
      <c r="J50" s="190" t="s">
        <v>20</v>
      </c>
      <c r="K50" s="131"/>
    </row>
    <row r="51" spans="2:11" ht="19.649999999999999" customHeight="1">
      <c r="B51" s="121">
        <f t="shared" si="1"/>
        <v>46</v>
      </c>
      <c r="C51" s="122" t="s">
        <v>39</v>
      </c>
      <c r="D51" s="122" t="s">
        <v>92</v>
      </c>
      <c r="E51" s="122" t="s">
        <v>1364</v>
      </c>
      <c r="F51" s="122">
        <v>2013</v>
      </c>
      <c r="G51" s="129" t="s">
        <v>20</v>
      </c>
      <c r="H51" s="130" t="s">
        <v>20</v>
      </c>
      <c r="I51" s="190"/>
      <c r="J51" s="190" t="s">
        <v>20</v>
      </c>
      <c r="K51" s="131"/>
    </row>
    <row r="52" spans="2:11" ht="19.649999999999999" customHeight="1">
      <c r="B52" s="121">
        <f t="shared" si="1"/>
        <v>47</v>
      </c>
      <c r="C52" s="122" t="s">
        <v>39</v>
      </c>
      <c r="D52" s="122" t="s">
        <v>72</v>
      </c>
      <c r="E52" s="122" t="s">
        <v>1365</v>
      </c>
      <c r="F52" s="122">
        <v>2017</v>
      </c>
      <c r="G52" s="129" t="s">
        <v>20</v>
      </c>
      <c r="H52" s="130" t="s">
        <v>20</v>
      </c>
      <c r="I52" s="190"/>
      <c r="J52" s="190" t="s">
        <v>20</v>
      </c>
      <c r="K52" s="131"/>
    </row>
    <row r="53" spans="2:11" ht="19.649999999999999" customHeight="1">
      <c r="B53" s="121">
        <f t="shared" si="1"/>
        <v>48</v>
      </c>
      <c r="C53" s="122" t="s">
        <v>39</v>
      </c>
      <c r="D53" s="122" t="s">
        <v>49</v>
      </c>
      <c r="E53" s="122" t="s">
        <v>1366</v>
      </c>
      <c r="F53" s="122" t="s">
        <v>19</v>
      </c>
      <c r="G53" s="129" t="s">
        <v>20</v>
      </c>
      <c r="H53" s="130" t="s">
        <v>20</v>
      </c>
      <c r="I53" s="190" t="s">
        <v>20</v>
      </c>
      <c r="J53" s="190" t="s">
        <v>20</v>
      </c>
      <c r="K53" s="131" t="s">
        <v>20</v>
      </c>
    </row>
    <row r="54" spans="2:11" ht="19.649999999999999" customHeight="1">
      <c r="B54" s="121">
        <f t="shared" si="1"/>
        <v>49</v>
      </c>
      <c r="C54" s="122" t="s">
        <v>39</v>
      </c>
      <c r="D54" s="122" t="s">
        <v>86</v>
      </c>
      <c r="E54" s="122" t="s">
        <v>1366</v>
      </c>
      <c r="F54" s="122" t="s">
        <v>19</v>
      </c>
      <c r="G54" s="129" t="s">
        <v>20</v>
      </c>
      <c r="H54" s="130" t="s">
        <v>20</v>
      </c>
      <c r="I54" s="190" t="s">
        <v>20</v>
      </c>
      <c r="J54" s="190" t="s">
        <v>20</v>
      </c>
      <c r="K54" s="131" t="s">
        <v>20</v>
      </c>
    </row>
    <row r="55" spans="2:11" ht="19.649999999999999" customHeight="1">
      <c r="B55" s="121">
        <f t="shared" si="1"/>
        <v>50</v>
      </c>
      <c r="C55" s="122" t="s">
        <v>39</v>
      </c>
      <c r="D55" s="122" t="s">
        <v>82</v>
      </c>
      <c r="E55" s="122" t="s">
        <v>1366</v>
      </c>
      <c r="F55" s="122" t="s">
        <v>19</v>
      </c>
      <c r="G55" s="129" t="s">
        <v>20</v>
      </c>
      <c r="H55" s="130" t="s">
        <v>20</v>
      </c>
      <c r="I55" s="190" t="s">
        <v>20</v>
      </c>
      <c r="J55" s="190" t="s">
        <v>20</v>
      </c>
      <c r="K55" s="131" t="s">
        <v>20</v>
      </c>
    </row>
    <row r="56" spans="2:11" ht="19.649999999999999" customHeight="1">
      <c r="B56" s="121">
        <f t="shared" si="1"/>
        <v>51</v>
      </c>
      <c r="C56" s="122" t="s">
        <v>39</v>
      </c>
      <c r="D56" s="122" t="s">
        <v>1145</v>
      </c>
      <c r="E56" s="122" t="s">
        <v>1367</v>
      </c>
      <c r="F56" s="122" t="s">
        <v>19</v>
      </c>
      <c r="G56" s="129" t="s">
        <v>20</v>
      </c>
      <c r="H56" s="130" t="s">
        <v>20</v>
      </c>
      <c r="I56" s="190"/>
      <c r="J56" s="190"/>
      <c r="K56" s="131"/>
    </row>
    <row r="57" spans="2:11" ht="19.649999999999999" customHeight="1">
      <c r="B57" s="121">
        <f t="shared" si="1"/>
        <v>52</v>
      </c>
      <c r="C57" s="122" t="s">
        <v>39</v>
      </c>
      <c r="D57" s="122" t="s">
        <v>1149</v>
      </c>
      <c r="E57" s="122" t="s">
        <v>1367</v>
      </c>
      <c r="F57" s="122" t="s">
        <v>19</v>
      </c>
      <c r="G57" s="129" t="s">
        <v>20</v>
      </c>
      <c r="H57" s="130" t="s">
        <v>20</v>
      </c>
      <c r="I57" s="190"/>
      <c r="J57" s="190"/>
      <c r="K57" s="131"/>
    </row>
    <row r="58" spans="2:11" ht="19.649999999999999" customHeight="1">
      <c r="B58" s="121">
        <f t="shared" si="1"/>
        <v>53</v>
      </c>
      <c r="C58" s="122" t="s">
        <v>39</v>
      </c>
      <c r="D58" s="122" t="s">
        <v>1147</v>
      </c>
      <c r="E58" s="122" t="s">
        <v>1367</v>
      </c>
      <c r="F58" s="122" t="s">
        <v>19</v>
      </c>
      <c r="G58" s="129" t="s">
        <v>20</v>
      </c>
      <c r="H58" s="130" t="s">
        <v>20</v>
      </c>
      <c r="I58" s="190"/>
      <c r="J58" s="190"/>
      <c r="K58" s="131"/>
    </row>
    <row r="59" spans="2:11" ht="19.649999999999999" customHeight="1">
      <c r="B59" s="121">
        <f t="shared" si="1"/>
        <v>54</v>
      </c>
      <c r="C59" s="122" t="s">
        <v>39</v>
      </c>
      <c r="D59" s="122" t="s">
        <v>52</v>
      </c>
      <c r="E59" s="122" t="s">
        <v>1367</v>
      </c>
      <c r="F59" s="122" t="s">
        <v>19</v>
      </c>
      <c r="G59" s="129" t="s">
        <v>20</v>
      </c>
      <c r="H59" s="130" t="s">
        <v>20</v>
      </c>
      <c r="I59" s="190"/>
      <c r="J59" s="190" t="s">
        <v>20</v>
      </c>
      <c r="K59" s="131"/>
    </row>
    <row r="60" spans="2:11" ht="19.649999999999999" customHeight="1">
      <c r="B60" s="121">
        <f t="shared" si="1"/>
        <v>55</v>
      </c>
      <c r="C60" s="122" t="s">
        <v>39</v>
      </c>
      <c r="D60" s="122" t="s">
        <v>88</v>
      </c>
      <c r="E60" s="122" t="s">
        <v>1367</v>
      </c>
      <c r="F60" s="122" t="s">
        <v>19</v>
      </c>
      <c r="G60" s="129" t="s">
        <v>20</v>
      </c>
      <c r="H60" s="130" t="s">
        <v>20</v>
      </c>
      <c r="I60" s="190"/>
      <c r="J60" s="190" t="s">
        <v>20</v>
      </c>
      <c r="K60" s="131"/>
    </row>
    <row r="61" spans="2:11" ht="19.649999999999999" customHeight="1">
      <c r="B61" s="121">
        <f t="shared" si="1"/>
        <v>56</v>
      </c>
      <c r="C61" s="122" t="s">
        <v>39</v>
      </c>
      <c r="D61" s="122" t="s">
        <v>83</v>
      </c>
      <c r="E61" s="122" t="s">
        <v>1367</v>
      </c>
      <c r="F61" s="122" t="s">
        <v>19</v>
      </c>
      <c r="G61" s="129" t="s">
        <v>20</v>
      </c>
      <c r="H61" s="130" t="s">
        <v>20</v>
      </c>
      <c r="I61" s="190"/>
      <c r="J61" s="190" t="s">
        <v>20</v>
      </c>
      <c r="K61" s="131"/>
    </row>
    <row r="62" spans="2:11" ht="19.649999999999999" customHeight="1">
      <c r="B62" s="121">
        <f t="shared" si="1"/>
        <v>57</v>
      </c>
      <c r="C62" s="122" t="s">
        <v>39</v>
      </c>
      <c r="D62" s="122" t="s">
        <v>67</v>
      </c>
      <c r="E62" s="122" t="s">
        <v>1353</v>
      </c>
      <c r="F62" s="122" t="s">
        <v>19</v>
      </c>
      <c r="G62" s="129" t="s">
        <v>20</v>
      </c>
      <c r="H62" s="130" t="s">
        <v>20</v>
      </c>
      <c r="I62" s="190" t="s">
        <v>20</v>
      </c>
      <c r="J62" s="190"/>
      <c r="K62" s="131"/>
    </row>
    <row r="63" spans="2:11" ht="19.649999999999999" customHeight="1">
      <c r="B63" s="121">
        <f t="shared" si="1"/>
        <v>58</v>
      </c>
      <c r="C63" s="122" t="s">
        <v>39</v>
      </c>
      <c r="D63" s="122" t="s">
        <v>40</v>
      </c>
      <c r="E63" s="122" t="s">
        <v>1367</v>
      </c>
      <c r="F63" s="122" t="s">
        <v>19</v>
      </c>
      <c r="G63" s="129" t="s">
        <v>20</v>
      </c>
      <c r="H63" s="130" t="s">
        <v>20</v>
      </c>
      <c r="I63" s="190"/>
      <c r="J63" s="190" t="s">
        <v>20</v>
      </c>
      <c r="K63" s="131"/>
    </row>
    <row r="64" spans="2:11" ht="19.649999999999999" customHeight="1">
      <c r="B64" s="121">
        <f t="shared" si="1"/>
        <v>59</v>
      </c>
      <c r="C64" s="122" t="s">
        <v>39</v>
      </c>
      <c r="D64" s="122" t="s">
        <v>61</v>
      </c>
      <c r="E64" s="122" t="s">
        <v>1367</v>
      </c>
      <c r="F64" s="122" t="s">
        <v>19</v>
      </c>
      <c r="G64" s="129" t="s">
        <v>20</v>
      </c>
      <c r="H64" s="130" t="s">
        <v>20</v>
      </c>
      <c r="I64" s="190"/>
      <c r="J64" s="190" t="s">
        <v>20</v>
      </c>
      <c r="K64" s="131"/>
    </row>
    <row r="65" spans="2:11" ht="19.649999999999999" customHeight="1">
      <c r="B65" s="121">
        <f t="shared" si="1"/>
        <v>60</v>
      </c>
      <c r="C65" s="122" t="s">
        <v>39</v>
      </c>
      <c r="D65" s="122" t="s">
        <v>64</v>
      </c>
      <c r="E65" s="122" t="s">
        <v>1345</v>
      </c>
      <c r="F65" s="122" t="s">
        <v>19</v>
      </c>
      <c r="G65" s="129" t="s">
        <v>20</v>
      </c>
      <c r="H65" s="130" t="s">
        <v>20</v>
      </c>
      <c r="I65" s="190" t="s">
        <v>20</v>
      </c>
      <c r="J65" s="190" t="s">
        <v>20</v>
      </c>
      <c r="K65" s="131"/>
    </row>
    <row r="66" spans="2:11" ht="19.649999999999999" customHeight="1">
      <c r="B66" s="121">
        <f t="shared" si="1"/>
        <v>61</v>
      </c>
      <c r="C66" s="122" t="s">
        <v>39</v>
      </c>
      <c r="D66" s="122" t="s">
        <v>90</v>
      </c>
      <c r="E66" s="122" t="s">
        <v>1345</v>
      </c>
      <c r="F66" s="122" t="s">
        <v>19</v>
      </c>
      <c r="G66" s="129" t="s">
        <v>20</v>
      </c>
      <c r="H66" s="130" t="s">
        <v>20</v>
      </c>
      <c r="I66" s="190" t="s">
        <v>20</v>
      </c>
      <c r="J66" s="190" t="s">
        <v>20</v>
      </c>
      <c r="K66" s="131"/>
    </row>
    <row r="67" spans="2:11" ht="19.649999999999999" customHeight="1">
      <c r="B67" s="121">
        <f t="shared" si="1"/>
        <v>62</v>
      </c>
      <c r="C67" s="122" t="s">
        <v>39</v>
      </c>
      <c r="D67" s="122" t="s">
        <v>92</v>
      </c>
      <c r="E67" s="122" t="s">
        <v>1368</v>
      </c>
      <c r="F67" s="122" t="s">
        <v>19</v>
      </c>
      <c r="G67" s="129" t="s">
        <v>20</v>
      </c>
      <c r="H67" s="130" t="s">
        <v>20</v>
      </c>
      <c r="I67" s="190"/>
      <c r="J67" s="190"/>
      <c r="K67" s="131"/>
    </row>
    <row r="68" spans="2:11" ht="19.649999999999999" customHeight="1">
      <c r="B68" s="121">
        <f t="shared" si="1"/>
        <v>63</v>
      </c>
      <c r="C68" s="122" t="s">
        <v>39</v>
      </c>
      <c r="D68" s="122" t="s">
        <v>96</v>
      </c>
      <c r="E68" s="122" t="s">
        <v>1368</v>
      </c>
      <c r="F68" s="122" t="s">
        <v>19</v>
      </c>
      <c r="G68" s="129" t="s">
        <v>20</v>
      </c>
      <c r="H68" s="130" t="s">
        <v>20</v>
      </c>
      <c r="I68" s="190"/>
      <c r="J68" s="190"/>
      <c r="K68" s="131"/>
    </row>
    <row r="69" spans="2:11" ht="19.649999999999999" customHeight="1">
      <c r="B69" s="121">
        <f t="shared" si="1"/>
        <v>64</v>
      </c>
      <c r="C69" s="122" t="s">
        <v>39</v>
      </c>
      <c r="D69" s="122" t="s">
        <v>95</v>
      </c>
      <c r="E69" s="122" t="s">
        <v>1368</v>
      </c>
      <c r="F69" s="122" t="s">
        <v>19</v>
      </c>
      <c r="G69" s="129" t="s">
        <v>20</v>
      </c>
      <c r="H69" s="130" t="s">
        <v>20</v>
      </c>
      <c r="I69" s="190"/>
      <c r="J69" s="190"/>
      <c r="K69" s="131"/>
    </row>
    <row r="70" spans="2:11" ht="19.649999999999999" customHeight="1">
      <c r="B70" s="121">
        <f t="shared" si="1"/>
        <v>65</v>
      </c>
      <c r="C70" s="122" t="s">
        <v>39</v>
      </c>
      <c r="D70" s="122" t="s">
        <v>40</v>
      </c>
      <c r="E70" s="122" t="s">
        <v>1359</v>
      </c>
      <c r="F70" s="122">
        <v>2017</v>
      </c>
      <c r="G70" s="129" t="s">
        <v>20</v>
      </c>
      <c r="H70" s="130" t="s">
        <v>20</v>
      </c>
      <c r="I70" s="190"/>
      <c r="J70" s="190" t="s">
        <v>20</v>
      </c>
      <c r="K70" s="131"/>
    </row>
    <row r="71" spans="2:11" ht="19.649999999999999" customHeight="1">
      <c r="B71" s="121">
        <f t="shared" si="1"/>
        <v>66</v>
      </c>
      <c r="C71" s="122" t="s">
        <v>39</v>
      </c>
      <c r="D71" s="122" t="s">
        <v>1369</v>
      </c>
      <c r="E71" s="122" t="s">
        <v>1359</v>
      </c>
      <c r="F71" s="122">
        <v>2017</v>
      </c>
      <c r="G71" s="129" t="s">
        <v>20</v>
      </c>
      <c r="H71" s="130" t="s">
        <v>20</v>
      </c>
      <c r="I71" s="190"/>
      <c r="J71" s="190" t="s">
        <v>20</v>
      </c>
      <c r="K71" s="131"/>
    </row>
    <row r="72" spans="2:11" ht="19.649999999999999" customHeight="1">
      <c r="B72" s="121">
        <f t="shared" si="1"/>
        <v>67</v>
      </c>
      <c r="C72" s="122" t="s">
        <v>39</v>
      </c>
      <c r="D72" s="122" t="s">
        <v>49</v>
      </c>
      <c r="E72" s="122" t="s">
        <v>1370</v>
      </c>
      <c r="F72" s="122">
        <v>2016</v>
      </c>
      <c r="G72" s="129" t="s">
        <v>20</v>
      </c>
      <c r="H72" s="130" t="s">
        <v>20</v>
      </c>
      <c r="I72" s="190"/>
      <c r="J72" s="190"/>
      <c r="K72" s="131"/>
    </row>
    <row r="73" spans="2:11" ht="19.5" customHeight="1">
      <c r="B73" s="121">
        <f t="shared" si="1"/>
        <v>68</v>
      </c>
      <c r="C73" s="122" t="s">
        <v>39</v>
      </c>
      <c r="D73" s="122" t="s">
        <v>86</v>
      </c>
      <c r="E73" s="122" t="s">
        <v>1370</v>
      </c>
      <c r="F73" s="122">
        <v>2016</v>
      </c>
      <c r="G73" s="129" t="s">
        <v>20</v>
      </c>
      <c r="H73" s="130" t="s">
        <v>20</v>
      </c>
      <c r="I73" s="190"/>
      <c r="J73" s="190"/>
      <c r="K73" s="131"/>
    </row>
    <row r="74" spans="2:11" ht="19.5" customHeight="1">
      <c r="B74" s="121">
        <f t="shared" si="1"/>
        <v>69</v>
      </c>
      <c r="C74" s="122" t="s">
        <v>39</v>
      </c>
      <c r="D74" s="122" t="s">
        <v>82</v>
      </c>
      <c r="E74" s="122" t="s">
        <v>1370</v>
      </c>
      <c r="F74" s="122">
        <v>2016</v>
      </c>
      <c r="G74" s="129" t="s">
        <v>20</v>
      </c>
      <c r="H74" s="130" t="s">
        <v>20</v>
      </c>
      <c r="I74" s="190"/>
      <c r="J74" s="190"/>
      <c r="K74" s="131"/>
    </row>
    <row r="75" spans="2:11" ht="19.5" customHeight="1">
      <c r="B75" s="121">
        <f t="shared" si="1"/>
        <v>70</v>
      </c>
      <c r="C75" s="122" t="s">
        <v>39</v>
      </c>
      <c r="D75" s="122" t="s">
        <v>79</v>
      </c>
      <c r="E75" s="122" t="s">
        <v>1360</v>
      </c>
      <c r="F75" s="122">
        <v>2015</v>
      </c>
      <c r="G75" s="129" t="s">
        <v>20</v>
      </c>
      <c r="H75" s="130" t="s">
        <v>20</v>
      </c>
      <c r="I75" s="190"/>
      <c r="J75" s="190"/>
      <c r="K75" s="131"/>
    </row>
    <row r="76" spans="2:11" ht="19.649999999999999" customHeight="1">
      <c r="B76" s="121">
        <f t="shared" si="1"/>
        <v>71</v>
      </c>
      <c r="C76" s="122" t="s">
        <v>39</v>
      </c>
      <c r="D76" s="122" t="s">
        <v>61</v>
      </c>
      <c r="E76" s="122" t="s">
        <v>1359</v>
      </c>
      <c r="F76" s="122">
        <v>2017</v>
      </c>
      <c r="G76" s="129" t="s">
        <v>20</v>
      </c>
      <c r="H76" s="130" t="s">
        <v>20</v>
      </c>
      <c r="I76" s="190"/>
      <c r="J76" s="190"/>
      <c r="K76" s="131"/>
    </row>
    <row r="77" spans="2:11" ht="19.649999999999999" customHeight="1">
      <c r="B77" s="121">
        <f t="shared" si="1"/>
        <v>72</v>
      </c>
      <c r="C77" s="122" t="s">
        <v>39</v>
      </c>
      <c r="D77" s="122" t="s">
        <v>47</v>
      </c>
      <c r="E77" s="122" t="s">
        <v>1371</v>
      </c>
      <c r="F77" s="122">
        <v>2016</v>
      </c>
      <c r="G77" s="129" t="s">
        <v>20</v>
      </c>
      <c r="H77" s="130" t="s">
        <v>20</v>
      </c>
      <c r="I77" s="190"/>
      <c r="J77" s="190" t="s">
        <v>20</v>
      </c>
      <c r="K77" s="131"/>
    </row>
    <row r="78" spans="2:11" ht="19.649999999999999" customHeight="1">
      <c r="B78" s="121">
        <f t="shared" si="1"/>
        <v>73</v>
      </c>
      <c r="C78" s="122" t="s">
        <v>39</v>
      </c>
      <c r="D78" s="122" t="s">
        <v>85</v>
      </c>
      <c r="E78" s="122" t="s">
        <v>1371</v>
      </c>
      <c r="F78" s="122">
        <v>2016</v>
      </c>
      <c r="G78" s="129" t="s">
        <v>20</v>
      </c>
      <c r="H78" s="130" t="s">
        <v>20</v>
      </c>
      <c r="I78" s="190"/>
      <c r="J78" s="190" t="s">
        <v>20</v>
      </c>
      <c r="K78" s="131"/>
    </row>
    <row r="79" spans="2:11" ht="19.649999999999999" customHeight="1">
      <c r="B79" s="121">
        <f t="shared" si="1"/>
        <v>74</v>
      </c>
      <c r="C79" s="122" t="s">
        <v>39</v>
      </c>
      <c r="D79" s="122" t="s">
        <v>81</v>
      </c>
      <c r="E79" s="122" t="s">
        <v>1371</v>
      </c>
      <c r="F79" s="122">
        <v>2016</v>
      </c>
      <c r="G79" s="129" t="s">
        <v>20</v>
      </c>
      <c r="H79" s="130" t="s">
        <v>20</v>
      </c>
      <c r="I79" s="190"/>
      <c r="J79" s="190" t="s">
        <v>20</v>
      </c>
      <c r="K79" s="131"/>
    </row>
    <row r="80" spans="2:11" ht="19.649999999999999" customHeight="1">
      <c r="B80" s="121">
        <f t="shared" si="1"/>
        <v>75</v>
      </c>
      <c r="C80" s="122" t="s">
        <v>39</v>
      </c>
      <c r="D80" s="122" t="s">
        <v>47</v>
      </c>
      <c r="E80" s="122" t="s">
        <v>1372</v>
      </c>
      <c r="F80" s="122">
        <v>2008</v>
      </c>
      <c r="G80" s="129" t="s">
        <v>20</v>
      </c>
      <c r="H80" s="130" t="s">
        <v>20</v>
      </c>
      <c r="I80" s="190"/>
      <c r="J80" s="190"/>
      <c r="K80" s="131"/>
    </row>
    <row r="81" spans="2:11" ht="19.649999999999999" customHeight="1">
      <c r="B81" s="121">
        <f t="shared" si="1"/>
        <v>76</v>
      </c>
      <c r="C81" s="122" t="s">
        <v>39</v>
      </c>
      <c r="D81" s="122" t="s">
        <v>85</v>
      </c>
      <c r="E81" s="122" t="s">
        <v>1372</v>
      </c>
      <c r="F81" s="122">
        <v>2008</v>
      </c>
      <c r="G81" s="129" t="s">
        <v>20</v>
      </c>
      <c r="H81" s="130" t="s">
        <v>20</v>
      </c>
      <c r="I81" s="190"/>
      <c r="J81" s="190"/>
      <c r="K81" s="131"/>
    </row>
    <row r="82" spans="2:11" ht="19.649999999999999" customHeight="1">
      <c r="B82" s="121">
        <f t="shared" si="1"/>
        <v>77</v>
      </c>
      <c r="C82" s="122" t="s">
        <v>39</v>
      </c>
      <c r="D82" s="122" t="s">
        <v>81</v>
      </c>
      <c r="E82" s="122" t="s">
        <v>1372</v>
      </c>
      <c r="F82" s="122">
        <v>2008</v>
      </c>
      <c r="G82" s="129" t="s">
        <v>20</v>
      </c>
      <c r="H82" s="130" t="s">
        <v>20</v>
      </c>
      <c r="I82" s="190"/>
      <c r="J82" s="190"/>
      <c r="K82" s="131"/>
    </row>
    <row r="83" spans="2:11" ht="19.649999999999999" customHeight="1">
      <c r="B83" s="121" t="s">
        <v>1</v>
      </c>
      <c r="C83" s="122" t="s">
        <v>39</v>
      </c>
      <c r="D83" s="122" t="s">
        <v>79</v>
      </c>
      <c r="E83" s="122" t="s">
        <v>1373</v>
      </c>
      <c r="F83" s="122" t="s">
        <v>5</v>
      </c>
      <c r="G83" s="129" t="s">
        <v>20</v>
      </c>
      <c r="H83" s="130" t="s">
        <v>20</v>
      </c>
      <c r="I83" s="190"/>
      <c r="J83" s="190"/>
      <c r="K83" s="131"/>
    </row>
    <row r="84" spans="2:11" ht="19.649999999999999" customHeight="1">
      <c r="B84" s="121">
        <f t="shared" ref="B84:B124" si="2">ROW()-6</f>
        <v>78</v>
      </c>
      <c r="C84" s="122" t="s">
        <v>39</v>
      </c>
      <c r="D84" s="122" t="s">
        <v>43</v>
      </c>
      <c r="E84" s="122" t="s">
        <v>1350</v>
      </c>
      <c r="F84" s="122" t="s">
        <v>19</v>
      </c>
      <c r="G84" s="129" t="s">
        <v>20</v>
      </c>
      <c r="H84" s="130" t="s">
        <v>20</v>
      </c>
      <c r="I84" s="190"/>
      <c r="J84" s="190" t="s">
        <v>20</v>
      </c>
      <c r="K84" s="131"/>
    </row>
    <row r="85" spans="2:11" ht="19.649999999999999" customHeight="1">
      <c r="B85" s="121">
        <f t="shared" si="2"/>
        <v>79</v>
      </c>
      <c r="C85" s="122" t="s">
        <v>39</v>
      </c>
      <c r="D85" s="122" t="s">
        <v>1357</v>
      </c>
      <c r="E85" s="122" t="s">
        <v>1350</v>
      </c>
      <c r="F85" s="122" t="s">
        <v>19</v>
      </c>
      <c r="G85" s="129" t="s">
        <v>20</v>
      </c>
      <c r="H85" s="130" t="s">
        <v>20</v>
      </c>
      <c r="I85" s="190"/>
      <c r="J85" s="190" t="s">
        <v>20</v>
      </c>
      <c r="K85" s="131"/>
    </row>
    <row r="86" spans="2:11" ht="19.649999999999999" customHeight="1">
      <c r="B86" s="121">
        <f t="shared" si="2"/>
        <v>80</v>
      </c>
      <c r="C86" s="122" t="s">
        <v>39</v>
      </c>
      <c r="D86" s="122" t="s">
        <v>1358</v>
      </c>
      <c r="E86" s="122" t="s">
        <v>1350</v>
      </c>
      <c r="F86" s="122" t="s">
        <v>19</v>
      </c>
      <c r="G86" s="129" t="s">
        <v>20</v>
      </c>
      <c r="H86" s="130" t="s">
        <v>20</v>
      </c>
      <c r="I86" s="190"/>
      <c r="J86" s="190" t="s">
        <v>20</v>
      </c>
      <c r="K86" s="131"/>
    </row>
    <row r="87" spans="2:11" ht="19.649999999999999" customHeight="1">
      <c r="B87" s="121">
        <f t="shared" si="2"/>
        <v>81</v>
      </c>
      <c r="C87" s="122" t="s">
        <v>39</v>
      </c>
      <c r="D87" s="122" t="s">
        <v>47</v>
      </c>
      <c r="E87" s="122" t="s">
        <v>1366</v>
      </c>
      <c r="F87" s="122" t="s">
        <v>19</v>
      </c>
      <c r="G87" s="129" t="s">
        <v>20</v>
      </c>
      <c r="H87" s="130" t="s">
        <v>20</v>
      </c>
      <c r="I87" s="190" t="s">
        <v>20</v>
      </c>
      <c r="J87" s="190" t="s">
        <v>20</v>
      </c>
      <c r="K87" s="131" t="s">
        <v>20</v>
      </c>
    </row>
    <row r="88" spans="2:11" ht="19.649999999999999" customHeight="1">
      <c r="B88" s="121">
        <f t="shared" si="2"/>
        <v>82</v>
      </c>
      <c r="C88" s="122" t="s">
        <v>39</v>
      </c>
      <c r="D88" s="122" t="s">
        <v>85</v>
      </c>
      <c r="E88" s="122" t="s">
        <v>1366</v>
      </c>
      <c r="F88" s="122" t="s">
        <v>19</v>
      </c>
      <c r="G88" s="129" t="s">
        <v>20</v>
      </c>
      <c r="H88" s="130" t="s">
        <v>20</v>
      </c>
      <c r="I88" s="190" t="s">
        <v>20</v>
      </c>
      <c r="J88" s="190" t="s">
        <v>20</v>
      </c>
      <c r="K88" s="131" t="s">
        <v>20</v>
      </c>
    </row>
    <row r="89" spans="2:11" ht="19.649999999999999" customHeight="1">
      <c r="B89" s="121">
        <f t="shared" si="2"/>
        <v>83</v>
      </c>
      <c r="C89" s="122" t="s">
        <v>39</v>
      </c>
      <c r="D89" s="122" t="s">
        <v>81</v>
      </c>
      <c r="E89" s="122" t="s">
        <v>1366</v>
      </c>
      <c r="F89" s="122" t="s">
        <v>19</v>
      </c>
      <c r="G89" s="129" t="s">
        <v>20</v>
      </c>
      <c r="H89" s="130" t="s">
        <v>20</v>
      </c>
      <c r="I89" s="190" t="s">
        <v>20</v>
      </c>
      <c r="J89" s="190" t="s">
        <v>20</v>
      </c>
      <c r="K89" s="131" t="s">
        <v>20</v>
      </c>
    </row>
    <row r="90" spans="2:11" ht="19.649999999999999" customHeight="1">
      <c r="B90" s="121">
        <f t="shared" si="2"/>
        <v>84</v>
      </c>
      <c r="C90" s="122" t="s">
        <v>39</v>
      </c>
      <c r="D90" s="122" t="s">
        <v>72</v>
      </c>
      <c r="E90" s="122" t="s">
        <v>1345</v>
      </c>
      <c r="F90" s="122" t="s">
        <v>19</v>
      </c>
      <c r="G90" s="129" t="s">
        <v>20</v>
      </c>
      <c r="H90" s="130" t="s">
        <v>20</v>
      </c>
      <c r="I90" s="190" t="s">
        <v>20</v>
      </c>
      <c r="J90" s="190" t="s">
        <v>20</v>
      </c>
      <c r="K90" s="131" t="s">
        <v>20</v>
      </c>
    </row>
    <row r="91" spans="2:11" ht="19.649999999999999" customHeight="1">
      <c r="B91" s="121">
        <f t="shared" si="2"/>
        <v>85</v>
      </c>
      <c r="C91" s="122" t="s">
        <v>39</v>
      </c>
      <c r="D91" s="122" t="s">
        <v>831</v>
      </c>
      <c r="E91" s="122" t="s">
        <v>1345</v>
      </c>
      <c r="F91" s="122" t="s">
        <v>19</v>
      </c>
      <c r="G91" s="129" t="s">
        <v>20</v>
      </c>
      <c r="H91" s="130" t="s">
        <v>20</v>
      </c>
      <c r="I91" s="190" t="s">
        <v>20</v>
      </c>
      <c r="J91" s="190" t="s">
        <v>20</v>
      </c>
      <c r="K91" s="131" t="s">
        <v>20</v>
      </c>
    </row>
    <row r="92" spans="2:11" ht="19.649999999999999" customHeight="1">
      <c r="B92" s="121">
        <f t="shared" si="2"/>
        <v>86</v>
      </c>
      <c r="C92" s="122" t="s">
        <v>39</v>
      </c>
      <c r="D92" s="122" t="s">
        <v>75</v>
      </c>
      <c r="E92" s="122" t="s">
        <v>1373</v>
      </c>
      <c r="F92" s="122" t="s">
        <v>19</v>
      </c>
      <c r="G92" s="129" t="s">
        <v>20</v>
      </c>
      <c r="H92" s="130" t="s">
        <v>20</v>
      </c>
      <c r="I92" s="190" t="s">
        <v>20</v>
      </c>
      <c r="J92" s="190"/>
      <c r="K92" s="131" t="s">
        <v>20</v>
      </c>
    </row>
    <row r="93" spans="2:11" ht="19.649999999999999" customHeight="1">
      <c r="B93" s="121">
        <f t="shared" si="2"/>
        <v>87</v>
      </c>
      <c r="C93" s="122" t="s">
        <v>39</v>
      </c>
      <c r="D93" s="122" t="s">
        <v>58</v>
      </c>
      <c r="E93" s="122" t="s">
        <v>1374</v>
      </c>
      <c r="F93" s="122">
        <v>2018</v>
      </c>
      <c r="G93" s="129" t="s">
        <v>20</v>
      </c>
      <c r="H93" s="130" t="s">
        <v>20</v>
      </c>
      <c r="I93" s="190"/>
      <c r="J93" s="190" t="s">
        <v>20</v>
      </c>
      <c r="K93" s="131"/>
    </row>
    <row r="94" spans="2:11" ht="19.649999999999999" customHeight="1">
      <c r="B94" s="121">
        <f t="shared" si="2"/>
        <v>88</v>
      </c>
      <c r="C94" s="122" t="s">
        <v>39</v>
      </c>
      <c r="D94" s="122" t="s">
        <v>1375</v>
      </c>
      <c r="E94" s="122" t="s">
        <v>1374</v>
      </c>
      <c r="F94" s="122">
        <v>2018</v>
      </c>
      <c r="G94" s="129" t="s">
        <v>20</v>
      </c>
      <c r="H94" s="130" t="s">
        <v>20</v>
      </c>
      <c r="I94" s="190"/>
      <c r="J94" s="190" t="s">
        <v>20</v>
      </c>
      <c r="K94" s="131"/>
    </row>
    <row r="95" spans="2:11" ht="19.649999999999999" customHeight="1">
      <c r="B95" s="121">
        <f t="shared" si="2"/>
        <v>89</v>
      </c>
      <c r="C95" s="122" t="s">
        <v>39</v>
      </c>
      <c r="D95" s="122" t="s">
        <v>1376</v>
      </c>
      <c r="E95" s="122" t="s">
        <v>1374</v>
      </c>
      <c r="F95" s="122">
        <v>2018</v>
      </c>
      <c r="G95" s="129" t="s">
        <v>20</v>
      </c>
      <c r="H95" s="130" t="s">
        <v>20</v>
      </c>
      <c r="I95" s="190"/>
      <c r="J95" s="190" t="s">
        <v>20</v>
      </c>
      <c r="K95" s="131"/>
    </row>
    <row r="96" spans="2:11" ht="19.649999999999999" customHeight="1">
      <c r="B96" s="121">
        <f t="shared" si="2"/>
        <v>90</v>
      </c>
      <c r="C96" s="122" t="s">
        <v>39</v>
      </c>
      <c r="D96" s="122" t="s">
        <v>58</v>
      </c>
      <c r="E96" s="122" t="s">
        <v>1353</v>
      </c>
      <c r="F96" s="122" t="s">
        <v>19</v>
      </c>
      <c r="G96" s="129" t="s">
        <v>20</v>
      </c>
      <c r="H96" s="130" t="s">
        <v>20</v>
      </c>
      <c r="I96" s="190"/>
      <c r="J96" s="190" t="s">
        <v>20</v>
      </c>
      <c r="K96" s="131"/>
    </row>
    <row r="97" spans="2:11" ht="19.5" customHeight="1">
      <c r="B97" s="121">
        <f t="shared" si="2"/>
        <v>91</v>
      </c>
      <c r="C97" s="122" t="s">
        <v>39</v>
      </c>
      <c r="D97" s="122" t="s">
        <v>1375</v>
      </c>
      <c r="E97" s="122" t="s">
        <v>1353</v>
      </c>
      <c r="F97" s="122" t="s">
        <v>19</v>
      </c>
      <c r="G97" s="129" t="s">
        <v>20</v>
      </c>
      <c r="H97" s="130" t="s">
        <v>20</v>
      </c>
      <c r="I97" s="190"/>
      <c r="J97" s="190" t="s">
        <v>20</v>
      </c>
      <c r="K97" s="131"/>
    </row>
    <row r="98" spans="2:11" ht="19.649999999999999" customHeight="1">
      <c r="B98" s="121">
        <f t="shared" si="2"/>
        <v>92</v>
      </c>
      <c r="C98" s="122" t="s">
        <v>39</v>
      </c>
      <c r="D98" s="122" t="s">
        <v>1376</v>
      </c>
      <c r="E98" s="122" t="s">
        <v>1353</v>
      </c>
      <c r="F98" s="122" t="s">
        <v>19</v>
      </c>
      <c r="G98" s="129" t="s">
        <v>20</v>
      </c>
      <c r="H98" s="130" t="s">
        <v>20</v>
      </c>
      <c r="I98" s="190"/>
      <c r="J98" s="190" t="s">
        <v>20</v>
      </c>
      <c r="K98" s="131"/>
    </row>
    <row r="99" spans="2:11" ht="19.649999999999999" customHeight="1">
      <c r="B99" s="121">
        <f t="shared" si="2"/>
        <v>93</v>
      </c>
      <c r="C99" s="122" t="s">
        <v>97</v>
      </c>
      <c r="D99" s="122" t="s">
        <v>98</v>
      </c>
      <c r="E99" s="122" t="s">
        <v>1373</v>
      </c>
      <c r="F99" s="122" t="s">
        <v>19</v>
      </c>
      <c r="G99" s="129" t="s">
        <v>20</v>
      </c>
      <c r="H99" s="130" t="s">
        <v>20</v>
      </c>
      <c r="I99" s="190"/>
      <c r="J99" s="190"/>
      <c r="K99" s="131"/>
    </row>
    <row r="100" spans="2:11" ht="19.649999999999999" customHeight="1">
      <c r="B100" s="121">
        <f t="shared" si="2"/>
        <v>94</v>
      </c>
      <c r="C100" s="122" t="s">
        <v>97</v>
      </c>
      <c r="D100" s="122" t="s">
        <v>99</v>
      </c>
      <c r="E100" s="122" t="s">
        <v>1377</v>
      </c>
      <c r="F100" s="122" t="s">
        <v>19</v>
      </c>
      <c r="G100" s="129" t="s">
        <v>20</v>
      </c>
      <c r="H100" s="130" t="s">
        <v>20</v>
      </c>
      <c r="I100" s="190"/>
      <c r="J100" s="190"/>
      <c r="K100" s="131"/>
    </row>
    <row r="101" spans="2:11" ht="19.649999999999999" customHeight="1">
      <c r="B101" s="121">
        <f t="shared" si="2"/>
        <v>95</v>
      </c>
      <c r="C101" s="122" t="s">
        <v>97</v>
      </c>
      <c r="D101" s="122" t="s">
        <v>101</v>
      </c>
      <c r="E101" s="122" t="s">
        <v>1333</v>
      </c>
      <c r="F101" s="122">
        <v>2020</v>
      </c>
      <c r="G101" s="129" t="s">
        <v>20</v>
      </c>
      <c r="H101" s="130" t="s">
        <v>20</v>
      </c>
      <c r="I101" s="190"/>
      <c r="J101" s="190"/>
      <c r="K101" s="131"/>
    </row>
    <row r="102" spans="2:11" ht="19.649999999999999" customHeight="1">
      <c r="B102" s="121">
        <f t="shared" si="2"/>
        <v>96</v>
      </c>
      <c r="C102" s="122" t="s">
        <v>102</v>
      </c>
      <c r="D102" s="122" t="s">
        <v>1378</v>
      </c>
      <c r="E102" s="122" t="s">
        <v>1379</v>
      </c>
      <c r="F102" s="122" t="s">
        <v>19</v>
      </c>
      <c r="G102" s="129" t="s">
        <v>20</v>
      </c>
      <c r="H102" s="130" t="s">
        <v>20</v>
      </c>
      <c r="I102" s="190"/>
      <c r="J102" s="190"/>
      <c r="K102" s="131"/>
    </row>
    <row r="103" spans="2:11" ht="19.649999999999999" customHeight="1">
      <c r="B103" s="121">
        <f t="shared" si="2"/>
        <v>97</v>
      </c>
      <c r="C103" s="122" t="s">
        <v>102</v>
      </c>
      <c r="D103" s="122" t="s">
        <v>111</v>
      </c>
      <c r="E103" s="122" t="s">
        <v>1347</v>
      </c>
      <c r="F103" s="122">
        <v>2019</v>
      </c>
      <c r="G103" s="129" t="s">
        <v>20</v>
      </c>
      <c r="H103" s="130" t="s">
        <v>20</v>
      </c>
      <c r="I103" s="190"/>
      <c r="J103" s="190"/>
      <c r="K103" s="131"/>
    </row>
    <row r="104" spans="2:11" ht="19.649999999999999" customHeight="1">
      <c r="B104" s="121">
        <f t="shared" si="2"/>
        <v>98</v>
      </c>
      <c r="C104" s="122" t="s">
        <v>102</v>
      </c>
      <c r="D104" s="122" t="s">
        <v>1380</v>
      </c>
      <c r="E104" s="122" t="s">
        <v>1346</v>
      </c>
      <c r="F104" s="122">
        <v>2015</v>
      </c>
      <c r="G104" s="129" t="s">
        <v>20</v>
      </c>
      <c r="H104" s="130" t="s">
        <v>20</v>
      </c>
      <c r="I104" s="190"/>
      <c r="J104" s="190"/>
      <c r="K104" s="131"/>
    </row>
    <row r="105" spans="2:11" ht="19.649999999999999" customHeight="1">
      <c r="B105" s="121">
        <f t="shared" si="2"/>
        <v>99</v>
      </c>
      <c r="C105" s="122" t="s">
        <v>102</v>
      </c>
      <c r="D105" s="122" t="s">
        <v>103</v>
      </c>
      <c r="E105" s="122" t="s">
        <v>1362</v>
      </c>
      <c r="F105" s="122">
        <v>2011</v>
      </c>
      <c r="G105" s="129" t="s">
        <v>20</v>
      </c>
      <c r="H105" s="130" t="s">
        <v>20</v>
      </c>
      <c r="I105" s="190"/>
      <c r="J105" s="190"/>
      <c r="K105" s="131"/>
    </row>
    <row r="106" spans="2:11" ht="19.649999999999999" customHeight="1">
      <c r="B106" s="121">
        <f t="shared" si="2"/>
        <v>100</v>
      </c>
      <c r="C106" s="122" t="s">
        <v>102</v>
      </c>
      <c r="D106" s="122" t="s">
        <v>114</v>
      </c>
      <c r="E106" s="122" t="s">
        <v>1381</v>
      </c>
      <c r="F106" s="122">
        <v>2016</v>
      </c>
      <c r="G106" s="129" t="s">
        <v>20</v>
      </c>
      <c r="H106" s="130" t="s">
        <v>20</v>
      </c>
      <c r="I106" s="190"/>
      <c r="J106" s="190" t="s">
        <v>20</v>
      </c>
      <c r="K106" s="131"/>
    </row>
    <row r="107" spans="2:11" ht="19.649999999999999" customHeight="1">
      <c r="B107" s="121">
        <f t="shared" si="2"/>
        <v>101</v>
      </c>
      <c r="C107" s="122" t="s">
        <v>102</v>
      </c>
      <c r="D107" s="122" t="s">
        <v>103</v>
      </c>
      <c r="E107" s="122" t="s">
        <v>1347</v>
      </c>
      <c r="F107" s="122">
        <v>2019</v>
      </c>
      <c r="G107" s="129" t="s">
        <v>20</v>
      </c>
      <c r="H107" s="130" t="s">
        <v>20</v>
      </c>
      <c r="I107" s="190"/>
      <c r="J107" s="190"/>
      <c r="K107" s="131"/>
    </row>
    <row r="108" spans="2:11" ht="19.649999999999999" customHeight="1">
      <c r="B108" s="121">
        <f t="shared" si="2"/>
        <v>102</v>
      </c>
      <c r="C108" s="122" t="s">
        <v>102</v>
      </c>
      <c r="D108" s="122" t="s">
        <v>114</v>
      </c>
      <c r="E108" s="122" t="s">
        <v>1382</v>
      </c>
      <c r="F108" s="122">
        <v>2024</v>
      </c>
      <c r="G108" s="129" t="s">
        <v>20</v>
      </c>
      <c r="H108" s="130" t="s">
        <v>20</v>
      </c>
      <c r="I108" s="190"/>
      <c r="J108" s="190"/>
      <c r="K108" s="131"/>
    </row>
    <row r="109" spans="2:11" ht="19.649999999999999" customHeight="1">
      <c r="B109" s="121">
        <f t="shared" si="2"/>
        <v>103</v>
      </c>
      <c r="C109" s="122" t="s">
        <v>102</v>
      </c>
      <c r="D109" s="122" t="s">
        <v>832</v>
      </c>
      <c r="E109" s="122" t="s">
        <v>1368</v>
      </c>
      <c r="F109" s="122" t="s">
        <v>19</v>
      </c>
      <c r="G109" s="129" t="s">
        <v>20</v>
      </c>
      <c r="H109" s="130" t="s">
        <v>20</v>
      </c>
      <c r="I109" s="190"/>
      <c r="J109" s="190" t="s">
        <v>20</v>
      </c>
      <c r="K109" s="131"/>
    </row>
    <row r="110" spans="2:11" ht="19.649999999999999" customHeight="1">
      <c r="B110" s="121">
        <f t="shared" si="2"/>
        <v>104</v>
      </c>
      <c r="C110" s="122" t="s">
        <v>102</v>
      </c>
      <c r="D110" s="122" t="s">
        <v>834</v>
      </c>
      <c r="E110" s="122" t="s">
        <v>1343</v>
      </c>
      <c r="F110" s="122">
        <v>2019</v>
      </c>
      <c r="G110" s="129" t="s">
        <v>20</v>
      </c>
      <c r="H110" s="130" t="s">
        <v>20</v>
      </c>
      <c r="I110" s="190"/>
      <c r="J110" s="190"/>
      <c r="K110" s="131"/>
    </row>
    <row r="111" spans="2:11" ht="19.649999999999999" customHeight="1">
      <c r="B111" s="121">
        <f t="shared" si="2"/>
        <v>105</v>
      </c>
      <c r="C111" s="122" t="s">
        <v>102</v>
      </c>
      <c r="D111" s="122" t="s">
        <v>111</v>
      </c>
      <c r="E111" s="122" t="s">
        <v>1383</v>
      </c>
      <c r="F111" s="122">
        <v>2013</v>
      </c>
      <c r="G111" s="129" t="s">
        <v>20</v>
      </c>
      <c r="H111" s="130" t="s">
        <v>20</v>
      </c>
      <c r="I111" s="190"/>
      <c r="J111" s="190"/>
      <c r="K111" s="131"/>
    </row>
    <row r="112" spans="2:11" ht="19.649999999999999" customHeight="1">
      <c r="B112" s="121">
        <f t="shared" si="2"/>
        <v>106</v>
      </c>
      <c r="C112" s="122" t="s">
        <v>102</v>
      </c>
      <c r="D112" s="122" t="s">
        <v>836</v>
      </c>
      <c r="E112" s="122" t="s">
        <v>1384</v>
      </c>
      <c r="F112" s="122">
        <v>2015</v>
      </c>
      <c r="G112" s="129" t="s">
        <v>20</v>
      </c>
      <c r="H112" s="130" t="s">
        <v>20</v>
      </c>
      <c r="I112" s="190"/>
      <c r="J112" s="190"/>
      <c r="K112" s="131"/>
    </row>
    <row r="113" spans="2:11" ht="19.649999999999999" customHeight="1">
      <c r="B113" s="121">
        <f t="shared" si="2"/>
        <v>107</v>
      </c>
      <c r="C113" s="122" t="s">
        <v>102</v>
      </c>
      <c r="D113" s="122" t="s">
        <v>134</v>
      </c>
      <c r="E113" s="122" t="s">
        <v>1359</v>
      </c>
      <c r="F113" s="122">
        <v>2017</v>
      </c>
      <c r="G113" s="129" t="s">
        <v>20</v>
      </c>
      <c r="H113" s="130" t="s">
        <v>20</v>
      </c>
      <c r="I113" s="190"/>
      <c r="J113" s="190"/>
      <c r="K113" s="131"/>
    </row>
    <row r="114" spans="2:11" ht="19.649999999999999" customHeight="1">
      <c r="B114" s="121">
        <f t="shared" si="2"/>
        <v>108</v>
      </c>
      <c r="C114" s="122" t="s">
        <v>102</v>
      </c>
      <c r="D114" s="122" t="s">
        <v>103</v>
      </c>
      <c r="E114" s="122" t="s">
        <v>1353</v>
      </c>
      <c r="F114" s="122" t="s">
        <v>19</v>
      </c>
      <c r="G114" s="129" t="s">
        <v>20</v>
      </c>
      <c r="H114" s="130" t="s">
        <v>20</v>
      </c>
      <c r="I114" s="190"/>
      <c r="J114" s="190" t="s">
        <v>20</v>
      </c>
      <c r="K114" s="131"/>
    </row>
    <row r="115" spans="2:11" ht="19.649999999999999" customHeight="1">
      <c r="B115" s="121">
        <f t="shared" si="2"/>
        <v>109</v>
      </c>
      <c r="C115" s="122" t="s">
        <v>102</v>
      </c>
      <c r="D115" s="122" t="s">
        <v>131</v>
      </c>
      <c r="E115" s="122" t="s">
        <v>1373</v>
      </c>
      <c r="F115" s="122" t="s">
        <v>19</v>
      </c>
      <c r="G115" s="129" t="s">
        <v>20</v>
      </c>
      <c r="H115" s="130" t="s">
        <v>20</v>
      </c>
      <c r="I115" s="190"/>
      <c r="J115" s="190" t="s">
        <v>20</v>
      </c>
      <c r="K115" s="131"/>
    </row>
    <row r="116" spans="2:11" ht="19.649999999999999" customHeight="1">
      <c r="B116" s="121">
        <f t="shared" si="2"/>
        <v>110</v>
      </c>
      <c r="C116" s="122" t="s">
        <v>102</v>
      </c>
      <c r="D116" s="122" t="s">
        <v>139</v>
      </c>
      <c r="E116" s="122" t="s">
        <v>1385</v>
      </c>
      <c r="F116" s="122">
        <v>2018</v>
      </c>
      <c r="G116" s="129" t="s">
        <v>20</v>
      </c>
      <c r="H116" s="130" t="s">
        <v>20</v>
      </c>
      <c r="I116" s="190"/>
      <c r="J116" s="190"/>
      <c r="K116" s="131"/>
    </row>
    <row r="117" spans="2:11" ht="19.649999999999999" customHeight="1">
      <c r="B117" s="121">
        <f t="shared" si="2"/>
        <v>111</v>
      </c>
      <c r="C117" s="122" t="s">
        <v>102</v>
      </c>
      <c r="D117" s="122" t="s">
        <v>134</v>
      </c>
      <c r="E117" s="122" t="s">
        <v>1345</v>
      </c>
      <c r="F117" s="122" t="s">
        <v>19</v>
      </c>
      <c r="G117" s="129" t="s">
        <v>20</v>
      </c>
      <c r="H117" s="130" t="s">
        <v>20</v>
      </c>
      <c r="I117" s="190"/>
      <c r="J117" s="190"/>
      <c r="K117" s="131"/>
    </row>
    <row r="118" spans="2:11" ht="19.649999999999999" customHeight="1">
      <c r="B118" s="121">
        <f t="shared" si="2"/>
        <v>112</v>
      </c>
      <c r="C118" s="122" t="s">
        <v>102</v>
      </c>
      <c r="D118" s="122" t="s">
        <v>139</v>
      </c>
      <c r="E118" s="122" t="s">
        <v>1367</v>
      </c>
      <c r="F118" s="122" t="s">
        <v>19</v>
      </c>
      <c r="G118" s="129" t="s">
        <v>20</v>
      </c>
      <c r="H118" s="130" t="s">
        <v>20</v>
      </c>
      <c r="I118" s="190"/>
      <c r="J118" s="190"/>
      <c r="K118" s="131"/>
    </row>
    <row r="119" spans="2:11" ht="19.649999999999999" customHeight="1">
      <c r="B119" s="121">
        <f t="shared" si="2"/>
        <v>113</v>
      </c>
      <c r="C119" s="122" t="s">
        <v>102</v>
      </c>
      <c r="D119" s="122" t="s">
        <v>142</v>
      </c>
      <c r="E119" s="122" t="s">
        <v>1353</v>
      </c>
      <c r="F119" s="122" t="s">
        <v>19</v>
      </c>
      <c r="G119" s="129" t="s">
        <v>20</v>
      </c>
      <c r="H119" s="130" t="s">
        <v>20</v>
      </c>
      <c r="I119" s="190"/>
      <c r="J119" s="190"/>
      <c r="K119" s="131"/>
    </row>
    <row r="120" spans="2:11" ht="19.649999999999999" customHeight="1">
      <c r="B120" s="121">
        <f t="shared" si="2"/>
        <v>114</v>
      </c>
      <c r="C120" s="122" t="s">
        <v>102</v>
      </c>
      <c r="D120" s="122" t="s">
        <v>836</v>
      </c>
      <c r="E120" s="122" t="s">
        <v>1373</v>
      </c>
      <c r="F120" s="122" t="s">
        <v>19</v>
      </c>
      <c r="G120" s="129" t="s">
        <v>20</v>
      </c>
      <c r="H120" s="130" t="s">
        <v>20</v>
      </c>
      <c r="I120" s="190"/>
      <c r="J120" s="190"/>
      <c r="K120" s="131"/>
    </row>
    <row r="121" spans="2:11" ht="19.649999999999999" customHeight="1">
      <c r="B121" s="121">
        <f t="shared" si="2"/>
        <v>115</v>
      </c>
      <c r="C121" s="122" t="s">
        <v>102</v>
      </c>
      <c r="D121" s="122" t="s">
        <v>1386</v>
      </c>
      <c r="E121" s="122" t="s">
        <v>1367</v>
      </c>
      <c r="F121" s="122" t="s">
        <v>19</v>
      </c>
      <c r="G121" s="129" t="s">
        <v>20</v>
      </c>
      <c r="H121" s="130" t="s">
        <v>20</v>
      </c>
      <c r="I121" s="190"/>
      <c r="J121" s="190"/>
      <c r="K121" s="131"/>
    </row>
    <row r="122" spans="2:11" ht="19.649999999999999" customHeight="1">
      <c r="B122" s="121">
        <f t="shared" si="2"/>
        <v>116</v>
      </c>
      <c r="C122" s="122" t="s">
        <v>102</v>
      </c>
      <c r="D122" s="122" t="s">
        <v>111</v>
      </c>
      <c r="E122" s="122" t="s">
        <v>1353</v>
      </c>
      <c r="F122" s="122" t="s">
        <v>19</v>
      </c>
      <c r="G122" s="129" t="s">
        <v>20</v>
      </c>
      <c r="H122" s="130" t="s">
        <v>20</v>
      </c>
      <c r="I122" s="190"/>
      <c r="J122" s="190"/>
      <c r="K122" s="131"/>
    </row>
    <row r="123" spans="2:11" ht="19.649999999999999" customHeight="1">
      <c r="B123" s="121">
        <f t="shared" si="2"/>
        <v>117</v>
      </c>
      <c r="C123" s="122" t="s">
        <v>102</v>
      </c>
      <c r="D123" s="122" t="s">
        <v>143</v>
      </c>
      <c r="E123" s="122" t="s">
        <v>1367</v>
      </c>
      <c r="F123" s="122" t="s">
        <v>19</v>
      </c>
      <c r="G123" s="129" t="s">
        <v>20</v>
      </c>
      <c r="H123" s="130" t="s">
        <v>20</v>
      </c>
      <c r="I123" s="190"/>
      <c r="J123" s="190"/>
      <c r="K123" s="131"/>
    </row>
    <row r="124" spans="2:11" ht="19.649999999999999" customHeight="1">
      <c r="B124" s="121">
        <f t="shared" si="2"/>
        <v>118</v>
      </c>
      <c r="C124" s="122" t="s">
        <v>102</v>
      </c>
      <c r="D124" s="122" t="s">
        <v>770</v>
      </c>
      <c r="E124" s="122" t="s">
        <v>1387</v>
      </c>
      <c r="F124" s="122">
        <v>2020</v>
      </c>
      <c r="G124" s="129" t="s">
        <v>20</v>
      </c>
      <c r="H124" s="130" t="s">
        <v>20</v>
      </c>
      <c r="I124" s="190"/>
      <c r="J124" s="190"/>
      <c r="K124" s="131"/>
    </row>
    <row r="125" spans="2:11" ht="19.649999999999999" customHeight="1">
      <c r="B125" s="121" t="s">
        <v>1</v>
      </c>
      <c r="C125" s="122" t="s">
        <v>102</v>
      </c>
      <c r="D125" s="122" t="s">
        <v>114</v>
      </c>
      <c r="E125" s="122" t="s">
        <v>1340</v>
      </c>
      <c r="F125" s="122" t="s">
        <v>5</v>
      </c>
      <c r="G125" s="129" t="s">
        <v>20</v>
      </c>
      <c r="H125" s="130" t="s">
        <v>20</v>
      </c>
      <c r="I125" s="190"/>
      <c r="J125" s="190"/>
      <c r="K125" s="131"/>
    </row>
    <row r="126" spans="2:11" ht="19.649999999999999" customHeight="1">
      <c r="B126" s="121">
        <f t="shared" ref="B126:B166" si="3">ROW()-7</f>
        <v>119</v>
      </c>
      <c r="C126" s="122" t="s">
        <v>102</v>
      </c>
      <c r="D126" s="122" t="s">
        <v>836</v>
      </c>
      <c r="E126" s="122" t="s">
        <v>1388</v>
      </c>
      <c r="F126" s="122">
        <v>2008</v>
      </c>
      <c r="G126" s="129" t="s">
        <v>20</v>
      </c>
      <c r="H126" s="130" t="s">
        <v>20</v>
      </c>
      <c r="I126" s="190"/>
      <c r="J126" s="190"/>
      <c r="K126" s="131"/>
    </row>
    <row r="127" spans="2:11" ht="19.649999999999999" customHeight="1">
      <c r="B127" s="121">
        <f t="shared" si="3"/>
        <v>120</v>
      </c>
      <c r="C127" s="122" t="s">
        <v>102</v>
      </c>
      <c r="D127" s="122" t="s">
        <v>139</v>
      </c>
      <c r="E127" s="122" t="s">
        <v>1389</v>
      </c>
      <c r="F127" s="122">
        <v>2013</v>
      </c>
      <c r="G127" s="129" t="s">
        <v>20</v>
      </c>
      <c r="H127" s="130" t="s">
        <v>20</v>
      </c>
      <c r="I127" s="190"/>
      <c r="J127" s="190"/>
      <c r="K127" s="131"/>
    </row>
    <row r="128" spans="2:11" ht="19.649999999999999" customHeight="1">
      <c r="B128" s="121">
        <f t="shared" si="3"/>
        <v>121</v>
      </c>
      <c r="C128" s="122" t="s">
        <v>102</v>
      </c>
      <c r="D128" s="122" t="s">
        <v>134</v>
      </c>
      <c r="E128" s="122" t="s">
        <v>1340</v>
      </c>
      <c r="F128" s="122">
        <v>2010</v>
      </c>
      <c r="G128" s="129" t="s">
        <v>20</v>
      </c>
      <c r="H128" s="130" t="s">
        <v>20</v>
      </c>
      <c r="I128" s="190"/>
      <c r="J128" s="190"/>
      <c r="K128" s="131"/>
    </row>
    <row r="129" spans="2:11" ht="19.649999999999999" customHeight="1">
      <c r="B129" s="121">
        <f t="shared" si="3"/>
        <v>122</v>
      </c>
      <c r="C129" s="122" t="s">
        <v>102</v>
      </c>
      <c r="D129" s="122" t="s">
        <v>143</v>
      </c>
      <c r="E129" s="122" t="s">
        <v>1390</v>
      </c>
      <c r="F129" s="122">
        <v>2008</v>
      </c>
      <c r="G129" s="129" t="s">
        <v>20</v>
      </c>
      <c r="H129" s="130" t="s">
        <v>20</v>
      </c>
      <c r="I129" s="190"/>
      <c r="J129" s="190"/>
      <c r="K129" s="131"/>
    </row>
    <row r="130" spans="2:11" ht="19.649999999999999" customHeight="1">
      <c r="B130" s="121">
        <f t="shared" si="3"/>
        <v>123</v>
      </c>
      <c r="C130" s="122" t="s">
        <v>102</v>
      </c>
      <c r="D130" s="122" t="s">
        <v>143</v>
      </c>
      <c r="E130" s="122" t="s">
        <v>1391</v>
      </c>
      <c r="F130" s="122">
        <v>2016</v>
      </c>
      <c r="G130" s="129" t="s">
        <v>20</v>
      </c>
      <c r="H130" s="130" t="s">
        <v>20</v>
      </c>
      <c r="I130" s="190"/>
      <c r="J130" s="190"/>
      <c r="K130" s="131"/>
    </row>
    <row r="131" spans="2:11" ht="19.649999999999999" customHeight="1">
      <c r="B131" s="121">
        <f t="shared" si="3"/>
        <v>124</v>
      </c>
      <c r="C131" s="122" t="s">
        <v>102</v>
      </c>
      <c r="D131" s="122" t="s">
        <v>835</v>
      </c>
      <c r="E131" s="122" t="s">
        <v>1340</v>
      </c>
      <c r="F131" s="122">
        <v>2010</v>
      </c>
      <c r="G131" s="129" t="s">
        <v>20</v>
      </c>
      <c r="H131" s="130" t="s">
        <v>20</v>
      </c>
      <c r="I131" s="190"/>
      <c r="J131" s="190"/>
      <c r="K131" s="131"/>
    </row>
    <row r="132" spans="2:11" ht="19.649999999999999" customHeight="1">
      <c r="B132" s="121">
        <f t="shared" si="3"/>
        <v>125</v>
      </c>
      <c r="C132" s="122" t="s">
        <v>102</v>
      </c>
      <c r="D132" s="122" t="s">
        <v>141</v>
      </c>
      <c r="E132" s="122" t="s">
        <v>1392</v>
      </c>
      <c r="F132" s="122">
        <v>2014</v>
      </c>
      <c r="G132" s="129" t="s">
        <v>20</v>
      </c>
      <c r="H132" s="130" t="s">
        <v>20</v>
      </c>
      <c r="I132" s="190"/>
      <c r="J132" s="190"/>
      <c r="K132" s="131"/>
    </row>
    <row r="133" spans="2:11" ht="19.649999999999999" customHeight="1">
      <c r="B133" s="121">
        <f t="shared" si="3"/>
        <v>126</v>
      </c>
      <c r="C133" s="122" t="s">
        <v>102</v>
      </c>
      <c r="D133" s="122" t="s">
        <v>835</v>
      </c>
      <c r="E133" s="122" t="s">
        <v>1355</v>
      </c>
      <c r="F133" s="122">
        <v>2018</v>
      </c>
      <c r="G133" s="129" t="s">
        <v>20</v>
      </c>
      <c r="H133" s="130" t="s">
        <v>20</v>
      </c>
      <c r="I133" s="190"/>
      <c r="J133" s="190"/>
      <c r="K133" s="131"/>
    </row>
    <row r="134" spans="2:11" ht="19.649999999999999" customHeight="1">
      <c r="B134" s="121">
        <f t="shared" si="3"/>
        <v>127</v>
      </c>
      <c r="C134" s="122" t="s">
        <v>102</v>
      </c>
      <c r="D134" s="122" t="s">
        <v>137</v>
      </c>
      <c r="E134" s="122" t="s">
        <v>1393</v>
      </c>
      <c r="F134" s="122">
        <v>2018</v>
      </c>
      <c r="G134" s="129" t="s">
        <v>20</v>
      </c>
      <c r="H134" s="130" t="s">
        <v>20</v>
      </c>
      <c r="I134" s="190"/>
      <c r="J134" s="190"/>
      <c r="K134" s="131"/>
    </row>
    <row r="135" spans="2:11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 t="s">
        <v>1367</v>
      </c>
      <c r="F135" s="122" t="s">
        <v>19</v>
      </c>
      <c r="G135" s="129" t="s">
        <v>20</v>
      </c>
      <c r="H135" s="130" t="s">
        <v>20</v>
      </c>
      <c r="I135" s="190"/>
      <c r="J135" s="190"/>
      <c r="K135" s="131"/>
    </row>
    <row r="136" spans="2:11" ht="19.649999999999999" customHeight="1">
      <c r="B136" s="121">
        <f t="shared" si="3"/>
        <v>129</v>
      </c>
      <c r="C136" s="122" t="s">
        <v>102</v>
      </c>
      <c r="D136" s="122" t="s">
        <v>832</v>
      </c>
      <c r="E136" s="122" t="s">
        <v>1353</v>
      </c>
      <c r="F136" s="122" t="s">
        <v>19</v>
      </c>
      <c r="G136" s="129" t="s">
        <v>20</v>
      </c>
      <c r="H136" s="130" t="s">
        <v>20</v>
      </c>
      <c r="I136" s="190"/>
      <c r="J136" s="190"/>
      <c r="K136" s="131"/>
    </row>
    <row r="137" spans="2:11" ht="19.649999999999999" customHeight="1">
      <c r="B137" s="121">
        <f t="shared" si="3"/>
        <v>130</v>
      </c>
      <c r="C137" s="122" t="s">
        <v>102</v>
      </c>
      <c r="D137" s="122" t="s">
        <v>127</v>
      </c>
      <c r="E137" s="122" t="s">
        <v>1393</v>
      </c>
      <c r="F137" s="122">
        <v>2018</v>
      </c>
      <c r="G137" s="129" t="s">
        <v>20</v>
      </c>
      <c r="H137" s="130" t="s">
        <v>20</v>
      </c>
      <c r="I137" s="190"/>
      <c r="J137" s="190"/>
      <c r="K137" s="131"/>
    </row>
    <row r="138" spans="2:11" ht="19.649999999999999" customHeight="1">
      <c r="B138" s="121">
        <f t="shared" si="3"/>
        <v>131</v>
      </c>
      <c r="C138" s="122" t="s">
        <v>102</v>
      </c>
      <c r="D138" s="122" t="s">
        <v>141</v>
      </c>
      <c r="E138" s="122" t="s">
        <v>1394</v>
      </c>
      <c r="F138" s="122">
        <v>2019</v>
      </c>
      <c r="G138" s="129" t="s">
        <v>20</v>
      </c>
      <c r="H138" s="130" t="s">
        <v>20</v>
      </c>
      <c r="I138" s="190"/>
      <c r="J138" s="190"/>
      <c r="K138" s="131"/>
    </row>
    <row r="139" spans="2:11" ht="19.649999999999999" customHeight="1">
      <c r="B139" s="121">
        <f t="shared" si="3"/>
        <v>132</v>
      </c>
      <c r="C139" s="122" t="s">
        <v>102</v>
      </c>
      <c r="D139" s="122" t="s">
        <v>123</v>
      </c>
      <c r="E139" s="122" t="s">
        <v>1395</v>
      </c>
      <c r="F139" s="122">
        <v>2020</v>
      </c>
      <c r="G139" s="129" t="s">
        <v>20</v>
      </c>
      <c r="H139" s="130" t="s">
        <v>20</v>
      </c>
      <c r="I139" s="190"/>
      <c r="J139" s="190"/>
      <c r="K139" s="131"/>
    </row>
    <row r="140" spans="2:11" ht="19.649999999999999" customHeight="1">
      <c r="B140" s="121">
        <f t="shared" si="3"/>
        <v>133</v>
      </c>
      <c r="C140" s="122" t="s">
        <v>102</v>
      </c>
      <c r="D140" s="122" t="s">
        <v>128</v>
      </c>
      <c r="E140" s="122" t="s">
        <v>1345</v>
      </c>
      <c r="F140" s="122" t="s">
        <v>19</v>
      </c>
      <c r="G140" s="129" t="s">
        <v>20</v>
      </c>
      <c r="H140" s="130" t="s">
        <v>20</v>
      </c>
      <c r="I140" s="190"/>
      <c r="J140" s="190"/>
      <c r="K140" s="131"/>
    </row>
    <row r="141" spans="2:11" ht="19.649999999999999" customHeight="1">
      <c r="B141" s="121">
        <f t="shared" si="3"/>
        <v>134</v>
      </c>
      <c r="C141" s="122" t="s">
        <v>102</v>
      </c>
      <c r="D141" s="122" t="s">
        <v>1396</v>
      </c>
      <c r="E141" s="122" t="s">
        <v>1353</v>
      </c>
      <c r="F141" s="122" t="s">
        <v>19</v>
      </c>
      <c r="G141" s="129" t="s">
        <v>20</v>
      </c>
      <c r="H141" s="130" t="s">
        <v>20</v>
      </c>
      <c r="I141" s="190"/>
      <c r="J141" s="190"/>
      <c r="K141" s="131"/>
    </row>
    <row r="142" spans="2:11" ht="19.649999999999999" customHeight="1">
      <c r="B142" s="121">
        <f t="shared" si="3"/>
        <v>135</v>
      </c>
      <c r="C142" s="122" t="s">
        <v>102</v>
      </c>
      <c r="D142" s="122" t="s">
        <v>1397</v>
      </c>
      <c r="E142" s="122" t="s">
        <v>1353</v>
      </c>
      <c r="F142" s="122" t="s">
        <v>19</v>
      </c>
      <c r="G142" s="129" t="s">
        <v>20</v>
      </c>
      <c r="H142" s="130" t="s">
        <v>20</v>
      </c>
      <c r="I142" s="190"/>
      <c r="J142" s="190"/>
      <c r="K142" s="131"/>
    </row>
    <row r="143" spans="2:11" ht="19.649999999999999" customHeight="1">
      <c r="B143" s="121">
        <f t="shared" si="3"/>
        <v>136</v>
      </c>
      <c r="C143" s="122" t="s">
        <v>102</v>
      </c>
      <c r="D143" s="122" t="s">
        <v>137</v>
      </c>
      <c r="E143" s="122" t="s">
        <v>1367</v>
      </c>
      <c r="F143" s="122" t="s">
        <v>19</v>
      </c>
      <c r="G143" s="129" t="s">
        <v>20</v>
      </c>
      <c r="H143" s="130" t="s">
        <v>20</v>
      </c>
      <c r="I143" s="190"/>
      <c r="J143" s="190"/>
      <c r="K143" s="131"/>
    </row>
    <row r="144" spans="2:11" ht="19.649999999999999" customHeight="1">
      <c r="B144" s="121">
        <f t="shared" si="3"/>
        <v>137</v>
      </c>
      <c r="C144" s="122" t="s">
        <v>102</v>
      </c>
      <c r="D144" s="122" t="s">
        <v>835</v>
      </c>
      <c r="E144" s="122" t="s">
        <v>1345</v>
      </c>
      <c r="F144" s="122" t="s">
        <v>19</v>
      </c>
      <c r="G144" s="129" t="s">
        <v>20</v>
      </c>
      <c r="H144" s="130" t="s">
        <v>20</v>
      </c>
      <c r="I144" s="190"/>
      <c r="J144" s="190"/>
      <c r="K144" s="131"/>
    </row>
    <row r="145" spans="2:11" ht="19.649999999999999" customHeight="1">
      <c r="B145" s="121">
        <f t="shared" si="3"/>
        <v>138</v>
      </c>
      <c r="C145" s="122" t="s">
        <v>102</v>
      </c>
      <c r="D145" s="122" t="s">
        <v>124</v>
      </c>
      <c r="E145" s="122" t="s">
        <v>1398</v>
      </c>
      <c r="F145" s="122" t="s">
        <v>19</v>
      </c>
      <c r="G145" s="129" t="s">
        <v>20</v>
      </c>
      <c r="H145" s="130" t="s">
        <v>20</v>
      </c>
      <c r="I145" s="190"/>
      <c r="J145" s="190"/>
      <c r="K145" s="131"/>
    </row>
    <row r="146" spans="2:11" ht="19.649999999999999" customHeight="1">
      <c r="B146" s="121">
        <f t="shared" si="3"/>
        <v>139</v>
      </c>
      <c r="C146" s="122" t="s">
        <v>102</v>
      </c>
      <c r="D146" s="122" t="s">
        <v>127</v>
      </c>
      <c r="E146" s="122" t="s">
        <v>1398</v>
      </c>
      <c r="F146" s="122" t="s">
        <v>19</v>
      </c>
      <c r="G146" s="129" t="s">
        <v>20</v>
      </c>
      <c r="H146" s="130" t="s">
        <v>20</v>
      </c>
      <c r="I146" s="190"/>
      <c r="J146" s="190"/>
      <c r="K146" s="131"/>
    </row>
    <row r="147" spans="2:11" ht="19.649999999999999" customHeight="1">
      <c r="B147" s="121">
        <f t="shared" si="3"/>
        <v>140</v>
      </c>
      <c r="C147" s="122" t="s">
        <v>102</v>
      </c>
      <c r="D147" s="122" t="s">
        <v>130</v>
      </c>
      <c r="E147" s="122" t="s">
        <v>1353</v>
      </c>
      <c r="F147" s="122" t="s">
        <v>19</v>
      </c>
      <c r="G147" s="129" t="s">
        <v>20</v>
      </c>
      <c r="H147" s="130" t="s">
        <v>20</v>
      </c>
      <c r="I147" s="190"/>
      <c r="J147" s="190"/>
      <c r="K147" s="131"/>
    </row>
    <row r="148" spans="2:11" ht="19.649999999999999" customHeight="1">
      <c r="B148" s="121">
        <f t="shared" si="3"/>
        <v>141</v>
      </c>
      <c r="C148" s="122" t="s">
        <v>102</v>
      </c>
      <c r="D148" s="122" t="s">
        <v>129</v>
      </c>
      <c r="E148" s="122" t="s">
        <v>1399</v>
      </c>
      <c r="F148" s="122">
        <v>2018</v>
      </c>
      <c r="G148" s="129" t="s">
        <v>20</v>
      </c>
      <c r="H148" s="130" t="s">
        <v>20</v>
      </c>
      <c r="I148" s="190"/>
      <c r="J148" s="190"/>
      <c r="K148" s="131"/>
    </row>
    <row r="149" spans="2:11" ht="19.649999999999999" customHeight="1">
      <c r="B149" s="121">
        <f t="shared" si="3"/>
        <v>142</v>
      </c>
      <c r="C149" s="122" t="s">
        <v>102</v>
      </c>
      <c r="D149" s="122" t="s">
        <v>124</v>
      </c>
      <c r="E149" s="122" t="s">
        <v>1400</v>
      </c>
      <c r="F149" s="122">
        <v>2013</v>
      </c>
      <c r="G149" s="129" t="s">
        <v>20</v>
      </c>
      <c r="H149" s="130" t="s">
        <v>20</v>
      </c>
      <c r="I149" s="190"/>
      <c r="J149" s="190"/>
      <c r="K149" s="131"/>
    </row>
    <row r="150" spans="2:11" ht="19.649999999999999" customHeight="1">
      <c r="B150" s="121">
        <f t="shared" si="3"/>
        <v>143</v>
      </c>
      <c r="C150" s="122" t="s">
        <v>102</v>
      </c>
      <c r="D150" s="122" t="s">
        <v>121</v>
      </c>
      <c r="E150" s="122" t="s">
        <v>1347</v>
      </c>
      <c r="F150" s="122">
        <v>2019</v>
      </c>
      <c r="G150" s="129" t="s">
        <v>20</v>
      </c>
      <c r="H150" s="130" t="s">
        <v>20</v>
      </c>
      <c r="I150" s="190"/>
      <c r="J150" s="190"/>
      <c r="K150" s="131"/>
    </row>
    <row r="151" spans="2:11" ht="19.649999999999999" customHeight="1">
      <c r="B151" s="121">
        <f t="shared" si="3"/>
        <v>144</v>
      </c>
      <c r="C151" s="122" t="s">
        <v>102</v>
      </c>
      <c r="D151" s="122" t="s">
        <v>122</v>
      </c>
      <c r="E151" s="122" t="s">
        <v>1347</v>
      </c>
      <c r="F151" s="122">
        <v>2019</v>
      </c>
      <c r="G151" s="129" t="s">
        <v>20</v>
      </c>
      <c r="H151" s="130" t="s">
        <v>20</v>
      </c>
      <c r="I151" s="190"/>
      <c r="J151" s="190"/>
      <c r="K151" s="131"/>
    </row>
    <row r="152" spans="2:11" ht="19.649999999999999" customHeight="1">
      <c r="B152" s="121">
        <f t="shared" si="3"/>
        <v>145</v>
      </c>
      <c r="C152" s="122" t="s">
        <v>102</v>
      </c>
      <c r="D152" s="122" t="s">
        <v>128</v>
      </c>
      <c r="E152" s="122" t="s">
        <v>1342</v>
      </c>
      <c r="F152" s="122">
        <v>2016</v>
      </c>
      <c r="G152" s="129" t="s">
        <v>20</v>
      </c>
      <c r="H152" s="130" t="s">
        <v>20</v>
      </c>
      <c r="I152" s="190"/>
      <c r="J152" s="190"/>
      <c r="K152" s="131"/>
    </row>
    <row r="153" spans="2:11" ht="19.649999999999999" customHeight="1">
      <c r="B153" s="121">
        <f t="shared" si="3"/>
        <v>146</v>
      </c>
      <c r="C153" s="122" t="s">
        <v>102</v>
      </c>
      <c r="D153" s="122" t="s">
        <v>768</v>
      </c>
      <c r="E153" s="122" t="s">
        <v>1401</v>
      </c>
      <c r="F153" s="122" t="s">
        <v>19</v>
      </c>
      <c r="G153" s="129" t="s">
        <v>20</v>
      </c>
      <c r="H153" s="130" t="s">
        <v>20</v>
      </c>
      <c r="I153" s="190"/>
      <c r="J153" s="190" t="s">
        <v>20</v>
      </c>
      <c r="K153" s="131"/>
    </row>
    <row r="154" spans="2:11" ht="19.649999999999999" customHeight="1">
      <c r="B154" s="121">
        <f t="shared" si="3"/>
        <v>147</v>
      </c>
      <c r="C154" s="122" t="s">
        <v>102</v>
      </c>
      <c r="D154" s="122" t="s">
        <v>834</v>
      </c>
      <c r="E154" s="122" t="s">
        <v>1350</v>
      </c>
      <c r="F154" s="122" t="s">
        <v>19</v>
      </c>
      <c r="G154" s="129" t="s">
        <v>20</v>
      </c>
      <c r="H154" s="130" t="s">
        <v>20</v>
      </c>
      <c r="I154" s="190"/>
      <c r="J154" s="190"/>
      <c r="K154" s="131"/>
    </row>
    <row r="155" spans="2:11" ht="19.649999999999999" customHeight="1">
      <c r="B155" s="121">
        <f t="shared" si="3"/>
        <v>148</v>
      </c>
      <c r="C155" s="122" t="s">
        <v>145</v>
      </c>
      <c r="D155" s="122" t="s">
        <v>147</v>
      </c>
      <c r="E155" s="122" t="s">
        <v>1401</v>
      </c>
      <c r="F155" s="122" t="s">
        <v>19</v>
      </c>
      <c r="G155" s="129" t="s">
        <v>20</v>
      </c>
      <c r="H155" s="130"/>
      <c r="I155" s="190" t="s">
        <v>20</v>
      </c>
      <c r="J155" s="190"/>
      <c r="K155" s="131"/>
    </row>
    <row r="156" spans="2:11" ht="19.649999999999999" customHeight="1">
      <c r="B156" s="121">
        <f t="shared" si="3"/>
        <v>149</v>
      </c>
      <c r="C156" s="122" t="s">
        <v>145</v>
      </c>
      <c r="D156" s="122" t="s">
        <v>149</v>
      </c>
      <c r="E156" s="122" t="s">
        <v>1368</v>
      </c>
      <c r="F156" s="122" t="s">
        <v>19</v>
      </c>
      <c r="G156" s="129" t="s">
        <v>20</v>
      </c>
      <c r="H156" s="130"/>
      <c r="I156" s="190" t="s">
        <v>20</v>
      </c>
      <c r="J156" s="190"/>
      <c r="K156" s="131"/>
    </row>
    <row r="157" spans="2:11" ht="19.649999999999999" customHeight="1">
      <c r="B157" s="121">
        <f t="shared" si="3"/>
        <v>150</v>
      </c>
      <c r="C157" s="122" t="s">
        <v>145</v>
      </c>
      <c r="D157" s="122" t="s">
        <v>1402</v>
      </c>
      <c r="E157" s="122" t="s">
        <v>1373</v>
      </c>
      <c r="F157" s="122" t="s">
        <v>19</v>
      </c>
      <c r="G157" s="129" t="s">
        <v>20</v>
      </c>
      <c r="H157" s="130"/>
      <c r="I157" s="190" t="s">
        <v>20</v>
      </c>
      <c r="J157" s="190"/>
      <c r="K157" s="131"/>
    </row>
    <row r="158" spans="2:11" ht="19.649999999999999" customHeight="1">
      <c r="B158" s="121">
        <f t="shared" si="3"/>
        <v>151</v>
      </c>
      <c r="C158" s="122" t="s">
        <v>145</v>
      </c>
      <c r="D158" s="122" t="s">
        <v>150</v>
      </c>
      <c r="E158" s="122" t="s">
        <v>1365</v>
      </c>
      <c r="F158" s="122">
        <v>2017</v>
      </c>
      <c r="G158" s="129" t="s">
        <v>20</v>
      </c>
      <c r="H158" s="130"/>
      <c r="I158" s="190" t="s">
        <v>20</v>
      </c>
      <c r="J158" s="190"/>
      <c r="K158" s="131"/>
    </row>
    <row r="159" spans="2:11" ht="19.649999999999999" customHeight="1">
      <c r="B159" s="121">
        <f t="shared" si="3"/>
        <v>152</v>
      </c>
      <c r="C159" s="122" t="s">
        <v>145</v>
      </c>
      <c r="D159" s="122" t="s">
        <v>146</v>
      </c>
      <c r="E159" s="122" t="s">
        <v>1403</v>
      </c>
      <c r="F159" s="122">
        <v>2019</v>
      </c>
      <c r="G159" s="129" t="s">
        <v>20</v>
      </c>
      <c r="H159" s="130"/>
      <c r="I159" s="190" t="s">
        <v>20</v>
      </c>
      <c r="J159" s="190"/>
      <c r="K159" s="131"/>
    </row>
    <row r="160" spans="2:11" ht="19.649999999999999" customHeight="1">
      <c r="B160" s="121">
        <f t="shared" si="3"/>
        <v>153</v>
      </c>
      <c r="C160" s="122" t="s">
        <v>842</v>
      </c>
      <c r="D160" s="122" t="s">
        <v>848</v>
      </c>
      <c r="E160" s="122" t="s">
        <v>1404</v>
      </c>
      <c r="F160" s="122">
        <v>2020</v>
      </c>
      <c r="G160" s="129" t="s">
        <v>20</v>
      </c>
      <c r="H160" s="130" t="s">
        <v>20</v>
      </c>
      <c r="I160" s="190" t="s">
        <v>20</v>
      </c>
      <c r="J160" s="190"/>
      <c r="K160" s="131"/>
    </row>
    <row r="161" spans="2:11" ht="19.649999999999999" customHeight="1">
      <c r="B161" s="121">
        <f t="shared" si="3"/>
        <v>154</v>
      </c>
      <c r="C161" s="122" t="s">
        <v>152</v>
      </c>
      <c r="D161" s="122" t="s">
        <v>156</v>
      </c>
      <c r="E161" s="122" t="s">
        <v>1403</v>
      </c>
      <c r="F161" s="122">
        <v>2019</v>
      </c>
      <c r="G161" s="129" t="s">
        <v>20</v>
      </c>
      <c r="H161" s="130"/>
      <c r="I161" s="190"/>
      <c r="J161" s="190"/>
      <c r="K161" s="131"/>
    </row>
    <row r="162" spans="2:11" ht="19.649999999999999" customHeight="1">
      <c r="B162" s="121">
        <f t="shared" si="3"/>
        <v>155</v>
      </c>
      <c r="C162" s="122" t="s">
        <v>152</v>
      </c>
      <c r="D162" s="122" t="s">
        <v>153</v>
      </c>
      <c r="E162" s="122" t="s">
        <v>1405</v>
      </c>
      <c r="F162" s="122">
        <v>2019</v>
      </c>
      <c r="G162" s="129" t="s">
        <v>20</v>
      </c>
      <c r="H162" s="130"/>
      <c r="I162" s="190" t="s">
        <v>20</v>
      </c>
      <c r="J162" s="190"/>
      <c r="K162" s="131"/>
    </row>
    <row r="163" spans="2:11" ht="19.649999999999999" customHeight="1">
      <c r="B163" s="121">
        <f t="shared" si="3"/>
        <v>156</v>
      </c>
      <c r="C163" s="122" t="s">
        <v>152</v>
      </c>
      <c r="D163" s="122" t="s">
        <v>155</v>
      </c>
      <c r="E163" s="122" t="s">
        <v>1366</v>
      </c>
      <c r="F163" s="122" t="s">
        <v>19</v>
      </c>
      <c r="G163" s="129" t="s">
        <v>20</v>
      </c>
      <c r="H163" s="130"/>
      <c r="I163" s="190" t="s">
        <v>20</v>
      </c>
      <c r="J163" s="190"/>
      <c r="K163" s="131"/>
    </row>
    <row r="164" spans="2:11" ht="19.649999999999999" customHeight="1">
      <c r="B164" s="121">
        <f t="shared" si="3"/>
        <v>157</v>
      </c>
      <c r="C164" s="122" t="s">
        <v>152</v>
      </c>
      <c r="D164" s="122" t="s">
        <v>154</v>
      </c>
      <c r="E164" s="122" t="s">
        <v>1393</v>
      </c>
      <c r="F164" s="122">
        <v>2018</v>
      </c>
      <c r="G164" s="129" t="s">
        <v>20</v>
      </c>
      <c r="H164" s="130" t="s">
        <v>20</v>
      </c>
      <c r="I164" s="190"/>
      <c r="J164" s="190"/>
      <c r="K164" s="131"/>
    </row>
    <row r="165" spans="2:11" ht="19.649999999999999" customHeight="1">
      <c r="B165" s="121">
        <f t="shared" si="3"/>
        <v>158</v>
      </c>
      <c r="C165" s="122" t="s">
        <v>152</v>
      </c>
      <c r="D165" s="122" t="s">
        <v>709</v>
      </c>
      <c r="E165" s="122" t="s">
        <v>1343</v>
      </c>
      <c r="F165" s="122">
        <v>2019</v>
      </c>
      <c r="G165" s="129" t="s">
        <v>20</v>
      </c>
      <c r="H165" s="130"/>
      <c r="I165" s="190"/>
      <c r="J165" s="190"/>
      <c r="K165" s="131"/>
    </row>
    <row r="166" spans="2:11" ht="19.649999999999999" customHeight="1">
      <c r="B166" s="121">
        <f t="shared" si="3"/>
        <v>159</v>
      </c>
      <c r="C166" s="122" t="s">
        <v>152</v>
      </c>
      <c r="D166" s="122" t="s">
        <v>1406</v>
      </c>
      <c r="E166" s="122" t="s">
        <v>1356</v>
      </c>
      <c r="F166" s="122">
        <v>2020</v>
      </c>
      <c r="G166" s="129" t="s">
        <v>20</v>
      </c>
      <c r="H166" s="130"/>
      <c r="I166" s="190"/>
      <c r="J166" s="190"/>
      <c r="K166" s="131"/>
    </row>
    <row r="167" spans="2:11" ht="19.649999999999999" customHeight="1">
      <c r="B167" s="121" t="s">
        <v>1</v>
      </c>
      <c r="C167" s="122" t="s">
        <v>152</v>
      </c>
      <c r="D167" s="122" t="s">
        <v>155</v>
      </c>
      <c r="E167" s="122" t="s">
        <v>1371</v>
      </c>
      <c r="F167" s="122" t="s">
        <v>5</v>
      </c>
      <c r="G167" s="129" t="s">
        <v>20</v>
      </c>
      <c r="H167" s="130"/>
      <c r="I167" s="190" t="s">
        <v>20</v>
      </c>
      <c r="J167" s="190"/>
      <c r="K167" s="131"/>
    </row>
    <row r="168" spans="2:11" ht="19.649999999999999" customHeight="1">
      <c r="B168" s="121">
        <f t="shared" ref="B168:B208" si="4">ROW()-8</f>
        <v>160</v>
      </c>
      <c r="C168" s="122" t="s">
        <v>152</v>
      </c>
      <c r="D168" s="122" t="s">
        <v>1159</v>
      </c>
      <c r="E168" s="122" t="s">
        <v>1407</v>
      </c>
      <c r="F168" s="122" t="s">
        <v>19</v>
      </c>
      <c r="G168" s="129" t="s">
        <v>20</v>
      </c>
      <c r="H168" s="130"/>
      <c r="I168" s="190" t="s">
        <v>20</v>
      </c>
      <c r="J168" s="190"/>
      <c r="K168" s="131"/>
    </row>
    <row r="169" spans="2:11" ht="19.649999999999999" customHeight="1">
      <c r="B169" s="121">
        <f t="shared" si="4"/>
        <v>161</v>
      </c>
      <c r="C169" s="122" t="s">
        <v>152</v>
      </c>
      <c r="D169" s="122" t="s">
        <v>1408</v>
      </c>
      <c r="E169" s="122" t="s">
        <v>1409</v>
      </c>
      <c r="F169" s="122">
        <v>2018</v>
      </c>
      <c r="G169" s="129" t="s">
        <v>20</v>
      </c>
      <c r="H169" s="130" t="s">
        <v>20</v>
      </c>
      <c r="I169" s="190" t="s">
        <v>20</v>
      </c>
      <c r="J169" s="190"/>
      <c r="K169" s="131"/>
    </row>
    <row r="170" spans="2:11" ht="19.649999999999999" customHeight="1">
      <c r="B170" s="121">
        <f t="shared" si="4"/>
        <v>162</v>
      </c>
      <c r="C170" s="122" t="s">
        <v>159</v>
      </c>
      <c r="D170" s="122" t="s">
        <v>886</v>
      </c>
      <c r="E170" s="122" t="s">
        <v>1366</v>
      </c>
      <c r="F170" s="122" t="s">
        <v>19</v>
      </c>
      <c r="G170" s="129" t="s">
        <v>20</v>
      </c>
      <c r="H170" s="130"/>
      <c r="I170" s="190"/>
      <c r="J170" s="190"/>
      <c r="K170" s="131"/>
    </row>
    <row r="171" spans="2:11" ht="19.649999999999999" customHeight="1">
      <c r="B171" s="121">
        <f t="shared" si="4"/>
        <v>163</v>
      </c>
      <c r="C171" s="122" t="s">
        <v>159</v>
      </c>
      <c r="D171" s="122" t="s">
        <v>890</v>
      </c>
      <c r="E171" s="122" t="s">
        <v>1353</v>
      </c>
      <c r="F171" s="122" t="s">
        <v>19</v>
      </c>
      <c r="G171" s="129" t="s">
        <v>20</v>
      </c>
      <c r="H171" s="130"/>
      <c r="I171" s="190"/>
      <c r="J171" s="190"/>
      <c r="K171" s="131"/>
    </row>
    <row r="172" spans="2:11" ht="19.649999999999999" customHeight="1">
      <c r="B172" s="121">
        <f t="shared" si="4"/>
        <v>164</v>
      </c>
      <c r="C172" s="122" t="s">
        <v>159</v>
      </c>
      <c r="D172" s="122" t="s">
        <v>896</v>
      </c>
      <c r="E172" s="122" t="s">
        <v>1353</v>
      </c>
      <c r="F172" s="122" t="s">
        <v>19</v>
      </c>
      <c r="G172" s="129" t="s">
        <v>20</v>
      </c>
      <c r="H172" s="130"/>
      <c r="I172" s="190"/>
      <c r="J172" s="190"/>
      <c r="K172" s="131"/>
    </row>
    <row r="173" spans="2:11" ht="19.649999999999999" customHeight="1">
      <c r="B173" s="121">
        <f t="shared" si="4"/>
        <v>165</v>
      </c>
      <c r="C173" s="122" t="s">
        <v>159</v>
      </c>
      <c r="D173" s="122">
        <v>300</v>
      </c>
      <c r="E173" s="122" t="s">
        <v>1410</v>
      </c>
      <c r="F173" s="122" t="s">
        <v>19</v>
      </c>
      <c r="G173" s="129" t="s">
        <v>20</v>
      </c>
      <c r="H173" s="130"/>
      <c r="I173" s="190"/>
      <c r="J173" s="190"/>
      <c r="K173" s="131"/>
    </row>
    <row r="174" spans="2:11" ht="19.649999999999999" customHeight="1">
      <c r="B174" s="121">
        <f t="shared" si="4"/>
        <v>166</v>
      </c>
      <c r="C174" s="122" t="s">
        <v>159</v>
      </c>
      <c r="D174" s="122" t="s">
        <v>1411</v>
      </c>
      <c r="E174" s="122" t="s">
        <v>1410</v>
      </c>
      <c r="F174" s="122" t="s">
        <v>19</v>
      </c>
      <c r="G174" s="129" t="s">
        <v>20</v>
      </c>
      <c r="H174" s="130"/>
      <c r="I174" s="190"/>
      <c r="J174" s="190"/>
      <c r="K174" s="131"/>
    </row>
    <row r="175" spans="2:11" ht="19.649999999999999" customHeight="1">
      <c r="B175" s="121">
        <f t="shared" si="4"/>
        <v>167</v>
      </c>
      <c r="C175" s="122" t="s">
        <v>159</v>
      </c>
      <c r="D175" s="122" t="s">
        <v>162</v>
      </c>
      <c r="E175" s="122" t="s">
        <v>1412</v>
      </c>
      <c r="F175" s="122">
        <v>2015</v>
      </c>
      <c r="G175" s="129" t="s">
        <v>20</v>
      </c>
      <c r="H175" s="130"/>
      <c r="I175" s="190" t="s">
        <v>20</v>
      </c>
      <c r="J175" s="190"/>
      <c r="K175" s="131"/>
    </row>
    <row r="176" spans="2:11" ht="19.649999999999999" customHeight="1">
      <c r="B176" s="121">
        <f t="shared" si="4"/>
        <v>168</v>
      </c>
      <c r="C176" s="122" t="s">
        <v>159</v>
      </c>
      <c r="D176" s="122">
        <v>300</v>
      </c>
      <c r="E176" s="122" t="s">
        <v>1335</v>
      </c>
      <c r="F176" s="122">
        <v>2010</v>
      </c>
      <c r="G176" s="129" t="s">
        <v>20</v>
      </c>
      <c r="H176" s="130"/>
      <c r="I176" s="190"/>
      <c r="J176" s="190"/>
      <c r="K176" s="131"/>
    </row>
    <row r="177" spans="2:11" ht="19.649999999999999" customHeight="1">
      <c r="B177" s="121">
        <f t="shared" si="4"/>
        <v>169</v>
      </c>
      <c r="C177" s="122" t="s">
        <v>159</v>
      </c>
      <c r="D177" s="122" t="s">
        <v>1411</v>
      </c>
      <c r="E177" s="122" t="s">
        <v>1335</v>
      </c>
      <c r="F177" s="122">
        <v>2010</v>
      </c>
      <c r="G177" s="129" t="s">
        <v>20</v>
      </c>
      <c r="H177" s="130"/>
      <c r="I177" s="190"/>
      <c r="J177" s="190"/>
      <c r="K177" s="131"/>
    </row>
    <row r="178" spans="2:11" ht="19.649999999999999" customHeight="1">
      <c r="B178" s="121">
        <f t="shared" si="4"/>
        <v>170</v>
      </c>
      <c r="C178" s="122" t="s">
        <v>781</v>
      </c>
      <c r="D178" s="122" t="s">
        <v>767</v>
      </c>
      <c r="E178" s="122" t="s">
        <v>1413</v>
      </c>
      <c r="F178" s="122" t="s">
        <v>19</v>
      </c>
      <c r="G178" s="129" t="s">
        <v>20</v>
      </c>
      <c r="H178" s="130"/>
      <c r="I178" s="190" t="s">
        <v>20</v>
      </c>
      <c r="J178" s="190"/>
      <c r="K178" s="131" t="s">
        <v>20</v>
      </c>
    </row>
    <row r="179" spans="2:11" ht="19.649999999999999" customHeight="1">
      <c r="B179" s="121">
        <f t="shared" si="4"/>
        <v>171</v>
      </c>
      <c r="C179" s="122" t="s">
        <v>781</v>
      </c>
      <c r="D179" s="122" t="s">
        <v>1164</v>
      </c>
      <c r="E179" s="122" t="s">
        <v>1366</v>
      </c>
      <c r="F179" s="122" t="s">
        <v>19</v>
      </c>
      <c r="G179" s="129" t="s">
        <v>20</v>
      </c>
      <c r="H179" s="130" t="s">
        <v>20</v>
      </c>
      <c r="I179" s="190" t="s">
        <v>20</v>
      </c>
      <c r="J179" s="190"/>
      <c r="K179" s="131"/>
    </row>
    <row r="180" spans="2:11" ht="19.649999999999999" customHeight="1">
      <c r="B180" s="121">
        <f t="shared" si="4"/>
        <v>172</v>
      </c>
      <c r="C180" s="122" t="s">
        <v>781</v>
      </c>
      <c r="D180" s="122" t="s">
        <v>1414</v>
      </c>
      <c r="E180" s="122" t="s">
        <v>1367</v>
      </c>
      <c r="F180" s="122" t="s">
        <v>19</v>
      </c>
      <c r="G180" s="129" t="s">
        <v>20</v>
      </c>
      <c r="H180" s="130" t="s">
        <v>20</v>
      </c>
      <c r="I180" s="190" t="s">
        <v>20</v>
      </c>
      <c r="J180" s="190"/>
      <c r="K180" s="131"/>
    </row>
    <row r="181" spans="2:11" ht="19.649999999999999" customHeight="1">
      <c r="B181" s="121">
        <f t="shared" si="4"/>
        <v>173</v>
      </c>
      <c r="C181" s="122" t="s">
        <v>781</v>
      </c>
      <c r="D181" s="122" t="s">
        <v>165</v>
      </c>
      <c r="E181" s="122" t="s">
        <v>1413</v>
      </c>
      <c r="F181" s="122" t="s">
        <v>19</v>
      </c>
      <c r="G181" s="129" t="s">
        <v>20</v>
      </c>
      <c r="H181" s="130"/>
      <c r="I181" s="190" t="s">
        <v>20</v>
      </c>
      <c r="J181" s="190"/>
      <c r="K181" s="131" t="s">
        <v>20</v>
      </c>
    </row>
    <row r="182" spans="2:11" ht="19.649999999999999" customHeight="1">
      <c r="B182" s="121">
        <f t="shared" si="4"/>
        <v>174</v>
      </c>
      <c r="C182" s="122" t="s">
        <v>781</v>
      </c>
      <c r="D182" s="122" t="s">
        <v>777</v>
      </c>
      <c r="E182" s="122" t="s">
        <v>1374</v>
      </c>
      <c r="F182" s="122">
        <v>2018</v>
      </c>
      <c r="G182" s="129" t="s">
        <v>20</v>
      </c>
      <c r="H182" s="130" t="s">
        <v>20</v>
      </c>
      <c r="I182" s="190" t="s">
        <v>20</v>
      </c>
      <c r="J182" s="190"/>
      <c r="K182" s="131" t="s">
        <v>20</v>
      </c>
    </row>
    <row r="183" spans="2:11" ht="19.649999999999999" customHeight="1">
      <c r="B183" s="121">
        <f t="shared" si="4"/>
        <v>175</v>
      </c>
      <c r="C183" s="122" t="s">
        <v>781</v>
      </c>
      <c r="D183" s="122" t="s">
        <v>780</v>
      </c>
      <c r="E183" s="122" t="s">
        <v>1401</v>
      </c>
      <c r="F183" s="122" t="s">
        <v>19</v>
      </c>
      <c r="G183" s="129" t="s">
        <v>20</v>
      </c>
      <c r="H183" s="130" t="s">
        <v>20</v>
      </c>
      <c r="I183" s="190" t="s">
        <v>20</v>
      </c>
      <c r="J183" s="190"/>
      <c r="K183" s="131" t="s">
        <v>20</v>
      </c>
    </row>
    <row r="184" spans="2:11" ht="19.649999999999999" customHeight="1">
      <c r="B184" s="121">
        <f t="shared" si="4"/>
        <v>176</v>
      </c>
      <c r="C184" s="122" t="s">
        <v>781</v>
      </c>
      <c r="D184" s="122" t="s">
        <v>778</v>
      </c>
      <c r="E184" s="122" t="s">
        <v>1415</v>
      </c>
      <c r="F184" s="122">
        <v>2017</v>
      </c>
      <c r="G184" s="129" t="s">
        <v>20</v>
      </c>
      <c r="H184" s="130" t="s">
        <v>20</v>
      </c>
      <c r="I184" s="190" t="s">
        <v>20</v>
      </c>
      <c r="J184" s="190"/>
      <c r="K184" s="131" t="s">
        <v>20</v>
      </c>
    </row>
    <row r="185" spans="2:11" ht="19.649999999999999" customHeight="1">
      <c r="B185" s="121">
        <f t="shared" si="4"/>
        <v>177</v>
      </c>
      <c r="C185" s="122" t="s">
        <v>781</v>
      </c>
      <c r="D185" s="122" t="s">
        <v>779</v>
      </c>
      <c r="E185" s="122" t="s">
        <v>1387</v>
      </c>
      <c r="F185" s="122">
        <v>2020</v>
      </c>
      <c r="G185" s="129" t="s">
        <v>20</v>
      </c>
      <c r="H185" s="130" t="s">
        <v>20</v>
      </c>
      <c r="I185" s="190" t="s">
        <v>20</v>
      </c>
      <c r="J185" s="190"/>
      <c r="K185" s="131" t="s">
        <v>20</v>
      </c>
    </row>
    <row r="186" spans="2:11" ht="19.649999999999999" customHeight="1">
      <c r="B186" s="121">
        <f t="shared" si="4"/>
        <v>178</v>
      </c>
      <c r="C186" s="122" t="s">
        <v>781</v>
      </c>
      <c r="D186" s="122" t="s">
        <v>1162</v>
      </c>
      <c r="E186" s="122" t="s">
        <v>1366</v>
      </c>
      <c r="F186" s="122" t="s">
        <v>19</v>
      </c>
      <c r="G186" s="129" t="s">
        <v>20</v>
      </c>
      <c r="H186" s="130" t="s">
        <v>20</v>
      </c>
      <c r="I186" s="190" t="s">
        <v>20</v>
      </c>
      <c r="J186" s="190"/>
      <c r="K186" s="131"/>
    </row>
    <row r="187" spans="2:11" ht="19.649999999999999" customHeight="1">
      <c r="B187" s="121">
        <f t="shared" si="4"/>
        <v>179</v>
      </c>
      <c r="C187" s="122" t="s">
        <v>781</v>
      </c>
      <c r="D187" s="122" t="s">
        <v>775</v>
      </c>
      <c r="E187" s="122" t="s">
        <v>1366</v>
      </c>
      <c r="F187" s="122" t="s">
        <v>19</v>
      </c>
      <c r="G187" s="129" t="s">
        <v>20</v>
      </c>
      <c r="H187" s="130" t="s">
        <v>20</v>
      </c>
      <c r="I187" s="190" t="s">
        <v>20</v>
      </c>
      <c r="J187" s="190"/>
      <c r="K187" s="131"/>
    </row>
    <row r="188" spans="2:11" ht="19.649999999999999" customHeight="1">
      <c r="B188" s="121">
        <f t="shared" si="4"/>
        <v>180</v>
      </c>
      <c r="C188" s="122" t="s">
        <v>781</v>
      </c>
      <c r="D188" s="122" t="s">
        <v>773</v>
      </c>
      <c r="E188" s="122" t="s">
        <v>1368</v>
      </c>
      <c r="F188" s="122" t="s">
        <v>19</v>
      </c>
      <c r="G188" s="129" t="s">
        <v>20</v>
      </c>
      <c r="H188" s="130" t="s">
        <v>20</v>
      </c>
      <c r="I188" s="190"/>
      <c r="J188" s="190"/>
      <c r="K188" s="131"/>
    </row>
    <row r="189" spans="2:11" ht="19.649999999999999" customHeight="1">
      <c r="B189" s="121">
        <f t="shared" si="4"/>
        <v>181</v>
      </c>
      <c r="C189" s="122" t="s">
        <v>781</v>
      </c>
      <c r="D189" s="122" t="s">
        <v>774</v>
      </c>
      <c r="E189" s="122" t="s">
        <v>1366</v>
      </c>
      <c r="F189" s="122" t="s">
        <v>19</v>
      </c>
      <c r="G189" s="129" t="s">
        <v>20</v>
      </c>
      <c r="H189" s="130" t="s">
        <v>20</v>
      </c>
      <c r="I189" s="190" t="s">
        <v>20</v>
      </c>
      <c r="J189" s="190"/>
      <c r="K189" s="131"/>
    </row>
    <row r="190" spans="2:11" ht="19.649999999999999" customHeight="1">
      <c r="B190" s="121">
        <f t="shared" si="4"/>
        <v>182</v>
      </c>
      <c r="C190" s="122" t="s">
        <v>781</v>
      </c>
      <c r="D190" s="122" t="s">
        <v>1416</v>
      </c>
      <c r="E190" s="122" t="s">
        <v>1367</v>
      </c>
      <c r="F190" s="122" t="s">
        <v>19</v>
      </c>
      <c r="G190" s="129" t="s">
        <v>20</v>
      </c>
      <c r="H190" s="130" t="s">
        <v>20</v>
      </c>
      <c r="I190" s="190" t="s">
        <v>20</v>
      </c>
      <c r="J190" s="190"/>
      <c r="K190" s="131"/>
    </row>
    <row r="191" spans="2:11" ht="19.649999999999999" customHeight="1">
      <c r="B191" s="121">
        <f t="shared" si="4"/>
        <v>183</v>
      </c>
      <c r="C191" s="122" t="s">
        <v>781</v>
      </c>
      <c r="D191" s="122" t="s">
        <v>1417</v>
      </c>
      <c r="E191" s="122" t="s">
        <v>1418</v>
      </c>
      <c r="F191" s="122">
        <v>2019</v>
      </c>
      <c r="G191" s="129" t="s">
        <v>20</v>
      </c>
      <c r="H191" s="130" t="s">
        <v>20</v>
      </c>
      <c r="I191" s="190" t="s">
        <v>20</v>
      </c>
      <c r="J191" s="190"/>
      <c r="K191" s="131" t="s">
        <v>20</v>
      </c>
    </row>
    <row r="192" spans="2:11" ht="19.649999999999999" customHeight="1">
      <c r="B192" s="121">
        <f t="shared" si="4"/>
        <v>184</v>
      </c>
      <c r="C192" s="122" t="s">
        <v>169</v>
      </c>
      <c r="D192" s="122" t="s">
        <v>551</v>
      </c>
      <c r="E192" s="122" t="s">
        <v>1398</v>
      </c>
      <c r="F192" s="122" t="s">
        <v>19</v>
      </c>
      <c r="G192" s="129" t="s">
        <v>20</v>
      </c>
      <c r="H192" s="130" t="s">
        <v>20</v>
      </c>
      <c r="I192" s="190"/>
      <c r="J192" s="190"/>
      <c r="K192" s="131"/>
    </row>
    <row r="193" spans="2:11" ht="19.649999999999999" customHeight="1">
      <c r="B193" s="121">
        <f t="shared" si="4"/>
        <v>185</v>
      </c>
      <c r="C193" s="122" t="s">
        <v>171</v>
      </c>
      <c r="D193" s="122" t="s">
        <v>178</v>
      </c>
      <c r="E193" s="122" t="s">
        <v>1350</v>
      </c>
      <c r="F193" s="122" t="s">
        <v>19</v>
      </c>
      <c r="G193" s="129" t="s">
        <v>20</v>
      </c>
      <c r="H193" s="130" t="s">
        <v>20</v>
      </c>
      <c r="I193" s="190"/>
      <c r="J193" s="190"/>
      <c r="K193" s="131"/>
    </row>
    <row r="194" spans="2:11" ht="19.649999999999999" customHeight="1">
      <c r="B194" s="121">
        <f t="shared" si="4"/>
        <v>186</v>
      </c>
      <c r="C194" s="122" t="s">
        <v>171</v>
      </c>
      <c r="D194" s="122" t="s">
        <v>175</v>
      </c>
      <c r="E194" s="122" t="s">
        <v>1407</v>
      </c>
      <c r="F194" s="122" t="s">
        <v>19</v>
      </c>
      <c r="G194" s="129" t="s">
        <v>20</v>
      </c>
      <c r="H194" s="130" t="s">
        <v>20</v>
      </c>
      <c r="I194" s="190"/>
      <c r="J194" s="190"/>
      <c r="K194" s="131"/>
    </row>
    <row r="195" spans="2:11" ht="19.649999999999999" customHeight="1">
      <c r="B195" s="121">
        <f t="shared" si="4"/>
        <v>187</v>
      </c>
      <c r="C195" s="122" t="s">
        <v>171</v>
      </c>
      <c r="D195" s="122" t="s">
        <v>172</v>
      </c>
      <c r="E195" s="122" t="s">
        <v>1407</v>
      </c>
      <c r="F195" s="122" t="s">
        <v>19</v>
      </c>
      <c r="G195" s="129" t="s">
        <v>20</v>
      </c>
      <c r="H195" s="130" t="s">
        <v>20</v>
      </c>
      <c r="I195" s="190"/>
      <c r="J195" s="190"/>
      <c r="K195" s="131"/>
    </row>
    <row r="196" spans="2:11" ht="19.649999999999999" customHeight="1">
      <c r="B196" s="121">
        <f t="shared" si="4"/>
        <v>188</v>
      </c>
      <c r="C196" s="122" t="s">
        <v>171</v>
      </c>
      <c r="D196" s="122" t="s">
        <v>177</v>
      </c>
      <c r="E196" s="122" t="s">
        <v>1407</v>
      </c>
      <c r="F196" s="122" t="s">
        <v>19</v>
      </c>
      <c r="G196" s="129" t="s">
        <v>20</v>
      </c>
      <c r="H196" s="130" t="s">
        <v>20</v>
      </c>
      <c r="I196" s="190"/>
      <c r="J196" s="190"/>
      <c r="K196" s="131"/>
    </row>
    <row r="197" spans="2:11" ht="19.649999999999999" customHeight="1">
      <c r="B197" s="121">
        <f t="shared" si="4"/>
        <v>189</v>
      </c>
      <c r="C197" s="122" t="s">
        <v>171</v>
      </c>
      <c r="D197" s="122" t="s">
        <v>178</v>
      </c>
      <c r="E197" s="122" t="s">
        <v>1407</v>
      </c>
      <c r="F197" s="122" t="s">
        <v>19</v>
      </c>
      <c r="G197" s="129" t="s">
        <v>20</v>
      </c>
      <c r="H197" s="130" t="s">
        <v>20</v>
      </c>
      <c r="I197" s="190"/>
      <c r="J197" s="190"/>
      <c r="K197" s="131"/>
    </row>
    <row r="198" spans="2:11" ht="19.649999999999999" customHeight="1">
      <c r="B198" s="121">
        <f t="shared" si="4"/>
        <v>190</v>
      </c>
      <c r="C198" s="122" t="s">
        <v>171</v>
      </c>
      <c r="D198" s="122" t="s">
        <v>173</v>
      </c>
      <c r="E198" s="122" t="s">
        <v>1419</v>
      </c>
      <c r="F198" s="122">
        <v>2017</v>
      </c>
      <c r="G198" s="129" t="s">
        <v>20</v>
      </c>
      <c r="H198" s="130" t="s">
        <v>20</v>
      </c>
      <c r="I198" s="190"/>
      <c r="J198" s="190"/>
      <c r="K198" s="131"/>
    </row>
    <row r="199" spans="2:11" ht="19.649999999999999" customHeight="1">
      <c r="B199" s="121">
        <f t="shared" si="4"/>
        <v>191</v>
      </c>
      <c r="C199" s="122" t="s">
        <v>171</v>
      </c>
      <c r="D199" s="122" t="s">
        <v>173</v>
      </c>
      <c r="E199" s="122" t="s">
        <v>1345</v>
      </c>
      <c r="F199" s="122" t="s">
        <v>19</v>
      </c>
      <c r="G199" s="129" t="s">
        <v>20</v>
      </c>
      <c r="H199" s="130" t="s">
        <v>20</v>
      </c>
      <c r="I199" s="190"/>
      <c r="J199" s="190"/>
      <c r="K199" s="131"/>
    </row>
    <row r="200" spans="2:11" ht="19.649999999999999" customHeight="1">
      <c r="B200" s="121">
        <f t="shared" si="4"/>
        <v>192</v>
      </c>
      <c r="C200" s="122" t="s">
        <v>171</v>
      </c>
      <c r="D200" s="122" t="s">
        <v>177</v>
      </c>
      <c r="E200" s="122" t="s">
        <v>1350</v>
      </c>
      <c r="F200" s="122" t="s">
        <v>19</v>
      </c>
      <c r="G200" s="129" t="s">
        <v>20</v>
      </c>
      <c r="H200" s="130" t="s">
        <v>20</v>
      </c>
      <c r="I200" s="190"/>
      <c r="J200" s="190"/>
      <c r="K200" s="131"/>
    </row>
    <row r="201" spans="2:11" ht="19.649999999999999" customHeight="1">
      <c r="B201" s="121">
        <f t="shared" si="4"/>
        <v>193</v>
      </c>
      <c r="C201" s="122" t="s">
        <v>1170</v>
      </c>
      <c r="D201" s="122" t="s">
        <v>1171</v>
      </c>
      <c r="E201" s="122" t="s">
        <v>1420</v>
      </c>
      <c r="F201" s="122">
        <v>2021</v>
      </c>
      <c r="G201" s="129"/>
      <c r="H201" s="130" t="s">
        <v>20</v>
      </c>
      <c r="I201" s="190"/>
      <c r="J201" s="190"/>
      <c r="K201" s="131"/>
    </row>
    <row r="202" spans="2:11" ht="19.649999999999999" customHeight="1">
      <c r="B202" s="121">
        <f t="shared" si="4"/>
        <v>194</v>
      </c>
      <c r="C202" s="122" t="s">
        <v>1170</v>
      </c>
      <c r="D202" s="122" t="s">
        <v>1171</v>
      </c>
      <c r="E202" s="122" t="s">
        <v>1398</v>
      </c>
      <c r="F202" s="122" t="s">
        <v>19</v>
      </c>
      <c r="G202" s="129" t="s">
        <v>20</v>
      </c>
      <c r="H202" s="130" t="s">
        <v>20</v>
      </c>
      <c r="I202" s="190"/>
      <c r="J202" s="190"/>
      <c r="K202" s="131"/>
    </row>
    <row r="203" spans="2:11" ht="19.649999999999999" customHeight="1">
      <c r="B203" s="121">
        <f t="shared" si="4"/>
        <v>195</v>
      </c>
      <c r="C203" s="122" t="s">
        <v>1170</v>
      </c>
      <c r="D203" s="122" t="s">
        <v>1421</v>
      </c>
      <c r="E203" s="122" t="s">
        <v>1345</v>
      </c>
      <c r="F203" s="122" t="s">
        <v>19</v>
      </c>
      <c r="G203" s="129" t="s">
        <v>20</v>
      </c>
      <c r="H203" s="130" t="s">
        <v>20</v>
      </c>
      <c r="I203" s="190"/>
      <c r="J203" s="190"/>
      <c r="K203" s="131"/>
    </row>
    <row r="204" spans="2:11" ht="19.649999999999999" customHeight="1">
      <c r="B204" s="121">
        <f t="shared" si="4"/>
        <v>196</v>
      </c>
      <c r="C204" s="122" t="s">
        <v>179</v>
      </c>
      <c r="D204" s="122" t="s">
        <v>183</v>
      </c>
      <c r="E204" s="122" t="s">
        <v>1342</v>
      </c>
      <c r="F204" s="122">
        <v>2016</v>
      </c>
      <c r="G204" s="129" t="s">
        <v>20</v>
      </c>
      <c r="H204" s="130"/>
      <c r="I204" s="190"/>
      <c r="J204" s="190"/>
      <c r="K204" s="131"/>
    </row>
    <row r="205" spans="2:11" ht="19.649999999999999" customHeight="1">
      <c r="B205" s="121">
        <f t="shared" si="4"/>
        <v>197</v>
      </c>
      <c r="C205" s="122" t="s">
        <v>179</v>
      </c>
      <c r="D205" s="122" t="s">
        <v>180</v>
      </c>
      <c r="E205" s="122" t="s">
        <v>1342</v>
      </c>
      <c r="F205" s="122">
        <v>2016</v>
      </c>
      <c r="G205" s="129" t="s">
        <v>20</v>
      </c>
      <c r="H205" s="130"/>
      <c r="I205" s="190"/>
      <c r="J205" s="190"/>
      <c r="K205" s="131"/>
    </row>
    <row r="206" spans="2:11" ht="19.649999999999999" customHeight="1">
      <c r="B206" s="121">
        <f t="shared" si="4"/>
        <v>198</v>
      </c>
      <c r="C206" s="122" t="s">
        <v>179</v>
      </c>
      <c r="D206" s="122" t="s">
        <v>257</v>
      </c>
      <c r="E206" s="122" t="s">
        <v>1422</v>
      </c>
      <c r="F206" s="122">
        <v>2009</v>
      </c>
      <c r="G206" s="129" t="s">
        <v>20</v>
      </c>
      <c r="H206" s="130" t="s">
        <v>20</v>
      </c>
      <c r="I206" s="190"/>
      <c r="J206" s="190"/>
      <c r="K206" s="131"/>
    </row>
    <row r="207" spans="2:11" ht="19.649999999999999" customHeight="1">
      <c r="B207" s="121">
        <f t="shared" si="4"/>
        <v>199</v>
      </c>
      <c r="C207" s="122" t="s">
        <v>179</v>
      </c>
      <c r="D207" s="122" t="s">
        <v>186</v>
      </c>
      <c r="E207" s="122" t="s">
        <v>1366</v>
      </c>
      <c r="F207" s="122" t="s">
        <v>19</v>
      </c>
      <c r="G207" s="129" t="s">
        <v>20</v>
      </c>
      <c r="H207" s="130"/>
      <c r="I207" s="190" t="s">
        <v>20</v>
      </c>
      <c r="J207" s="190"/>
      <c r="K207" s="131"/>
    </row>
    <row r="208" spans="2:11" ht="19.649999999999999" customHeight="1">
      <c r="B208" s="121">
        <f t="shared" si="4"/>
        <v>200</v>
      </c>
      <c r="C208" s="122" t="s">
        <v>179</v>
      </c>
      <c r="D208" s="122" t="s">
        <v>187</v>
      </c>
      <c r="E208" s="122" t="s">
        <v>1373</v>
      </c>
      <c r="F208" s="122" t="s">
        <v>19</v>
      </c>
      <c r="G208" s="129" t="s">
        <v>20</v>
      </c>
      <c r="H208" s="130"/>
      <c r="I208" s="190" t="s">
        <v>20</v>
      </c>
      <c r="J208" s="190"/>
      <c r="K208" s="131"/>
    </row>
    <row r="209" spans="2:11" ht="19.649999999999999" customHeight="1">
      <c r="B209" s="121" t="s">
        <v>1</v>
      </c>
      <c r="C209" s="122" t="s">
        <v>179</v>
      </c>
      <c r="D209" s="122" t="s">
        <v>185</v>
      </c>
      <c r="E209" s="122" t="s">
        <v>1423</v>
      </c>
      <c r="F209" s="122" t="s">
        <v>5</v>
      </c>
      <c r="G209" s="129" t="s">
        <v>20</v>
      </c>
      <c r="H209" s="130"/>
      <c r="I209" s="190"/>
      <c r="J209" s="190"/>
      <c r="K209" s="131"/>
    </row>
    <row r="210" spans="2:11" ht="19.649999999999999" customHeight="1">
      <c r="B210" s="121">
        <f t="shared" ref="B210:B217" si="5">ROW()-9</f>
        <v>201</v>
      </c>
      <c r="C210" s="122" t="s">
        <v>179</v>
      </c>
      <c r="D210" s="122" t="s">
        <v>182</v>
      </c>
      <c r="E210" s="122" t="s">
        <v>1410</v>
      </c>
      <c r="F210" s="122" t="s">
        <v>19</v>
      </c>
      <c r="G210" s="129" t="s">
        <v>20</v>
      </c>
      <c r="H210" s="130"/>
      <c r="I210" s="190"/>
      <c r="J210" s="190"/>
      <c r="K210" s="131"/>
    </row>
    <row r="211" spans="2:11" ht="19.649999999999999" customHeight="1">
      <c r="B211" s="121">
        <f t="shared" si="5"/>
        <v>202</v>
      </c>
      <c r="C211" s="122" t="s">
        <v>179</v>
      </c>
      <c r="D211" s="122" t="s">
        <v>182</v>
      </c>
      <c r="E211" s="122" t="s">
        <v>1413</v>
      </c>
      <c r="F211" s="122" t="s">
        <v>19</v>
      </c>
      <c r="G211" s="129" t="s">
        <v>20</v>
      </c>
      <c r="H211" s="130"/>
      <c r="I211" s="190"/>
      <c r="J211" s="190"/>
      <c r="K211" s="131"/>
    </row>
    <row r="212" spans="2:11" ht="19.649999999999999" customHeight="1">
      <c r="B212" s="121">
        <f t="shared" si="5"/>
        <v>203</v>
      </c>
      <c r="C212" s="122" t="s">
        <v>188</v>
      </c>
      <c r="D212" s="122" t="s">
        <v>203</v>
      </c>
      <c r="E212" s="122" t="s">
        <v>1342</v>
      </c>
      <c r="F212" s="122">
        <v>2016</v>
      </c>
      <c r="G212" s="129" t="s">
        <v>20</v>
      </c>
      <c r="H212" s="130"/>
      <c r="I212" s="190"/>
      <c r="J212" s="190"/>
      <c r="K212" s="131"/>
    </row>
    <row r="213" spans="2:11" ht="19.649999999999999" customHeight="1">
      <c r="B213" s="121">
        <f t="shared" si="5"/>
        <v>204</v>
      </c>
      <c r="C213" s="122" t="s">
        <v>188</v>
      </c>
      <c r="D213" s="122" t="s">
        <v>18</v>
      </c>
      <c r="E213" s="122" t="s">
        <v>1413</v>
      </c>
      <c r="F213" s="122" t="s">
        <v>19</v>
      </c>
      <c r="G213" s="129" t="s">
        <v>20</v>
      </c>
      <c r="H213" s="130"/>
      <c r="I213" s="190" t="s">
        <v>20</v>
      </c>
      <c r="J213" s="190" t="s">
        <v>20</v>
      </c>
      <c r="K213" s="131" t="s">
        <v>20</v>
      </c>
    </row>
    <row r="214" spans="2:11" ht="19.649999999999999" customHeight="1">
      <c r="B214" s="121">
        <f t="shared" si="5"/>
        <v>205</v>
      </c>
      <c r="C214" s="122" t="s">
        <v>188</v>
      </c>
      <c r="D214" s="122" t="s">
        <v>202</v>
      </c>
      <c r="E214" s="122" t="s">
        <v>1384</v>
      </c>
      <c r="F214" s="122">
        <v>2015</v>
      </c>
      <c r="G214" s="129" t="s">
        <v>20</v>
      </c>
      <c r="H214" s="130"/>
      <c r="I214" s="190" t="s">
        <v>20</v>
      </c>
      <c r="J214" s="190"/>
      <c r="K214" s="131" t="s">
        <v>20</v>
      </c>
    </row>
    <row r="215" spans="2:11" ht="19.649999999999999" customHeight="1">
      <c r="B215" s="121">
        <f t="shared" si="5"/>
        <v>206</v>
      </c>
      <c r="C215" s="122" t="s">
        <v>188</v>
      </c>
      <c r="D215" s="122" t="s">
        <v>217</v>
      </c>
      <c r="E215" s="122" t="s">
        <v>1366</v>
      </c>
      <c r="F215" s="122" t="s">
        <v>19</v>
      </c>
      <c r="G215" s="129" t="s">
        <v>20</v>
      </c>
      <c r="H215" s="130" t="s">
        <v>20</v>
      </c>
      <c r="I215" s="190"/>
      <c r="J215" s="190"/>
      <c r="K215" s="131" t="s">
        <v>20</v>
      </c>
    </row>
    <row r="216" spans="2:11" ht="19.649999999999999" customHeight="1">
      <c r="B216" s="121">
        <f t="shared" si="5"/>
        <v>207</v>
      </c>
      <c r="C216" s="122" t="s">
        <v>188</v>
      </c>
      <c r="D216" s="122" t="s">
        <v>1424</v>
      </c>
      <c r="E216" s="122" t="s">
        <v>1425</v>
      </c>
      <c r="F216" s="122" t="s">
        <v>19</v>
      </c>
      <c r="G216" s="129" t="s">
        <v>20</v>
      </c>
      <c r="H216" s="130"/>
      <c r="I216" s="190" t="s">
        <v>20</v>
      </c>
      <c r="J216" s="190"/>
      <c r="K216" s="131"/>
    </row>
    <row r="217" spans="2:11" ht="19.649999999999999" customHeight="1">
      <c r="B217" s="121">
        <f t="shared" si="5"/>
        <v>208</v>
      </c>
      <c r="C217" s="122" t="s">
        <v>188</v>
      </c>
      <c r="D217" s="122" t="s">
        <v>1172</v>
      </c>
      <c r="E217" s="122" t="s">
        <v>1426</v>
      </c>
      <c r="F217" s="122" t="s">
        <v>19</v>
      </c>
      <c r="G217" s="129" t="s">
        <v>20</v>
      </c>
      <c r="H217" s="130"/>
      <c r="I217" s="190" t="s">
        <v>20</v>
      </c>
      <c r="J217" s="190"/>
      <c r="K217" s="131" t="s">
        <v>20</v>
      </c>
    </row>
    <row r="218" spans="2:11" ht="19.649999999999999" customHeight="1">
      <c r="B218" s="121">
        <f>ROW()-32</f>
        <v>186</v>
      </c>
      <c r="C218" s="122" t="s">
        <v>188</v>
      </c>
      <c r="D218" s="122" t="s">
        <v>1174</v>
      </c>
      <c r="E218" s="122" t="s">
        <v>1373</v>
      </c>
      <c r="F218" s="122" t="s">
        <v>19</v>
      </c>
      <c r="G218" s="129" t="s">
        <v>20</v>
      </c>
      <c r="H218" s="130"/>
      <c r="I218" s="190" t="s">
        <v>20</v>
      </c>
      <c r="J218" s="190"/>
      <c r="K218" s="131" t="s">
        <v>20</v>
      </c>
    </row>
    <row r="219" spans="2:11" ht="19.649999999999999" customHeight="1">
      <c r="B219" s="121">
        <f t="shared" ref="B219:B250" si="6">ROW()-9</f>
        <v>210</v>
      </c>
      <c r="C219" s="122" t="s">
        <v>188</v>
      </c>
      <c r="D219" s="122" t="s">
        <v>1178</v>
      </c>
      <c r="E219" s="122" t="s">
        <v>1373</v>
      </c>
      <c r="F219" s="122" t="s">
        <v>19</v>
      </c>
      <c r="G219" s="129" t="s">
        <v>20</v>
      </c>
      <c r="H219" s="130"/>
      <c r="I219" s="190" t="s">
        <v>20</v>
      </c>
      <c r="J219" s="190"/>
      <c r="K219" s="131" t="s">
        <v>20</v>
      </c>
    </row>
    <row r="220" spans="2:11" ht="19.649999999999999" customHeight="1">
      <c r="B220" s="121">
        <f t="shared" si="6"/>
        <v>211</v>
      </c>
      <c r="C220" s="122" t="s">
        <v>188</v>
      </c>
      <c r="D220" s="122" t="s">
        <v>1173</v>
      </c>
      <c r="E220" s="122" t="s">
        <v>1366</v>
      </c>
      <c r="F220" s="122" t="s">
        <v>19</v>
      </c>
      <c r="G220" s="129" t="s">
        <v>20</v>
      </c>
      <c r="H220" s="130"/>
      <c r="I220" s="190" t="s">
        <v>20</v>
      </c>
      <c r="J220" s="190"/>
      <c r="K220" s="131"/>
    </row>
    <row r="221" spans="2:11" ht="19.649999999999999" customHeight="1">
      <c r="B221" s="121">
        <f t="shared" si="6"/>
        <v>212</v>
      </c>
      <c r="C221" s="122" t="s">
        <v>188</v>
      </c>
      <c r="D221" s="122" t="s">
        <v>220</v>
      </c>
      <c r="E221" s="122" t="s">
        <v>1366</v>
      </c>
      <c r="F221" s="122" t="s">
        <v>19</v>
      </c>
      <c r="G221" s="129" t="s">
        <v>20</v>
      </c>
      <c r="H221" s="130"/>
      <c r="I221" s="190" t="s">
        <v>20</v>
      </c>
      <c r="J221" s="190"/>
      <c r="K221" s="131"/>
    </row>
    <row r="222" spans="2:11" ht="19.649999999999999" customHeight="1">
      <c r="B222" s="121">
        <f t="shared" si="6"/>
        <v>213</v>
      </c>
      <c r="C222" s="122" t="s">
        <v>188</v>
      </c>
      <c r="D222" s="122" t="s">
        <v>195</v>
      </c>
      <c r="E222" s="122" t="s">
        <v>1367</v>
      </c>
      <c r="F222" s="122" t="s">
        <v>19</v>
      </c>
      <c r="G222" s="129" t="s">
        <v>20</v>
      </c>
      <c r="H222" s="130"/>
      <c r="I222" s="190" t="s">
        <v>20</v>
      </c>
      <c r="J222" s="190"/>
      <c r="K222" s="131"/>
    </row>
    <row r="223" spans="2:11" ht="19.649999999999999" customHeight="1">
      <c r="B223" s="121">
        <f t="shared" si="6"/>
        <v>214</v>
      </c>
      <c r="C223" s="122" t="s">
        <v>188</v>
      </c>
      <c r="D223" s="122" t="s">
        <v>207</v>
      </c>
      <c r="E223" s="122" t="s">
        <v>1366</v>
      </c>
      <c r="F223" s="122" t="s">
        <v>19</v>
      </c>
      <c r="G223" s="129" t="s">
        <v>20</v>
      </c>
      <c r="H223" s="130"/>
      <c r="I223" s="190" t="s">
        <v>20</v>
      </c>
      <c r="J223" s="190"/>
      <c r="K223" s="131"/>
    </row>
    <row r="224" spans="2:11" ht="19.649999999999999" customHeight="1">
      <c r="B224" s="121">
        <f t="shared" si="6"/>
        <v>215</v>
      </c>
      <c r="C224" s="122" t="s">
        <v>188</v>
      </c>
      <c r="D224" s="122" t="s">
        <v>222</v>
      </c>
      <c r="E224" s="122" t="s">
        <v>1366</v>
      </c>
      <c r="F224" s="122" t="s">
        <v>19</v>
      </c>
      <c r="G224" s="129" t="s">
        <v>20</v>
      </c>
      <c r="H224" s="130"/>
      <c r="I224" s="190" t="s">
        <v>20</v>
      </c>
      <c r="J224" s="190"/>
      <c r="K224" s="131"/>
    </row>
    <row r="225" spans="2:11" ht="19.649999999999999" customHeight="1">
      <c r="B225" s="121">
        <f t="shared" si="6"/>
        <v>216</v>
      </c>
      <c r="C225" s="122" t="s">
        <v>188</v>
      </c>
      <c r="D225" s="122" t="s">
        <v>904</v>
      </c>
      <c r="E225" s="122" t="s">
        <v>1401</v>
      </c>
      <c r="F225" s="122" t="s">
        <v>19</v>
      </c>
      <c r="G225" s="129" t="s">
        <v>20</v>
      </c>
      <c r="H225" s="130"/>
      <c r="I225" s="190" t="s">
        <v>20</v>
      </c>
      <c r="J225" s="190"/>
      <c r="K225" s="131"/>
    </row>
    <row r="226" spans="2:11" ht="19.649999999999999" customHeight="1">
      <c r="B226" s="121">
        <f t="shared" si="6"/>
        <v>217</v>
      </c>
      <c r="C226" s="122" t="s">
        <v>188</v>
      </c>
      <c r="D226" s="122" t="s">
        <v>210</v>
      </c>
      <c r="E226" s="122" t="s">
        <v>1410</v>
      </c>
      <c r="F226" s="122" t="s">
        <v>19</v>
      </c>
      <c r="G226" s="129" t="s">
        <v>20</v>
      </c>
      <c r="H226" s="130"/>
      <c r="I226" s="190" t="s">
        <v>20</v>
      </c>
      <c r="J226" s="190"/>
      <c r="K226" s="131"/>
    </row>
    <row r="227" spans="2:11" ht="19.649999999999999" customHeight="1">
      <c r="B227" s="121">
        <f t="shared" si="6"/>
        <v>218</v>
      </c>
      <c r="C227" s="122" t="s">
        <v>188</v>
      </c>
      <c r="D227" s="122" t="s">
        <v>211</v>
      </c>
      <c r="E227" s="122" t="s">
        <v>1427</v>
      </c>
      <c r="F227" s="122">
        <v>2018</v>
      </c>
      <c r="G227" s="129" t="s">
        <v>20</v>
      </c>
      <c r="H227" s="130"/>
      <c r="I227" s="190" t="s">
        <v>20</v>
      </c>
      <c r="J227" s="190"/>
      <c r="K227" s="131"/>
    </row>
    <row r="228" spans="2:11" ht="19.649999999999999" customHeight="1">
      <c r="B228" s="121">
        <f t="shared" si="6"/>
        <v>219</v>
      </c>
      <c r="C228" s="122" t="s">
        <v>188</v>
      </c>
      <c r="D228" s="122" t="s">
        <v>193</v>
      </c>
      <c r="E228" s="122" t="s">
        <v>1370</v>
      </c>
      <c r="F228" s="122">
        <v>2016</v>
      </c>
      <c r="G228" s="129" t="s">
        <v>20</v>
      </c>
      <c r="H228" s="130"/>
      <c r="I228" s="190" t="s">
        <v>20</v>
      </c>
      <c r="J228" s="190"/>
      <c r="K228" s="131"/>
    </row>
    <row r="229" spans="2:11" ht="19.649999999999999" customHeight="1">
      <c r="B229" s="121">
        <f t="shared" si="6"/>
        <v>220</v>
      </c>
      <c r="C229" s="122" t="s">
        <v>188</v>
      </c>
      <c r="D229" s="122" t="s">
        <v>192</v>
      </c>
      <c r="E229" s="122" t="s">
        <v>1428</v>
      </c>
      <c r="F229" s="122">
        <v>2014</v>
      </c>
      <c r="G229" s="129" t="s">
        <v>20</v>
      </c>
      <c r="H229" s="130"/>
      <c r="I229" s="190" t="s">
        <v>20</v>
      </c>
      <c r="J229" s="190"/>
      <c r="K229" s="131"/>
    </row>
    <row r="230" spans="2:11" ht="19.649999999999999" customHeight="1">
      <c r="B230" s="121">
        <f t="shared" si="6"/>
        <v>221</v>
      </c>
      <c r="C230" s="122" t="s">
        <v>188</v>
      </c>
      <c r="D230" s="122" t="s">
        <v>1424</v>
      </c>
      <c r="E230" s="122" t="s">
        <v>1337</v>
      </c>
      <c r="F230" s="122">
        <v>2010</v>
      </c>
      <c r="G230" s="129" t="s">
        <v>20</v>
      </c>
      <c r="H230" s="130"/>
      <c r="I230" s="190" t="s">
        <v>20</v>
      </c>
      <c r="J230" s="190"/>
      <c r="K230" s="131"/>
    </row>
    <row r="231" spans="2:11" ht="19.649999999999999" customHeight="1">
      <c r="B231" s="121">
        <f t="shared" si="6"/>
        <v>222</v>
      </c>
      <c r="C231" s="122" t="s">
        <v>188</v>
      </c>
      <c r="D231" s="122" t="s">
        <v>212</v>
      </c>
      <c r="E231" s="122" t="s">
        <v>1407</v>
      </c>
      <c r="F231" s="122" t="s">
        <v>19</v>
      </c>
      <c r="G231" s="129" t="s">
        <v>20</v>
      </c>
      <c r="H231" s="130"/>
      <c r="I231" s="190" t="s">
        <v>20</v>
      </c>
      <c r="J231" s="190"/>
      <c r="K231" s="131"/>
    </row>
    <row r="232" spans="2:11" ht="19.649999999999999" customHeight="1">
      <c r="B232" s="121">
        <f t="shared" si="6"/>
        <v>223</v>
      </c>
      <c r="C232" s="122" t="s">
        <v>188</v>
      </c>
      <c r="D232" s="122" t="s">
        <v>194</v>
      </c>
      <c r="E232" s="122" t="s">
        <v>1335</v>
      </c>
      <c r="F232" s="122">
        <v>2010</v>
      </c>
      <c r="G232" s="129" t="s">
        <v>20</v>
      </c>
      <c r="H232" s="130"/>
      <c r="I232" s="190" t="s">
        <v>20</v>
      </c>
      <c r="J232" s="190"/>
      <c r="K232" s="131"/>
    </row>
    <row r="233" spans="2:11" ht="19.649999999999999" customHeight="1">
      <c r="B233" s="121">
        <f t="shared" si="6"/>
        <v>224</v>
      </c>
      <c r="C233" s="122" t="s">
        <v>188</v>
      </c>
      <c r="D233" s="122" t="s">
        <v>206</v>
      </c>
      <c r="E233" s="122" t="s">
        <v>1429</v>
      </c>
      <c r="F233" s="122">
        <v>2018</v>
      </c>
      <c r="G233" s="129" t="s">
        <v>20</v>
      </c>
      <c r="H233" s="130"/>
      <c r="I233" s="190" t="s">
        <v>20</v>
      </c>
      <c r="J233" s="190"/>
      <c r="K233" s="131"/>
    </row>
    <row r="234" spans="2:11" ht="19.649999999999999" customHeight="1">
      <c r="B234" s="121">
        <f t="shared" si="6"/>
        <v>225</v>
      </c>
      <c r="C234" s="122" t="s">
        <v>188</v>
      </c>
      <c r="D234" s="122" t="s">
        <v>205</v>
      </c>
      <c r="E234" s="122" t="s">
        <v>1430</v>
      </c>
      <c r="F234" s="122">
        <v>2018</v>
      </c>
      <c r="G234" s="129" t="s">
        <v>20</v>
      </c>
      <c r="H234" s="130"/>
      <c r="I234" s="190" t="s">
        <v>20</v>
      </c>
      <c r="J234" s="190"/>
      <c r="K234" s="131"/>
    </row>
    <row r="235" spans="2:11" ht="19.649999999999999" customHeight="1">
      <c r="B235" s="121">
        <f t="shared" si="6"/>
        <v>226</v>
      </c>
      <c r="C235" s="122" t="s">
        <v>188</v>
      </c>
      <c r="D235" s="122" t="s">
        <v>214</v>
      </c>
      <c r="E235" s="122" t="s">
        <v>1431</v>
      </c>
      <c r="F235" s="122">
        <v>2010</v>
      </c>
      <c r="G235" s="129" t="s">
        <v>20</v>
      </c>
      <c r="H235" s="130"/>
      <c r="I235" s="190" t="s">
        <v>20</v>
      </c>
      <c r="J235" s="190"/>
      <c r="K235" s="131"/>
    </row>
    <row r="236" spans="2:11" ht="19.649999999999999" customHeight="1">
      <c r="B236" s="121">
        <f t="shared" si="6"/>
        <v>227</v>
      </c>
      <c r="C236" s="122" t="s">
        <v>188</v>
      </c>
      <c r="D236" s="122" t="s">
        <v>215</v>
      </c>
      <c r="E236" s="122" t="s">
        <v>1432</v>
      </c>
      <c r="F236" s="122">
        <v>2020</v>
      </c>
      <c r="G236" s="129" t="s">
        <v>20</v>
      </c>
      <c r="H236" s="130"/>
      <c r="I236" s="190" t="s">
        <v>20</v>
      </c>
      <c r="J236" s="190"/>
      <c r="K236" s="131"/>
    </row>
    <row r="237" spans="2:11" ht="19.649999999999999" customHeight="1">
      <c r="B237" s="121">
        <f t="shared" si="6"/>
        <v>228</v>
      </c>
      <c r="C237" s="122" t="s">
        <v>188</v>
      </c>
      <c r="D237" s="122" t="s">
        <v>208</v>
      </c>
      <c r="E237" s="122" t="s">
        <v>1370</v>
      </c>
      <c r="F237" s="122">
        <v>2016</v>
      </c>
      <c r="G237" s="129" t="s">
        <v>20</v>
      </c>
      <c r="H237" s="130"/>
      <c r="I237" s="190" t="s">
        <v>20</v>
      </c>
      <c r="J237" s="190"/>
      <c r="K237" s="131"/>
    </row>
    <row r="238" spans="2:11" ht="19.649999999999999" customHeight="1">
      <c r="B238" s="121">
        <f t="shared" si="6"/>
        <v>229</v>
      </c>
      <c r="C238" s="122" t="s">
        <v>188</v>
      </c>
      <c r="D238" s="122" t="s">
        <v>1176</v>
      </c>
      <c r="E238" s="122" t="s">
        <v>1403</v>
      </c>
      <c r="F238" s="122">
        <v>2019</v>
      </c>
      <c r="G238" s="129" t="s">
        <v>20</v>
      </c>
      <c r="H238" s="130"/>
      <c r="I238" s="190" t="s">
        <v>20</v>
      </c>
      <c r="J238" s="190"/>
      <c r="K238" s="131"/>
    </row>
    <row r="239" spans="2:11" ht="19.649999999999999" customHeight="1">
      <c r="B239" s="121">
        <f t="shared" si="6"/>
        <v>230</v>
      </c>
      <c r="C239" s="122" t="s">
        <v>188</v>
      </c>
      <c r="D239" s="122" t="s">
        <v>1177</v>
      </c>
      <c r="E239" s="122" t="s">
        <v>1398</v>
      </c>
      <c r="F239" s="122" t="s">
        <v>19</v>
      </c>
      <c r="G239" s="129" t="s">
        <v>20</v>
      </c>
      <c r="H239" s="130" t="s">
        <v>20</v>
      </c>
      <c r="I239" s="190" t="s">
        <v>20</v>
      </c>
      <c r="J239" s="190"/>
      <c r="K239" s="131"/>
    </row>
    <row r="240" spans="2:11" ht="19.649999999999999" customHeight="1">
      <c r="B240" s="121">
        <f t="shared" si="6"/>
        <v>231</v>
      </c>
      <c r="C240" s="122" t="s">
        <v>188</v>
      </c>
      <c r="D240" s="122" t="s">
        <v>1179</v>
      </c>
      <c r="E240" s="122" t="s">
        <v>1398</v>
      </c>
      <c r="F240" s="122" t="s">
        <v>19</v>
      </c>
      <c r="G240" s="129" t="s">
        <v>20</v>
      </c>
      <c r="H240" s="130" t="s">
        <v>20</v>
      </c>
      <c r="I240" s="190" t="s">
        <v>20</v>
      </c>
      <c r="J240" s="190"/>
      <c r="K240" s="131"/>
    </row>
    <row r="241" spans="2:11" ht="19.649999999999999" customHeight="1">
      <c r="B241" s="121">
        <f t="shared" si="6"/>
        <v>232</v>
      </c>
      <c r="C241" s="122" t="s">
        <v>188</v>
      </c>
      <c r="D241" s="122" t="s">
        <v>1433</v>
      </c>
      <c r="E241" s="122" t="s">
        <v>1434</v>
      </c>
      <c r="F241" s="122">
        <v>2015</v>
      </c>
      <c r="G241" s="129" t="s">
        <v>20</v>
      </c>
      <c r="H241" s="130"/>
      <c r="I241" s="190" t="s">
        <v>20</v>
      </c>
      <c r="J241" s="190"/>
      <c r="K241" s="131"/>
    </row>
    <row r="242" spans="2:11" ht="19.649999999999999" customHeight="1">
      <c r="B242" s="121">
        <f t="shared" si="6"/>
        <v>233</v>
      </c>
      <c r="C242" s="122" t="s">
        <v>223</v>
      </c>
      <c r="D242" s="122" t="s">
        <v>251</v>
      </c>
      <c r="E242" s="122" t="s">
        <v>1360</v>
      </c>
      <c r="F242" s="122">
        <v>2015</v>
      </c>
      <c r="G242" s="129" t="s">
        <v>20</v>
      </c>
      <c r="H242" s="130"/>
      <c r="I242" s="190" t="s">
        <v>20</v>
      </c>
      <c r="J242" s="190"/>
      <c r="K242" s="131"/>
    </row>
    <row r="243" spans="2:11" ht="19.649999999999999" customHeight="1">
      <c r="B243" s="121">
        <f t="shared" si="6"/>
        <v>234</v>
      </c>
      <c r="C243" s="122" t="s">
        <v>223</v>
      </c>
      <c r="D243" s="122" t="s">
        <v>255</v>
      </c>
      <c r="E243" s="122" t="s">
        <v>1389</v>
      </c>
      <c r="F243" s="122">
        <v>2013</v>
      </c>
      <c r="G243" s="129" t="s">
        <v>20</v>
      </c>
      <c r="H243" s="130"/>
      <c r="I243" s="190" t="s">
        <v>20</v>
      </c>
      <c r="J243" s="190"/>
      <c r="K243" s="131"/>
    </row>
    <row r="244" spans="2:11" ht="19.649999999999999" customHeight="1">
      <c r="B244" s="121">
        <f t="shared" si="6"/>
        <v>235</v>
      </c>
      <c r="C244" s="122" t="s">
        <v>223</v>
      </c>
      <c r="D244" s="122" t="s">
        <v>1435</v>
      </c>
      <c r="E244" s="122" t="s">
        <v>1389</v>
      </c>
      <c r="F244" s="122">
        <v>2013</v>
      </c>
      <c r="G244" s="129" t="s">
        <v>20</v>
      </c>
      <c r="H244" s="130"/>
      <c r="I244" s="190" t="s">
        <v>20</v>
      </c>
      <c r="J244" s="190"/>
      <c r="K244" s="131"/>
    </row>
    <row r="245" spans="2:11" ht="19.649999999999999" customHeight="1">
      <c r="B245" s="121">
        <f t="shared" si="6"/>
        <v>236</v>
      </c>
      <c r="C245" s="122" t="s">
        <v>223</v>
      </c>
      <c r="D245" s="122" t="s">
        <v>234</v>
      </c>
      <c r="E245" s="122" t="s">
        <v>1345</v>
      </c>
      <c r="F245" s="122" t="s">
        <v>19</v>
      </c>
      <c r="G245" s="129" t="s">
        <v>20</v>
      </c>
      <c r="H245" s="130"/>
      <c r="I245" s="190" t="s">
        <v>20</v>
      </c>
      <c r="J245" s="190"/>
      <c r="K245" s="131"/>
    </row>
    <row r="246" spans="2:11" ht="19.649999999999999" customHeight="1">
      <c r="B246" s="121">
        <f t="shared" si="6"/>
        <v>237</v>
      </c>
      <c r="C246" s="122" t="s">
        <v>223</v>
      </c>
      <c r="D246" s="122" t="s">
        <v>934</v>
      </c>
      <c r="E246" s="122" t="s">
        <v>1348</v>
      </c>
      <c r="F246" s="122">
        <v>2020</v>
      </c>
      <c r="G246" s="129" t="s">
        <v>20</v>
      </c>
      <c r="H246" s="130"/>
      <c r="I246" s="190" t="s">
        <v>20</v>
      </c>
      <c r="J246" s="190"/>
      <c r="K246" s="131"/>
    </row>
    <row r="247" spans="2:11" ht="19.649999999999999" customHeight="1">
      <c r="B247" s="121">
        <f t="shared" si="6"/>
        <v>238</v>
      </c>
      <c r="C247" s="122" t="s">
        <v>223</v>
      </c>
      <c r="D247" s="122" t="s">
        <v>1436</v>
      </c>
      <c r="E247" s="122" t="s">
        <v>1348</v>
      </c>
      <c r="F247" s="122">
        <v>2020</v>
      </c>
      <c r="G247" s="129" t="s">
        <v>20</v>
      </c>
      <c r="H247" s="130"/>
      <c r="I247" s="190" t="s">
        <v>20</v>
      </c>
      <c r="J247" s="190"/>
      <c r="K247" s="131"/>
    </row>
    <row r="248" spans="2:11" ht="19.649999999999999" customHeight="1">
      <c r="B248" s="121">
        <f t="shared" si="6"/>
        <v>239</v>
      </c>
      <c r="C248" s="122" t="s">
        <v>223</v>
      </c>
      <c r="D248" s="122" t="s">
        <v>239</v>
      </c>
      <c r="E248" s="122" t="s">
        <v>1401</v>
      </c>
      <c r="F248" s="122" t="s">
        <v>19</v>
      </c>
      <c r="G248" s="129" t="s">
        <v>20</v>
      </c>
      <c r="H248" s="130"/>
      <c r="I248" s="190" t="s">
        <v>20</v>
      </c>
      <c r="J248" s="190"/>
      <c r="K248" s="131"/>
    </row>
    <row r="249" spans="2:11" ht="19.649999999999999" customHeight="1">
      <c r="B249" s="121">
        <f t="shared" si="6"/>
        <v>240</v>
      </c>
      <c r="C249" s="122" t="s">
        <v>223</v>
      </c>
      <c r="D249" s="122" t="s">
        <v>245</v>
      </c>
      <c r="E249" s="122" t="s">
        <v>1401</v>
      </c>
      <c r="F249" s="122" t="s">
        <v>19</v>
      </c>
      <c r="G249" s="129" t="s">
        <v>20</v>
      </c>
      <c r="H249" s="130"/>
      <c r="I249" s="190" t="s">
        <v>20</v>
      </c>
      <c r="J249" s="190"/>
      <c r="K249" s="131"/>
    </row>
    <row r="250" spans="2:11" ht="19.649999999999999" customHeight="1">
      <c r="B250" s="121">
        <f t="shared" si="6"/>
        <v>241</v>
      </c>
      <c r="C250" s="122" t="s">
        <v>223</v>
      </c>
      <c r="D250" s="122" t="s">
        <v>234</v>
      </c>
      <c r="E250" s="122" t="s">
        <v>1418</v>
      </c>
      <c r="F250" s="122">
        <v>2019</v>
      </c>
      <c r="G250" s="129" t="s">
        <v>20</v>
      </c>
      <c r="H250" s="130"/>
      <c r="I250" s="190" t="s">
        <v>20</v>
      </c>
      <c r="J250" s="190"/>
      <c r="K250" s="131"/>
    </row>
    <row r="251" spans="2:11" ht="19.649999999999999" customHeight="1">
      <c r="B251" s="121" t="s">
        <v>1</v>
      </c>
      <c r="C251" s="122" t="s">
        <v>223</v>
      </c>
      <c r="D251" s="122" t="s">
        <v>255</v>
      </c>
      <c r="E251" s="122" t="s">
        <v>1409</v>
      </c>
      <c r="F251" s="122" t="s">
        <v>5</v>
      </c>
      <c r="G251" s="129" t="s">
        <v>20</v>
      </c>
      <c r="H251" s="130"/>
      <c r="I251" s="190" t="s">
        <v>20</v>
      </c>
      <c r="J251" s="190"/>
      <c r="K251" s="131"/>
    </row>
    <row r="252" spans="2:11" ht="19.649999999999999" customHeight="1">
      <c r="B252" s="121">
        <f>ROW()-9</f>
        <v>243</v>
      </c>
      <c r="C252" s="122" t="s">
        <v>223</v>
      </c>
      <c r="D252" s="122" t="s">
        <v>1437</v>
      </c>
      <c r="E252" s="122" t="s">
        <v>1409</v>
      </c>
      <c r="F252" s="122">
        <v>2018</v>
      </c>
      <c r="G252" s="129" t="s">
        <v>20</v>
      </c>
      <c r="H252" s="130"/>
      <c r="I252" s="190" t="s">
        <v>20</v>
      </c>
      <c r="J252" s="190"/>
      <c r="K252" s="131"/>
    </row>
    <row r="253" spans="2:11" ht="19.649999999999999" customHeight="1">
      <c r="B253" s="121">
        <f t="shared" ref="B253:B292" si="7">ROW()-10</f>
        <v>243</v>
      </c>
      <c r="C253" s="122" t="s">
        <v>223</v>
      </c>
      <c r="D253" s="122" t="s">
        <v>1438</v>
      </c>
      <c r="E253" s="122" t="s">
        <v>1409</v>
      </c>
      <c r="F253" s="122">
        <v>2018</v>
      </c>
      <c r="G253" s="129" t="s">
        <v>20</v>
      </c>
      <c r="H253" s="130"/>
      <c r="I253" s="190" t="s">
        <v>20</v>
      </c>
      <c r="J253" s="190"/>
      <c r="K253" s="131"/>
    </row>
    <row r="254" spans="2:11" ht="19.649999999999999" customHeight="1">
      <c r="B254" s="121">
        <f t="shared" si="7"/>
        <v>244</v>
      </c>
      <c r="C254" s="122" t="s">
        <v>223</v>
      </c>
      <c r="D254" s="122" t="s">
        <v>1435</v>
      </c>
      <c r="E254" s="122" t="s">
        <v>1409</v>
      </c>
      <c r="F254" s="122">
        <v>2018</v>
      </c>
      <c r="G254" s="129" t="s">
        <v>20</v>
      </c>
      <c r="H254" s="130"/>
      <c r="I254" s="190" t="s">
        <v>20</v>
      </c>
      <c r="J254" s="190"/>
      <c r="K254" s="131"/>
    </row>
    <row r="255" spans="2:11" ht="19.649999999999999" customHeight="1">
      <c r="B255" s="121">
        <f t="shared" si="7"/>
        <v>245</v>
      </c>
      <c r="C255" s="122" t="s">
        <v>223</v>
      </c>
      <c r="D255" s="122" t="s">
        <v>224</v>
      </c>
      <c r="E255" s="122" t="s">
        <v>1439</v>
      </c>
      <c r="F255" s="122">
        <v>2019</v>
      </c>
      <c r="G255" s="129" t="s">
        <v>20</v>
      </c>
      <c r="H255" s="130"/>
      <c r="I255" s="190" t="s">
        <v>20</v>
      </c>
      <c r="J255" s="190"/>
      <c r="K255" s="131"/>
    </row>
    <row r="256" spans="2:11" ht="19.649999999999999" customHeight="1">
      <c r="B256" s="121">
        <f t="shared" si="7"/>
        <v>246</v>
      </c>
      <c r="C256" s="122" t="s">
        <v>223</v>
      </c>
      <c r="D256" s="122" t="s">
        <v>229</v>
      </c>
      <c r="E256" s="122" t="s">
        <v>1373</v>
      </c>
      <c r="F256" s="122" t="s">
        <v>19</v>
      </c>
      <c r="G256" s="129" t="s">
        <v>20</v>
      </c>
      <c r="H256" s="130"/>
      <c r="I256" s="190" t="s">
        <v>20</v>
      </c>
      <c r="J256" s="190"/>
      <c r="K256" s="131"/>
    </row>
    <row r="257" spans="2:11" ht="19.649999999999999" customHeight="1">
      <c r="B257" s="121">
        <f t="shared" si="7"/>
        <v>247</v>
      </c>
      <c r="C257" s="122" t="s">
        <v>223</v>
      </c>
      <c r="D257" s="122" t="s">
        <v>251</v>
      </c>
      <c r="E257" s="122" t="s">
        <v>1366</v>
      </c>
      <c r="F257" s="122" t="s">
        <v>19</v>
      </c>
      <c r="G257" s="129" t="s">
        <v>20</v>
      </c>
      <c r="H257" s="130"/>
      <c r="I257" s="190" t="s">
        <v>20</v>
      </c>
      <c r="J257" s="190"/>
      <c r="K257" s="131"/>
    </row>
    <row r="258" spans="2:11" ht="19.649999999999999" customHeight="1">
      <c r="B258" s="121">
        <f t="shared" si="7"/>
        <v>248</v>
      </c>
      <c r="C258" s="122" t="s">
        <v>223</v>
      </c>
      <c r="D258" s="122" t="s">
        <v>241</v>
      </c>
      <c r="E258" s="122" t="s">
        <v>1366</v>
      </c>
      <c r="F258" s="122" t="s">
        <v>19</v>
      </c>
      <c r="G258" s="129" t="s">
        <v>20</v>
      </c>
      <c r="H258" s="130"/>
      <c r="I258" s="190" t="s">
        <v>20</v>
      </c>
      <c r="J258" s="190"/>
      <c r="K258" s="131"/>
    </row>
    <row r="259" spans="2:11" ht="19.649999999999999" customHeight="1">
      <c r="B259" s="121">
        <f t="shared" si="7"/>
        <v>249</v>
      </c>
      <c r="C259" s="122" t="s">
        <v>223</v>
      </c>
      <c r="D259" s="122" t="s">
        <v>232</v>
      </c>
      <c r="E259" s="122" t="s">
        <v>1440</v>
      </c>
      <c r="F259" s="122">
        <v>2019</v>
      </c>
      <c r="G259" s="129" t="s">
        <v>20</v>
      </c>
      <c r="H259" s="130"/>
      <c r="I259" s="190"/>
      <c r="J259" s="190"/>
      <c r="K259" s="131"/>
    </row>
    <row r="260" spans="2:11" ht="19.649999999999999" customHeight="1">
      <c r="B260" s="121">
        <f t="shared" si="7"/>
        <v>250</v>
      </c>
      <c r="C260" s="122" t="s">
        <v>223</v>
      </c>
      <c r="D260" s="122" t="s">
        <v>243</v>
      </c>
      <c r="E260" s="122" t="s">
        <v>1440</v>
      </c>
      <c r="F260" s="122">
        <v>2019</v>
      </c>
      <c r="G260" s="129" t="s">
        <v>20</v>
      </c>
      <c r="H260" s="130"/>
      <c r="I260" s="190"/>
      <c r="J260" s="190"/>
      <c r="K260" s="131"/>
    </row>
    <row r="261" spans="2:11" ht="19.649999999999999" customHeight="1">
      <c r="B261" s="121">
        <f t="shared" si="7"/>
        <v>251</v>
      </c>
      <c r="C261" s="122" t="s">
        <v>223</v>
      </c>
      <c r="D261" s="122" t="s">
        <v>241</v>
      </c>
      <c r="E261" s="122" t="s">
        <v>1441</v>
      </c>
      <c r="F261" s="122">
        <v>2010</v>
      </c>
      <c r="G261" s="129" t="s">
        <v>20</v>
      </c>
      <c r="H261" s="130" t="s">
        <v>20</v>
      </c>
      <c r="I261" s="190" t="s">
        <v>20</v>
      </c>
      <c r="J261" s="190" t="s">
        <v>20</v>
      </c>
      <c r="K261" s="131"/>
    </row>
    <row r="262" spans="2:11" ht="19.649999999999999" customHeight="1">
      <c r="B262" s="121">
        <f t="shared" si="7"/>
        <v>252</v>
      </c>
      <c r="C262" s="122" t="s">
        <v>223</v>
      </c>
      <c r="D262" s="122" t="s">
        <v>761</v>
      </c>
      <c r="E262" s="122" t="s">
        <v>1368</v>
      </c>
      <c r="F262" s="122" t="s">
        <v>19</v>
      </c>
      <c r="G262" s="129" t="s">
        <v>20</v>
      </c>
      <c r="H262" s="130"/>
      <c r="I262" s="190" t="s">
        <v>20</v>
      </c>
      <c r="J262" s="190"/>
      <c r="K262" s="131"/>
    </row>
    <row r="263" spans="2:11" ht="19.649999999999999" customHeight="1">
      <c r="B263" s="121">
        <f t="shared" si="7"/>
        <v>253</v>
      </c>
      <c r="C263" s="122" t="s">
        <v>223</v>
      </c>
      <c r="D263" s="122" t="s">
        <v>243</v>
      </c>
      <c r="E263" s="122" t="s">
        <v>1350</v>
      </c>
      <c r="F263" s="122" t="s">
        <v>19</v>
      </c>
      <c r="G263" s="129" t="s">
        <v>20</v>
      </c>
      <c r="H263" s="130"/>
      <c r="I263" s="190"/>
      <c r="J263" s="190"/>
      <c r="K263" s="131"/>
    </row>
    <row r="264" spans="2:11" ht="19.649999999999999" customHeight="1">
      <c r="B264" s="121">
        <f t="shared" si="7"/>
        <v>254</v>
      </c>
      <c r="C264" s="122" t="s">
        <v>223</v>
      </c>
      <c r="D264" s="122" t="s">
        <v>925</v>
      </c>
      <c r="E264" s="122" t="s">
        <v>1353</v>
      </c>
      <c r="F264" s="122" t="s">
        <v>19</v>
      </c>
      <c r="G264" s="129" t="s">
        <v>20</v>
      </c>
      <c r="H264" s="130"/>
      <c r="I264" s="190" t="s">
        <v>20</v>
      </c>
      <c r="J264" s="190"/>
      <c r="K264" s="131"/>
    </row>
    <row r="265" spans="2:11" ht="19.649999999999999" customHeight="1">
      <c r="B265" s="121">
        <f t="shared" si="7"/>
        <v>255</v>
      </c>
      <c r="C265" s="122" t="s">
        <v>223</v>
      </c>
      <c r="D265" s="122" t="s">
        <v>934</v>
      </c>
      <c r="E265" s="122" t="s">
        <v>1428</v>
      </c>
      <c r="F265" s="122">
        <v>2014</v>
      </c>
      <c r="G265" s="129" t="s">
        <v>20</v>
      </c>
      <c r="H265" s="130"/>
      <c r="I265" s="190" t="s">
        <v>20</v>
      </c>
      <c r="J265" s="190"/>
      <c r="K265" s="131"/>
    </row>
    <row r="266" spans="2:11" ht="19.649999999999999" customHeight="1">
      <c r="B266" s="121">
        <f t="shared" si="7"/>
        <v>256</v>
      </c>
      <c r="C266" s="122" t="s">
        <v>223</v>
      </c>
      <c r="D266" s="122" t="s">
        <v>1442</v>
      </c>
      <c r="E266" s="122" t="s">
        <v>1353</v>
      </c>
      <c r="F266" s="122" t="s">
        <v>19</v>
      </c>
      <c r="G266" s="129" t="s">
        <v>20</v>
      </c>
      <c r="H266" s="130"/>
      <c r="I266" s="190" t="s">
        <v>20</v>
      </c>
      <c r="J266" s="190"/>
      <c r="K266" s="131"/>
    </row>
    <row r="267" spans="2:11" ht="19.649999999999999" customHeight="1">
      <c r="B267" s="121">
        <f t="shared" si="7"/>
        <v>257</v>
      </c>
      <c r="C267" s="122" t="s">
        <v>256</v>
      </c>
      <c r="D267" s="122" t="s">
        <v>257</v>
      </c>
      <c r="E267" s="122" t="s">
        <v>1353</v>
      </c>
      <c r="F267" s="122" t="s">
        <v>19</v>
      </c>
      <c r="G267" s="129" t="s">
        <v>20</v>
      </c>
      <c r="H267" s="130" t="s">
        <v>20</v>
      </c>
      <c r="I267" s="190"/>
      <c r="J267" s="190"/>
      <c r="K267" s="131"/>
    </row>
    <row r="268" spans="2:11" ht="19.649999999999999" customHeight="1">
      <c r="B268" s="121">
        <f t="shared" si="7"/>
        <v>258</v>
      </c>
      <c r="C268" s="122" t="s">
        <v>258</v>
      </c>
      <c r="D268" s="122" t="s">
        <v>262</v>
      </c>
      <c r="E268" s="122" t="s">
        <v>1443</v>
      </c>
      <c r="F268" s="122">
        <v>2016</v>
      </c>
      <c r="G268" s="129" t="s">
        <v>20</v>
      </c>
      <c r="H268" s="130" t="s">
        <v>20</v>
      </c>
      <c r="I268" s="190"/>
      <c r="J268" s="190"/>
      <c r="K268" s="131"/>
    </row>
    <row r="269" spans="2:11" ht="19.649999999999999" customHeight="1">
      <c r="B269" s="121">
        <f t="shared" si="7"/>
        <v>259</v>
      </c>
      <c r="C269" s="122" t="s">
        <v>258</v>
      </c>
      <c r="D269" s="122" t="s">
        <v>259</v>
      </c>
      <c r="E269" s="122" t="s">
        <v>1444</v>
      </c>
      <c r="F269" s="122">
        <v>2011</v>
      </c>
      <c r="G269" s="129" t="s">
        <v>20</v>
      </c>
      <c r="H269" s="130"/>
      <c r="I269" s="190"/>
      <c r="J269" s="190"/>
      <c r="K269" s="131"/>
    </row>
    <row r="270" spans="2:11" ht="19.649999999999999" customHeight="1">
      <c r="B270" s="121">
        <f t="shared" si="7"/>
        <v>260</v>
      </c>
      <c r="C270" s="122" t="s">
        <v>258</v>
      </c>
      <c r="D270" s="122" t="s">
        <v>265</v>
      </c>
      <c r="E270" s="122" t="s">
        <v>1366</v>
      </c>
      <c r="F270" s="122" t="s">
        <v>19</v>
      </c>
      <c r="G270" s="129" t="s">
        <v>20</v>
      </c>
      <c r="H270" s="130" t="s">
        <v>20</v>
      </c>
      <c r="I270" s="190"/>
      <c r="J270" s="190"/>
      <c r="K270" s="131"/>
    </row>
    <row r="271" spans="2:11" ht="19.649999999999999" customHeight="1">
      <c r="B271" s="121">
        <f t="shared" si="7"/>
        <v>261</v>
      </c>
      <c r="C271" s="122" t="s">
        <v>258</v>
      </c>
      <c r="D271" s="122" t="s">
        <v>268</v>
      </c>
      <c r="E271" s="122" t="s">
        <v>1400</v>
      </c>
      <c r="F271" s="122">
        <v>2013</v>
      </c>
      <c r="G271" s="129" t="s">
        <v>20</v>
      </c>
      <c r="H271" s="130"/>
      <c r="I271" s="190"/>
      <c r="J271" s="190"/>
      <c r="K271" s="131"/>
    </row>
    <row r="272" spans="2:11" ht="19.649999999999999" customHeight="1">
      <c r="B272" s="121">
        <f t="shared" si="7"/>
        <v>262</v>
      </c>
      <c r="C272" s="122" t="s">
        <v>258</v>
      </c>
      <c r="D272" s="122" t="s">
        <v>264</v>
      </c>
      <c r="E272" s="122" t="s">
        <v>1400</v>
      </c>
      <c r="F272" s="122">
        <v>2013</v>
      </c>
      <c r="G272" s="129" t="s">
        <v>20</v>
      </c>
      <c r="H272" s="130"/>
      <c r="I272" s="190"/>
      <c r="J272" s="190"/>
      <c r="K272" s="131"/>
    </row>
    <row r="273" spans="2:11" ht="19.649999999999999" customHeight="1">
      <c r="B273" s="121">
        <f t="shared" si="7"/>
        <v>263</v>
      </c>
      <c r="C273" s="122" t="s">
        <v>258</v>
      </c>
      <c r="D273" s="122" t="s">
        <v>1184</v>
      </c>
      <c r="E273" s="122" t="s">
        <v>1445</v>
      </c>
      <c r="F273" s="122">
        <v>2021</v>
      </c>
      <c r="G273" s="129" t="s">
        <v>20</v>
      </c>
      <c r="H273" s="130" t="s">
        <v>20</v>
      </c>
      <c r="I273" s="190"/>
      <c r="J273" s="190"/>
      <c r="K273" s="131"/>
    </row>
    <row r="274" spans="2:11" ht="19.649999999999999" customHeight="1">
      <c r="B274" s="121">
        <f t="shared" si="7"/>
        <v>264</v>
      </c>
      <c r="C274" s="122" t="s">
        <v>258</v>
      </c>
      <c r="D274" s="122" t="s">
        <v>259</v>
      </c>
      <c r="E274" s="122" t="s">
        <v>1446</v>
      </c>
      <c r="F274" s="122">
        <v>2021</v>
      </c>
      <c r="G274" s="129" t="s">
        <v>20</v>
      </c>
      <c r="H274" s="130" t="s">
        <v>20</v>
      </c>
      <c r="I274" s="190"/>
      <c r="J274" s="190"/>
      <c r="K274" s="131"/>
    </row>
    <row r="275" spans="2:11" ht="19.649999999999999" customHeight="1">
      <c r="B275" s="121">
        <f t="shared" si="7"/>
        <v>265</v>
      </c>
      <c r="C275" s="122" t="s">
        <v>269</v>
      </c>
      <c r="D275" s="122" t="s">
        <v>287</v>
      </c>
      <c r="E275" s="122" t="s">
        <v>1440</v>
      </c>
      <c r="F275" s="122">
        <v>2019</v>
      </c>
      <c r="G275" s="129" t="s">
        <v>20</v>
      </c>
      <c r="H275" s="130" t="s">
        <v>20</v>
      </c>
      <c r="I275" s="190"/>
      <c r="J275" s="190"/>
      <c r="K275" s="131"/>
    </row>
    <row r="276" spans="2:11" ht="19.649999999999999" customHeight="1">
      <c r="B276" s="121">
        <f t="shared" si="7"/>
        <v>266</v>
      </c>
      <c r="C276" s="122" t="s">
        <v>269</v>
      </c>
      <c r="D276" s="122" t="s">
        <v>270</v>
      </c>
      <c r="E276" s="122" t="s">
        <v>1440</v>
      </c>
      <c r="F276" s="122">
        <v>2019</v>
      </c>
      <c r="G276" s="129" t="s">
        <v>20</v>
      </c>
      <c r="H276" s="130" t="s">
        <v>20</v>
      </c>
      <c r="I276" s="190"/>
      <c r="J276" s="190"/>
      <c r="K276" s="131"/>
    </row>
    <row r="277" spans="2:11" ht="19.649999999999999" customHeight="1">
      <c r="B277" s="121">
        <f t="shared" si="7"/>
        <v>267</v>
      </c>
      <c r="C277" s="122" t="s">
        <v>269</v>
      </c>
      <c r="D277" s="122" t="s">
        <v>278</v>
      </c>
      <c r="E277" s="122" t="s">
        <v>1447</v>
      </c>
      <c r="F277" s="122">
        <v>2017</v>
      </c>
      <c r="G277" s="129" t="s">
        <v>20</v>
      </c>
      <c r="H277" s="130"/>
      <c r="I277" s="190"/>
      <c r="J277" s="190"/>
      <c r="K277" s="131"/>
    </row>
    <row r="278" spans="2:11" ht="19.649999999999999" customHeight="1">
      <c r="B278" s="121">
        <f t="shared" si="7"/>
        <v>268</v>
      </c>
      <c r="C278" s="122" t="s">
        <v>269</v>
      </c>
      <c r="D278" s="122" t="s">
        <v>1448</v>
      </c>
      <c r="E278" s="122" t="s">
        <v>1439</v>
      </c>
      <c r="F278" s="122">
        <v>2019</v>
      </c>
      <c r="G278" s="129" t="s">
        <v>20</v>
      </c>
      <c r="H278" s="130"/>
      <c r="I278" s="190"/>
      <c r="J278" s="190"/>
      <c r="K278" s="131"/>
    </row>
    <row r="279" spans="2:11" ht="19.649999999999999" customHeight="1">
      <c r="B279" s="121">
        <f t="shared" si="7"/>
        <v>269</v>
      </c>
      <c r="C279" s="122" t="s">
        <v>269</v>
      </c>
      <c r="D279" s="122" t="s">
        <v>280</v>
      </c>
      <c r="E279" s="122" t="s">
        <v>1347</v>
      </c>
      <c r="F279" s="122">
        <v>2019</v>
      </c>
      <c r="G279" s="129" t="s">
        <v>20</v>
      </c>
      <c r="H279" s="130" t="s">
        <v>20</v>
      </c>
      <c r="I279" s="190"/>
      <c r="J279" s="190"/>
      <c r="K279" s="131"/>
    </row>
    <row r="280" spans="2:11" ht="19.649999999999999" customHeight="1">
      <c r="B280" s="121">
        <f t="shared" si="7"/>
        <v>270</v>
      </c>
      <c r="C280" s="122" t="s">
        <v>269</v>
      </c>
      <c r="D280" s="122" t="s">
        <v>274</v>
      </c>
      <c r="E280" s="122" t="s">
        <v>1387</v>
      </c>
      <c r="F280" s="122">
        <v>2020</v>
      </c>
      <c r="G280" s="129" t="s">
        <v>20</v>
      </c>
      <c r="H280" s="130" t="s">
        <v>20</v>
      </c>
      <c r="I280" s="190"/>
      <c r="J280" s="190"/>
      <c r="K280" s="131" t="s">
        <v>20</v>
      </c>
    </row>
    <row r="281" spans="2:11" ht="19.649999999999999" customHeight="1">
      <c r="B281" s="121">
        <f t="shared" si="7"/>
        <v>271</v>
      </c>
      <c r="C281" s="122" t="s">
        <v>269</v>
      </c>
      <c r="D281" s="122" t="s">
        <v>274</v>
      </c>
      <c r="E281" s="122" t="s">
        <v>1364</v>
      </c>
      <c r="F281" s="122">
        <v>2013</v>
      </c>
      <c r="G281" s="129" t="s">
        <v>20</v>
      </c>
      <c r="H281" s="130"/>
      <c r="I281" s="190"/>
      <c r="J281" s="190"/>
      <c r="K281" s="131"/>
    </row>
    <row r="282" spans="2:11" ht="19.649999999999999" customHeight="1">
      <c r="B282" s="121">
        <f t="shared" si="7"/>
        <v>272</v>
      </c>
      <c r="C282" s="122" t="s">
        <v>269</v>
      </c>
      <c r="D282" s="122" t="s">
        <v>722</v>
      </c>
      <c r="E282" s="122" t="s">
        <v>1404</v>
      </c>
      <c r="F282" s="122">
        <v>2020</v>
      </c>
      <c r="G282" s="129" t="s">
        <v>20</v>
      </c>
      <c r="H282" s="130" t="s">
        <v>20</v>
      </c>
      <c r="I282" s="190"/>
      <c r="J282" s="190"/>
      <c r="K282" s="131" t="s">
        <v>20</v>
      </c>
    </row>
    <row r="283" spans="2:11" ht="19.649999999999999" customHeight="1">
      <c r="B283" s="121">
        <f t="shared" si="7"/>
        <v>273</v>
      </c>
      <c r="C283" s="122" t="s">
        <v>269</v>
      </c>
      <c r="D283" s="122" t="s">
        <v>273</v>
      </c>
      <c r="E283" s="122" t="s">
        <v>1353</v>
      </c>
      <c r="F283" s="122" t="s">
        <v>19</v>
      </c>
      <c r="G283" s="129" t="s">
        <v>20</v>
      </c>
      <c r="H283" s="130" t="s">
        <v>20</v>
      </c>
      <c r="I283" s="190"/>
      <c r="J283" s="190"/>
      <c r="K283" s="131" t="s">
        <v>20</v>
      </c>
    </row>
    <row r="284" spans="2:11" ht="19.649999999999999" customHeight="1">
      <c r="B284" s="121">
        <f t="shared" si="7"/>
        <v>274</v>
      </c>
      <c r="C284" s="122" t="s">
        <v>269</v>
      </c>
      <c r="D284" s="122" t="s">
        <v>968</v>
      </c>
      <c r="E284" s="122" t="s">
        <v>1345</v>
      </c>
      <c r="F284" s="122" t="s">
        <v>19</v>
      </c>
      <c r="G284" s="129" t="s">
        <v>20</v>
      </c>
      <c r="H284" s="130" t="s">
        <v>20</v>
      </c>
      <c r="I284" s="190"/>
      <c r="J284" s="190"/>
      <c r="K284" s="131"/>
    </row>
    <row r="285" spans="2:11" ht="19.649999999999999" customHeight="1">
      <c r="B285" s="121">
        <f t="shared" si="7"/>
        <v>275</v>
      </c>
      <c r="C285" s="122" t="s">
        <v>269</v>
      </c>
      <c r="D285" s="122" t="s">
        <v>705</v>
      </c>
      <c r="E285" s="122" t="s">
        <v>1398</v>
      </c>
      <c r="F285" s="122" t="s">
        <v>19</v>
      </c>
      <c r="G285" s="129" t="s">
        <v>20</v>
      </c>
      <c r="H285" s="130" t="s">
        <v>20</v>
      </c>
      <c r="I285" s="190"/>
      <c r="J285" s="190"/>
      <c r="K285" s="131"/>
    </row>
    <row r="286" spans="2:11" ht="19.649999999999999" customHeight="1">
      <c r="B286" s="121">
        <f t="shared" si="7"/>
        <v>276</v>
      </c>
      <c r="C286" s="122" t="s">
        <v>269</v>
      </c>
      <c r="D286" s="122" t="s">
        <v>274</v>
      </c>
      <c r="E286" s="122" t="s">
        <v>1398</v>
      </c>
      <c r="F286" s="122" t="s">
        <v>19</v>
      </c>
      <c r="G286" s="129" t="s">
        <v>20</v>
      </c>
      <c r="H286" s="130" t="s">
        <v>20</v>
      </c>
      <c r="I286" s="190"/>
      <c r="J286" s="190"/>
      <c r="K286" s="131"/>
    </row>
    <row r="287" spans="2:11" ht="19.649999999999999" customHeight="1">
      <c r="B287" s="121">
        <f t="shared" si="7"/>
        <v>277</v>
      </c>
      <c r="C287" s="122" t="s">
        <v>269</v>
      </c>
      <c r="D287" s="122" t="s">
        <v>278</v>
      </c>
      <c r="E287" s="122" t="s">
        <v>1366</v>
      </c>
      <c r="F287" s="122" t="s">
        <v>19</v>
      </c>
      <c r="G287" s="129" t="s">
        <v>20</v>
      </c>
      <c r="H287" s="130" t="s">
        <v>20</v>
      </c>
      <c r="I287" s="190"/>
      <c r="J287" s="190"/>
      <c r="K287" s="131"/>
    </row>
    <row r="288" spans="2:11" ht="19.649999999999999" customHeight="1">
      <c r="B288" s="121">
        <f t="shared" si="7"/>
        <v>278</v>
      </c>
      <c r="C288" s="122" t="s">
        <v>269</v>
      </c>
      <c r="D288" s="122" t="s">
        <v>722</v>
      </c>
      <c r="E288" s="122" t="s">
        <v>1398</v>
      </c>
      <c r="F288" s="122" t="s">
        <v>19</v>
      </c>
      <c r="G288" s="129" t="s">
        <v>20</v>
      </c>
      <c r="H288" s="130" t="s">
        <v>20</v>
      </c>
      <c r="I288" s="190"/>
      <c r="J288" s="190"/>
      <c r="K288" s="131"/>
    </row>
    <row r="289" spans="2:11" ht="19.649999999999999" customHeight="1">
      <c r="B289" s="121">
        <f t="shared" si="7"/>
        <v>279</v>
      </c>
      <c r="C289" s="122" t="s">
        <v>269</v>
      </c>
      <c r="D289" s="122" t="s">
        <v>287</v>
      </c>
      <c r="E289" s="122" t="s">
        <v>1353</v>
      </c>
      <c r="F289" s="122" t="s">
        <v>19</v>
      </c>
      <c r="G289" s="129" t="s">
        <v>20</v>
      </c>
      <c r="H289" s="130" t="s">
        <v>20</v>
      </c>
      <c r="I289" s="190"/>
      <c r="J289" s="190"/>
      <c r="K289" s="131"/>
    </row>
    <row r="290" spans="2:11" ht="19.649999999999999" customHeight="1">
      <c r="B290" s="121">
        <f t="shared" si="7"/>
        <v>280</v>
      </c>
      <c r="C290" s="122" t="s">
        <v>269</v>
      </c>
      <c r="D290" s="122" t="s">
        <v>964</v>
      </c>
      <c r="E290" s="122" t="s">
        <v>1350</v>
      </c>
      <c r="F290" s="122" t="s">
        <v>19</v>
      </c>
      <c r="G290" s="129" t="s">
        <v>20</v>
      </c>
      <c r="H290" s="130" t="s">
        <v>20</v>
      </c>
      <c r="I290" s="190"/>
      <c r="J290" s="190"/>
      <c r="K290" s="131"/>
    </row>
    <row r="291" spans="2:11" ht="19.649999999999999" customHeight="1">
      <c r="B291" s="121">
        <f t="shared" si="7"/>
        <v>281</v>
      </c>
      <c r="C291" s="122" t="s">
        <v>269</v>
      </c>
      <c r="D291" s="122" t="s">
        <v>283</v>
      </c>
      <c r="E291" s="122" t="s">
        <v>1345</v>
      </c>
      <c r="F291" s="122" t="s">
        <v>19</v>
      </c>
      <c r="G291" s="129" t="s">
        <v>20</v>
      </c>
      <c r="H291" s="130" t="s">
        <v>20</v>
      </c>
      <c r="I291" s="190"/>
      <c r="J291" s="190"/>
      <c r="K291" s="131"/>
    </row>
    <row r="292" spans="2:11" ht="19.649999999999999" customHeight="1">
      <c r="B292" s="121">
        <f t="shared" si="7"/>
        <v>282</v>
      </c>
      <c r="C292" s="122" t="s">
        <v>269</v>
      </c>
      <c r="D292" s="122" t="s">
        <v>1449</v>
      </c>
      <c r="E292" s="122" t="s">
        <v>1426</v>
      </c>
      <c r="F292" s="122" t="s">
        <v>19</v>
      </c>
      <c r="G292" s="129"/>
      <c r="H292" s="130" t="s">
        <v>20</v>
      </c>
      <c r="I292" s="190" t="s">
        <v>20</v>
      </c>
      <c r="J292" s="190"/>
      <c r="K292" s="131"/>
    </row>
    <row r="293" spans="2:11" ht="19.649999999999999" customHeight="1">
      <c r="B293" s="121" t="s">
        <v>1</v>
      </c>
      <c r="C293" s="122" t="s">
        <v>269</v>
      </c>
      <c r="D293" s="122" t="s">
        <v>1450</v>
      </c>
      <c r="E293" s="122" t="s">
        <v>1426</v>
      </c>
      <c r="F293" s="122" t="s">
        <v>5</v>
      </c>
      <c r="G293" s="129"/>
      <c r="H293" s="130" t="s">
        <v>20</v>
      </c>
      <c r="I293" s="190" t="s">
        <v>20</v>
      </c>
      <c r="J293" s="190"/>
      <c r="K293" s="131"/>
    </row>
    <row r="294" spans="2:11" ht="19.649999999999999" customHeight="1">
      <c r="B294" s="121">
        <f>ROW()-10</f>
        <v>284</v>
      </c>
      <c r="C294" s="122" t="s">
        <v>269</v>
      </c>
      <c r="D294" s="122" t="s">
        <v>1451</v>
      </c>
      <c r="E294" s="122" t="s">
        <v>1350</v>
      </c>
      <c r="F294" s="122" t="s">
        <v>19</v>
      </c>
      <c r="G294" s="129" t="s">
        <v>20</v>
      </c>
      <c r="H294" s="130" t="s">
        <v>20</v>
      </c>
      <c r="I294" s="190"/>
      <c r="J294" s="190"/>
      <c r="K294" s="131"/>
    </row>
    <row r="295" spans="2:11" ht="19.649999999999999" customHeight="1">
      <c r="B295" s="121">
        <f t="shared" ref="B295:B330" si="8">ROW()-11</f>
        <v>284</v>
      </c>
      <c r="C295" s="122" t="s">
        <v>293</v>
      </c>
      <c r="D295" s="122" t="s">
        <v>295</v>
      </c>
      <c r="E295" s="122" t="s">
        <v>1348</v>
      </c>
      <c r="F295" s="122">
        <v>2020</v>
      </c>
      <c r="G295" s="129" t="s">
        <v>20</v>
      </c>
      <c r="H295" s="130" t="s">
        <v>20</v>
      </c>
      <c r="I295" s="190"/>
      <c r="J295" s="190"/>
      <c r="K295" s="131"/>
    </row>
    <row r="296" spans="2:11" ht="19.649999999999999" customHeight="1">
      <c r="B296" s="121">
        <f t="shared" si="8"/>
        <v>285</v>
      </c>
      <c r="C296" s="122" t="s">
        <v>293</v>
      </c>
      <c r="D296" s="122" t="s">
        <v>294</v>
      </c>
      <c r="E296" s="122" t="s">
        <v>1452</v>
      </c>
      <c r="F296" s="122">
        <v>2013</v>
      </c>
      <c r="G296" s="129" t="s">
        <v>20</v>
      </c>
      <c r="H296" s="130" t="s">
        <v>20</v>
      </c>
      <c r="I296" s="190"/>
      <c r="J296" s="190"/>
      <c r="K296" s="131"/>
    </row>
    <row r="297" spans="2:11" ht="19.649999999999999" customHeight="1">
      <c r="B297" s="121">
        <f t="shared" si="8"/>
        <v>286</v>
      </c>
      <c r="C297" s="122" t="s">
        <v>293</v>
      </c>
      <c r="D297" s="122" t="s">
        <v>994</v>
      </c>
      <c r="E297" s="122" t="s">
        <v>1453</v>
      </c>
      <c r="F297" s="122">
        <v>2014</v>
      </c>
      <c r="G297" s="129" t="s">
        <v>20</v>
      </c>
      <c r="H297" s="130" t="s">
        <v>20</v>
      </c>
      <c r="I297" s="190"/>
      <c r="J297" s="190"/>
      <c r="K297" s="131"/>
    </row>
    <row r="298" spans="2:11" ht="19.649999999999999" customHeight="1">
      <c r="B298" s="121">
        <f t="shared" si="8"/>
        <v>287</v>
      </c>
      <c r="C298" s="122" t="s">
        <v>293</v>
      </c>
      <c r="D298" s="122" t="s">
        <v>996</v>
      </c>
      <c r="E298" s="122" t="s">
        <v>1368</v>
      </c>
      <c r="F298" s="122" t="s">
        <v>19</v>
      </c>
      <c r="G298" s="129" t="s">
        <v>20</v>
      </c>
      <c r="H298" s="130" t="s">
        <v>20</v>
      </c>
      <c r="I298" s="190"/>
      <c r="J298" s="190"/>
      <c r="K298" s="131"/>
    </row>
    <row r="299" spans="2:11" ht="19.649999999999999" customHeight="1">
      <c r="B299" s="121">
        <f t="shared" si="8"/>
        <v>288</v>
      </c>
      <c r="C299" s="122" t="s">
        <v>293</v>
      </c>
      <c r="D299" s="122" t="s">
        <v>1191</v>
      </c>
      <c r="E299" s="122" t="s">
        <v>1394</v>
      </c>
      <c r="F299" s="122">
        <v>2019</v>
      </c>
      <c r="G299" s="129" t="s">
        <v>20</v>
      </c>
      <c r="H299" s="130" t="s">
        <v>20</v>
      </c>
      <c r="I299" s="190"/>
      <c r="J299" s="190"/>
      <c r="K299" s="131"/>
    </row>
    <row r="300" spans="2:11" ht="19.649999999999999" customHeight="1">
      <c r="B300" s="121">
        <f t="shared" si="8"/>
        <v>289</v>
      </c>
      <c r="C300" s="122" t="s">
        <v>293</v>
      </c>
      <c r="D300" s="122" t="s">
        <v>992</v>
      </c>
      <c r="E300" s="122" t="s">
        <v>1403</v>
      </c>
      <c r="F300" s="122">
        <v>2019</v>
      </c>
      <c r="G300" s="129" t="s">
        <v>20</v>
      </c>
      <c r="H300" s="130" t="s">
        <v>20</v>
      </c>
      <c r="I300" s="190"/>
      <c r="J300" s="190"/>
      <c r="K300" s="131"/>
    </row>
    <row r="301" spans="2:11" ht="19.649999999999999" customHeight="1">
      <c r="B301" s="121">
        <f t="shared" si="8"/>
        <v>290</v>
      </c>
      <c r="C301" s="122" t="s">
        <v>293</v>
      </c>
      <c r="D301" s="122" t="s">
        <v>978</v>
      </c>
      <c r="E301" s="122" t="s">
        <v>1400</v>
      </c>
      <c r="F301" s="122">
        <v>2013</v>
      </c>
      <c r="G301" s="129" t="s">
        <v>20</v>
      </c>
      <c r="H301" s="130" t="s">
        <v>20</v>
      </c>
      <c r="I301" s="190"/>
      <c r="J301" s="190"/>
      <c r="K301" s="131"/>
    </row>
    <row r="302" spans="2:11" ht="19.649999999999999" customHeight="1">
      <c r="B302" s="121">
        <f t="shared" si="8"/>
        <v>291</v>
      </c>
      <c r="C302" s="122" t="s">
        <v>293</v>
      </c>
      <c r="D302" s="122" t="s">
        <v>979</v>
      </c>
      <c r="E302" s="122" t="s">
        <v>1400</v>
      </c>
      <c r="F302" s="122">
        <v>2013</v>
      </c>
      <c r="G302" s="129" t="s">
        <v>20</v>
      </c>
      <c r="H302" s="130" t="s">
        <v>20</v>
      </c>
      <c r="I302" s="190"/>
      <c r="J302" s="190"/>
      <c r="K302" s="131"/>
    </row>
    <row r="303" spans="2:11" ht="19.649999999999999" customHeight="1">
      <c r="B303" s="121">
        <f t="shared" si="8"/>
        <v>292</v>
      </c>
      <c r="C303" s="122" t="s">
        <v>293</v>
      </c>
      <c r="D303" s="122" t="s">
        <v>1187</v>
      </c>
      <c r="E303" s="122" t="s">
        <v>1400</v>
      </c>
      <c r="F303" s="122">
        <v>2013</v>
      </c>
      <c r="G303" s="129" t="s">
        <v>20</v>
      </c>
      <c r="H303" s="130" t="s">
        <v>20</v>
      </c>
      <c r="I303" s="190"/>
      <c r="J303" s="190"/>
      <c r="K303" s="131"/>
    </row>
    <row r="304" spans="2:11" ht="19.649999999999999" customHeight="1">
      <c r="B304" s="121">
        <f t="shared" si="8"/>
        <v>293</v>
      </c>
      <c r="C304" s="122" t="s">
        <v>293</v>
      </c>
      <c r="D304" s="122" t="s">
        <v>980</v>
      </c>
      <c r="E304" s="122" t="s">
        <v>1454</v>
      </c>
      <c r="F304" s="122">
        <v>2017</v>
      </c>
      <c r="G304" s="129" t="s">
        <v>20</v>
      </c>
      <c r="H304" s="130" t="s">
        <v>20</v>
      </c>
      <c r="I304" s="190"/>
      <c r="J304" s="190"/>
      <c r="K304" s="131"/>
    </row>
    <row r="305" spans="2:11" ht="19.649999999999999" customHeight="1">
      <c r="B305" s="121">
        <f t="shared" si="8"/>
        <v>294</v>
      </c>
      <c r="C305" s="122" t="s">
        <v>293</v>
      </c>
      <c r="D305" s="122" t="s">
        <v>981</v>
      </c>
      <c r="E305" s="122" t="s">
        <v>1454</v>
      </c>
      <c r="F305" s="122">
        <v>2017</v>
      </c>
      <c r="G305" s="129" t="s">
        <v>20</v>
      </c>
      <c r="H305" s="130" t="s">
        <v>20</v>
      </c>
      <c r="I305" s="190"/>
      <c r="J305" s="190"/>
      <c r="K305" s="131"/>
    </row>
    <row r="306" spans="2:11" ht="19.649999999999999" customHeight="1">
      <c r="B306" s="121">
        <f t="shared" si="8"/>
        <v>295</v>
      </c>
      <c r="C306" s="122" t="s">
        <v>293</v>
      </c>
      <c r="D306" s="122" t="s">
        <v>1188</v>
      </c>
      <c r="E306" s="122" t="s">
        <v>1454</v>
      </c>
      <c r="F306" s="122">
        <v>2017</v>
      </c>
      <c r="G306" s="129" t="s">
        <v>20</v>
      </c>
      <c r="H306" s="130" t="s">
        <v>20</v>
      </c>
      <c r="I306" s="190"/>
      <c r="J306" s="190"/>
      <c r="K306" s="131"/>
    </row>
    <row r="307" spans="2:11" ht="19.649999999999999" customHeight="1">
      <c r="B307" s="121">
        <f t="shared" si="8"/>
        <v>296</v>
      </c>
      <c r="C307" s="122" t="s">
        <v>293</v>
      </c>
      <c r="D307" s="122" t="s">
        <v>982</v>
      </c>
      <c r="E307" s="122" t="s">
        <v>1455</v>
      </c>
      <c r="F307" s="122">
        <v>2015</v>
      </c>
      <c r="G307" s="129" t="s">
        <v>20</v>
      </c>
      <c r="H307" s="130" t="s">
        <v>20</v>
      </c>
      <c r="I307" s="190"/>
      <c r="J307" s="190"/>
      <c r="K307" s="131"/>
    </row>
    <row r="308" spans="2:11" ht="19.649999999999999" customHeight="1">
      <c r="B308" s="121">
        <f t="shared" si="8"/>
        <v>297</v>
      </c>
      <c r="C308" s="122" t="s">
        <v>293</v>
      </c>
      <c r="D308" s="122" t="s">
        <v>1189</v>
      </c>
      <c r="E308" s="122" t="s">
        <v>1455</v>
      </c>
      <c r="F308" s="122">
        <v>2015</v>
      </c>
      <c r="G308" s="129" t="s">
        <v>20</v>
      </c>
      <c r="H308" s="130" t="s">
        <v>20</v>
      </c>
      <c r="I308" s="190"/>
      <c r="J308" s="190"/>
      <c r="K308" s="131"/>
    </row>
    <row r="309" spans="2:11" ht="19.649999999999999" customHeight="1">
      <c r="B309" s="121">
        <f t="shared" si="8"/>
        <v>298</v>
      </c>
      <c r="C309" s="122" t="s">
        <v>293</v>
      </c>
      <c r="D309" s="122" t="s">
        <v>983</v>
      </c>
      <c r="E309" s="122" t="s">
        <v>1455</v>
      </c>
      <c r="F309" s="122">
        <v>2015</v>
      </c>
      <c r="G309" s="129" t="s">
        <v>20</v>
      </c>
      <c r="H309" s="130" t="s">
        <v>20</v>
      </c>
      <c r="I309" s="190"/>
      <c r="J309" s="190"/>
      <c r="K309" s="131"/>
    </row>
    <row r="310" spans="2:11" ht="19.649999999999999" customHeight="1">
      <c r="B310" s="121">
        <f t="shared" si="8"/>
        <v>299</v>
      </c>
      <c r="C310" s="122" t="s">
        <v>293</v>
      </c>
      <c r="D310" s="122" t="s">
        <v>989</v>
      </c>
      <c r="E310" s="122" t="s">
        <v>1368</v>
      </c>
      <c r="F310" s="122" t="s">
        <v>19</v>
      </c>
      <c r="G310" s="129" t="s">
        <v>20</v>
      </c>
      <c r="H310" s="130" t="s">
        <v>20</v>
      </c>
      <c r="I310" s="190"/>
      <c r="J310" s="190"/>
      <c r="K310" s="131"/>
    </row>
    <row r="311" spans="2:11" ht="19.649999999999999" customHeight="1">
      <c r="B311" s="121">
        <f t="shared" si="8"/>
        <v>300</v>
      </c>
      <c r="C311" s="122" t="s">
        <v>293</v>
      </c>
      <c r="D311" s="122" t="s">
        <v>993</v>
      </c>
      <c r="E311" s="122" t="s">
        <v>1419</v>
      </c>
      <c r="F311" s="122">
        <v>2017</v>
      </c>
      <c r="G311" s="129" t="s">
        <v>20</v>
      </c>
      <c r="H311" s="130" t="s">
        <v>20</v>
      </c>
      <c r="I311" s="190"/>
      <c r="J311" s="190"/>
      <c r="K311" s="131"/>
    </row>
    <row r="312" spans="2:11" ht="19.649999999999999" customHeight="1">
      <c r="B312" s="121">
        <f t="shared" si="8"/>
        <v>301</v>
      </c>
      <c r="C312" s="122" t="s">
        <v>293</v>
      </c>
      <c r="D312" s="122" t="s">
        <v>1456</v>
      </c>
      <c r="E312" s="122" t="s">
        <v>1452</v>
      </c>
      <c r="F312" s="122">
        <v>2013</v>
      </c>
      <c r="G312" s="129" t="s">
        <v>20</v>
      </c>
      <c r="H312" s="130" t="s">
        <v>20</v>
      </c>
      <c r="I312" s="190"/>
      <c r="J312" s="190"/>
      <c r="K312" s="131"/>
    </row>
    <row r="313" spans="2:11" ht="19.649999999999999" customHeight="1">
      <c r="B313" s="121">
        <f t="shared" si="8"/>
        <v>302</v>
      </c>
      <c r="C313" s="122" t="s">
        <v>296</v>
      </c>
      <c r="D313" s="122" t="s">
        <v>297</v>
      </c>
      <c r="E313" s="122" t="s">
        <v>1373</v>
      </c>
      <c r="F313" s="122" t="s">
        <v>19</v>
      </c>
      <c r="G313" s="129" t="s">
        <v>20</v>
      </c>
      <c r="H313" s="130"/>
      <c r="I313" s="190" t="s">
        <v>20</v>
      </c>
      <c r="J313" s="190"/>
      <c r="K313" s="131"/>
    </row>
    <row r="314" spans="2:11" ht="19.649999999999999" customHeight="1">
      <c r="B314" s="121">
        <f t="shared" si="8"/>
        <v>303</v>
      </c>
      <c r="C314" s="122" t="s">
        <v>301</v>
      </c>
      <c r="D314" s="122" t="s">
        <v>311</v>
      </c>
      <c r="E314" s="122" t="s">
        <v>1384</v>
      </c>
      <c r="F314" s="122">
        <v>2015</v>
      </c>
      <c r="G314" s="129" t="s">
        <v>20</v>
      </c>
      <c r="H314" s="130"/>
      <c r="I314" s="190"/>
      <c r="J314" s="190"/>
      <c r="K314" s="131"/>
    </row>
    <row r="315" spans="2:11" ht="19.649999999999999" customHeight="1">
      <c r="B315" s="121">
        <f t="shared" si="8"/>
        <v>304</v>
      </c>
      <c r="C315" s="122" t="s">
        <v>301</v>
      </c>
      <c r="D315" s="122" t="s">
        <v>1457</v>
      </c>
      <c r="E315" s="122" t="s">
        <v>1458</v>
      </c>
      <c r="F315" s="122">
        <v>2008</v>
      </c>
      <c r="G315" s="129" t="s">
        <v>20</v>
      </c>
      <c r="H315" s="130"/>
      <c r="I315" s="190"/>
      <c r="J315" s="190"/>
      <c r="K315" s="131"/>
    </row>
    <row r="316" spans="2:11" ht="19.649999999999999" customHeight="1">
      <c r="B316" s="121">
        <f t="shared" si="8"/>
        <v>305</v>
      </c>
      <c r="C316" s="122" t="s">
        <v>301</v>
      </c>
      <c r="D316" s="122" t="s">
        <v>305</v>
      </c>
      <c r="E316" s="122" t="s">
        <v>1401</v>
      </c>
      <c r="F316" s="122" t="s">
        <v>19</v>
      </c>
      <c r="G316" s="129" t="s">
        <v>20</v>
      </c>
      <c r="H316" s="130"/>
      <c r="I316" s="190"/>
      <c r="J316" s="190"/>
      <c r="K316" s="131" t="s">
        <v>20</v>
      </c>
    </row>
    <row r="317" spans="2:11" ht="19.649999999999999" customHeight="1">
      <c r="B317" s="121">
        <f t="shared" si="8"/>
        <v>306</v>
      </c>
      <c r="C317" s="122" t="s">
        <v>301</v>
      </c>
      <c r="D317" s="122" t="s">
        <v>318</v>
      </c>
      <c r="E317" s="122" t="s">
        <v>1366</v>
      </c>
      <c r="F317" s="122" t="s">
        <v>19</v>
      </c>
      <c r="G317" s="129" t="s">
        <v>20</v>
      </c>
      <c r="H317" s="130"/>
      <c r="I317" s="190"/>
      <c r="J317" s="190"/>
      <c r="K317" s="131" t="s">
        <v>20</v>
      </c>
    </row>
    <row r="318" spans="2:11" ht="19.649999999999999" customHeight="1">
      <c r="B318" s="121">
        <f t="shared" si="8"/>
        <v>307</v>
      </c>
      <c r="C318" s="122" t="s">
        <v>301</v>
      </c>
      <c r="D318" s="122" t="s">
        <v>308</v>
      </c>
      <c r="E318" s="122" t="s">
        <v>1373</v>
      </c>
      <c r="F318" s="122" t="s">
        <v>19</v>
      </c>
      <c r="G318" s="129" t="s">
        <v>20</v>
      </c>
      <c r="H318" s="130"/>
      <c r="I318" s="190"/>
      <c r="J318" s="190"/>
      <c r="K318" s="131" t="s">
        <v>20</v>
      </c>
    </row>
    <row r="319" spans="2:11" ht="19.649999999999999" customHeight="1">
      <c r="B319" s="121">
        <f t="shared" si="8"/>
        <v>308</v>
      </c>
      <c r="C319" s="122" t="s">
        <v>301</v>
      </c>
      <c r="D319" s="122" t="s">
        <v>997</v>
      </c>
      <c r="E319" s="122" t="s">
        <v>1459</v>
      </c>
      <c r="F319" s="122">
        <v>2014</v>
      </c>
      <c r="G319" s="129" t="s">
        <v>20</v>
      </c>
      <c r="H319" s="130"/>
      <c r="I319" s="190"/>
      <c r="J319" s="190"/>
      <c r="K319" s="131"/>
    </row>
    <row r="320" spans="2:11" ht="19.649999999999999" customHeight="1">
      <c r="B320" s="121">
        <f t="shared" si="8"/>
        <v>309</v>
      </c>
      <c r="C320" s="122" t="s">
        <v>301</v>
      </c>
      <c r="D320" s="122" t="s">
        <v>1196</v>
      </c>
      <c r="E320" s="122" t="s">
        <v>1459</v>
      </c>
      <c r="F320" s="122">
        <v>2014</v>
      </c>
      <c r="G320" s="129" t="s">
        <v>20</v>
      </c>
      <c r="H320" s="130"/>
      <c r="I320" s="190"/>
      <c r="J320" s="190"/>
      <c r="K320" s="131"/>
    </row>
    <row r="321" spans="2:11" ht="19.649999999999999" customHeight="1">
      <c r="B321" s="121">
        <f t="shared" si="8"/>
        <v>310</v>
      </c>
      <c r="C321" s="122" t="s">
        <v>301</v>
      </c>
      <c r="D321" s="122" t="s">
        <v>311</v>
      </c>
      <c r="E321" s="122" t="s">
        <v>1373</v>
      </c>
      <c r="F321" s="122" t="s">
        <v>19</v>
      </c>
      <c r="G321" s="129" t="s">
        <v>20</v>
      </c>
      <c r="H321" s="130"/>
      <c r="I321" s="190"/>
      <c r="J321" s="190"/>
      <c r="K321" s="131" t="s">
        <v>20</v>
      </c>
    </row>
    <row r="322" spans="2:11" ht="19.649999999999999" customHeight="1">
      <c r="B322" s="121">
        <f t="shared" si="8"/>
        <v>311</v>
      </c>
      <c r="C322" s="122" t="s">
        <v>301</v>
      </c>
      <c r="D322" s="122" t="s">
        <v>313</v>
      </c>
      <c r="E322" s="122" t="s">
        <v>1439</v>
      </c>
      <c r="F322" s="122">
        <v>2019</v>
      </c>
      <c r="G322" s="129" t="s">
        <v>20</v>
      </c>
      <c r="H322" s="130"/>
      <c r="I322" s="190"/>
      <c r="J322" s="190"/>
      <c r="K322" s="131" t="s">
        <v>20</v>
      </c>
    </row>
    <row r="323" spans="2:11" ht="19.649999999999999" customHeight="1">
      <c r="B323" s="121">
        <f t="shared" si="8"/>
        <v>312</v>
      </c>
      <c r="C323" s="122" t="s">
        <v>301</v>
      </c>
      <c r="D323" s="122" t="s">
        <v>302</v>
      </c>
      <c r="E323" s="122" t="s">
        <v>1345</v>
      </c>
      <c r="F323" s="122" t="s">
        <v>19</v>
      </c>
      <c r="G323" s="129" t="s">
        <v>20</v>
      </c>
      <c r="H323" s="130"/>
      <c r="I323" s="190"/>
      <c r="J323" s="190"/>
      <c r="K323" s="131" t="s">
        <v>20</v>
      </c>
    </row>
    <row r="324" spans="2:11" ht="19.649999999999999" customHeight="1">
      <c r="B324" s="121">
        <f t="shared" si="8"/>
        <v>313</v>
      </c>
      <c r="C324" s="122" t="s">
        <v>320</v>
      </c>
      <c r="D324" s="122" t="s">
        <v>322</v>
      </c>
      <c r="E324" s="122" t="s">
        <v>1373</v>
      </c>
      <c r="F324" s="122" t="s">
        <v>19</v>
      </c>
      <c r="G324" s="129" t="s">
        <v>20</v>
      </c>
      <c r="H324" s="130"/>
      <c r="I324" s="190" t="s">
        <v>20</v>
      </c>
      <c r="J324" s="190"/>
      <c r="K324" s="131"/>
    </row>
    <row r="325" spans="2:11" ht="19.649999999999999" customHeight="1">
      <c r="B325" s="121">
        <f t="shared" si="8"/>
        <v>314</v>
      </c>
      <c r="C325" s="122" t="s">
        <v>320</v>
      </c>
      <c r="D325" s="122" t="s">
        <v>321</v>
      </c>
      <c r="E325" s="122" t="s">
        <v>1366</v>
      </c>
      <c r="F325" s="122" t="s">
        <v>19</v>
      </c>
      <c r="G325" s="129" t="s">
        <v>20</v>
      </c>
      <c r="H325" s="130"/>
      <c r="I325" s="190" t="s">
        <v>20</v>
      </c>
      <c r="J325" s="190"/>
      <c r="K325" s="131"/>
    </row>
    <row r="326" spans="2:11" ht="19.649999999999999" customHeight="1">
      <c r="B326" s="121">
        <f t="shared" si="8"/>
        <v>315</v>
      </c>
      <c r="C326" s="122" t="s">
        <v>323</v>
      </c>
      <c r="D326" s="122" t="s">
        <v>337</v>
      </c>
      <c r="E326" s="122" t="s">
        <v>1460</v>
      </c>
      <c r="F326" s="122">
        <v>2022</v>
      </c>
      <c r="G326" s="129" t="s">
        <v>20</v>
      </c>
      <c r="H326" s="130" t="s">
        <v>20</v>
      </c>
      <c r="I326" s="190"/>
      <c r="J326" s="190"/>
      <c r="K326" s="131"/>
    </row>
    <row r="327" spans="2:11" ht="19.649999999999999" customHeight="1">
      <c r="B327" s="121">
        <f t="shared" si="8"/>
        <v>316</v>
      </c>
      <c r="C327" s="122" t="s">
        <v>323</v>
      </c>
      <c r="D327" s="122" t="s">
        <v>331</v>
      </c>
      <c r="E327" s="122" t="s">
        <v>1345</v>
      </c>
      <c r="F327" s="122" t="s">
        <v>19</v>
      </c>
      <c r="G327" s="129" t="s">
        <v>20</v>
      </c>
      <c r="H327" s="130" t="s">
        <v>20</v>
      </c>
      <c r="I327" s="190"/>
      <c r="J327" s="190"/>
      <c r="K327" s="131"/>
    </row>
    <row r="328" spans="2:11" ht="19.649999999999999" customHeight="1">
      <c r="B328" s="121">
        <f t="shared" si="8"/>
        <v>317</v>
      </c>
      <c r="C328" s="122" t="s">
        <v>323</v>
      </c>
      <c r="D328" s="122" t="s">
        <v>1461</v>
      </c>
      <c r="E328" s="122" t="s">
        <v>1367</v>
      </c>
      <c r="F328" s="122" t="s">
        <v>19</v>
      </c>
      <c r="G328" s="129" t="s">
        <v>20</v>
      </c>
      <c r="H328" s="130" t="s">
        <v>20</v>
      </c>
      <c r="I328" s="190"/>
      <c r="J328" s="190"/>
      <c r="K328" s="131"/>
    </row>
    <row r="329" spans="2:11" ht="19.649999999999999" customHeight="1">
      <c r="B329" s="121">
        <f t="shared" si="8"/>
        <v>318</v>
      </c>
      <c r="C329" s="122" t="s">
        <v>323</v>
      </c>
      <c r="D329" s="122" t="s">
        <v>1462</v>
      </c>
      <c r="E329" s="122" t="s">
        <v>1367</v>
      </c>
      <c r="F329" s="122" t="s">
        <v>19</v>
      </c>
      <c r="G329" s="129" t="s">
        <v>20</v>
      </c>
      <c r="H329" s="130" t="s">
        <v>20</v>
      </c>
      <c r="I329" s="190"/>
      <c r="J329" s="190"/>
      <c r="K329" s="131"/>
    </row>
    <row r="330" spans="2:11" ht="19.649999999999999" customHeight="1">
      <c r="B330" s="121">
        <f t="shared" si="8"/>
        <v>319</v>
      </c>
      <c r="C330" s="122" t="s">
        <v>323</v>
      </c>
      <c r="D330" s="122" t="s">
        <v>1198</v>
      </c>
      <c r="E330" s="122" t="s">
        <v>1367</v>
      </c>
      <c r="F330" s="122" t="s">
        <v>19</v>
      </c>
      <c r="G330" s="129" t="s">
        <v>20</v>
      </c>
      <c r="H330" s="130" t="s">
        <v>20</v>
      </c>
      <c r="I330" s="190"/>
      <c r="J330" s="190"/>
      <c r="K330" s="131"/>
    </row>
    <row r="331" spans="2:11" ht="19.649999999999999" customHeight="1">
      <c r="B331" s="121">
        <f>ROW()-32</f>
        <v>299</v>
      </c>
      <c r="C331" s="122" t="s">
        <v>323</v>
      </c>
      <c r="D331" s="122" t="s">
        <v>332</v>
      </c>
      <c r="E331" s="122" t="s">
        <v>1404</v>
      </c>
      <c r="F331" s="122">
        <v>2020</v>
      </c>
      <c r="G331" s="129" t="s">
        <v>20</v>
      </c>
      <c r="H331" s="130" t="s">
        <v>20</v>
      </c>
      <c r="I331" s="190"/>
      <c r="J331" s="190"/>
      <c r="K331" s="131"/>
    </row>
    <row r="332" spans="2:11" ht="19.649999999999999" customHeight="1">
      <c r="B332" s="121">
        <f>ROW()-11</f>
        <v>321</v>
      </c>
      <c r="C332" s="122" t="s">
        <v>323</v>
      </c>
      <c r="D332" s="122" t="s">
        <v>337</v>
      </c>
      <c r="E332" s="122" t="s">
        <v>1463</v>
      </c>
      <c r="F332" s="122">
        <v>2015</v>
      </c>
      <c r="G332" s="129" t="s">
        <v>20</v>
      </c>
      <c r="H332" s="130"/>
      <c r="I332" s="190" t="s">
        <v>20</v>
      </c>
      <c r="J332" s="190"/>
      <c r="K332" s="131"/>
    </row>
    <row r="333" spans="2:11" ht="19.649999999999999" customHeight="1">
      <c r="B333" s="121">
        <f>ROW()-11</f>
        <v>322</v>
      </c>
      <c r="C333" s="122" t="s">
        <v>323</v>
      </c>
      <c r="D333" s="122" t="s">
        <v>1012</v>
      </c>
      <c r="E333" s="122" t="s">
        <v>1353</v>
      </c>
      <c r="F333" s="122" t="s">
        <v>19</v>
      </c>
      <c r="G333" s="129" t="s">
        <v>20</v>
      </c>
      <c r="H333" s="130" t="s">
        <v>20</v>
      </c>
      <c r="I333" s="190"/>
      <c r="J333" s="190"/>
      <c r="K333" s="131"/>
    </row>
    <row r="334" spans="2:11" ht="19.649999999999999" customHeight="1">
      <c r="B334" s="121">
        <f>ROW()-11</f>
        <v>323</v>
      </c>
      <c r="C334" s="122" t="s">
        <v>323</v>
      </c>
      <c r="D334" s="122" t="s">
        <v>755</v>
      </c>
      <c r="E334" s="122" t="s">
        <v>1464</v>
      </c>
      <c r="F334" s="122">
        <v>2019</v>
      </c>
      <c r="G334" s="129" t="s">
        <v>20</v>
      </c>
      <c r="H334" s="130" t="s">
        <v>20</v>
      </c>
      <c r="I334" s="190"/>
      <c r="J334" s="190"/>
      <c r="K334" s="131"/>
    </row>
    <row r="335" spans="2:11" ht="19.649999999999999" customHeight="1">
      <c r="B335" s="121" t="s">
        <v>1</v>
      </c>
      <c r="C335" s="122" t="s">
        <v>323</v>
      </c>
      <c r="D335" s="122" t="s">
        <v>736</v>
      </c>
      <c r="E335" s="122" t="s">
        <v>1350</v>
      </c>
      <c r="F335" s="122" t="s">
        <v>5</v>
      </c>
      <c r="G335" s="129" t="s">
        <v>20</v>
      </c>
      <c r="H335" s="130" t="s">
        <v>20</v>
      </c>
      <c r="I335" s="190"/>
      <c r="J335" s="190"/>
      <c r="K335" s="131"/>
    </row>
    <row r="336" spans="2:11" ht="19.649999999999999" customHeight="1">
      <c r="B336" s="121">
        <f>ROW()-11</f>
        <v>325</v>
      </c>
      <c r="C336" s="122" t="s">
        <v>323</v>
      </c>
      <c r="D336" s="122" t="s">
        <v>726</v>
      </c>
      <c r="E336" s="122" t="s">
        <v>1345</v>
      </c>
      <c r="F336" s="122" t="s">
        <v>19</v>
      </c>
      <c r="G336" s="129" t="s">
        <v>20</v>
      </c>
      <c r="H336" s="130" t="s">
        <v>20</v>
      </c>
      <c r="I336" s="190"/>
      <c r="J336" s="190"/>
      <c r="K336" s="131"/>
    </row>
    <row r="337" spans="2:11" ht="19.649999999999999" customHeight="1">
      <c r="B337" s="121">
        <f>ROW()-11</f>
        <v>326</v>
      </c>
      <c r="C337" s="122" t="s">
        <v>323</v>
      </c>
      <c r="D337" s="122" t="s">
        <v>724</v>
      </c>
      <c r="E337" s="122" t="s">
        <v>1367</v>
      </c>
      <c r="F337" s="122" t="s">
        <v>19</v>
      </c>
      <c r="G337" s="129" t="s">
        <v>20</v>
      </c>
      <c r="H337" s="130" t="s">
        <v>20</v>
      </c>
      <c r="I337" s="190"/>
      <c r="J337" s="190"/>
      <c r="K337" s="131"/>
    </row>
    <row r="338" spans="2:11" ht="19.649999999999999" customHeight="1">
      <c r="B338" s="121">
        <f t="shared" ref="B338:B376" si="9">ROW()-12</f>
        <v>326</v>
      </c>
      <c r="C338" s="122" t="s">
        <v>323</v>
      </c>
      <c r="D338" s="122" t="s">
        <v>337</v>
      </c>
      <c r="E338" s="122" t="s">
        <v>1349</v>
      </c>
      <c r="F338" s="122" t="s">
        <v>19</v>
      </c>
      <c r="G338" s="129" t="s">
        <v>20</v>
      </c>
      <c r="H338" s="130" t="s">
        <v>20</v>
      </c>
      <c r="I338" s="190"/>
      <c r="J338" s="190"/>
      <c r="K338" s="131"/>
    </row>
    <row r="339" spans="2:11" ht="19.649999999999999" customHeight="1">
      <c r="B339" s="121">
        <f t="shared" si="9"/>
        <v>327</v>
      </c>
      <c r="C339" s="122" t="s">
        <v>323</v>
      </c>
      <c r="D339" s="122" t="s">
        <v>723</v>
      </c>
      <c r="E339" s="122" t="s">
        <v>1398</v>
      </c>
      <c r="F339" s="122" t="s">
        <v>19</v>
      </c>
      <c r="G339" s="129" t="s">
        <v>20</v>
      </c>
      <c r="H339" s="130" t="s">
        <v>20</v>
      </c>
      <c r="I339" s="190"/>
      <c r="J339" s="190"/>
      <c r="K339" s="131"/>
    </row>
    <row r="340" spans="2:11" ht="19.649999999999999" customHeight="1">
      <c r="B340" s="121">
        <f t="shared" si="9"/>
        <v>328</v>
      </c>
      <c r="C340" s="122" t="s">
        <v>323</v>
      </c>
      <c r="D340" s="122" t="s">
        <v>1465</v>
      </c>
      <c r="E340" s="122" t="s">
        <v>1389</v>
      </c>
      <c r="F340" s="122">
        <v>2013</v>
      </c>
      <c r="G340" s="129" t="s">
        <v>20</v>
      </c>
      <c r="H340" s="130"/>
      <c r="I340" s="190"/>
      <c r="J340" s="190"/>
      <c r="K340" s="131"/>
    </row>
    <row r="341" spans="2:11" ht="19.649999999999999" customHeight="1">
      <c r="B341" s="121">
        <f t="shared" si="9"/>
        <v>329</v>
      </c>
      <c r="C341" s="122" t="s">
        <v>323</v>
      </c>
      <c r="D341" s="122" t="s">
        <v>324</v>
      </c>
      <c r="E341" s="122" t="s">
        <v>1343</v>
      </c>
      <c r="F341" s="122">
        <v>2019</v>
      </c>
      <c r="G341" s="129" t="s">
        <v>20</v>
      </c>
      <c r="H341" s="130" t="s">
        <v>20</v>
      </c>
      <c r="I341" s="190"/>
      <c r="J341" s="190"/>
      <c r="K341" s="131"/>
    </row>
    <row r="342" spans="2:11" ht="19.649999999999999" customHeight="1">
      <c r="B342" s="121">
        <f t="shared" si="9"/>
        <v>330</v>
      </c>
      <c r="C342" s="122" t="s">
        <v>323</v>
      </c>
      <c r="D342" s="122" t="s">
        <v>336</v>
      </c>
      <c r="E342" s="122" t="s">
        <v>1343</v>
      </c>
      <c r="F342" s="122">
        <v>2019</v>
      </c>
      <c r="G342" s="129" t="s">
        <v>20</v>
      </c>
      <c r="H342" s="130" t="s">
        <v>20</v>
      </c>
      <c r="I342" s="190"/>
      <c r="J342" s="190"/>
      <c r="K342" s="131"/>
    </row>
    <row r="343" spans="2:11" ht="19.649999999999999" customHeight="1">
      <c r="B343" s="121">
        <f t="shared" si="9"/>
        <v>331</v>
      </c>
      <c r="C343" s="122" t="s">
        <v>323</v>
      </c>
      <c r="D343" s="122" t="s">
        <v>334</v>
      </c>
      <c r="E343" s="122" t="s">
        <v>1345</v>
      </c>
      <c r="F343" s="122" t="s">
        <v>19</v>
      </c>
      <c r="G343" s="129" t="s">
        <v>20</v>
      </c>
      <c r="H343" s="130" t="s">
        <v>20</v>
      </c>
      <c r="I343" s="190"/>
      <c r="J343" s="190"/>
      <c r="K343" s="131"/>
    </row>
    <row r="344" spans="2:11" ht="19.649999999999999" customHeight="1">
      <c r="B344" s="121">
        <f t="shared" si="9"/>
        <v>332</v>
      </c>
      <c r="C344" s="122" t="s">
        <v>323</v>
      </c>
      <c r="D344" s="122" t="s">
        <v>1462</v>
      </c>
      <c r="E344" s="122" t="s">
        <v>1399</v>
      </c>
      <c r="F344" s="122">
        <v>2018</v>
      </c>
      <c r="G344" s="129" t="s">
        <v>20</v>
      </c>
      <c r="H344" s="130" t="s">
        <v>20</v>
      </c>
      <c r="I344" s="190"/>
      <c r="J344" s="190"/>
      <c r="K344" s="131"/>
    </row>
    <row r="345" spans="2:11" ht="19.649999999999999" customHeight="1">
      <c r="B345" s="121">
        <f t="shared" si="9"/>
        <v>333</v>
      </c>
      <c r="C345" s="122" t="s">
        <v>323</v>
      </c>
      <c r="D345" s="122" t="s">
        <v>334</v>
      </c>
      <c r="E345" s="122" t="s">
        <v>1447</v>
      </c>
      <c r="F345" s="122">
        <v>2017</v>
      </c>
      <c r="G345" s="129" t="s">
        <v>20</v>
      </c>
      <c r="H345" s="130" t="s">
        <v>20</v>
      </c>
      <c r="I345" s="190"/>
      <c r="J345" s="190"/>
      <c r="K345" s="131"/>
    </row>
    <row r="346" spans="2:11" ht="19.649999999999999" customHeight="1">
      <c r="B346" s="121">
        <f t="shared" si="9"/>
        <v>334</v>
      </c>
      <c r="C346" s="122" t="s">
        <v>323</v>
      </c>
      <c r="D346" s="122" t="s">
        <v>341</v>
      </c>
      <c r="E346" s="122" t="s">
        <v>1345</v>
      </c>
      <c r="F346" s="122" t="s">
        <v>19</v>
      </c>
      <c r="G346" s="129" t="s">
        <v>20</v>
      </c>
      <c r="H346" s="130" t="s">
        <v>20</v>
      </c>
      <c r="I346" s="190"/>
      <c r="J346" s="190"/>
      <c r="K346" s="131"/>
    </row>
    <row r="347" spans="2:11" ht="19.649999999999999" customHeight="1">
      <c r="B347" s="121">
        <f t="shared" si="9"/>
        <v>335</v>
      </c>
      <c r="C347" s="122" t="s">
        <v>1199</v>
      </c>
      <c r="D347" s="122" t="s">
        <v>740</v>
      </c>
      <c r="E347" s="122" t="s">
        <v>1373</v>
      </c>
      <c r="F347" s="122" t="s">
        <v>19</v>
      </c>
      <c r="G347" s="129" t="s">
        <v>20</v>
      </c>
      <c r="H347" s="130" t="s">
        <v>20</v>
      </c>
      <c r="I347" s="190"/>
      <c r="J347" s="190"/>
      <c r="K347" s="131"/>
    </row>
    <row r="348" spans="2:11" ht="19.649999999999999" customHeight="1">
      <c r="B348" s="121">
        <f t="shared" si="9"/>
        <v>336</v>
      </c>
      <c r="C348" s="122" t="s">
        <v>1199</v>
      </c>
      <c r="D348" s="122" t="s">
        <v>739</v>
      </c>
      <c r="E348" s="122" t="s">
        <v>1373</v>
      </c>
      <c r="F348" s="122" t="s">
        <v>19</v>
      </c>
      <c r="G348" s="129" t="s">
        <v>20</v>
      </c>
      <c r="H348" s="130" t="s">
        <v>20</v>
      </c>
      <c r="I348" s="190"/>
      <c r="J348" s="190"/>
      <c r="K348" s="131"/>
    </row>
    <row r="349" spans="2:11" ht="19.649999999999999" customHeight="1">
      <c r="B349" s="121">
        <f t="shared" si="9"/>
        <v>337</v>
      </c>
      <c r="C349" s="122" t="s">
        <v>342</v>
      </c>
      <c r="D349" s="122" t="s">
        <v>1200</v>
      </c>
      <c r="E349" s="122" t="s">
        <v>1368</v>
      </c>
      <c r="F349" s="122" t="s">
        <v>19</v>
      </c>
      <c r="G349" s="129" t="s">
        <v>20</v>
      </c>
      <c r="H349" s="130" t="s">
        <v>20</v>
      </c>
      <c r="I349" s="190"/>
      <c r="J349" s="190"/>
      <c r="K349" s="131"/>
    </row>
    <row r="350" spans="2:11" ht="19.649999999999999" customHeight="1">
      <c r="B350" s="121">
        <f t="shared" si="9"/>
        <v>338</v>
      </c>
      <c r="C350" s="122" t="s">
        <v>342</v>
      </c>
      <c r="D350" s="122" t="s">
        <v>343</v>
      </c>
      <c r="E350" s="122" t="s">
        <v>1410</v>
      </c>
      <c r="F350" s="122" t="s">
        <v>19</v>
      </c>
      <c r="G350" s="129" t="s">
        <v>20</v>
      </c>
      <c r="H350" s="130" t="s">
        <v>20</v>
      </c>
      <c r="I350" s="190"/>
      <c r="J350" s="190"/>
      <c r="K350" s="131"/>
    </row>
    <row r="351" spans="2:11" ht="19.649999999999999" customHeight="1">
      <c r="B351" s="121">
        <f t="shared" si="9"/>
        <v>339</v>
      </c>
      <c r="C351" s="122" t="s">
        <v>342</v>
      </c>
      <c r="D351" s="122" t="s">
        <v>345</v>
      </c>
      <c r="E351" s="122" t="s">
        <v>1367</v>
      </c>
      <c r="F351" s="122" t="s">
        <v>19</v>
      </c>
      <c r="G351" s="129" t="s">
        <v>20</v>
      </c>
      <c r="H351" s="130" t="s">
        <v>20</v>
      </c>
      <c r="I351" s="190"/>
      <c r="J351" s="190"/>
      <c r="K351" s="131"/>
    </row>
    <row r="352" spans="2:11" ht="19.649999999999999" customHeight="1">
      <c r="B352" s="121">
        <f t="shared" si="9"/>
        <v>340</v>
      </c>
      <c r="C352" s="122" t="s">
        <v>346</v>
      </c>
      <c r="D352" s="122" t="s">
        <v>162</v>
      </c>
      <c r="E352" s="122" t="s">
        <v>1392</v>
      </c>
      <c r="F352" s="122">
        <v>2014</v>
      </c>
      <c r="G352" s="129" t="s">
        <v>20</v>
      </c>
      <c r="H352" s="130"/>
      <c r="I352" s="190" t="s">
        <v>20</v>
      </c>
      <c r="J352" s="190"/>
      <c r="K352" s="131"/>
    </row>
    <row r="353" spans="2:11" ht="19.649999999999999" customHeight="1">
      <c r="B353" s="121">
        <f t="shared" si="9"/>
        <v>341</v>
      </c>
      <c r="C353" s="122" t="s">
        <v>346</v>
      </c>
      <c r="D353" s="122" t="s">
        <v>347</v>
      </c>
      <c r="E353" s="122" t="s">
        <v>1363</v>
      </c>
      <c r="F353" s="122">
        <v>2012</v>
      </c>
      <c r="G353" s="129" t="s">
        <v>20</v>
      </c>
      <c r="H353" s="130"/>
      <c r="I353" s="190" t="s">
        <v>20</v>
      </c>
      <c r="J353" s="190"/>
      <c r="K353" s="131"/>
    </row>
    <row r="354" spans="2:11" ht="19.649999999999999" customHeight="1">
      <c r="B354" s="121">
        <f t="shared" si="9"/>
        <v>342</v>
      </c>
      <c r="C354" s="122" t="s">
        <v>346</v>
      </c>
      <c r="D354" s="122" t="s">
        <v>349</v>
      </c>
      <c r="E354" s="122" t="s">
        <v>1466</v>
      </c>
      <c r="F354" s="122">
        <v>2009</v>
      </c>
      <c r="G354" s="129" t="s">
        <v>20</v>
      </c>
      <c r="H354" s="130"/>
      <c r="I354" s="190" t="s">
        <v>20</v>
      </c>
      <c r="J354" s="190"/>
      <c r="K354" s="131"/>
    </row>
    <row r="355" spans="2:11" ht="19.649999999999999" customHeight="1">
      <c r="B355" s="121">
        <f t="shared" si="9"/>
        <v>343</v>
      </c>
      <c r="C355" s="122" t="s">
        <v>346</v>
      </c>
      <c r="D355" s="122" t="s">
        <v>348</v>
      </c>
      <c r="E355" s="122" t="s">
        <v>1467</v>
      </c>
      <c r="F355" s="122">
        <v>2014</v>
      </c>
      <c r="G355" s="129" t="s">
        <v>20</v>
      </c>
      <c r="H355" s="130"/>
      <c r="I355" s="190"/>
      <c r="J355" s="190"/>
      <c r="K355" s="131"/>
    </row>
    <row r="356" spans="2:11" ht="19.649999999999999" customHeight="1">
      <c r="B356" s="121">
        <f t="shared" si="9"/>
        <v>344</v>
      </c>
      <c r="C356" s="122" t="s">
        <v>346</v>
      </c>
      <c r="D356" s="122" t="s">
        <v>1201</v>
      </c>
      <c r="E356" s="122" t="s">
        <v>1410</v>
      </c>
      <c r="F356" s="122" t="s">
        <v>19</v>
      </c>
      <c r="G356" s="129" t="s">
        <v>20</v>
      </c>
      <c r="H356" s="130"/>
      <c r="I356" s="190" t="s">
        <v>20</v>
      </c>
      <c r="J356" s="190"/>
      <c r="K356" s="131"/>
    </row>
    <row r="357" spans="2:11" ht="19.649999999999999" customHeight="1">
      <c r="B357" s="121">
        <f t="shared" si="9"/>
        <v>345</v>
      </c>
      <c r="C357" s="122" t="s">
        <v>350</v>
      </c>
      <c r="D357" s="122" t="s">
        <v>354</v>
      </c>
      <c r="E357" s="122" t="s">
        <v>1407</v>
      </c>
      <c r="F357" s="122" t="s">
        <v>19</v>
      </c>
      <c r="G357" s="129" t="s">
        <v>20</v>
      </c>
      <c r="H357" s="130"/>
      <c r="I357" s="190" t="s">
        <v>20</v>
      </c>
      <c r="J357" s="190"/>
      <c r="K357" s="131"/>
    </row>
    <row r="358" spans="2:11" ht="19.649999999999999" customHeight="1">
      <c r="B358" s="121">
        <f t="shared" si="9"/>
        <v>346</v>
      </c>
      <c r="C358" s="122" t="s">
        <v>350</v>
      </c>
      <c r="D358" s="122" t="s">
        <v>357</v>
      </c>
      <c r="E358" s="122" t="s">
        <v>1401</v>
      </c>
      <c r="F358" s="122" t="s">
        <v>19</v>
      </c>
      <c r="G358" s="129" t="s">
        <v>20</v>
      </c>
      <c r="H358" s="130"/>
      <c r="I358" s="190"/>
      <c r="J358" s="190"/>
      <c r="K358" s="131"/>
    </row>
    <row r="359" spans="2:11" ht="19.649999999999999" customHeight="1">
      <c r="B359" s="121">
        <f t="shared" si="9"/>
        <v>347</v>
      </c>
      <c r="C359" s="122" t="s">
        <v>350</v>
      </c>
      <c r="D359" s="122" t="s">
        <v>353</v>
      </c>
      <c r="E359" s="122" t="s">
        <v>1468</v>
      </c>
      <c r="F359" s="122">
        <v>2014</v>
      </c>
      <c r="G359" s="129" t="s">
        <v>20</v>
      </c>
      <c r="H359" s="130"/>
      <c r="I359" s="190"/>
      <c r="J359" s="190"/>
      <c r="K359" s="131"/>
    </row>
    <row r="360" spans="2:11" ht="19.649999999999999" customHeight="1">
      <c r="B360" s="121">
        <f t="shared" si="9"/>
        <v>348</v>
      </c>
      <c r="C360" s="122" t="s">
        <v>350</v>
      </c>
      <c r="D360" s="122" t="s">
        <v>356</v>
      </c>
      <c r="E360" s="122" t="s">
        <v>1355</v>
      </c>
      <c r="F360" s="122">
        <v>2018</v>
      </c>
      <c r="G360" s="129" t="s">
        <v>20</v>
      </c>
      <c r="H360" s="130"/>
      <c r="I360" s="190"/>
      <c r="J360" s="190"/>
      <c r="K360" s="131" t="s">
        <v>20</v>
      </c>
    </row>
    <row r="361" spans="2:11" ht="19.649999999999999" customHeight="1">
      <c r="B361" s="121">
        <f t="shared" si="9"/>
        <v>349</v>
      </c>
      <c r="C361" s="122" t="s">
        <v>350</v>
      </c>
      <c r="D361" s="122" t="s">
        <v>352</v>
      </c>
      <c r="E361" s="122" t="s">
        <v>1464</v>
      </c>
      <c r="F361" s="122">
        <v>2019</v>
      </c>
      <c r="G361" s="129" t="s">
        <v>20</v>
      </c>
      <c r="H361" s="130"/>
      <c r="I361" s="190"/>
      <c r="J361" s="190"/>
      <c r="K361" s="131" t="s">
        <v>20</v>
      </c>
    </row>
    <row r="362" spans="2:11" ht="19.649999999999999" customHeight="1">
      <c r="B362" s="121">
        <f t="shared" si="9"/>
        <v>350</v>
      </c>
      <c r="C362" s="122" t="s">
        <v>350</v>
      </c>
      <c r="D362" s="122" t="s">
        <v>359</v>
      </c>
      <c r="E362" s="122" t="s">
        <v>1345</v>
      </c>
      <c r="F362" s="122" t="s">
        <v>19</v>
      </c>
      <c r="G362" s="129" t="s">
        <v>20</v>
      </c>
      <c r="H362" s="130"/>
      <c r="I362" s="190"/>
      <c r="J362" s="190"/>
      <c r="K362" s="131" t="s">
        <v>20</v>
      </c>
    </row>
    <row r="363" spans="2:11" ht="19.649999999999999" customHeight="1">
      <c r="B363" s="121">
        <f t="shared" si="9"/>
        <v>351</v>
      </c>
      <c r="C363" s="122" t="s">
        <v>350</v>
      </c>
      <c r="D363" s="122" t="s">
        <v>1202</v>
      </c>
      <c r="E363" s="122" t="s">
        <v>1345</v>
      </c>
      <c r="F363" s="122" t="s">
        <v>19</v>
      </c>
      <c r="G363" s="129" t="s">
        <v>20</v>
      </c>
      <c r="H363" s="130"/>
      <c r="I363" s="190"/>
      <c r="J363" s="190"/>
      <c r="K363" s="131" t="s">
        <v>20</v>
      </c>
    </row>
    <row r="364" spans="2:11" ht="19.649999999999999" customHeight="1">
      <c r="B364" s="121">
        <f t="shared" si="9"/>
        <v>352</v>
      </c>
      <c r="C364" s="122" t="s">
        <v>350</v>
      </c>
      <c r="D364" s="122" t="s">
        <v>356</v>
      </c>
      <c r="E364" s="122" t="s">
        <v>1367</v>
      </c>
      <c r="F364" s="122" t="s">
        <v>19</v>
      </c>
      <c r="G364" s="129" t="s">
        <v>20</v>
      </c>
      <c r="H364" s="130"/>
      <c r="I364" s="190"/>
      <c r="J364" s="190"/>
      <c r="K364" s="131" t="s">
        <v>20</v>
      </c>
    </row>
    <row r="365" spans="2:11" ht="19.649999999999999" customHeight="1">
      <c r="B365" s="121">
        <f t="shared" si="9"/>
        <v>353</v>
      </c>
      <c r="C365" s="122" t="s">
        <v>350</v>
      </c>
      <c r="D365" s="122" t="s">
        <v>351</v>
      </c>
      <c r="E365" s="122" t="s">
        <v>1350</v>
      </c>
      <c r="F365" s="122" t="s">
        <v>19</v>
      </c>
      <c r="G365" s="129" t="s">
        <v>20</v>
      </c>
      <c r="H365" s="130"/>
      <c r="I365" s="190"/>
      <c r="J365" s="190"/>
      <c r="K365" s="131" t="s">
        <v>20</v>
      </c>
    </row>
    <row r="366" spans="2:11" ht="19.649999999999999" customHeight="1">
      <c r="B366" s="121">
        <f t="shared" si="9"/>
        <v>354</v>
      </c>
      <c r="C366" s="122" t="s">
        <v>1469</v>
      </c>
      <c r="D366" s="122" t="s">
        <v>1470</v>
      </c>
      <c r="E366" s="122" t="s">
        <v>1353</v>
      </c>
      <c r="F366" s="122" t="s">
        <v>19</v>
      </c>
      <c r="G366" s="129" t="s">
        <v>20</v>
      </c>
      <c r="H366" s="130"/>
      <c r="I366" s="190"/>
      <c r="J366" s="190"/>
      <c r="K366" s="131"/>
    </row>
    <row r="367" spans="2:11" ht="19.649999999999999" customHeight="1">
      <c r="B367" s="121">
        <f t="shared" si="9"/>
        <v>355</v>
      </c>
      <c r="C367" s="122" t="s">
        <v>360</v>
      </c>
      <c r="D367" s="122" t="s">
        <v>361</v>
      </c>
      <c r="E367" s="122" t="s">
        <v>1366</v>
      </c>
      <c r="F367" s="122" t="s">
        <v>19</v>
      </c>
      <c r="G367" s="129" t="s">
        <v>20</v>
      </c>
      <c r="H367" s="130" t="s">
        <v>20</v>
      </c>
      <c r="I367" s="190"/>
      <c r="J367" s="190"/>
      <c r="K367" s="131"/>
    </row>
    <row r="368" spans="2:11" ht="19.649999999999999" customHeight="1">
      <c r="B368" s="121">
        <f t="shared" si="9"/>
        <v>356</v>
      </c>
      <c r="C368" s="122" t="s">
        <v>360</v>
      </c>
      <c r="D368" s="122" t="s">
        <v>1205</v>
      </c>
      <c r="E368" s="122" t="s">
        <v>1366</v>
      </c>
      <c r="F368" s="122" t="s">
        <v>19</v>
      </c>
      <c r="G368" s="129" t="s">
        <v>20</v>
      </c>
      <c r="H368" s="130" t="s">
        <v>20</v>
      </c>
      <c r="I368" s="190"/>
      <c r="J368" s="190"/>
      <c r="K368" s="131"/>
    </row>
    <row r="369" spans="2:11" ht="19.649999999999999" customHeight="1">
      <c r="B369" s="121">
        <f t="shared" si="9"/>
        <v>357</v>
      </c>
      <c r="C369" s="122" t="s">
        <v>360</v>
      </c>
      <c r="D369" s="122" t="s">
        <v>1206</v>
      </c>
      <c r="E369" s="122" t="s">
        <v>1384</v>
      </c>
      <c r="F369" s="122">
        <v>2015</v>
      </c>
      <c r="G369" s="129" t="s">
        <v>20</v>
      </c>
      <c r="H369" s="130" t="s">
        <v>20</v>
      </c>
      <c r="I369" s="190"/>
      <c r="J369" s="190"/>
      <c r="K369" s="131"/>
    </row>
    <row r="370" spans="2:11" ht="19.649999999999999" customHeight="1">
      <c r="B370" s="121">
        <f t="shared" si="9"/>
        <v>358</v>
      </c>
      <c r="C370" s="122" t="s">
        <v>360</v>
      </c>
      <c r="D370" s="122" t="s">
        <v>754</v>
      </c>
      <c r="E370" s="122" t="s">
        <v>1367</v>
      </c>
      <c r="F370" s="122" t="s">
        <v>19</v>
      </c>
      <c r="G370" s="129" t="s">
        <v>20</v>
      </c>
      <c r="H370" s="130" t="s">
        <v>20</v>
      </c>
      <c r="I370" s="190"/>
      <c r="J370" s="190"/>
      <c r="K370" s="131"/>
    </row>
    <row r="371" spans="2:11" ht="19.649999999999999" customHeight="1">
      <c r="B371" s="121">
        <f t="shared" si="9"/>
        <v>359</v>
      </c>
      <c r="C371" s="122" t="s">
        <v>360</v>
      </c>
      <c r="D371" s="122" t="s">
        <v>1016</v>
      </c>
      <c r="E371" s="122" t="s">
        <v>1447</v>
      </c>
      <c r="F371" s="122">
        <v>2017</v>
      </c>
      <c r="G371" s="129" t="s">
        <v>20</v>
      </c>
      <c r="H371" s="130" t="s">
        <v>20</v>
      </c>
      <c r="I371" s="190"/>
      <c r="J371" s="190"/>
      <c r="K371" s="131"/>
    </row>
    <row r="372" spans="2:11" ht="19.649999999999999" customHeight="1">
      <c r="B372" s="121">
        <f t="shared" si="9"/>
        <v>360</v>
      </c>
      <c r="C372" s="122" t="s">
        <v>360</v>
      </c>
      <c r="D372" s="122" t="s">
        <v>754</v>
      </c>
      <c r="E372" s="122" t="s">
        <v>1409</v>
      </c>
      <c r="F372" s="122">
        <v>2018</v>
      </c>
      <c r="G372" s="129" t="s">
        <v>20</v>
      </c>
      <c r="H372" s="130" t="s">
        <v>20</v>
      </c>
      <c r="I372" s="190"/>
      <c r="J372" s="190"/>
      <c r="K372" s="131"/>
    </row>
    <row r="373" spans="2:11" ht="19.649999999999999" customHeight="1">
      <c r="B373" s="121">
        <f t="shared" si="9"/>
        <v>361</v>
      </c>
      <c r="C373" s="122" t="s">
        <v>360</v>
      </c>
      <c r="D373" s="122" t="s">
        <v>754</v>
      </c>
      <c r="E373" s="122" t="s">
        <v>1400</v>
      </c>
      <c r="F373" s="122">
        <v>2013</v>
      </c>
      <c r="G373" s="129" t="s">
        <v>20</v>
      </c>
      <c r="H373" s="130" t="s">
        <v>20</v>
      </c>
      <c r="I373" s="190"/>
      <c r="J373" s="190"/>
      <c r="K373" s="131"/>
    </row>
    <row r="374" spans="2:11" ht="19.649999999999999" customHeight="1">
      <c r="B374" s="121">
        <f t="shared" si="9"/>
        <v>362</v>
      </c>
      <c r="C374" s="122" t="s">
        <v>360</v>
      </c>
      <c r="D374" s="122" t="s">
        <v>1017</v>
      </c>
      <c r="E374" s="122" t="s">
        <v>1356</v>
      </c>
      <c r="F374" s="122">
        <v>2020</v>
      </c>
      <c r="G374" s="129" t="s">
        <v>20</v>
      </c>
      <c r="H374" s="130" t="s">
        <v>20</v>
      </c>
      <c r="I374" s="190"/>
      <c r="J374" s="190"/>
      <c r="K374" s="131"/>
    </row>
    <row r="375" spans="2:11" ht="19.649999999999999" customHeight="1">
      <c r="B375" s="121">
        <f t="shared" si="9"/>
        <v>363</v>
      </c>
      <c r="C375" s="122" t="s">
        <v>360</v>
      </c>
      <c r="D375" s="122" t="s">
        <v>1018</v>
      </c>
      <c r="E375" s="122" t="s">
        <v>1425</v>
      </c>
      <c r="F375" s="122" t="s">
        <v>19</v>
      </c>
      <c r="G375" s="129" t="s">
        <v>20</v>
      </c>
      <c r="H375" s="130" t="s">
        <v>20</v>
      </c>
      <c r="I375" s="190"/>
      <c r="J375" s="190"/>
      <c r="K375" s="131"/>
    </row>
    <row r="376" spans="2:11" ht="19.649999999999999" customHeight="1">
      <c r="B376" s="121">
        <f t="shared" si="9"/>
        <v>364</v>
      </c>
      <c r="C376" s="122" t="s">
        <v>360</v>
      </c>
      <c r="D376" s="122" t="s">
        <v>1020</v>
      </c>
      <c r="E376" s="122" t="s">
        <v>1471</v>
      </c>
      <c r="F376" s="122">
        <v>2017</v>
      </c>
      <c r="G376" s="129" t="s">
        <v>20</v>
      </c>
      <c r="H376" s="130"/>
      <c r="I376" s="190"/>
      <c r="J376" s="190"/>
      <c r="K376" s="131"/>
    </row>
    <row r="377" spans="2:11" ht="19.649999999999999" customHeight="1">
      <c r="B377" s="121" t="s">
        <v>1</v>
      </c>
      <c r="C377" s="122" t="s">
        <v>360</v>
      </c>
      <c r="D377" s="122" t="s">
        <v>1021</v>
      </c>
      <c r="E377" s="122" t="s">
        <v>1472</v>
      </c>
      <c r="F377" s="122" t="s">
        <v>5</v>
      </c>
      <c r="G377" s="129" t="s">
        <v>20</v>
      </c>
      <c r="H377" s="130" t="s">
        <v>20</v>
      </c>
      <c r="I377" s="190"/>
      <c r="J377" s="190"/>
      <c r="K377" s="131"/>
    </row>
    <row r="378" spans="2:11" ht="19.649999999999999" customHeight="1">
      <c r="B378" s="121">
        <f>ROW()-12</f>
        <v>366</v>
      </c>
      <c r="C378" s="122" t="s">
        <v>360</v>
      </c>
      <c r="D378" s="122" t="s">
        <v>1204</v>
      </c>
      <c r="E378" s="122" t="s">
        <v>1373</v>
      </c>
      <c r="F378" s="122" t="s">
        <v>19</v>
      </c>
      <c r="G378" s="129" t="s">
        <v>20</v>
      </c>
      <c r="H378" s="130" t="s">
        <v>20</v>
      </c>
      <c r="I378" s="190"/>
      <c r="J378" s="190"/>
      <c r="K378" s="131"/>
    </row>
    <row r="379" spans="2:11" ht="19.649999999999999" customHeight="1">
      <c r="B379" s="121">
        <f>ROW()-12</f>
        <v>367</v>
      </c>
      <c r="C379" s="122" t="s">
        <v>360</v>
      </c>
      <c r="D379" s="122" t="s">
        <v>1022</v>
      </c>
      <c r="E379" s="122" t="s">
        <v>1473</v>
      </c>
      <c r="F379" s="122">
        <v>2021</v>
      </c>
      <c r="G379" s="129" t="s">
        <v>20</v>
      </c>
      <c r="H379" s="130" t="s">
        <v>20</v>
      </c>
      <c r="I379" s="190"/>
      <c r="J379" s="190"/>
      <c r="K379" s="131"/>
    </row>
    <row r="380" spans="2:11" ht="19.649999999999999" customHeight="1">
      <c r="B380" s="121">
        <f t="shared" ref="B380:B387" si="10">ROW()-13</f>
        <v>367</v>
      </c>
      <c r="C380" s="122" t="s">
        <v>360</v>
      </c>
      <c r="D380" s="122" t="s">
        <v>1474</v>
      </c>
      <c r="E380" s="122" t="s">
        <v>1367</v>
      </c>
      <c r="F380" s="122" t="s">
        <v>19</v>
      </c>
      <c r="G380" s="129" t="s">
        <v>20</v>
      </c>
      <c r="H380" s="130" t="s">
        <v>20</v>
      </c>
      <c r="I380" s="190"/>
      <c r="J380" s="190"/>
      <c r="K380" s="131"/>
    </row>
    <row r="381" spans="2:11" ht="19.649999999999999" customHeight="1">
      <c r="B381" s="121">
        <f t="shared" si="10"/>
        <v>368</v>
      </c>
      <c r="C381" s="122" t="s">
        <v>364</v>
      </c>
      <c r="D381" s="122" t="s">
        <v>366</v>
      </c>
      <c r="E381" s="122" t="s">
        <v>1356</v>
      </c>
      <c r="F381" s="122">
        <v>2020</v>
      </c>
      <c r="G381" s="129" t="s">
        <v>20</v>
      </c>
      <c r="H381" s="130"/>
      <c r="I381" s="190" t="s">
        <v>20</v>
      </c>
      <c r="J381" s="190"/>
      <c r="K381" s="131"/>
    </row>
    <row r="382" spans="2:11" ht="19.649999999999999" customHeight="1">
      <c r="B382" s="121">
        <f t="shared" si="10"/>
        <v>369</v>
      </c>
      <c r="C382" s="122" t="s">
        <v>364</v>
      </c>
      <c r="D382" s="122" t="s">
        <v>99</v>
      </c>
      <c r="E382" s="122" t="s">
        <v>1475</v>
      </c>
      <c r="F382" s="122">
        <v>2020</v>
      </c>
      <c r="G382" s="129" t="s">
        <v>20</v>
      </c>
      <c r="H382" s="130"/>
      <c r="I382" s="190" t="s">
        <v>20</v>
      </c>
      <c r="J382" s="190"/>
      <c r="K382" s="131"/>
    </row>
    <row r="383" spans="2:11" ht="19.649999999999999" customHeight="1">
      <c r="B383" s="121">
        <f t="shared" si="10"/>
        <v>370</v>
      </c>
      <c r="C383" s="122" t="s">
        <v>364</v>
      </c>
      <c r="D383" s="122" t="s">
        <v>1029</v>
      </c>
      <c r="E383" s="122" t="s">
        <v>1373</v>
      </c>
      <c r="F383" s="122" t="s">
        <v>19</v>
      </c>
      <c r="G383" s="129" t="s">
        <v>20</v>
      </c>
      <c r="H383" s="130"/>
      <c r="I383" s="190" t="s">
        <v>20</v>
      </c>
      <c r="J383" s="190"/>
      <c r="K383" s="131"/>
    </row>
    <row r="384" spans="2:11" ht="19.649999999999999" customHeight="1">
      <c r="B384" s="121">
        <f t="shared" si="10"/>
        <v>371</v>
      </c>
      <c r="C384" s="122" t="s">
        <v>364</v>
      </c>
      <c r="D384" s="122" t="s">
        <v>1030</v>
      </c>
      <c r="E384" s="122" t="s">
        <v>1373</v>
      </c>
      <c r="F384" s="122" t="s">
        <v>19</v>
      </c>
      <c r="G384" s="129" t="s">
        <v>20</v>
      </c>
      <c r="H384" s="130"/>
      <c r="I384" s="190" t="s">
        <v>20</v>
      </c>
      <c r="J384" s="190"/>
      <c r="K384" s="131"/>
    </row>
    <row r="385" spans="2:11" ht="19.649999999999999" customHeight="1">
      <c r="B385" s="121">
        <f t="shared" si="10"/>
        <v>372</v>
      </c>
      <c r="C385" s="122" t="s">
        <v>1208</v>
      </c>
      <c r="D385" s="122" t="s">
        <v>1476</v>
      </c>
      <c r="E385" s="122" t="s">
        <v>1345</v>
      </c>
      <c r="F385" s="122" t="s">
        <v>19</v>
      </c>
      <c r="G385" s="129" t="s">
        <v>20</v>
      </c>
      <c r="H385" s="130"/>
      <c r="I385" s="190"/>
      <c r="J385" s="190"/>
      <c r="K385" s="131"/>
    </row>
    <row r="386" spans="2:11" ht="19.649999999999999" customHeight="1">
      <c r="B386" s="121">
        <f t="shared" si="10"/>
        <v>373</v>
      </c>
      <c r="C386" s="122" t="s">
        <v>1208</v>
      </c>
      <c r="D386" s="122" t="s">
        <v>1477</v>
      </c>
      <c r="E386" s="122" t="s">
        <v>1367</v>
      </c>
      <c r="F386" s="122" t="s">
        <v>19</v>
      </c>
      <c r="G386" s="129" t="s">
        <v>20</v>
      </c>
      <c r="H386" s="130" t="s">
        <v>20</v>
      </c>
      <c r="I386" s="190"/>
      <c r="J386" s="190"/>
      <c r="K386" s="131"/>
    </row>
    <row r="387" spans="2:11" ht="19.649999999999999" customHeight="1">
      <c r="B387" s="121">
        <f t="shared" si="10"/>
        <v>374</v>
      </c>
      <c r="C387" s="122" t="s">
        <v>1208</v>
      </c>
      <c r="D387" s="122" t="s">
        <v>1478</v>
      </c>
      <c r="E387" s="122" t="s">
        <v>1367</v>
      </c>
      <c r="F387" s="122" t="s">
        <v>19</v>
      </c>
      <c r="G387" s="129" t="s">
        <v>20</v>
      </c>
      <c r="H387" s="130" t="s">
        <v>20</v>
      </c>
      <c r="I387" s="190"/>
      <c r="J387" s="190"/>
      <c r="K387" s="131"/>
    </row>
    <row r="388" spans="2:11" ht="19.649999999999999" customHeight="1">
      <c r="B388" s="121">
        <f>ROW()-32</f>
        <v>356</v>
      </c>
      <c r="C388" s="122" t="s">
        <v>1208</v>
      </c>
      <c r="D388" s="122" t="s">
        <v>1479</v>
      </c>
      <c r="E388" s="122" t="s">
        <v>1353</v>
      </c>
      <c r="F388" s="122" t="s">
        <v>19</v>
      </c>
      <c r="G388" s="129" t="s">
        <v>20</v>
      </c>
      <c r="H388" s="130" t="s">
        <v>20</v>
      </c>
      <c r="I388" s="190"/>
      <c r="J388" s="190"/>
      <c r="K388" s="131"/>
    </row>
    <row r="389" spans="2:11" ht="19.649999999999999" customHeight="1">
      <c r="B389" s="121">
        <f t="shared" ref="B389:B418" si="11">ROW()-13</f>
        <v>376</v>
      </c>
      <c r="C389" s="122" t="s">
        <v>729</v>
      </c>
      <c r="D389" s="122" t="s">
        <v>730</v>
      </c>
      <c r="E389" s="122" t="s">
        <v>1480</v>
      </c>
      <c r="F389" s="122" t="s">
        <v>19</v>
      </c>
      <c r="G389" s="129" t="s">
        <v>20</v>
      </c>
      <c r="H389" s="130"/>
      <c r="I389" s="190" t="s">
        <v>20</v>
      </c>
      <c r="J389" s="190"/>
      <c r="K389" s="131"/>
    </row>
    <row r="390" spans="2:11" ht="19.649999999999999" customHeight="1">
      <c r="B390" s="121">
        <f t="shared" si="11"/>
        <v>377</v>
      </c>
      <c r="C390" s="122" t="s">
        <v>729</v>
      </c>
      <c r="D390" s="122" t="s">
        <v>1481</v>
      </c>
      <c r="E390" s="122" t="s">
        <v>1398</v>
      </c>
      <c r="F390" s="122" t="s">
        <v>19</v>
      </c>
      <c r="G390" s="129" t="s">
        <v>20</v>
      </c>
      <c r="H390" s="130"/>
      <c r="I390" s="190" t="s">
        <v>20</v>
      </c>
      <c r="J390" s="190"/>
      <c r="K390" s="131"/>
    </row>
    <row r="391" spans="2:11" ht="19.649999999999999" customHeight="1">
      <c r="B391" s="121">
        <f t="shared" si="11"/>
        <v>378</v>
      </c>
      <c r="C391" s="122" t="s">
        <v>367</v>
      </c>
      <c r="D391" s="122" t="s">
        <v>368</v>
      </c>
      <c r="E391" s="122" t="s">
        <v>1345</v>
      </c>
      <c r="F391" s="122" t="s">
        <v>19</v>
      </c>
      <c r="G391" s="129" t="s">
        <v>20</v>
      </c>
      <c r="H391" s="130" t="s">
        <v>20</v>
      </c>
      <c r="I391" s="190" t="s">
        <v>20</v>
      </c>
      <c r="J391" s="190" t="s">
        <v>20</v>
      </c>
      <c r="K391" s="131" t="s">
        <v>20</v>
      </c>
    </row>
    <row r="392" spans="2:11" ht="19.649999999999999" customHeight="1">
      <c r="B392" s="121">
        <f t="shared" si="11"/>
        <v>379</v>
      </c>
      <c r="C392" s="122" t="s">
        <v>727</v>
      </c>
      <c r="D392" s="122" t="s">
        <v>763</v>
      </c>
      <c r="E392" s="122" t="s">
        <v>1407</v>
      </c>
      <c r="F392" s="122" t="s">
        <v>19</v>
      </c>
      <c r="G392" s="129" t="s">
        <v>20</v>
      </c>
      <c r="H392" s="130"/>
      <c r="I392" s="190" t="s">
        <v>20</v>
      </c>
      <c r="J392" s="190"/>
      <c r="K392" s="131"/>
    </row>
    <row r="393" spans="2:11" ht="19.649999999999999" customHeight="1">
      <c r="B393" s="121">
        <f t="shared" si="11"/>
        <v>380</v>
      </c>
      <c r="C393" s="122" t="s">
        <v>727</v>
      </c>
      <c r="D393" s="122" t="s">
        <v>750</v>
      </c>
      <c r="E393" s="122" t="s">
        <v>1473</v>
      </c>
      <c r="F393" s="122">
        <v>2021</v>
      </c>
      <c r="G393" s="129" t="s">
        <v>20</v>
      </c>
      <c r="H393" s="130"/>
      <c r="I393" s="190" t="s">
        <v>20</v>
      </c>
      <c r="J393" s="190"/>
      <c r="K393" s="131"/>
    </row>
    <row r="394" spans="2:11" ht="19.649999999999999" customHeight="1">
      <c r="B394" s="121">
        <f t="shared" si="11"/>
        <v>381</v>
      </c>
      <c r="C394" s="122" t="s">
        <v>727</v>
      </c>
      <c r="D394" s="122" t="s">
        <v>728</v>
      </c>
      <c r="E394" s="122" t="s">
        <v>1367</v>
      </c>
      <c r="F394" s="122" t="s">
        <v>19</v>
      </c>
      <c r="G394" s="129" t="s">
        <v>20</v>
      </c>
      <c r="H394" s="130"/>
      <c r="I394" s="190" t="s">
        <v>20</v>
      </c>
      <c r="J394" s="190"/>
      <c r="K394" s="131"/>
    </row>
    <row r="395" spans="2:11" ht="19.649999999999999" customHeight="1">
      <c r="B395" s="121">
        <f t="shared" si="11"/>
        <v>382</v>
      </c>
      <c r="C395" s="122" t="s">
        <v>727</v>
      </c>
      <c r="D395" s="122" t="s">
        <v>725</v>
      </c>
      <c r="E395" s="122" t="s">
        <v>1373</v>
      </c>
      <c r="F395" s="122" t="s">
        <v>19</v>
      </c>
      <c r="G395" s="129"/>
      <c r="H395" s="130"/>
      <c r="I395" s="190"/>
      <c r="J395" s="190"/>
      <c r="K395" s="131"/>
    </row>
    <row r="396" spans="2:11" ht="19.649999999999999" customHeight="1">
      <c r="B396" s="121">
        <f t="shared" si="11"/>
        <v>383</v>
      </c>
      <c r="C396" s="122" t="s">
        <v>727</v>
      </c>
      <c r="D396" s="122" t="s">
        <v>1482</v>
      </c>
      <c r="E396" s="122" t="s">
        <v>1425</v>
      </c>
      <c r="F396" s="122" t="s">
        <v>19</v>
      </c>
      <c r="G396" s="129" t="s">
        <v>20</v>
      </c>
      <c r="H396" s="130"/>
      <c r="I396" s="190" t="s">
        <v>20</v>
      </c>
      <c r="J396" s="190"/>
      <c r="K396" s="131"/>
    </row>
    <row r="397" spans="2:11" ht="19.649999999999999" customHeight="1">
      <c r="B397" s="121">
        <f t="shared" si="11"/>
        <v>384</v>
      </c>
      <c r="C397" s="122" t="s">
        <v>727</v>
      </c>
      <c r="D397" s="122" t="s">
        <v>596</v>
      </c>
      <c r="E397" s="122" t="s">
        <v>1345</v>
      </c>
      <c r="F397" s="122" t="s">
        <v>19</v>
      </c>
      <c r="G397" s="129"/>
      <c r="H397" s="130"/>
      <c r="I397" s="190" t="s">
        <v>20</v>
      </c>
      <c r="J397" s="190"/>
      <c r="K397" s="131"/>
    </row>
    <row r="398" spans="2:11" ht="19.649999999999999" customHeight="1">
      <c r="B398" s="121">
        <f t="shared" si="11"/>
        <v>385</v>
      </c>
      <c r="C398" s="122" t="s">
        <v>371</v>
      </c>
      <c r="D398" s="122">
        <v>5</v>
      </c>
      <c r="E398" s="122" t="s">
        <v>1463</v>
      </c>
      <c r="F398" s="122">
        <v>2015</v>
      </c>
      <c r="G398" s="129" t="s">
        <v>20</v>
      </c>
      <c r="H398" s="130" t="s">
        <v>20</v>
      </c>
      <c r="I398" s="190"/>
      <c r="J398" s="190"/>
      <c r="K398" s="131"/>
    </row>
    <row r="399" spans="2:11" ht="19.649999999999999" customHeight="1">
      <c r="B399" s="121">
        <f t="shared" si="11"/>
        <v>386</v>
      </c>
      <c r="C399" s="122" t="s">
        <v>371</v>
      </c>
      <c r="D399" s="122">
        <v>6</v>
      </c>
      <c r="E399" s="122" t="s">
        <v>1407</v>
      </c>
      <c r="F399" s="122" t="s">
        <v>19</v>
      </c>
      <c r="G399" s="129" t="s">
        <v>20</v>
      </c>
      <c r="H399" s="130" t="s">
        <v>20</v>
      </c>
      <c r="I399" s="190"/>
      <c r="J399" s="190"/>
      <c r="K399" s="131"/>
    </row>
    <row r="400" spans="2:11" ht="19.649999999999999" customHeight="1">
      <c r="B400" s="121">
        <f t="shared" si="11"/>
        <v>387</v>
      </c>
      <c r="C400" s="122" t="s">
        <v>371</v>
      </c>
      <c r="D400" s="122" t="s">
        <v>1038</v>
      </c>
      <c r="E400" s="122" t="s">
        <v>1440</v>
      </c>
      <c r="F400" s="122">
        <v>2019</v>
      </c>
      <c r="G400" s="129" t="s">
        <v>20</v>
      </c>
      <c r="H400" s="130" t="s">
        <v>20</v>
      </c>
      <c r="I400" s="190"/>
      <c r="J400" s="190"/>
      <c r="K400" s="131"/>
    </row>
    <row r="401" spans="2:11" ht="19.649999999999999" customHeight="1">
      <c r="B401" s="121">
        <f t="shared" si="11"/>
        <v>388</v>
      </c>
      <c r="C401" s="122" t="s">
        <v>371</v>
      </c>
      <c r="D401" s="122" t="s">
        <v>1483</v>
      </c>
      <c r="E401" s="122" t="s">
        <v>1393</v>
      </c>
      <c r="F401" s="122">
        <v>2018</v>
      </c>
      <c r="G401" s="129" t="s">
        <v>20</v>
      </c>
      <c r="H401" s="130" t="s">
        <v>20</v>
      </c>
      <c r="I401" s="190"/>
      <c r="J401" s="190"/>
      <c r="K401" s="131"/>
    </row>
    <row r="402" spans="2:11" ht="19.649999999999999" customHeight="1">
      <c r="B402" s="121">
        <f t="shared" si="11"/>
        <v>389</v>
      </c>
      <c r="C402" s="122" t="s">
        <v>371</v>
      </c>
      <c r="D402" s="122" t="s">
        <v>1484</v>
      </c>
      <c r="E402" s="122" t="s">
        <v>1349</v>
      </c>
      <c r="F402" s="122" t="s">
        <v>19</v>
      </c>
      <c r="G402" s="129" t="s">
        <v>20</v>
      </c>
      <c r="H402" s="130" t="s">
        <v>20</v>
      </c>
      <c r="I402" s="190"/>
      <c r="J402" s="190"/>
      <c r="K402" s="131"/>
    </row>
    <row r="403" spans="2:11" ht="19.649999999999999" customHeight="1">
      <c r="B403" s="121">
        <f t="shared" si="11"/>
        <v>390</v>
      </c>
      <c r="C403" s="122" t="s">
        <v>371</v>
      </c>
      <c r="D403" s="122" t="s">
        <v>1037</v>
      </c>
      <c r="E403" s="122" t="s">
        <v>1368</v>
      </c>
      <c r="F403" s="122" t="s">
        <v>19</v>
      </c>
      <c r="G403" s="129" t="s">
        <v>20</v>
      </c>
      <c r="H403" s="130" t="s">
        <v>20</v>
      </c>
      <c r="I403" s="190" t="s">
        <v>20</v>
      </c>
      <c r="J403" s="190"/>
      <c r="K403" s="131"/>
    </row>
    <row r="404" spans="2:11" ht="19.649999999999999" customHeight="1">
      <c r="B404" s="121">
        <f t="shared" si="11"/>
        <v>391</v>
      </c>
      <c r="C404" s="122" t="s">
        <v>371</v>
      </c>
      <c r="D404" s="122" t="s">
        <v>1485</v>
      </c>
      <c r="E404" s="122" t="s">
        <v>1353</v>
      </c>
      <c r="F404" s="122" t="s">
        <v>19</v>
      </c>
      <c r="G404" s="129" t="s">
        <v>20</v>
      </c>
      <c r="H404" s="130" t="s">
        <v>20</v>
      </c>
      <c r="I404" s="190"/>
      <c r="J404" s="190"/>
      <c r="K404" s="131"/>
    </row>
    <row r="405" spans="2:11" ht="19.649999999999999" customHeight="1">
      <c r="B405" s="121">
        <f t="shared" si="11"/>
        <v>392</v>
      </c>
      <c r="C405" s="122" t="s">
        <v>371</v>
      </c>
      <c r="D405" s="122" t="s">
        <v>1486</v>
      </c>
      <c r="E405" s="122" t="s">
        <v>1349</v>
      </c>
      <c r="F405" s="122" t="s">
        <v>19</v>
      </c>
      <c r="G405" s="129" t="s">
        <v>20</v>
      </c>
      <c r="H405" s="130" t="s">
        <v>20</v>
      </c>
      <c r="I405" s="190"/>
      <c r="J405" s="190"/>
      <c r="K405" s="131"/>
    </row>
    <row r="406" spans="2:11" ht="19.649999999999999" customHeight="1">
      <c r="B406" s="121">
        <f t="shared" si="11"/>
        <v>393</v>
      </c>
      <c r="C406" s="122" t="s">
        <v>371</v>
      </c>
      <c r="D406" s="122" t="s">
        <v>1483</v>
      </c>
      <c r="E406" s="122" t="s">
        <v>1353</v>
      </c>
      <c r="F406" s="122" t="s">
        <v>19</v>
      </c>
      <c r="G406" s="129" t="s">
        <v>20</v>
      </c>
      <c r="H406" s="130" t="s">
        <v>20</v>
      </c>
      <c r="I406" s="190"/>
      <c r="J406" s="190"/>
      <c r="K406" s="131"/>
    </row>
    <row r="407" spans="2:11" ht="19.649999999999999" customHeight="1">
      <c r="B407" s="121">
        <f t="shared" si="11"/>
        <v>394</v>
      </c>
      <c r="C407" s="122" t="s">
        <v>371</v>
      </c>
      <c r="D407" s="122" t="s">
        <v>1487</v>
      </c>
      <c r="E407" s="122" t="s">
        <v>1349</v>
      </c>
      <c r="F407" s="122" t="s">
        <v>19</v>
      </c>
      <c r="G407" s="129" t="s">
        <v>20</v>
      </c>
      <c r="H407" s="130" t="s">
        <v>20</v>
      </c>
      <c r="I407" s="190"/>
      <c r="J407" s="190"/>
      <c r="K407" s="131"/>
    </row>
    <row r="408" spans="2:11" ht="19.649999999999999" customHeight="1">
      <c r="B408" s="121">
        <f t="shared" si="11"/>
        <v>395</v>
      </c>
      <c r="C408" s="122" t="s">
        <v>371</v>
      </c>
      <c r="D408" s="122" t="s">
        <v>1488</v>
      </c>
      <c r="E408" s="122" t="s">
        <v>1489</v>
      </c>
      <c r="F408" s="122" t="s">
        <v>19</v>
      </c>
      <c r="G408" s="129" t="s">
        <v>20</v>
      </c>
      <c r="H408" s="130" t="s">
        <v>20</v>
      </c>
      <c r="I408" s="190"/>
      <c r="J408" s="190"/>
      <c r="K408" s="131"/>
    </row>
    <row r="409" spans="2:11" ht="19.649999999999999" customHeight="1">
      <c r="B409" s="121">
        <f t="shared" si="11"/>
        <v>396</v>
      </c>
      <c r="C409" s="122" t="s">
        <v>371</v>
      </c>
      <c r="D409" s="122" t="s">
        <v>1490</v>
      </c>
      <c r="E409" s="122" t="s">
        <v>1489</v>
      </c>
      <c r="F409" s="122" t="s">
        <v>19</v>
      </c>
      <c r="G409" s="129" t="s">
        <v>20</v>
      </c>
      <c r="H409" s="130" t="s">
        <v>20</v>
      </c>
      <c r="I409" s="190"/>
      <c r="J409" s="190"/>
      <c r="K409" s="131"/>
    </row>
    <row r="410" spans="2:11" ht="19.649999999999999" customHeight="1">
      <c r="B410" s="121">
        <f t="shared" si="11"/>
        <v>397</v>
      </c>
      <c r="C410" s="122" t="s">
        <v>371</v>
      </c>
      <c r="D410" s="122" t="s">
        <v>1491</v>
      </c>
      <c r="E410" s="122" t="s">
        <v>1492</v>
      </c>
      <c r="F410" s="122" t="s">
        <v>19</v>
      </c>
      <c r="G410" s="129" t="s">
        <v>20</v>
      </c>
      <c r="H410" s="130" t="s">
        <v>20</v>
      </c>
      <c r="I410" s="190"/>
      <c r="J410" s="190"/>
      <c r="K410" s="131"/>
    </row>
    <row r="411" spans="2:11" ht="19.649999999999999" customHeight="1">
      <c r="B411" s="121">
        <f t="shared" si="11"/>
        <v>398</v>
      </c>
      <c r="C411" s="122" t="s">
        <v>371</v>
      </c>
      <c r="D411" s="122" t="s">
        <v>1038</v>
      </c>
      <c r="E411" s="122" t="s">
        <v>1366</v>
      </c>
      <c r="F411" s="122" t="s">
        <v>19</v>
      </c>
      <c r="G411" s="129" t="s">
        <v>20</v>
      </c>
      <c r="H411" s="130" t="s">
        <v>20</v>
      </c>
      <c r="I411" s="190"/>
      <c r="J411" s="190"/>
      <c r="K411" s="131"/>
    </row>
    <row r="412" spans="2:11" ht="19.649999999999999" customHeight="1">
      <c r="B412" s="121">
        <f t="shared" si="11"/>
        <v>399</v>
      </c>
      <c r="C412" s="122" t="s">
        <v>1209</v>
      </c>
      <c r="D412" s="122" t="s">
        <v>397</v>
      </c>
      <c r="E412" s="122" t="s">
        <v>1440</v>
      </c>
      <c r="F412" s="122">
        <v>2019</v>
      </c>
      <c r="G412" s="129" t="s">
        <v>20</v>
      </c>
      <c r="H412" s="130" t="s">
        <v>20</v>
      </c>
      <c r="I412" s="190"/>
      <c r="J412" s="190"/>
      <c r="K412" s="131"/>
    </row>
    <row r="413" spans="2:11" ht="19.649999999999999" customHeight="1">
      <c r="B413" s="121">
        <f t="shared" si="11"/>
        <v>400</v>
      </c>
      <c r="C413" s="122" t="s">
        <v>1209</v>
      </c>
      <c r="D413" s="122" t="s">
        <v>1493</v>
      </c>
      <c r="E413" s="122" t="s">
        <v>1440</v>
      </c>
      <c r="F413" s="122">
        <v>2019</v>
      </c>
      <c r="G413" s="129" t="s">
        <v>20</v>
      </c>
      <c r="H413" s="130" t="s">
        <v>20</v>
      </c>
      <c r="I413" s="190"/>
      <c r="J413" s="190"/>
      <c r="K413" s="131"/>
    </row>
    <row r="414" spans="2:11" ht="19.649999999999999" customHeight="1">
      <c r="B414" s="121">
        <f t="shared" si="11"/>
        <v>401</v>
      </c>
      <c r="C414" s="122" t="s">
        <v>1209</v>
      </c>
      <c r="D414" s="122" t="s">
        <v>395</v>
      </c>
      <c r="E414" s="122" t="s">
        <v>1440</v>
      </c>
      <c r="F414" s="122">
        <v>2019</v>
      </c>
      <c r="G414" s="129" t="s">
        <v>20</v>
      </c>
      <c r="H414" s="130" t="s">
        <v>20</v>
      </c>
      <c r="I414" s="190"/>
      <c r="J414" s="190"/>
      <c r="K414" s="131"/>
    </row>
    <row r="415" spans="2:11" ht="19.649999999999999" customHeight="1">
      <c r="B415" s="121">
        <f t="shared" si="11"/>
        <v>402</v>
      </c>
      <c r="C415" s="122" t="s">
        <v>1209</v>
      </c>
      <c r="D415" s="122" t="s">
        <v>809</v>
      </c>
      <c r="E415" s="122" t="s">
        <v>1440</v>
      </c>
      <c r="F415" s="122">
        <v>2019</v>
      </c>
      <c r="G415" s="129" t="s">
        <v>20</v>
      </c>
      <c r="H415" s="130" t="s">
        <v>20</v>
      </c>
      <c r="I415" s="190"/>
      <c r="J415" s="190"/>
      <c r="K415" s="131"/>
    </row>
    <row r="416" spans="2:11" ht="19.649999999999999" customHeight="1">
      <c r="B416" s="121">
        <f t="shared" si="11"/>
        <v>403</v>
      </c>
      <c r="C416" s="122" t="s">
        <v>1209</v>
      </c>
      <c r="D416" s="122" t="s">
        <v>1494</v>
      </c>
      <c r="E416" s="122" t="s">
        <v>1440</v>
      </c>
      <c r="F416" s="122">
        <v>2019</v>
      </c>
      <c r="G416" s="129" t="s">
        <v>20</v>
      </c>
      <c r="H416" s="130" t="s">
        <v>20</v>
      </c>
      <c r="I416" s="190"/>
      <c r="J416" s="190"/>
      <c r="K416" s="131"/>
    </row>
    <row r="417" spans="2:11" ht="19.649999999999999" customHeight="1">
      <c r="B417" s="121">
        <f t="shared" si="11"/>
        <v>404</v>
      </c>
      <c r="C417" s="122" t="s">
        <v>1209</v>
      </c>
      <c r="D417" s="122" t="s">
        <v>802</v>
      </c>
      <c r="E417" s="122" t="s">
        <v>1363</v>
      </c>
      <c r="F417" s="122">
        <v>2012</v>
      </c>
      <c r="G417" s="129" t="s">
        <v>20</v>
      </c>
      <c r="H417" s="130" t="s">
        <v>20</v>
      </c>
      <c r="I417" s="190"/>
      <c r="J417" s="190"/>
      <c r="K417" s="131"/>
    </row>
    <row r="418" spans="2:11" ht="19.649999999999999" customHeight="1">
      <c r="B418" s="121">
        <f t="shared" si="11"/>
        <v>405</v>
      </c>
      <c r="C418" s="122" t="s">
        <v>1209</v>
      </c>
      <c r="D418" s="122" t="s">
        <v>403</v>
      </c>
      <c r="E418" s="122" t="s">
        <v>1495</v>
      </c>
      <c r="F418" s="122">
        <v>2014</v>
      </c>
      <c r="G418" s="129" t="s">
        <v>20</v>
      </c>
      <c r="H418" s="130" t="s">
        <v>20</v>
      </c>
      <c r="I418" s="190"/>
      <c r="J418" s="190"/>
      <c r="K418" s="131"/>
    </row>
    <row r="419" spans="2:11" ht="19.649999999999999" customHeight="1">
      <c r="B419" s="121" t="s">
        <v>1</v>
      </c>
      <c r="C419" s="122" t="s">
        <v>1209</v>
      </c>
      <c r="D419" s="122" t="s">
        <v>402</v>
      </c>
      <c r="E419" s="122" t="s">
        <v>1495</v>
      </c>
      <c r="F419" s="122" t="s">
        <v>5</v>
      </c>
      <c r="G419" s="129" t="s">
        <v>20</v>
      </c>
      <c r="H419" s="130" t="s">
        <v>20</v>
      </c>
      <c r="I419" s="190"/>
      <c r="J419" s="190"/>
      <c r="K419" s="131"/>
    </row>
    <row r="420" spans="2:11" ht="19.649999999999999" customHeight="1">
      <c r="B420" s="121">
        <f>ROW()-13</f>
        <v>407</v>
      </c>
      <c r="C420" s="122" t="s">
        <v>1209</v>
      </c>
      <c r="D420" s="122" t="s">
        <v>1496</v>
      </c>
      <c r="E420" s="122" t="s">
        <v>1495</v>
      </c>
      <c r="F420" s="122">
        <v>2014</v>
      </c>
      <c r="G420" s="129" t="s">
        <v>20</v>
      </c>
      <c r="H420" s="130" t="s">
        <v>20</v>
      </c>
      <c r="I420" s="190"/>
      <c r="J420" s="190"/>
      <c r="K420" s="131"/>
    </row>
    <row r="421" spans="2:11" ht="19.649999999999999" customHeight="1">
      <c r="B421" s="121">
        <f>ROW()-13</f>
        <v>408</v>
      </c>
      <c r="C421" s="122" t="s">
        <v>1209</v>
      </c>
      <c r="D421" s="122" t="s">
        <v>390</v>
      </c>
      <c r="E421" s="122" t="s">
        <v>1391</v>
      </c>
      <c r="F421" s="122">
        <v>2016</v>
      </c>
      <c r="G421" s="129" t="s">
        <v>20</v>
      </c>
      <c r="H421" s="130" t="s">
        <v>20</v>
      </c>
      <c r="I421" s="190"/>
      <c r="J421" s="190"/>
      <c r="K421" s="131"/>
    </row>
    <row r="422" spans="2:11" ht="19.649999999999999" customHeight="1">
      <c r="B422" s="121">
        <f>ROW()-13</f>
        <v>409</v>
      </c>
      <c r="C422" s="122" t="s">
        <v>1209</v>
      </c>
      <c r="D422" s="122" t="s">
        <v>802</v>
      </c>
      <c r="E422" s="122" t="s">
        <v>1363</v>
      </c>
      <c r="F422" s="122">
        <v>2012</v>
      </c>
      <c r="G422" s="129" t="s">
        <v>20</v>
      </c>
      <c r="H422" s="130" t="s">
        <v>20</v>
      </c>
      <c r="I422" s="190"/>
      <c r="J422" s="190"/>
      <c r="K422" s="131"/>
    </row>
    <row r="423" spans="2:11" ht="19.649999999999999" customHeight="1">
      <c r="B423" s="121">
        <f t="shared" ref="B423:B460" si="12">ROW()-14</f>
        <v>409</v>
      </c>
      <c r="C423" s="122" t="s">
        <v>1209</v>
      </c>
      <c r="D423" s="122" t="s">
        <v>802</v>
      </c>
      <c r="E423" s="122" t="s">
        <v>1399</v>
      </c>
      <c r="F423" s="122">
        <v>2018</v>
      </c>
      <c r="G423" s="129" t="s">
        <v>20</v>
      </c>
      <c r="H423" s="130" t="s">
        <v>20</v>
      </c>
      <c r="I423" s="190"/>
      <c r="J423" s="190"/>
      <c r="K423" s="131"/>
    </row>
    <row r="424" spans="2:11" ht="19.649999999999999" customHeight="1">
      <c r="B424" s="121">
        <f t="shared" si="12"/>
        <v>410</v>
      </c>
      <c r="C424" s="122" t="s">
        <v>1209</v>
      </c>
      <c r="D424" s="122" t="s">
        <v>257</v>
      </c>
      <c r="E424" s="122" t="s">
        <v>1367</v>
      </c>
      <c r="F424" s="122" t="s">
        <v>19</v>
      </c>
      <c r="G424" s="129" t="s">
        <v>20</v>
      </c>
      <c r="H424" s="130" t="s">
        <v>20</v>
      </c>
      <c r="I424" s="190"/>
      <c r="J424" s="190"/>
      <c r="K424" s="131"/>
    </row>
    <row r="425" spans="2:11" ht="19.649999999999999" customHeight="1">
      <c r="B425" s="121">
        <f t="shared" si="12"/>
        <v>411</v>
      </c>
      <c r="C425" s="122" t="s">
        <v>1209</v>
      </c>
      <c r="D425" s="122" t="s">
        <v>1224</v>
      </c>
      <c r="E425" s="122" t="s">
        <v>1368</v>
      </c>
      <c r="F425" s="122" t="s">
        <v>19</v>
      </c>
      <c r="G425" s="129" t="s">
        <v>20</v>
      </c>
      <c r="H425" s="130" t="s">
        <v>20</v>
      </c>
      <c r="I425" s="190"/>
      <c r="J425" s="190"/>
      <c r="K425" s="131" t="s">
        <v>20</v>
      </c>
    </row>
    <row r="426" spans="2:11" ht="19.649999999999999" customHeight="1">
      <c r="B426" s="121">
        <f t="shared" si="12"/>
        <v>412</v>
      </c>
      <c r="C426" s="122" t="s">
        <v>1209</v>
      </c>
      <c r="D426" s="122" t="s">
        <v>1496</v>
      </c>
      <c r="E426" s="122" t="s">
        <v>1368</v>
      </c>
      <c r="F426" s="122" t="s">
        <v>19</v>
      </c>
      <c r="G426" s="129" t="s">
        <v>20</v>
      </c>
      <c r="H426" s="130" t="s">
        <v>20</v>
      </c>
      <c r="I426" s="190"/>
      <c r="J426" s="190"/>
      <c r="K426" s="131" t="s">
        <v>20</v>
      </c>
    </row>
    <row r="427" spans="2:11" ht="19.649999999999999" customHeight="1">
      <c r="B427" s="121">
        <f t="shared" si="12"/>
        <v>413</v>
      </c>
      <c r="C427" s="122" t="s">
        <v>1209</v>
      </c>
      <c r="D427" s="122" t="s">
        <v>403</v>
      </c>
      <c r="E427" s="122" t="s">
        <v>1368</v>
      </c>
      <c r="F427" s="122" t="s">
        <v>19</v>
      </c>
      <c r="G427" s="129" t="s">
        <v>20</v>
      </c>
      <c r="H427" s="130" t="s">
        <v>20</v>
      </c>
      <c r="I427" s="190"/>
      <c r="J427" s="190"/>
      <c r="K427" s="131" t="s">
        <v>20</v>
      </c>
    </row>
    <row r="428" spans="2:11" ht="19.649999999999999" customHeight="1">
      <c r="B428" s="121">
        <f t="shared" si="12"/>
        <v>414</v>
      </c>
      <c r="C428" s="122" t="s">
        <v>1209</v>
      </c>
      <c r="D428" s="122" t="s">
        <v>1230</v>
      </c>
      <c r="E428" s="122" t="s">
        <v>1368</v>
      </c>
      <c r="F428" s="122" t="s">
        <v>19</v>
      </c>
      <c r="G428" s="129" t="s">
        <v>20</v>
      </c>
      <c r="H428" s="130" t="s">
        <v>20</v>
      </c>
      <c r="I428" s="190"/>
      <c r="J428" s="190"/>
      <c r="K428" s="131" t="s">
        <v>20</v>
      </c>
    </row>
    <row r="429" spans="2:11" ht="19.649999999999999" customHeight="1">
      <c r="B429" s="121">
        <f t="shared" si="12"/>
        <v>415</v>
      </c>
      <c r="C429" s="122" t="s">
        <v>1209</v>
      </c>
      <c r="D429" s="122" t="s">
        <v>385</v>
      </c>
      <c r="E429" s="122" t="s">
        <v>1497</v>
      </c>
      <c r="F429" s="122">
        <v>2023</v>
      </c>
      <c r="G429" s="129" t="s">
        <v>20</v>
      </c>
      <c r="H429" s="130" t="s">
        <v>20</v>
      </c>
      <c r="I429" s="190"/>
      <c r="J429" s="190"/>
      <c r="K429" s="131"/>
    </row>
    <row r="430" spans="2:11" ht="19.649999999999999" customHeight="1">
      <c r="B430" s="121">
        <f t="shared" si="12"/>
        <v>416</v>
      </c>
      <c r="C430" s="122" t="s">
        <v>1209</v>
      </c>
      <c r="D430" s="122" t="s">
        <v>393</v>
      </c>
      <c r="E430" s="122" t="s">
        <v>1460</v>
      </c>
      <c r="F430" s="122">
        <v>2022</v>
      </c>
      <c r="G430" s="129" t="s">
        <v>20</v>
      </c>
      <c r="H430" s="130" t="s">
        <v>20</v>
      </c>
      <c r="I430" s="190"/>
      <c r="J430" s="190"/>
      <c r="K430" s="131"/>
    </row>
    <row r="431" spans="2:11" ht="19.649999999999999" customHeight="1">
      <c r="B431" s="121">
        <f t="shared" si="12"/>
        <v>417</v>
      </c>
      <c r="C431" s="122" t="s">
        <v>1209</v>
      </c>
      <c r="D431" s="122" t="s">
        <v>390</v>
      </c>
      <c r="E431" s="122" t="s">
        <v>1498</v>
      </c>
      <c r="F431" s="122">
        <v>2009</v>
      </c>
      <c r="G431" s="129" t="s">
        <v>20</v>
      </c>
      <c r="H431" s="130" t="s">
        <v>20</v>
      </c>
      <c r="I431" s="190"/>
      <c r="J431" s="190"/>
      <c r="K431" s="131"/>
    </row>
    <row r="432" spans="2:11" ht="19.649999999999999" customHeight="1">
      <c r="B432" s="121">
        <f t="shared" si="12"/>
        <v>418</v>
      </c>
      <c r="C432" s="122" t="s">
        <v>1209</v>
      </c>
      <c r="D432" s="122" t="s">
        <v>390</v>
      </c>
      <c r="E432" s="122" t="s">
        <v>1499</v>
      </c>
      <c r="F432" s="122">
        <v>2003</v>
      </c>
      <c r="G432" s="129" t="s">
        <v>20</v>
      </c>
      <c r="H432" s="130" t="s">
        <v>20</v>
      </c>
      <c r="I432" s="190"/>
      <c r="J432" s="190"/>
      <c r="K432" s="131"/>
    </row>
    <row r="433" spans="2:11" ht="19.649999999999999" customHeight="1">
      <c r="B433" s="121">
        <f t="shared" si="12"/>
        <v>419</v>
      </c>
      <c r="C433" s="122" t="s">
        <v>1209</v>
      </c>
      <c r="D433" s="122" t="s">
        <v>257</v>
      </c>
      <c r="E433" s="122" t="s">
        <v>1500</v>
      </c>
      <c r="F433" s="122">
        <v>2018</v>
      </c>
      <c r="G433" s="129" t="s">
        <v>20</v>
      </c>
      <c r="H433" s="130" t="s">
        <v>20</v>
      </c>
      <c r="I433" s="190"/>
      <c r="J433" s="190"/>
      <c r="K433" s="131"/>
    </row>
    <row r="434" spans="2:11" ht="19.649999999999999" customHeight="1">
      <c r="B434" s="121">
        <f t="shared" si="12"/>
        <v>420</v>
      </c>
      <c r="C434" s="122" t="s">
        <v>1209</v>
      </c>
      <c r="D434" s="122" t="s">
        <v>387</v>
      </c>
      <c r="E434" s="122" t="s">
        <v>1501</v>
      </c>
      <c r="F434" s="122">
        <v>2021</v>
      </c>
      <c r="G434" s="129" t="s">
        <v>20</v>
      </c>
      <c r="H434" s="130" t="s">
        <v>20</v>
      </c>
      <c r="I434" s="190"/>
      <c r="J434" s="190"/>
      <c r="K434" s="131"/>
    </row>
    <row r="435" spans="2:11" ht="19.649999999999999" customHeight="1">
      <c r="B435" s="121">
        <f t="shared" si="12"/>
        <v>421</v>
      </c>
      <c r="C435" s="122" t="s">
        <v>1209</v>
      </c>
      <c r="D435" s="122" t="s">
        <v>404</v>
      </c>
      <c r="E435" s="122" t="s">
        <v>1475</v>
      </c>
      <c r="F435" s="122">
        <v>2020</v>
      </c>
      <c r="G435" s="129" t="s">
        <v>20</v>
      </c>
      <c r="H435" s="130" t="s">
        <v>20</v>
      </c>
      <c r="I435" s="190"/>
      <c r="J435" s="190"/>
      <c r="K435" s="131"/>
    </row>
    <row r="436" spans="2:11" ht="19.649999999999999" customHeight="1">
      <c r="B436" s="121">
        <f t="shared" si="12"/>
        <v>422</v>
      </c>
      <c r="C436" s="122" t="s">
        <v>1209</v>
      </c>
      <c r="D436" s="122" t="s">
        <v>390</v>
      </c>
      <c r="E436" s="122" t="s">
        <v>1345</v>
      </c>
      <c r="F436" s="122" t="s">
        <v>19</v>
      </c>
      <c r="G436" s="129" t="s">
        <v>20</v>
      </c>
      <c r="H436" s="130" t="s">
        <v>20</v>
      </c>
      <c r="I436" s="190"/>
      <c r="J436" s="190"/>
      <c r="K436" s="131"/>
    </row>
    <row r="437" spans="2:11" ht="19.649999999999999" customHeight="1">
      <c r="B437" s="121">
        <f t="shared" si="12"/>
        <v>423</v>
      </c>
      <c r="C437" s="122" t="s">
        <v>1209</v>
      </c>
      <c r="D437" s="122" t="s">
        <v>385</v>
      </c>
      <c r="E437" s="122" t="s">
        <v>1455</v>
      </c>
      <c r="F437" s="122">
        <v>2015</v>
      </c>
      <c r="G437" s="129" t="s">
        <v>20</v>
      </c>
      <c r="H437" s="130" t="s">
        <v>20</v>
      </c>
      <c r="I437" s="190"/>
      <c r="J437" s="190"/>
      <c r="K437" s="131"/>
    </row>
    <row r="438" spans="2:11" ht="19.649999999999999" customHeight="1">
      <c r="B438" s="121">
        <f t="shared" si="12"/>
        <v>424</v>
      </c>
      <c r="C438" s="122" t="s">
        <v>1209</v>
      </c>
      <c r="D438" s="122" t="s">
        <v>395</v>
      </c>
      <c r="E438" s="122" t="s">
        <v>1353</v>
      </c>
      <c r="F438" s="122" t="s">
        <v>19</v>
      </c>
      <c r="G438" s="129" t="s">
        <v>20</v>
      </c>
      <c r="H438" s="130" t="s">
        <v>20</v>
      </c>
      <c r="I438" s="190"/>
      <c r="J438" s="190"/>
      <c r="K438" s="131" t="s">
        <v>20</v>
      </c>
    </row>
    <row r="439" spans="2:11" ht="19.649999999999999" customHeight="1">
      <c r="B439" s="121">
        <f t="shared" si="12"/>
        <v>425</v>
      </c>
      <c r="C439" s="122" t="s">
        <v>1209</v>
      </c>
      <c r="D439" s="122" t="s">
        <v>1502</v>
      </c>
      <c r="E439" s="122" t="s">
        <v>1455</v>
      </c>
      <c r="F439" s="122">
        <v>2015</v>
      </c>
      <c r="G439" s="129" t="s">
        <v>20</v>
      </c>
      <c r="H439" s="130" t="s">
        <v>20</v>
      </c>
      <c r="I439" s="190"/>
      <c r="J439" s="190"/>
      <c r="K439" s="131"/>
    </row>
    <row r="440" spans="2:11" ht="19.649999999999999" customHeight="1">
      <c r="B440" s="121">
        <f t="shared" si="12"/>
        <v>426</v>
      </c>
      <c r="C440" s="122" t="s">
        <v>1209</v>
      </c>
      <c r="D440" s="122" t="s">
        <v>1503</v>
      </c>
      <c r="E440" s="122" t="s">
        <v>1374</v>
      </c>
      <c r="F440" s="122">
        <v>2018</v>
      </c>
      <c r="G440" s="129" t="s">
        <v>20</v>
      </c>
      <c r="H440" s="130" t="s">
        <v>20</v>
      </c>
      <c r="I440" s="190"/>
      <c r="J440" s="190"/>
      <c r="K440" s="131"/>
    </row>
    <row r="441" spans="2:11" ht="19.649999999999999" customHeight="1">
      <c r="B441" s="121">
        <f t="shared" si="12"/>
        <v>427</v>
      </c>
      <c r="C441" s="122" t="s">
        <v>1209</v>
      </c>
      <c r="D441" s="122" t="s">
        <v>1504</v>
      </c>
      <c r="E441" s="122" t="s">
        <v>1505</v>
      </c>
      <c r="F441" s="122">
        <v>2020</v>
      </c>
      <c r="G441" s="129" t="s">
        <v>20</v>
      </c>
      <c r="H441" s="130" t="s">
        <v>20</v>
      </c>
      <c r="I441" s="190"/>
      <c r="J441" s="190"/>
      <c r="K441" s="131"/>
    </row>
    <row r="442" spans="2:11" ht="19.649999999999999" customHeight="1">
      <c r="B442" s="121">
        <f t="shared" si="12"/>
        <v>428</v>
      </c>
      <c r="C442" s="122" t="s">
        <v>1209</v>
      </c>
      <c r="D442" s="122" t="s">
        <v>1506</v>
      </c>
      <c r="E442" s="122" t="s">
        <v>1505</v>
      </c>
      <c r="F442" s="122">
        <v>2020</v>
      </c>
      <c r="G442" s="129" t="s">
        <v>20</v>
      </c>
      <c r="H442" s="130" t="s">
        <v>20</v>
      </c>
      <c r="I442" s="190"/>
      <c r="J442" s="190"/>
      <c r="K442" s="131"/>
    </row>
    <row r="443" spans="2:11" ht="19.649999999999999" customHeight="1">
      <c r="B443" s="121">
        <f t="shared" si="12"/>
        <v>429</v>
      </c>
      <c r="C443" s="122" t="s">
        <v>1209</v>
      </c>
      <c r="D443" s="122" t="s">
        <v>1507</v>
      </c>
      <c r="E443" s="122" t="s">
        <v>1401</v>
      </c>
      <c r="F443" s="122" t="s">
        <v>19</v>
      </c>
      <c r="G443" s="129" t="s">
        <v>20</v>
      </c>
      <c r="H443" s="130" t="s">
        <v>20</v>
      </c>
      <c r="I443" s="190"/>
      <c r="J443" s="190"/>
      <c r="K443" s="131"/>
    </row>
    <row r="444" spans="2:11" ht="19.649999999999999" customHeight="1">
      <c r="B444" s="121">
        <f t="shared" si="12"/>
        <v>430</v>
      </c>
      <c r="C444" s="122" t="s">
        <v>1209</v>
      </c>
      <c r="D444" s="122" t="s">
        <v>414</v>
      </c>
      <c r="E444" s="122" t="s">
        <v>1463</v>
      </c>
      <c r="F444" s="122">
        <v>2015</v>
      </c>
      <c r="G444" s="129" t="s">
        <v>20</v>
      </c>
      <c r="H444" s="130" t="s">
        <v>20</v>
      </c>
      <c r="I444" s="190"/>
      <c r="J444" s="190"/>
      <c r="K444" s="131"/>
    </row>
    <row r="445" spans="2:11" ht="19.649999999999999" customHeight="1">
      <c r="B445" s="121">
        <f t="shared" si="12"/>
        <v>431</v>
      </c>
      <c r="C445" s="122" t="s">
        <v>1209</v>
      </c>
      <c r="D445" s="122" t="s">
        <v>1508</v>
      </c>
      <c r="E445" s="122" t="s">
        <v>1355</v>
      </c>
      <c r="F445" s="122">
        <v>2018</v>
      </c>
      <c r="G445" s="129" t="s">
        <v>20</v>
      </c>
      <c r="H445" s="130" t="s">
        <v>20</v>
      </c>
      <c r="I445" s="190"/>
      <c r="J445" s="190"/>
      <c r="K445" s="131"/>
    </row>
    <row r="446" spans="2:11" ht="19.649999999999999" customHeight="1">
      <c r="B446" s="121">
        <f t="shared" si="12"/>
        <v>432</v>
      </c>
      <c r="C446" s="122" t="s">
        <v>1209</v>
      </c>
      <c r="D446" s="122" t="s">
        <v>1509</v>
      </c>
      <c r="E446" s="122" t="s">
        <v>1387</v>
      </c>
      <c r="F446" s="122">
        <v>2020</v>
      </c>
      <c r="G446" s="129" t="s">
        <v>20</v>
      </c>
      <c r="H446" s="130" t="s">
        <v>20</v>
      </c>
      <c r="I446" s="190"/>
      <c r="J446" s="190"/>
      <c r="K446" s="131" t="s">
        <v>20</v>
      </c>
    </row>
    <row r="447" spans="2:11" ht="19.649999999999999" customHeight="1">
      <c r="B447" s="121">
        <f t="shared" si="12"/>
        <v>433</v>
      </c>
      <c r="C447" s="122" t="s">
        <v>1209</v>
      </c>
      <c r="D447" s="122" t="s">
        <v>1510</v>
      </c>
      <c r="E447" s="122" t="s">
        <v>1368</v>
      </c>
      <c r="F447" s="122" t="s">
        <v>19</v>
      </c>
      <c r="G447" s="129" t="s">
        <v>20</v>
      </c>
      <c r="H447" s="130" t="s">
        <v>20</v>
      </c>
      <c r="I447" s="190"/>
      <c r="J447" s="190"/>
      <c r="K447" s="131"/>
    </row>
    <row r="448" spans="2:11" ht="19.649999999999999" customHeight="1">
      <c r="B448" s="121">
        <f t="shared" si="12"/>
        <v>434</v>
      </c>
      <c r="C448" s="122" t="s">
        <v>1209</v>
      </c>
      <c r="D448" s="122" t="s">
        <v>1508</v>
      </c>
      <c r="E448" s="122" t="s">
        <v>1353</v>
      </c>
      <c r="F448" s="122" t="s">
        <v>19</v>
      </c>
      <c r="G448" s="129" t="s">
        <v>20</v>
      </c>
      <c r="H448" s="130" t="s">
        <v>20</v>
      </c>
      <c r="I448" s="190"/>
      <c r="J448" s="190"/>
      <c r="K448" s="131"/>
    </row>
    <row r="449" spans="2:11" ht="19.649999999999999" customHeight="1">
      <c r="B449" s="121">
        <f t="shared" si="12"/>
        <v>435</v>
      </c>
      <c r="C449" s="122" t="s">
        <v>1209</v>
      </c>
      <c r="D449" s="122" t="s">
        <v>385</v>
      </c>
      <c r="E449" s="122" t="s">
        <v>1398</v>
      </c>
      <c r="F449" s="122" t="s">
        <v>19</v>
      </c>
      <c r="G449" s="129"/>
      <c r="H449" s="130"/>
      <c r="I449" s="190"/>
      <c r="J449" s="190"/>
      <c r="K449" s="131"/>
    </row>
    <row r="450" spans="2:11" ht="19.649999999999999" customHeight="1">
      <c r="B450" s="121">
        <f t="shared" si="12"/>
        <v>436</v>
      </c>
      <c r="C450" s="122" t="s">
        <v>1209</v>
      </c>
      <c r="D450" s="122" t="s">
        <v>1510</v>
      </c>
      <c r="E450" s="122" t="s">
        <v>1353</v>
      </c>
      <c r="F450" s="122" t="s">
        <v>19</v>
      </c>
      <c r="G450" s="129" t="s">
        <v>20</v>
      </c>
      <c r="H450" s="130" t="s">
        <v>20</v>
      </c>
      <c r="I450" s="190"/>
      <c r="J450" s="190"/>
      <c r="K450" s="131"/>
    </row>
    <row r="451" spans="2:11" ht="19.649999999999999" customHeight="1">
      <c r="B451" s="121">
        <f t="shared" si="12"/>
        <v>437</v>
      </c>
      <c r="C451" s="122" t="s">
        <v>1209</v>
      </c>
      <c r="D451" s="122" t="s">
        <v>802</v>
      </c>
      <c r="E451" s="122" t="s">
        <v>1367</v>
      </c>
      <c r="F451" s="122" t="s">
        <v>19</v>
      </c>
      <c r="G451" s="129" t="s">
        <v>20</v>
      </c>
      <c r="H451" s="130" t="s">
        <v>20</v>
      </c>
      <c r="I451" s="190"/>
      <c r="J451" s="190"/>
      <c r="K451" s="131"/>
    </row>
    <row r="452" spans="2:11" ht="19.649999999999999" customHeight="1">
      <c r="B452" s="121">
        <f t="shared" si="12"/>
        <v>438</v>
      </c>
      <c r="C452" s="122" t="s">
        <v>1209</v>
      </c>
      <c r="D452" s="122" t="s">
        <v>1511</v>
      </c>
      <c r="E452" s="122" t="s">
        <v>1367</v>
      </c>
      <c r="F452" s="122" t="s">
        <v>19</v>
      </c>
      <c r="G452" s="129" t="s">
        <v>20</v>
      </c>
      <c r="H452" s="130" t="s">
        <v>20</v>
      </c>
      <c r="I452" s="190"/>
      <c r="J452" s="190"/>
      <c r="K452" s="131"/>
    </row>
    <row r="453" spans="2:11" ht="19.649999999999999" customHeight="1">
      <c r="B453" s="121">
        <f t="shared" si="12"/>
        <v>439</v>
      </c>
      <c r="C453" s="122" t="s">
        <v>1209</v>
      </c>
      <c r="D453" s="122" t="s">
        <v>1512</v>
      </c>
      <c r="E453" s="122" t="s">
        <v>1367</v>
      </c>
      <c r="F453" s="122" t="s">
        <v>19</v>
      </c>
      <c r="G453" s="129" t="s">
        <v>20</v>
      </c>
      <c r="H453" s="130" t="s">
        <v>20</v>
      </c>
      <c r="I453" s="190"/>
      <c r="J453" s="190"/>
      <c r="K453" s="131"/>
    </row>
    <row r="454" spans="2:11" ht="19.649999999999999" customHeight="1">
      <c r="B454" s="121">
        <f t="shared" si="12"/>
        <v>440</v>
      </c>
      <c r="C454" s="122" t="s">
        <v>1209</v>
      </c>
      <c r="D454" s="122" t="s">
        <v>1513</v>
      </c>
      <c r="E454" s="122" t="s">
        <v>1350</v>
      </c>
      <c r="F454" s="122" t="s">
        <v>19</v>
      </c>
      <c r="G454" s="129" t="s">
        <v>20</v>
      </c>
      <c r="H454" s="130" t="s">
        <v>20</v>
      </c>
      <c r="I454" s="190"/>
      <c r="J454" s="190"/>
      <c r="K454" s="131"/>
    </row>
    <row r="455" spans="2:11" ht="19.649999999999999" customHeight="1">
      <c r="B455" s="121">
        <f t="shared" si="12"/>
        <v>441</v>
      </c>
      <c r="C455" s="122" t="s">
        <v>1209</v>
      </c>
      <c r="D455" s="122" t="s">
        <v>1514</v>
      </c>
      <c r="E455" s="122" t="s">
        <v>1350</v>
      </c>
      <c r="F455" s="122" t="s">
        <v>19</v>
      </c>
      <c r="G455" s="129" t="s">
        <v>20</v>
      </c>
      <c r="H455" s="130" t="s">
        <v>20</v>
      </c>
      <c r="I455" s="190"/>
      <c r="J455" s="190"/>
      <c r="K455" s="131"/>
    </row>
    <row r="456" spans="2:11" ht="19.649999999999999" customHeight="1">
      <c r="B456" s="121">
        <f t="shared" si="12"/>
        <v>442</v>
      </c>
      <c r="C456" s="122" t="s">
        <v>1209</v>
      </c>
      <c r="D456" s="122" t="s">
        <v>408</v>
      </c>
      <c r="E456" s="122" t="s">
        <v>1353</v>
      </c>
      <c r="F456" s="122" t="s">
        <v>19</v>
      </c>
      <c r="G456" s="129" t="s">
        <v>20</v>
      </c>
      <c r="H456" s="130" t="s">
        <v>20</v>
      </c>
      <c r="I456" s="190"/>
      <c r="J456" s="190"/>
      <c r="K456" s="131"/>
    </row>
    <row r="457" spans="2:11" ht="19.649999999999999" customHeight="1">
      <c r="B457" s="121">
        <f t="shared" si="12"/>
        <v>443</v>
      </c>
      <c r="C457" s="122" t="s">
        <v>1209</v>
      </c>
      <c r="D457" s="122" t="s">
        <v>393</v>
      </c>
      <c r="E457" s="122" t="s">
        <v>1349</v>
      </c>
      <c r="F457" s="122" t="s">
        <v>19</v>
      </c>
      <c r="G457" s="129" t="s">
        <v>20</v>
      </c>
      <c r="H457" s="130"/>
      <c r="I457" s="190"/>
      <c r="J457" s="190"/>
      <c r="K457" s="131"/>
    </row>
    <row r="458" spans="2:11" ht="19.649999999999999" customHeight="1">
      <c r="B458" s="121">
        <f t="shared" si="12"/>
        <v>444</v>
      </c>
      <c r="C458" s="122" t="s">
        <v>1209</v>
      </c>
      <c r="D458" s="122" t="s">
        <v>1514</v>
      </c>
      <c r="E458" s="122" t="s">
        <v>1387</v>
      </c>
      <c r="F458" s="122">
        <v>2020</v>
      </c>
      <c r="G458" s="129" t="s">
        <v>20</v>
      </c>
      <c r="H458" s="130" t="s">
        <v>20</v>
      </c>
      <c r="I458" s="190"/>
      <c r="J458" s="190"/>
      <c r="K458" s="131"/>
    </row>
    <row r="459" spans="2:11" ht="19.649999999999999" customHeight="1">
      <c r="B459" s="121">
        <f t="shared" si="12"/>
        <v>445</v>
      </c>
      <c r="C459" s="122" t="s">
        <v>1209</v>
      </c>
      <c r="D459" s="122" t="s">
        <v>1511</v>
      </c>
      <c r="E459" s="122" t="s">
        <v>1343</v>
      </c>
      <c r="F459" s="122">
        <v>2019</v>
      </c>
      <c r="G459" s="129" t="s">
        <v>20</v>
      </c>
      <c r="H459" s="130" t="s">
        <v>20</v>
      </c>
      <c r="I459" s="190"/>
      <c r="J459" s="190"/>
      <c r="K459" s="131"/>
    </row>
    <row r="460" spans="2:11" ht="19.649999999999999" customHeight="1">
      <c r="B460" s="121">
        <f t="shared" si="12"/>
        <v>446</v>
      </c>
      <c r="C460" s="122" t="s">
        <v>1209</v>
      </c>
      <c r="D460" s="122" t="s">
        <v>395</v>
      </c>
      <c r="E460" s="122" t="s">
        <v>1347</v>
      </c>
      <c r="F460" s="122">
        <v>2019</v>
      </c>
      <c r="G460" s="129" t="s">
        <v>20</v>
      </c>
      <c r="H460" s="130" t="s">
        <v>20</v>
      </c>
      <c r="I460" s="190"/>
      <c r="J460" s="190"/>
      <c r="K460" s="131" t="s">
        <v>20</v>
      </c>
    </row>
    <row r="461" spans="2:11" ht="19.649999999999999" customHeight="1">
      <c r="B461" s="121" t="s">
        <v>1</v>
      </c>
      <c r="C461" s="122" t="s">
        <v>417</v>
      </c>
      <c r="D461" s="122" t="s">
        <v>420</v>
      </c>
      <c r="E461" s="122" t="s">
        <v>1368</v>
      </c>
      <c r="F461" s="122" t="s">
        <v>5</v>
      </c>
      <c r="G461" s="129" t="s">
        <v>20</v>
      </c>
      <c r="H461" s="130" t="s">
        <v>20</v>
      </c>
      <c r="I461" s="190"/>
      <c r="J461" s="190"/>
      <c r="K461" s="131"/>
    </row>
    <row r="462" spans="2:11" ht="19.649999999999999" customHeight="1">
      <c r="B462" s="121">
        <f>ROW()-14</f>
        <v>448</v>
      </c>
      <c r="C462" s="122" t="s">
        <v>417</v>
      </c>
      <c r="D462" s="122" t="s">
        <v>420</v>
      </c>
      <c r="E462" s="122" t="s">
        <v>1389</v>
      </c>
      <c r="F462" s="122">
        <v>2013</v>
      </c>
      <c r="G462" s="129" t="s">
        <v>20</v>
      </c>
      <c r="H462" s="130" t="s">
        <v>20</v>
      </c>
      <c r="I462" s="190"/>
      <c r="J462" s="190"/>
      <c r="K462" s="131"/>
    </row>
    <row r="463" spans="2:11" ht="19.649999999999999" customHeight="1">
      <c r="B463" s="121">
        <f>ROW()-14</f>
        <v>449</v>
      </c>
      <c r="C463" s="122" t="s">
        <v>417</v>
      </c>
      <c r="D463" s="122" t="s">
        <v>418</v>
      </c>
      <c r="E463" s="122" t="s">
        <v>1360</v>
      </c>
      <c r="F463" s="122">
        <v>2015</v>
      </c>
      <c r="G463" s="129" t="s">
        <v>20</v>
      </c>
      <c r="H463" s="130" t="s">
        <v>20</v>
      </c>
      <c r="I463" s="190"/>
      <c r="J463" s="190"/>
      <c r="K463" s="131"/>
    </row>
    <row r="464" spans="2:11" ht="19.649999999999999" customHeight="1">
      <c r="B464" s="121">
        <f>ROW()-14</f>
        <v>450</v>
      </c>
      <c r="C464" s="122" t="s">
        <v>417</v>
      </c>
      <c r="D464" s="122" t="s">
        <v>419</v>
      </c>
      <c r="E464" s="122" t="s">
        <v>1455</v>
      </c>
      <c r="F464" s="122">
        <v>2015</v>
      </c>
      <c r="G464" s="129" t="s">
        <v>20</v>
      </c>
      <c r="H464" s="130" t="s">
        <v>20</v>
      </c>
      <c r="I464" s="190"/>
      <c r="J464" s="190"/>
      <c r="K464" s="131"/>
    </row>
    <row r="465" spans="2:11" ht="19.649999999999999" customHeight="1">
      <c r="B465" s="121">
        <f>ROW()-32</f>
        <v>433</v>
      </c>
      <c r="C465" s="122" t="s">
        <v>417</v>
      </c>
      <c r="D465" s="122" t="s">
        <v>422</v>
      </c>
      <c r="E465" s="122" t="s">
        <v>1463</v>
      </c>
      <c r="F465" s="122">
        <v>2015</v>
      </c>
      <c r="G465" s="129" t="s">
        <v>20</v>
      </c>
      <c r="H465" s="130" t="s">
        <v>20</v>
      </c>
      <c r="I465" s="190"/>
      <c r="J465" s="190"/>
      <c r="K465" s="131"/>
    </row>
    <row r="466" spans="2:11" ht="19.649999999999999" customHeight="1">
      <c r="B466" s="121">
        <f t="shared" ref="B466:B487" si="13">ROW()-15</f>
        <v>451</v>
      </c>
      <c r="C466" s="122" t="s">
        <v>417</v>
      </c>
      <c r="D466" s="122" t="s">
        <v>425</v>
      </c>
      <c r="E466" s="122" t="s">
        <v>1412</v>
      </c>
      <c r="F466" s="122">
        <v>2015</v>
      </c>
      <c r="G466" s="129" t="s">
        <v>20</v>
      </c>
      <c r="H466" s="130" t="s">
        <v>20</v>
      </c>
      <c r="I466" s="190"/>
      <c r="J466" s="190"/>
      <c r="K466" s="131"/>
    </row>
    <row r="467" spans="2:11" ht="19.649999999999999" customHeight="1">
      <c r="B467" s="121">
        <f t="shared" si="13"/>
        <v>452</v>
      </c>
      <c r="C467" s="122" t="s">
        <v>417</v>
      </c>
      <c r="D467" s="122" t="s">
        <v>421</v>
      </c>
      <c r="E467" s="122" t="s">
        <v>1381</v>
      </c>
      <c r="F467" s="122">
        <v>2016</v>
      </c>
      <c r="G467" s="129" t="s">
        <v>20</v>
      </c>
      <c r="H467" s="130" t="s">
        <v>20</v>
      </c>
      <c r="I467" s="190"/>
      <c r="J467" s="190"/>
      <c r="K467" s="131"/>
    </row>
    <row r="468" spans="2:11" ht="19.649999999999999" customHeight="1">
      <c r="B468" s="121">
        <f t="shared" si="13"/>
        <v>453</v>
      </c>
      <c r="C468" s="122" t="s">
        <v>417</v>
      </c>
      <c r="D468" s="122" t="s">
        <v>424</v>
      </c>
      <c r="E468" s="122" t="s">
        <v>1443</v>
      </c>
      <c r="F468" s="122">
        <v>2016</v>
      </c>
      <c r="G468" s="129" t="s">
        <v>20</v>
      </c>
      <c r="H468" s="130" t="s">
        <v>20</v>
      </c>
      <c r="I468" s="190"/>
      <c r="J468" s="190"/>
      <c r="K468" s="131"/>
    </row>
    <row r="469" spans="2:11" ht="19.649999999999999" customHeight="1">
      <c r="B469" s="121">
        <f t="shared" si="13"/>
        <v>454</v>
      </c>
      <c r="C469" s="122" t="s">
        <v>417</v>
      </c>
      <c r="D469" s="122" t="s">
        <v>418</v>
      </c>
      <c r="E469" s="122" t="s">
        <v>1373</v>
      </c>
      <c r="F469" s="122" t="s">
        <v>19</v>
      </c>
      <c r="G469" s="129" t="s">
        <v>20</v>
      </c>
      <c r="H469" s="130" t="s">
        <v>20</v>
      </c>
      <c r="I469" s="190"/>
      <c r="J469" s="190"/>
      <c r="K469" s="131"/>
    </row>
    <row r="470" spans="2:11" ht="19.649999999999999" customHeight="1">
      <c r="B470" s="121">
        <f t="shared" si="13"/>
        <v>455</v>
      </c>
      <c r="C470" s="122" t="s">
        <v>417</v>
      </c>
      <c r="D470" s="122" t="s">
        <v>423</v>
      </c>
      <c r="E470" s="122" t="s">
        <v>1401</v>
      </c>
      <c r="F470" s="122" t="s">
        <v>19</v>
      </c>
      <c r="G470" s="129" t="s">
        <v>20</v>
      </c>
      <c r="H470" s="130" t="s">
        <v>20</v>
      </c>
      <c r="I470" s="190"/>
      <c r="J470" s="190"/>
      <c r="K470" s="131"/>
    </row>
    <row r="471" spans="2:11" ht="19.649999999999999" customHeight="1">
      <c r="B471" s="121">
        <f t="shared" si="13"/>
        <v>456</v>
      </c>
      <c r="C471" s="122" t="s">
        <v>417</v>
      </c>
      <c r="D471" s="122" t="s">
        <v>421</v>
      </c>
      <c r="E471" s="122" t="s">
        <v>1366</v>
      </c>
      <c r="F471" s="122" t="s">
        <v>19</v>
      </c>
      <c r="G471" s="129" t="s">
        <v>20</v>
      </c>
      <c r="H471" s="130" t="s">
        <v>20</v>
      </c>
      <c r="I471" s="190"/>
      <c r="J471" s="190"/>
      <c r="K471" s="131"/>
    </row>
    <row r="472" spans="2:11" ht="19.649999999999999" customHeight="1">
      <c r="B472" s="121">
        <f t="shared" si="13"/>
        <v>457</v>
      </c>
      <c r="C472" s="122" t="s">
        <v>427</v>
      </c>
      <c r="D472" s="122" t="s">
        <v>431</v>
      </c>
      <c r="E472" s="122" t="s">
        <v>1501</v>
      </c>
      <c r="F472" s="122">
        <v>2021</v>
      </c>
      <c r="G472" s="129" t="s">
        <v>20</v>
      </c>
      <c r="H472" s="130"/>
      <c r="I472" s="190" t="s">
        <v>20</v>
      </c>
      <c r="J472" s="190"/>
      <c r="K472" s="131"/>
    </row>
    <row r="473" spans="2:11" ht="19.649999999999999" customHeight="1">
      <c r="B473" s="121">
        <f t="shared" si="13"/>
        <v>458</v>
      </c>
      <c r="C473" s="122" t="s">
        <v>427</v>
      </c>
      <c r="D473" s="122" t="s">
        <v>429</v>
      </c>
      <c r="E473" s="122" t="s">
        <v>1340</v>
      </c>
      <c r="F473" s="122">
        <v>2010</v>
      </c>
      <c r="G473" s="129" t="s">
        <v>20</v>
      </c>
      <c r="H473" s="130" t="s">
        <v>20</v>
      </c>
      <c r="I473" s="190"/>
      <c r="J473" s="190"/>
      <c r="K473" s="131"/>
    </row>
    <row r="474" spans="2:11" ht="19.649999999999999" customHeight="1">
      <c r="B474" s="121">
        <f t="shared" si="13"/>
        <v>459</v>
      </c>
      <c r="C474" s="122" t="s">
        <v>427</v>
      </c>
      <c r="D474" s="122" t="s">
        <v>428</v>
      </c>
      <c r="E474" s="122" t="s">
        <v>1345</v>
      </c>
      <c r="F474" s="122" t="s">
        <v>19</v>
      </c>
      <c r="G474" s="129" t="s">
        <v>20</v>
      </c>
      <c r="H474" s="130"/>
      <c r="I474" s="190" t="s">
        <v>20</v>
      </c>
      <c r="J474" s="190"/>
      <c r="K474" s="131"/>
    </row>
    <row r="475" spans="2:11" ht="19.649999999999999" customHeight="1">
      <c r="B475" s="121">
        <f t="shared" si="13"/>
        <v>460</v>
      </c>
      <c r="C475" s="122" t="s">
        <v>427</v>
      </c>
      <c r="D475" s="122" t="s">
        <v>752</v>
      </c>
      <c r="E475" s="122" t="s">
        <v>1515</v>
      </c>
      <c r="F475" s="122">
        <v>2022</v>
      </c>
      <c r="G475" s="129" t="s">
        <v>20</v>
      </c>
      <c r="H475" s="130"/>
      <c r="I475" s="190" t="s">
        <v>20</v>
      </c>
      <c r="J475" s="190"/>
      <c r="K475" s="131"/>
    </row>
    <row r="476" spans="2:11" ht="19.649999999999999" customHeight="1">
      <c r="B476" s="121">
        <f t="shared" si="13"/>
        <v>461</v>
      </c>
      <c r="C476" s="122" t="s">
        <v>427</v>
      </c>
      <c r="D476" s="122" t="s">
        <v>1234</v>
      </c>
      <c r="E476" s="122" t="s">
        <v>1345</v>
      </c>
      <c r="F476" s="122" t="s">
        <v>19</v>
      </c>
      <c r="G476" s="129" t="s">
        <v>20</v>
      </c>
      <c r="H476" s="130"/>
      <c r="I476" s="190" t="s">
        <v>20</v>
      </c>
      <c r="J476" s="190"/>
      <c r="K476" s="131"/>
    </row>
    <row r="477" spans="2:11" ht="19.649999999999999" customHeight="1">
      <c r="B477" s="121">
        <f t="shared" si="13"/>
        <v>462</v>
      </c>
      <c r="C477" s="122" t="s">
        <v>427</v>
      </c>
      <c r="D477" s="122" t="s">
        <v>735</v>
      </c>
      <c r="E477" s="122" t="s">
        <v>1368</v>
      </c>
      <c r="F477" s="122" t="s">
        <v>19</v>
      </c>
      <c r="G477" s="129" t="s">
        <v>20</v>
      </c>
      <c r="H477" s="130"/>
      <c r="I477" s="190" t="s">
        <v>20</v>
      </c>
      <c r="J477" s="190"/>
      <c r="K477" s="131"/>
    </row>
    <row r="478" spans="2:11" ht="19.649999999999999" customHeight="1">
      <c r="B478" s="121">
        <f t="shared" si="13"/>
        <v>463</v>
      </c>
      <c r="C478" s="122" t="s">
        <v>427</v>
      </c>
      <c r="D478" s="122" t="s">
        <v>1516</v>
      </c>
      <c r="E478" s="122" t="s">
        <v>1368</v>
      </c>
      <c r="F478" s="122" t="s">
        <v>19</v>
      </c>
      <c r="G478" s="129" t="s">
        <v>20</v>
      </c>
      <c r="H478" s="130"/>
      <c r="I478" s="190" t="s">
        <v>20</v>
      </c>
      <c r="J478" s="190"/>
      <c r="K478" s="131"/>
    </row>
    <row r="479" spans="2:11" ht="19.649999999999999" customHeight="1">
      <c r="B479" s="121">
        <f t="shared" si="13"/>
        <v>464</v>
      </c>
      <c r="C479" s="122" t="s">
        <v>427</v>
      </c>
      <c r="D479" s="122" t="s">
        <v>215</v>
      </c>
      <c r="E479" s="122" t="s">
        <v>1368</v>
      </c>
      <c r="F479" s="122" t="s">
        <v>19</v>
      </c>
      <c r="G479" s="129" t="s">
        <v>20</v>
      </c>
      <c r="H479" s="130"/>
      <c r="I479" s="190" t="s">
        <v>20</v>
      </c>
      <c r="J479" s="190"/>
      <c r="K479" s="131"/>
    </row>
    <row r="480" spans="2:11" ht="19.649999999999999" customHeight="1">
      <c r="B480" s="121">
        <f t="shared" si="13"/>
        <v>465</v>
      </c>
      <c r="C480" s="122" t="s">
        <v>427</v>
      </c>
      <c r="D480" s="122" t="s">
        <v>1233</v>
      </c>
      <c r="E480" s="122" t="s">
        <v>1368</v>
      </c>
      <c r="F480" s="122" t="s">
        <v>19</v>
      </c>
      <c r="G480" s="129" t="s">
        <v>20</v>
      </c>
      <c r="H480" s="130"/>
      <c r="I480" s="190" t="s">
        <v>20</v>
      </c>
      <c r="J480" s="190"/>
      <c r="K480" s="131"/>
    </row>
    <row r="481" spans="2:11" ht="19.649999999999999" customHeight="1">
      <c r="B481" s="121">
        <f t="shared" si="13"/>
        <v>466</v>
      </c>
      <c r="C481" s="122" t="s">
        <v>427</v>
      </c>
      <c r="D481" s="122" t="s">
        <v>1073</v>
      </c>
      <c r="E481" s="122" t="s">
        <v>1407</v>
      </c>
      <c r="F481" s="122" t="s">
        <v>19</v>
      </c>
      <c r="G481" s="129" t="s">
        <v>20</v>
      </c>
      <c r="H481" s="130"/>
      <c r="I481" s="190" t="s">
        <v>20</v>
      </c>
      <c r="J481" s="190"/>
      <c r="K481" s="131"/>
    </row>
    <row r="482" spans="2:11" ht="19.649999999999999" customHeight="1">
      <c r="B482" s="121">
        <f t="shared" si="13"/>
        <v>467</v>
      </c>
      <c r="C482" s="122" t="s">
        <v>764</v>
      </c>
      <c r="D482" s="122" t="s">
        <v>765</v>
      </c>
      <c r="E482" s="122" t="s">
        <v>1350</v>
      </c>
      <c r="F482" s="122" t="s">
        <v>19</v>
      </c>
      <c r="G482" s="129" t="s">
        <v>20</v>
      </c>
      <c r="H482" s="130" t="s">
        <v>20</v>
      </c>
      <c r="I482" s="190"/>
      <c r="J482" s="190"/>
      <c r="K482" s="131"/>
    </row>
    <row r="483" spans="2:11" ht="19.649999999999999" customHeight="1">
      <c r="B483" s="121">
        <f t="shared" si="13"/>
        <v>468</v>
      </c>
      <c r="C483" s="122" t="s">
        <v>433</v>
      </c>
      <c r="D483" s="122" t="s">
        <v>443</v>
      </c>
      <c r="E483" s="122" t="s">
        <v>1407</v>
      </c>
      <c r="F483" s="122" t="s">
        <v>19</v>
      </c>
      <c r="G483" s="129" t="s">
        <v>20</v>
      </c>
      <c r="H483" s="130" t="s">
        <v>20</v>
      </c>
      <c r="I483" s="190"/>
      <c r="J483" s="190"/>
      <c r="K483" s="131"/>
    </row>
    <row r="484" spans="2:11" ht="19.649999999999999" customHeight="1">
      <c r="B484" s="121">
        <f t="shared" si="13"/>
        <v>469</v>
      </c>
      <c r="C484" s="122" t="s">
        <v>433</v>
      </c>
      <c r="D484" s="122" t="s">
        <v>434</v>
      </c>
      <c r="E484" s="122" t="s">
        <v>1439</v>
      </c>
      <c r="F484" s="122">
        <v>2019</v>
      </c>
      <c r="G484" s="129" t="s">
        <v>20</v>
      </c>
      <c r="H484" s="130" t="s">
        <v>20</v>
      </c>
      <c r="I484" s="190"/>
      <c r="J484" s="190"/>
      <c r="K484" s="131"/>
    </row>
    <row r="485" spans="2:11" ht="19.649999999999999" customHeight="1">
      <c r="B485" s="121">
        <f t="shared" si="13"/>
        <v>470</v>
      </c>
      <c r="C485" s="122" t="s">
        <v>433</v>
      </c>
      <c r="D485" s="122" t="s">
        <v>1239</v>
      </c>
      <c r="E485" s="122" t="s">
        <v>1401</v>
      </c>
      <c r="F485" s="122" t="s">
        <v>19</v>
      </c>
      <c r="G485" s="129" t="s">
        <v>20</v>
      </c>
      <c r="H485" s="130" t="s">
        <v>20</v>
      </c>
      <c r="I485" s="190"/>
      <c r="J485" s="190"/>
      <c r="K485" s="131"/>
    </row>
    <row r="486" spans="2:11" ht="19.649999999999999" customHeight="1">
      <c r="B486" s="121">
        <f t="shared" si="13"/>
        <v>471</v>
      </c>
      <c r="C486" s="122" t="s">
        <v>433</v>
      </c>
      <c r="D486" s="122" t="s">
        <v>1237</v>
      </c>
      <c r="E486" s="122" t="s">
        <v>1425</v>
      </c>
      <c r="F486" s="122" t="s">
        <v>19</v>
      </c>
      <c r="G486" s="129" t="s">
        <v>20</v>
      </c>
      <c r="H486" s="130" t="s">
        <v>20</v>
      </c>
      <c r="I486" s="190"/>
      <c r="J486" s="190"/>
      <c r="K486" s="131"/>
    </row>
    <row r="487" spans="2:11" ht="19.649999999999999" customHeight="1">
      <c r="B487" s="121">
        <f t="shared" si="13"/>
        <v>472</v>
      </c>
      <c r="C487" s="122" t="s">
        <v>433</v>
      </c>
      <c r="D487" s="122" t="s">
        <v>446</v>
      </c>
      <c r="E487" s="122" t="s">
        <v>1333</v>
      </c>
      <c r="F487" s="122">
        <v>2020</v>
      </c>
      <c r="G487" s="129" t="s">
        <v>20</v>
      </c>
      <c r="H487" s="130" t="s">
        <v>20</v>
      </c>
      <c r="I487" s="190"/>
      <c r="J487" s="190"/>
      <c r="K487" s="131"/>
    </row>
    <row r="488" spans="2:11" ht="19.649999999999999" customHeight="1">
      <c r="B488" s="121">
        <f>ROW()-32</f>
        <v>456</v>
      </c>
      <c r="C488" s="122" t="s">
        <v>433</v>
      </c>
      <c r="D488" s="122" t="s">
        <v>437</v>
      </c>
      <c r="E488" s="122" t="s">
        <v>1373</v>
      </c>
      <c r="F488" s="122" t="s">
        <v>19</v>
      </c>
      <c r="G488" s="129" t="s">
        <v>20</v>
      </c>
      <c r="H488" s="130" t="s">
        <v>20</v>
      </c>
      <c r="I488" s="190"/>
      <c r="J488" s="190"/>
      <c r="K488" s="131"/>
    </row>
    <row r="489" spans="2:11" ht="19.649999999999999" customHeight="1">
      <c r="B489" s="121">
        <f t="shared" ref="B489:B502" si="14">ROW()-15</f>
        <v>474</v>
      </c>
      <c r="C489" s="122" t="s">
        <v>433</v>
      </c>
      <c r="D489" s="122" t="s">
        <v>455</v>
      </c>
      <c r="E489" s="122" t="s">
        <v>1517</v>
      </c>
      <c r="F489" s="122">
        <v>2014</v>
      </c>
      <c r="G489" s="129" t="s">
        <v>20</v>
      </c>
      <c r="H489" s="130"/>
      <c r="I489" s="190"/>
      <c r="J489" s="190"/>
      <c r="K489" s="131"/>
    </row>
    <row r="490" spans="2:11" ht="19.649999999999999" customHeight="1">
      <c r="B490" s="121">
        <f t="shared" si="14"/>
        <v>475</v>
      </c>
      <c r="C490" s="122" t="s">
        <v>433</v>
      </c>
      <c r="D490" s="122" t="s">
        <v>449</v>
      </c>
      <c r="E490" s="122" t="s">
        <v>1353</v>
      </c>
      <c r="F490" s="122" t="s">
        <v>19</v>
      </c>
      <c r="G490" s="129" t="s">
        <v>20</v>
      </c>
      <c r="H490" s="130" t="s">
        <v>20</v>
      </c>
      <c r="I490" s="190"/>
      <c r="J490" s="190"/>
      <c r="K490" s="131"/>
    </row>
    <row r="491" spans="2:11" ht="19.649999999999999" customHeight="1">
      <c r="B491" s="121">
        <f t="shared" si="14"/>
        <v>476</v>
      </c>
      <c r="C491" s="122" t="s">
        <v>433</v>
      </c>
      <c r="D491" s="122" t="s">
        <v>453</v>
      </c>
      <c r="E491" s="122" t="s">
        <v>1425</v>
      </c>
      <c r="F491" s="122" t="s">
        <v>19</v>
      </c>
      <c r="G491" s="129" t="s">
        <v>20</v>
      </c>
      <c r="H491" s="130" t="s">
        <v>20</v>
      </c>
      <c r="I491" s="190"/>
      <c r="J491" s="190"/>
      <c r="K491" s="131"/>
    </row>
    <row r="492" spans="2:11" ht="19.649999999999999" customHeight="1">
      <c r="B492" s="121">
        <f t="shared" si="14"/>
        <v>477</v>
      </c>
      <c r="C492" s="122" t="s">
        <v>433</v>
      </c>
      <c r="D492" s="122" t="s">
        <v>451</v>
      </c>
      <c r="E492" s="122" t="s">
        <v>1366</v>
      </c>
      <c r="F492" s="122" t="s">
        <v>19</v>
      </c>
      <c r="G492" s="129" t="s">
        <v>20</v>
      </c>
      <c r="H492" s="130" t="s">
        <v>20</v>
      </c>
      <c r="I492" s="190"/>
      <c r="J492" s="190"/>
      <c r="K492" s="131" t="s">
        <v>20</v>
      </c>
    </row>
    <row r="493" spans="2:11" ht="19.649999999999999" customHeight="1">
      <c r="B493" s="121">
        <f t="shared" si="14"/>
        <v>478</v>
      </c>
      <c r="C493" s="122" t="s">
        <v>433</v>
      </c>
      <c r="D493" s="122" t="s">
        <v>1518</v>
      </c>
      <c r="E493" s="122" t="s">
        <v>1401</v>
      </c>
      <c r="F493" s="122" t="s">
        <v>19</v>
      </c>
      <c r="G493" s="129" t="s">
        <v>20</v>
      </c>
      <c r="H493" s="130" t="s">
        <v>20</v>
      </c>
      <c r="I493" s="190" t="s">
        <v>20</v>
      </c>
      <c r="J493" s="190"/>
      <c r="K493" s="131"/>
    </row>
    <row r="494" spans="2:11" ht="19.649999999999999" customHeight="1">
      <c r="B494" s="121">
        <f t="shared" si="14"/>
        <v>479</v>
      </c>
      <c r="C494" s="122" t="s">
        <v>433</v>
      </c>
      <c r="D494" s="122" t="s">
        <v>441</v>
      </c>
      <c r="E494" s="122" t="s">
        <v>1368</v>
      </c>
      <c r="F494" s="122" t="s">
        <v>19</v>
      </c>
      <c r="G494" s="129" t="s">
        <v>20</v>
      </c>
      <c r="H494" s="130" t="s">
        <v>20</v>
      </c>
      <c r="I494" s="190"/>
      <c r="J494" s="190"/>
      <c r="K494" s="131"/>
    </row>
    <row r="495" spans="2:11" ht="19.649999999999999" customHeight="1">
      <c r="B495" s="121">
        <f t="shared" si="14"/>
        <v>480</v>
      </c>
      <c r="C495" s="122" t="s">
        <v>433</v>
      </c>
      <c r="D495" s="122" t="s">
        <v>1519</v>
      </c>
      <c r="E495" s="122" t="s">
        <v>1426</v>
      </c>
      <c r="F495" s="122" t="s">
        <v>19</v>
      </c>
      <c r="G495" s="129" t="s">
        <v>20</v>
      </c>
      <c r="H495" s="130" t="s">
        <v>20</v>
      </c>
      <c r="I495" s="190"/>
      <c r="J495" s="190"/>
      <c r="K495" s="131"/>
    </row>
    <row r="496" spans="2:11" ht="19.649999999999999" customHeight="1">
      <c r="B496" s="121">
        <f t="shared" si="14"/>
        <v>481</v>
      </c>
      <c r="C496" s="122" t="s">
        <v>433</v>
      </c>
      <c r="D496" s="122" t="s">
        <v>440</v>
      </c>
      <c r="E496" s="122" t="s">
        <v>1345</v>
      </c>
      <c r="F496" s="122" t="s">
        <v>19</v>
      </c>
      <c r="G496" s="129" t="s">
        <v>20</v>
      </c>
      <c r="H496" s="130" t="s">
        <v>20</v>
      </c>
      <c r="I496" s="190"/>
      <c r="J496" s="190"/>
      <c r="K496" s="131"/>
    </row>
    <row r="497" spans="2:11" ht="19.649999999999999" customHeight="1">
      <c r="B497" s="121">
        <f t="shared" si="14"/>
        <v>482</v>
      </c>
      <c r="C497" s="122" t="s">
        <v>433</v>
      </c>
      <c r="D497" s="122" t="s">
        <v>461</v>
      </c>
      <c r="E497" s="122" t="s">
        <v>1440</v>
      </c>
      <c r="F497" s="122">
        <v>2019</v>
      </c>
      <c r="G497" s="129" t="s">
        <v>20</v>
      </c>
      <c r="H497" s="130" t="s">
        <v>20</v>
      </c>
      <c r="I497" s="190"/>
      <c r="J497" s="190"/>
      <c r="K497" s="131"/>
    </row>
    <row r="498" spans="2:11" ht="19.649999999999999" customHeight="1">
      <c r="B498" s="121">
        <f t="shared" si="14"/>
        <v>483</v>
      </c>
      <c r="C498" s="122" t="s">
        <v>433</v>
      </c>
      <c r="D498" s="122" t="s">
        <v>459</v>
      </c>
      <c r="E498" s="122" t="s">
        <v>1401</v>
      </c>
      <c r="F498" s="122" t="s">
        <v>19</v>
      </c>
      <c r="G498" s="129" t="s">
        <v>20</v>
      </c>
      <c r="H498" s="130" t="s">
        <v>20</v>
      </c>
      <c r="I498" s="190"/>
      <c r="J498" s="190"/>
      <c r="K498" s="131"/>
    </row>
    <row r="499" spans="2:11" ht="19.649999999999999" customHeight="1">
      <c r="B499" s="121">
        <f t="shared" si="14"/>
        <v>484</v>
      </c>
      <c r="C499" s="122" t="s">
        <v>433</v>
      </c>
      <c r="D499" s="122" t="s">
        <v>1078</v>
      </c>
      <c r="E499" s="122" t="s">
        <v>1392</v>
      </c>
      <c r="F499" s="122">
        <v>2014</v>
      </c>
      <c r="G499" s="129" t="s">
        <v>20</v>
      </c>
      <c r="H499" s="130" t="s">
        <v>20</v>
      </c>
      <c r="I499" s="190"/>
      <c r="J499" s="190"/>
      <c r="K499" s="131"/>
    </row>
    <row r="500" spans="2:11" ht="19.649999999999999" customHeight="1">
      <c r="B500" s="121">
        <f t="shared" si="14"/>
        <v>485</v>
      </c>
      <c r="C500" s="122" t="s">
        <v>433</v>
      </c>
      <c r="D500" s="122" t="s">
        <v>434</v>
      </c>
      <c r="E500" s="122" t="s">
        <v>1350</v>
      </c>
      <c r="F500" s="122" t="s">
        <v>19</v>
      </c>
      <c r="G500" s="129" t="s">
        <v>20</v>
      </c>
      <c r="H500" s="130" t="s">
        <v>20</v>
      </c>
      <c r="I500" s="190"/>
      <c r="J500" s="190" t="s">
        <v>20</v>
      </c>
      <c r="K500" s="131"/>
    </row>
    <row r="501" spans="2:11" ht="19.649999999999999" customHeight="1">
      <c r="B501" s="121">
        <f t="shared" si="14"/>
        <v>486</v>
      </c>
      <c r="C501" s="122" t="s">
        <v>433</v>
      </c>
      <c r="D501" s="122" t="s">
        <v>745</v>
      </c>
      <c r="E501" s="122" t="s">
        <v>1410</v>
      </c>
      <c r="F501" s="122" t="s">
        <v>19</v>
      </c>
      <c r="G501" s="129" t="s">
        <v>20</v>
      </c>
      <c r="H501" s="130" t="s">
        <v>20</v>
      </c>
      <c r="I501" s="190"/>
      <c r="J501" s="190"/>
      <c r="K501" s="131"/>
    </row>
    <row r="502" spans="2:11" ht="19.649999999999999" customHeight="1">
      <c r="B502" s="121">
        <f t="shared" si="14"/>
        <v>487</v>
      </c>
      <c r="C502" s="122" t="s">
        <v>433</v>
      </c>
      <c r="D502" s="122" t="s">
        <v>746</v>
      </c>
      <c r="E502" s="122" t="s">
        <v>1410</v>
      </c>
      <c r="F502" s="122" t="s">
        <v>19</v>
      </c>
      <c r="G502" s="129" t="s">
        <v>20</v>
      </c>
      <c r="H502" s="130" t="s">
        <v>20</v>
      </c>
      <c r="I502" s="190"/>
      <c r="J502" s="190"/>
      <c r="K502" s="131"/>
    </row>
    <row r="503" spans="2:11" ht="19.649999999999999" customHeight="1">
      <c r="B503" s="121" t="s">
        <v>1</v>
      </c>
      <c r="C503" s="122" t="s">
        <v>433</v>
      </c>
      <c r="D503" s="122" t="s">
        <v>747</v>
      </c>
      <c r="E503" s="122" t="s">
        <v>1410</v>
      </c>
      <c r="F503" s="122" t="s">
        <v>5</v>
      </c>
      <c r="G503" s="129" t="s">
        <v>20</v>
      </c>
      <c r="H503" s="130" t="s">
        <v>20</v>
      </c>
      <c r="I503" s="190"/>
      <c r="J503" s="190"/>
      <c r="K503" s="131"/>
    </row>
    <row r="504" spans="2:11" ht="19.649999999999999" customHeight="1">
      <c r="B504" s="121">
        <f>ROW()-15</f>
        <v>489</v>
      </c>
      <c r="C504" s="122" t="s">
        <v>433</v>
      </c>
      <c r="D504" s="122" t="s">
        <v>748</v>
      </c>
      <c r="E504" s="122" t="s">
        <v>1410</v>
      </c>
      <c r="F504" s="122" t="s">
        <v>19</v>
      </c>
      <c r="G504" s="129" t="s">
        <v>20</v>
      </c>
      <c r="H504" s="130" t="s">
        <v>20</v>
      </c>
      <c r="I504" s="190"/>
      <c r="J504" s="190"/>
      <c r="K504" s="131"/>
    </row>
    <row r="505" spans="2:11" ht="19.649999999999999" customHeight="1">
      <c r="B505" s="121">
        <f>ROW()-15</f>
        <v>490</v>
      </c>
      <c r="C505" s="122" t="s">
        <v>433</v>
      </c>
      <c r="D505" s="122" t="s">
        <v>1520</v>
      </c>
      <c r="E505" s="122" t="s">
        <v>1410</v>
      </c>
      <c r="F505" s="122" t="s">
        <v>19</v>
      </c>
      <c r="G505" s="129" t="s">
        <v>20</v>
      </c>
      <c r="H505" s="130" t="s">
        <v>20</v>
      </c>
      <c r="I505" s="190"/>
      <c r="J505" s="190"/>
      <c r="K505" s="131"/>
    </row>
    <row r="506" spans="2:11" ht="19.649999999999999" customHeight="1">
      <c r="B506" s="121">
        <f>ROW()-15</f>
        <v>491</v>
      </c>
      <c r="C506" s="122" t="s">
        <v>433</v>
      </c>
      <c r="D506" s="122" t="s">
        <v>731</v>
      </c>
      <c r="E506" s="122" t="s">
        <v>1366</v>
      </c>
      <c r="F506" s="122" t="s">
        <v>19</v>
      </c>
      <c r="G506" s="129" t="s">
        <v>20</v>
      </c>
      <c r="H506" s="130" t="s">
        <v>20</v>
      </c>
      <c r="I506" s="190"/>
      <c r="J506" s="190"/>
      <c r="K506" s="131"/>
    </row>
    <row r="507" spans="2:11" ht="19.649999999999999" customHeight="1">
      <c r="B507" s="121">
        <f>ROW()-15</f>
        <v>492</v>
      </c>
      <c r="C507" s="122" t="s">
        <v>433</v>
      </c>
      <c r="D507" s="122" t="s">
        <v>720</v>
      </c>
      <c r="E507" s="122" t="s">
        <v>1425</v>
      </c>
      <c r="F507" s="122" t="s">
        <v>19</v>
      </c>
      <c r="G507" s="129" t="s">
        <v>20</v>
      </c>
      <c r="H507" s="130" t="s">
        <v>20</v>
      </c>
      <c r="I507" s="190"/>
      <c r="J507" s="190"/>
      <c r="K507" s="131"/>
    </row>
    <row r="508" spans="2:11" ht="19.649999999999999" customHeight="1">
      <c r="B508" s="121">
        <f>ROW()-15</f>
        <v>493</v>
      </c>
      <c r="C508" s="122" t="s">
        <v>433</v>
      </c>
      <c r="D508" s="122" t="s">
        <v>1238</v>
      </c>
      <c r="E508" s="122" t="s">
        <v>1353</v>
      </c>
      <c r="F508" s="122" t="s">
        <v>19</v>
      </c>
      <c r="G508" s="129" t="s">
        <v>20</v>
      </c>
      <c r="H508" s="130"/>
      <c r="I508" s="190" t="s">
        <v>20</v>
      </c>
      <c r="J508" s="190"/>
      <c r="K508" s="131"/>
    </row>
    <row r="509" spans="2:11" ht="19.649999999999999" customHeight="1">
      <c r="B509" s="121">
        <f t="shared" ref="B509:B544" si="15">ROW()-16</f>
        <v>493</v>
      </c>
      <c r="C509" s="122" t="s">
        <v>433</v>
      </c>
      <c r="D509" s="122" t="s">
        <v>440</v>
      </c>
      <c r="E509" s="122" t="s">
        <v>1425</v>
      </c>
      <c r="F509" s="122" t="s">
        <v>19</v>
      </c>
      <c r="G509" s="129" t="s">
        <v>20</v>
      </c>
      <c r="H509" s="130" t="s">
        <v>20</v>
      </c>
      <c r="I509" s="190"/>
      <c r="J509" s="190"/>
      <c r="K509" s="131"/>
    </row>
    <row r="510" spans="2:11" ht="19.649999999999999" customHeight="1">
      <c r="B510" s="121">
        <f t="shared" si="15"/>
        <v>494</v>
      </c>
      <c r="C510" s="122" t="s">
        <v>433</v>
      </c>
      <c r="D510" s="122" t="s">
        <v>1521</v>
      </c>
      <c r="E510" s="122" t="s">
        <v>1425</v>
      </c>
      <c r="F510" s="122" t="s">
        <v>19</v>
      </c>
      <c r="G510" s="129" t="s">
        <v>20</v>
      </c>
      <c r="H510" s="130" t="s">
        <v>20</v>
      </c>
      <c r="I510" s="190"/>
      <c r="J510" s="190"/>
      <c r="K510" s="131"/>
    </row>
    <row r="511" spans="2:11" ht="19.649999999999999" customHeight="1">
      <c r="B511" s="121">
        <f t="shared" si="15"/>
        <v>495</v>
      </c>
      <c r="C511" s="122" t="s">
        <v>433</v>
      </c>
      <c r="D511" s="122" t="s">
        <v>1094</v>
      </c>
      <c r="E511" s="122" t="s">
        <v>1522</v>
      </c>
      <c r="F511" s="122">
        <v>2015</v>
      </c>
      <c r="G511" s="129" t="s">
        <v>20</v>
      </c>
      <c r="H511" s="130"/>
      <c r="I511" s="190"/>
      <c r="J511" s="190"/>
      <c r="K511" s="131"/>
    </row>
    <row r="512" spans="2:11" ht="19.649999999999999" customHeight="1">
      <c r="B512" s="121">
        <f t="shared" si="15"/>
        <v>496</v>
      </c>
      <c r="C512" s="122" t="s">
        <v>433</v>
      </c>
      <c r="D512" s="122" t="s">
        <v>1235</v>
      </c>
      <c r="E512" s="122" t="s">
        <v>1523</v>
      </c>
      <c r="F512" s="122">
        <v>2009</v>
      </c>
      <c r="G512" s="129" t="s">
        <v>20</v>
      </c>
      <c r="H512" s="130" t="s">
        <v>20</v>
      </c>
      <c r="I512" s="190"/>
      <c r="J512" s="190"/>
      <c r="K512" s="131"/>
    </row>
    <row r="513" spans="2:11" ht="19.649999999999999" customHeight="1">
      <c r="B513" s="121">
        <f t="shared" si="15"/>
        <v>497</v>
      </c>
      <c r="C513" s="122" t="s">
        <v>433</v>
      </c>
      <c r="D513" s="122" t="s">
        <v>1077</v>
      </c>
      <c r="E513" s="122" t="s">
        <v>1400</v>
      </c>
      <c r="F513" s="122">
        <v>2013</v>
      </c>
      <c r="G513" s="129" t="s">
        <v>20</v>
      </c>
      <c r="H513" s="130" t="s">
        <v>20</v>
      </c>
      <c r="I513" s="190"/>
      <c r="J513" s="190"/>
      <c r="K513" s="131"/>
    </row>
    <row r="514" spans="2:11" ht="19.649999999999999" customHeight="1">
      <c r="B514" s="121">
        <f t="shared" si="15"/>
        <v>498</v>
      </c>
      <c r="C514" s="122" t="s">
        <v>433</v>
      </c>
      <c r="D514" s="122" t="s">
        <v>1240</v>
      </c>
      <c r="E514" s="122" t="s">
        <v>1364</v>
      </c>
      <c r="F514" s="122">
        <v>2013</v>
      </c>
      <c r="G514" s="129" t="s">
        <v>20</v>
      </c>
      <c r="H514" s="130" t="s">
        <v>20</v>
      </c>
      <c r="I514" s="190"/>
      <c r="J514" s="190"/>
      <c r="K514" s="131"/>
    </row>
    <row r="515" spans="2:11" ht="19.649999999999999" customHeight="1">
      <c r="B515" s="121">
        <f t="shared" si="15"/>
        <v>499</v>
      </c>
      <c r="C515" s="122" t="s">
        <v>433</v>
      </c>
      <c r="D515" s="122" t="s">
        <v>1081</v>
      </c>
      <c r="E515" s="122" t="s">
        <v>1524</v>
      </c>
      <c r="F515" s="122">
        <v>2014</v>
      </c>
      <c r="G515" s="129" t="s">
        <v>20</v>
      </c>
      <c r="H515" s="130"/>
      <c r="I515" s="190"/>
      <c r="J515" s="190"/>
      <c r="K515" s="131"/>
    </row>
    <row r="516" spans="2:11" ht="19.649999999999999" customHeight="1">
      <c r="B516" s="121">
        <f t="shared" si="15"/>
        <v>500</v>
      </c>
      <c r="C516" s="122" t="s">
        <v>433</v>
      </c>
      <c r="D516" s="122" t="s">
        <v>1525</v>
      </c>
      <c r="E516" s="122" t="s">
        <v>1373</v>
      </c>
      <c r="F516" s="122" t="s">
        <v>19</v>
      </c>
      <c r="G516" s="129" t="s">
        <v>20</v>
      </c>
      <c r="H516" s="130" t="s">
        <v>20</v>
      </c>
      <c r="I516" s="190"/>
      <c r="J516" s="190"/>
      <c r="K516" s="131"/>
    </row>
    <row r="517" spans="2:11" ht="19.649999999999999" customHeight="1">
      <c r="B517" s="121">
        <f t="shared" si="15"/>
        <v>501</v>
      </c>
      <c r="C517" s="122" t="s">
        <v>433</v>
      </c>
      <c r="D517" s="122" t="s">
        <v>1089</v>
      </c>
      <c r="E517" s="122" t="s">
        <v>1348</v>
      </c>
      <c r="F517" s="122">
        <v>2020</v>
      </c>
      <c r="G517" s="129" t="s">
        <v>20</v>
      </c>
      <c r="H517" s="130" t="s">
        <v>20</v>
      </c>
      <c r="I517" s="190"/>
      <c r="J517" s="190"/>
      <c r="K517" s="131"/>
    </row>
    <row r="518" spans="2:11" ht="19.649999999999999" customHeight="1">
      <c r="B518" s="121">
        <f t="shared" si="15"/>
        <v>502</v>
      </c>
      <c r="C518" s="122" t="s">
        <v>433</v>
      </c>
      <c r="D518" s="122" t="s">
        <v>1089</v>
      </c>
      <c r="E518" s="122" t="s">
        <v>1526</v>
      </c>
      <c r="F518" s="122">
        <v>2012</v>
      </c>
      <c r="G518" s="129" t="s">
        <v>20</v>
      </c>
      <c r="H518" s="130" t="s">
        <v>20</v>
      </c>
      <c r="I518" s="190"/>
      <c r="J518" s="190"/>
      <c r="K518" s="131"/>
    </row>
    <row r="519" spans="2:11" ht="19.649999999999999" customHeight="1">
      <c r="B519" s="121">
        <f t="shared" si="15"/>
        <v>503</v>
      </c>
      <c r="C519" s="122" t="s">
        <v>433</v>
      </c>
      <c r="D519" s="122" t="s">
        <v>1081</v>
      </c>
      <c r="E519" s="122" t="s">
        <v>1373</v>
      </c>
      <c r="F519" s="122" t="s">
        <v>19</v>
      </c>
      <c r="G519" s="129" t="s">
        <v>20</v>
      </c>
      <c r="H519" s="130" t="s">
        <v>20</v>
      </c>
      <c r="I519" s="190"/>
      <c r="J519" s="190"/>
      <c r="K519" s="131"/>
    </row>
    <row r="520" spans="2:11" ht="19.649999999999999" customHeight="1">
      <c r="B520" s="121">
        <f t="shared" si="15"/>
        <v>504</v>
      </c>
      <c r="C520" s="122" t="s">
        <v>433</v>
      </c>
      <c r="D520" s="122" t="s">
        <v>1240</v>
      </c>
      <c r="E520" s="122" t="s">
        <v>1401</v>
      </c>
      <c r="F520" s="122" t="s">
        <v>19</v>
      </c>
      <c r="G520" s="129" t="s">
        <v>20</v>
      </c>
      <c r="H520" s="130" t="s">
        <v>20</v>
      </c>
      <c r="I520" s="190"/>
      <c r="J520" s="190"/>
      <c r="K520" s="131"/>
    </row>
    <row r="521" spans="2:11" ht="19.649999999999999" customHeight="1">
      <c r="B521" s="121">
        <f t="shared" si="15"/>
        <v>505</v>
      </c>
      <c r="C521" s="122" t="s">
        <v>433</v>
      </c>
      <c r="D521" s="122" t="s">
        <v>1239</v>
      </c>
      <c r="E521" s="122" t="s">
        <v>1398</v>
      </c>
      <c r="F521" s="122" t="s">
        <v>19</v>
      </c>
      <c r="G521" s="129" t="s">
        <v>20</v>
      </c>
      <c r="H521" s="130" t="s">
        <v>20</v>
      </c>
      <c r="I521" s="190"/>
      <c r="J521" s="190"/>
      <c r="K521" s="131"/>
    </row>
    <row r="522" spans="2:11" ht="19.649999999999999" customHeight="1">
      <c r="B522" s="121">
        <f t="shared" si="15"/>
        <v>506</v>
      </c>
      <c r="C522" s="122" t="s">
        <v>433</v>
      </c>
      <c r="D522" s="122" t="s">
        <v>1079</v>
      </c>
      <c r="E522" s="122" t="s">
        <v>1368</v>
      </c>
      <c r="F522" s="122" t="s">
        <v>19</v>
      </c>
      <c r="G522" s="129" t="s">
        <v>20</v>
      </c>
      <c r="H522" s="130" t="s">
        <v>20</v>
      </c>
      <c r="I522" s="190"/>
      <c r="J522" s="190"/>
      <c r="K522" s="131"/>
    </row>
    <row r="523" spans="2:11" ht="19.649999999999999" customHeight="1">
      <c r="B523" s="121">
        <f t="shared" si="15"/>
        <v>507</v>
      </c>
      <c r="C523" s="122" t="s">
        <v>433</v>
      </c>
      <c r="D523" s="122" t="s">
        <v>1093</v>
      </c>
      <c r="E523" s="122" t="s">
        <v>1353</v>
      </c>
      <c r="F523" s="122" t="s">
        <v>19</v>
      </c>
      <c r="G523" s="129" t="s">
        <v>20</v>
      </c>
      <c r="H523" s="130" t="s">
        <v>20</v>
      </c>
      <c r="I523" s="190"/>
      <c r="J523" s="190"/>
      <c r="K523" s="131"/>
    </row>
    <row r="524" spans="2:11" ht="19.649999999999999" customHeight="1">
      <c r="B524" s="121">
        <f t="shared" si="15"/>
        <v>508</v>
      </c>
      <c r="C524" s="122" t="s">
        <v>462</v>
      </c>
      <c r="D524" s="122" t="s">
        <v>463</v>
      </c>
      <c r="E524" s="122" t="s">
        <v>1343</v>
      </c>
      <c r="F524" s="122">
        <v>2019</v>
      </c>
      <c r="G524" s="129" t="s">
        <v>20</v>
      </c>
      <c r="H524" s="130"/>
      <c r="I524" s="190" t="s">
        <v>20</v>
      </c>
      <c r="J524" s="190"/>
      <c r="K524" s="131"/>
    </row>
    <row r="525" spans="2:11" ht="19.649999999999999" customHeight="1">
      <c r="B525" s="121">
        <f t="shared" si="15"/>
        <v>509</v>
      </c>
      <c r="C525" s="122" t="s">
        <v>462</v>
      </c>
      <c r="D525" s="122" t="s">
        <v>146</v>
      </c>
      <c r="E525" s="122" t="s">
        <v>1343</v>
      </c>
      <c r="F525" s="122">
        <v>2019</v>
      </c>
      <c r="G525" s="129" t="s">
        <v>20</v>
      </c>
      <c r="H525" s="130"/>
      <c r="I525" s="190" t="s">
        <v>20</v>
      </c>
      <c r="J525" s="190"/>
      <c r="K525" s="131"/>
    </row>
    <row r="526" spans="2:11" ht="19.649999999999999" customHeight="1">
      <c r="B526" s="121">
        <f t="shared" si="15"/>
        <v>510</v>
      </c>
      <c r="C526" s="122" t="s">
        <v>462</v>
      </c>
      <c r="D526" s="122" t="s">
        <v>478</v>
      </c>
      <c r="E526" s="122" t="s">
        <v>1527</v>
      </c>
      <c r="F526" s="122">
        <v>2014</v>
      </c>
      <c r="G526" s="129" t="s">
        <v>20</v>
      </c>
      <c r="H526" s="130"/>
      <c r="I526" s="190" t="s">
        <v>20</v>
      </c>
      <c r="J526" s="190"/>
      <c r="K526" s="131"/>
    </row>
    <row r="527" spans="2:11" ht="19.649999999999999" customHeight="1">
      <c r="B527" s="121">
        <f t="shared" si="15"/>
        <v>511</v>
      </c>
      <c r="C527" s="122" t="s">
        <v>462</v>
      </c>
      <c r="D527" s="122" t="s">
        <v>471</v>
      </c>
      <c r="E527" s="122" t="s">
        <v>1365</v>
      </c>
      <c r="F527" s="122">
        <v>2017</v>
      </c>
      <c r="G527" s="129" t="s">
        <v>20</v>
      </c>
      <c r="H527" s="130"/>
      <c r="I527" s="190" t="s">
        <v>20</v>
      </c>
      <c r="J527" s="190"/>
      <c r="K527" s="131"/>
    </row>
    <row r="528" spans="2:11" ht="19.649999999999999" customHeight="1">
      <c r="B528" s="121">
        <f t="shared" si="15"/>
        <v>512</v>
      </c>
      <c r="C528" s="122" t="s">
        <v>462</v>
      </c>
      <c r="D528" s="122" t="s">
        <v>469</v>
      </c>
      <c r="E528" s="122" t="s">
        <v>1447</v>
      </c>
      <c r="F528" s="122">
        <v>2017</v>
      </c>
      <c r="G528" s="129" t="s">
        <v>20</v>
      </c>
      <c r="H528" s="130"/>
      <c r="I528" s="190" t="s">
        <v>20</v>
      </c>
      <c r="J528" s="190"/>
      <c r="K528" s="131" t="s">
        <v>20</v>
      </c>
    </row>
    <row r="529" spans="2:11" ht="19.649999999999999" customHeight="1">
      <c r="B529" s="121">
        <f t="shared" si="15"/>
        <v>513</v>
      </c>
      <c r="C529" s="122" t="s">
        <v>462</v>
      </c>
      <c r="D529" s="122" t="s">
        <v>475</v>
      </c>
      <c r="E529" s="122" t="s">
        <v>1387</v>
      </c>
      <c r="F529" s="122">
        <v>2020</v>
      </c>
      <c r="G529" s="129" t="s">
        <v>20</v>
      </c>
      <c r="H529" s="130" t="s">
        <v>20</v>
      </c>
      <c r="I529" s="190"/>
      <c r="J529" s="190"/>
      <c r="K529" s="131" t="s">
        <v>20</v>
      </c>
    </row>
    <row r="530" spans="2:11" ht="19.649999999999999" customHeight="1">
      <c r="B530" s="121">
        <f t="shared" si="15"/>
        <v>514</v>
      </c>
      <c r="C530" s="122" t="s">
        <v>462</v>
      </c>
      <c r="D530" s="122" t="s">
        <v>466</v>
      </c>
      <c r="E530" s="122" t="s">
        <v>1446</v>
      </c>
      <c r="F530" s="122">
        <v>2021</v>
      </c>
      <c r="G530" s="129" t="s">
        <v>20</v>
      </c>
      <c r="H530" s="130"/>
      <c r="I530" s="190" t="s">
        <v>20</v>
      </c>
      <c r="J530" s="190"/>
      <c r="K530" s="131"/>
    </row>
    <row r="531" spans="2:11" ht="19.649999999999999" customHeight="1">
      <c r="B531" s="121">
        <f t="shared" si="15"/>
        <v>515</v>
      </c>
      <c r="C531" s="122" t="s">
        <v>462</v>
      </c>
      <c r="D531" s="122" t="s">
        <v>1244</v>
      </c>
      <c r="E531" s="122" t="s">
        <v>1440</v>
      </c>
      <c r="F531" s="122">
        <v>2019</v>
      </c>
      <c r="G531" s="129" t="s">
        <v>20</v>
      </c>
      <c r="H531" s="130"/>
      <c r="I531" s="190" t="s">
        <v>20</v>
      </c>
      <c r="J531" s="190"/>
      <c r="K531" s="131"/>
    </row>
    <row r="532" spans="2:11" ht="19.649999999999999" customHeight="1">
      <c r="B532" s="121">
        <f t="shared" si="15"/>
        <v>516</v>
      </c>
      <c r="C532" s="122" t="s">
        <v>462</v>
      </c>
      <c r="D532" s="122" t="s">
        <v>475</v>
      </c>
      <c r="E532" s="122" t="s">
        <v>1517</v>
      </c>
      <c r="F532" s="122">
        <v>2014</v>
      </c>
      <c r="G532" s="129" t="s">
        <v>20</v>
      </c>
      <c r="H532" s="130"/>
      <c r="I532" s="190"/>
      <c r="J532" s="190"/>
      <c r="K532" s="131"/>
    </row>
    <row r="533" spans="2:11" ht="19.649999999999999" customHeight="1">
      <c r="B533" s="121">
        <f t="shared" si="15"/>
        <v>517</v>
      </c>
      <c r="C533" s="122" t="s">
        <v>462</v>
      </c>
      <c r="D533" s="122" t="s">
        <v>474</v>
      </c>
      <c r="E533" s="122" t="s">
        <v>1528</v>
      </c>
      <c r="F533" s="122">
        <v>2021</v>
      </c>
      <c r="G533" s="129" t="s">
        <v>20</v>
      </c>
      <c r="H533" s="130" t="s">
        <v>20</v>
      </c>
      <c r="I533" s="190"/>
      <c r="J533" s="190"/>
      <c r="K533" s="131"/>
    </row>
    <row r="534" spans="2:11" ht="19.649999999999999" customHeight="1">
      <c r="B534" s="121">
        <f t="shared" si="15"/>
        <v>518</v>
      </c>
      <c r="C534" s="122" t="s">
        <v>462</v>
      </c>
      <c r="D534" s="122" t="s">
        <v>1245</v>
      </c>
      <c r="E534" s="122" t="s">
        <v>1367</v>
      </c>
      <c r="F534" s="122" t="s">
        <v>19</v>
      </c>
      <c r="G534" s="129" t="s">
        <v>20</v>
      </c>
      <c r="H534" s="130" t="s">
        <v>20</v>
      </c>
      <c r="I534" s="190" t="s">
        <v>20</v>
      </c>
      <c r="J534" s="190"/>
      <c r="K534" s="131"/>
    </row>
    <row r="535" spans="2:11" ht="19.649999999999999" customHeight="1">
      <c r="B535" s="121">
        <f t="shared" si="15"/>
        <v>519</v>
      </c>
      <c r="C535" s="122" t="s">
        <v>462</v>
      </c>
      <c r="D535" s="122" t="s">
        <v>1241</v>
      </c>
      <c r="E535" s="122" t="s">
        <v>1350</v>
      </c>
      <c r="F535" s="122" t="s">
        <v>19</v>
      </c>
      <c r="G535" s="129" t="s">
        <v>20</v>
      </c>
      <c r="H535" s="130" t="s">
        <v>20</v>
      </c>
      <c r="I535" s="190" t="s">
        <v>20</v>
      </c>
      <c r="J535" s="190"/>
      <c r="K535" s="131"/>
    </row>
    <row r="536" spans="2:11" ht="19.649999999999999" customHeight="1">
      <c r="B536" s="121">
        <f t="shared" si="15"/>
        <v>520</v>
      </c>
      <c r="C536" s="122" t="s">
        <v>462</v>
      </c>
      <c r="D536" s="122" t="s">
        <v>465</v>
      </c>
      <c r="E536" s="122" t="s">
        <v>1360</v>
      </c>
      <c r="F536" s="122">
        <v>2015</v>
      </c>
      <c r="G536" s="129" t="s">
        <v>20</v>
      </c>
      <c r="H536" s="130"/>
      <c r="I536" s="190" t="s">
        <v>20</v>
      </c>
      <c r="J536" s="190"/>
      <c r="K536" s="131"/>
    </row>
    <row r="537" spans="2:11" ht="19.649999999999999" customHeight="1">
      <c r="B537" s="121">
        <f t="shared" si="15"/>
        <v>521</v>
      </c>
      <c r="C537" s="122" t="s">
        <v>462</v>
      </c>
      <c r="D537" s="122" t="s">
        <v>469</v>
      </c>
      <c r="E537" s="122" t="s">
        <v>1367</v>
      </c>
      <c r="F537" s="122" t="s">
        <v>19</v>
      </c>
      <c r="G537" s="129" t="s">
        <v>20</v>
      </c>
      <c r="H537" s="130" t="s">
        <v>20</v>
      </c>
      <c r="I537" s="190" t="s">
        <v>20</v>
      </c>
      <c r="J537" s="190"/>
      <c r="K537" s="131"/>
    </row>
    <row r="538" spans="2:11" ht="19.649999999999999" customHeight="1">
      <c r="B538" s="121">
        <f t="shared" si="15"/>
        <v>522</v>
      </c>
      <c r="C538" s="122" t="s">
        <v>462</v>
      </c>
      <c r="D538" s="122" t="s">
        <v>1246</v>
      </c>
      <c r="E538" s="122" t="s">
        <v>1353</v>
      </c>
      <c r="F538" s="122" t="s">
        <v>19</v>
      </c>
      <c r="G538" s="129" t="s">
        <v>20</v>
      </c>
      <c r="H538" s="130" t="s">
        <v>20</v>
      </c>
      <c r="I538" s="190" t="s">
        <v>20</v>
      </c>
      <c r="J538" s="190"/>
      <c r="K538" s="131"/>
    </row>
    <row r="539" spans="2:11" ht="19.649999999999999" customHeight="1">
      <c r="B539" s="121">
        <f t="shared" si="15"/>
        <v>523</v>
      </c>
      <c r="C539" s="122" t="s">
        <v>462</v>
      </c>
      <c r="D539" s="122" t="s">
        <v>1243</v>
      </c>
      <c r="E539" s="122" t="s">
        <v>1345</v>
      </c>
      <c r="F539" s="122" t="s">
        <v>19</v>
      </c>
      <c r="G539" s="129" t="s">
        <v>20</v>
      </c>
      <c r="H539" s="130" t="s">
        <v>20</v>
      </c>
      <c r="I539" s="190" t="s">
        <v>20</v>
      </c>
      <c r="J539" s="190"/>
      <c r="K539" s="131"/>
    </row>
    <row r="540" spans="2:11" ht="19.649999999999999" customHeight="1">
      <c r="B540" s="121">
        <f t="shared" si="15"/>
        <v>524</v>
      </c>
      <c r="C540" s="122" t="s">
        <v>462</v>
      </c>
      <c r="D540" s="122" t="s">
        <v>1242</v>
      </c>
      <c r="E540" s="122" t="s">
        <v>1345</v>
      </c>
      <c r="F540" s="122" t="s">
        <v>19</v>
      </c>
      <c r="G540" s="129" t="s">
        <v>20</v>
      </c>
      <c r="H540" s="130" t="s">
        <v>20</v>
      </c>
      <c r="I540" s="190" t="s">
        <v>20</v>
      </c>
      <c r="J540" s="190"/>
      <c r="K540" s="131"/>
    </row>
    <row r="541" spans="2:11" ht="19.649999999999999" customHeight="1">
      <c r="B541" s="121">
        <f t="shared" si="15"/>
        <v>525</v>
      </c>
      <c r="C541" s="122" t="s">
        <v>462</v>
      </c>
      <c r="D541" s="122" t="s">
        <v>473</v>
      </c>
      <c r="E541" s="122" t="s">
        <v>1350</v>
      </c>
      <c r="F541" s="122" t="s">
        <v>19</v>
      </c>
      <c r="G541" s="129" t="s">
        <v>20</v>
      </c>
      <c r="H541" s="130" t="s">
        <v>20</v>
      </c>
      <c r="I541" s="190" t="s">
        <v>20</v>
      </c>
      <c r="J541" s="190"/>
      <c r="K541" s="131"/>
    </row>
    <row r="542" spans="2:11" ht="19.649999999999999" customHeight="1">
      <c r="B542" s="121">
        <f t="shared" si="15"/>
        <v>526</v>
      </c>
      <c r="C542" s="122" t="s">
        <v>462</v>
      </c>
      <c r="D542" s="122" t="s">
        <v>1241</v>
      </c>
      <c r="E542" s="122" t="s">
        <v>1468</v>
      </c>
      <c r="F542" s="122">
        <v>2014</v>
      </c>
      <c r="G542" s="129" t="s">
        <v>20</v>
      </c>
      <c r="H542" s="130"/>
      <c r="I542" s="190" t="s">
        <v>20</v>
      </c>
      <c r="J542" s="190"/>
      <c r="K542" s="131"/>
    </row>
    <row r="543" spans="2:11" ht="19.649999999999999" customHeight="1">
      <c r="B543" s="121">
        <f t="shared" si="15"/>
        <v>527</v>
      </c>
      <c r="C543" s="122" t="s">
        <v>462</v>
      </c>
      <c r="D543" s="122" t="s">
        <v>474</v>
      </c>
      <c r="E543" s="122" t="s">
        <v>1398</v>
      </c>
      <c r="F543" s="122" t="s">
        <v>19</v>
      </c>
      <c r="G543" s="129" t="s">
        <v>20</v>
      </c>
      <c r="H543" s="130"/>
      <c r="I543" s="190" t="s">
        <v>20</v>
      </c>
      <c r="J543" s="190"/>
      <c r="K543" s="131" t="s">
        <v>20</v>
      </c>
    </row>
    <row r="544" spans="2:11" ht="19.649999999999999" customHeight="1">
      <c r="B544" s="121">
        <f t="shared" si="15"/>
        <v>528</v>
      </c>
      <c r="C544" s="122" t="s">
        <v>1247</v>
      </c>
      <c r="D544" s="122" t="s">
        <v>1248</v>
      </c>
      <c r="E544" s="122" t="s">
        <v>1366</v>
      </c>
      <c r="F544" s="122" t="s">
        <v>19</v>
      </c>
      <c r="G544" s="129"/>
      <c r="H544" s="130" t="s">
        <v>20</v>
      </c>
      <c r="I544" s="190"/>
      <c r="J544" s="190"/>
      <c r="K544" s="131"/>
    </row>
    <row r="545" spans="2:11" ht="19.649999999999999" customHeight="1">
      <c r="B545" s="121" t="s">
        <v>1</v>
      </c>
      <c r="C545" s="122" t="s">
        <v>783</v>
      </c>
      <c r="D545" s="122" t="s">
        <v>1256</v>
      </c>
      <c r="E545" s="122" t="s">
        <v>1366</v>
      </c>
      <c r="F545" s="122" t="s">
        <v>5</v>
      </c>
      <c r="G545" s="129" t="s">
        <v>20</v>
      </c>
      <c r="H545" s="130" t="s">
        <v>20</v>
      </c>
      <c r="I545" s="190" t="s">
        <v>20</v>
      </c>
      <c r="J545" s="190"/>
      <c r="K545" s="131"/>
    </row>
    <row r="546" spans="2:11" ht="19.649999999999999" customHeight="1">
      <c r="B546" s="121">
        <f>ROW()-16</f>
        <v>530</v>
      </c>
      <c r="C546" s="122" t="s">
        <v>783</v>
      </c>
      <c r="D546" s="122" t="s">
        <v>1259</v>
      </c>
      <c r="E546" s="122" t="s">
        <v>1529</v>
      </c>
      <c r="F546" s="122">
        <v>2023</v>
      </c>
      <c r="G546" s="129" t="s">
        <v>20</v>
      </c>
      <c r="H546" s="130" t="s">
        <v>20</v>
      </c>
      <c r="I546" s="190" t="s">
        <v>20</v>
      </c>
      <c r="J546" s="190"/>
      <c r="K546" s="131"/>
    </row>
    <row r="547" spans="2:11" ht="19.649999999999999" customHeight="1">
      <c r="B547" s="121">
        <f>ROW()-16</f>
        <v>531</v>
      </c>
      <c r="C547" s="122" t="s">
        <v>783</v>
      </c>
      <c r="D547" s="122" t="s">
        <v>1251</v>
      </c>
      <c r="E547" s="122" t="s">
        <v>1530</v>
      </c>
      <c r="F547" s="122">
        <v>2021</v>
      </c>
      <c r="G547" s="129" t="s">
        <v>20</v>
      </c>
      <c r="H547" s="130" t="s">
        <v>20</v>
      </c>
      <c r="I547" s="190" t="s">
        <v>20</v>
      </c>
      <c r="J547" s="190"/>
      <c r="K547" s="131" t="s">
        <v>20</v>
      </c>
    </row>
    <row r="548" spans="2:11" ht="19.649999999999999" customHeight="1">
      <c r="B548" s="121">
        <f>ROW()-16</f>
        <v>532</v>
      </c>
      <c r="C548" s="122" t="s">
        <v>783</v>
      </c>
      <c r="D548" s="122" t="s">
        <v>1252</v>
      </c>
      <c r="E548" s="122" t="s">
        <v>1374</v>
      </c>
      <c r="F548" s="122">
        <v>2018</v>
      </c>
      <c r="G548" s="129" t="s">
        <v>20</v>
      </c>
      <c r="H548" s="130" t="s">
        <v>20</v>
      </c>
      <c r="I548" s="190" t="s">
        <v>20</v>
      </c>
      <c r="J548" s="190"/>
      <c r="K548" s="131" t="s">
        <v>20</v>
      </c>
    </row>
    <row r="549" spans="2:11" ht="19.649999999999999" customHeight="1">
      <c r="B549" s="121">
        <f>ROW()-16</f>
        <v>533</v>
      </c>
      <c r="C549" s="122" t="s">
        <v>783</v>
      </c>
      <c r="D549" s="122" t="s">
        <v>1255</v>
      </c>
      <c r="E549" s="122" t="s">
        <v>1413</v>
      </c>
      <c r="F549" s="122" t="s">
        <v>19</v>
      </c>
      <c r="G549" s="129" t="s">
        <v>20</v>
      </c>
      <c r="H549" s="130"/>
      <c r="I549" s="190" t="s">
        <v>20</v>
      </c>
      <c r="J549" s="190"/>
      <c r="K549" s="131" t="s">
        <v>20</v>
      </c>
    </row>
    <row r="550" spans="2:11" ht="19.649999999999999" customHeight="1">
      <c r="B550" s="121">
        <f>ROW()-16</f>
        <v>534</v>
      </c>
      <c r="C550" s="122" t="s">
        <v>783</v>
      </c>
      <c r="D550" s="122" t="s">
        <v>1250</v>
      </c>
      <c r="E550" s="122" t="s">
        <v>1343</v>
      </c>
      <c r="F550" s="122">
        <v>2019</v>
      </c>
      <c r="G550" s="129" t="s">
        <v>20</v>
      </c>
      <c r="H550" s="130" t="s">
        <v>20</v>
      </c>
      <c r="I550" s="190" t="s">
        <v>20</v>
      </c>
      <c r="J550" s="190"/>
      <c r="K550" s="131" t="s">
        <v>20</v>
      </c>
    </row>
    <row r="551" spans="2:11" ht="19.649999999999999" customHeight="1">
      <c r="B551" s="121">
        <f t="shared" ref="B551:B586" si="16">ROW()-17</f>
        <v>534</v>
      </c>
      <c r="C551" s="122" t="s">
        <v>783</v>
      </c>
      <c r="D551" s="122" t="s">
        <v>1249</v>
      </c>
      <c r="E551" s="122" t="s">
        <v>1368</v>
      </c>
      <c r="F551" s="122" t="s">
        <v>19</v>
      </c>
      <c r="G551" s="129" t="s">
        <v>20</v>
      </c>
      <c r="H551" s="130" t="s">
        <v>20</v>
      </c>
      <c r="I551" s="190"/>
      <c r="J551" s="190"/>
      <c r="K551" s="131"/>
    </row>
    <row r="552" spans="2:11" ht="19.649999999999999" customHeight="1">
      <c r="B552" s="121">
        <f t="shared" si="16"/>
        <v>535</v>
      </c>
      <c r="C552" s="122" t="s">
        <v>783</v>
      </c>
      <c r="D552" s="122" t="s">
        <v>1250</v>
      </c>
      <c r="E552" s="122" t="s">
        <v>1353</v>
      </c>
      <c r="F552" s="122" t="s">
        <v>19</v>
      </c>
      <c r="G552" s="129" t="s">
        <v>20</v>
      </c>
      <c r="H552" s="130" t="s">
        <v>20</v>
      </c>
      <c r="I552" s="190" t="s">
        <v>20</v>
      </c>
      <c r="J552" s="190"/>
      <c r="K552" s="131"/>
    </row>
    <row r="553" spans="2:11" ht="19.649999999999999" customHeight="1">
      <c r="B553" s="121">
        <f t="shared" si="16"/>
        <v>536</v>
      </c>
      <c r="C553" s="122" t="s">
        <v>783</v>
      </c>
      <c r="D553" s="122" t="s">
        <v>1253</v>
      </c>
      <c r="E553" s="122" t="s">
        <v>1353</v>
      </c>
      <c r="F553" s="122" t="s">
        <v>19</v>
      </c>
      <c r="G553" s="129" t="s">
        <v>20</v>
      </c>
      <c r="H553" s="130" t="s">
        <v>20</v>
      </c>
      <c r="I553" s="190" t="s">
        <v>20</v>
      </c>
      <c r="J553" s="190"/>
      <c r="K553" s="131"/>
    </row>
    <row r="554" spans="2:11" ht="19.649999999999999" customHeight="1">
      <c r="B554" s="121">
        <f t="shared" si="16"/>
        <v>537</v>
      </c>
      <c r="C554" s="122" t="s">
        <v>783</v>
      </c>
      <c r="D554" s="122" t="s">
        <v>1254</v>
      </c>
      <c r="E554" s="122" t="s">
        <v>1345</v>
      </c>
      <c r="F554" s="122" t="s">
        <v>19</v>
      </c>
      <c r="G554" s="129" t="s">
        <v>20</v>
      </c>
      <c r="H554" s="130" t="s">
        <v>20</v>
      </c>
      <c r="I554" s="190" t="s">
        <v>20</v>
      </c>
      <c r="J554" s="190"/>
      <c r="K554" s="131" t="s">
        <v>20</v>
      </c>
    </row>
    <row r="555" spans="2:11" ht="19.649999999999999" customHeight="1">
      <c r="B555" s="121">
        <f t="shared" si="16"/>
        <v>538</v>
      </c>
      <c r="C555" s="122" t="s">
        <v>783</v>
      </c>
      <c r="D555" s="122" t="s">
        <v>1251</v>
      </c>
      <c r="E555" s="122" t="s">
        <v>1398</v>
      </c>
      <c r="F555" s="122" t="s">
        <v>19</v>
      </c>
      <c r="G555" s="129" t="s">
        <v>20</v>
      </c>
      <c r="H555" s="130" t="s">
        <v>20</v>
      </c>
      <c r="I555" s="190"/>
      <c r="J555" s="190" t="s">
        <v>20</v>
      </c>
      <c r="K555" s="131" t="s">
        <v>20</v>
      </c>
    </row>
    <row r="556" spans="2:11" ht="19.649999999999999" customHeight="1">
      <c r="B556" s="121">
        <f t="shared" si="16"/>
        <v>539</v>
      </c>
      <c r="C556" s="122" t="s">
        <v>783</v>
      </c>
      <c r="D556" s="122" t="s">
        <v>1253</v>
      </c>
      <c r="E556" s="122" t="s">
        <v>1343</v>
      </c>
      <c r="F556" s="122">
        <v>2019</v>
      </c>
      <c r="G556" s="129" t="s">
        <v>20</v>
      </c>
      <c r="H556" s="130" t="s">
        <v>20</v>
      </c>
      <c r="I556" s="190" t="s">
        <v>20</v>
      </c>
      <c r="J556" s="190"/>
      <c r="K556" s="131" t="s">
        <v>20</v>
      </c>
    </row>
    <row r="557" spans="2:11" ht="19.649999999999999" customHeight="1">
      <c r="B557" s="121">
        <f t="shared" si="16"/>
        <v>540</v>
      </c>
      <c r="C557" s="122" t="s">
        <v>481</v>
      </c>
      <c r="D557" s="122" t="s">
        <v>1098</v>
      </c>
      <c r="E557" s="122" t="s">
        <v>1368</v>
      </c>
      <c r="F557" s="122" t="s">
        <v>19</v>
      </c>
      <c r="G557" s="129" t="s">
        <v>20</v>
      </c>
      <c r="H557" s="130" t="s">
        <v>20</v>
      </c>
      <c r="I557" s="190"/>
      <c r="J557" s="190"/>
      <c r="K557" s="131" t="s">
        <v>20</v>
      </c>
    </row>
    <row r="558" spans="2:11" ht="19.649999999999999" customHeight="1">
      <c r="B558" s="121">
        <f t="shared" si="16"/>
        <v>541</v>
      </c>
      <c r="C558" s="122" t="s">
        <v>481</v>
      </c>
      <c r="D558" s="122" t="s">
        <v>1261</v>
      </c>
      <c r="E558" s="122" t="s">
        <v>1440</v>
      </c>
      <c r="F558" s="122">
        <v>2019</v>
      </c>
      <c r="G558" s="129" t="s">
        <v>20</v>
      </c>
      <c r="H558" s="130" t="s">
        <v>20</v>
      </c>
      <c r="I558" s="190"/>
      <c r="J558" s="190"/>
      <c r="K558" s="131"/>
    </row>
    <row r="559" spans="2:11" ht="19.649999999999999" customHeight="1">
      <c r="B559" s="121">
        <f t="shared" si="16"/>
        <v>542</v>
      </c>
      <c r="C559" s="122" t="s">
        <v>481</v>
      </c>
      <c r="D559" s="122" t="s">
        <v>482</v>
      </c>
      <c r="E559" s="122" t="s">
        <v>1366</v>
      </c>
      <c r="F559" s="122" t="s">
        <v>19</v>
      </c>
      <c r="G559" s="129" t="s">
        <v>20</v>
      </c>
      <c r="H559" s="130" t="s">
        <v>20</v>
      </c>
      <c r="I559" s="190"/>
      <c r="J559" s="190"/>
      <c r="K559" s="131" t="s">
        <v>20</v>
      </c>
    </row>
    <row r="560" spans="2:11" ht="19.649999999999999" customHeight="1">
      <c r="B560" s="121">
        <f t="shared" si="16"/>
        <v>543</v>
      </c>
      <c r="C560" s="122" t="s">
        <v>1262</v>
      </c>
      <c r="D560" s="122" t="s">
        <v>1264</v>
      </c>
      <c r="E560" s="122" t="s">
        <v>1366</v>
      </c>
      <c r="F560" s="122" t="s">
        <v>19</v>
      </c>
      <c r="G560" s="129" t="s">
        <v>20</v>
      </c>
      <c r="H560" s="130"/>
      <c r="I560" s="190" t="s">
        <v>20</v>
      </c>
      <c r="J560" s="190"/>
      <c r="K560" s="131"/>
    </row>
    <row r="561" spans="2:11" ht="19.649999999999999" customHeight="1">
      <c r="B561" s="121">
        <f t="shared" si="16"/>
        <v>544</v>
      </c>
      <c r="C561" s="122" t="s">
        <v>1262</v>
      </c>
      <c r="D561" s="122" t="s">
        <v>1263</v>
      </c>
      <c r="E561" s="122" t="s">
        <v>1366</v>
      </c>
      <c r="F561" s="122" t="s">
        <v>19</v>
      </c>
      <c r="G561" s="129" t="s">
        <v>20</v>
      </c>
      <c r="H561" s="130"/>
      <c r="I561" s="190"/>
      <c r="J561" s="190"/>
      <c r="K561" s="131"/>
    </row>
    <row r="562" spans="2:11" ht="19.649999999999999" customHeight="1">
      <c r="B562" s="121">
        <f t="shared" si="16"/>
        <v>545</v>
      </c>
      <c r="C562" s="122" t="s">
        <v>483</v>
      </c>
      <c r="D562" s="122" t="s">
        <v>485</v>
      </c>
      <c r="E562" s="122" t="s">
        <v>1401</v>
      </c>
      <c r="F562" s="122" t="s">
        <v>19</v>
      </c>
      <c r="G562" s="129" t="s">
        <v>20</v>
      </c>
      <c r="H562" s="130"/>
      <c r="I562" s="190" t="s">
        <v>20</v>
      </c>
      <c r="J562" s="190"/>
      <c r="K562" s="131" t="s">
        <v>20</v>
      </c>
    </row>
    <row r="563" spans="2:11" ht="19.649999999999999" customHeight="1">
      <c r="B563" s="121">
        <f t="shared" si="16"/>
        <v>546</v>
      </c>
      <c r="C563" s="122" t="s">
        <v>483</v>
      </c>
      <c r="D563" s="122" t="s">
        <v>1265</v>
      </c>
      <c r="E563" s="122" t="s">
        <v>1447</v>
      </c>
      <c r="F563" s="122">
        <v>2017</v>
      </c>
      <c r="G563" s="129" t="s">
        <v>20</v>
      </c>
      <c r="H563" s="130"/>
      <c r="I563" s="190" t="s">
        <v>20</v>
      </c>
      <c r="J563" s="190"/>
      <c r="K563" s="131"/>
    </row>
    <row r="564" spans="2:11" ht="19.649999999999999" customHeight="1">
      <c r="B564" s="121">
        <f t="shared" si="16"/>
        <v>547</v>
      </c>
      <c r="C564" s="122" t="s">
        <v>483</v>
      </c>
      <c r="D564" s="122" t="s">
        <v>1531</v>
      </c>
      <c r="E564" s="122" t="s">
        <v>1353</v>
      </c>
      <c r="F564" s="122" t="s">
        <v>19</v>
      </c>
      <c r="G564" s="129" t="s">
        <v>20</v>
      </c>
      <c r="H564" s="130" t="s">
        <v>20</v>
      </c>
      <c r="I564" s="190" t="s">
        <v>20</v>
      </c>
      <c r="J564" s="190"/>
      <c r="K564" s="131"/>
    </row>
    <row r="565" spans="2:11" ht="19.649999999999999" customHeight="1">
      <c r="B565" s="121">
        <f t="shared" si="16"/>
        <v>548</v>
      </c>
      <c r="C565" s="122" t="s">
        <v>486</v>
      </c>
      <c r="D565" s="122" t="s">
        <v>509</v>
      </c>
      <c r="E565" s="122" t="s">
        <v>1384</v>
      </c>
      <c r="F565" s="122">
        <v>2015</v>
      </c>
      <c r="G565" s="129" t="s">
        <v>20</v>
      </c>
      <c r="H565" s="130" t="s">
        <v>20</v>
      </c>
      <c r="I565" s="190"/>
      <c r="J565" s="190"/>
      <c r="K565" s="131"/>
    </row>
    <row r="566" spans="2:11" ht="19.649999999999999" customHeight="1">
      <c r="B566" s="121">
        <f t="shared" si="16"/>
        <v>549</v>
      </c>
      <c r="C566" s="122" t="s">
        <v>486</v>
      </c>
      <c r="D566" s="122" t="s">
        <v>490</v>
      </c>
      <c r="E566" s="122" t="s">
        <v>1343</v>
      </c>
      <c r="F566" s="122">
        <v>2019</v>
      </c>
      <c r="G566" s="129" t="s">
        <v>20</v>
      </c>
      <c r="H566" s="130" t="s">
        <v>20</v>
      </c>
      <c r="I566" s="190"/>
      <c r="J566" s="190"/>
      <c r="K566" s="131"/>
    </row>
    <row r="567" spans="2:11" ht="19.649999999999999" customHeight="1">
      <c r="B567" s="121">
        <f t="shared" si="16"/>
        <v>550</v>
      </c>
      <c r="C567" s="122" t="s">
        <v>486</v>
      </c>
      <c r="D567" s="122" t="s">
        <v>506</v>
      </c>
      <c r="E567" s="122" t="s">
        <v>1365</v>
      </c>
      <c r="F567" s="122">
        <v>2017</v>
      </c>
      <c r="G567" s="129" t="s">
        <v>20</v>
      </c>
      <c r="H567" s="130" t="s">
        <v>20</v>
      </c>
      <c r="I567" s="190"/>
      <c r="J567" s="190"/>
      <c r="K567" s="131"/>
    </row>
    <row r="568" spans="2:11" ht="19.649999999999999" customHeight="1">
      <c r="B568" s="121">
        <f t="shared" si="16"/>
        <v>551</v>
      </c>
      <c r="C568" s="122" t="s">
        <v>486</v>
      </c>
      <c r="D568" s="122" t="s">
        <v>1277</v>
      </c>
      <c r="E568" s="122" t="s">
        <v>1368</v>
      </c>
      <c r="F568" s="122" t="s">
        <v>19</v>
      </c>
      <c r="G568" s="129" t="s">
        <v>20</v>
      </c>
      <c r="H568" s="130" t="s">
        <v>20</v>
      </c>
      <c r="I568" s="190"/>
      <c r="J568" s="190"/>
      <c r="K568" s="131" t="s">
        <v>20</v>
      </c>
    </row>
    <row r="569" spans="2:11" ht="19.649999999999999" customHeight="1">
      <c r="B569" s="121">
        <f t="shared" si="16"/>
        <v>552</v>
      </c>
      <c r="C569" s="122" t="s">
        <v>486</v>
      </c>
      <c r="D569" s="122" t="s">
        <v>509</v>
      </c>
      <c r="E569" s="122" t="s">
        <v>1455</v>
      </c>
      <c r="F569" s="122">
        <v>2015</v>
      </c>
      <c r="G569" s="129" t="s">
        <v>20</v>
      </c>
      <c r="H569" s="130" t="s">
        <v>20</v>
      </c>
      <c r="I569" s="190"/>
      <c r="J569" s="190"/>
      <c r="K569" s="131"/>
    </row>
    <row r="570" spans="2:11" ht="19.649999999999999" customHeight="1">
      <c r="B570" s="121">
        <f t="shared" si="16"/>
        <v>553</v>
      </c>
      <c r="C570" s="122" t="s">
        <v>486</v>
      </c>
      <c r="D570" s="122" t="s">
        <v>1272</v>
      </c>
      <c r="E570" s="122" t="s">
        <v>1466</v>
      </c>
      <c r="F570" s="122">
        <v>2009</v>
      </c>
      <c r="G570" s="129" t="s">
        <v>20</v>
      </c>
      <c r="H570" s="130" t="s">
        <v>20</v>
      </c>
      <c r="I570" s="190"/>
      <c r="J570" s="190"/>
      <c r="K570" s="131"/>
    </row>
    <row r="571" spans="2:11" ht="19.649999999999999" customHeight="1">
      <c r="B571" s="121">
        <f t="shared" si="16"/>
        <v>554</v>
      </c>
      <c r="C571" s="122" t="s">
        <v>486</v>
      </c>
      <c r="D571" s="122" t="s">
        <v>520</v>
      </c>
      <c r="E571" s="122" t="s">
        <v>1532</v>
      </c>
      <c r="F571" s="122">
        <v>2008</v>
      </c>
      <c r="G571" s="129" t="s">
        <v>20</v>
      </c>
      <c r="H571" s="130" t="s">
        <v>20</v>
      </c>
      <c r="I571" s="190"/>
      <c r="J571" s="190"/>
      <c r="K571" s="131"/>
    </row>
    <row r="572" spans="2:11" ht="19.649999999999999" customHeight="1">
      <c r="B572" s="121">
        <f t="shared" si="16"/>
        <v>555</v>
      </c>
      <c r="C572" s="122" t="s">
        <v>486</v>
      </c>
      <c r="D572" s="122" t="s">
        <v>518</v>
      </c>
      <c r="E572" s="122" t="s">
        <v>1363</v>
      </c>
      <c r="F572" s="122">
        <v>2012</v>
      </c>
      <c r="G572" s="129" t="s">
        <v>20</v>
      </c>
      <c r="H572" s="130" t="s">
        <v>20</v>
      </c>
      <c r="I572" s="190"/>
      <c r="J572" s="190"/>
      <c r="K572" s="131"/>
    </row>
    <row r="573" spans="2:11" ht="19.649999999999999" customHeight="1">
      <c r="B573" s="121">
        <f t="shared" si="16"/>
        <v>556</v>
      </c>
      <c r="C573" s="122" t="s">
        <v>486</v>
      </c>
      <c r="D573" s="122" t="s">
        <v>1271</v>
      </c>
      <c r="E573" s="122" t="s">
        <v>1363</v>
      </c>
      <c r="F573" s="122">
        <v>2012</v>
      </c>
      <c r="G573" s="129" t="s">
        <v>20</v>
      </c>
      <c r="H573" s="130" t="s">
        <v>20</v>
      </c>
      <c r="I573" s="190"/>
      <c r="J573" s="190"/>
      <c r="K573" s="131"/>
    </row>
    <row r="574" spans="2:11" ht="19.649999999999999" customHeight="1">
      <c r="B574" s="121">
        <f t="shared" si="16"/>
        <v>557</v>
      </c>
      <c r="C574" s="122" t="s">
        <v>486</v>
      </c>
      <c r="D574" s="122" t="s">
        <v>493</v>
      </c>
      <c r="E574" s="122" t="s">
        <v>1533</v>
      </c>
      <c r="F574" s="122">
        <v>2014</v>
      </c>
      <c r="G574" s="129" t="s">
        <v>20</v>
      </c>
      <c r="H574" s="130" t="s">
        <v>20</v>
      </c>
      <c r="I574" s="190"/>
      <c r="J574" s="190"/>
      <c r="K574" s="131"/>
    </row>
    <row r="575" spans="2:11" ht="19.649999999999999" customHeight="1">
      <c r="B575" s="121">
        <f t="shared" si="16"/>
        <v>558</v>
      </c>
      <c r="C575" s="122" t="s">
        <v>486</v>
      </c>
      <c r="D575" s="122" t="s">
        <v>1269</v>
      </c>
      <c r="E575" s="122" t="s">
        <v>1533</v>
      </c>
      <c r="F575" s="122">
        <v>2014</v>
      </c>
      <c r="G575" s="129" t="s">
        <v>20</v>
      </c>
      <c r="H575" s="130" t="s">
        <v>20</v>
      </c>
      <c r="I575" s="190"/>
      <c r="J575" s="190"/>
      <c r="K575" s="131"/>
    </row>
    <row r="576" spans="2:11" ht="19.649999999999999" customHeight="1">
      <c r="B576" s="121">
        <f t="shared" si="16"/>
        <v>559</v>
      </c>
      <c r="C576" s="122" t="s">
        <v>486</v>
      </c>
      <c r="D576" s="122" t="s">
        <v>514</v>
      </c>
      <c r="E576" s="122" t="s">
        <v>1533</v>
      </c>
      <c r="F576" s="122">
        <v>2014</v>
      </c>
      <c r="G576" s="129" t="s">
        <v>20</v>
      </c>
      <c r="H576" s="130" t="s">
        <v>20</v>
      </c>
      <c r="I576" s="190"/>
      <c r="J576" s="190"/>
      <c r="K576" s="131"/>
    </row>
    <row r="577" spans="2:11" ht="19.649999999999999" customHeight="1">
      <c r="B577" s="121">
        <f t="shared" si="16"/>
        <v>560</v>
      </c>
      <c r="C577" s="122" t="s">
        <v>486</v>
      </c>
      <c r="D577" s="122" t="s">
        <v>509</v>
      </c>
      <c r="E577" s="122" t="s">
        <v>1534</v>
      </c>
      <c r="F577" s="122">
        <v>2009</v>
      </c>
      <c r="G577" s="129" t="s">
        <v>20</v>
      </c>
      <c r="H577" s="130"/>
      <c r="I577" s="190"/>
      <c r="J577" s="190"/>
      <c r="K577" s="131"/>
    </row>
    <row r="578" spans="2:11" ht="19.649999999999999" customHeight="1">
      <c r="B578" s="121">
        <f t="shared" si="16"/>
        <v>561</v>
      </c>
      <c r="C578" s="122" t="s">
        <v>486</v>
      </c>
      <c r="D578" s="122" t="s">
        <v>498</v>
      </c>
      <c r="E578" s="122" t="s">
        <v>1428</v>
      </c>
      <c r="F578" s="122">
        <v>2014</v>
      </c>
      <c r="G578" s="129" t="s">
        <v>20</v>
      </c>
      <c r="H578" s="130"/>
      <c r="I578" s="190"/>
      <c r="J578" s="190"/>
      <c r="K578" s="131"/>
    </row>
    <row r="579" spans="2:11" ht="19.649999999999999" customHeight="1">
      <c r="B579" s="121">
        <f t="shared" si="16"/>
        <v>562</v>
      </c>
      <c r="C579" s="122" t="s">
        <v>486</v>
      </c>
      <c r="D579" s="122" t="s">
        <v>1278</v>
      </c>
      <c r="E579" s="122" t="s">
        <v>1466</v>
      </c>
      <c r="F579" s="122">
        <v>2009</v>
      </c>
      <c r="G579" s="129" t="s">
        <v>20</v>
      </c>
      <c r="H579" s="130"/>
      <c r="I579" s="190"/>
      <c r="J579" s="190"/>
      <c r="K579" s="131"/>
    </row>
    <row r="580" spans="2:11" ht="19.649999999999999" customHeight="1">
      <c r="B580" s="121">
        <f t="shared" si="16"/>
        <v>563</v>
      </c>
      <c r="C580" s="122" t="s">
        <v>486</v>
      </c>
      <c r="D580" s="122" t="s">
        <v>529</v>
      </c>
      <c r="E580" s="122" t="s">
        <v>1459</v>
      </c>
      <c r="F580" s="122">
        <v>2014</v>
      </c>
      <c r="G580" s="129" t="s">
        <v>20</v>
      </c>
      <c r="H580" s="130" t="s">
        <v>20</v>
      </c>
      <c r="I580" s="190"/>
      <c r="J580" s="190"/>
      <c r="K580" s="131"/>
    </row>
    <row r="581" spans="2:11" ht="19.649999999999999" customHeight="1">
      <c r="B581" s="121">
        <f t="shared" si="16"/>
        <v>564</v>
      </c>
      <c r="C581" s="122" t="s">
        <v>486</v>
      </c>
      <c r="D581" s="122" t="s">
        <v>1277</v>
      </c>
      <c r="E581" s="122" t="s">
        <v>1517</v>
      </c>
      <c r="F581" s="122">
        <v>2014</v>
      </c>
      <c r="G581" s="129" t="s">
        <v>20</v>
      </c>
      <c r="H581" s="130"/>
      <c r="I581" s="190"/>
      <c r="J581" s="190"/>
      <c r="K581" s="131"/>
    </row>
    <row r="582" spans="2:11" ht="19.649999999999999" customHeight="1">
      <c r="B582" s="121">
        <f t="shared" si="16"/>
        <v>565</v>
      </c>
      <c r="C582" s="122" t="s">
        <v>486</v>
      </c>
      <c r="D582" s="122" t="s">
        <v>506</v>
      </c>
      <c r="E582" s="122" t="s">
        <v>1360</v>
      </c>
      <c r="F582" s="122">
        <v>2015</v>
      </c>
      <c r="G582" s="129" t="s">
        <v>20</v>
      </c>
      <c r="H582" s="130" t="s">
        <v>20</v>
      </c>
      <c r="I582" s="190"/>
      <c r="J582" s="190"/>
      <c r="K582" s="131"/>
    </row>
    <row r="583" spans="2:11" ht="19.649999999999999" customHeight="1">
      <c r="B583" s="121">
        <f t="shared" si="16"/>
        <v>566</v>
      </c>
      <c r="C583" s="122" t="s">
        <v>486</v>
      </c>
      <c r="D583" s="122" t="s">
        <v>503</v>
      </c>
      <c r="E583" s="122" t="s">
        <v>1535</v>
      </c>
      <c r="F583" s="122">
        <v>2021</v>
      </c>
      <c r="G583" s="129" t="s">
        <v>20</v>
      </c>
      <c r="H583" s="130" t="s">
        <v>20</v>
      </c>
      <c r="I583" s="190"/>
      <c r="J583" s="190"/>
      <c r="K583" s="131"/>
    </row>
    <row r="584" spans="2:11" ht="19.649999999999999" customHeight="1">
      <c r="B584" s="121">
        <f t="shared" si="16"/>
        <v>567</v>
      </c>
      <c r="C584" s="122" t="s">
        <v>486</v>
      </c>
      <c r="D584" s="122" t="s">
        <v>1272</v>
      </c>
      <c r="E584" s="122" t="s">
        <v>1371</v>
      </c>
      <c r="F584" s="122">
        <v>2016</v>
      </c>
      <c r="G584" s="129" t="s">
        <v>20</v>
      </c>
      <c r="H584" s="130" t="s">
        <v>20</v>
      </c>
      <c r="I584" s="190"/>
      <c r="J584" s="190"/>
      <c r="K584" s="131"/>
    </row>
    <row r="585" spans="2:11" ht="19.649999999999999" customHeight="1">
      <c r="B585" s="121">
        <f t="shared" si="16"/>
        <v>568</v>
      </c>
      <c r="C585" s="122" t="s">
        <v>486</v>
      </c>
      <c r="D585" s="122" t="s">
        <v>521</v>
      </c>
      <c r="E585" s="122" t="s">
        <v>1391</v>
      </c>
      <c r="F585" s="122">
        <v>2016</v>
      </c>
      <c r="G585" s="129" t="s">
        <v>20</v>
      </c>
      <c r="H585" s="130" t="s">
        <v>20</v>
      </c>
      <c r="I585" s="190"/>
      <c r="J585" s="190"/>
      <c r="K585" s="131"/>
    </row>
    <row r="586" spans="2:11" ht="19.649999999999999" customHeight="1">
      <c r="B586" s="121">
        <f t="shared" si="16"/>
        <v>569</v>
      </c>
      <c r="C586" s="122" t="s">
        <v>486</v>
      </c>
      <c r="D586" s="122" t="s">
        <v>500</v>
      </c>
      <c r="E586" s="122" t="s">
        <v>1391</v>
      </c>
      <c r="F586" s="122">
        <v>2016</v>
      </c>
      <c r="G586" s="129" t="s">
        <v>20</v>
      </c>
      <c r="H586" s="130" t="s">
        <v>20</v>
      </c>
      <c r="I586" s="190"/>
      <c r="J586" s="190"/>
      <c r="K586" s="131"/>
    </row>
    <row r="587" spans="2:11" ht="19.649999999999999" customHeight="1">
      <c r="B587" s="121" t="s">
        <v>1</v>
      </c>
      <c r="C587" s="122" t="s">
        <v>486</v>
      </c>
      <c r="D587" s="122" t="s">
        <v>1272</v>
      </c>
      <c r="E587" s="122" t="s">
        <v>1391</v>
      </c>
      <c r="F587" s="122" t="s">
        <v>5</v>
      </c>
      <c r="G587" s="129" t="s">
        <v>20</v>
      </c>
      <c r="H587" s="130" t="s">
        <v>20</v>
      </c>
      <c r="I587" s="190"/>
      <c r="J587" s="190"/>
      <c r="K587" s="131"/>
    </row>
    <row r="588" spans="2:11" ht="19.649999999999999" customHeight="1">
      <c r="B588" s="121">
        <f>ROW()-17</f>
        <v>571</v>
      </c>
      <c r="C588" s="122" t="s">
        <v>486</v>
      </c>
      <c r="D588" s="122" t="s">
        <v>512</v>
      </c>
      <c r="E588" s="122" t="s">
        <v>1463</v>
      </c>
      <c r="F588" s="122">
        <v>2015</v>
      </c>
      <c r="G588" s="129" t="s">
        <v>20</v>
      </c>
      <c r="H588" s="130" t="s">
        <v>20</v>
      </c>
      <c r="I588" s="190"/>
      <c r="J588" s="190"/>
      <c r="K588" s="131"/>
    </row>
    <row r="589" spans="2:11" ht="19.649999999999999" customHeight="1">
      <c r="B589" s="121">
        <f>ROW()-17</f>
        <v>572</v>
      </c>
      <c r="C589" s="122" t="s">
        <v>486</v>
      </c>
      <c r="D589" s="122" t="s">
        <v>522</v>
      </c>
      <c r="E589" s="122" t="s">
        <v>1463</v>
      </c>
      <c r="F589" s="122">
        <v>2015</v>
      </c>
      <c r="G589" s="129" t="s">
        <v>20</v>
      </c>
      <c r="H589" s="130" t="s">
        <v>20</v>
      </c>
      <c r="I589" s="190"/>
      <c r="J589" s="190"/>
      <c r="K589" s="131"/>
    </row>
    <row r="590" spans="2:11" ht="19.649999999999999" customHeight="1">
      <c r="B590" s="121">
        <f>ROW()-17</f>
        <v>573</v>
      </c>
      <c r="C590" s="122" t="s">
        <v>486</v>
      </c>
      <c r="D590" s="122" t="s">
        <v>515</v>
      </c>
      <c r="E590" s="122" t="s">
        <v>1425</v>
      </c>
      <c r="F590" s="122" t="s">
        <v>19</v>
      </c>
      <c r="G590" s="129" t="s">
        <v>20</v>
      </c>
      <c r="H590" s="130" t="s">
        <v>20</v>
      </c>
      <c r="I590" s="190" t="s">
        <v>20</v>
      </c>
      <c r="J590" s="190"/>
      <c r="K590" s="131"/>
    </row>
    <row r="591" spans="2:11" ht="19.649999999999999" customHeight="1">
      <c r="B591" s="121">
        <f>ROW()-17</f>
        <v>574</v>
      </c>
      <c r="C591" s="122" t="s">
        <v>486</v>
      </c>
      <c r="D591" s="122" t="s">
        <v>531</v>
      </c>
      <c r="E591" s="122" t="s">
        <v>1536</v>
      </c>
      <c r="F591" s="122">
        <v>2013</v>
      </c>
      <c r="G591" s="129" t="s">
        <v>20</v>
      </c>
      <c r="H591" s="130" t="s">
        <v>20</v>
      </c>
      <c r="I591" s="190"/>
      <c r="J591" s="190"/>
      <c r="K591" s="131"/>
    </row>
    <row r="592" spans="2:11" ht="19.649999999999999" customHeight="1">
      <c r="B592" s="121">
        <f>ROW()-17</f>
        <v>575</v>
      </c>
      <c r="C592" s="122" t="s">
        <v>486</v>
      </c>
      <c r="D592" s="122" t="s">
        <v>175</v>
      </c>
      <c r="E592" s="122" t="s">
        <v>1407</v>
      </c>
      <c r="F592" s="122" t="s">
        <v>19</v>
      </c>
      <c r="G592" s="129" t="s">
        <v>20</v>
      </c>
      <c r="H592" s="130" t="s">
        <v>20</v>
      </c>
      <c r="I592" s="190"/>
      <c r="J592" s="190"/>
      <c r="K592" s="131"/>
    </row>
    <row r="593" spans="2:11" ht="19.649999999999999" customHeight="1">
      <c r="B593" s="121">
        <f t="shared" ref="B593:B612" si="17">ROW()-18</f>
        <v>575</v>
      </c>
      <c r="C593" s="122" t="s">
        <v>486</v>
      </c>
      <c r="D593" s="122" t="s">
        <v>503</v>
      </c>
      <c r="E593" s="122" t="s">
        <v>1407</v>
      </c>
      <c r="F593" s="122" t="s">
        <v>19</v>
      </c>
      <c r="G593" s="129" t="s">
        <v>20</v>
      </c>
      <c r="H593" s="130" t="s">
        <v>20</v>
      </c>
      <c r="I593" s="190"/>
      <c r="J593" s="190"/>
      <c r="K593" s="131"/>
    </row>
    <row r="594" spans="2:11" ht="19.649999999999999" customHeight="1">
      <c r="B594" s="121">
        <f t="shared" si="17"/>
        <v>576</v>
      </c>
      <c r="C594" s="122" t="s">
        <v>486</v>
      </c>
      <c r="D594" s="122" t="s">
        <v>1276</v>
      </c>
      <c r="E594" s="122" t="s">
        <v>1407</v>
      </c>
      <c r="F594" s="122" t="s">
        <v>19</v>
      </c>
      <c r="G594" s="129" t="s">
        <v>20</v>
      </c>
      <c r="H594" s="130" t="s">
        <v>20</v>
      </c>
      <c r="I594" s="190"/>
      <c r="J594" s="190"/>
      <c r="K594" s="131"/>
    </row>
    <row r="595" spans="2:11" ht="19.649999999999999" customHeight="1">
      <c r="B595" s="121">
        <f t="shared" si="17"/>
        <v>577</v>
      </c>
      <c r="C595" s="122" t="s">
        <v>486</v>
      </c>
      <c r="D595" s="122" t="s">
        <v>177</v>
      </c>
      <c r="E595" s="122" t="s">
        <v>1407</v>
      </c>
      <c r="F595" s="122" t="s">
        <v>19</v>
      </c>
      <c r="G595" s="129" t="s">
        <v>20</v>
      </c>
      <c r="H595" s="130" t="s">
        <v>20</v>
      </c>
      <c r="I595" s="190"/>
      <c r="J595" s="190"/>
      <c r="K595" s="131"/>
    </row>
    <row r="596" spans="2:11" ht="19.649999999999999" customHeight="1">
      <c r="B596" s="121">
        <f t="shared" si="17"/>
        <v>578</v>
      </c>
      <c r="C596" s="122" t="s">
        <v>486</v>
      </c>
      <c r="D596" s="122" t="s">
        <v>493</v>
      </c>
      <c r="E596" s="122" t="s">
        <v>1440</v>
      </c>
      <c r="F596" s="122">
        <v>2019</v>
      </c>
      <c r="G596" s="129" t="s">
        <v>20</v>
      </c>
      <c r="H596" s="130" t="s">
        <v>20</v>
      </c>
      <c r="I596" s="190"/>
      <c r="J596" s="190"/>
      <c r="K596" s="131"/>
    </row>
    <row r="597" spans="2:11" ht="19.649999999999999" customHeight="1">
      <c r="B597" s="121">
        <f t="shared" si="17"/>
        <v>579</v>
      </c>
      <c r="C597" s="122" t="s">
        <v>486</v>
      </c>
      <c r="D597" s="122" t="s">
        <v>514</v>
      </c>
      <c r="E597" s="122" t="s">
        <v>1440</v>
      </c>
      <c r="F597" s="122">
        <v>2019</v>
      </c>
      <c r="G597" s="129" t="s">
        <v>20</v>
      </c>
      <c r="H597" s="130" t="s">
        <v>20</v>
      </c>
      <c r="I597" s="190"/>
      <c r="J597" s="190"/>
      <c r="K597" s="131"/>
    </row>
    <row r="598" spans="2:11" ht="19.649999999999999" customHeight="1">
      <c r="B598" s="121">
        <f t="shared" si="17"/>
        <v>580</v>
      </c>
      <c r="C598" s="122" t="s">
        <v>486</v>
      </c>
      <c r="D598" s="122" t="s">
        <v>490</v>
      </c>
      <c r="E598" s="122" t="s">
        <v>1343</v>
      </c>
      <c r="F598" s="122">
        <v>2019</v>
      </c>
      <c r="G598" s="129" t="s">
        <v>20</v>
      </c>
      <c r="H598" s="130" t="s">
        <v>20</v>
      </c>
      <c r="I598" s="190"/>
      <c r="J598" s="190"/>
      <c r="K598" s="131"/>
    </row>
    <row r="599" spans="2:11" ht="19.649999999999999" customHeight="1">
      <c r="B599" s="121">
        <f t="shared" si="17"/>
        <v>581</v>
      </c>
      <c r="C599" s="122" t="s">
        <v>486</v>
      </c>
      <c r="D599" s="122" t="s">
        <v>529</v>
      </c>
      <c r="E599" s="122" t="s">
        <v>1368</v>
      </c>
      <c r="F599" s="122" t="s">
        <v>19</v>
      </c>
      <c r="G599" s="129" t="s">
        <v>20</v>
      </c>
      <c r="H599" s="130" t="s">
        <v>20</v>
      </c>
      <c r="I599" s="190"/>
      <c r="J599" s="190"/>
      <c r="K599" s="131"/>
    </row>
    <row r="600" spans="2:11" ht="19.649999999999999" customHeight="1">
      <c r="B600" s="121">
        <f t="shared" si="17"/>
        <v>582</v>
      </c>
      <c r="C600" s="122" t="s">
        <v>486</v>
      </c>
      <c r="D600" s="122" t="s">
        <v>498</v>
      </c>
      <c r="E600" s="122" t="s">
        <v>1373</v>
      </c>
      <c r="F600" s="122" t="s">
        <v>19</v>
      </c>
      <c r="G600" s="129" t="s">
        <v>20</v>
      </c>
      <c r="H600" s="130" t="s">
        <v>20</v>
      </c>
      <c r="I600" s="190"/>
      <c r="J600" s="190"/>
      <c r="K600" s="131"/>
    </row>
    <row r="601" spans="2:11" ht="19.649999999999999" customHeight="1">
      <c r="B601" s="121">
        <f t="shared" si="17"/>
        <v>583</v>
      </c>
      <c r="C601" s="122" t="s">
        <v>486</v>
      </c>
      <c r="D601" s="122" t="s">
        <v>502</v>
      </c>
      <c r="E601" s="122" t="s">
        <v>1373</v>
      </c>
      <c r="F601" s="122" t="s">
        <v>19</v>
      </c>
      <c r="G601" s="129" t="s">
        <v>20</v>
      </c>
      <c r="H601" s="130" t="s">
        <v>20</v>
      </c>
      <c r="I601" s="190"/>
      <c r="J601" s="190"/>
      <c r="K601" s="131"/>
    </row>
    <row r="602" spans="2:11" ht="19.649999999999999" customHeight="1">
      <c r="B602" s="121">
        <f t="shared" si="17"/>
        <v>584</v>
      </c>
      <c r="C602" s="122" t="s">
        <v>486</v>
      </c>
      <c r="D602" s="122" t="s">
        <v>526</v>
      </c>
      <c r="E602" s="122" t="s">
        <v>1373</v>
      </c>
      <c r="F602" s="122" t="s">
        <v>19</v>
      </c>
      <c r="G602" s="129" t="s">
        <v>20</v>
      </c>
      <c r="H602" s="130" t="s">
        <v>20</v>
      </c>
      <c r="I602" s="190"/>
      <c r="J602" s="190"/>
      <c r="K602" s="131"/>
    </row>
    <row r="603" spans="2:11" ht="19.649999999999999" customHeight="1">
      <c r="B603" s="121">
        <f t="shared" si="17"/>
        <v>585</v>
      </c>
      <c r="C603" s="122" t="s">
        <v>486</v>
      </c>
      <c r="D603" s="122" t="s">
        <v>520</v>
      </c>
      <c r="E603" s="122" t="s">
        <v>1366</v>
      </c>
      <c r="F603" s="122" t="s">
        <v>19</v>
      </c>
      <c r="G603" s="129" t="s">
        <v>20</v>
      </c>
      <c r="H603" s="130" t="s">
        <v>20</v>
      </c>
      <c r="I603" s="190"/>
      <c r="J603" s="190"/>
      <c r="K603" s="131"/>
    </row>
    <row r="604" spans="2:11" ht="19.649999999999999" customHeight="1">
      <c r="B604" s="121">
        <f t="shared" si="17"/>
        <v>586</v>
      </c>
      <c r="C604" s="122" t="s">
        <v>486</v>
      </c>
      <c r="D604" s="122" t="s">
        <v>1272</v>
      </c>
      <c r="E604" s="122" t="s">
        <v>1366</v>
      </c>
      <c r="F604" s="122" t="s">
        <v>19</v>
      </c>
      <c r="G604" s="129" t="s">
        <v>20</v>
      </c>
      <c r="H604" s="130" t="s">
        <v>20</v>
      </c>
      <c r="I604" s="190"/>
      <c r="J604" s="190"/>
      <c r="K604" s="131"/>
    </row>
    <row r="605" spans="2:11" ht="19.649999999999999" customHeight="1">
      <c r="B605" s="121">
        <f t="shared" si="17"/>
        <v>587</v>
      </c>
      <c r="C605" s="122" t="s">
        <v>486</v>
      </c>
      <c r="D605" s="122" t="s">
        <v>1273</v>
      </c>
      <c r="E605" s="122" t="s">
        <v>1366</v>
      </c>
      <c r="F605" s="122" t="s">
        <v>19</v>
      </c>
      <c r="G605" s="129" t="s">
        <v>20</v>
      </c>
      <c r="H605" s="130" t="s">
        <v>20</v>
      </c>
      <c r="I605" s="190"/>
      <c r="J605" s="190"/>
      <c r="K605" s="131"/>
    </row>
    <row r="606" spans="2:11" ht="19.649999999999999" customHeight="1">
      <c r="B606" s="121">
        <f t="shared" si="17"/>
        <v>588</v>
      </c>
      <c r="C606" s="122" t="s">
        <v>486</v>
      </c>
      <c r="D606" s="122" t="s">
        <v>506</v>
      </c>
      <c r="E606" s="122" t="s">
        <v>1366</v>
      </c>
      <c r="F606" s="122" t="s">
        <v>19</v>
      </c>
      <c r="G606" s="129" t="s">
        <v>20</v>
      </c>
      <c r="H606" s="130" t="s">
        <v>20</v>
      </c>
      <c r="I606" s="190"/>
      <c r="J606" s="190"/>
      <c r="K606" s="131"/>
    </row>
    <row r="607" spans="2:11" ht="19.649999999999999" customHeight="1">
      <c r="B607" s="121">
        <f t="shared" si="17"/>
        <v>589</v>
      </c>
      <c r="C607" s="122" t="s">
        <v>486</v>
      </c>
      <c r="D607" s="122" t="s">
        <v>1266</v>
      </c>
      <c r="E607" s="122" t="s">
        <v>1345</v>
      </c>
      <c r="F607" s="122" t="s">
        <v>19</v>
      </c>
      <c r="G607" s="129" t="s">
        <v>20</v>
      </c>
      <c r="H607" s="130" t="s">
        <v>20</v>
      </c>
      <c r="I607" s="190"/>
      <c r="J607" s="190"/>
      <c r="K607" s="131"/>
    </row>
    <row r="608" spans="2:11" ht="19.649999999999999" customHeight="1">
      <c r="B608" s="121">
        <f t="shared" si="17"/>
        <v>590</v>
      </c>
      <c r="C608" s="122" t="s">
        <v>486</v>
      </c>
      <c r="D608" s="122" t="s">
        <v>508</v>
      </c>
      <c r="E608" s="122" t="s">
        <v>1373</v>
      </c>
      <c r="F608" s="122" t="s">
        <v>19</v>
      </c>
      <c r="G608" s="129" t="s">
        <v>20</v>
      </c>
      <c r="H608" s="130" t="s">
        <v>20</v>
      </c>
      <c r="I608" s="190"/>
      <c r="J608" s="190"/>
      <c r="K608" s="131"/>
    </row>
    <row r="609" spans="2:11" ht="19.5" customHeight="1">
      <c r="B609" s="121">
        <f t="shared" si="17"/>
        <v>591</v>
      </c>
      <c r="C609" s="122" t="s">
        <v>486</v>
      </c>
      <c r="D609" s="122" t="s">
        <v>1267</v>
      </c>
      <c r="E609" s="122" t="s">
        <v>1345</v>
      </c>
      <c r="F609" s="122" t="s">
        <v>19</v>
      </c>
      <c r="G609" s="129" t="s">
        <v>20</v>
      </c>
      <c r="H609" s="130" t="s">
        <v>20</v>
      </c>
      <c r="I609" s="190"/>
      <c r="J609" s="190"/>
      <c r="K609" s="131"/>
    </row>
    <row r="610" spans="2:11" ht="19.5" customHeight="1">
      <c r="B610" s="121">
        <f t="shared" si="17"/>
        <v>592</v>
      </c>
      <c r="C610" s="122" t="s">
        <v>486</v>
      </c>
      <c r="D610" s="122" t="s">
        <v>1268</v>
      </c>
      <c r="E610" s="122" t="s">
        <v>1345</v>
      </c>
      <c r="F610" s="122" t="s">
        <v>19</v>
      </c>
      <c r="G610" s="129" t="s">
        <v>20</v>
      </c>
      <c r="H610" s="130" t="s">
        <v>20</v>
      </c>
      <c r="I610" s="190"/>
      <c r="J610" s="190"/>
      <c r="K610" s="131"/>
    </row>
    <row r="611" spans="2:11" ht="19.5" customHeight="1">
      <c r="B611" s="121">
        <f t="shared" si="17"/>
        <v>593</v>
      </c>
      <c r="C611" s="122" t="s">
        <v>486</v>
      </c>
      <c r="D611" s="122" t="s">
        <v>493</v>
      </c>
      <c r="E611" s="122" t="s">
        <v>1353</v>
      </c>
      <c r="F611" s="122" t="s">
        <v>19</v>
      </c>
      <c r="G611" s="129" t="s">
        <v>20</v>
      </c>
      <c r="H611" s="130" t="s">
        <v>20</v>
      </c>
      <c r="I611" s="190"/>
      <c r="J611" s="190"/>
      <c r="K611" s="131"/>
    </row>
    <row r="612" spans="2:11" ht="19.5" customHeight="1">
      <c r="B612" s="121">
        <f t="shared" si="17"/>
        <v>594</v>
      </c>
      <c r="C612" s="122" t="s">
        <v>486</v>
      </c>
      <c r="D612" s="122" t="s">
        <v>514</v>
      </c>
      <c r="E612" s="122" t="s">
        <v>1353</v>
      </c>
      <c r="F612" s="122" t="s">
        <v>19</v>
      </c>
      <c r="G612" s="129" t="s">
        <v>20</v>
      </c>
      <c r="H612" s="130" t="s">
        <v>20</v>
      </c>
      <c r="I612" s="190"/>
      <c r="J612" s="190"/>
      <c r="K612" s="131"/>
    </row>
    <row r="613" spans="2:11" ht="19.5" customHeight="1">
      <c r="B613" s="121">
        <f>ROW()-32</f>
        <v>581</v>
      </c>
      <c r="C613" s="122" t="s">
        <v>486</v>
      </c>
      <c r="D613" s="122" t="s">
        <v>489</v>
      </c>
      <c r="E613" s="122" t="s">
        <v>1353</v>
      </c>
      <c r="F613" s="122" t="s">
        <v>19</v>
      </c>
      <c r="G613" s="129" t="s">
        <v>20</v>
      </c>
      <c r="H613" s="130" t="s">
        <v>20</v>
      </c>
      <c r="I613" s="190"/>
      <c r="J613" s="190"/>
      <c r="K613" s="131"/>
    </row>
    <row r="614" spans="2:11" ht="19.5" customHeight="1">
      <c r="B614" s="121">
        <f t="shared" ref="B614:B628" si="18">ROW()-18</f>
        <v>596</v>
      </c>
      <c r="C614" s="122" t="s">
        <v>486</v>
      </c>
      <c r="D614" s="122" t="s">
        <v>528</v>
      </c>
      <c r="E614" s="122" t="s">
        <v>1353</v>
      </c>
      <c r="F614" s="122" t="s">
        <v>19</v>
      </c>
      <c r="G614" s="129" t="s">
        <v>20</v>
      </c>
      <c r="H614" s="130" t="s">
        <v>20</v>
      </c>
      <c r="I614" s="190"/>
      <c r="J614" s="190"/>
      <c r="K614" s="131"/>
    </row>
    <row r="615" spans="2:11" ht="19.5" customHeight="1">
      <c r="B615" s="121">
        <f t="shared" si="18"/>
        <v>597</v>
      </c>
      <c r="C615" s="122" t="s">
        <v>486</v>
      </c>
      <c r="D615" s="122" t="s">
        <v>504</v>
      </c>
      <c r="E615" s="122" t="s">
        <v>1353</v>
      </c>
      <c r="F615" s="122" t="s">
        <v>19</v>
      </c>
      <c r="G615" s="129" t="s">
        <v>20</v>
      </c>
      <c r="H615" s="130" t="s">
        <v>20</v>
      </c>
      <c r="I615" s="190"/>
      <c r="J615" s="190"/>
      <c r="K615" s="131"/>
    </row>
    <row r="616" spans="2:11" ht="19.5" customHeight="1">
      <c r="B616" s="121">
        <f t="shared" si="18"/>
        <v>598</v>
      </c>
      <c r="C616" s="122" t="s">
        <v>486</v>
      </c>
      <c r="D616" s="122" t="s">
        <v>490</v>
      </c>
      <c r="E616" s="122" t="s">
        <v>1353</v>
      </c>
      <c r="F616" s="122" t="s">
        <v>19</v>
      </c>
      <c r="G616" s="129" t="s">
        <v>20</v>
      </c>
      <c r="H616" s="130" t="s">
        <v>20</v>
      </c>
      <c r="I616" s="190"/>
      <c r="J616" s="190"/>
      <c r="K616" s="131"/>
    </row>
    <row r="617" spans="2:11" ht="19.5" customHeight="1">
      <c r="B617" s="121">
        <f t="shared" si="18"/>
        <v>599</v>
      </c>
      <c r="C617" s="122" t="s">
        <v>486</v>
      </c>
      <c r="D617" s="122" t="s">
        <v>1272</v>
      </c>
      <c r="E617" s="122" t="s">
        <v>1350</v>
      </c>
      <c r="F617" s="122" t="s">
        <v>19</v>
      </c>
      <c r="G617" s="129" t="s">
        <v>20</v>
      </c>
      <c r="H617" s="130" t="s">
        <v>20</v>
      </c>
      <c r="I617" s="190"/>
      <c r="J617" s="190"/>
      <c r="K617" s="131"/>
    </row>
    <row r="618" spans="2:11" ht="19.5" customHeight="1">
      <c r="B618" s="121">
        <f t="shared" si="18"/>
        <v>600</v>
      </c>
      <c r="C618" s="122" t="s">
        <v>486</v>
      </c>
      <c r="D618" s="122" t="s">
        <v>498</v>
      </c>
      <c r="E618" s="122" t="s">
        <v>1350</v>
      </c>
      <c r="F618" s="122" t="s">
        <v>19</v>
      </c>
      <c r="G618" s="129" t="s">
        <v>20</v>
      </c>
      <c r="H618" s="130" t="s">
        <v>20</v>
      </c>
      <c r="I618" s="190"/>
      <c r="J618" s="190"/>
      <c r="K618" s="131"/>
    </row>
    <row r="619" spans="2:11" ht="19.5" customHeight="1">
      <c r="B619" s="121">
        <f t="shared" si="18"/>
        <v>601</v>
      </c>
      <c r="C619" s="122" t="s">
        <v>486</v>
      </c>
      <c r="D619" s="122" t="s">
        <v>526</v>
      </c>
      <c r="E619" s="122" t="s">
        <v>1367</v>
      </c>
      <c r="F619" s="122" t="s">
        <v>19</v>
      </c>
      <c r="G619" s="129" t="s">
        <v>20</v>
      </c>
      <c r="H619" s="130" t="s">
        <v>20</v>
      </c>
      <c r="I619" s="190"/>
      <c r="J619" s="190"/>
      <c r="K619" s="131"/>
    </row>
    <row r="620" spans="2:11" ht="19.5" customHeight="1">
      <c r="B620" s="121">
        <f t="shared" si="18"/>
        <v>602</v>
      </c>
      <c r="C620" s="122" t="s">
        <v>486</v>
      </c>
      <c r="D620" s="122" t="s">
        <v>523</v>
      </c>
      <c r="E620" s="122" t="s">
        <v>1367</v>
      </c>
      <c r="F620" s="122" t="s">
        <v>19</v>
      </c>
      <c r="G620" s="129" t="s">
        <v>20</v>
      </c>
      <c r="H620" s="130" t="s">
        <v>20</v>
      </c>
      <c r="I620" s="190"/>
      <c r="J620" s="190"/>
      <c r="K620" s="131"/>
    </row>
    <row r="621" spans="2:11" ht="19.5" customHeight="1">
      <c r="B621" s="121">
        <f t="shared" si="18"/>
        <v>603</v>
      </c>
      <c r="C621" s="122" t="s">
        <v>486</v>
      </c>
      <c r="D621" s="122" t="s">
        <v>499</v>
      </c>
      <c r="E621" s="122" t="s">
        <v>1398</v>
      </c>
      <c r="F621" s="122" t="s">
        <v>19</v>
      </c>
      <c r="G621" s="129" t="s">
        <v>20</v>
      </c>
      <c r="H621" s="130" t="s">
        <v>20</v>
      </c>
      <c r="I621" s="190"/>
      <c r="J621" s="190"/>
      <c r="K621" s="131"/>
    </row>
    <row r="622" spans="2:11" ht="19.5" customHeight="1">
      <c r="B622" s="121">
        <f t="shared" si="18"/>
        <v>604</v>
      </c>
      <c r="C622" s="122" t="s">
        <v>486</v>
      </c>
      <c r="D622" s="122" t="s">
        <v>1270</v>
      </c>
      <c r="E622" s="122" t="s">
        <v>1398</v>
      </c>
      <c r="F622" s="122" t="s">
        <v>19</v>
      </c>
      <c r="G622" s="129" t="s">
        <v>20</v>
      </c>
      <c r="H622" s="130" t="s">
        <v>20</v>
      </c>
      <c r="I622" s="190"/>
      <c r="J622" s="190"/>
      <c r="K622" s="131"/>
    </row>
    <row r="623" spans="2:11" ht="19.5" customHeight="1">
      <c r="B623" s="121">
        <f t="shared" si="18"/>
        <v>605</v>
      </c>
      <c r="C623" s="122" t="s">
        <v>486</v>
      </c>
      <c r="D623" s="122" t="s">
        <v>519</v>
      </c>
      <c r="E623" s="122" t="s">
        <v>1537</v>
      </c>
      <c r="F623" s="122">
        <v>2012</v>
      </c>
      <c r="G623" s="129" t="s">
        <v>20</v>
      </c>
      <c r="H623" s="130" t="s">
        <v>20</v>
      </c>
      <c r="I623" s="190"/>
      <c r="J623" s="190"/>
      <c r="K623" s="131"/>
    </row>
    <row r="624" spans="2:11" ht="19.5" customHeight="1">
      <c r="B624" s="121">
        <f t="shared" si="18"/>
        <v>606</v>
      </c>
      <c r="C624" s="122" t="s">
        <v>486</v>
      </c>
      <c r="D624" s="122" t="s">
        <v>520</v>
      </c>
      <c r="E624" s="122" t="s">
        <v>1346</v>
      </c>
      <c r="F624" s="122">
        <v>2015</v>
      </c>
      <c r="G624" s="129" t="s">
        <v>20</v>
      </c>
      <c r="H624" s="130" t="s">
        <v>20</v>
      </c>
      <c r="I624" s="190"/>
      <c r="J624" s="190"/>
      <c r="K624" s="131"/>
    </row>
    <row r="625" spans="2:11" ht="19.5" customHeight="1">
      <c r="B625" s="121">
        <f t="shared" si="18"/>
        <v>607</v>
      </c>
      <c r="C625" s="122" t="s">
        <v>486</v>
      </c>
      <c r="D625" s="122" t="s">
        <v>178</v>
      </c>
      <c r="E625" s="122" t="s">
        <v>1368</v>
      </c>
      <c r="F625" s="122" t="s">
        <v>19</v>
      </c>
      <c r="G625" s="129" t="s">
        <v>20</v>
      </c>
      <c r="H625" s="130" t="s">
        <v>20</v>
      </c>
      <c r="I625" s="190"/>
      <c r="J625" s="190"/>
      <c r="K625" s="131"/>
    </row>
    <row r="626" spans="2:11" ht="19.5" customHeight="1">
      <c r="B626" s="121">
        <f t="shared" si="18"/>
        <v>608</v>
      </c>
      <c r="C626" s="122" t="s">
        <v>486</v>
      </c>
      <c r="D626" s="122" t="s">
        <v>525</v>
      </c>
      <c r="E626" s="122" t="s">
        <v>1401</v>
      </c>
      <c r="F626" s="122" t="s">
        <v>19</v>
      </c>
      <c r="G626" s="129" t="s">
        <v>20</v>
      </c>
      <c r="H626" s="130" t="s">
        <v>20</v>
      </c>
      <c r="I626" s="190"/>
      <c r="J626" s="190"/>
      <c r="K626" s="131"/>
    </row>
    <row r="627" spans="2:11" ht="19.5" customHeight="1">
      <c r="B627" s="121">
        <f t="shared" si="18"/>
        <v>609</v>
      </c>
      <c r="C627" s="122" t="s">
        <v>486</v>
      </c>
      <c r="D627" s="122" t="s">
        <v>504</v>
      </c>
      <c r="E627" s="122" t="s">
        <v>1398</v>
      </c>
      <c r="F627" s="122" t="s">
        <v>19</v>
      </c>
      <c r="G627" s="129" t="s">
        <v>20</v>
      </c>
      <c r="H627" s="130" t="s">
        <v>20</v>
      </c>
      <c r="I627" s="190"/>
      <c r="J627" s="190"/>
      <c r="K627" s="131"/>
    </row>
    <row r="628" spans="2:11" ht="19.5" customHeight="1">
      <c r="B628" s="121">
        <f t="shared" si="18"/>
        <v>610</v>
      </c>
      <c r="C628" s="122" t="s">
        <v>486</v>
      </c>
      <c r="D628" s="122" t="s">
        <v>173</v>
      </c>
      <c r="E628" s="122" t="s">
        <v>1345</v>
      </c>
      <c r="F628" s="122" t="s">
        <v>19</v>
      </c>
      <c r="G628" s="129" t="s">
        <v>20</v>
      </c>
      <c r="H628" s="130" t="s">
        <v>20</v>
      </c>
      <c r="I628" s="190"/>
      <c r="J628" s="190"/>
      <c r="K628" s="131"/>
    </row>
    <row r="629" spans="2:11" ht="19.5" customHeight="1">
      <c r="B629" s="121" t="s">
        <v>1</v>
      </c>
      <c r="C629" s="122" t="s">
        <v>486</v>
      </c>
      <c r="D629" s="122" t="s">
        <v>503</v>
      </c>
      <c r="E629" s="122" t="s">
        <v>1398</v>
      </c>
      <c r="F629" s="122" t="s">
        <v>5</v>
      </c>
      <c r="G629" s="129" t="s">
        <v>20</v>
      </c>
      <c r="H629" s="130" t="s">
        <v>20</v>
      </c>
      <c r="I629" s="190"/>
      <c r="J629" s="190"/>
      <c r="K629" s="131"/>
    </row>
    <row r="630" spans="2:11" ht="19.5" customHeight="1">
      <c r="B630" s="121">
        <f t="shared" ref="B630:B635" si="19">ROW()-18</f>
        <v>612</v>
      </c>
      <c r="C630" s="122" t="s">
        <v>486</v>
      </c>
      <c r="D630" s="122" t="s">
        <v>173</v>
      </c>
      <c r="E630" s="122" t="s">
        <v>1419</v>
      </c>
      <c r="F630" s="122">
        <v>2017</v>
      </c>
      <c r="G630" s="129" t="s">
        <v>20</v>
      </c>
      <c r="H630" s="130" t="s">
        <v>20</v>
      </c>
      <c r="I630" s="190"/>
      <c r="J630" s="190"/>
      <c r="K630" s="131"/>
    </row>
    <row r="631" spans="2:11" ht="19.5" customHeight="1">
      <c r="B631" s="121">
        <f t="shared" si="19"/>
        <v>613</v>
      </c>
      <c r="C631" s="122" t="s">
        <v>486</v>
      </c>
      <c r="D631" s="122" t="s">
        <v>519</v>
      </c>
      <c r="E631" s="122" t="s">
        <v>1415</v>
      </c>
      <c r="F631" s="122">
        <v>2017</v>
      </c>
      <c r="G631" s="129" t="s">
        <v>20</v>
      </c>
      <c r="H631" s="130" t="s">
        <v>20</v>
      </c>
      <c r="I631" s="190"/>
      <c r="J631" s="190"/>
      <c r="K631" s="131"/>
    </row>
    <row r="632" spans="2:11" ht="19.5" customHeight="1">
      <c r="B632" s="121">
        <f t="shared" si="19"/>
        <v>614</v>
      </c>
      <c r="C632" s="122" t="s">
        <v>1279</v>
      </c>
      <c r="D632" s="122" t="s">
        <v>533</v>
      </c>
      <c r="E632" s="122" t="s">
        <v>1345</v>
      </c>
      <c r="F632" s="122" t="s">
        <v>19</v>
      </c>
      <c r="G632" s="129" t="s">
        <v>20</v>
      </c>
      <c r="H632" s="130" t="s">
        <v>20</v>
      </c>
      <c r="I632" s="190"/>
      <c r="J632" s="190"/>
      <c r="K632" s="131"/>
    </row>
    <row r="633" spans="2:11" ht="19.5" customHeight="1">
      <c r="B633" s="121">
        <f t="shared" si="19"/>
        <v>615</v>
      </c>
      <c r="C633" s="122" t="s">
        <v>534</v>
      </c>
      <c r="D633" s="122" t="s">
        <v>538</v>
      </c>
      <c r="E633" s="122" t="s">
        <v>1347</v>
      </c>
      <c r="F633" s="122">
        <v>2019</v>
      </c>
      <c r="G633" s="129" t="s">
        <v>20</v>
      </c>
      <c r="H633" s="130" t="s">
        <v>20</v>
      </c>
      <c r="I633" s="190"/>
      <c r="J633" s="190"/>
      <c r="K633" s="131"/>
    </row>
    <row r="634" spans="2:11" ht="19.5" customHeight="1">
      <c r="B634" s="121">
        <f t="shared" si="19"/>
        <v>616</v>
      </c>
      <c r="C634" s="122" t="s">
        <v>534</v>
      </c>
      <c r="D634" s="122" t="s">
        <v>539</v>
      </c>
      <c r="E634" s="122" t="s">
        <v>1350</v>
      </c>
      <c r="F634" s="122" t="s">
        <v>19</v>
      </c>
      <c r="G634" s="129" t="s">
        <v>20</v>
      </c>
      <c r="H634" s="130" t="s">
        <v>20</v>
      </c>
      <c r="I634" s="190"/>
      <c r="J634" s="190"/>
      <c r="K634" s="131"/>
    </row>
    <row r="635" spans="2:11" ht="19.5" customHeight="1">
      <c r="B635" s="121">
        <f t="shared" si="19"/>
        <v>617</v>
      </c>
      <c r="C635" s="122" t="s">
        <v>534</v>
      </c>
      <c r="D635" s="122" t="s">
        <v>536</v>
      </c>
      <c r="E635" s="122" t="s">
        <v>1455</v>
      </c>
      <c r="F635" s="122">
        <v>2015</v>
      </c>
      <c r="G635" s="129" t="s">
        <v>20</v>
      </c>
      <c r="H635" s="130" t="s">
        <v>20</v>
      </c>
      <c r="I635" s="190"/>
      <c r="J635" s="190"/>
      <c r="K635" s="131"/>
    </row>
    <row r="636" spans="2:11" ht="19.5" customHeight="1">
      <c r="B636" s="121">
        <f t="shared" ref="B636:B656" si="20">ROW()-19</f>
        <v>617</v>
      </c>
      <c r="C636" s="122" t="s">
        <v>534</v>
      </c>
      <c r="D636" s="122" t="s">
        <v>521</v>
      </c>
      <c r="E636" s="122" t="s">
        <v>1418</v>
      </c>
      <c r="F636" s="122">
        <v>2019</v>
      </c>
      <c r="G636" s="129" t="s">
        <v>20</v>
      </c>
      <c r="H636" s="130" t="s">
        <v>20</v>
      </c>
      <c r="I636" s="190"/>
      <c r="J636" s="190"/>
      <c r="K636" s="131"/>
    </row>
    <row r="637" spans="2:11" ht="19.5" customHeight="1">
      <c r="B637" s="121">
        <f t="shared" si="20"/>
        <v>618</v>
      </c>
      <c r="C637" s="122" t="s">
        <v>534</v>
      </c>
      <c r="D637" s="122" t="s">
        <v>522</v>
      </c>
      <c r="E637" s="122" t="s">
        <v>1418</v>
      </c>
      <c r="F637" s="122">
        <v>2019</v>
      </c>
      <c r="G637" s="129" t="s">
        <v>20</v>
      </c>
      <c r="H637" s="130" t="s">
        <v>20</v>
      </c>
      <c r="I637" s="190"/>
      <c r="J637" s="190"/>
      <c r="K637" s="131"/>
    </row>
    <row r="638" spans="2:11" ht="19.5" customHeight="1">
      <c r="B638" s="121">
        <f t="shared" si="20"/>
        <v>619</v>
      </c>
      <c r="C638" s="122" t="s">
        <v>534</v>
      </c>
      <c r="D638" s="122" t="s">
        <v>535</v>
      </c>
      <c r="E638" s="122" t="s">
        <v>1343</v>
      </c>
      <c r="F638" s="122">
        <v>2019</v>
      </c>
      <c r="G638" s="129" t="s">
        <v>20</v>
      </c>
      <c r="H638" s="130" t="s">
        <v>20</v>
      </c>
      <c r="I638" s="190"/>
      <c r="J638" s="190"/>
      <c r="K638" s="131"/>
    </row>
    <row r="639" spans="2:11" ht="19.5" customHeight="1">
      <c r="B639" s="121">
        <f t="shared" si="20"/>
        <v>620</v>
      </c>
      <c r="C639" s="122" t="s">
        <v>534</v>
      </c>
      <c r="D639" s="122" t="s">
        <v>523</v>
      </c>
      <c r="E639" s="122" t="s">
        <v>1538</v>
      </c>
      <c r="F639" s="122">
        <v>2017</v>
      </c>
      <c r="G639" s="129" t="s">
        <v>20</v>
      </c>
      <c r="H639" s="130" t="s">
        <v>20</v>
      </c>
      <c r="I639" s="190"/>
      <c r="J639" s="190"/>
      <c r="K639" s="131"/>
    </row>
    <row r="640" spans="2:11" ht="19.5" customHeight="1">
      <c r="B640" s="121">
        <f t="shared" si="20"/>
        <v>621</v>
      </c>
      <c r="C640" s="122" t="s">
        <v>534</v>
      </c>
      <c r="D640" s="122" t="s">
        <v>537</v>
      </c>
      <c r="E640" s="122" t="s">
        <v>1366</v>
      </c>
      <c r="F640" s="122" t="s">
        <v>19</v>
      </c>
      <c r="G640" s="129" t="s">
        <v>20</v>
      </c>
      <c r="H640" s="130" t="s">
        <v>20</v>
      </c>
      <c r="I640" s="190"/>
      <c r="J640" s="190"/>
      <c r="K640" s="131"/>
    </row>
    <row r="641" spans="2:11" ht="19.5" customHeight="1">
      <c r="B641" s="121">
        <f t="shared" si="20"/>
        <v>622</v>
      </c>
      <c r="C641" s="122" t="s">
        <v>534</v>
      </c>
      <c r="D641" s="122" t="s">
        <v>523</v>
      </c>
      <c r="E641" s="122" t="s">
        <v>1367</v>
      </c>
      <c r="F641" s="122" t="s">
        <v>19</v>
      </c>
      <c r="G641" s="129" t="s">
        <v>20</v>
      </c>
      <c r="H641" s="130" t="s">
        <v>20</v>
      </c>
      <c r="I641" s="190"/>
      <c r="J641" s="190"/>
      <c r="K641" s="131"/>
    </row>
    <row r="642" spans="2:11" ht="19.5" customHeight="1">
      <c r="B642" s="121">
        <f t="shared" si="20"/>
        <v>623</v>
      </c>
      <c r="C642" s="122" t="s">
        <v>540</v>
      </c>
      <c r="D642" s="122" t="s">
        <v>541</v>
      </c>
      <c r="E642" s="122" t="s">
        <v>1539</v>
      </c>
      <c r="F642" s="122">
        <v>2010</v>
      </c>
      <c r="G642" s="129" t="s">
        <v>20</v>
      </c>
      <c r="H642" s="130"/>
      <c r="I642" s="190" t="s">
        <v>20</v>
      </c>
      <c r="J642" s="190"/>
      <c r="K642" s="131"/>
    </row>
    <row r="643" spans="2:11" ht="19.5" customHeight="1">
      <c r="B643" s="121">
        <f t="shared" si="20"/>
        <v>624</v>
      </c>
      <c r="C643" s="122" t="s">
        <v>1105</v>
      </c>
      <c r="D643" s="122" t="s">
        <v>1107</v>
      </c>
      <c r="E643" s="122" t="s">
        <v>1540</v>
      </c>
      <c r="F643" s="122">
        <v>2015</v>
      </c>
      <c r="G643" s="129" t="s">
        <v>20</v>
      </c>
      <c r="H643" s="130" t="s">
        <v>20</v>
      </c>
      <c r="I643" s="190"/>
      <c r="J643" s="190"/>
      <c r="K643" s="131"/>
    </row>
    <row r="644" spans="2:11" ht="19.5" customHeight="1">
      <c r="B644" s="121">
        <f t="shared" si="20"/>
        <v>625</v>
      </c>
      <c r="C644" s="122" t="s">
        <v>542</v>
      </c>
      <c r="D644" s="122" t="s">
        <v>549</v>
      </c>
      <c r="E644" s="122" t="s">
        <v>1466</v>
      </c>
      <c r="F644" s="122">
        <v>2009</v>
      </c>
      <c r="G644" s="129" t="s">
        <v>20</v>
      </c>
      <c r="H644" s="130" t="s">
        <v>20</v>
      </c>
      <c r="I644" s="190"/>
      <c r="J644" s="190" t="s">
        <v>20</v>
      </c>
      <c r="K644" s="131"/>
    </row>
    <row r="645" spans="2:11" ht="19.5" customHeight="1">
      <c r="B645" s="121">
        <f t="shared" si="20"/>
        <v>626</v>
      </c>
      <c r="C645" s="122" t="s">
        <v>542</v>
      </c>
      <c r="D645" s="122" t="s">
        <v>555</v>
      </c>
      <c r="E645" s="122" t="s">
        <v>1399</v>
      </c>
      <c r="F645" s="122">
        <v>2018</v>
      </c>
      <c r="G645" s="129" t="s">
        <v>20</v>
      </c>
      <c r="H645" s="130" t="s">
        <v>20</v>
      </c>
      <c r="I645" s="190"/>
      <c r="J645" s="190"/>
      <c r="K645" s="131"/>
    </row>
    <row r="646" spans="2:11" ht="19.5" customHeight="1">
      <c r="B646" s="121">
        <f t="shared" si="20"/>
        <v>627</v>
      </c>
      <c r="C646" s="122" t="s">
        <v>542</v>
      </c>
      <c r="D646" s="122" t="s">
        <v>551</v>
      </c>
      <c r="E646" s="122" t="s">
        <v>1526</v>
      </c>
      <c r="F646" s="122">
        <v>2012</v>
      </c>
      <c r="G646" s="129" t="s">
        <v>20</v>
      </c>
      <c r="H646" s="130" t="s">
        <v>20</v>
      </c>
      <c r="I646" s="190"/>
      <c r="J646" s="190" t="s">
        <v>20</v>
      </c>
      <c r="K646" s="131"/>
    </row>
    <row r="647" spans="2:11" ht="19.5" customHeight="1">
      <c r="B647" s="121">
        <f t="shared" si="20"/>
        <v>628</v>
      </c>
      <c r="C647" s="122" t="s">
        <v>542</v>
      </c>
      <c r="D647" s="122" t="s">
        <v>546</v>
      </c>
      <c r="E647" s="122" t="s">
        <v>1345</v>
      </c>
      <c r="F647" s="122" t="s">
        <v>19</v>
      </c>
      <c r="G647" s="129" t="s">
        <v>20</v>
      </c>
      <c r="H647" s="130" t="s">
        <v>20</v>
      </c>
      <c r="I647" s="190"/>
      <c r="J647" s="190"/>
      <c r="K647" s="131"/>
    </row>
    <row r="648" spans="2:11" ht="19.5" customHeight="1">
      <c r="B648" s="121">
        <f t="shared" si="20"/>
        <v>629</v>
      </c>
      <c r="C648" s="122" t="s">
        <v>542</v>
      </c>
      <c r="D648" s="122" t="s">
        <v>549</v>
      </c>
      <c r="E648" s="122" t="s">
        <v>1345</v>
      </c>
      <c r="F648" s="122" t="s">
        <v>19</v>
      </c>
      <c r="G648" s="129" t="s">
        <v>20</v>
      </c>
      <c r="H648" s="130" t="s">
        <v>20</v>
      </c>
      <c r="I648" s="190"/>
      <c r="J648" s="190"/>
      <c r="K648" s="131"/>
    </row>
    <row r="649" spans="2:11" ht="19.5" customHeight="1">
      <c r="B649" s="121">
        <f t="shared" si="20"/>
        <v>630</v>
      </c>
      <c r="C649" s="122" t="s">
        <v>542</v>
      </c>
      <c r="D649" s="122" t="s">
        <v>551</v>
      </c>
      <c r="E649" s="122" t="s">
        <v>1348</v>
      </c>
      <c r="F649" s="122">
        <v>2020</v>
      </c>
      <c r="G649" s="129" t="s">
        <v>20</v>
      </c>
      <c r="H649" s="130" t="s">
        <v>20</v>
      </c>
      <c r="I649" s="190" t="s">
        <v>20</v>
      </c>
      <c r="J649" s="190" t="s">
        <v>20</v>
      </c>
      <c r="K649" s="131"/>
    </row>
    <row r="650" spans="2:11" ht="19.5" customHeight="1">
      <c r="B650" s="121">
        <f t="shared" si="20"/>
        <v>631</v>
      </c>
      <c r="C650" s="122" t="s">
        <v>542</v>
      </c>
      <c r="D650" s="122" t="s">
        <v>543</v>
      </c>
      <c r="E650" s="122" t="s">
        <v>1333</v>
      </c>
      <c r="F650" s="122">
        <v>2020</v>
      </c>
      <c r="G650" s="129" t="s">
        <v>20</v>
      </c>
      <c r="H650" s="130" t="s">
        <v>20</v>
      </c>
      <c r="I650" s="190"/>
      <c r="J650" s="190"/>
      <c r="K650" s="131"/>
    </row>
    <row r="651" spans="2:11" ht="19.5" customHeight="1">
      <c r="B651" s="121">
        <f t="shared" si="20"/>
        <v>632</v>
      </c>
      <c r="C651" s="122" t="s">
        <v>542</v>
      </c>
      <c r="D651" s="122" t="s">
        <v>544</v>
      </c>
      <c r="E651" s="122" t="s">
        <v>1541</v>
      </c>
      <c r="F651" s="122">
        <v>2015</v>
      </c>
      <c r="G651" s="129" t="s">
        <v>20</v>
      </c>
      <c r="H651" s="130" t="s">
        <v>20</v>
      </c>
      <c r="I651" s="190"/>
      <c r="J651" s="190" t="s">
        <v>20</v>
      </c>
      <c r="K651" s="131"/>
    </row>
    <row r="652" spans="2:11" ht="19.5" customHeight="1">
      <c r="B652" s="121">
        <f t="shared" si="20"/>
        <v>633</v>
      </c>
      <c r="C652" s="122" t="s">
        <v>542</v>
      </c>
      <c r="D652" s="122" t="s">
        <v>1282</v>
      </c>
      <c r="E652" s="122" t="s">
        <v>1364</v>
      </c>
      <c r="F652" s="122">
        <v>2013</v>
      </c>
      <c r="G652" s="129" t="s">
        <v>20</v>
      </c>
      <c r="H652" s="130" t="s">
        <v>20</v>
      </c>
      <c r="I652" s="190"/>
      <c r="J652" s="190"/>
      <c r="K652" s="131"/>
    </row>
    <row r="653" spans="2:11" ht="19.5" customHeight="1">
      <c r="B653" s="121">
        <f t="shared" si="20"/>
        <v>634</v>
      </c>
      <c r="C653" s="122" t="s">
        <v>542</v>
      </c>
      <c r="D653" s="122" t="s">
        <v>548</v>
      </c>
      <c r="E653" s="122" t="s">
        <v>1366</v>
      </c>
      <c r="F653" s="122" t="s">
        <v>19</v>
      </c>
      <c r="G653" s="129" t="s">
        <v>20</v>
      </c>
      <c r="H653" s="130" t="s">
        <v>20</v>
      </c>
      <c r="I653" s="190"/>
      <c r="J653" s="190"/>
      <c r="K653" s="131"/>
    </row>
    <row r="654" spans="2:11" ht="19.5" customHeight="1">
      <c r="B654" s="121">
        <f t="shared" si="20"/>
        <v>635</v>
      </c>
      <c r="C654" s="122" t="s">
        <v>542</v>
      </c>
      <c r="D654" s="122" t="s">
        <v>554</v>
      </c>
      <c r="E654" s="122" t="s">
        <v>1367</v>
      </c>
      <c r="F654" s="122" t="s">
        <v>19</v>
      </c>
      <c r="G654" s="129" t="s">
        <v>20</v>
      </c>
      <c r="H654" s="130" t="s">
        <v>20</v>
      </c>
      <c r="I654" s="190"/>
      <c r="J654" s="190"/>
      <c r="K654" s="131"/>
    </row>
    <row r="655" spans="2:11" ht="19.5" customHeight="1">
      <c r="B655" s="121">
        <f t="shared" si="20"/>
        <v>636</v>
      </c>
      <c r="C655" s="122" t="s">
        <v>542</v>
      </c>
      <c r="D655" s="122" t="s">
        <v>551</v>
      </c>
      <c r="E655" s="122" t="s">
        <v>1398</v>
      </c>
      <c r="F655" s="122" t="s">
        <v>19</v>
      </c>
      <c r="G655" s="129" t="s">
        <v>20</v>
      </c>
      <c r="H655" s="130" t="s">
        <v>20</v>
      </c>
      <c r="I655" s="190"/>
      <c r="J655" s="190" t="s">
        <v>20</v>
      </c>
      <c r="K655" s="131"/>
    </row>
    <row r="656" spans="2:11" ht="19.5" customHeight="1">
      <c r="B656" s="121">
        <f t="shared" si="20"/>
        <v>637</v>
      </c>
      <c r="C656" s="122" t="s">
        <v>542</v>
      </c>
      <c r="D656" s="122" t="s">
        <v>549</v>
      </c>
      <c r="E656" s="122" t="s">
        <v>1365</v>
      </c>
      <c r="F656" s="122">
        <v>2017</v>
      </c>
      <c r="G656" s="129" t="s">
        <v>20</v>
      </c>
      <c r="H656" s="130" t="s">
        <v>20</v>
      </c>
      <c r="I656" s="190" t="s">
        <v>20</v>
      </c>
      <c r="J656" s="190"/>
      <c r="K656" s="131"/>
    </row>
    <row r="657" spans="2:11" ht="19.5" customHeight="1">
      <c r="B657" s="121">
        <f>ROW()-32</f>
        <v>625</v>
      </c>
      <c r="C657" s="122" t="s">
        <v>542</v>
      </c>
      <c r="D657" s="122" t="s">
        <v>543</v>
      </c>
      <c r="E657" s="122" t="s">
        <v>1441</v>
      </c>
      <c r="F657" s="122">
        <v>2010</v>
      </c>
      <c r="G657" s="129" t="s">
        <v>20</v>
      </c>
      <c r="H657" s="130" t="s">
        <v>20</v>
      </c>
      <c r="I657" s="190" t="s">
        <v>20</v>
      </c>
      <c r="J657" s="190" t="s">
        <v>20</v>
      </c>
      <c r="K657" s="131"/>
    </row>
    <row r="658" spans="2:11" ht="19.5" customHeight="1">
      <c r="B658" s="121">
        <f t="shared" ref="B658:B671" si="21">ROW()-19</f>
        <v>639</v>
      </c>
      <c r="C658" s="122" t="s">
        <v>542</v>
      </c>
      <c r="D658" s="122" t="s">
        <v>758</v>
      </c>
      <c r="E658" s="122" t="s">
        <v>1407</v>
      </c>
      <c r="F658" s="122" t="s">
        <v>19</v>
      </c>
      <c r="G658" s="129" t="s">
        <v>20</v>
      </c>
      <c r="H658" s="130" t="s">
        <v>20</v>
      </c>
      <c r="I658" s="190"/>
      <c r="J658" s="190" t="s">
        <v>20</v>
      </c>
      <c r="K658" s="131" t="s">
        <v>20</v>
      </c>
    </row>
    <row r="659" spans="2:11" ht="19.5" customHeight="1">
      <c r="B659" s="121">
        <f t="shared" si="21"/>
        <v>640</v>
      </c>
      <c r="C659" s="122" t="s">
        <v>542</v>
      </c>
      <c r="D659" s="122" t="s">
        <v>1542</v>
      </c>
      <c r="E659" s="122" t="s">
        <v>1398</v>
      </c>
      <c r="F659" s="122" t="s">
        <v>19</v>
      </c>
      <c r="G659" s="129" t="s">
        <v>20</v>
      </c>
      <c r="H659" s="130"/>
      <c r="I659" s="190"/>
      <c r="J659" s="190" t="s">
        <v>20</v>
      </c>
      <c r="K659" s="131"/>
    </row>
    <row r="660" spans="2:11" ht="19.5" customHeight="1">
      <c r="B660" s="121">
        <f t="shared" si="21"/>
        <v>641</v>
      </c>
      <c r="C660" s="122" t="s">
        <v>557</v>
      </c>
      <c r="D660" s="122" t="s">
        <v>566</v>
      </c>
      <c r="E660" s="122" t="s">
        <v>1348</v>
      </c>
      <c r="F660" s="122">
        <v>2020</v>
      </c>
      <c r="G660" s="129" t="s">
        <v>20</v>
      </c>
      <c r="H660" s="130" t="s">
        <v>20</v>
      </c>
      <c r="I660" s="190"/>
      <c r="J660" s="190" t="s">
        <v>20</v>
      </c>
      <c r="K660" s="131"/>
    </row>
    <row r="661" spans="2:11" ht="19.5" customHeight="1">
      <c r="B661" s="121">
        <f t="shared" si="21"/>
        <v>642</v>
      </c>
      <c r="C661" s="122" t="s">
        <v>557</v>
      </c>
      <c r="D661" s="122" t="s">
        <v>566</v>
      </c>
      <c r="E661" s="122" t="s">
        <v>1543</v>
      </c>
      <c r="F661" s="122">
        <v>2013</v>
      </c>
      <c r="G661" s="129" t="s">
        <v>20</v>
      </c>
      <c r="H661" s="130" t="s">
        <v>20</v>
      </c>
      <c r="I661" s="190"/>
      <c r="J661" s="190" t="s">
        <v>20</v>
      </c>
      <c r="K661" s="131"/>
    </row>
    <row r="662" spans="2:11" ht="19.5" customHeight="1">
      <c r="B662" s="121">
        <f t="shared" si="21"/>
        <v>643</v>
      </c>
      <c r="C662" s="122" t="s">
        <v>557</v>
      </c>
      <c r="D662" s="122" t="s">
        <v>559</v>
      </c>
      <c r="E662" s="122" t="s">
        <v>1344</v>
      </c>
      <c r="F662" s="122">
        <v>2022</v>
      </c>
      <c r="G662" s="129" t="s">
        <v>20</v>
      </c>
      <c r="H662" s="130" t="s">
        <v>20</v>
      </c>
      <c r="I662" s="190" t="s">
        <v>20</v>
      </c>
      <c r="J662" s="190" t="s">
        <v>20</v>
      </c>
      <c r="K662" s="131" t="s">
        <v>20</v>
      </c>
    </row>
    <row r="663" spans="2:11" ht="19.5" customHeight="1">
      <c r="B663" s="121">
        <f t="shared" si="21"/>
        <v>644</v>
      </c>
      <c r="C663" s="122" t="s">
        <v>557</v>
      </c>
      <c r="D663" s="122" t="s">
        <v>575</v>
      </c>
      <c r="E663" s="122" t="s">
        <v>1454</v>
      </c>
      <c r="F663" s="122">
        <v>2017</v>
      </c>
      <c r="G663" s="129" t="s">
        <v>20</v>
      </c>
      <c r="H663" s="130" t="s">
        <v>20</v>
      </c>
      <c r="I663" s="190"/>
      <c r="J663" s="190"/>
      <c r="K663" s="131"/>
    </row>
    <row r="664" spans="2:11" ht="19.5" customHeight="1">
      <c r="B664" s="121">
        <f t="shared" si="21"/>
        <v>645</v>
      </c>
      <c r="C664" s="122" t="s">
        <v>557</v>
      </c>
      <c r="D664" s="122" t="s">
        <v>559</v>
      </c>
      <c r="E664" s="122" t="s">
        <v>1459</v>
      </c>
      <c r="F664" s="122">
        <v>2014</v>
      </c>
      <c r="G664" s="129" t="s">
        <v>20</v>
      </c>
      <c r="H664" s="130" t="s">
        <v>20</v>
      </c>
      <c r="I664" s="190"/>
      <c r="J664" s="190" t="s">
        <v>20</v>
      </c>
      <c r="K664" s="131"/>
    </row>
    <row r="665" spans="2:11" ht="19.5" customHeight="1">
      <c r="B665" s="121">
        <f t="shared" si="21"/>
        <v>646</v>
      </c>
      <c r="C665" s="122" t="s">
        <v>557</v>
      </c>
      <c r="D665" s="122" t="s">
        <v>574</v>
      </c>
      <c r="E665" s="122" t="s">
        <v>1373</v>
      </c>
      <c r="F665" s="122" t="s">
        <v>19</v>
      </c>
      <c r="G665" s="129" t="s">
        <v>20</v>
      </c>
      <c r="H665" s="130" t="s">
        <v>20</v>
      </c>
      <c r="I665" s="190"/>
      <c r="J665" s="190" t="s">
        <v>20</v>
      </c>
      <c r="K665" s="131"/>
    </row>
    <row r="666" spans="2:11" ht="19.5" customHeight="1">
      <c r="B666" s="121">
        <f t="shared" si="21"/>
        <v>647</v>
      </c>
      <c r="C666" s="122" t="s">
        <v>557</v>
      </c>
      <c r="D666" s="122" t="s">
        <v>565</v>
      </c>
      <c r="E666" s="122" t="s">
        <v>1366</v>
      </c>
      <c r="F666" s="122" t="s">
        <v>19</v>
      </c>
      <c r="G666" s="129" t="s">
        <v>20</v>
      </c>
      <c r="H666" s="130" t="s">
        <v>20</v>
      </c>
      <c r="I666" s="190"/>
      <c r="J666" s="190" t="s">
        <v>20</v>
      </c>
      <c r="K666" s="131"/>
    </row>
    <row r="667" spans="2:11" ht="19.5" customHeight="1">
      <c r="B667" s="121">
        <f t="shared" si="21"/>
        <v>648</v>
      </c>
      <c r="C667" s="122" t="s">
        <v>557</v>
      </c>
      <c r="D667" s="122" t="s">
        <v>564</v>
      </c>
      <c r="E667" s="122" t="s">
        <v>1345</v>
      </c>
      <c r="F667" s="122" t="s">
        <v>19</v>
      </c>
      <c r="G667" s="129" t="s">
        <v>20</v>
      </c>
      <c r="H667" s="130" t="s">
        <v>20</v>
      </c>
      <c r="I667" s="190"/>
      <c r="J667" s="190"/>
      <c r="K667" s="131"/>
    </row>
    <row r="668" spans="2:11" ht="19.5" customHeight="1">
      <c r="B668" s="121">
        <f t="shared" si="21"/>
        <v>649</v>
      </c>
      <c r="C668" s="122" t="s">
        <v>557</v>
      </c>
      <c r="D668" s="122" t="s">
        <v>572</v>
      </c>
      <c r="E668" s="122" t="s">
        <v>1401</v>
      </c>
      <c r="F668" s="122" t="s">
        <v>19</v>
      </c>
      <c r="G668" s="129" t="s">
        <v>20</v>
      </c>
      <c r="H668" s="130" t="s">
        <v>20</v>
      </c>
      <c r="I668" s="190"/>
      <c r="J668" s="190"/>
      <c r="K668" s="131"/>
    </row>
    <row r="669" spans="2:11" ht="19.5" customHeight="1">
      <c r="B669" s="121">
        <f t="shared" si="21"/>
        <v>650</v>
      </c>
      <c r="C669" s="122" t="s">
        <v>557</v>
      </c>
      <c r="D669" s="122" t="s">
        <v>574</v>
      </c>
      <c r="E669" s="122" t="s">
        <v>1384</v>
      </c>
      <c r="F669" s="122">
        <v>2015</v>
      </c>
      <c r="G669" s="129" t="s">
        <v>20</v>
      </c>
      <c r="H669" s="130" t="s">
        <v>20</v>
      </c>
      <c r="I669" s="190"/>
      <c r="J669" s="190" t="s">
        <v>20</v>
      </c>
      <c r="K669" s="131"/>
    </row>
    <row r="670" spans="2:11" ht="19.5" customHeight="1">
      <c r="B670" s="121">
        <f t="shared" si="21"/>
        <v>651</v>
      </c>
      <c r="C670" s="122" t="s">
        <v>557</v>
      </c>
      <c r="D670" s="122" t="s">
        <v>573</v>
      </c>
      <c r="E670" s="122" t="s">
        <v>1360</v>
      </c>
      <c r="F670" s="122">
        <v>2015</v>
      </c>
      <c r="G670" s="129" t="s">
        <v>20</v>
      </c>
      <c r="H670" s="130" t="s">
        <v>20</v>
      </c>
      <c r="I670" s="190"/>
      <c r="J670" s="190"/>
      <c r="K670" s="131"/>
    </row>
    <row r="671" spans="2:11" ht="19.5" customHeight="1">
      <c r="B671" s="121">
        <f t="shared" si="21"/>
        <v>652</v>
      </c>
      <c r="C671" s="122" t="s">
        <v>557</v>
      </c>
      <c r="D671" s="122" t="s">
        <v>571</v>
      </c>
      <c r="E671" s="122" t="s">
        <v>1455</v>
      </c>
      <c r="F671" s="122">
        <v>2015</v>
      </c>
      <c r="G671" s="129" t="s">
        <v>20</v>
      </c>
      <c r="H671" s="130" t="s">
        <v>20</v>
      </c>
      <c r="I671" s="190"/>
      <c r="J671" s="190"/>
      <c r="K671" s="131"/>
    </row>
    <row r="672" spans="2:11" ht="19.5" customHeight="1">
      <c r="B672" s="121" t="s">
        <v>1</v>
      </c>
      <c r="C672" s="122" t="s">
        <v>557</v>
      </c>
      <c r="D672" s="122" t="s">
        <v>562</v>
      </c>
      <c r="E672" s="122" t="s">
        <v>1353</v>
      </c>
      <c r="F672" s="122" t="s">
        <v>5</v>
      </c>
      <c r="G672" s="129" t="s">
        <v>20</v>
      </c>
      <c r="H672" s="130" t="s">
        <v>20</v>
      </c>
      <c r="I672" s="190"/>
      <c r="J672" s="190" t="s">
        <v>20</v>
      </c>
      <c r="K672" s="131"/>
    </row>
    <row r="673" spans="2:11" ht="19.5" customHeight="1">
      <c r="B673" s="121">
        <f t="shared" ref="B673:B679" si="22">ROW()-19</f>
        <v>654</v>
      </c>
      <c r="C673" s="122" t="s">
        <v>557</v>
      </c>
      <c r="D673" s="122" t="s">
        <v>566</v>
      </c>
      <c r="E673" s="122" t="s">
        <v>1398</v>
      </c>
      <c r="F673" s="122" t="s">
        <v>19</v>
      </c>
      <c r="G673" s="129" t="s">
        <v>20</v>
      </c>
      <c r="H673" s="130" t="s">
        <v>20</v>
      </c>
      <c r="I673" s="190"/>
      <c r="J673" s="190" t="s">
        <v>20</v>
      </c>
      <c r="K673" s="131"/>
    </row>
    <row r="674" spans="2:11" ht="19.5" customHeight="1">
      <c r="B674" s="121">
        <f t="shared" si="22"/>
        <v>655</v>
      </c>
      <c r="C674" s="122" t="s">
        <v>557</v>
      </c>
      <c r="D674" s="122" t="s">
        <v>519</v>
      </c>
      <c r="E674" s="122" t="s">
        <v>1544</v>
      </c>
      <c r="F674" s="122">
        <v>2023</v>
      </c>
      <c r="G674" s="129" t="s">
        <v>20</v>
      </c>
      <c r="H674" s="130" t="s">
        <v>20</v>
      </c>
      <c r="I674" s="190"/>
      <c r="J674" s="190" t="s">
        <v>20</v>
      </c>
      <c r="K674" s="131"/>
    </row>
    <row r="675" spans="2:11" ht="19.5" customHeight="1">
      <c r="B675" s="121">
        <f t="shared" si="22"/>
        <v>656</v>
      </c>
      <c r="C675" s="122" t="s">
        <v>557</v>
      </c>
      <c r="D675" s="122" t="s">
        <v>558</v>
      </c>
      <c r="E675" s="122" t="s">
        <v>1407</v>
      </c>
      <c r="F675" s="122" t="s">
        <v>19</v>
      </c>
      <c r="G675" s="129" t="s">
        <v>20</v>
      </c>
      <c r="H675" s="130" t="s">
        <v>20</v>
      </c>
      <c r="I675" s="190"/>
      <c r="J675" s="190" t="s">
        <v>20</v>
      </c>
      <c r="K675" s="131" t="s">
        <v>20</v>
      </c>
    </row>
    <row r="676" spans="2:11" ht="19.5" customHeight="1">
      <c r="B676" s="121">
        <f t="shared" si="22"/>
        <v>657</v>
      </c>
      <c r="C676" s="122" t="s">
        <v>557</v>
      </c>
      <c r="D676" s="122" t="s">
        <v>559</v>
      </c>
      <c r="E676" s="122" t="s">
        <v>1398</v>
      </c>
      <c r="F676" s="122" t="s">
        <v>19</v>
      </c>
      <c r="G676" s="129" t="s">
        <v>20</v>
      </c>
      <c r="H676" s="130" t="s">
        <v>20</v>
      </c>
      <c r="I676" s="190"/>
      <c r="J676" s="190" t="s">
        <v>20</v>
      </c>
      <c r="K676" s="131"/>
    </row>
    <row r="677" spans="2:11" ht="19.5" customHeight="1">
      <c r="B677" s="121">
        <f t="shared" si="22"/>
        <v>658</v>
      </c>
      <c r="C677" s="122" t="s">
        <v>577</v>
      </c>
      <c r="D677" s="122" t="s">
        <v>584</v>
      </c>
      <c r="E677" s="122" t="s">
        <v>1524</v>
      </c>
      <c r="F677" s="122">
        <v>2014</v>
      </c>
      <c r="G677" s="129"/>
      <c r="H677" s="130"/>
      <c r="I677" s="190" t="s">
        <v>20</v>
      </c>
      <c r="J677" s="190"/>
      <c r="K677" s="131"/>
    </row>
    <row r="678" spans="2:11" ht="19.5" customHeight="1">
      <c r="B678" s="121">
        <f t="shared" si="22"/>
        <v>659</v>
      </c>
      <c r="C678" s="122" t="s">
        <v>577</v>
      </c>
      <c r="D678" s="122" t="s">
        <v>1545</v>
      </c>
      <c r="E678" s="122" t="s">
        <v>1447</v>
      </c>
      <c r="F678" s="122">
        <v>2017</v>
      </c>
      <c r="G678" s="129"/>
      <c r="H678" s="130"/>
      <c r="I678" s="190" t="s">
        <v>20</v>
      </c>
      <c r="J678" s="190"/>
      <c r="K678" s="131"/>
    </row>
    <row r="679" spans="2:11" ht="19.5" customHeight="1">
      <c r="B679" s="121">
        <f t="shared" si="22"/>
        <v>660</v>
      </c>
      <c r="C679" s="122" t="s">
        <v>577</v>
      </c>
      <c r="D679" s="122" t="s">
        <v>578</v>
      </c>
      <c r="E679" s="122" t="s">
        <v>1546</v>
      </c>
      <c r="F679" s="122">
        <v>2012</v>
      </c>
      <c r="G679" s="129"/>
      <c r="H679" s="130"/>
      <c r="I679" s="190" t="s">
        <v>20</v>
      </c>
      <c r="J679" s="190"/>
      <c r="K679" s="131"/>
    </row>
    <row r="680" spans="2:11" ht="19.5" customHeight="1">
      <c r="B680" s="121">
        <f t="shared" ref="B680:B714" si="23">ROW()-20</f>
        <v>660</v>
      </c>
      <c r="C680" s="122" t="s">
        <v>577</v>
      </c>
      <c r="D680" s="122" t="s">
        <v>584</v>
      </c>
      <c r="E680" s="122" t="s">
        <v>1498</v>
      </c>
      <c r="F680" s="122">
        <v>2009</v>
      </c>
      <c r="G680" s="129"/>
      <c r="H680" s="130"/>
      <c r="I680" s="190" t="s">
        <v>20</v>
      </c>
      <c r="J680" s="190"/>
      <c r="K680" s="131"/>
    </row>
    <row r="681" spans="2:11" ht="19.5" customHeight="1">
      <c r="B681" s="121">
        <f t="shared" si="23"/>
        <v>661</v>
      </c>
      <c r="C681" s="122" t="s">
        <v>577</v>
      </c>
      <c r="D681" s="122" t="s">
        <v>589</v>
      </c>
      <c r="E681" s="122" t="s">
        <v>1394</v>
      </c>
      <c r="F681" s="122">
        <v>2019</v>
      </c>
      <c r="G681" s="129" t="s">
        <v>20</v>
      </c>
      <c r="H681" s="130" t="s">
        <v>20</v>
      </c>
      <c r="I681" s="190"/>
      <c r="J681" s="190"/>
      <c r="K681" s="131"/>
    </row>
    <row r="682" spans="2:11" ht="19.5" customHeight="1">
      <c r="B682" s="121">
        <f t="shared" si="23"/>
        <v>662</v>
      </c>
      <c r="C682" s="122" t="s">
        <v>577</v>
      </c>
      <c r="D682" s="122" t="s">
        <v>584</v>
      </c>
      <c r="E682" s="122" t="s">
        <v>1394</v>
      </c>
      <c r="F682" s="122">
        <v>2019</v>
      </c>
      <c r="G682" s="129" t="s">
        <v>20</v>
      </c>
      <c r="H682" s="130" t="s">
        <v>20</v>
      </c>
      <c r="I682" s="190"/>
      <c r="J682" s="190"/>
      <c r="K682" s="131"/>
    </row>
    <row r="683" spans="2:11" ht="19.5" customHeight="1">
      <c r="B683" s="121">
        <f t="shared" si="23"/>
        <v>663</v>
      </c>
      <c r="C683" s="122" t="s">
        <v>577</v>
      </c>
      <c r="D683" s="122" t="s">
        <v>1002</v>
      </c>
      <c r="E683" s="122" t="s">
        <v>1394</v>
      </c>
      <c r="F683" s="122">
        <v>2019</v>
      </c>
      <c r="G683" s="129" t="s">
        <v>20</v>
      </c>
      <c r="H683" s="130" t="s">
        <v>20</v>
      </c>
      <c r="I683" s="190"/>
      <c r="J683" s="190"/>
      <c r="K683" s="131"/>
    </row>
    <row r="684" spans="2:11" ht="19.5" customHeight="1">
      <c r="B684" s="121">
        <f t="shared" si="23"/>
        <v>664</v>
      </c>
      <c r="C684" s="122" t="s">
        <v>577</v>
      </c>
      <c r="D684" s="122" t="s">
        <v>1545</v>
      </c>
      <c r="E684" s="122" t="s">
        <v>1367</v>
      </c>
      <c r="F684" s="122" t="s">
        <v>19</v>
      </c>
      <c r="G684" s="129" t="s">
        <v>20</v>
      </c>
      <c r="H684" s="130" t="s">
        <v>20</v>
      </c>
      <c r="I684" s="190"/>
      <c r="J684" s="190"/>
      <c r="K684" s="131"/>
    </row>
    <row r="685" spans="2:11" ht="19.5" customHeight="1">
      <c r="B685" s="121">
        <f t="shared" si="23"/>
        <v>665</v>
      </c>
      <c r="C685" s="122" t="s">
        <v>577</v>
      </c>
      <c r="D685" s="122" t="s">
        <v>582</v>
      </c>
      <c r="E685" s="122" t="s">
        <v>1368</v>
      </c>
      <c r="F685" s="122" t="s">
        <v>19</v>
      </c>
      <c r="G685" s="129" t="s">
        <v>20</v>
      </c>
      <c r="H685" s="130"/>
      <c r="I685" s="190" t="s">
        <v>20</v>
      </c>
      <c r="J685" s="190"/>
      <c r="K685" s="131"/>
    </row>
    <row r="686" spans="2:11" ht="19.5" customHeight="1">
      <c r="B686" s="121">
        <f t="shared" si="23"/>
        <v>666</v>
      </c>
      <c r="C686" s="122" t="s">
        <v>577</v>
      </c>
      <c r="D686" s="122" t="s">
        <v>581</v>
      </c>
      <c r="E686" s="122" t="s">
        <v>1342</v>
      </c>
      <c r="F686" s="122">
        <v>2016</v>
      </c>
      <c r="G686" s="129" t="s">
        <v>20</v>
      </c>
      <c r="H686" s="130"/>
      <c r="I686" s="190" t="s">
        <v>20</v>
      </c>
      <c r="J686" s="190"/>
      <c r="K686" s="131"/>
    </row>
    <row r="687" spans="2:11" ht="19.5" customHeight="1">
      <c r="B687" s="121">
        <f t="shared" si="23"/>
        <v>667</v>
      </c>
      <c r="C687" s="122" t="s">
        <v>577</v>
      </c>
      <c r="D687" s="122" t="s">
        <v>578</v>
      </c>
      <c r="E687" s="122" t="s">
        <v>1409</v>
      </c>
      <c r="F687" s="122">
        <v>2018</v>
      </c>
      <c r="G687" s="129" t="s">
        <v>20</v>
      </c>
      <c r="H687" s="130" t="s">
        <v>20</v>
      </c>
      <c r="I687" s="190"/>
      <c r="J687" s="190"/>
      <c r="K687" s="131"/>
    </row>
    <row r="688" spans="2:11" ht="19.5" customHeight="1">
      <c r="B688" s="121">
        <f t="shared" si="23"/>
        <v>668</v>
      </c>
      <c r="C688" s="122" t="s">
        <v>577</v>
      </c>
      <c r="D688" s="122" t="s">
        <v>581</v>
      </c>
      <c r="E688" s="122" t="s">
        <v>1366</v>
      </c>
      <c r="F688" s="122" t="s">
        <v>19</v>
      </c>
      <c r="G688" s="129" t="s">
        <v>20</v>
      </c>
      <c r="H688" s="130" t="s">
        <v>20</v>
      </c>
      <c r="I688" s="190"/>
      <c r="J688" s="190"/>
      <c r="K688" s="131"/>
    </row>
    <row r="689" spans="2:11" ht="19.5" customHeight="1">
      <c r="B689" s="121">
        <f t="shared" si="23"/>
        <v>669</v>
      </c>
      <c r="C689" s="122" t="s">
        <v>577</v>
      </c>
      <c r="D689" s="122" t="s">
        <v>584</v>
      </c>
      <c r="E689" s="122" t="s">
        <v>1353</v>
      </c>
      <c r="F689" s="122" t="s">
        <v>19</v>
      </c>
      <c r="G689" s="129" t="s">
        <v>20</v>
      </c>
      <c r="H689" s="130" t="s">
        <v>20</v>
      </c>
      <c r="I689" s="190"/>
      <c r="J689" s="190"/>
      <c r="K689" s="131"/>
    </row>
    <row r="690" spans="2:11" ht="19.5" customHeight="1">
      <c r="B690" s="121">
        <f t="shared" si="23"/>
        <v>670</v>
      </c>
      <c r="C690" s="122" t="s">
        <v>577</v>
      </c>
      <c r="D690" s="122" t="s">
        <v>589</v>
      </c>
      <c r="E690" s="122" t="s">
        <v>1524</v>
      </c>
      <c r="F690" s="122">
        <v>2014</v>
      </c>
      <c r="G690" s="129"/>
      <c r="H690" s="130"/>
      <c r="I690" s="190" t="s">
        <v>20</v>
      </c>
      <c r="J690" s="190"/>
      <c r="K690" s="131"/>
    </row>
    <row r="691" spans="2:11" ht="19.5" customHeight="1">
      <c r="B691" s="121">
        <f t="shared" si="23"/>
        <v>671</v>
      </c>
      <c r="C691" s="122" t="s">
        <v>577</v>
      </c>
      <c r="D691" s="122" t="s">
        <v>589</v>
      </c>
      <c r="E691" s="122" t="s">
        <v>1353</v>
      </c>
      <c r="F691" s="122" t="s">
        <v>19</v>
      </c>
      <c r="G691" s="129" t="s">
        <v>20</v>
      </c>
      <c r="H691" s="130" t="s">
        <v>20</v>
      </c>
      <c r="I691" s="190"/>
      <c r="J691" s="190"/>
      <c r="K691" s="131"/>
    </row>
    <row r="692" spans="2:11" ht="19.5" customHeight="1">
      <c r="B692" s="121">
        <f t="shared" si="23"/>
        <v>672</v>
      </c>
      <c r="C692" s="122" t="s">
        <v>577</v>
      </c>
      <c r="D692" s="122" t="s">
        <v>578</v>
      </c>
      <c r="E692" s="122" t="s">
        <v>1367</v>
      </c>
      <c r="F692" s="122" t="s">
        <v>19</v>
      </c>
      <c r="G692" s="129" t="s">
        <v>20</v>
      </c>
      <c r="H692" s="130" t="s">
        <v>20</v>
      </c>
      <c r="I692" s="190"/>
      <c r="J692" s="190"/>
      <c r="K692" s="131"/>
    </row>
    <row r="693" spans="2:11" ht="19.5" customHeight="1">
      <c r="B693" s="121">
        <f t="shared" si="23"/>
        <v>673</v>
      </c>
      <c r="C693" s="122" t="s">
        <v>594</v>
      </c>
      <c r="D693" s="122" t="s">
        <v>596</v>
      </c>
      <c r="E693" s="122" t="s">
        <v>1359</v>
      </c>
      <c r="F693" s="122">
        <v>2017</v>
      </c>
      <c r="G693" s="129" t="s">
        <v>20</v>
      </c>
      <c r="H693" s="130"/>
      <c r="I693" s="190" t="s">
        <v>20</v>
      </c>
      <c r="J693" s="190"/>
      <c r="K693" s="131"/>
    </row>
    <row r="694" spans="2:11" ht="19.5" customHeight="1">
      <c r="B694" s="121">
        <f t="shared" si="23"/>
        <v>674</v>
      </c>
      <c r="C694" s="122" t="s">
        <v>594</v>
      </c>
      <c r="D694" s="122" t="s">
        <v>596</v>
      </c>
      <c r="E694" s="122" t="s">
        <v>1547</v>
      </c>
      <c r="F694" s="122">
        <v>2010</v>
      </c>
      <c r="G694" s="129"/>
      <c r="H694" s="130"/>
      <c r="I694" s="190" t="s">
        <v>20</v>
      </c>
      <c r="J694" s="190"/>
      <c r="K694" s="131"/>
    </row>
    <row r="695" spans="2:11" ht="19.5" customHeight="1">
      <c r="B695" s="121">
        <f t="shared" si="23"/>
        <v>675</v>
      </c>
      <c r="C695" s="122" t="s">
        <v>594</v>
      </c>
      <c r="D695" s="122" t="s">
        <v>595</v>
      </c>
      <c r="E695" s="122" t="s">
        <v>1353</v>
      </c>
      <c r="F695" s="122" t="s">
        <v>19</v>
      </c>
      <c r="G695" s="129" t="s">
        <v>20</v>
      </c>
      <c r="H695" s="130" t="s">
        <v>20</v>
      </c>
      <c r="I695" s="190"/>
      <c r="J695" s="190"/>
      <c r="K695" s="131"/>
    </row>
    <row r="696" spans="2:11" ht="19.5" customHeight="1">
      <c r="B696" s="121">
        <f t="shared" si="23"/>
        <v>676</v>
      </c>
      <c r="C696" s="122" t="s">
        <v>594</v>
      </c>
      <c r="D696" s="122" t="s">
        <v>766</v>
      </c>
      <c r="E696" s="122" t="s">
        <v>1350</v>
      </c>
      <c r="F696" s="122" t="s">
        <v>19</v>
      </c>
      <c r="G696" s="129" t="s">
        <v>20</v>
      </c>
      <c r="H696" s="130" t="s">
        <v>20</v>
      </c>
      <c r="I696" s="190"/>
      <c r="J696" s="190"/>
      <c r="K696" s="131"/>
    </row>
    <row r="697" spans="2:11" ht="19.5" customHeight="1">
      <c r="B697" s="121">
        <f t="shared" si="23"/>
        <v>677</v>
      </c>
      <c r="C697" s="122" t="s">
        <v>594</v>
      </c>
      <c r="D697" s="122" t="s">
        <v>725</v>
      </c>
      <c r="E697" s="122" t="s">
        <v>1373</v>
      </c>
      <c r="F697" s="122" t="s">
        <v>19</v>
      </c>
      <c r="G697" s="129"/>
      <c r="H697" s="130"/>
      <c r="I697" s="190" t="s">
        <v>20</v>
      </c>
      <c r="J697" s="190"/>
      <c r="K697" s="131"/>
    </row>
    <row r="698" spans="2:11" ht="19.5" customHeight="1">
      <c r="B698" s="121">
        <f t="shared" si="23"/>
        <v>678</v>
      </c>
      <c r="C698" s="122" t="s">
        <v>594</v>
      </c>
      <c r="D698" s="122" t="s">
        <v>1287</v>
      </c>
      <c r="E698" s="122" t="s">
        <v>1385</v>
      </c>
      <c r="F698" s="122">
        <v>2018</v>
      </c>
      <c r="G698" s="129" t="s">
        <v>20</v>
      </c>
      <c r="H698" s="130"/>
      <c r="I698" s="190" t="s">
        <v>20</v>
      </c>
      <c r="J698" s="190"/>
      <c r="K698" s="131"/>
    </row>
    <row r="699" spans="2:11" ht="19.5" customHeight="1">
      <c r="B699" s="121">
        <f t="shared" si="23"/>
        <v>679</v>
      </c>
      <c r="C699" s="122" t="s">
        <v>594</v>
      </c>
      <c r="D699" s="122" t="s">
        <v>1286</v>
      </c>
      <c r="E699" s="122" t="s">
        <v>1345</v>
      </c>
      <c r="F699" s="122" t="s">
        <v>19</v>
      </c>
      <c r="G699" s="129" t="s">
        <v>20</v>
      </c>
      <c r="H699" s="130"/>
      <c r="I699" s="190" t="s">
        <v>20</v>
      </c>
      <c r="J699" s="190"/>
      <c r="K699" s="131"/>
    </row>
    <row r="700" spans="2:11" ht="19.5" customHeight="1">
      <c r="B700" s="121">
        <f t="shared" si="23"/>
        <v>680</v>
      </c>
      <c r="C700" s="122" t="s">
        <v>594</v>
      </c>
      <c r="D700" s="122" t="s">
        <v>1548</v>
      </c>
      <c r="E700" s="122" t="s">
        <v>1389</v>
      </c>
      <c r="F700" s="122">
        <v>2013</v>
      </c>
      <c r="G700" s="129" t="s">
        <v>20</v>
      </c>
      <c r="H700" s="130"/>
      <c r="I700" s="190" t="s">
        <v>20</v>
      </c>
      <c r="J700" s="190"/>
      <c r="K700" s="131"/>
    </row>
    <row r="701" spans="2:11" ht="19.5" customHeight="1">
      <c r="B701" s="121">
        <f t="shared" si="23"/>
        <v>681</v>
      </c>
      <c r="C701" s="122" t="s">
        <v>1549</v>
      </c>
      <c r="D701" s="122" t="s">
        <v>1550</v>
      </c>
      <c r="E701" s="122" t="s">
        <v>1350</v>
      </c>
      <c r="F701" s="122" t="s">
        <v>19</v>
      </c>
      <c r="G701" s="129" t="s">
        <v>20</v>
      </c>
      <c r="H701" s="130" t="s">
        <v>20</v>
      </c>
      <c r="I701" s="190"/>
      <c r="J701" s="190"/>
      <c r="K701" s="131"/>
    </row>
    <row r="702" spans="2:11" ht="19.5" customHeight="1">
      <c r="B702" s="121">
        <f t="shared" si="23"/>
        <v>682</v>
      </c>
      <c r="C702" s="122" t="s">
        <v>599</v>
      </c>
      <c r="D702" s="122" t="s">
        <v>605</v>
      </c>
      <c r="E702" s="122" t="s">
        <v>1368</v>
      </c>
      <c r="F702" s="122" t="s">
        <v>19</v>
      </c>
      <c r="G702" s="129" t="s">
        <v>20</v>
      </c>
      <c r="H702" s="130" t="s">
        <v>20</v>
      </c>
      <c r="I702" s="190"/>
      <c r="J702" s="190"/>
      <c r="K702" s="131"/>
    </row>
    <row r="703" spans="2:11" ht="19.5" customHeight="1">
      <c r="B703" s="121">
        <f t="shared" si="23"/>
        <v>683</v>
      </c>
      <c r="C703" s="122" t="s">
        <v>599</v>
      </c>
      <c r="D703" s="122" t="s">
        <v>600</v>
      </c>
      <c r="E703" s="122" t="s">
        <v>1409</v>
      </c>
      <c r="F703" s="122">
        <v>2018</v>
      </c>
      <c r="G703" s="129" t="s">
        <v>20</v>
      </c>
      <c r="H703" s="130" t="s">
        <v>20</v>
      </c>
      <c r="I703" s="190"/>
      <c r="J703" s="190"/>
      <c r="K703" s="131"/>
    </row>
    <row r="704" spans="2:11" ht="19.5" customHeight="1">
      <c r="B704" s="121">
        <f t="shared" si="23"/>
        <v>684</v>
      </c>
      <c r="C704" s="122" t="s">
        <v>599</v>
      </c>
      <c r="D704" s="122" t="s">
        <v>624</v>
      </c>
      <c r="E704" s="122" t="s">
        <v>1524</v>
      </c>
      <c r="F704" s="122">
        <v>2014</v>
      </c>
      <c r="G704" s="129" t="s">
        <v>20</v>
      </c>
      <c r="H704" s="130" t="s">
        <v>20</v>
      </c>
      <c r="I704" s="190"/>
      <c r="J704" s="190"/>
      <c r="K704" s="131"/>
    </row>
    <row r="705" spans="2:11" ht="19.5" customHeight="1">
      <c r="B705" s="121">
        <f t="shared" si="23"/>
        <v>685</v>
      </c>
      <c r="C705" s="122" t="s">
        <v>599</v>
      </c>
      <c r="D705" s="122" t="s">
        <v>621</v>
      </c>
      <c r="E705" s="122" t="s">
        <v>1383</v>
      </c>
      <c r="F705" s="122">
        <v>2013</v>
      </c>
      <c r="G705" s="129" t="s">
        <v>20</v>
      </c>
      <c r="H705" s="130" t="s">
        <v>20</v>
      </c>
      <c r="I705" s="190"/>
      <c r="J705" s="190"/>
      <c r="K705" s="131"/>
    </row>
    <row r="706" spans="2:11" ht="19.5" customHeight="1">
      <c r="B706" s="121">
        <f t="shared" si="23"/>
        <v>686</v>
      </c>
      <c r="C706" s="122" t="s">
        <v>599</v>
      </c>
      <c r="D706" s="122" t="s">
        <v>626</v>
      </c>
      <c r="E706" s="122" t="s">
        <v>1551</v>
      </c>
      <c r="F706" s="122">
        <v>2018</v>
      </c>
      <c r="G706" s="129" t="s">
        <v>20</v>
      </c>
      <c r="H706" s="130" t="s">
        <v>20</v>
      </c>
      <c r="I706" s="190"/>
      <c r="J706" s="190"/>
      <c r="K706" s="131"/>
    </row>
    <row r="707" spans="2:11" ht="19.5" customHeight="1">
      <c r="B707" s="121">
        <f t="shared" si="23"/>
        <v>687</v>
      </c>
      <c r="C707" s="122" t="s">
        <v>599</v>
      </c>
      <c r="D707" s="122" t="s">
        <v>1293</v>
      </c>
      <c r="E707" s="122" t="s">
        <v>1552</v>
      </c>
      <c r="F707" s="122">
        <v>2009</v>
      </c>
      <c r="G707" s="129" t="s">
        <v>20</v>
      </c>
      <c r="H707" s="130"/>
      <c r="I707" s="190"/>
      <c r="J707" s="190"/>
      <c r="K707" s="131"/>
    </row>
    <row r="708" spans="2:11" ht="19.5" customHeight="1">
      <c r="B708" s="121">
        <f t="shared" si="23"/>
        <v>688</v>
      </c>
      <c r="C708" s="122" t="s">
        <v>599</v>
      </c>
      <c r="D708" s="122" t="s">
        <v>600</v>
      </c>
      <c r="E708" s="122" t="s">
        <v>1400</v>
      </c>
      <c r="F708" s="122">
        <v>2013</v>
      </c>
      <c r="G708" s="129" t="s">
        <v>20</v>
      </c>
      <c r="H708" s="130" t="s">
        <v>20</v>
      </c>
      <c r="I708" s="190"/>
      <c r="J708" s="190"/>
      <c r="K708" s="131"/>
    </row>
    <row r="709" spans="2:11" ht="19.5" customHeight="1">
      <c r="B709" s="121">
        <f t="shared" si="23"/>
        <v>689</v>
      </c>
      <c r="C709" s="122" t="s">
        <v>599</v>
      </c>
      <c r="D709" s="122" t="s">
        <v>606</v>
      </c>
      <c r="E709" s="122" t="s">
        <v>1345</v>
      </c>
      <c r="F709" s="122" t="s">
        <v>19</v>
      </c>
      <c r="G709" s="129" t="s">
        <v>20</v>
      </c>
      <c r="H709" s="130" t="s">
        <v>20</v>
      </c>
      <c r="I709" s="190"/>
      <c r="J709" s="190"/>
      <c r="K709" s="131"/>
    </row>
    <row r="710" spans="2:11" ht="19.5" customHeight="1">
      <c r="B710" s="121">
        <f t="shared" si="23"/>
        <v>690</v>
      </c>
      <c r="C710" s="122" t="s">
        <v>599</v>
      </c>
      <c r="D710" s="122" t="s">
        <v>618</v>
      </c>
      <c r="E710" s="122" t="s">
        <v>1366</v>
      </c>
      <c r="F710" s="122" t="s">
        <v>19</v>
      </c>
      <c r="G710" s="129" t="s">
        <v>20</v>
      </c>
      <c r="H710" s="130" t="s">
        <v>20</v>
      </c>
      <c r="I710" s="190" t="s">
        <v>20</v>
      </c>
      <c r="J710" s="190"/>
      <c r="K710" s="131"/>
    </row>
    <row r="711" spans="2:11" ht="19.5" customHeight="1">
      <c r="B711" s="121">
        <f t="shared" si="23"/>
        <v>691</v>
      </c>
      <c r="C711" s="122" t="s">
        <v>599</v>
      </c>
      <c r="D711" s="122" t="s">
        <v>1303</v>
      </c>
      <c r="E711" s="122" t="s">
        <v>1366</v>
      </c>
      <c r="F711" s="122" t="s">
        <v>19</v>
      </c>
      <c r="G711" s="129" t="s">
        <v>20</v>
      </c>
      <c r="H711" s="130" t="s">
        <v>20</v>
      </c>
      <c r="I711" s="190" t="s">
        <v>20</v>
      </c>
      <c r="J711" s="190"/>
      <c r="K711" s="131"/>
    </row>
    <row r="712" spans="2:11" ht="19.5" customHeight="1">
      <c r="B712" s="121">
        <f t="shared" si="23"/>
        <v>692</v>
      </c>
      <c r="C712" s="122" t="s">
        <v>599</v>
      </c>
      <c r="D712" s="122" t="s">
        <v>616</v>
      </c>
      <c r="E712" s="122" t="s">
        <v>1346</v>
      </c>
      <c r="F712" s="122">
        <v>2015</v>
      </c>
      <c r="G712" s="129" t="s">
        <v>20</v>
      </c>
      <c r="H712" s="130" t="s">
        <v>20</v>
      </c>
      <c r="I712" s="190"/>
      <c r="J712" s="190"/>
      <c r="K712" s="131"/>
    </row>
    <row r="713" spans="2:11" ht="19.5" customHeight="1">
      <c r="B713" s="121">
        <f t="shared" si="23"/>
        <v>693</v>
      </c>
      <c r="C713" s="122" t="s">
        <v>599</v>
      </c>
      <c r="D713" s="122" t="s">
        <v>629</v>
      </c>
      <c r="E713" s="122" t="s">
        <v>1347</v>
      </c>
      <c r="F713" s="122">
        <v>2019</v>
      </c>
      <c r="G713" s="129" t="s">
        <v>20</v>
      </c>
      <c r="H713" s="130" t="s">
        <v>20</v>
      </c>
      <c r="I713" s="190"/>
      <c r="J713" s="190"/>
      <c r="K713" s="131"/>
    </row>
    <row r="714" spans="2:11" ht="19.5" customHeight="1">
      <c r="B714" s="121">
        <f t="shared" si="23"/>
        <v>694</v>
      </c>
      <c r="C714" s="122" t="s">
        <v>599</v>
      </c>
      <c r="D714" s="122" t="s">
        <v>608</v>
      </c>
      <c r="E714" s="122" t="s">
        <v>1367</v>
      </c>
      <c r="F714" s="122" t="s">
        <v>19</v>
      </c>
      <c r="G714" s="129" t="s">
        <v>20</v>
      </c>
      <c r="H714" s="130" t="s">
        <v>20</v>
      </c>
      <c r="I714" s="190"/>
      <c r="J714" s="190"/>
      <c r="K714" s="131"/>
    </row>
    <row r="715" spans="2:11" ht="19.5" customHeight="1">
      <c r="B715" s="121" t="s">
        <v>1</v>
      </c>
      <c r="C715" s="122" t="s">
        <v>599</v>
      </c>
      <c r="D715" s="122" t="s">
        <v>621</v>
      </c>
      <c r="E715" s="122" t="s">
        <v>1409</v>
      </c>
      <c r="F715" s="122" t="s">
        <v>5</v>
      </c>
      <c r="G715" s="129" t="s">
        <v>20</v>
      </c>
      <c r="H715" s="130" t="s">
        <v>20</v>
      </c>
      <c r="I715" s="190"/>
      <c r="J715" s="190"/>
      <c r="K715" s="131"/>
    </row>
    <row r="716" spans="2:11" ht="19.5" customHeight="1">
      <c r="B716" s="121">
        <f t="shared" ref="B716:B722" si="24">ROW()-20</f>
        <v>696</v>
      </c>
      <c r="C716" s="122" t="s">
        <v>599</v>
      </c>
      <c r="D716" s="122" t="s">
        <v>608</v>
      </c>
      <c r="E716" s="122" t="s">
        <v>1343</v>
      </c>
      <c r="F716" s="122">
        <v>2019</v>
      </c>
      <c r="G716" s="129" t="s">
        <v>20</v>
      </c>
      <c r="H716" s="130" t="s">
        <v>20</v>
      </c>
      <c r="I716" s="190"/>
      <c r="J716" s="190"/>
      <c r="K716" s="131"/>
    </row>
    <row r="717" spans="2:11" ht="19.5" customHeight="1">
      <c r="B717" s="121">
        <f t="shared" si="24"/>
        <v>697</v>
      </c>
      <c r="C717" s="122" t="s">
        <v>599</v>
      </c>
      <c r="D717" s="122" t="s">
        <v>611</v>
      </c>
      <c r="E717" s="122" t="s">
        <v>1343</v>
      </c>
      <c r="F717" s="122">
        <v>2019</v>
      </c>
      <c r="G717" s="129" t="s">
        <v>20</v>
      </c>
      <c r="H717" s="130" t="s">
        <v>20</v>
      </c>
      <c r="I717" s="190"/>
      <c r="J717" s="190"/>
      <c r="K717" s="131"/>
    </row>
    <row r="718" spans="2:11" ht="19.5" customHeight="1">
      <c r="B718" s="121">
        <f t="shared" si="24"/>
        <v>698</v>
      </c>
      <c r="C718" s="122" t="s">
        <v>599</v>
      </c>
      <c r="D718" s="122" t="s">
        <v>608</v>
      </c>
      <c r="E718" s="122" t="s">
        <v>1400</v>
      </c>
      <c r="F718" s="122">
        <v>2013</v>
      </c>
      <c r="G718" s="129" t="s">
        <v>20</v>
      </c>
      <c r="H718" s="130"/>
      <c r="I718" s="190"/>
      <c r="J718" s="190"/>
      <c r="K718" s="131"/>
    </row>
    <row r="719" spans="2:11" ht="19.5" customHeight="1">
      <c r="B719" s="121">
        <f t="shared" si="24"/>
        <v>699</v>
      </c>
      <c r="C719" s="122" t="s">
        <v>599</v>
      </c>
      <c r="D719" s="122" t="s">
        <v>629</v>
      </c>
      <c r="E719" s="122" t="s">
        <v>1350</v>
      </c>
      <c r="F719" s="122" t="s">
        <v>19</v>
      </c>
      <c r="G719" s="129" t="s">
        <v>20</v>
      </c>
      <c r="H719" s="130" t="s">
        <v>20</v>
      </c>
      <c r="I719" s="190"/>
      <c r="J719" s="190"/>
      <c r="K719" s="131"/>
    </row>
    <row r="720" spans="2:11" ht="19.5" customHeight="1">
      <c r="B720" s="121">
        <f t="shared" si="24"/>
        <v>700</v>
      </c>
      <c r="C720" s="122" t="s">
        <v>599</v>
      </c>
      <c r="D720" s="122" t="s">
        <v>623</v>
      </c>
      <c r="E720" s="122" t="s">
        <v>1353</v>
      </c>
      <c r="F720" s="122" t="s">
        <v>19</v>
      </c>
      <c r="G720" s="129" t="s">
        <v>20</v>
      </c>
      <c r="H720" s="130" t="s">
        <v>20</v>
      </c>
      <c r="I720" s="190"/>
      <c r="J720" s="190"/>
      <c r="K720" s="131"/>
    </row>
    <row r="721" spans="2:11" ht="19.5" customHeight="1">
      <c r="B721" s="121">
        <f t="shared" si="24"/>
        <v>701</v>
      </c>
      <c r="C721" s="122" t="s">
        <v>599</v>
      </c>
      <c r="D721" s="122" t="s">
        <v>614</v>
      </c>
      <c r="E721" s="122" t="s">
        <v>1373</v>
      </c>
      <c r="F721" s="122" t="s">
        <v>19</v>
      </c>
      <c r="G721" s="129" t="s">
        <v>20</v>
      </c>
      <c r="H721" s="130" t="s">
        <v>20</v>
      </c>
      <c r="I721" s="190"/>
      <c r="J721" s="190"/>
      <c r="K721" s="131"/>
    </row>
    <row r="722" spans="2:11" ht="19.5" customHeight="1">
      <c r="B722" s="121">
        <f t="shared" si="24"/>
        <v>702</v>
      </c>
      <c r="C722" s="122" t="s">
        <v>599</v>
      </c>
      <c r="D722" s="122" t="s">
        <v>603</v>
      </c>
      <c r="E722" s="122" t="s">
        <v>1551</v>
      </c>
      <c r="F722" s="122">
        <v>2018</v>
      </c>
      <c r="G722" s="129" t="s">
        <v>20</v>
      </c>
      <c r="H722" s="130" t="s">
        <v>20</v>
      </c>
      <c r="I722" s="190"/>
      <c r="J722" s="190"/>
      <c r="K722" s="131"/>
    </row>
    <row r="723" spans="2:11" ht="19.5" customHeight="1">
      <c r="B723" s="121">
        <f t="shared" ref="B723:B757" si="25">ROW()-21</f>
        <v>702</v>
      </c>
      <c r="C723" s="122" t="s">
        <v>599</v>
      </c>
      <c r="D723" s="122" t="s">
        <v>616</v>
      </c>
      <c r="E723" s="122" t="s">
        <v>1366</v>
      </c>
      <c r="F723" s="122" t="s">
        <v>19</v>
      </c>
      <c r="G723" s="129" t="s">
        <v>20</v>
      </c>
      <c r="H723" s="130" t="s">
        <v>20</v>
      </c>
      <c r="I723" s="190"/>
      <c r="J723" s="190"/>
      <c r="K723" s="131"/>
    </row>
    <row r="724" spans="2:11" ht="19.5" customHeight="1">
      <c r="B724" s="121">
        <f t="shared" si="25"/>
        <v>703</v>
      </c>
      <c r="C724" s="122" t="s">
        <v>599</v>
      </c>
      <c r="D724" s="122" t="s">
        <v>1123</v>
      </c>
      <c r="E724" s="122" t="s">
        <v>1366</v>
      </c>
      <c r="F724" s="122" t="s">
        <v>19</v>
      </c>
      <c r="G724" s="129" t="s">
        <v>20</v>
      </c>
      <c r="H724" s="130" t="s">
        <v>20</v>
      </c>
      <c r="I724" s="190"/>
      <c r="J724" s="190"/>
      <c r="K724" s="131"/>
    </row>
    <row r="725" spans="2:11" ht="19.5" customHeight="1">
      <c r="B725" s="121">
        <f t="shared" si="25"/>
        <v>704</v>
      </c>
      <c r="C725" s="122" t="s">
        <v>599</v>
      </c>
      <c r="D725" s="122" t="s">
        <v>613</v>
      </c>
      <c r="E725" s="122" t="s">
        <v>1400</v>
      </c>
      <c r="F725" s="122">
        <v>2013</v>
      </c>
      <c r="G725" s="129" t="s">
        <v>20</v>
      </c>
      <c r="H725" s="130" t="s">
        <v>20</v>
      </c>
      <c r="I725" s="190"/>
      <c r="J725" s="190"/>
      <c r="K725" s="131"/>
    </row>
    <row r="726" spans="2:11" ht="19.5" customHeight="1">
      <c r="B726" s="121">
        <f t="shared" si="25"/>
        <v>705</v>
      </c>
      <c r="C726" s="122" t="s">
        <v>599</v>
      </c>
      <c r="D726" s="122" t="s">
        <v>628</v>
      </c>
      <c r="E726" s="122" t="s">
        <v>1392</v>
      </c>
      <c r="F726" s="122">
        <v>2014</v>
      </c>
      <c r="G726" s="129" t="s">
        <v>20</v>
      </c>
      <c r="H726" s="130" t="s">
        <v>20</v>
      </c>
      <c r="I726" s="190"/>
      <c r="J726" s="190"/>
      <c r="K726" s="131"/>
    </row>
    <row r="727" spans="2:11" ht="19.5" customHeight="1">
      <c r="B727" s="121">
        <f t="shared" si="25"/>
        <v>706</v>
      </c>
      <c r="C727" s="122" t="s">
        <v>599</v>
      </c>
      <c r="D727" s="122" t="s">
        <v>615</v>
      </c>
      <c r="E727" s="122" t="s">
        <v>1553</v>
      </c>
      <c r="F727" s="122">
        <v>2016</v>
      </c>
      <c r="G727" s="129" t="s">
        <v>20</v>
      </c>
      <c r="H727" s="130" t="s">
        <v>20</v>
      </c>
      <c r="I727" s="190"/>
      <c r="J727" s="190"/>
      <c r="K727" s="131"/>
    </row>
    <row r="728" spans="2:11" ht="19.5" customHeight="1">
      <c r="B728" s="121">
        <f t="shared" si="25"/>
        <v>707</v>
      </c>
      <c r="C728" s="122" t="s">
        <v>599</v>
      </c>
      <c r="D728" s="122" t="s">
        <v>621</v>
      </c>
      <c r="E728" s="122" t="s">
        <v>1353</v>
      </c>
      <c r="F728" s="122" t="s">
        <v>19</v>
      </c>
      <c r="G728" s="129" t="s">
        <v>20</v>
      </c>
      <c r="H728" s="130" t="s">
        <v>20</v>
      </c>
      <c r="I728" s="190"/>
      <c r="J728" s="190"/>
      <c r="K728" s="131"/>
    </row>
    <row r="729" spans="2:11" ht="19.5" customHeight="1">
      <c r="B729" s="121">
        <f t="shared" si="25"/>
        <v>708</v>
      </c>
      <c r="C729" s="122" t="s">
        <v>599</v>
      </c>
      <c r="D729" s="122" t="s">
        <v>1300</v>
      </c>
      <c r="E729" s="122" t="s">
        <v>1373</v>
      </c>
      <c r="F729" s="122" t="s">
        <v>19</v>
      </c>
      <c r="G729" s="129" t="s">
        <v>20</v>
      </c>
      <c r="H729" s="130" t="s">
        <v>20</v>
      </c>
      <c r="I729" s="190"/>
      <c r="J729" s="190"/>
      <c r="K729" s="131"/>
    </row>
    <row r="730" spans="2:11" ht="19.5" customHeight="1">
      <c r="B730" s="121">
        <f t="shared" si="25"/>
        <v>709</v>
      </c>
      <c r="C730" s="122" t="s">
        <v>599</v>
      </c>
      <c r="D730" s="122" t="s">
        <v>751</v>
      </c>
      <c r="E730" s="122" t="s">
        <v>1535</v>
      </c>
      <c r="F730" s="122">
        <v>2021</v>
      </c>
      <c r="G730" s="129" t="s">
        <v>20</v>
      </c>
      <c r="H730" s="130" t="s">
        <v>20</v>
      </c>
      <c r="I730" s="190"/>
      <c r="J730" s="190"/>
      <c r="K730" s="131"/>
    </row>
    <row r="731" spans="2:11" ht="19.5" customHeight="1">
      <c r="B731" s="121">
        <f t="shared" si="25"/>
        <v>710</v>
      </c>
      <c r="C731" s="122" t="s">
        <v>599</v>
      </c>
      <c r="D731" s="122" t="s">
        <v>751</v>
      </c>
      <c r="E731" s="122" t="s">
        <v>1398</v>
      </c>
      <c r="F731" s="122" t="s">
        <v>19</v>
      </c>
      <c r="G731" s="129" t="s">
        <v>20</v>
      </c>
      <c r="H731" s="130" t="s">
        <v>20</v>
      </c>
      <c r="I731" s="190"/>
      <c r="J731" s="190"/>
      <c r="K731" s="131"/>
    </row>
    <row r="732" spans="2:11" ht="19.5" customHeight="1">
      <c r="B732" s="121">
        <f t="shared" si="25"/>
        <v>711</v>
      </c>
      <c r="C732" s="122" t="s">
        <v>599</v>
      </c>
      <c r="D732" s="122" t="s">
        <v>753</v>
      </c>
      <c r="E732" s="122" t="s">
        <v>1345</v>
      </c>
      <c r="F732" s="122" t="s">
        <v>19</v>
      </c>
      <c r="G732" s="129" t="s">
        <v>20</v>
      </c>
      <c r="H732" s="130" t="s">
        <v>20</v>
      </c>
      <c r="I732" s="190"/>
      <c r="J732" s="190"/>
      <c r="K732" s="131"/>
    </row>
    <row r="733" spans="2:11" ht="19.5" customHeight="1">
      <c r="B733" s="121">
        <f t="shared" si="25"/>
        <v>712</v>
      </c>
      <c r="C733" s="122" t="s">
        <v>599</v>
      </c>
      <c r="D733" s="122" t="s">
        <v>742</v>
      </c>
      <c r="E733" s="122" t="s">
        <v>1350</v>
      </c>
      <c r="F733" s="122" t="s">
        <v>19</v>
      </c>
      <c r="G733" s="129" t="s">
        <v>20</v>
      </c>
      <c r="H733" s="130" t="s">
        <v>20</v>
      </c>
      <c r="I733" s="190"/>
      <c r="J733" s="190"/>
      <c r="K733" s="131"/>
    </row>
    <row r="734" spans="2:11" ht="19.5" customHeight="1">
      <c r="B734" s="121">
        <f t="shared" si="25"/>
        <v>713</v>
      </c>
      <c r="C734" s="122" t="s">
        <v>599</v>
      </c>
      <c r="D734" s="122" t="s">
        <v>1297</v>
      </c>
      <c r="E734" s="122" t="s">
        <v>1554</v>
      </c>
      <c r="F734" s="122">
        <v>2020</v>
      </c>
      <c r="G734" s="129" t="s">
        <v>20</v>
      </c>
      <c r="H734" s="130" t="s">
        <v>20</v>
      </c>
      <c r="I734" s="190"/>
      <c r="J734" s="190"/>
      <c r="K734" s="131"/>
    </row>
    <row r="735" spans="2:11" ht="19.5" customHeight="1">
      <c r="B735" s="121">
        <f t="shared" si="25"/>
        <v>714</v>
      </c>
      <c r="C735" s="122" t="s">
        <v>599</v>
      </c>
      <c r="D735" s="122" t="s">
        <v>1555</v>
      </c>
      <c r="E735" s="122" t="s">
        <v>1401</v>
      </c>
      <c r="F735" s="122" t="s">
        <v>19</v>
      </c>
      <c r="G735" s="129" t="s">
        <v>20</v>
      </c>
      <c r="H735" s="130" t="s">
        <v>20</v>
      </c>
      <c r="I735" s="190"/>
      <c r="J735" s="190"/>
      <c r="K735" s="131"/>
    </row>
    <row r="736" spans="2:11" ht="19.5" customHeight="1">
      <c r="B736" s="121">
        <f t="shared" si="25"/>
        <v>715</v>
      </c>
      <c r="C736" s="122" t="s">
        <v>599</v>
      </c>
      <c r="D736" s="122" t="s">
        <v>1301</v>
      </c>
      <c r="E736" s="122" t="s">
        <v>1401</v>
      </c>
      <c r="F736" s="122" t="s">
        <v>19</v>
      </c>
      <c r="G736" s="129" t="s">
        <v>20</v>
      </c>
      <c r="H736" s="130" t="s">
        <v>20</v>
      </c>
      <c r="I736" s="190"/>
      <c r="J736" s="190"/>
      <c r="K736" s="131"/>
    </row>
    <row r="737" spans="2:11" ht="19.5" customHeight="1">
      <c r="B737" s="121">
        <f t="shared" si="25"/>
        <v>716</v>
      </c>
      <c r="C737" s="122" t="s">
        <v>599</v>
      </c>
      <c r="D737" s="122" t="s">
        <v>753</v>
      </c>
      <c r="E737" s="122" t="s">
        <v>1347</v>
      </c>
      <c r="F737" s="122">
        <v>2019</v>
      </c>
      <c r="G737" s="129" t="s">
        <v>20</v>
      </c>
      <c r="H737" s="130" t="s">
        <v>20</v>
      </c>
      <c r="I737" s="190"/>
      <c r="J737" s="190"/>
      <c r="K737" s="131"/>
    </row>
    <row r="738" spans="2:11" ht="19.5" customHeight="1">
      <c r="B738" s="121">
        <f t="shared" si="25"/>
        <v>717</v>
      </c>
      <c r="C738" s="122" t="s">
        <v>599</v>
      </c>
      <c r="D738" s="122" t="s">
        <v>1116</v>
      </c>
      <c r="E738" s="122" t="s">
        <v>1425</v>
      </c>
      <c r="F738" s="122" t="s">
        <v>19</v>
      </c>
      <c r="G738" s="129" t="s">
        <v>20</v>
      </c>
      <c r="H738" s="130" t="s">
        <v>20</v>
      </c>
      <c r="I738" s="190"/>
      <c r="J738" s="190"/>
      <c r="K738" s="131"/>
    </row>
    <row r="739" spans="2:11" ht="19.5" customHeight="1">
      <c r="B739" s="121">
        <f t="shared" si="25"/>
        <v>718</v>
      </c>
      <c r="C739" s="122" t="s">
        <v>599</v>
      </c>
      <c r="D739" s="122" t="s">
        <v>1107</v>
      </c>
      <c r="E739" s="122" t="s">
        <v>1354</v>
      </c>
      <c r="F739" s="122">
        <v>2013</v>
      </c>
      <c r="G739" s="129" t="s">
        <v>20</v>
      </c>
      <c r="H739" s="130" t="s">
        <v>20</v>
      </c>
      <c r="I739" s="190"/>
      <c r="J739" s="190"/>
      <c r="K739" s="131"/>
    </row>
    <row r="740" spans="2:11" ht="19.5" customHeight="1">
      <c r="B740" s="121">
        <f t="shared" si="25"/>
        <v>719</v>
      </c>
      <c r="C740" s="122" t="s">
        <v>599</v>
      </c>
      <c r="D740" s="122" t="s">
        <v>1125</v>
      </c>
      <c r="E740" s="122" t="s">
        <v>1556</v>
      </c>
      <c r="F740" s="122">
        <v>2022</v>
      </c>
      <c r="G740" s="129" t="s">
        <v>20</v>
      </c>
      <c r="H740" s="130" t="s">
        <v>20</v>
      </c>
      <c r="I740" s="190"/>
      <c r="J740" s="190"/>
      <c r="K740" s="131"/>
    </row>
    <row r="741" spans="2:11" ht="19.5" customHeight="1">
      <c r="B741" s="121">
        <f t="shared" si="25"/>
        <v>720</v>
      </c>
      <c r="C741" s="122" t="s">
        <v>599</v>
      </c>
      <c r="D741" s="122" t="s">
        <v>1128</v>
      </c>
      <c r="E741" s="122" t="s">
        <v>1535</v>
      </c>
      <c r="F741" s="122">
        <v>2021</v>
      </c>
      <c r="G741" s="129" t="s">
        <v>20</v>
      </c>
      <c r="H741" s="130" t="s">
        <v>20</v>
      </c>
      <c r="I741" s="190"/>
      <c r="J741" s="190"/>
      <c r="K741" s="131"/>
    </row>
    <row r="742" spans="2:11" ht="19.5" customHeight="1">
      <c r="B742" s="121">
        <f t="shared" si="25"/>
        <v>721</v>
      </c>
      <c r="C742" s="122" t="s">
        <v>599</v>
      </c>
      <c r="D742" s="122" t="s">
        <v>1129</v>
      </c>
      <c r="E742" s="122" t="s">
        <v>1365</v>
      </c>
      <c r="F742" s="122">
        <v>2017</v>
      </c>
      <c r="G742" s="129" t="s">
        <v>20</v>
      </c>
      <c r="H742" s="130" t="s">
        <v>20</v>
      </c>
      <c r="I742" s="190"/>
      <c r="J742" s="190"/>
      <c r="K742" s="131"/>
    </row>
    <row r="743" spans="2:11" ht="19.5" customHeight="1">
      <c r="B743" s="121">
        <f t="shared" si="25"/>
        <v>722</v>
      </c>
      <c r="C743" s="122" t="s">
        <v>599</v>
      </c>
      <c r="D743" s="122" t="s">
        <v>629</v>
      </c>
      <c r="E743" s="122" t="s">
        <v>1389</v>
      </c>
      <c r="F743" s="122">
        <v>2013</v>
      </c>
      <c r="G743" s="129" t="s">
        <v>20</v>
      </c>
      <c r="H743" s="130"/>
      <c r="I743" s="190"/>
      <c r="J743" s="190"/>
      <c r="K743" s="131"/>
    </row>
    <row r="744" spans="2:11" ht="19.5" customHeight="1">
      <c r="B744" s="121">
        <f t="shared" si="25"/>
        <v>723</v>
      </c>
      <c r="C744" s="122" t="s">
        <v>599</v>
      </c>
      <c r="D744" s="122" t="s">
        <v>1126</v>
      </c>
      <c r="E744" s="122" t="s">
        <v>1505</v>
      </c>
      <c r="F744" s="122">
        <v>2020</v>
      </c>
      <c r="G744" s="129" t="s">
        <v>20</v>
      </c>
      <c r="H744" s="130" t="s">
        <v>20</v>
      </c>
      <c r="I744" s="190"/>
      <c r="J744" s="190"/>
      <c r="K744" s="131"/>
    </row>
    <row r="745" spans="2:11" ht="19.5" customHeight="1">
      <c r="B745" s="121">
        <f t="shared" si="25"/>
        <v>724</v>
      </c>
      <c r="C745" s="122" t="s">
        <v>599</v>
      </c>
      <c r="D745" s="122" t="s">
        <v>1289</v>
      </c>
      <c r="E745" s="122" t="s">
        <v>1540</v>
      </c>
      <c r="F745" s="122">
        <v>2015</v>
      </c>
      <c r="G745" s="129" t="s">
        <v>20</v>
      </c>
      <c r="H745" s="130" t="s">
        <v>20</v>
      </c>
      <c r="I745" s="190"/>
      <c r="J745" s="190"/>
      <c r="K745" s="131"/>
    </row>
    <row r="746" spans="2:11" ht="19.5" customHeight="1">
      <c r="B746" s="121">
        <f t="shared" si="25"/>
        <v>725</v>
      </c>
      <c r="C746" s="122" t="s">
        <v>599</v>
      </c>
      <c r="D746" s="122" t="s">
        <v>1294</v>
      </c>
      <c r="E746" s="122" t="s">
        <v>1373</v>
      </c>
      <c r="F746" s="122" t="s">
        <v>19</v>
      </c>
      <c r="G746" s="129" t="s">
        <v>20</v>
      </c>
      <c r="H746" s="130" t="s">
        <v>20</v>
      </c>
      <c r="I746" s="190"/>
      <c r="J746" s="190"/>
      <c r="K746" s="131"/>
    </row>
    <row r="747" spans="2:11" ht="19.5" customHeight="1">
      <c r="B747" s="121">
        <f t="shared" si="25"/>
        <v>726</v>
      </c>
      <c r="C747" s="122" t="s">
        <v>599</v>
      </c>
      <c r="D747" s="122" t="s">
        <v>1289</v>
      </c>
      <c r="E747" s="122" t="s">
        <v>1373</v>
      </c>
      <c r="F747" s="122" t="s">
        <v>19</v>
      </c>
      <c r="G747" s="129" t="s">
        <v>20</v>
      </c>
      <c r="H747" s="130"/>
      <c r="I747" s="190"/>
      <c r="J747" s="190"/>
      <c r="K747" s="131"/>
    </row>
    <row r="748" spans="2:11" ht="19.5" customHeight="1">
      <c r="B748" s="121">
        <f t="shared" si="25"/>
        <v>727</v>
      </c>
      <c r="C748" s="122" t="s">
        <v>599</v>
      </c>
      <c r="D748" s="122" t="s">
        <v>613</v>
      </c>
      <c r="E748" s="122" t="s">
        <v>1387</v>
      </c>
      <c r="F748" s="122">
        <v>2020</v>
      </c>
      <c r="G748" s="129" t="s">
        <v>20</v>
      </c>
      <c r="H748" s="130" t="s">
        <v>20</v>
      </c>
      <c r="I748" s="190"/>
      <c r="J748" s="190"/>
      <c r="K748" s="131"/>
    </row>
    <row r="749" spans="2:11" ht="19.5" customHeight="1">
      <c r="B749" s="121">
        <f t="shared" si="25"/>
        <v>728</v>
      </c>
      <c r="C749" s="122" t="s">
        <v>599</v>
      </c>
      <c r="D749" s="122" t="s">
        <v>753</v>
      </c>
      <c r="E749" s="122" t="s">
        <v>1389</v>
      </c>
      <c r="F749" s="122">
        <v>2013</v>
      </c>
      <c r="G749" s="129" t="s">
        <v>20</v>
      </c>
      <c r="H749" s="130"/>
      <c r="I749" s="190"/>
      <c r="J749" s="190"/>
      <c r="K749" s="131"/>
    </row>
    <row r="750" spans="2:11" ht="19.5" customHeight="1">
      <c r="B750" s="121">
        <f t="shared" si="25"/>
        <v>729</v>
      </c>
      <c r="C750" s="122" t="s">
        <v>599</v>
      </c>
      <c r="D750" s="122" t="s">
        <v>1306</v>
      </c>
      <c r="E750" s="122" t="s">
        <v>1557</v>
      </c>
      <c r="F750" s="122">
        <v>2021</v>
      </c>
      <c r="G750" s="129" t="s">
        <v>20</v>
      </c>
      <c r="H750" s="130" t="s">
        <v>20</v>
      </c>
      <c r="I750" s="190"/>
      <c r="J750" s="190"/>
      <c r="K750" s="131"/>
    </row>
    <row r="751" spans="2:11" ht="19.5" customHeight="1">
      <c r="B751" s="121">
        <f t="shared" si="25"/>
        <v>730</v>
      </c>
      <c r="C751" s="122" t="s">
        <v>599</v>
      </c>
      <c r="D751" s="122" t="s">
        <v>1302</v>
      </c>
      <c r="E751" s="122" t="s">
        <v>1557</v>
      </c>
      <c r="F751" s="122">
        <v>2021</v>
      </c>
      <c r="G751" s="129" t="s">
        <v>20</v>
      </c>
      <c r="H751" s="130" t="s">
        <v>20</v>
      </c>
      <c r="I751" s="190"/>
      <c r="J751" s="190"/>
      <c r="K751" s="131"/>
    </row>
    <row r="752" spans="2:11" ht="19.5" customHeight="1">
      <c r="B752" s="121">
        <f t="shared" si="25"/>
        <v>731</v>
      </c>
      <c r="C752" s="122" t="s">
        <v>599</v>
      </c>
      <c r="D752" s="122" t="s">
        <v>1296</v>
      </c>
      <c r="E752" s="122" t="s">
        <v>1348</v>
      </c>
      <c r="F752" s="122">
        <v>2020</v>
      </c>
      <c r="G752" s="129" t="s">
        <v>20</v>
      </c>
      <c r="H752" s="130"/>
      <c r="I752" s="190"/>
      <c r="J752" s="190"/>
      <c r="K752" s="131"/>
    </row>
    <row r="753" spans="2:11" ht="19.5" customHeight="1">
      <c r="B753" s="121">
        <f t="shared" si="25"/>
        <v>732</v>
      </c>
      <c r="C753" s="122" t="s">
        <v>599</v>
      </c>
      <c r="D753" s="122" t="s">
        <v>1297</v>
      </c>
      <c r="E753" s="122" t="s">
        <v>1353</v>
      </c>
      <c r="F753" s="122" t="s">
        <v>19</v>
      </c>
      <c r="G753" s="129" t="s">
        <v>20</v>
      </c>
      <c r="H753" s="130" t="s">
        <v>20</v>
      </c>
      <c r="I753" s="190"/>
      <c r="J753" s="190"/>
      <c r="K753" s="131"/>
    </row>
    <row r="754" spans="2:11" ht="19.5" customHeight="1">
      <c r="B754" s="121">
        <f t="shared" si="25"/>
        <v>733</v>
      </c>
      <c r="C754" s="122" t="s">
        <v>599</v>
      </c>
      <c r="D754" s="122" t="s">
        <v>1290</v>
      </c>
      <c r="E754" s="122" t="s">
        <v>1420</v>
      </c>
      <c r="F754" s="122">
        <v>2021</v>
      </c>
      <c r="G754" s="129" t="s">
        <v>20</v>
      </c>
      <c r="H754" s="130" t="s">
        <v>20</v>
      </c>
      <c r="I754" s="190"/>
      <c r="J754" s="190"/>
      <c r="K754" s="131"/>
    </row>
    <row r="755" spans="2:11" ht="19.5" customHeight="1">
      <c r="B755" s="121">
        <f t="shared" si="25"/>
        <v>734</v>
      </c>
      <c r="C755" s="122" t="s">
        <v>599</v>
      </c>
      <c r="D755" s="122" t="s">
        <v>1295</v>
      </c>
      <c r="E755" s="122" t="s">
        <v>1353</v>
      </c>
      <c r="F755" s="122" t="s">
        <v>19</v>
      </c>
      <c r="G755" s="129"/>
      <c r="H755" s="130"/>
      <c r="I755" s="190" t="s">
        <v>20</v>
      </c>
      <c r="J755" s="190"/>
      <c r="K755" s="131"/>
    </row>
    <row r="756" spans="2:11" ht="19.5" customHeight="1">
      <c r="B756" s="121">
        <f t="shared" si="25"/>
        <v>735</v>
      </c>
      <c r="C756" s="122" t="s">
        <v>599</v>
      </c>
      <c r="D756" s="122" t="s">
        <v>1304</v>
      </c>
      <c r="E756" s="122" t="s">
        <v>1558</v>
      </c>
      <c r="F756" s="122">
        <v>2022</v>
      </c>
      <c r="G756" s="129"/>
      <c r="H756" s="130"/>
      <c r="I756" s="190" t="s">
        <v>20</v>
      </c>
      <c r="J756" s="190"/>
      <c r="K756" s="131"/>
    </row>
    <row r="757" spans="2:11" ht="19.5" customHeight="1">
      <c r="B757" s="121">
        <f t="shared" si="25"/>
        <v>736</v>
      </c>
      <c r="C757" s="122" t="s">
        <v>599</v>
      </c>
      <c r="D757" s="122" t="s">
        <v>1291</v>
      </c>
      <c r="E757" s="122" t="s">
        <v>1398</v>
      </c>
      <c r="F757" s="122" t="s">
        <v>19</v>
      </c>
      <c r="G757" s="129" t="s">
        <v>20</v>
      </c>
      <c r="H757" s="130" t="s">
        <v>20</v>
      </c>
      <c r="I757" s="190"/>
      <c r="J757" s="190"/>
      <c r="K757" s="131"/>
    </row>
    <row r="758" spans="2:11" ht="19.5" customHeight="1">
      <c r="B758" s="121" t="s">
        <v>1</v>
      </c>
      <c r="C758" s="122" t="s">
        <v>599</v>
      </c>
      <c r="D758" s="122" t="s">
        <v>1291</v>
      </c>
      <c r="E758" s="122" t="s">
        <v>1420</v>
      </c>
      <c r="F758" s="122" t="s">
        <v>5</v>
      </c>
      <c r="G758" s="129"/>
      <c r="H758" s="130" t="s">
        <v>20</v>
      </c>
      <c r="I758" s="190"/>
      <c r="J758" s="190"/>
      <c r="K758" s="131"/>
    </row>
    <row r="759" spans="2:11" ht="19.5" customHeight="1">
      <c r="B759" s="121">
        <f t="shared" ref="B759:B765" si="26">ROW()-21</f>
        <v>738</v>
      </c>
      <c r="C759" s="122" t="s">
        <v>599</v>
      </c>
      <c r="D759" s="122" t="s">
        <v>1559</v>
      </c>
      <c r="E759" s="122" t="s">
        <v>1350</v>
      </c>
      <c r="F759" s="122" t="s">
        <v>19</v>
      </c>
      <c r="G759" s="129" t="s">
        <v>20</v>
      </c>
      <c r="H759" s="130" t="s">
        <v>20</v>
      </c>
      <c r="I759" s="190"/>
      <c r="J759" s="190"/>
      <c r="K759" s="131"/>
    </row>
    <row r="760" spans="2:11" ht="19.5" customHeight="1">
      <c r="B760" s="121">
        <f t="shared" si="26"/>
        <v>739</v>
      </c>
      <c r="C760" s="122" t="s">
        <v>599</v>
      </c>
      <c r="D760" s="122" t="s">
        <v>1560</v>
      </c>
      <c r="E760" s="122" t="s">
        <v>1366</v>
      </c>
      <c r="F760" s="122" t="s">
        <v>19</v>
      </c>
      <c r="G760" s="129" t="s">
        <v>20</v>
      </c>
      <c r="H760" s="130" t="s">
        <v>20</v>
      </c>
      <c r="I760" s="190"/>
      <c r="J760" s="190"/>
      <c r="K760" s="131"/>
    </row>
    <row r="761" spans="2:11" ht="19.5" customHeight="1">
      <c r="B761" s="121">
        <f t="shared" si="26"/>
        <v>740</v>
      </c>
      <c r="C761" s="122" t="s">
        <v>599</v>
      </c>
      <c r="D761" s="122" t="s">
        <v>1561</v>
      </c>
      <c r="E761" s="122" t="s">
        <v>1366</v>
      </c>
      <c r="F761" s="122" t="s">
        <v>19</v>
      </c>
      <c r="G761" s="129" t="s">
        <v>20</v>
      </c>
      <c r="H761" s="130" t="s">
        <v>20</v>
      </c>
      <c r="I761" s="190"/>
      <c r="J761" s="190"/>
      <c r="K761" s="131"/>
    </row>
    <row r="762" spans="2:11" ht="19.5" customHeight="1">
      <c r="B762" s="121">
        <f t="shared" si="26"/>
        <v>741</v>
      </c>
      <c r="C762" s="122" t="s">
        <v>599</v>
      </c>
      <c r="D762" s="122" t="s">
        <v>606</v>
      </c>
      <c r="E762" s="122" t="s">
        <v>1345</v>
      </c>
      <c r="F762" s="122" t="s">
        <v>19</v>
      </c>
      <c r="G762" s="129" t="s">
        <v>20</v>
      </c>
      <c r="H762" s="130" t="s">
        <v>20</v>
      </c>
      <c r="I762" s="190"/>
      <c r="J762" s="190"/>
      <c r="K762" s="131"/>
    </row>
    <row r="763" spans="2:11" ht="19.5" customHeight="1">
      <c r="B763" s="121">
        <f t="shared" si="26"/>
        <v>742</v>
      </c>
      <c r="C763" s="122" t="s">
        <v>631</v>
      </c>
      <c r="D763" s="122" t="s">
        <v>1244</v>
      </c>
      <c r="E763" s="122" t="s">
        <v>1440</v>
      </c>
      <c r="F763" s="122">
        <v>2019</v>
      </c>
      <c r="G763" s="129" t="s">
        <v>20</v>
      </c>
      <c r="H763" s="130"/>
      <c r="I763" s="190" t="s">
        <v>20</v>
      </c>
      <c r="J763" s="190"/>
      <c r="K763" s="131"/>
    </row>
    <row r="764" spans="2:11" ht="19.5" customHeight="1">
      <c r="B764" s="121">
        <f t="shared" si="26"/>
        <v>743</v>
      </c>
      <c r="C764" s="122" t="s">
        <v>1308</v>
      </c>
      <c r="D764" s="122" t="s">
        <v>475</v>
      </c>
      <c r="E764" s="122" t="s">
        <v>1517</v>
      </c>
      <c r="F764" s="122">
        <v>2014</v>
      </c>
      <c r="G764" s="129" t="s">
        <v>20</v>
      </c>
      <c r="H764" s="130"/>
      <c r="I764" s="190"/>
      <c r="J764" s="190"/>
      <c r="K764" s="131"/>
    </row>
    <row r="765" spans="2:11" ht="19.5" customHeight="1">
      <c r="B765" s="121">
        <f t="shared" si="26"/>
        <v>744</v>
      </c>
      <c r="C765" s="122" t="s">
        <v>1308</v>
      </c>
      <c r="D765" s="122" t="s">
        <v>474</v>
      </c>
      <c r="E765" s="122" t="s">
        <v>1528</v>
      </c>
      <c r="F765" s="122">
        <v>2021</v>
      </c>
      <c r="G765" s="129" t="s">
        <v>20</v>
      </c>
      <c r="H765" s="130" t="s">
        <v>20</v>
      </c>
      <c r="I765" s="190"/>
      <c r="J765" s="190"/>
      <c r="K765" s="131"/>
    </row>
    <row r="766" spans="2:11" ht="19.5" customHeight="1">
      <c r="B766" s="121">
        <f t="shared" ref="B766:B774" si="27">ROW()-22</f>
        <v>744</v>
      </c>
      <c r="C766" s="122" t="s">
        <v>632</v>
      </c>
      <c r="D766" s="122" t="s">
        <v>637</v>
      </c>
      <c r="E766" s="122" t="s">
        <v>1347</v>
      </c>
      <c r="F766" s="122">
        <v>2019</v>
      </c>
      <c r="G766" s="129" t="s">
        <v>20</v>
      </c>
      <c r="H766" s="130" t="s">
        <v>20</v>
      </c>
      <c r="I766" s="190" t="s">
        <v>20</v>
      </c>
      <c r="J766" s="190"/>
      <c r="K766" s="131"/>
    </row>
    <row r="767" spans="2:11" ht="19.5" customHeight="1">
      <c r="B767" s="121">
        <f t="shared" si="27"/>
        <v>745</v>
      </c>
      <c r="C767" s="122" t="s">
        <v>632</v>
      </c>
      <c r="D767" s="122" t="s">
        <v>1312</v>
      </c>
      <c r="E767" s="122" t="s">
        <v>1347</v>
      </c>
      <c r="F767" s="122">
        <v>2019</v>
      </c>
      <c r="G767" s="129" t="s">
        <v>20</v>
      </c>
      <c r="H767" s="130" t="s">
        <v>20</v>
      </c>
      <c r="I767" s="190" t="s">
        <v>20</v>
      </c>
      <c r="J767" s="190"/>
      <c r="K767" s="131"/>
    </row>
    <row r="768" spans="2:11" ht="19.5" customHeight="1">
      <c r="B768" s="121">
        <f t="shared" si="27"/>
        <v>746</v>
      </c>
      <c r="C768" s="122" t="s">
        <v>632</v>
      </c>
      <c r="D768" s="122" t="s">
        <v>681</v>
      </c>
      <c r="E768" s="122" t="s">
        <v>1359</v>
      </c>
      <c r="F768" s="122">
        <v>2017</v>
      </c>
      <c r="G768" s="129" t="s">
        <v>20</v>
      </c>
      <c r="H768" s="130" t="s">
        <v>20</v>
      </c>
      <c r="I768" s="190"/>
      <c r="J768" s="190" t="s">
        <v>20</v>
      </c>
      <c r="K768" s="131"/>
    </row>
    <row r="769" spans="2:11" ht="19.5" customHeight="1">
      <c r="B769" s="121">
        <f t="shared" si="27"/>
        <v>747</v>
      </c>
      <c r="C769" s="122" t="s">
        <v>632</v>
      </c>
      <c r="D769" s="122" t="s">
        <v>652</v>
      </c>
      <c r="E769" s="122" t="s">
        <v>1562</v>
      </c>
      <c r="F769" s="122">
        <v>2006</v>
      </c>
      <c r="G769" s="129" t="s">
        <v>20</v>
      </c>
      <c r="H769" s="130" t="s">
        <v>20</v>
      </c>
      <c r="I769" s="190"/>
      <c r="J769" s="190"/>
      <c r="K769" s="131"/>
    </row>
    <row r="770" spans="2:11" ht="19.5" customHeight="1">
      <c r="B770" s="121">
        <f t="shared" si="27"/>
        <v>748</v>
      </c>
      <c r="C770" s="122" t="s">
        <v>632</v>
      </c>
      <c r="D770" s="122" t="s">
        <v>652</v>
      </c>
      <c r="E770" s="122" t="s">
        <v>1498</v>
      </c>
      <c r="F770" s="122">
        <v>2009</v>
      </c>
      <c r="G770" s="129" t="s">
        <v>20</v>
      </c>
      <c r="H770" s="130" t="s">
        <v>20</v>
      </c>
      <c r="I770" s="190"/>
      <c r="J770" s="190" t="s">
        <v>20</v>
      </c>
      <c r="K770" s="131"/>
    </row>
    <row r="771" spans="2:11" ht="19.5" customHeight="1">
      <c r="B771" s="121">
        <f t="shared" si="27"/>
        <v>749</v>
      </c>
      <c r="C771" s="122" t="s">
        <v>632</v>
      </c>
      <c r="D771" s="122" t="s">
        <v>684</v>
      </c>
      <c r="E771" s="122" t="s">
        <v>1522</v>
      </c>
      <c r="F771" s="122">
        <v>2015</v>
      </c>
      <c r="G771" s="129" t="s">
        <v>20</v>
      </c>
      <c r="H771" s="130" t="s">
        <v>20</v>
      </c>
      <c r="I771" s="190"/>
      <c r="J771" s="190" t="s">
        <v>20</v>
      </c>
      <c r="K771" s="131"/>
    </row>
    <row r="772" spans="2:11" ht="19.5" customHeight="1">
      <c r="B772" s="121">
        <f t="shared" si="27"/>
        <v>750</v>
      </c>
      <c r="C772" s="122" t="s">
        <v>632</v>
      </c>
      <c r="D772" s="122" t="s">
        <v>648</v>
      </c>
      <c r="E772" s="122" t="s">
        <v>1471</v>
      </c>
      <c r="F772" s="122">
        <v>2015</v>
      </c>
      <c r="G772" s="129" t="s">
        <v>20</v>
      </c>
      <c r="H772" s="130" t="s">
        <v>20</v>
      </c>
      <c r="I772" s="190"/>
      <c r="J772" s="190" t="s">
        <v>20</v>
      </c>
      <c r="K772" s="131"/>
    </row>
    <row r="773" spans="2:11" ht="19.5" customHeight="1">
      <c r="B773" s="121">
        <f t="shared" si="27"/>
        <v>751</v>
      </c>
      <c r="C773" s="122" t="s">
        <v>632</v>
      </c>
      <c r="D773" s="122" t="s">
        <v>691</v>
      </c>
      <c r="E773" s="122" t="s">
        <v>1522</v>
      </c>
      <c r="F773" s="122">
        <v>2015</v>
      </c>
      <c r="G773" s="129" t="s">
        <v>20</v>
      </c>
      <c r="H773" s="130" t="s">
        <v>20</v>
      </c>
      <c r="I773" s="190" t="s">
        <v>20</v>
      </c>
      <c r="J773" s="190" t="s">
        <v>20</v>
      </c>
      <c r="K773" s="131"/>
    </row>
    <row r="774" spans="2:11" ht="19.5" customHeight="1">
      <c r="B774" s="121">
        <f t="shared" si="27"/>
        <v>752</v>
      </c>
      <c r="C774" s="122" t="s">
        <v>632</v>
      </c>
      <c r="D774" s="122" t="s">
        <v>643</v>
      </c>
      <c r="E774" s="122" t="s">
        <v>1522</v>
      </c>
      <c r="F774" s="122">
        <v>2015</v>
      </c>
      <c r="G774" s="129" t="s">
        <v>20</v>
      </c>
      <c r="H774" s="130" t="s">
        <v>20</v>
      </c>
      <c r="I774" s="190" t="s">
        <v>20</v>
      </c>
      <c r="J774" s="190" t="s">
        <v>20</v>
      </c>
      <c r="K774" s="131"/>
    </row>
    <row r="775" spans="2:11" ht="19.5" customHeight="1">
      <c r="B775" s="121">
        <f>ROW()-32</f>
        <v>743</v>
      </c>
      <c r="C775" s="122" t="s">
        <v>632</v>
      </c>
      <c r="D775" s="122" t="s">
        <v>659</v>
      </c>
      <c r="E775" s="122" t="s">
        <v>1522</v>
      </c>
      <c r="F775" s="122">
        <v>2015</v>
      </c>
      <c r="G775" s="129" t="s">
        <v>20</v>
      </c>
      <c r="H775" s="130" t="s">
        <v>20</v>
      </c>
      <c r="I775" s="190" t="s">
        <v>20</v>
      </c>
      <c r="J775" s="190" t="s">
        <v>20</v>
      </c>
      <c r="K775" s="131"/>
    </row>
    <row r="776" spans="2:11" ht="19.5" customHeight="1">
      <c r="B776" s="121">
        <f t="shared" ref="B776:B800" si="28">ROW()-22</f>
        <v>754</v>
      </c>
      <c r="C776" s="122" t="s">
        <v>632</v>
      </c>
      <c r="D776" s="122" t="s">
        <v>1322</v>
      </c>
      <c r="E776" s="122" t="s">
        <v>1522</v>
      </c>
      <c r="F776" s="122">
        <v>2015</v>
      </c>
      <c r="G776" s="129" t="s">
        <v>20</v>
      </c>
      <c r="H776" s="130" t="s">
        <v>20</v>
      </c>
      <c r="I776" s="190" t="s">
        <v>20</v>
      </c>
      <c r="J776" s="190" t="s">
        <v>20</v>
      </c>
      <c r="K776" s="131"/>
    </row>
    <row r="777" spans="2:11" ht="19.5" customHeight="1">
      <c r="B777" s="121">
        <f t="shared" si="28"/>
        <v>755</v>
      </c>
      <c r="C777" s="122" t="s">
        <v>632</v>
      </c>
      <c r="D777" s="122" t="s">
        <v>1309</v>
      </c>
      <c r="E777" s="122" t="s">
        <v>1522</v>
      </c>
      <c r="F777" s="122">
        <v>2015</v>
      </c>
      <c r="G777" s="129" t="s">
        <v>20</v>
      </c>
      <c r="H777" s="130" t="s">
        <v>20</v>
      </c>
      <c r="I777" s="190" t="s">
        <v>20</v>
      </c>
      <c r="J777" s="190" t="s">
        <v>20</v>
      </c>
      <c r="K777" s="131"/>
    </row>
    <row r="778" spans="2:11" ht="19.5" customHeight="1">
      <c r="B778" s="121">
        <f t="shared" si="28"/>
        <v>756</v>
      </c>
      <c r="C778" s="122" t="s">
        <v>632</v>
      </c>
      <c r="D778" s="122" t="s">
        <v>666</v>
      </c>
      <c r="E778" s="122" t="s">
        <v>1563</v>
      </c>
      <c r="F778" s="122">
        <v>2009</v>
      </c>
      <c r="G778" s="129" t="s">
        <v>20</v>
      </c>
      <c r="H778" s="130" t="s">
        <v>20</v>
      </c>
      <c r="I778" s="190"/>
      <c r="J778" s="190"/>
      <c r="K778" s="131"/>
    </row>
    <row r="779" spans="2:11" ht="19.5" customHeight="1">
      <c r="B779" s="121">
        <f t="shared" si="28"/>
        <v>757</v>
      </c>
      <c r="C779" s="122" t="s">
        <v>632</v>
      </c>
      <c r="D779" s="122" t="s">
        <v>666</v>
      </c>
      <c r="E779" s="122" t="s">
        <v>1564</v>
      </c>
      <c r="F779" s="122">
        <v>2003</v>
      </c>
      <c r="G779" s="129" t="s">
        <v>20</v>
      </c>
      <c r="H779" s="130" t="s">
        <v>20</v>
      </c>
      <c r="I779" s="190"/>
      <c r="J779" s="190"/>
      <c r="K779" s="131"/>
    </row>
    <row r="780" spans="2:11" ht="19.5" customHeight="1">
      <c r="B780" s="121">
        <f t="shared" si="28"/>
        <v>758</v>
      </c>
      <c r="C780" s="122" t="s">
        <v>632</v>
      </c>
      <c r="D780" s="122" t="s">
        <v>661</v>
      </c>
      <c r="E780" s="122" t="s">
        <v>1565</v>
      </c>
      <c r="F780" s="122">
        <v>2002</v>
      </c>
      <c r="G780" s="129" t="s">
        <v>20</v>
      </c>
      <c r="H780" s="130" t="s">
        <v>20</v>
      </c>
      <c r="I780" s="190"/>
      <c r="J780" s="190"/>
      <c r="K780" s="131"/>
    </row>
    <row r="781" spans="2:11" ht="19.5" customHeight="1">
      <c r="B781" s="121">
        <f t="shared" si="28"/>
        <v>759</v>
      </c>
      <c r="C781" s="122" t="s">
        <v>632</v>
      </c>
      <c r="D781" s="122" t="s">
        <v>671</v>
      </c>
      <c r="E781" s="122" t="s">
        <v>1333</v>
      </c>
      <c r="F781" s="122">
        <v>2020</v>
      </c>
      <c r="G781" s="129" t="s">
        <v>20</v>
      </c>
      <c r="H781" s="130" t="s">
        <v>20</v>
      </c>
      <c r="I781" s="190"/>
      <c r="J781" s="190"/>
      <c r="K781" s="131"/>
    </row>
    <row r="782" spans="2:11" ht="19.5" customHeight="1">
      <c r="B782" s="121">
        <f t="shared" si="28"/>
        <v>760</v>
      </c>
      <c r="C782" s="122" t="s">
        <v>632</v>
      </c>
      <c r="D782" s="122" t="s">
        <v>678</v>
      </c>
      <c r="E782" s="122" t="s">
        <v>1370</v>
      </c>
      <c r="F782" s="122">
        <v>2016</v>
      </c>
      <c r="G782" s="129" t="s">
        <v>20</v>
      </c>
      <c r="H782" s="130" t="s">
        <v>20</v>
      </c>
      <c r="I782" s="190"/>
      <c r="J782" s="190" t="s">
        <v>20</v>
      </c>
      <c r="K782" s="131"/>
    </row>
    <row r="783" spans="2:11" ht="19.5" customHeight="1">
      <c r="B783" s="121">
        <f t="shared" si="28"/>
        <v>761</v>
      </c>
      <c r="C783" s="122" t="s">
        <v>632</v>
      </c>
      <c r="D783" s="122" t="s">
        <v>661</v>
      </c>
      <c r="E783" s="122" t="s">
        <v>1434</v>
      </c>
      <c r="F783" s="122">
        <v>2015</v>
      </c>
      <c r="G783" s="129" t="s">
        <v>20</v>
      </c>
      <c r="H783" s="130" t="s">
        <v>20</v>
      </c>
      <c r="I783" s="190"/>
      <c r="J783" s="190" t="s">
        <v>20</v>
      </c>
      <c r="K783" s="131"/>
    </row>
    <row r="784" spans="2:11" ht="19.5" customHeight="1">
      <c r="B784" s="121">
        <f t="shared" si="28"/>
        <v>762</v>
      </c>
      <c r="C784" s="122" t="s">
        <v>632</v>
      </c>
      <c r="D784" s="122" t="s">
        <v>671</v>
      </c>
      <c r="E784" s="122" t="s">
        <v>1441</v>
      </c>
      <c r="F784" s="122">
        <v>2010</v>
      </c>
      <c r="G784" s="129" t="s">
        <v>20</v>
      </c>
      <c r="H784" s="130" t="s">
        <v>20</v>
      </c>
      <c r="I784" s="190" t="s">
        <v>20</v>
      </c>
      <c r="J784" s="190" t="s">
        <v>20</v>
      </c>
      <c r="K784" s="131"/>
    </row>
    <row r="785" spans="2:11" ht="19.5" customHeight="1">
      <c r="B785" s="121">
        <f t="shared" si="28"/>
        <v>763</v>
      </c>
      <c r="C785" s="122" t="s">
        <v>632</v>
      </c>
      <c r="D785" s="122" t="s">
        <v>656</v>
      </c>
      <c r="E785" s="122" t="s">
        <v>1339</v>
      </c>
      <c r="F785" s="122">
        <v>2011</v>
      </c>
      <c r="G785" s="129" t="s">
        <v>20</v>
      </c>
      <c r="H785" s="130" t="s">
        <v>20</v>
      </c>
      <c r="I785" s="190"/>
      <c r="J785" s="190" t="s">
        <v>20</v>
      </c>
      <c r="K785" s="131"/>
    </row>
    <row r="786" spans="2:11" ht="19.5" customHeight="1">
      <c r="B786" s="121">
        <f t="shared" si="28"/>
        <v>764</v>
      </c>
      <c r="C786" s="122" t="s">
        <v>632</v>
      </c>
      <c r="D786" s="122" t="s">
        <v>689</v>
      </c>
      <c r="E786" s="122" t="s">
        <v>1339</v>
      </c>
      <c r="F786" s="122">
        <v>2011</v>
      </c>
      <c r="G786" s="129" t="s">
        <v>20</v>
      </c>
      <c r="H786" s="130" t="s">
        <v>20</v>
      </c>
      <c r="I786" s="190"/>
      <c r="J786" s="190" t="s">
        <v>20</v>
      </c>
      <c r="K786" s="131"/>
    </row>
    <row r="787" spans="2:11" ht="19.5" customHeight="1">
      <c r="B787" s="121">
        <f t="shared" si="28"/>
        <v>765</v>
      </c>
      <c r="C787" s="122" t="s">
        <v>632</v>
      </c>
      <c r="D787" s="122" t="s">
        <v>669</v>
      </c>
      <c r="E787" s="122" t="s">
        <v>1365</v>
      </c>
      <c r="F787" s="122">
        <v>2017</v>
      </c>
      <c r="G787" s="129" t="s">
        <v>20</v>
      </c>
      <c r="H787" s="130" t="s">
        <v>20</v>
      </c>
      <c r="I787" s="190"/>
      <c r="J787" s="190" t="s">
        <v>20</v>
      </c>
      <c r="K787" s="131"/>
    </row>
    <row r="788" spans="2:11" ht="19.5" customHeight="1">
      <c r="B788" s="121">
        <f t="shared" si="28"/>
        <v>766</v>
      </c>
      <c r="C788" s="122" t="s">
        <v>632</v>
      </c>
      <c r="D788" s="122" t="s">
        <v>656</v>
      </c>
      <c r="E788" s="122" t="s">
        <v>1374</v>
      </c>
      <c r="F788" s="122">
        <v>2018</v>
      </c>
      <c r="G788" s="129" t="s">
        <v>20</v>
      </c>
      <c r="H788" s="130" t="s">
        <v>20</v>
      </c>
      <c r="I788" s="190"/>
      <c r="J788" s="190"/>
      <c r="K788" s="131"/>
    </row>
    <row r="789" spans="2:11" ht="19.5" customHeight="1">
      <c r="B789" s="121">
        <f t="shared" si="28"/>
        <v>767</v>
      </c>
      <c r="C789" s="122" t="s">
        <v>632</v>
      </c>
      <c r="D789" s="122" t="s">
        <v>1315</v>
      </c>
      <c r="E789" s="122" t="s">
        <v>1374</v>
      </c>
      <c r="F789" s="122">
        <v>2018</v>
      </c>
      <c r="G789" s="129" t="s">
        <v>20</v>
      </c>
      <c r="H789" s="130" t="s">
        <v>20</v>
      </c>
      <c r="I789" s="190"/>
      <c r="J789" s="190"/>
      <c r="K789" s="131"/>
    </row>
    <row r="790" spans="2:11" ht="19.5" customHeight="1">
      <c r="B790" s="121">
        <f t="shared" si="28"/>
        <v>768</v>
      </c>
      <c r="C790" s="122" t="s">
        <v>632</v>
      </c>
      <c r="D790" s="122" t="s">
        <v>661</v>
      </c>
      <c r="E790" s="122" t="s">
        <v>1566</v>
      </c>
      <c r="F790" s="122">
        <v>2023</v>
      </c>
      <c r="G790" s="129" t="s">
        <v>20</v>
      </c>
      <c r="H790" s="130" t="s">
        <v>20</v>
      </c>
      <c r="I790" s="190" t="s">
        <v>20</v>
      </c>
      <c r="J790" s="190" t="s">
        <v>20</v>
      </c>
      <c r="K790" s="131"/>
    </row>
    <row r="791" spans="2:11" ht="19.5" customHeight="1">
      <c r="B791" s="121">
        <f t="shared" si="28"/>
        <v>769</v>
      </c>
      <c r="C791" s="122" t="s">
        <v>632</v>
      </c>
      <c r="D791" s="122" t="s">
        <v>666</v>
      </c>
      <c r="E791" s="122" t="s">
        <v>1367</v>
      </c>
      <c r="F791" s="122" t="s">
        <v>19</v>
      </c>
      <c r="G791" s="129" t="s">
        <v>20</v>
      </c>
      <c r="H791" s="130" t="s">
        <v>20</v>
      </c>
      <c r="I791" s="190"/>
      <c r="J791" s="190" t="s">
        <v>20</v>
      </c>
      <c r="K791" s="131"/>
    </row>
    <row r="792" spans="2:11" ht="19.5" customHeight="1">
      <c r="B792" s="121">
        <f t="shared" si="28"/>
        <v>770</v>
      </c>
      <c r="C792" s="122" t="s">
        <v>632</v>
      </c>
      <c r="D792" s="122" t="s">
        <v>1567</v>
      </c>
      <c r="E792" s="122" t="s">
        <v>1367</v>
      </c>
      <c r="F792" s="122" t="s">
        <v>19</v>
      </c>
      <c r="G792" s="129" t="s">
        <v>20</v>
      </c>
      <c r="H792" s="130" t="s">
        <v>20</v>
      </c>
      <c r="I792" s="190"/>
      <c r="J792" s="190" t="s">
        <v>20</v>
      </c>
      <c r="K792" s="131"/>
    </row>
    <row r="793" spans="2:11" ht="19.5" customHeight="1">
      <c r="B793" s="121">
        <f t="shared" si="28"/>
        <v>771</v>
      </c>
      <c r="C793" s="122" t="s">
        <v>632</v>
      </c>
      <c r="D793" s="122" t="s">
        <v>652</v>
      </c>
      <c r="E793" s="122" t="s">
        <v>1568</v>
      </c>
      <c r="F793" s="122">
        <v>2012</v>
      </c>
      <c r="G793" s="129" t="s">
        <v>20</v>
      </c>
      <c r="H793" s="130" t="s">
        <v>20</v>
      </c>
      <c r="I793" s="190"/>
      <c r="J793" s="190" t="s">
        <v>20</v>
      </c>
      <c r="K793" s="131"/>
    </row>
    <row r="794" spans="2:11" ht="19.5" customHeight="1">
      <c r="B794" s="121">
        <f t="shared" si="28"/>
        <v>772</v>
      </c>
      <c r="C794" s="122" t="s">
        <v>632</v>
      </c>
      <c r="D794" s="122" t="s">
        <v>687</v>
      </c>
      <c r="E794" s="122" t="s">
        <v>1345</v>
      </c>
      <c r="F794" s="122" t="s">
        <v>19</v>
      </c>
      <c r="G794" s="129" t="s">
        <v>20</v>
      </c>
      <c r="H794" s="130" t="s">
        <v>20</v>
      </c>
      <c r="I794" s="190"/>
      <c r="J794" s="190" t="s">
        <v>20</v>
      </c>
      <c r="K794" s="131"/>
    </row>
    <row r="795" spans="2:11" ht="19.5" customHeight="1">
      <c r="B795" s="121">
        <f t="shared" si="28"/>
        <v>773</v>
      </c>
      <c r="C795" s="122" t="s">
        <v>632</v>
      </c>
      <c r="D795" s="122" t="s">
        <v>1320</v>
      </c>
      <c r="E795" s="122" t="s">
        <v>1353</v>
      </c>
      <c r="F795" s="122" t="s">
        <v>19</v>
      </c>
      <c r="G795" s="129" t="s">
        <v>20</v>
      </c>
      <c r="H795" s="130" t="s">
        <v>20</v>
      </c>
      <c r="I795" s="190"/>
      <c r="J795" s="190" t="s">
        <v>20</v>
      </c>
      <c r="K795" s="131"/>
    </row>
    <row r="796" spans="2:11" ht="19.5" customHeight="1">
      <c r="B796" s="121">
        <f t="shared" si="28"/>
        <v>774</v>
      </c>
      <c r="C796" s="122" t="s">
        <v>632</v>
      </c>
      <c r="D796" s="122" t="s">
        <v>678</v>
      </c>
      <c r="E796" s="122" t="s">
        <v>1529</v>
      </c>
      <c r="F796" s="122">
        <v>2023</v>
      </c>
      <c r="G796" s="129" t="s">
        <v>20</v>
      </c>
      <c r="H796" s="130" t="s">
        <v>20</v>
      </c>
      <c r="I796" s="190" t="s">
        <v>20</v>
      </c>
      <c r="J796" s="190" t="s">
        <v>20</v>
      </c>
      <c r="K796" s="131"/>
    </row>
    <row r="797" spans="2:11" ht="19.5" customHeight="1">
      <c r="B797" s="121">
        <f t="shared" si="28"/>
        <v>775</v>
      </c>
      <c r="C797" s="122" t="s">
        <v>632</v>
      </c>
      <c r="D797" s="122" t="s">
        <v>634</v>
      </c>
      <c r="E797" s="122" t="s">
        <v>1345</v>
      </c>
      <c r="F797" s="122" t="s">
        <v>19</v>
      </c>
      <c r="G797" s="129" t="s">
        <v>20</v>
      </c>
      <c r="H797" s="130" t="s">
        <v>20</v>
      </c>
      <c r="I797" s="190" t="s">
        <v>20</v>
      </c>
      <c r="J797" s="190"/>
      <c r="K797" s="131"/>
    </row>
    <row r="798" spans="2:11" ht="19.5" customHeight="1">
      <c r="B798" s="121">
        <f t="shared" si="28"/>
        <v>776</v>
      </c>
      <c r="C798" s="122" t="s">
        <v>632</v>
      </c>
      <c r="D798" s="122" t="s">
        <v>681</v>
      </c>
      <c r="E798" s="122" t="s">
        <v>1367</v>
      </c>
      <c r="F798" s="122" t="s">
        <v>19</v>
      </c>
      <c r="G798" s="129" t="s">
        <v>20</v>
      </c>
      <c r="H798" s="130" t="s">
        <v>20</v>
      </c>
      <c r="I798" s="190"/>
      <c r="J798" s="190" t="s">
        <v>20</v>
      </c>
      <c r="K798" s="131"/>
    </row>
    <row r="799" spans="2:11" ht="19.5" customHeight="1">
      <c r="B799" s="121">
        <f t="shared" si="28"/>
        <v>777</v>
      </c>
      <c r="C799" s="122" t="s">
        <v>632</v>
      </c>
      <c r="D799" s="122" t="s">
        <v>666</v>
      </c>
      <c r="E799" s="122" t="s">
        <v>1454</v>
      </c>
      <c r="F799" s="122">
        <v>2017</v>
      </c>
      <c r="G799" s="129" t="s">
        <v>20</v>
      </c>
      <c r="H799" s="130" t="s">
        <v>20</v>
      </c>
      <c r="I799" s="190" t="s">
        <v>20</v>
      </c>
      <c r="J799" s="190" t="s">
        <v>20</v>
      </c>
      <c r="K799" s="131"/>
    </row>
    <row r="800" spans="2:11" ht="19.5" customHeight="1">
      <c r="B800" s="121">
        <f t="shared" si="28"/>
        <v>778</v>
      </c>
      <c r="C800" s="122" t="s">
        <v>632</v>
      </c>
      <c r="D800" s="122" t="s">
        <v>639</v>
      </c>
      <c r="E800" s="122" t="s">
        <v>1554</v>
      </c>
      <c r="F800" s="122">
        <v>2020</v>
      </c>
      <c r="G800" s="129" t="s">
        <v>20</v>
      </c>
      <c r="H800" s="130" t="s">
        <v>20</v>
      </c>
      <c r="I800" s="190"/>
      <c r="J800" s="190" t="s">
        <v>20</v>
      </c>
      <c r="K800" s="131"/>
    </row>
    <row r="801" spans="2:11" ht="19.5" customHeight="1">
      <c r="B801" s="121" t="s">
        <v>1</v>
      </c>
      <c r="C801" s="122" t="s">
        <v>632</v>
      </c>
      <c r="D801" s="122" t="s">
        <v>665</v>
      </c>
      <c r="E801" s="122" t="s">
        <v>1569</v>
      </c>
      <c r="F801" s="122" t="s">
        <v>5</v>
      </c>
      <c r="G801" s="129" t="s">
        <v>20</v>
      </c>
      <c r="H801" s="130" t="s">
        <v>20</v>
      </c>
      <c r="I801" s="190"/>
      <c r="J801" s="190"/>
      <c r="K801" s="131"/>
    </row>
    <row r="802" spans="2:11" ht="19.5" customHeight="1">
      <c r="B802" s="121">
        <f t="shared" ref="B802:B809" si="29">ROW()-22</f>
        <v>780</v>
      </c>
      <c r="C802" s="122" t="s">
        <v>632</v>
      </c>
      <c r="D802" s="122" t="s">
        <v>651</v>
      </c>
      <c r="E802" s="122" t="s">
        <v>1360</v>
      </c>
      <c r="F802" s="122">
        <v>2015</v>
      </c>
      <c r="G802" s="129" t="s">
        <v>20</v>
      </c>
      <c r="H802" s="130" t="s">
        <v>20</v>
      </c>
      <c r="I802" s="190"/>
      <c r="J802" s="190"/>
      <c r="K802" s="131"/>
    </row>
    <row r="803" spans="2:11" ht="19.5" customHeight="1">
      <c r="B803" s="121">
        <f t="shared" si="29"/>
        <v>781</v>
      </c>
      <c r="C803" s="122" t="s">
        <v>632</v>
      </c>
      <c r="D803" s="122" t="s">
        <v>633</v>
      </c>
      <c r="E803" s="122" t="s">
        <v>1425</v>
      </c>
      <c r="F803" s="122" t="s">
        <v>19</v>
      </c>
      <c r="G803" s="129" t="s">
        <v>20</v>
      </c>
      <c r="H803" s="130" t="s">
        <v>20</v>
      </c>
      <c r="I803" s="190"/>
      <c r="J803" s="190"/>
      <c r="K803" s="131"/>
    </row>
    <row r="804" spans="2:11" ht="19.5" customHeight="1">
      <c r="B804" s="121">
        <f t="shared" si="29"/>
        <v>782</v>
      </c>
      <c r="C804" s="122" t="s">
        <v>632</v>
      </c>
      <c r="D804" s="122" t="s">
        <v>641</v>
      </c>
      <c r="E804" s="122" t="s">
        <v>1522</v>
      </c>
      <c r="F804" s="122">
        <v>2015</v>
      </c>
      <c r="G804" s="129" t="s">
        <v>20</v>
      </c>
      <c r="H804" s="130" t="s">
        <v>20</v>
      </c>
      <c r="I804" s="190" t="s">
        <v>20</v>
      </c>
      <c r="J804" s="190" t="s">
        <v>20</v>
      </c>
      <c r="K804" s="131"/>
    </row>
    <row r="805" spans="2:11" ht="19.5" customHeight="1">
      <c r="B805" s="121">
        <f t="shared" si="29"/>
        <v>783</v>
      </c>
      <c r="C805" s="122" t="s">
        <v>632</v>
      </c>
      <c r="D805" s="122" t="s">
        <v>686</v>
      </c>
      <c r="E805" s="122" t="s">
        <v>1522</v>
      </c>
      <c r="F805" s="122">
        <v>2015</v>
      </c>
      <c r="G805" s="129" t="s">
        <v>20</v>
      </c>
      <c r="H805" s="130" t="s">
        <v>20</v>
      </c>
      <c r="I805" s="190" t="s">
        <v>20</v>
      </c>
      <c r="J805" s="190" t="s">
        <v>20</v>
      </c>
      <c r="K805" s="131"/>
    </row>
    <row r="806" spans="2:11" ht="19.5" customHeight="1">
      <c r="B806" s="121">
        <f t="shared" si="29"/>
        <v>784</v>
      </c>
      <c r="C806" s="122" t="s">
        <v>632</v>
      </c>
      <c r="D806" s="122" t="s">
        <v>660</v>
      </c>
      <c r="E806" s="122" t="s">
        <v>1522</v>
      </c>
      <c r="F806" s="122">
        <v>2015</v>
      </c>
      <c r="G806" s="129" t="s">
        <v>20</v>
      </c>
      <c r="H806" s="130" t="s">
        <v>20</v>
      </c>
      <c r="I806" s="190" t="s">
        <v>20</v>
      </c>
      <c r="J806" s="190" t="s">
        <v>20</v>
      </c>
      <c r="K806" s="131"/>
    </row>
    <row r="807" spans="2:11" ht="19.5" customHeight="1">
      <c r="B807" s="121">
        <f t="shared" si="29"/>
        <v>785</v>
      </c>
      <c r="C807" s="122" t="s">
        <v>632</v>
      </c>
      <c r="D807" s="122" t="s">
        <v>1314</v>
      </c>
      <c r="E807" s="122" t="s">
        <v>1570</v>
      </c>
      <c r="F807" s="122">
        <v>2011</v>
      </c>
      <c r="G807" s="129" t="s">
        <v>20</v>
      </c>
      <c r="H807" s="130" t="s">
        <v>20</v>
      </c>
      <c r="I807" s="190"/>
      <c r="J807" s="190"/>
      <c r="K807" s="131"/>
    </row>
    <row r="808" spans="2:11" ht="19.5" customHeight="1">
      <c r="B808" s="121">
        <f t="shared" si="29"/>
        <v>786</v>
      </c>
      <c r="C808" s="122" t="s">
        <v>632</v>
      </c>
      <c r="D808" s="122" t="s">
        <v>647</v>
      </c>
      <c r="E808" s="122" t="s">
        <v>1415</v>
      </c>
      <c r="F808" s="122">
        <v>2017</v>
      </c>
      <c r="G808" s="129" t="s">
        <v>20</v>
      </c>
      <c r="H808" s="130" t="s">
        <v>20</v>
      </c>
      <c r="I808" s="190"/>
      <c r="J808" s="190"/>
      <c r="K808" s="131"/>
    </row>
    <row r="809" spans="2:11" ht="19.5" customHeight="1">
      <c r="B809" s="121">
        <f t="shared" si="29"/>
        <v>787</v>
      </c>
      <c r="C809" s="122" t="s">
        <v>632</v>
      </c>
      <c r="D809" s="122" t="s">
        <v>677</v>
      </c>
      <c r="E809" s="122" t="s">
        <v>1367</v>
      </c>
      <c r="F809" s="122" t="s">
        <v>19</v>
      </c>
      <c r="G809" s="129" t="s">
        <v>20</v>
      </c>
      <c r="H809" s="130" t="s">
        <v>20</v>
      </c>
      <c r="I809" s="190" t="s">
        <v>20</v>
      </c>
      <c r="J809" s="190"/>
      <c r="K809" s="131"/>
    </row>
    <row r="810" spans="2:11" ht="19.5" customHeight="1">
      <c r="B810" s="121">
        <f t="shared" ref="B810:B843" si="30">ROW()-23</f>
        <v>787</v>
      </c>
      <c r="C810" s="122" t="s">
        <v>632</v>
      </c>
      <c r="D810" s="122" t="s">
        <v>635</v>
      </c>
      <c r="E810" s="122" t="s">
        <v>1367</v>
      </c>
      <c r="F810" s="122" t="s">
        <v>19</v>
      </c>
      <c r="G810" s="129" t="s">
        <v>20</v>
      </c>
      <c r="H810" s="130" t="s">
        <v>20</v>
      </c>
      <c r="I810" s="190" t="s">
        <v>20</v>
      </c>
      <c r="J810" s="190"/>
      <c r="K810" s="131"/>
    </row>
    <row r="811" spans="2:11" ht="19.5" customHeight="1">
      <c r="B811" s="121">
        <f t="shared" si="30"/>
        <v>788</v>
      </c>
      <c r="C811" s="122" t="s">
        <v>632</v>
      </c>
      <c r="D811" s="122" t="s">
        <v>1317</v>
      </c>
      <c r="E811" s="122" t="s">
        <v>1522</v>
      </c>
      <c r="F811" s="122">
        <v>2015</v>
      </c>
      <c r="G811" s="129" t="s">
        <v>20</v>
      </c>
      <c r="H811" s="130" t="s">
        <v>20</v>
      </c>
      <c r="I811" s="190" t="s">
        <v>20</v>
      </c>
      <c r="J811" s="190" t="s">
        <v>20</v>
      </c>
      <c r="K811" s="131"/>
    </row>
    <row r="812" spans="2:11" ht="19.5" customHeight="1">
      <c r="B812" s="121">
        <f t="shared" si="30"/>
        <v>789</v>
      </c>
      <c r="C812" s="122" t="s">
        <v>632</v>
      </c>
      <c r="D812" s="122" t="s">
        <v>686</v>
      </c>
      <c r="E812" s="122" t="s">
        <v>1350</v>
      </c>
      <c r="F812" s="122" t="s">
        <v>19</v>
      </c>
      <c r="G812" s="129" t="s">
        <v>20</v>
      </c>
      <c r="H812" s="130" t="s">
        <v>20</v>
      </c>
      <c r="I812" s="190" t="s">
        <v>20</v>
      </c>
      <c r="J812" s="190" t="s">
        <v>20</v>
      </c>
      <c r="K812" s="131"/>
    </row>
    <row r="813" spans="2:11" ht="19.5" customHeight="1">
      <c r="B813" s="121">
        <f t="shared" si="30"/>
        <v>790</v>
      </c>
      <c r="C813" s="122" t="s">
        <v>632</v>
      </c>
      <c r="D813" s="122" t="s">
        <v>660</v>
      </c>
      <c r="E813" s="122" t="s">
        <v>1350</v>
      </c>
      <c r="F813" s="122" t="s">
        <v>19</v>
      </c>
      <c r="G813" s="129" t="s">
        <v>20</v>
      </c>
      <c r="H813" s="130" t="s">
        <v>20</v>
      </c>
      <c r="I813" s="190" t="s">
        <v>20</v>
      </c>
      <c r="J813" s="190" t="s">
        <v>20</v>
      </c>
      <c r="K813" s="131"/>
    </row>
    <row r="814" spans="2:11" ht="19.5" customHeight="1">
      <c r="B814" s="121">
        <f t="shared" si="30"/>
        <v>791</v>
      </c>
      <c r="C814" s="122" t="s">
        <v>632</v>
      </c>
      <c r="D814" s="122" t="s">
        <v>652</v>
      </c>
      <c r="E814" s="122" t="s">
        <v>1350</v>
      </c>
      <c r="F814" s="122" t="s">
        <v>19</v>
      </c>
      <c r="G814" s="129" t="s">
        <v>20</v>
      </c>
      <c r="H814" s="130" t="s">
        <v>20</v>
      </c>
      <c r="I814" s="190"/>
      <c r="J814" s="190" t="s">
        <v>20</v>
      </c>
      <c r="K814" s="131"/>
    </row>
    <row r="815" spans="2:11" ht="19.5" customHeight="1">
      <c r="B815" s="121">
        <f t="shared" si="30"/>
        <v>792</v>
      </c>
      <c r="C815" s="122" t="s">
        <v>632</v>
      </c>
      <c r="D815" s="122" t="s">
        <v>686</v>
      </c>
      <c r="E815" s="122" t="s">
        <v>1403</v>
      </c>
      <c r="F815" s="122">
        <v>2019</v>
      </c>
      <c r="G815" s="129" t="s">
        <v>20</v>
      </c>
      <c r="H815" s="130" t="s">
        <v>20</v>
      </c>
      <c r="I815" s="190"/>
      <c r="J815" s="190" t="s">
        <v>20</v>
      </c>
      <c r="K815" s="131"/>
    </row>
    <row r="816" spans="2:11" ht="19.5" customHeight="1">
      <c r="B816" s="121">
        <f t="shared" si="30"/>
        <v>793</v>
      </c>
      <c r="C816" s="122" t="s">
        <v>632</v>
      </c>
      <c r="D816" s="122" t="s">
        <v>1318</v>
      </c>
      <c r="E816" s="122" t="s">
        <v>1403</v>
      </c>
      <c r="F816" s="122">
        <v>2019</v>
      </c>
      <c r="G816" s="129" t="s">
        <v>20</v>
      </c>
      <c r="H816" s="130" t="s">
        <v>20</v>
      </c>
      <c r="I816" s="190"/>
      <c r="J816" s="190" t="s">
        <v>20</v>
      </c>
      <c r="K816" s="131"/>
    </row>
    <row r="817" spans="2:11" ht="19.5" customHeight="1">
      <c r="B817" s="121">
        <f t="shared" si="30"/>
        <v>794</v>
      </c>
      <c r="C817" s="122" t="s">
        <v>632</v>
      </c>
      <c r="D817" s="122" t="s">
        <v>656</v>
      </c>
      <c r="E817" s="122" t="s">
        <v>1353</v>
      </c>
      <c r="F817" s="122" t="s">
        <v>19</v>
      </c>
      <c r="G817" s="129" t="s">
        <v>20</v>
      </c>
      <c r="H817" s="130" t="s">
        <v>20</v>
      </c>
      <c r="I817" s="190" t="s">
        <v>20</v>
      </c>
      <c r="J817" s="190"/>
      <c r="K817" s="131"/>
    </row>
    <row r="818" spans="2:11" ht="19.5" customHeight="1">
      <c r="B818" s="121">
        <f t="shared" si="30"/>
        <v>795</v>
      </c>
      <c r="C818" s="122" t="s">
        <v>632</v>
      </c>
      <c r="D818" s="122" t="s">
        <v>674</v>
      </c>
      <c r="E818" s="122" t="s">
        <v>1398</v>
      </c>
      <c r="F818" s="122" t="s">
        <v>19</v>
      </c>
      <c r="G818" s="129" t="s">
        <v>20</v>
      </c>
      <c r="H818" s="130" t="s">
        <v>20</v>
      </c>
      <c r="I818" s="190"/>
      <c r="J818" s="190"/>
      <c r="K818" s="131"/>
    </row>
    <row r="819" spans="2:11" ht="19.5" customHeight="1">
      <c r="B819" s="121">
        <f t="shared" si="30"/>
        <v>796</v>
      </c>
      <c r="C819" s="122" t="s">
        <v>632</v>
      </c>
      <c r="D819" s="122" t="s">
        <v>1321</v>
      </c>
      <c r="E819" s="122" t="s">
        <v>1398</v>
      </c>
      <c r="F819" s="122" t="s">
        <v>19</v>
      </c>
      <c r="G819" s="129" t="s">
        <v>20</v>
      </c>
      <c r="H819" s="130" t="s">
        <v>20</v>
      </c>
      <c r="I819" s="190"/>
      <c r="J819" s="190"/>
      <c r="K819" s="131"/>
    </row>
    <row r="820" spans="2:11" ht="19.5" customHeight="1">
      <c r="B820" s="121">
        <f t="shared" si="30"/>
        <v>797</v>
      </c>
      <c r="C820" s="122" t="s">
        <v>632</v>
      </c>
      <c r="D820" s="122" t="s">
        <v>690</v>
      </c>
      <c r="E820" s="122" t="s">
        <v>1367</v>
      </c>
      <c r="F820" s="122" t="s">
        <v>19</v>
      </c>
      <c r="G820" s="129" t="s">
        <v>20</v>
      </c>
      <c r="H820" s="130" t="s">
        <v>20</v>
      </c>
      <c r="I820" s="190"/>
      <c r="J820" s="190"/>
      <c r="K820" s="131"/>
    </row>
    <row r="821" spans="2:11" ht="19.5" customHeight="1">
      <c r="B821" s="121">
        <f t="shared" si="30"/>
        <v>798</v>
      </c>
      <c r="C821" s="122" t="s">
        <v>632</v>
      </c>
      <c r="D821" s="122" t="s">
        <v>684</v>
      </c>
      <c r="E821" s="122" t="s">
        <v>1373</v>
      </c>
      <c r="F821" s="122" t="s">
        <v>19</v>
      </c>
      <c r="G821" s="129" t="s">
        <v>20</v>
      </c>
      <c r="H821" s="130" t="s">
        <v>20</v>
      </c>
      <c r="I821" s="190"/>
      <c r="J821" s="190"/>
      <c r="K821" s="131"/>
    </row>
    <row r="822" spans="2:11" ht="19.5" customHeight="1">
      <c r="B822" s="121">
        <f t="shared" si="30"/>
        <v>799</v>
      </c>
      <c r="C822" s="122" t="s">
        <v>632</v>
      </c>
      <c r="D822" s="122" t="s">
        <v>639</v>
      </c>
      <c r="E822" s="122" t="s">
        <v>1398</v>
      </c>
      <c r="F822" s="122" t="s">
        <v>19</v>
      </c>
      <c r="G822" s="129" t="s">
        <v>20</v>
      </c>
      <c r="H822" s="130" t="s">
        <v>20</v>
      </c>
      <c r="I822" s="190"/>
      <c r="J822" s="190"/>
      <c r="K822" s="131"/>
    </row>
    <row r="823" spans="2:11" ht="19.5" customHeight="1">
      <c r="B823" s="121">
        <f t="shared" si="30"/>
        <v>800</v>
      </c>
      <c r="C823" s="122" t="s">
        <v>632</v>
      </c>
      <c r="D823" s="122" t="s">
        <v>689</v>
      </c>
      <c r="E823" s="122" t="s">
        <v>1355</v>
      </c>
      <c r="F823" s="122">
        <v>2018</v>
      </c>
      <c r="G823" s="129" t="s">
        <v>20</v>
      </c>
      <c r="H823" s="130" t="s">
        <v>20</v>
      </c>
      <c r="I823" s="190"/>
      <c r="J823" s="190"/>
      <c r="K823" s="131"/>
    </row>
    <row r="824" spans="2:11" ht="19.5" customHeight="1">
      <c r="B824" s="121">
        <f t="shared" si="30"/>
        <v>801</v>
      </c>
      <c r="C824" s="122" t="s">
        <v>632</v>
      </c>
      <c r="D824" s="122" t="s">
        <v>1319</v>
      </c>
      <c r="E824" s="122" t="s">
        <v>1350</v>
      </c>
      <c r="F824" s="122" t="s">
        <v>19</v>
      </c>
      <c r="G824" s="129" t="s">
        <v>20</v>
      </c>
      <c r="H824" s="130" t="s">
        <v>20</v>
      </c>
      <c r="I824" s="190"/>
      <c r="J824" s="190" t="s">
        <v>20</v>
      </c>
      <c r="K824" s="131" t="s">
        <v>20</v>
      </c>
    </row>
    <row r="825" spans="2:11" ht="19.5" customHeight="1">
      <c r="B825" s="121">
        <f t="shared" si="30"/>
        <v>802</v>
      </c>
      <c r="C825" s="122" t="s">
        <v>632</v>
      </c>
      <c r="D825" s="122" t="s">
        <v>708</v>
      </c>
      <c r="E825" s="122" t="s">
        <v>1571</v>
      </c>
      <c r="F825" s="122">
        <v>2020</v>
      </c>
      <c r="G825" s="129" t="s">
        <v>20</v>
      </c>
      <c r="H825" s="130" t="s">
        <v>20</v>
      </c>
      <c r="I825" s="190"/>
      <c r="J825" s="190"/>
      <c r="K825" s="131"/>
    </row>
    <row r="826" spans="2:11" ht="19.5" customHeight="1">
      <c r="B826" s="121">
        <f t="shared" si="30"/>
        <v>803</v>
      </c>
      <c r="C826" s="122" t="s">
        <v>632</v>
      </c>
      <c r="D826" s="122" t="s">
        <v>711</v>
      </c>
      <c r="E826" s="122" t="s">
        <v>1571</v>
      </c>
      <c r="F826" s="122">
        <v>2020</v>
      </c>
      <c r="G826" s="129" t="s">
        <v>20</v>
      </c>
      <c r="H826" s="130" t="s">
        <v>20</v>
      </c>
      <c r="I826" s="190"/>
      <c r="J826" s="190"/>
      <c r="K826" s="131"/>
    </row>
    <row r="827" spans="2:11" ht="19.5" customHeight="1">
      <c r="B827" s="121">
        <f t="shared" si="30"/>
        <v>804</v>
      </c>
      <c r="C827" s="122" t="s">
        <v>632</v>
      </c>
      <c r="D827" s="122" t="s">
        <v>712</v>
      </c>
      <c r="E827" s="122" t="s">
        <v>1571</v>
      </c>
      <c r="F827" s="122">
        <v>2020</v>
      </c>
      <c r="G827" s="129" t="s">
        <v>20</v>
      </c>
      <c r="H827" s="130" t="s">
        <v>20</v>
      </c>
      <c r="I827" s="190"/>
      <c r="J827" s="190"/>
      <c r="K827" s="131"/>
    </row>
    <row r="828" spans="2:11" ht="19.5" customHeight="1">
      <c r="B828" s="121">
        <f t="shared" si="30"/>
        <v>805</v>
      </c>
      <c r="C828" s="122" t="s">
        <v>632</v>
      </c>
      <c r="D828" s="122" t="s">
        <v>713</v>
      </c>
      <c r="E828" s="122" t="s">
        <v>1571</v>
      </c>
      <c r="F828" s="122">
        <v>2020</v>
      </c>
      <c r="G828" s="129" t="s">
        <v>20</v>
      </c>
      <c r="H828" s="130" t="s">
        <v>20</v>
      </c>
      <c r="I828" s="190"/>
      <c r="J828" s="190"/>
      <c r="K828" s="131"/>
    </row>
    <row r="829" spans="2:11" ht="19.5" customHeight="1">
      <c r="B829" s="121">
        <f t="shared" si="30"/>
        <v>806</v>
      </c>
      <c r="C829" s="122" t="s">
        <v>632</v>
      </c>
      <c r="D829" s="122" t="s">
        <v>714</v>
      </c>
      <c r="E829" s="122" t="s">
        <v>1571</v>
      </c>
      <c r="F829" s="122">
        <v>2020</v>
      </c>
      <c r="G829" s="129" t="s">
        <v>20</v>
      </c>
      <c r="H829" s="130" t="s">
        <v>20</v>
      </c>
      <c r="I829" s="190"/>
      <c r="J829" s="190"/>
      <c r="K829" s="131"/>
    </row>
    <row r="830" spans="2:11" ht="19.5" customHeight="1">
      <c r="B830" s="121">
        <f t="shared" si="30"/>
        <v>807</v>
      </c>
      <c r="C830" s="122" t="s">
        <v>632</v>
      </c>
      <c r="D830" s="122" t="s">
        <v>1316</v>
      </c>
      <c r="E830" s="122" t="s">
        <v>1571</v>
      </c>
      <c r="F830" s="122">
        <v>2020</v>
      </c>
      <c r="G830" s="129" t="s">
        <v>20</v>
      </c>
      <c r="H830" s="130" t="s">
        <v>20</v>
      </c>
      <c r="I830" s="190"/>
      <c r="J830" s="190"/>
      <c r="K830" s="131"/>
    </row>
    <row r="831" spans="2:11" ht="19.5" customHeight="1">
      <c r="B831" s="121">
        <f t="shared" si="30"/>
        <v>808</v>
      </c>
      <c r="C831" s="122" t="s">
        <v>632</v>
      </c>
      <c r="D831" s="122" t="s">
        <v>1324</v>
      </c>
      <c r="E831" s="122" t="s">
        <v>1571</v>
      </c>
      <c r="F831" s="122">
        <v>2020</v>
      </c>
      <c r="G831" s="129" t="s">
        <v>20</v>
      </c>
      <c r="H831" s="130" t="s">
        <v>20</v>
      </c>
      <c r="I831" s="190"/>
      <c r="J831" s="190"/>
      <c r="K831" s="131"/>
    </row>
    <row r="832" spans="2:11" ht="19.5" customHeight="1">
      <c r="B832" s="121">
        <f t="shared" si="30"/>
        <v>809</v>
      </c>
      <c r="C832" s="122" t="s">
        <v>632</v>
      </c>
      <c r="D832" s="122" t="s">
        <v>1310</v>
      </c>
      <c r="E832" s="122" t="s">
        <v>1572</v>
      </c>
      <c r="F832" s="122" t="s">
        <v>19</v>
      </c>
      <c r="G832" s="129" t="s">
        <v>20</v>
      </c>
      <c r="H832" s="130" t="s">
        <v>20</v>
      </c>
      <c r="I832" s="190"/>
      <c r="J832" s="190"/>
      <c r="K832" s="131"/>
    </row>
    <row r="833" spans="2:11" ht="19.5" customHeight="1">
      <c r="B833" s="121">
        <f t="shared" si="30"/>
        <v>810</v>
      </c>
      <c r="C833" s="122" t="s">
        <v>632</v>
      </c>
      <c r="D833" s="122" t="s">
        <v>707</v>
      </c>
      <c r="E833" s="122" t="s">
        <v>1572</v>
      </c>
      <c r="F833" s="122" t="s">
        <v>19</v>
      </c>
      <c r="G833" s="129" t="s">
        <v>20</v>
      </c>
      <c r="H833" s="130" t="s">
        <v>20</v>
      </c>
      <c r="I833" s="190"/>
      <c r="J833" s="190"/>
      <c r="K833" s="131"/>
    </row>
    <row r="834" spans="2:11" ht="19.5" customHeight="1">
      <c r="B834" s="121">
        <f t="shared" si="30"/>
        <v>811</v>
      </c>
      <c r="C834" s="122" t="s">
        <v>632</v>
      </c>
      <c r="D834" s="122" t="s">
        <v>710</v>
      </c>
      <c r="E834" s="122" t="s">
        <v>1572</v>
      </c>
      <c r="F834" s="122" t="s">
        <v>19</v>
      </c>
      <c r="G834" s="129" t="s">
        <v>20</v>
      </c>
      <c r="H834" s="130" t="s">
        <v>20</v>
      </c>
      <c r="I834" s="190"/>
      <c r="J834" s="190"/>
      <c r="K834" s="131"/>
    </row>
    <row r="835" spans="2:11" ht="19.5" customHeight="1">
      <c r="B835" s="121">
        <f t="shared" si="30"/>
        <v>812</v>
      </c>
      <c r="C835" s="122" t="s">
        <v>632</v>
      </c>
      <c r="D835" s="122" t="s">
        <v>706</v>
      </c>
      <c r="E835" s="122" t="s">
        <v>1407</v>
      </c>
      <c r="F835" s="122" t="s">
        <v>19</v>
      </c>
      <c r="G835" s="129" t="s">
        <v>20</v>
      </c>
      <c r="H835" s="130" t="s">
        <v>20</v>
      </c>
      <c r="I835" s="190"/>
      <c r="J835" s="190"/>
      <c r="K835" s="131"/>
    </row>
    <row r="836" spans="2:11" ht="19.5" customHeight="1">
      <c r="B836" s="121">
        <f t="shared" si="30"/>
        <v>813</v>
      </c>
      <c r="C836" s="122" t="s">
        <v>632</v>
      </c>
      <c r="D836" s="122" t="s">
        <v>652</v>
      </c>
      <c r="E836" s="122" t="s">
        <v>1356</v>
      </c>
      <c r="F836" s="122">
        <v>2020</v>
      </c>
      <c r="G836" s="129" t="s">
        <v>20</v>
      </c>
      <c r="H836" s="130" t="s">
        <v>20</v>
      </c>
      <c r="I836" s="190" t="s">
        <v>20</v>
      </c>
      <c r="J836" s="190" t="s">
        <v>20</v>
      </c>
      <c r="K836" s="131"/>
    </row>
    <row r="837" spans="2:11" ht="19.5" customHeight="1">
      <c r="B837" s="121">
        <f t="shared" si="30"/>
        <v>814</v>
      </c>
      <c r="C837" s="122" t="s">
        <v>632</v>
      </c>
      <c r="D837" s="122" t="s">
        <v>648</v>
      </c>
      <c r="E837" s="122" t="s">
        <v>1345</v>
      </c>
      <c r="F837" s="122" t="s">
        <v>19</v>
      </c>
      <c r="G837" s="129" t="s">
        <v>20</v>
      </c>
      <c r="H837" s="130" t="s">
        <v>20</v>
      </c>
      <c r="I837" s="190" t="s">
        <v>20</v>
      </c>
      <c r="J837" s="190" t="s">
        <v>20</v>
      </c>
      <c r="K837" s="131" t="s">
        <v>20</v>
      </c>
    </row>
    <row r="838" spans="2:11" ht="19.5" customHeight="1">
      <c r="B838" s="121">
        <f t="shared" si="30"/>
        <v>815</v>
      </c>
      <c r="C838" s="122" t="s">
        <v>632</v>
      </c>
      <c r="D838" s="122" t="s">
        <v>1311</v>
      </c>
      <c r="E838" s="122" t="s">
        <v>1345</v>
      </c>
      <c r="F838" s="122" t="s">
        <v>19</v>
      </c>
      <c r="G838" s="129" t="s">
        <v>20</v>
      </c>
      <c r="H838" s="130" t="s">
        <v>20</v>
      </c>
      <c r="I838" s="190" t="s">
        <v>20</v>
      </c>
      <c r="J838" s="190" t="s">
        <v>20</v>
      </c>
      <c r="K838" s="131" t="s">
        <v>20</v>
      </c>
    </row>
    <row r="839" spans="2:11" ht="19.5" customHeight="1">
      <c r="B839" s="121">
        <f t="shared" si="30"/>
        <v>816</v>
      </c>
      <c r="C839" s="122" t="s">
        <v>632</v>
      </c>
      <c r="D839" s="122" t="s">
        <v>688</v>
      </c>
      <c r="E839" s="122" t="s">
        <v>1407</v>
      </c>
      <c r="F839" s="122" t="s">
        <v>19</v>
      </c>
      <c r="G839" s="129" t="s">
        <v>20</v>
      </c>
      <c r="H839" s="130" t="s">
        <v>20</v>
      </c>
      <c r="I839" s="190"/>
      <c r="J839" s="190" t="s">
        <v>20</v>
      </c>
      <c r="K839" s="131" t="s">
        <v>20</v>
      </c>
    </row>
    <row r="840" spans="2:11" ht="19.5" customHeight="1">
      <c r="B840" s="121">
        <f t="shared" si="30"/>
        <v>817</v>
      </c>
      <c r="C840" s="122" t="s">
        <v>632</v>
      </c>
      <c r="D840" s="122" t="s">
        <v>1313</v>
      </c>
      <c r="E840" s="122" t="s">
        <v>1350</v>
      </c>
      <c r="F840" s="122" t="s">
        <v>19</v>
      </c>
      <c r="G840" s="129" t="s">
        <v>20</v>
      </c>
      <c r="H840" s="130" t="s">
        <v>20</v>
      </c>
      <c r="I840" s="190"/>
      <c r="J840" s="190"/>
      <c r="K840" s="131" t="s">
        <v>20</v>
      </c>
    </row>
    <row r="841" spans="2:11" ht="19.5" customHeight="1">
      <c r="B841" s="121">
        <f t="shared" si="30"/>
        <v>818</v>
      </c>
      <c r="C841" s="122" t="s">
        <v>632</v>
      </c>
      <c r="D841" s="122" t="s">
        <v>661</v>
      </c>
      <c r="E841" s="122" t="s">
        <v>1489</v>
      </c>
      <c r="F841" s="122" t="s">
        <v>19</v>
      </c>
      <c r="G841" s="129" t="s">
        <v>20</v>
      </c>
      <c r="H841" s="130" t="s">
        <v>20</v>
      </c>
      <c r="I841" s="190" t="s">
        <v>20</v>
      </c>
      <c r="J841" s="190" t="s">
        <v>20</v>
      </c>
      <c r="K841" s="131" t="s">
        <v>20</v>
      </c>
    </row>
    <row r="842" spans="2:11" ht="19.5" customHeight="1">
      <c r="B842" s="121">
        <f t="shared" si="30"/>
        <v>819</v>
      </c>
      <c r="C842" s="122" t="s">
        <v>632</v>
      </c>
      <c r="D842" s="122" t="s">
        <v>678</v>
      </c>
      <c r="E842" s="122" t="s">
        <v>1492</v>
      </c>
      <c r="F842" s="122" t="s">
        <v>19</v>
      </c>
      <c r="G842" s="129" t="s">
        <v>20</v>
      </c>
      <c r="H842" s="130" t="s">
        <v>20</v>
      </c>
      <c r="I842" s="190"/>
      <c r="J842" s="190" t="s">
        <v>20</v>
      </c>
      <c r="K842" s="131" t="s">
        <v>20</v>
      </c>
    </row>
    <row r="843" spans="2:11" ht="19.5" customHeight="1">
      <c r="B843" s="121">
        <f t="shared" si="30"/>
        <v>820</v>
      </c>
      <c r="C843" s="122" t="s">
        <v>692</v>
      </c>
      <c r="D843" s="122" t="s">
        <v>1326</v>
      </c>
      <c r="E843" s="122" t="s">
        <v>1440</v>
      </c>
      <c r="F843" s="122">
        <v>2019</v>
      </c>
      <c r="G843" s="129" t="s">
        <v>20</v>
      </c>
      <c r="H843" s="130" t="s">
        <v>20</v>
      </c>
      <c r="I843" s="190"/>
      <c r="J843" s="190"/>
      <c r="K843" s="131"/>
    </row>
    <row r="844" spans="2:11" ht="19.5" customHeight="1">
      <c r="B844" s="121" t="s">
        <v>1</v>
      </c>
      <c r="C844" s="122" t="s">
        <v>692</v>
      </c>
      <c r="D844" s="122" t="s">
        <v>701</v>
      </c>
      <c r="E844" s="122" t="s">
        <v>1551</v>
      </c>
      <c r="F844" s="122" t="s">
        <v>5</v>
      </c>
      <c r="G844" s="129" t="s">
        <v>20</v>
      </c>
      <c r="H844" s="130" t="s">
        <v>20</v>
      </c>
      <c r="I844" s="190"/>
      <c r="J844" s="190"/>
      <c r="K844" s="131"/>
    </row>
    <row r="845" spans="2:11" ht="19.5" customHeight="1">
      <c r="B845" s="121">
        <f t="shared" ref="B845:B852" si="31">ROW()-23</f>
        <v>822</v>
      </c>
      <c r="C845" s="122" t="s">
        <v>692</v>
      </c>
      <c r="D845" s="122" t="s">
        <v>693</v>
      </c>
      <c r="E845" s="122" t="s">
        <v>1355</v>
      </c>
      <c r="F845" s="122">
        <v>2018</v>
      </c>
      <c r="G845" s="129" t="s">
        <v>20</v>
      </c>
      <c r="H845" s="130" t="s">
        <v>20</v>
      </c>
      <c r="I845" s="190"/>
      <c r="J845" s="190"/>
      <c r="K845" s="131"/>
    </row>
    <row r="846" spans="2:11" ht="19.5" customHeight="1">
      <c r="B846" s="121">
        <f t="shared" si="31"/>
        <v>823</v>
      </c>
      <c r="C846" s="122" t="s">
        <v>692</v>
      </c>
      <c r="D846" s="122" t="s">
        <v>698</v>
      </c>
      <c r="E846" s="122" t="s">
        <v>1374</v>
      </c>
      <c r="F846" s="122">
        <v>2018</v>
      </c>
      <c r="G846" s="129" t="s">
        <v>20</v>
      </c>
      <c r="H846" s="130" t="s">
        <v>20</v>
      </c>
      <c r="I846" s="190"/>
      <c r="J846" s="190"/>
      <c r="K846" s="131"/>
    </row>
    <row r="847" spans="2:11" ht="19.5" customHeight="1">
      <c r="B847" s="121">
        <f t="shared" si="31"/>
        <v>824</v>
      </c>
      <c r="C847" s="122" t="s">
        <v>692</v>
      </c>
      <c r="D847" s="122" t="s">
        <v>700</v>
      </c>
      <c r="E847" s="122" t="s">
        <v>1345</v>
      </c>
      <c r="F847" s="122" t="s">
        <v>19</v>
      </c>
      <c r="G847" s="129" t="s">
        <v>20</v>
      </c>
      <c r="H847" s="130" t="s">
        <v>20</v>
      </c>
      <c r="I847" s="190"/>
      <c r="J847" s="190"/>
      <c r="K847" s="131"/>
    </row>
    <row r="848" spans="2:11" ht="19.5" customHeight="1">
      <c r="B848" s="121">
        <f t="shared" si="31"/>
        <v>825</v>
      </c>
      <c r="C848" s="122" t="s">
        <v>692</v>
      </c>
      <c r="D848" s="122" t="s">
        <v>1327</v>
      </c>
      <c r="E848" s="122" t="s">
        <v>1345</v>
      </c>
      <c r="F848" s="122" t="s">
        <v>19</v>
      </c>
      <c r="G848" s="129" t="s">
        <v>20</v>
      </c>
      <c r="H848" s="130" t="s">
        <v>20</v>
      </c>
      <c r="I848" s="190"/>
      <c r="J848" s="190"/>
      <c r="K848" s="131"/>
    </row>
    <row r="849" spans="2:11" ht="19.5" customHeight="1">
      <c r="B849" s="121">
        <f t="shared" si="31"/>
        <v>826</v>
      </c>
      <c r="C849" s="122" t="s">
        <v>692</v>
      </c>
      <c r="D849" s="122" t="s">
        <v>695</v>
      </c>
      <c r="E849" s="122" t="s">
        <v>1345</v>
      </c>
      <c r="F849" s="122" t="s">
        <v>19</v>
      </c>
      <c r="G849" s="129" t="s">
        <v>20</v>
      </c>
      <c r="H849" s="130" t="s">
        <v>20</v>
      </c>
      <c r="I849" s="190"/>
      <c r="J849" s="190"/>
      <c r="K849" s="131"/>
    </row>
    <row r="850" spans="2:11" ht="19.5" customHeight="1">
      <c r="B850" s="121">
        <f t="shared" si="31"/>
        <v>827</v>
      </c>
      <c r="C850" s="122" t="s">
        <v>692</v>
      </c>
      <c r="D850" s="122" t="s">
        <v>704</v>
      </c>
      <c r="E850" s="122" t="s">
        <v>1366</v>
      </c>
      <c r="F850" s="122" t="s">
        <v>19</v>
      </c>
      <c r="G850" s="129" t="s">
        <v>20</v>
      </c>
      <c r="H850" s="130" t="s">
        <v>20</v>
      </c>
      <c r="I850" s="190"/>
      <c r="J850" s="190"/>
      <c r="K850" s="131"/>
    </row>
    <row r="851" spans="2:11" ht="19.5" customHeight="1">
      <c r="B851" s="121">
        <f t="shared" si="31"/>
        <v>828</v>
      </c>
      <c r="C851" s="122" t="s">
        <v>692</v>
      </c>
      <c r="D851" s="122" t="s">
        <v>703</v>
      </c>
      <c r="E851" s="122" t="s">
        <v>1370</v>
      </c>
      <c r="F851" s="122">
        <v>2016</v>
      </c>
      <c r="G851" s="129" t="s">
        <v>20</v>
      </c>
      <c r="H851" s="130" t="s">
        <v>20</v>
      </c>
      <c r="I851" s="190"/>
      <c r="J851" s="190"/>
      <c r="K851" s="131"/>
    </row>
    <row r="852" spans="2:11" ht="19.5" customHeight="1">
      <c r="B852" s="121">
        <f t="shared" si="31"/>
        <v>829</v>
      </c>
      <c r="C852" s="122" t="s">
        <v>692</v>
      </c>
      <c r="D852" s="122" t="s">
        <v>698</v>
      </c>
      <c r="E852" s="122" t="s">
        <v>1367</v>
      </c>
      <c r="F852" s="122" t="s">
        <v>19</v>
      </c>
      <c r="G852" s="129" t="s">
        <v>20</v>
      </c>
      <c r="H852" s="130" t="s">
        <v>20</v>
      </c>
      <c r="I852" s="190"/>
      <c r="J852" s="190"/>
      <c r="K852" s="131"/>
    </row>
    <row r="853" spans="2:11" ht="19.5" customHeight="1">
      <c r="B853" s="121">
        <f t="shared" ref="B853:B886" si="32">ROW()-24</f>
        <v>829</v>
      </c>
      <c r="C853" s="122" t="s">
        <v>692</v>
      </c>
      <c r="D853" s="122" t="s">
        <v>762</v>
      </c>
      <c r="E853" s="122" t="s">
        <v>1367</v>
      </c>
      <c r="F853" s="122" t="s">
        <v>19</v>
      </c>
      <c r="G853" s="129" t="s">
        <v>20</v>
      </c>
      <c r="H853" s="130" t="s">
        <v>20</v>
      </c>
      <c r="I853" s="190"/>
      <c r="J853" s="190"/>
      <c r="K853" s="131"/>
    </row>
    <row r="854" spans="2:11" ht="19.5" customHeight="1">
      <c r="B854" s="121">
        <f t="shared" si="32"/>
        <v>830</v>
      </c>
      <c r="C854" s="122" t="s">
        <v>692</v>
      </c>
      <c r="D854" s="122" t="s">
        <v>693</v>
      </c>
      <c r="E854" s="122" t="s">
        <v>1353</v>
      </c>
      <c r="F854" s="122" t="s">
        <v>19</v>
      </c>
      <c r="G854" s="129" t="s">
        <v>20</v>
      </c>
      <c r="H854" s="130" t="s">
        <v>20</v>
      </c>
      <c r="I854" s="190"/>
      <c r="J854" s="190"/>
      <c r="K854" s="131"/>
    </row>
    <row r="855" spans="2:11" ht="19.5" customHeight="1">
      <c r="B855" s="121">
        <f t="shared" si="32"/>
        <v>831</v>
      </c>
      <c r="C855" s="122" t="s">
        <v>692</v>
      </c>
      <c r="D855" s="122" t="s">
        <v>1329</v>
      </c>
      <c r="E855" s="122" t="s">
        <v>1367</v>
      </c>
      <c r="F855" s="122" t="s">
        <v>19</v>
      </c>
      <c r="G855" s="129" t="s">
        <v>20</v>
      </c>
      <c r="H855" s="130" t="s">
        <v>20</v>
      </c>
      <c r="I855" s="190"/>
      <c r="J855" s="190"/>
      <c r="K855" s="131"/>
    </row>
    <row r="856" spans="2:11" ht="19.5" customHeight="1">
      <c r="B856" s="121">
        <f t="shared" si="32"/>
        <v>832</v>
      </c>
      <c r="C856" s="122" t="s">
        <v>692</v>
      </c>
      <c r="D856" s="122" t="s">
        <v>1328</v>
      </c>
      <c r="E856" s="122" t="s">
        <v>1345</v>
      </c>
      <c r="F856" s="122" t="s">
        <v>19</v>
      </c>
      <c r="G856" s="129" t="s">
        <v>20</v>
      </c>
      <c r="H856" s="130" t="s">
        <v>20</v>
      </c>
      <c r="I856" s="190"/>
      <c r="J856" s="190"/>
      <c r="K856" s="131"/>
    </row>
    <row r="857" spans="2:11" ht="19.5" customHeight="1">
      <c r="B857" s="121">
        <f t="shared" si="32"/>
        <v>833</v>
      </c>
      <c r="C857" s="122" t="s">
        <v>692</v>
      </c>
      <c r="D857" s="122" t="s">
        <v>1325</v>
      </c>
      <c r="E857" s="122" t="s">
        <v>1345</v>
      </c>
      <c r="F857" s="122" t="s">
        <v>19</v>
      </c>
      <c r="G857" s="129" t="s">
        <v>20</v>
      </c>
      <c r="H857" s="130" t="s">
        <v>20</v>
      </c>
      <c r="I857" s="190"/>
      <c r="J857" s="190"/>
      <c r="K857" s="131"/>
    </row>
    <row r="858" spans="2:11" ht="19.5" customHeight="1">
      <c r="B858" s="121">
        <f t="shared" si="32"/>
        <v>834</v>
      </c>
      <c r="C858" s="122" t="s">
        <v>692</v>
      </c>
      <c r="D858" s="122" t="s">
        <v>1573</v>
      </c>
      <c r="E858" s="122" t="s">
        <v>1370</v>
      </c>
      <c r="F858" s="122">
        <v>2016</v>
      </c>
      <c r="G858" s="129" t="s">
        <v>20</v>
      </c>
      <c r="H858" s="130" t="s">
        <v>20</v>
      </c>
      <c r="I858" s="190"/>
      <c r="J858" s="190"/>
      <c r="K858" s="131"/>
    </row>
    <row r="859" spans="2:11" ht="19.5" customHeight="1">
      <c r="B859" s="121">
        <f t="shared" si="32"/>
        <v>835</v>
      </c>
      <c r="C859" s="122"/>
      <c r="D859" s="122"/>
      <c r="E859" s="122"/>
      <c r="F859" s="122"/>
      <c r="G859" s="129"/>
      <c r="H859" s="130"/>
      <c r="I859" s="190"/>
      <c r="J859" s="190"/>
      <c r="K859" s="131"/>
    </row>
    <row r="860" spans="2:11" ht="19.5" customHeight="1">
      <c r="B860" s="121">
        <f t="shared" si="32"/>
        <v>836</v>
      </c>
      <c r="C860" s="122"/>
      <c r="D860" s="122"/>
      <c r="E860" s="122"/>
      <c r="F860" s="122"/>
      <c r="G860" s="129"/>
      <c r="H860" s="130"/>
      <c r="I860" s="190"/>
      <c r="J860" s="190"/>
      <c r="K860" s="131"/>
    </row>
    <row r="861" spans="2:11" ht="19.5" customHeight="1">
      <c r="B861" s="121">
        <f t="shared" si="32"/>
        <v>837</v>
      </c>
      <c r="C861" s="122"/>
      <c r="D861" s="122"/>
      <c r="E861" s="122"/>
      <c r="F861" s="122"/>
      <c r="G861" s="129"/>
      <c r="H861" s="130"/>
      <c r="I861" s="190"/>
      <c r="J861" s="190"/>
      <c r="K861" s="131"/>
    </row>
    <row r="862" spans="2:11" ht="19.5" customHeight="1">
      <c r="B862" s="121">
        <f t="shared" si="32"/>
        <v>838</v>
      </c>
      <c r="C862" s="122"/>
      <c r="D862" s="122"/>
      <c r="E862" s="122"/>
      <c r="F862" s="122"/>
      <c r="G862" s="129"/>
      <c r="H862" s="130"/>
      <c r="I862" s="190"/>
      <c r="J862" s="190"/>
      <c r="K862" s="131"/>
    </row>
    <row r="863" spans="2:11" ht="19.5" customHeight="1">
      <c r="B863" s="121">
        <f t="shared" si="32"/>
        <v>839</v>
      </c>
      <c r="C863" s="122"/>
      <c r="D863" s="122"/>
      <c r="E863" s="122"/>
      <c r="F863" s="122"/>
      <c r="G863" s="129"/>
      <c r="H863" s="130"/>
      <c r="I863" s="190"/>
      <c r="J863" s="190"/>
      <c r="K863" s="131"/>
    </row>
    <row r="864" spans="2:11" ht="19.5" customHeight="1">
      <c r="B864" s="121">
        <f t="shared" si="32"/>
        <v>840</v>
      </c>
      <c r="C864" s="122"/>
      <c r="D864" s="122"/>
      <c r="E864" s="122"/>
      <c r="F864" s="122"/>
      <c r="G864" s="129"/>
      <c r="H864" s="130"/>
      <c r="I864" s="190"/>
      <c r="J864" s="190"/>
      <c r="K864" s="131"/>
    </row>
    <row r="865" spans="2:11" ht="19.5" customHeight="1">
      <c r="B865" s="121">
        <f t="shared" si="32"/>
        <v>841</v>
      </c>
      <c r="C865" s="122"/>
      <c r="D865" s="122"/>
      <c r="E865" s="122"/>
      <c r="F865" s="122"/>
      <c r="G865" s="129"/>
      <c r="H865" s="130"/>
      <c r="I865" s="190"/>
      <c r="J865" s="190"/>
      <c r="K865" s="131"/>
    </row>
    <row r="866" spans="2:11" ht="19.5" customHeight="1">
      <c r="B866" s="121">
        <f t="shared" si="32"/>
        <v>842</v>
      </c>
      <c r="C866" s="122"/>
      <c r="D866" s="122"/>
      <c r="E866" s="122"/>
      <c r="F866" s="122"/>
      <c r="G866" s="129"/>
      <c r="H866" s="130"/>
      <c r="I866" s="190"/>
      <c r="J866" s="190"/>
      <c r="K866" s="131"/>
    </row>
    <row r="867" spans="2:11" ht="19.5" customHeight="1">
      <c r="B867" s="121">
        <f t="shared" si="32"/>
        <v>843</v>
      </c>
      <c r="C867" s="122"/>
      <c r="D867" s="122"/>
      <c r="E867" s="122"/>
      <c r="F867" s="122"/>
      <c r="G867" s="129"/>
      <c r="H867" s="130"/>
      <c r="I867" s="190"/>
      <c r="J867" s="190"/>
      <c r="K867" s="131"/>
    </row>
    <row r="868" spans="2:11" ht="19.5" customHeight="1">
      <c r="B868" s="121">
        <f t="shared" si="32"/>
        <v>844</v>
      </c>
      <c r="C868" s="122"/>
      <c r="D868" s="122"/>
      <c r="E868" s="122"/>
      <c r="F868" s="122"/>
      <c r="G868" s="129"/>
      <c r="H868" s="130"/>
      <c r="I868" s="190"/>
      <c r="J868" s="190"/>
      <c r="K868" s="131"/>
    </row>
    <row r="869" spans="2:11" ht="19.5" customHeight="1">
      <c r="B869" s="121">
        <f t="shared" si="32"/>
        <v>845</v>
      </c>
      <c r="C869" s="122"/>
      <c r="D869" s="122"/>
      <c r="E869" s="122"/>
      <c r="F869" s="122"/>
      <c r="G869" s="129"/>
      <c r="H869" s="130"/>
      <c r="I869" s="190"/>
      <c r="J869" s="190"/>
      <c r="K869" s="131"/>
    </row>
    <row r="870" spans="2:11" ht="19.5" customHeight="1">
      <c r="B870" s="121">
        <f t="shared" si="32"/>
        <v>846</v>
      </c>
      <c r="C870" s="122"/>
      <c r="D870" s="122"/>
      <c r="E870" s="122"/>
      <c r="F870" s="122"/>
      <c r="G870" s="129"/>
      <c r="H870" s="130"/>
      <c r="I870" s="190"/>
      <c r="J870" s="190"/>
      <c r="K870" s="131"/>
    </row>
    <row r="871" spans="2:11" ht="19.5" customHeight="1">
      <c r="B871" s="121">
        <f t="shared" si="32"/>
        <v>847</v>
      </c>
      <c r="C871" s="122"/>
      <c r="D871" s="122"/>
      <c r="E871" s="122"/>
      <c r="F871" s="122"/>
      <c r="G871" s="129"/>
      <c r="H871" s="130"/>
      <c r="I871" s="190"/>
      <c r="J871" s="190"/>
      <c r="K871" s="131"/>
    </row>
    <row r="872" spans="2:11" ht="19.5" customHeight="1">
      <c r="B872" s="121">
        <f t="shared" si="32"/>
        <v>848</v>
      </c>
      <c r="C872" s="122"/>
      <c r="D872" s="122"/>
      <c r="E872" s="122"/>
      <c r="F872" s="122"/>
      <c r="G872" s="129"/>
      <c r="H872" s="130"/>
      <c r="I872" s="190"/>
      <c r="J872" s="190"/>
      <c r="K872" s="131"/>
    </row>
    <row r="873" spans="2:11" ht="19.5" customHeight="1">
      <c r="B873" s="121">
        <f t="shared" si="32"/>
        <v>849</v>
      </c>
      <c r="C873" s="122"/>
      <c r="D873" s="122"/>
      <c r="E873" s="122"/>
      <c r="F873" s="122"/>
      <c r="G873" s="129"/>
      <c r="H873" s="130"/>
      <c r="I873" s="190"/>
      <c r="J873" s="190"/>
      <c r="K873" s="131"/>
    </row>
    <row r="874" spans="2:11" ht="19.5" customHeight="1">
      <c r="B874" s="121">
        <f t="shared" si="32"/>
        <v>850</v>
      </c>
      <c r="C874" s="122"/>
      <c r="D874" s="122"/>
      <c r="E874" s="122"/>
      <c r="F874" s="122"/>
      <c r="G874" s="129"/>
      <c r="H874" s="130"/>
      <c r="I874" s="190"/>
      <c r="J874" s="190"/>
      <c r="K874" s="131"/>
    </row>
    <row r="875" spans="2:11" ht="19.5" customHeight="1">
      <c r="B875" s="121">
        <f t="shared" si="32"/>
        <v>851</v>
      </c>
      <c r="C875" s="122"/>
      <c r="D875" s="122"/>
      <c r="E875" s="122"/>
      <c r="F875" s="122"/>
      <c r="G875" s="129"/>
      <c r="H875" s="130"/>
      <c r="I875" s="190"/>
      <c r="J875" s="190"/>
      <c r="K875" s="131"/>
    </row>
    <row r="876" spans="2:11" ht="19.5" customHeight="1">
      <c r="B876" s="121">
        <f t="shared" si="32"/>
        <v>852</v>
      </c>
      <c r="C876" s="122"/>
      <c r="D876" s="122"/>
      <c r="E876" s="122"/>
      <c r="F876" s="122"/>
      <c r="G876" s="129"/>
      <c r="H876" s="130"/>
      <c r="I876" s="190"/>
      <c r="J876" s="190"/>
      <c r="K876" s="131"/>
    </row>
    <row r="877" spans="2:11" ht="19.5" customHeight="1">
      <c r="B877" s="121">
        <f t="shared" si="32"/>
        <v>853</v>
      </c>
      <c r="C877" s="122"/>
      <c r="D877" s="122"/>
      <c r="E877" s="122"/>
      <c r="F877" s="122"/>
      <c r="G877" s="129"/>
      <c r="H877" s="130"/>
      <c r="I877" s="190"/>
      <c r="J877" s="190"/>
      <c r="K877" s="131"/>
    </row>
    <row r="878" spans="2:11" ht="19.5" customHeight="1">
      <c r="B878" s="121">
        <f t="shared" si="32"/>
        <v>854</v>
      </c>
      <c r="C878" s="122"/>
      <c r="D878" s="122"/>
      <c r="E878" s="122"/>
      <c r="F878" s="122"/>
      <c r="G878" s="129"/>
      <c r="H878" s="130"/>
      <c r="I878" s="190"/>
      <c r="J878" s="190"/>
      <c r="K878" s="131"/>
    </row>
    <row r="879" spans="2:11" ht="19.5" customHeight="1">
      <c r="B879" s="121">
        <f t="shared" si="32"/>
        <v>855</v>
      </c>
      <c r="C879" s="122"/>
      <c r="D879" s="122"/>
      <c r="E879" s="122"/>
      <c r="F879" s="122"/>
      <c r="G879" s="129"/>
      <c r="H879" s="130"/>
      <c r="I879" s="190"/>
      <c r="J879" s="190"/>
      <c r="K879" s="131"/>
    </row>
    <row r="880" spans="2:11" ht="19.5" customHeight="1">
      <c r="B880" s="121">
        <f t="shared" si="32"/>
        <v>856</v>
      </c>
      <c r="C880" s="122"/>
      <c r="D880" s="122"/>
      <c r="E880" s="122"/>
      <c r="F880" s="122"/>
      <c r="G880" s="129"/>
      <c r="H880" s="130"/>
      <c r="I880" s="190"/>
      <c r="J880" s="190"/>
      <c r="K880" s="131"/>
    </row>
    <row r="881" spans="2:11" ht="19.5" customHeight="1">
      <c r="B881" s="121">
        <f t="shared" si="32"/>
        <v>857</v>
      </c>
      <c r="C881" s="122"/>
      <c r="D881" s="122"/>
      <c r="E881" s="122"/>
      <c r="F881" s="122"/>
      <c r="G881" s="129"/>
      <c r="H881" s="130"/>
      <c r="I881" s="190"/>
      <c r="J881" s="190"/>
      <c r="K881" s="131"/>
    </row>
    <row r="882" spans="2:11" ht="19.5" customHeight="1">
      <c r="B882" s="121">
        <f t="shared" si="32"/>
        <v>858</v>
      </c>
      <c r="C882" s="122"/>
      <c r="D882" s="122"/>
      <c r="E882" s="122"/>
      <c r="F882" s="122"/>
      <c r="G882" s="129"/>
      <c r="H882" s="130"/>
      <c r="I882" s="190"/>
      <c r="J882" s="190"/>
      <c r="K882" s="131"/>
    </row>
    <row r="883" spans="2:11" ht="19.5" customHeight="1">
      <c r="B883" s="121">
        <f t="shared" si="32"/>
        <v>859</v>
      </c>
      <c r="C883" s="122"/>
      <c r="D883" s="122"/>
      <c r="E883" s="122"/>
      <c r="F883" s="122"/>
      <c r="G883" s="129"/>
      <c r="H883" s="130"/>
      <c r="I883" s="190"/>
      <c r="J883" s="190"/>
      <c r="K883" s="131"/>
    </row>
    <row r="884" spans="2:11" ht="19.5" customHeight="1">
      <c r="B884" s="121">
        <f t="shared" si="32"/>
        <v>860</v>
      </c>
      <c r="C884" s="122"/>
      <c r="D884" s="122"/>
      <c r="E884" s="122"/>
      <c r="F884" s="122"/>
      <c r="G884" s="129"/>
      <c r="H884" s="130"/>
      <c r="I884" s="190"/>
      <c r="J884" s="190"/>
      <c r="K884" s="131"/>
    </row>
    <row r="885" spans="2:11" ht="19.5" customHeight="1">
      <c r="B885" s="121">
        <f t="shared" si="32"/>
        <v>861</v>
      </c>
      <c r="C885" s="122"/>
      <c r="D885" s="122"/>
      <c r="E885" s="122"/>
      <c r="F885" s="122"/>
      <c r="G885" s="129"/>
      <c r="H885" s="130"/>
      <c r="I885" s="190"/>
      <c r="J885" s="190"/>
      <c r="K885" s="131"/>
    </row>
    <row r="886" spans="2:11" ht="19.5" customHeight="1">
      <c r="B886" s="121">
        <f t="shared" si="32"/>
        <v>862</v>
      </c>
      <c r="C886" s="122"/>
      <c r="D886" s="122"/>
      <c r="E886" s="122"/>
      <c r="F886" s="122"/>
      <c r="G886" s="129"/>
      <c r="H886" s="130"/>
      <c r="I886" s="190"/>
      <c r="J886" s="190"/>
      <c r="K886" s="131"/>
    </row>
    <row r="887" spans="2:11" ht="19.5" customHeight="1">
      <c r="B887" s="121">
        <f t="shared" ref="B887:B894" si="33">ROW()-24</f>
        <v>863</v>
      </c>
      <c r="C887" s="122"/>
      <c r="D887" s="122"/>
      <c r="E887" s="122"/>
      <c r="F887" s="122"/>
      <c r="G887" s="129"/>
      <c r="H887" s="130"/>
      <c r="I887" s="190"/>
      <c r="J887" s="190"/>
      <c r="K887" s="131"/>
    </row>
    <row r="888" spans="2:11" ht="19.5" customHeight="1">
      <c r="B888" s="121">
        <f t="shared" si="33"/>
        <v>864</v>
      </c>
      <c r="C888" s="122"/>
      <c r="D888" s="122"/>
      <c r="E888" s="122"/>
      <c r="F888" s="122"/>
      <c r="G888" s="129"/>
      <c r="H888" s="130"/>
      <c r="I888" s="190"/>
      <c r="J888" s="190"/>
      <c r="K888" s="131"/>
    </row>
    <row r="889" spans="2:11" ht="19.5" customHeight="1">
      <c r="B889" s="121">
        <f t="shared" si="33"/>
        <v>865</v>
      </c>
      <c r="C889" s="122"/>
      <c r="D889" s="122"/>
      <c r="E889" s="122"/>
      <c r="F889" s="122"/>
      <c r="G889" s="129"/>
      <c r="H889" s="130"/>
      <c r="I889" s="190"/>
      <c r="J889" s="190"/>
      <c r="K889" s="131"/>
    </row>
    <row r="890" spans="2:11" ht="19.5" customHeight="1">
      <c r="B890" s="121">
        <f t="shared" si="33"/>
        <v>866</v>
      </c>
      <c r="C890" s="122"/>
      <c r="D890" s="122"/>
      <c r="E890" s="122"/>
      <c r="F890" s="122"/>
      <c r="G890" s="129"/>
      <c r="H890" s="130"/>
      <c r="I890" s="190"/>
      <c r="J890" s="190"/>
      <c r="K890" s="131"/>
    </row>
    <row r="891" spans="2:11" ht="19.5" customHeight="1">
      <c r="B891" s="121">
        <f t="shared" si="33"/>
        <v>867</v>
      </c>
      <c r="C891" s="122"/>
      <c r="D891" s="122"/>
      <c r="E891" s="122"/>
      <c r="F891" s="122"/>
      <c r="G891" s="129"/>
      <c r="H891" s="130"/>
      <c r="I891" s="190"/>
      <c r="J891" s="190"/>
      <c r="K891" s="131"/>
    </row>
    <row r="892" spans="2:11" ht="19.5" customHeight="1">
      <c r="B892" s="121">
        <f t="shared" si="33"/>
        <v>868</v>
      </c>
      <c r="C892" s="122"/>
      <c r="D892" s="122"/>
      <c r="E892" s="122"/>
      <c r="F892" s="122"/>
      <c r="G892" s="129"/>
      <c r="H892" s="130"/>
      <c r="I892" s="190"/>
      <c r="J892" s="190"/>
      <c r="K892" s="131"/>
    </row>
    <row r="893" spans="2:11" ht="19.5" customHeight="1">
      <c r="B893" s="121">
        <f t="shared" si="33"/>
        <v>869</v>
      </c>
      <c r="C893" s="122"/>
      <c r="D893" s="122"/>
      <c r="E893" s="122"/>
      <c r="F893" s="122"/>
      <c r="G893" s="129"/>
      <c r="H893" s="130"/>
      <c r="I893" s="190"/>
      <c r="J893" s="190"/>
      <c r="K893" s="131"/>
    </row>
    <row r="894" spans="2:11" ht="19.5" customHeight="1">
      <c r="B894" s="121">
        <f t="shared" si="33"/>
        <v>870</v>
      </c>
      <c r="C894" s="122"/>
      <c r="D894" s="122"/>
      <c r="E894" s="122"/>
      <c r="F894" s="122"/>
      <c r="G894" s="129"/>
      <c r="H894" s="130"/>
      <c r="I894" s="190"/>
      <c r="J894" s="190"/>
      <c r="K894" s="131"/>
    </row>
    <row r="895" spans="2:11" ht="19.5" customHeight="1">
      <c r="B895" s="121">
        <f t="shared" ref="B895:B928" si="34">ROW()-25</f>
        <v>870</v>
      </c>
      <c r="C895" s="122"/>
      <c r="D895" s="122"/>
      <c r="E895" s="122"/>
      <c r="F895" s="122"/>
      <c r="G895" s="129"/>
      <c r="H895" s="130"/>
      <c r="I895" s="190"/>
      <c r="J895" s="190"/>
      <c r="K895" s="131"/>
    </row>
    <row r="896" spans="2:11" ht="19.5" customHeight="1">
      <c r="B896" s="121">
        <f t="shared" si="34"/>
        <v>871</v>
      </c>
      <c r="C896" s="122"/>
      <c r="D896" s="122"/>
      <c r="E896" s="122"/>
      <c r="F896" s="122"/>
      <c r="G896" s="129"/>
      <c r="H896" s="130"/>
      <c r="I896" s="190"/>
      <c r="J896" s="190"/>
      <c r="K896" s="131"/>
    </row>
    <row r="897" spans="2:11" ht="19.5" customHeight="1">
      <c r="B897" s="121">
        <f t="shared" si="34"/>
        <v>872</v>
      </c>
      <c r="C897" s="122"/>
      <c r="D897" s="122"/>
      <c r="E897" s="122"/>
      <c r="F897" s="122"/>
      <c r="G897" s="129"/>
      <c r="H897" s="130"/>
      <c r="I897" s="190"/>
      <c r="J897" s="190"/>
      <c r="K897" s="131"/>
    </row>
    <row r="898" spans="2:11" ht="19.5" customHeight="1">
      <c r="B898" s="121">
        <f t="shared" si="34"/>
        <v>873</v>
      </c>
      <c r="C898" s="122"/>
      <c r="D898" s="122"/>
      <c r="E898" s="122"/>
      <c r="F898" s="122"/>
      <c r="G898" s="129"/>
      <c r="H898" s="130"/>
      <c r="I898" s="190"/>
      <c r="J898" s="190"/>
      <c r="K898" s="131"/>
    </row>
    <row r="899" spans="2:11" ht="19.5" customHeight="1">
      <c r="B899" s="121">
        <f t="shared" si="34"/>
        <v>874</v>
      </c>
      <c r="C899" s="122"/>
      <c r="D899" s="122"/>
      <c r="E899" s="122"/>
      <c r="F899" s="122"/>
      <c r="G899" s="129"/>
      <c r="H899" s="130"/>
      <c r="I899" s="190"/>
      <c r="J899" s="190"/>
      <c r="K899" s="131"/>
    </row>
    <row r="900" spans="2:11" ht="19.5" customHeight="1">
      <c r="B900" s="121">
        <f t="shared" si="34"/>
        <v>875</v>
      </c>
      <c r="C900" s="122"/>
      <c r="D900" s="122"/>
      <c r="E900" s="122"/>
      <c r="F900" s="122"/>
      <c r="G900" s="129"/>
      <c r="H900" s="130"/>
      <c r="I900" s="190"/>
      <c r="J900" s="190"/>
      <c r="K900" s="131"/>
    </row>
    <row r="901" spans="2:11" ht="19.5" customHeight="1">
      <c r="B901" s="121">
        <f t="shared" si="34"/>
        <v>876</v>
      </c>
      <c r="C901" s="122"/>
      <c r="D901" s="122"/>
      <c r="E901" s="122"/>
      <c r="F901" s="122"/>
      <c r="G901" s="129"/>
      <c r="H901" s="130"/>
      <c r="I901" s="190"/>
      <c r="J901" s="190"/>
      <c r="K901" s="131"/>
    </row>
    <row r="902" spans="2:11" ht="19.5" customHeight="1">
      <c r="B902" s="121">
        <f t="shared" si="34"/>
        <v>877</v>
      </c>
      <c r="C902" s="122"/>
      <c r="D902" s="122"/>
      <c r="E902" s="122"/>
      <c r="F902" s="122"/>
      <c r="G902" s="129"/>
      <c r="H902" s="130"/>
      <c r="I902" s="190"/>
      <c r="J902" s="190"/>
      <c r="K902" s="131"/>
    </row>
    <row r="903" spans="2:11" ht="19.5" customHeight="1">
      <c r="B903" s="121">
        <f t="shared" si="34"/>
        <v>878</v>
      </c>
      <c r="C903" s="122"/>
      <c r="D903" s="122"/>
      <c r="E903" s="122"/>
      <c r="F903" s="122"/>
      <c r="G903" s="129"/>
      <c r="H903" s="130"/>
      <c r="I903" s="190"/>
      <c r="J903" s="190"/>
      <c r="K903" s="131"/>
    </row>
    <row r="904" spans="2:11" ht="19.5" customHeight="1">
      <c r="B904" s="121">
        <f t="shared" si="34"/>
        <v>879</v>
      </c>
      <c r="C904" s="122"/>
      <c r="D904" s="122"/>
      <c r="E904" s="122"/>
      <c r="F904" s="122"/>
      <c r="G904" s="129"/>
      <c r="H904" s="130"/>
      <c r="I904" s="190"/>
      <c r="J904" s="190"/>
      <c r="K904" s="131"/>
    </row>
    <row r="905" spans="2:11" ht="19.5" customHeight="1">
      <c r="B905" s="121">
        <f t="shared" si="34"/>
        <v>880</v>
      </c>
      <c r="C905" s="122"/>
      <c r="D905" s="122"/>
      <c r="E905" s="122"/>
      <c r="F905" s="122"/>
      <c r="G905" s="129"/>
      <c r="H905" s="130"/>
      <c r="I905" s="190"/>
      <c r="J905" s="190"/>
      <c r="K905" s="131"/>
    </row>
    <row r="906" spans="2:11" ht="19.5" customHeight="1">
      <c r="B906" s="121">
        <f t="shared" si="34"/>
        <v>881</v>
      </c>
      <c r="C906" s="122"/>
      <c r="D906" s="122"/>
      <c r="E906" s="122"/>
      <c r="F906" s="122"/>
      <c r="G906" s="129"/>
      <c r="H906" s="130"/>
      <c r="I906" s="190"/>
      <c r="J906" s="190"/>
      <c r="K906" s="131"/>
    </row>
    <row r="907" spans="2:11" ht="19.5" customHeight="1">
      <c r="B907" s="121">
        <f t="shared" si="34"/>
        <v>882</v>
      </c>
      <c r="C907" s="122"/>
      <c r="D907" s="122"/>
      <c r="E907" s="122"/>
      <c r="F907" s="122"/>
      <c r="G907" s="129"/>
      <c r="H907" s="130"/>
      <c r="I907" s="190"/>
      <c r="J907" s="190"/>
      <c r="K907" s="131"/>
    </row>
    <row r="908" spans="2:11" ht="19.5" customHeight="1">
      <c r="B908" s="121">
        <f t="shared" si="34"/>
        <v>883</v>
      </c>
      <c r="C908" s="122"/>
      <c r="D908" s="122"/>
      <c r="E908" s="122"/>
      <c r="F908" s="122"/>
      <c r="G908" s="129"/>
      <c r="H908" s="130"/>
      <c r="I908" s="190"/>
      <c r="J908" s="190"/>
      <c r="K908" s="131"/>
    </row>
    <row r="909" spans="2:11" ht="19.5" customHeight="1">
      <c r="B909" s="121">
        <f t="shared" si="34"/>
        <v>884</v>
      </c>
      <c r="C909" s="122"/>
      <c r="D909" s="122"/>
      <c r="E909" s="122"/>
      <c r="F909" s="122"/>
      <c r="G909" s="129"/>
      <c r="H909" s="130"/>
      <c r="I909" s="190"/>
      <c r="J909" s="190"/>
      <c r="K909" s="131"/>
    </row>
    <row r="910" spans="2:11" ht="19.5" customHeight="1">
      <c r="B910" s="121">
        <f t="shared" si="34"/>
        <v>885</v>
      </c>
      <c r="C910" s="122"/>
      <c r="D910" s="122"/>
      <c r="E910" s="122"/>
      <c r="F910" s="122"/>
      <c r="G910" s="129"/>
      <c r="H910" s="130"/>
      <c r="I910" s="190"/>
      <c r="J910" s="190"/>
      <c r="K910" s="131"/>
    </row>
    <row r="911" spans="2:11" ht="19.5" customHeight="1">
      <c r="B911" s="121">
        <f t="shared" si="34"/>
        <v>886</v>
      </c>
      <c r="C911" s="122"/>
      <c r="D911" s="122"/>
      <c r="E911" s="122"/>
      <c r="F911" s="122"/>
      <c r="G911" s="129"/>
      <c r="H911" s="130"/>
      <c r="I911" s="190"/>
      <c r="J911" s="190"/>
      <c r="K911" s="131"/>
    </row>
    <row r="912" spans="2:11" ht="19.5" customHeight="1">
      <c r="B912" s="121">
        <f t="shared" si="34"/>
        <v>887</v>
      </c>
      <c r="C912" s="122"/>
      <c r="D912" s="122"/>
      <c r="E912" s="122"/>
      <c r="F912" s="122"/>
      <c r="G912" s="129"/>
      <c r="H912" s="130"/>
      <c r="I912" s="190"/>
      <c r="J912" s="190"/>
      <c r="K912" s="131"/>
    </row>
    <row r="913" spans="2:11" ht="19.5" customHeight="1">
      <c r="B913" s="121">
        <f t="shared" si="34"/>
        <v>888</v>
      </c>
      <c r="C913" s="122"/>
      <c r="D913" s="122"/>
      <c r="E913" s="122"/>
      <c r="F913" s="122"/>
      <c r="G913" s="129"/>
      <c r="H913" s="130"/>
      <c r="I913" s="190"/>
      <c r="J913" s="190"/>
      <c r="K913" s="131"/>
    </row>
    <row r="914" spans="2:11" ht="19.5" customHeight="1">
      <c r="B914" s="121">
        <f t="shared" si="34"/>
        <v>889</v>
      </c>
      <c r="C914" s="122"/>
      <c r="D914" s="122"/>
      <c r="E914" s="122"/>
      <c r="F914" s="122"/>
      <c r="G914" s="129"/>
      <c r="H914" s="130"/>
      <c r="I914" s="190"/>
      <c r="J914" s="190"/>
      <c r="K914" s="131"/>
    </row>
    <row r="915" spans="2:11" ht="19.5" customHeight="1">
      <c r="B915" s="121">
        <f t="shared" si="34"/>
        <v>890</v>
      </c>
      <c r="C915" s="122"/>
      <c r="D915" s="122"/>
      <c r="E915" s="122"/>
      <c r="F915" s="122"/>
      <c r="G915" s="129"/>
      <c r="H915" s="130"/>
      <c r="I915" s="190"/>
      <c r="J915" s="190"/>
      <c r="K915" s="131"/>
    </row>
    <row r="916" spans="2:11" ht="19.5" customHeight="1">
      <c r="B916" s="121">
        <f t="shared" si="34"/>
        <v>891</v>
      </c>
      <c r="C916" s="122"/>
      <c r="D916" s="122"/>
      <c r="E916" s="122"/>
      <c r="F916" s="122"/>
      <c r="G916" s="129"/>
      <c r="H916" s="130"/>
      <c r="I916" s="190"/>
      <c r="J916" s="190"/>
      <c r="K916" s="131"/>
    </row>
    <row r="917" spans="2:11" ht="19.5" customHeight="1">
      <c r="B917" s="121">
        <f t="shared" si="34"/>
        <v>892</v>
      </c>
      <c r="C917" s="122"/>
      <c r="D917" s="122"/>
      <c r="E917" s="122"/>
      <c r="F917" s="122"/>
      <c r="G917" s="129"/>
      <c r="H917" s="130"/>
      <c r="I917" s="190"/>
      <c r="J917" s="190"/>
      <c r="K917" s="131"/>
    </row>
    <row r="918" spans="2:11" ht="19.5" customHeight="1">
      <c r="B918" s="121">
        <f t="shared" si="34"/>
        <v>893</v>
      </c>
      <c r="C918" s="122"/>
      <c r="D918" s="122"/>
      <c r="E918" s="122"/>
      <c r="F918" s="122"/>
      <c r="G918" s="129"/>
      <c r="H918" s="130"/>
      <c r="I918" s="190"/>
      <c r="J918" s="190"/>
      <c r="K918" s="131"/>
    </row>
    <row r="919" spans="2:11" ht="19.5" customHeight="1">
      <c r="B919" s="121">
        <f t="shared" si="34"/>
        <v>894</v>
      </c>
      <c r="C919" s="122"/>
      <c r="D919" s="122"/>
      <c r="E919" s="122"/>
      <c r="F919" s="122"/>
      <c r="G919" s="129"/>
      <c r="H919" s="130"/>
      <c r="I919" s="190"/>
      <c r="J919" s="190"/>
      <c r="K919" s="131"/>
    </row>
    <row r="920" spans="2:11" ht="19.5" customHeight="1">
      <c r="B920" s="121">
        <f t="shared" si="34"/>
        <v>895</v>
      </c>
      <c r="C920" s="122"/>
      <c r="D920" s="122"/>
      <c r="E920" s="122"/>
      <c r="F920" s="122"/>
      <c r="G920" s="129"/>
      <c r="H920" s="130"/>
      <c r="I920" s="190"/>
      <c r="J920" s="190"/>
      <c r="K920" s="131"/>
    </row>
    <row r="921" spans="2:11" ht="19.5" customHeight="1">
      <c r="B921" s="121">
        <f t="shared" si="34"/>
        <v>896</v>
      </c>
      <c r="C921" s="122"/>
      <c r="D921" s="122"/>
      <c r="E921" s="122"/>
      <c r="F921" s="122"/>
      <c r="G921" s="129"/>
      <c r="H921" s="130"/>
      <c r="I921" s="190"/>
      <c r="J921" s="190"/>
      <c r="K921" s="131"/>
    </row>
    <row r="922" spans="2:11" ht="19.5" customHeight="1">
      <c r="B922" s="121">
        <f t="shared" si="34"/>
        <v>897</v>
      </c>
      <c r="C922" s="122"/>
      <c r="D922" s="122"/>
      <c r="E922" s="122"/>
      <c r="F922" s="122"/>
      <c r="G922" s="129"/>
      <c r="H922" s="130"/>
      <c r="I922" s="190"/>
      <c r="J922" s="190"/>
      <c r="K922" s="131"/>
    </row>
    <row r="923" spans="2:11" ht="19.5" customHeight="1">
      <c r="B923" s="121">
        <f t="shared" si="34"/>
        <v>898</v>
      </c>
      <c r="C923" s="122"/>
      <c r="D923" s="122"/>
      <c r="E923" s="122"/>
      <c r="F923" s="122"/>
      <c r="G923" s="129"/>
      <c r="H923" s="130"/>
      <c r="I923" s="190"/>
      <c r="J923" s="190"/>
      <c r="K923" s="131"/>
    </row>
    <row r="924" spans="2:11" ht="19.5" customHeight="1">
      <c r="B924" s="121">
        <f t="shared" si="34"/>
        <v>899</v>
      </c>
      <c r="C924" s="122"/>
      <c r="D924" s="122"/>
      <c r="E924" s="122"/>
      <c r="F924" s="122"/>
      <c r="G924" s="129"/>
      <c r="H924" s="130"/>
      <c r="I924" s="190"/>
      <c r="J924" s="190"/>
      <c r="K924" s="131"/>
    </row>
    <row r="925" spans="2:11" ht="19.5" customHeight="1">
      <c r="B925" s="121">
        <f t="shared" si="34"/>
        <v>900</v>
      </c>
      <c r="C925" s="122"/>
      <c r="D925" s="122"/>
      <c r="E925" s="122"/>
      <c r="F925" s="122"/>
      <c r="G925" s="129"/>
      <c r="H925" s="130"/>
      <c r="I925" s="190"/>
      <c r="J925" s="190"/>
      <c r="K925" s="131"/>
    </row>
    <row r="926" spans="2:11" ht="19.5" customHeight="1">
      <c r="B926" s="121">
        <f t="shared" si="34"/>
        <v>901</v>
      </c>
      <c r="C926" s="122"/>
      <c r="D926" s="122"/>
      <c r="E926" s="122"/>
      <c r="F926" s="122"/>
      <c r="G926" s="129"/>
      <c r="H926" s="130"/>
      <c r="I926" s="190"/>
      <c r="J926" s="190"/>
      <c r="K926" s="131"/>
    </row>
    <row r="927" spans="2:11" ht="19.5" customHeight="1">
      <c r="B927" s="121">
        <f t="shared" si="34"/>
        <v>902</v>
      </c>
      <c r="C927" s="122"/>
      <c r="D927" s="122"/>
      <c r="E927" s="122"/>
      <c r="F927" s="122"/>
      <c r="G927" s="129"/>
      <c r="H927" s="130"/>
      <c r="I927" s="190"/>
      <c r="J927" s="190"/>
      <c r="K927" s="131"/>
    </row>
    <row r="928" spans="2:11" ht="19.5" customHeight="1">
      <c r="B928" s="121">
        <f t="shared" si="34"/>
        <v>903</v>
      </c>
      <c r="C928" s="122"/>
      <c r="D928" s="122"/>
      <c r="E928" s="122"/>
      <c r="F928" s="122"/>
      <c r="G928" s="129"/>
      <c r="H928" s="130"/>
      <c r="I928" s="190"/>
      <c r="J928" s="190"/>
      <c r="K928" s="131"/>
    </row>
    <row r="929" spans="2:11" ht="19.5" customHeight="1">
      <c r="B929" s="121">
        <f t="shared" ref="B929:B936" si="35">ROW()-25</f>
        <v>904</v>
      </c>
      <c r="C929" s="122"/>
      <c r="D929" s="122"/>
      <c r="E929" s="122"/>
      <c r="F929" s="122"/>
      <c r="G929" s="129"/>
      <c r="H929" s="130"/>
      <c r="I929" s="190"/>
      <c r="J929" s="190"/>
      <c r="K929" s="131"/>
    </row>
    <row r="930" spans="2:11" ht="19.5" customHeight="1">
      <c r="B930" s="121">
        <f t="shared" si="35"/>
        <v>905</v>
      </c>
      <c r="C930" s="122"/>
      <c r="D930" s="122"/>
      <c r="E930" s="122"/>
      <c r="F930" s="122"/>
      <c r="G930" s="129"/>
      <c r="H930" s="130"/>
      <c r="I930" s="190"/>
      <c r="J930" s="190"/>
      <c r="K930" s="131"/>
    </row>
    <row r="931" spans="2:11" ht="19.5" customHeight="1">
      <c r="B931" s="121">
        <f t="shared" si="35"/>
        <v>906</v>
      </c>
      <c r="C931" s="122"/>
      <c r="D931" s="122"/>
      <c r="E931" s="122"/>
      <c r="F931" s="122"/>
      <c r="G931" s="129"/>
      <c r="H931" s="130"/>
      <c r="I931" s="190"/>
      <c r="J931" s="190"/>
      <c r="K931" s="131"/>
    </row>
    <row r="932" spans="2:11" ht="19.5" customHeight="1">
      <c r="B932" s="121">
        <f t="shared" si="35"/>
        <v>907</v>
      </c>
      <c r="C932" s="122"/>
      <c r="D932" s="122"/>
      <c r="E932" s="122"/>
      <c r="F932" s="122"/>
      <c r="G932" s="129"/>
      <c r="H932" s="130"/>
      <c r="I932" s="190"/>
      <c r="J932" s="190"/>
      <c r="K932" s="131"/>
    </row>
    <row r="933" spans="2:11" ht="19.5" customHeight="1">
      <c r="B933" s="121">
        <f t="shared" si="35"/>
        <v>908</v>
      </c>
      <c r="C933" s="122"/>
      <c r="D933" s="122"/>
      <c r="E933" s="122"/>
      <c r="F933" s="122"/>
      <c r="G933" s="129"/>
      <c r="H933" s="130"/>
      <c r="I933" s="190"/>
      <c r="J933" s="190"/>
      <c r="K933" s="131"/>
    </row>
    <row r="934" spans="2:11" ht="19.5" customHeight="1">
      <c r="B934" s="121">
        <f t="shared" si="35"/>
        <v>909</v>
      </c>
      <c r="C934" s="122"/>
      <c r="D934" s="122"/>
      <c r="E934" s="122"/>
      <c r="F934" s="122"/>
      <c r="G934" s="129"/>
      <c r="H934" s="130"/>
      <c r="I934" s="190"/>
      <c r="J934" s="190"/>
      <c r="K934" s="131"/>
    </row>
    <row r="935" spans="2:11" ht="19.5" customHeight="1">
      <c r="B935" s="121">
        <f t="shared" si="35"/>
        <v>910</v>
      </c>
      <c r="C935" s="122"/>
      <c r="D935" s="122"/>
      <c r="E935" s="122"/>
      <c r="F935" s="122"/>
      <c r="G935" s="129"/>
      <c r="H935" s="130"/>
      <c r="I935" s="190"/>
      <c r="J935" s="190"/>
      <c r="K935" s="131"/>
    </row>
    <row r="936" spans="2:11" ht="19.5" customHeight="1">
      <c r="B936" s="121">
        <f t="shared" si="35"/>
        <v>911</v>
      </c>
      <c r="C936" s="122"/>
      <c r="D936" s="122"/>
      <c r="E936" s="122"/>
      <c r="F936" s="122"/>
      <c r="G936" s="129"/>
      <c r="H936" s="130"/>
      <c r="I936" s="190"/>
      <c r="J936" s="190"/>
      <c r="K936" s="131"/>
    </row>
    <row r="937" spans="2:11" ht="19.5" customHeight="1">
      <c r="B937" s="121">
        <f t="shared" ref="B937:B970" si="36">ROW()-26</f>
        <v>911</v>
      </c>
      <c r="C937" s="122"/>
      <c r="D937" s="122"/>
      <c r="E937" s="122"/>
      <c r="F937" s="122"/>
      <c r="G937" s="129"/>
      <c r="H937" s="130"/>
      <c r="I937" s="190"/>
      <c r="J937" s="190"/>
      <c r="K937" s="131"/>
    </row>
    <row r="938" spans="2:11" ht="19.5" customHeight="1">
      <c r="B938" s="121">
        <f t="shared" si="36"/>
        <v>912</v>
      </c>
      <c r="C938" s="122"/>
      <c r="D938" s="122"/>
      <c r="E938" s="122"/>
      <c r="F938" s="122"/>
      <c r="G938" s="129"/>
      <c r="H938" s="130"/>
      <c r="I938" s="190"/>
      <c r="J938" s="190"/>
      <c r="K938" s="131"/>
    </row>
    <row r="939" spans="2:11" ht="19.5" customHeight="1">
      <c r="B939" s="121">
        <f t="shared" si="36"/>
        <v>913</v>
      </c>
      <c r="C939" s="122"/>
      <c r="D939" s="122"/>
      <c r="E939" s="122"/>
      <c r="F939" s="122"/>
      <c r="G939" s="129"/>
      <c r="H939" s="130"/>
      <c r="I939" s="190"/>
      <c r="J939" s="190"/>
      <c r="K939" s="131"/>
    </row>
    <row r="940" spans="2:11" ht="19.5" customHeight="1">
      <c r="B940" s="121">
        <f t="shared" si="36"/>
        <v>914</v>
      </c>
      <c r="C940" s="122"/>
      <c r="D940" s="122"/>
      <c r="E940" s="122"/>
      <c r="F940" s="122"/>
      <c r="G940" s="129"/>
      <c r="H940" s="130"/>
      <c r="I940" s="190"/>
      <c r="J940" s="190"/>
      <c r="K940" s="131"/>
    </row>
    <row r="941" spans="2:11" ht="19.5" customHeight="1">
      <c r="B941" s="121">
        <f t="shared" si="36"/>
        <v>915</v>
      </c>
      <c r="C941" s="122"/>
      <c r="D941" s="122"/>
      <c r="E941" s="122"/>
      <c r="F941" s="122"/>
      <c r="G941" s="129"/>
      <c r="H941" s="130"/>
      <c r="I941" s="190"/>
      <c r="J941" s="190"/>
      <c r="K941" s="131"/>
    </row>
    <row r="942" spans="2:11" ht="19.5" customHeight="1">
      <c r="B942" s="121">
        <f t="shared" si="36"/>
        <v>916</v>
      </c>
      <c r="C942" s="122"/>
      <c r="D942" s="122"/>
      <c r="E942" s="122"/>
      <c r="F942" s="122"/>
      <c r="G942" s="129"/>
      <c r="H942" s="130"/>
      <c r="I942" s="190"/>
      <c r="J942" s="190"/>
      <c r="K942" s="131"/>
    </row>
    <row r="943" spans="2:11" ht="19.5" customHeight="1">
      <c r="B943" s="121">
        <f t="shared" si="36"/>
        <v>917</v>
      </c>
      <c r="C943" s="122"/>
      <c r="D943" s="122"/>
      <c r="E943" s="122"/>
      <c r="F943" s="122"/>
      <c r="G943" s="129"/>
      <c r="H943" s="130"/>
      <c r="I943" s="190"/>
      <c r="J943" s="190"/>
      <c r="K943" s="131"/>
    </row>
    <row r="944" spans="2:11" ht="19.5" customHeight="1">
      <c r="B944" s="121">
        <f t="shared" si="36"/>
        <v>918</v>
      </c>
      <c r="C944" s="122"/>
      <c r="D944" s="122"/>
      <c r="E944" s="122"/>
      <c r="F944" s="122"/>
      <c r="G944" s="129"/>
      <c r="H944" s="130"/>
      <c r="I944" s="190"/>
      <c r="J944" s="190"/>
      <c r="K944" s="131"/>
    </row>
    <row r="945" spans="2:11" ht="19.5" customHeight="1">
      <c r="B945" s="121">
        <f t="shared" si="36"/>
        <v>919</v>
      </c>
      <c r="C945" s="122"/>
      <c r="D945" s="122"/>
      <c r="E945" s="122"/>
      <c r="F945" s="122"/>
      <c r="G945" s="129"/>
      <c r="H945" s="130"/>
      <c r="I945" s="190"/>
      <c r="J945" s="190"/>
      <c r="K945" s="131"/>
    </row>
    <row r="946" spans="2:11" ht="19.5" customHeight="1">
      <c r="B946" s="121">
        <f t="shared" si="36"/>
        <v>920</v>
      </c>
      <c r="C946" s="122"/>
      <c r="D946" s="122"/>
      <c r="E946" s="122"/>
      <c r="F946" s="122"/>
      <c r="G946" s="129"/>
      <c r="H946" s="130"/>
      <c r="I946" s="190"/>
      <c r="J946" s="190"/>
      <c r="K946" s="131"/>
    </row>
    <row r="947" spans="2:11" ht="19.5" customHeight="1">
      <c r="B947" s="121">
        <f t="shared" si="36"/>
        <v>921</v>
      </c>
      <c r="C947" s="122"/>
      <c r="D947" s="122"/>
      <c r="E947" s="122"/>
      <c r="F947" s="122"/>
      <c r="G947" s="129"/>
      <c r="H947" s="130"/>
      <c r="I947" s="190"/>
      <c r="J947" s="190"/>
      <c r="K947" s="131"/>
    </row>
    <row r="948" spans="2:11" ht="19.5" customHeight="1">
      <c r="B948" s="121">
        <f t="shared" si="36"/>
        <v>922</v>
      </c>
      <c r="C948" s="122"/>
      <c r="D948" s="122"/>
      <c r="E948" s="122"/>
      <c r="F948" s="122"/>
      <c r="G948" s="129"/>
      <c r="H948" s="130"/>
      <c r="I948" s="190"/>
      <c r="J948" s="190"/>
      <c r="K948" s="131"/>
    </row>
    <row r="949" spans="2:11" ht="19.5" customHeight="1">
      <c r="B949" s="121">
        <f t="shared" si="36"/>
        <v>923</v>
      </c>
      <c r="C949" s="122"/>
      <c r="D949" s="122"/>
      <c r="E949" s="122"/>
      <c r="F949" s="122"/>
      <c r="G949" s="129"/>
      <c r="H949" s="130"/>
      <c r="I949" s="190"/>
      <c r="J949" s="190"/>
      <c r="K949" s="131"/>
    </row>
    <row r="950" spans="2:11" ht="19.5" customHeight="1">
      <c r="B950" s="121">
        <f t="shared" si="36"/>
        <v>924</v>
      </c>
      <c r="C950" s="122"/>
      <c r="D950" s="122"/>
      <c r="E950" s="122"/>
      <c r="F950" s="122"/>
      <c r="G950" s="129"/>
      <c r="H950" s="130"/>
      <c r="I950" s="190"/>
      <c r="J950" s="190"/>
      <c r="K950" s="131"/>
    </row>
    <row r="951" spans="2:11" ht="19.5" customHeight="1">
      <c r="B951" s="121">
        <f t="shared" si="36"/>
        <v>925</v>
      </c>
      <c r="C951" s="122"/>
      <c r="D951" s="122"/>
      <c r="E951" s="122"/>
      <c r="F951" s="122"/>
      <c r="G951" s="129"/>
      <c r="H951" s="130"/>
      <c r="I951" s="190"/>
      <c r="J951" s="190"/>
      <c r="K951" s="131"/>
    </row>
    <row r="952" spans="2:11" ht="19.5" customHeight="1">
      <c r="B952" s="121">
        <f t="shared" si="36"/>
        <v>926</v>
      </c>
      <c r="C952" s="122"/>
      <c r="D952" s="122"/>
      <c r="E952" s="122"/>
      <c r="F952" s="122"/>
      <c r="G952" s="129"/>
      <c r="H952" s="130"/>
      <c r="I952" s="190"/>
      <c r="J952" s="190"/>
      <c r="K952" s="131"/>
    </row>
    <row r="953" spans="2:11" ht="19.5" customHeight="1">
      <c r="B953" s="121">
        <f t="shared" si="36"/>
        <v>927</v>
      </c>
      <c r="C953" s="122"/>
      <c r="D953" s="122"/>
      <c r="E953" s="122"/>
      <c r="F953" s="122"/>
      <c r="G953" s="129"/>
      <c r="H953" s="130"/>
      <c r="I953" s="190"/>
      <c r="J953" s="190"/>
      <c r="K953" s="131"/>
    </row>
    <row r="954" spans="2:11" ht="19.5" customHeight="1">
      <c r="B954" s="121">
        <f t="shared" si="36"/>
        <v>928</v>
      </c>
      <c r="C954" s="122"/>
      <c r="D954" s="122"/>
      <c r="E954" s="122"/>
      <c r="F954" s="122"/>
      <c r="G954" s="129"/>
      <c r="H954" s="130"/>
      <c r="I954" s="190"/>
      <c r="J954" s="190"/>
      <c r="K954" s="131"/>
    </row>
    <row r="955" spans="2:11" ht="19.5" customHeight="1">
      <c r="B955" s="121">
        <f t="shared" si="36"/>
        <v>929</v>
      </c>
      <c r="C955" s="122"/>
      <c r="D955" s="122"/>
      <c r="E955" s="122"/>
      <c r="F955" s="122"/>
      <c r="G955" s="129"/>
      <c r="H955" s="130"/>
      <c r="I955" s="190"/>
      <c r="J955" s="190"/>
      <c r="K955" s="131"/>
    </row>
    <row r="956" spans="2:11" ht="19.5" customHeight="1">
      <c r="B956" s="121">
        <f t="shared" si="36"/>
        <v>930</v>
      </c>
      <c r="C956" s="122"/>
      <c r="D956" s="122"/>
      <c r="E956" s="122"/>
      <c r="F956" s="122"/>
      <c r="G956" s="129"/>
      <c r="H956" s="130"/>
      <c r="I956" s="190"/>
      <c r="J956" s="190"/>
      <c r="K956" s="131"/>
    </row>
    <row r="957" spans="2:11" ht="19.5" customHeight="1">
      <c r="B957" s="121">
        <f t="shared" si="36"/>
        <v>931</v>
      </c>
      <c r="C957" s="122"/>
      <c r="D957" s="122"/>
      <c r="E957" s="122"/>
      <c r="F957" s="122"/>
      <c r="G957" s="129"/>
      <c r="H957" s="130"/>
      <c r="I957" s="190"/>
      <c r="J957" s="190"/>
      <c r="K957" s="131"/>
    </row>
    <row r="958" spans="2:11" ht="19.5" customHeight="1">
      <c r="B958" s="121">
        <f t="shared" si="36"/>
        <v>932</v>
      </c>
      <c r="C958" s="122"/>
      <c r="D958" s="122"/>
      <c r="E958" s="122"/>
      <c r="F958" s="122"/>
      <c r="G958" s="129"/>
      <c r="H958" s="130"/>
      <c r="I958" s="190"/>
      <c r="J958" s="190"/>
      <c r="K958" s="131"/>
    </row>
    <row r="959" spans="2:11" ht="19.5" customHeight="1">
      <c r="B959" s="121">
        <f t="shared" si="36"/>
        <v>933</v>
      </c>
      <c r="C959" s="122"/>
      <c r="D959" s="122"/>
      <c r="E959" s="122"/>
      <c r="F959" s="122"/>
      <c r="G959" s="129"/>
      <c r="H959" s="130"/>
      <c r="I959" s="190"/>
      <c r="J959" s="190"/>
      <c r="K959" s="131"/>
    </row>
    <row r="960" spans="2:11" ht="19.5" customHeight="1">
      <c r="B960" s="121">
        <f t="shared" si="36"/>
        <v>934</v>
      </c>
      <c r="C960" s="122"/>
      <c r="D960" s="122"/>
      <c r="E960" s="122"/>
      <c r="F960" s="122"/>
      <c r="G960" s="129"/>
      <c r="H960" s="130"/>
      <c r="I960" s="190"/>
      <c r="J960" s="190"/>
      <c r="K960" s="131"/>
    </row>
    <row r="961" spans="2:11" ht="19.5" customHeight="1">
      <c r="B961" s="121">
        <f t="shared" si="36"/>
        <v>935</v>
      </c>
      <c r="C961" s="122"/>
      <c r="D961" s="122"/>
      <c r="E961" s="122"/>
      <c r="F961" s="122"/>
      <c r="G961" s="129"/>
      <c r="H961" s="130"/>
      <c r="I961" s="190"/>
      <c r="J961" s="190"/>
      <c r="K961" s="131"/>
    </row>
    <row r="962" spans="2:11" ht="19.5" customHeight="1">
      <c r="B962" s="121">
        <f t="shared" si="36"/>
        <v>936</v>
      </c>
      <c r="C962" s="122"/>
      <c r="D962" s="122"/>
      <c r="E962" s="122"/>
      <c r="F962" s="122"/>
      <c r="G962" s="129"/>
      <c r="H962" s="130"/>
      <c r="I962" s="190"/>
      <c r="J962" s="190"/>
      <c r="K962" s="131"/>
    </row>
    <row r="963" spans="2:11" ht="19.5" customHeight="1">
      <c r="B963" s="121">
        <f t="shared" si="36"/>
        <v>937</v>
      </c>
      <c r="C963" s="122"/>
      <c r="D963" s="122"/>
      <c r="E963" s="122"/>
      <c r="F963" s="122"/>
      <c r="G963" s="129"/>
      <c r="H963" s="130"/>
      <c r="I963" s="190"/>
      <c r="J963" s="190"/>
      <c r="K963" s="131"/>
    </row>
    <row r="964" spans="2:11" ht="19.5" customHeight="1">
      <c r="B964" s="121">
        <f t="shared" si="36"/>
        <v>938</v>
      </c>
      <c r="C964" s="122"/>
      <c r="D964" s="122"/>
      <c r="E964" s="122"/>
      <c r="F964" s="122"/>
      <c r="G964" s="129"/>
      <c r="H964" s="130"/>
      <c r="I964" s="190"/>
      <c r="J964" s="190"/>
      <c r="K964" s="131"/>
    </row>
    <row r="965" spans="2:11" ht="19.5" customHeight="1">
      <c r="B965" s="121">
        <f t="shared" si="36"/>
        <v>939</v>
      </c>
      <c r="C965" s="122"/>
      <c r="D965" s="122"/>
      <c r="E965" s="122"/>
      <c r="F965" s="122"/>
      <c r="G965" s="129"/>
      <c r="H965" s="130"/>
      <c r="I965" s="190"/>
      <c r="J965" s="190"/>
      <c r="K965" s="131"/>
    </row>
    <row r="966" spans="2:11" ht="19.5" customHeight="1">
      <c r="B966" s="121">
        <f t="shared" si="36"/>
        <v>940</v>
      </c>
      <c r="C966" s="122"/>
      <c r="D966" s="122"/>
      <c r="E966" s="122"/>
      <c r="F966" s="122"/>
      <c r="G966" s="129"/>
      <c r="H966" s="130"/>
      <c r="I966" s="190"/>
      <c r="J966" s="190"/>
      <c r="K966" s="131"/>
    </row>
    <row r="967" spans="2:11" ht="19.5" customHeight="1">
      <c r="B967" s="121">
        <f t="shared" si="36"/>
        <v>941</v>
      </c>
      <c r="C967" s="122"/>
      <c r="D967" s="122"/>
      <c r="E967" s="122"/>
      <c r="F967" s="122"/>
      <c r="G967" s="129"/>
      <c r="H967" s="130"/>
      <c r="I967" s="190"/>
      <c r="J967" s="190"/>
      <c r="K967" s="131"/>
    </row>
    <row r="968" spans="2:11" ht="19.5" customHeight="1">
      <c r="B968" s="121">
        <f t="shared" si="36"/>
        <v>942</v>
      </c>
      <c r="C968" s="122"/>
      <c r="D968" s="122"/>
      <c r="E968" s="122"/>
      <c r="F968" s="122"/>
      <c r="G968" s="129"/>
      <c r="H968" s="130"/>
      <c r="I968" s="190"/>
      <c r="J968" s="190"/>
      <c r="K968" s="131"/>
    </row>
    <row r="969" spans="2:11" ht="19.5" customHeight="1">
      <c r="B969" s="121">
        <f t="shared" si="36"/>
        <v>943</v>
      </c>
      <c r="C969" s="122"/>
      <c r="D969" s="122"/>
      <c r="E969" s="122"/>
      <c r="F969" s="122"/>
      <c r="G969" s="129"/>
      <c r="H969" s="130"/>
      <c r="I969" s="190"/>
      <c r="J969" s="190"/>
      <c r="K969" s="131"/>
    </row>
    <row r="970" spans="2:11" ht="19.5" customHeight="1">
      <c r="B970" s="121">
        <f t="shared" si="36"/>
        <v>944</v>
      </c>
      <c r="C970" s="122"/>
      <c r="D970" s="122"/>
      <c r="E970" s="122"/>
      <c r="F970" s="122"/>
      <c r="G970" s="129"/>
      <c r="H970" s="130"/>
      <c r="I970" s="190"/>
      <c r="J970" s="190"/>
      <c r="K970" s="131"/>
    </row>
    <row r="971" spans="2:11" ht="19.5" customHeight="1">
      <c r="B971" s="121">
        <f t="shared" ref="B971:B978" si="37">ROW()-26</f>
        <v>945</v>
      </c>
      <c r="C971" s="122"/>
      <c r="D971" s="122"/>
      <c r="E971" s="122"/>
      <c r="F971" s="122"/>
      <c r="G971" s="129"/>
      <c r="H971" s="130"/>
      <c r="I971" s="190"/>
      <c r="J971" s="190"/>
      <c r="K971" s="131"/>
    </row>
    <row r="972" spans="2:11" ht="19.5" customHeight="1">
      <c r="B972" s="121">
        <f t="shared" si="37"/>
        <v>946</v>
      </c>
      <c r="C972" s="122"/>
      <c r="D972" s="122"/>
      <c r="E972" s="122"/>
      <c r="F972" s="122"/>
      <c r="G972" s="129"/>
      <c r="H972" s="130"/>
      <c r="I972" s="190"/>
      <c r="J972" s="190"/>
      <c r="K972" s="131"/>
    </row>
    <row r="973" spans="2:11" ht="19.5" customHeight="1">
      <c r="B973" s="121">
        <f t="shared" si="37"/>
        <v>947</v>
      </c>
      <c r="C973" s="122"/>
      <c r="D973" s="122"/>
      <c r="E973" s="122"/>
      <c r="F973" s="122"/>
      <c r="G973" s="129"/>
      <c r="H973" s="130"/>
      <c r="I973" s="190"/>
      <c r="J973" s="190"/>
      <c r="K973" s="131"/>
    </row>
    <row r="974" spans="2:11" ht="19.5" customHeight="1">
      <c r="B974" s="121">
        <f t="shared" si="37"/>
        <v>948</v>
      </c>
      <c r="C974" s="122"/>
      <c r="D974" s="122"/>
      <c r="E974" s="122"/>
      <c r="F974" s="122"/>
      <c r="G974" s="129"/>
      <c r="H974" s="130"/>
      <c r="I974" s="190"/>
      <c r="J974" s="190"/>
      <c r="K974" s="131"/>
    </row>
    <row r="975" spans="2:11" ht="19.5" customHeight="1">
      <c r="B975" s="121">
        <f t="shared" si="37"/>
        <v>949</v>
      </c>
      <c r="C975" s="122"/>
      <c r="D975" s="122"/>
      <c r="E975" s="122"/>
      <c r="F975" s="122"/>
      <c r="G975" s="129"/>
      <c r="H975" s="130"/>
      <c r="I975" s="190"/>
      <c r="J975" s="190"/>
      <c r="K975" s="131"/>
    </row>
    <row r="976" spans="2:11" ht="19.5" customHeight="1">
      <c r="B976" s="121">
        <f t="shared" si="37"/>
        <v>950</v>
      </c>
      <c r="C976" s="122"/>
      <c r="D976" s="122"/>
      <c r="E976" s="122"/>
      <c r="F976" s="122"/>
      <c r="G976" s="129"/>
      <c r="H976" s="130"/>
      <c r="I976" s="190"/>
      <c r="J976" s="190"/>
      <c r="K976" s="131"/>
    </row>
    <row r="977" spans="2:11" ht="19.5" customHeight="1">
      <c r="B977" s="121">
        <f t="shared" si="37"/>
        <v>951</v>
      </c>
      <c r="C977" s="122"/>
      <c r="D977" s="122"/>
      <c r="E977" s="122"/>
      <c r="F977" s="122"/>
      <c r="G977" s="129"/>
      <c r="H977" s="130"/>
      <c r="I977" s="190"/>
      <c r="J977" s="190"/>
      <c r="K977" s="131"/>
    </row>
    <row r="978" spans="2:11" ht="19.5" customHeight="1">
      <c r="B978" s="121">
        <f t="shared" si="37"/>
        <v>952</v>
      </c>
      <c r="C978" s="122"/>
      <c r="D978" s="122"/>
      <c r="E978" s="122"/>
      <c r="F978" s="122"/>
      <c r="G978" s="129"/>
      <c r="H978" s="130"/>
      <c r="I978" s="190"/>
      <c r="J978" s="190"/>
      <c r="K978" s="131"/>
    </row>
    <row r="979" spans="2:11" ht="19.5" customHeight="1">
      <c r="B979" s="121">
        <f t="shared" ref="B979:B1008" si="38">ROW()-27</f>
        <v>952</v>
      </c>
      <c r="C979" s="122"/>
      <c r="D979" s="122"/>
      <c r="E979" s="122"/>
      <c r="F979" s="122"/>
      <c r="G979" s="129"/>
      <c r="H979" s="130"/>
      <c r="I979" s="190"/>
      <c r="J979" s="190"/>
      <c r="K979" s="131"/>
    </row>
    <row r="980" spans="2:11" ht="19.5" customHeight="1">
      <c r="B980" s="121">
        <f t="shared" si="38"/>
        <v>953</v>
      </c>
      <c r="C980" s="122"/>
      <c r="D980" s="122"/>
      <c r="E980" s="122"/>
      <c r="F980" s="122"/>
      <c r="G980" s="129"/>
      <c r="H980" s="130"/>
      <c r="I980" s="190"/>
      <c r="J980" s="190"/>
      <c r="K980" s="131"/>
    </row>
    <row r="981" spans="2:11" ht="19.5" customHeight="1">
      <c r="B981" s="121">
        <f t="shared" si="38"/>
        <v>954</v>
      </c>
      <c r="C981" s="122"/>
      <c r="D981" s="122"/>
      <c r="E981" s="122"/>
      <c r="F981" s="122"/>
      <c r="G981" s="129"/>
      <c r="H981" s="130"/>
      <c r="I981" s="190"/>
      <c r="J981" s="190"/>
      <c r="K981" s="131"/>
    </row>
    <row r="982" spans="2:11" ht="19.5" customHeight="1">
      <c r="B982" s="121">
        <f t="shared" si="38"/>
        <v>955</v>
      </c>
      <c r="C982" s="122"/>
      <c r="D982" s="122"/>
      <c r="E982" s="122"/>
      <c r="F982" s="122"/>
      <c r="G982" s="129"/>
      <c r="H982" s="130"/>
      <c r="I982" s="190"/>
      <c r="J982" s="190"/>
      <c r="K982" s="131"/>
    </row>
    <row r="983" spans="2:11" ht="19.5" customHeight="1">
      <c r="B983" s="121">
        <f t="shared" si="38"/>
        <v>956</v>
      </c>
      <c r="C983" s="122"/>
      <c r="D983" s="122"/>
      <c r="E983" s="122"/>
      <c r="F983" s="122"/>
      <c r="G983" s="129"/>
      <c r="H983" s="130"/>
      <c r="I983" s="190"/>
      <c r="J983" s="190"/>
      <c r="K983" s="131"/>
    </row>
    <row r="984" spans="2:11" ht="19.5" customHeight="1">
      <c r="B984" s="121">
        <f t="shared" si="38"/>
        <v>957</v>
      </c>
      <c r="C984" s="122"/>
      <c r="D984" s="122"/>
      <c r="E984" s="122"/>
      <c r="F984" s="122"/>
      <c r="G984" s="129"/>
      <c r="H984" s="130"/>
      <c r="I984" s="190"/>
      <c r="J984" s="190"/>
      <c r="K984" s="131"/>
    </row>
    <row r="985" spans="2:11" ht="19.5" customHeight="1">
      <c r="B985" s="121">
        <f t="shared" si="38"/>
        <v>958</v>
      </c>
      <c r="C985" s="122"/>
      <c r="D985" s="122"/>
      <c r="E985" s="122"/>
      <c r="F985" s="122"/>
      <c r="G985" s="129"/>
      <c r="H985" s="130"/>
      <c r="I985" s="190"/>
      <c r="J985" s="190"/>
      <c r="K985" s="131"/>
    </row>
    <row r="986" spans="2:11" ht="19.5" customHeight="1">
      <c r="B986" s="121">
        <f t="shared" si="38"/>
        <v>959</v>
      </c>
      <c r="C986" s="122"/>
      <c r="D986" s="122"/>
      <c r="E986" s="122"/>
      <c r="F986" s="122"/>
      <c r="G986" s="129"/>
      <c r="H986" s="130"/>
      <c r="I986" s="190"/>
      <c r="J986" s="190"/>
      <c r="K986" s="131"/>
    </row>
    <row r="987" spans="2:11" ht="19.5" customHeight="1">
      <c r="B987" s="121">
        <f t="shared" si="38"/>
        <v>960</v>
      </c>
      <c r="C987" s="122"/>
      <c r="D987" s="122"/>
      <c r="E987" s="122"/>
      <c r="F987" s="122"/>
      <c r="G987" s="129"/>
      <c r="H987" s="130"/>
      <c r="I987" s="190"/>
      <c r="J987" s="190"/>
      <c r="K987" s="131"/>
    </row>
    <row r="988" spans="2:11" ht="19.5" customHeight="1">
      <c r="B988" s="121">
        <f t="shared" si="38"/>
        <v>961</v>
      </c>
      <c r="C988" s="122"/>
      <c r="D988" s="122"/>
      <c r="E988" s="122"/>
      <c r="F988" s="122"/>
      <c r="G988" s="129"/>
      <c r="H988" s="130"/>
      <c r="I988" s="190"/>
      <c r="J988" s="190"/>
      <c r="K988" s="131"/>
    </row>
    <row r="989" spans="2:11" ht="19.5" customHeight="1">
      <c r="B989" s="121">
        <f t="shared" si="38"/>
        <v>962</v>
      </c>
      <c r="C989" s="122"/>
      <c r="D989" s="122"/>
      <c r="E989" s="122"/>
      <c r="F989" s="122"/>
      <c r="G989" s="129"/>
      <c r="H989" s="130"/>
      <c r="I989" s="190"/>
      <c r="J989" s="190"/>
      <c r="K989" s="131"/>
    </row>
    <row r="990" spans="2:11" ht="19.5" customHeight="1">
      <c r="B990" s="121">
        <f t="shared" si="38"/>
        <v>963</v>
      </c>
      <c r="C990" s="122"/>
      <c r="D990" s="122"/>
      <c r="E990" s="122"/>
      <c r="F990" s="122"/>
      <c r="G990" s="129"/>
      <c r="H990" s="130"/>
      <c r="I990" s="190"/>
      <c r="J990" s="190"/>
      <c r="K990" s="131"/>
    </row>
    <row r="991" spans="2:11" ht="19.5" customHeight="1">
      <c r="B991" s="121">
        <f t="shared" si="38"/>
        <v>964</v>
      </c>
      <c r="C991" s="122"/>
      <c r="D991" s="122"/>
      <c r="E991" s="122"/>
      <c r="F991" s="122"/>
      <c r="G991" s="129"/>
      <c r="H991" s="130"/>
      <c r="I991" s="190"/>
      <c r="J991" s="190"/>
      <c r="K991" s="131"/>
    </row>
    <row r="992" spans="2:11" ht="19.5" customHeight="1">
      <c r="B992" s="121">
        <f t="shared" si="38"/>
        <v>965</v>
      </c>
      <c r="C992" s="122"/>
      <c r="D992" s="122"/>
      <c r="E992" s="122"/>
      <c r="F992" s="122"/>
      <c r="G992" s="129"/>
      <c r="H992" s="130"/>
      <c r="I992" s="190"/>
      <c r="J992" s="190"/>
      <c r="K992" s="131"/>
    </row>
    <row r="993" spans="2:11" ht="19.5" customHeight="1">
      <c r="B993" s="121">
        <f t="shared" si="38"/>
        <v>966</v>
      </c>
      <c r="C993" s="122"/>
      <c r="D993" s="122"/>
      <c r="E993" s="122"/>
      <c r="F993" s="122"/>
      <c r="G993" s="129"/>
      <c r="H993" s="130"/>
      <c r="I993" s="190"/>
      <c r="J993" s="190"/>
      <c r="K993" s="131"/>
    </row>
    <row r="994" spans="2:11" ht="19.5" customHeight="1">
      <c r="B994" s="121">
        <f t="shared" si="38"/>
        <v>967</v>
      </c>
      <c r="C994" s="122"/>
      <c r="D994" s="122"/>
      <c r="E994" s="122"/>
      <c r="F994" s="122"/>
      <c r="G994" s="129"/>
      <c r="H994" s="130"/>
      <c r="I994" s="190"/>
      <c r="J994" s="190"/>
      <c r="K994" s="131"/>
    </row>
    <row r="995" spans="2:11" ht="19.5" customHeight="1">
      <c r="B995" s="121">
        <f t="shared" si="38"/>
        <v>968</v>
      </c>
      <c r="C995" s="122"/>
      <c r="D995" s="122"/>
      <c r="E995" s="122"/>
      <c r="F995" s="122"/>
      <c r="G995" s="129"/>
      <c r="H995" s="130"/>
      <c r="I995" s="190"/>
      <c r="J995" s="190"/>
      <c r="K995" s="131"/>
    </row>
    <row r="996" spans="2:11" ht="19.5" customHeight="1">
      <c r="B996" s="121">
        <f t="shared" si="38"/>
        <v>969</v>
      </c>
      <c r="C996" s="122"/>
      <c r="D996" s="122"/>
      <c r="E996" s="122"/>
      <c r="F996" s="122"/>
      <c r="G996" s="129"/>
      <c r="H996" s="130"/>
      <c r="I996" s="190"/>
      <c r="J996" s="190"/>
      <c r="K996" s="131"/>
    </row>
    <row r="997" spans="2:11" ht="19.5" customHeight="1">
      <c r="B997" s="121">
        <f t="shared" si="38"/>
        <v>970</v>
      </c>
      <c r="C997" s="122"/>
      <c r="D997" s="122"/>
      <c r="E997" s="122"/>
      <c r="F997" s="122"/>
      <c r="G997" s="129"/>
      <c r="H997" s="130"/>
      <c r="I997" s="190"/>
      <c r="J997" s="190"/>
      <c r="K997" s="131"/>
    </row>
    <row r="998" spans="2:11" ht="19.5" customHeight="1">
      <c r="B998" s="121">
        <f t="shared" si="38"/>
        <v>971</v>
      </c>
      <c r="C998" s="122"/>
      <c r="D998" s="122"/>
      <c r="E998" s="122"/>
      <c r="F998" s="122"/>
      <c r="G998" s="129"/>
      <c r="H998" s="130"/>
      <c r="I998" s="190"/>
      <c r="J998" s="190"/>
      <c r="K998" s="131"/>
    </row>
    <row r="999" spans="2:11" ht="19.5" customHeight="1">
      <c r="B999" s="121">
        <f t="shared" si="38"/>
        <v>972</v>
      </c>
      <c r="C999" s="122"/>
      <c r="D999" s="122"/>
      <c r="E999" s="122"/>
      <c r="F999" s="122"/>
      <c r="G999" s="129"/>
      <c r="H999" s="130"/>
      <c r="I999" s="190"/>
      <c r="J999" s="190"/>
      <c r="K999" s="131"/>
    </row>
    <row r="1000" spans="2:11" ht="19.5" customHeight="1">
      <c r="B1000" s="121">
        <f t="shared" si="38"/>
        <v>973</v>
      </c>
      <c r="C1000" s="122"/>
      <c r="D1000" s="122"/>
      <c r="E1000" s="122"/>
      <c r="F1000" s="122"/>
      <c r="G1000" s="129"/>
      <c r="H1000" s="130"/>
      <c r="I1000" s="190"/>
      <c r="J1000" s="190"/>
      <c r="K1000" s="131"/>
    </row>
    <row r="1001" spans="2:11" ht="19.5" customHeight="1">
      <c r="B1001" s="121">
        <f t="shared" si="38"/>
        <v>974</v>
      </c>
      <c r="C1001" s="122"/>
      <c r="D1001" s="122"/>
      <c r="E1001" s="122"/>
      <c r="F1001" s="122"/>
      <c r="G1001" s="129"/>
      <c r="H1001" s="130"/>
      <c r="I1001" s="190"/>
      <c r="J1001" s="190"/>
      <c r="K1001" s="131"/>
    </row>
    <row r="1002" spans="2:11" ht="19.5" customHeight="1">
      <c r="B1002" s="121">
        <f t="shared" si="38"/>
        <v>975</v>
      </c>
      <c r="C1002" s="122"/>
      <c r="D1002" s="122"/>
      <c r="E1002" s="122"/>
      <c r="F1002" s="122"/>
      <c r="G1002" s="129"/>
      <c r="H1002" s="130"/>
      <c r="I1002" s="190"/>
      <c r="J1002" s="190"/>
      <c r="K1002" s="131"/>
    </row>
    <row r="1003" spans="2:11" ht="19.5" customHeight="1">
      <c r="B1003" s="121">
        <f t="shared" si="38"/>
        <v>976</v>
      </c>
      <c r="C1003" s="122"/>
      <c r="D1003" s="122"/>
      <c r="E1003" s="122"/>
      <c r="F1003" s="122"/>
      <c r="G1003" s="129"/>
      <c r="H1003" s="130"/>
      <c r="I1003" s="190"/>
      <c r="J1003" s="190"/>
      <c r="K1003" s="131"/>
    </row>
    <row r="1004" spans="2:11" ht="19.5" customHeight="1">
      <c r="B1004" s="121">
        <f t="shared" si="38"/>
        <v>977</v>
      </c>
      <c r="C1004" s="122"/>
      <c r="D1004" s="122"/>
      <c r="E1004" s="122"/>
      <c r="F1004" s="122"/>
      <c r="G1004" s="129"/>
      <c r="H1004" s="130"/>
      <c r="I1004" s="190"/>
      <c r="J1004" s="190"/>
      <c r="K1004" s="131"/>
    </row>
    <row r="1005" spans="2:11" ht="19.5" customHeight="1">
      <c r="B1005" s="121">
        <f t="shared" si="38"/>
        <v>978</v>
      </c>
      <c r="C1005" s="122"/>
      <c r="D1005" s="122"/>
      <c r="E1005" s="122"/>
      <c r="F1005" s="122"/>
      <c r="G1005" s="129"/>
      <c r="H1005" s="130"/>
      <c r="I1005" s="190"/>
      <c r="J1005" s="190"/>
      <c r="K1005" s="131"/>
    </row>
    <row r="1006" spans="2:11" ht="19.5" customHeight="1">
      <c r="B1006" s="121">
        <f t="shared" si="38"/>
        <v>979</v>
      </c>
      <c r="C1006" s="122"/>
      <c r="D1006" s="122"/>
      <c r="E1006" s="122"/>
      <c r="F1006" s="122"/>
      <c r="G1006" s="129"/>
      <c r="H1006" s="130"/>
      <c r="I1006" s="190"/>
      <c r="J1006" s="190"/>
      <c r="K1006" s="131"/>
    </row>
    <row r="1007" spans="2:11" ht="19.5" customHeight="1">
      <c r="B1007" s="121">
        <f t="shared" si="38"/>
        <v>980</v>
      </c>
      <c r="C1007" s="122"/>
      <c r="D1007" s="122"/>
      <c r="E1007" s="122"/>
      <c r="F1007" s="122"/>
      <c r="G1007" s="129"/>
      <c r="H1007" s="130"/>
      <c r="I1007" s="190"/>
      <c r="J1007" s="190"/>
      <c r="K1007" s="131"/>
    </row>
    <row r="1008" spans="2:11" ht="19.5" customHeight="1">
      <c r="B1008" s="121">
        <f t="shared" si="38"/>
        <v>981</v>
      </c>
      <c r="C1008" s="122"/>
      <c r="D1008" s="122"/>
      <c r="E1008" s="122"/>
      <c r="F1008" s="122"/>
      <c r="G1008" s="129"/>
      <c r="H1008" s="130"/>
      <c r="I1008" s="190"/>
      <c r="J1008" s="190"/>
      <c r="K1008" s="131"/>
    </row>
    <row r="1009" spans="2:11" ht="19.5" customHeight="1">
      <c r="B1009" s="121">
        <f>ROW()-32</f>
        <v>977</v>
      </c>
      <c r="C1009" s="122"/>
      <c r="D1009" s="122"/>
      <c r="E1009" s="122"/>
      <c r="F1009" s="122"/>
      <c r="G1009" s="129"/>
      <c r="H1009" s="130"/>
      <c r="I1009" s="190"/>
      <c r="J1009" s="190"/>
      <c r="K1009" s="131"/>
    </row>
    <row r="1010" spans="2:11" ht="19.5" customHeight="1">
      <c r="B1010" s="121">
        <f>ROW()-27</f>
        <v>983</v>
      </c>
      <c r="C1010" s="122"/>
      <c r="D1010" s="122"/>
      <c r="E1010" s="122"/>
      <c r="F1010" s="122"/>
      <c r="G1010" s="129"/>
      <c r="H1010" s="130"/>
      <c r="I1010" s="190"/>
      <c r="J1010" s="190"/>
      <c r="K1010" s="131"/>
    </row>
    <row r="1011" spans="2:11" ht="19.5" customHeight="1">
      <c r="B1011" s="121">
        <f>ROW()-27</f>
        <v>984</v>
      </c>
      <c r="C1011" s="122"/>
      <c r="D1011" s="122"/>
      <c r="E1011" s="122"/>
      <c r="F1011" s="122"/>
      <c r="G1011" s="129"/>
      <c r="H1011" s="130"/>
      <c r="I1011" s="190"/>
      <c r="J1011" s="190"/>
      <c r="K1011" s="131"/>
    </row>
    <row r="1012" spans="2:11" ht="19.5" customHeight="1">
      <c r="B1012" s="121">
        <f>ROW()-27</f>
        <v>985</v>
      </c>
      <c r="C1012" s="122"/>
      <c r="D1012" s="122"/>
      <c r="E1012" s="122"/>
      <c r="F1012" s="122"/>
      <c r="G1012" s="129"/>
      <c r="H1012" s="130"/>
      <c r="I1012" s="190"/>
      <c r="J1012" s="190"/>
      <c r="K1012" s="131"/>
    </row>
    <row r="1013" spans="2:11" ht="19.5" customHeight="1">
      <c r="B1013" s="121">
        <f t="shared" ref="B1013:B1021" si="39">ROW()-27</f>
        <v>986</v>
      </c>
      <c r="C1013" s="122"/>
      <c r="D1013" s="122"/>
      <c r="E1013" s="122"/>
      <c r="F1013" s="122"/>
      <c r="G1013" s="129"/>
      <c r="H1013" s="130"/>
      <c r="I1013" s="190"/>
      <c r="J1013" s="190"/>
      <c r="K1013" s="131"/>
    </row>
    <row r="1014" spans="2:11" ht="19.5" customHeight="1">
      <c r="B1014" s="121">
        <f t="shared" si="39"/>
        <v>987</v>
      </c>
      <c r="C1014" s="122"/>
      <c r="D1014" s="122"/>
      <c r="E1014" s="122"/>
      <c r="F1014" s="122"/>
      <c r="G1014" s="129"/>
      <c r="H1014" s="130"/>
      <c r="I1014" s="190"/>
      <c r="J1014" s="190"/>
      <c r="K1014" s="131"/>
    </row>
    <row r="1015" spans="2:11" ht="19.5" customHeight="1">
      <c r="B1015" s="121">
        <f t="shared" si="39"/>
        <v>988</v>
      </c>
      <c r="C1015" s="122"/>
      <c r="D1015" s="122"/>
      <c r="E1015" s="122"/>
      <c r="F1015" s="122"/>
      <c r="G1015" s="129"/>
      <c r="H1015" s="130"/>
      <c r="I1015" s="190"/>
      <c r="J1015" s="190"/>
      <c r="K1015" s="131"/>
    </row>
    <row r="1016" spans="2:11" ht="19.5" customHeight="1">
      <c r="B1016" s="121">
        <f t="shared" si="39"/>
        <v>989</v>
      </c>
      <c r="C1016" s="122"/>
      <c r="D1016" s="122"/>
      <c r="E1016" s="122"/>
      <c r="F1016" s="122"/>
      <c r="G1016" s="129"/>
      <c r="H1016" s="130"/>
      <c r="I1016" s="190"/>
      <c r="J1016" s="190"/>
      <c r="K1016" s="131"/>
    </row>
    <row r="1017" spans="2:11" ht="19.5" customHeight="1">
      <c r="B1017" s="121">
        <f t="shared" si="39"/>
        <v>990</v>
      </c>
      <c r="C1017" s="122"/>
      <c r="D1017" s="122"/>
      <c r="E1017" s="122"/>
      <c r="F1017" s="122"/>
      <c r="G1017" s="129"/>
      <c r="H1017" s="130"/>
      <c r="I1017" s="190"/>
      <c r="J1017" s="190"/>
      <c r="K1017" s="131"/>
    </row>
    <row r="1018" spans="2:11" ht="19.5" customHeight="1">
      <c r="B1018" s="121">
        <f t="shared" si="39"/>
        <v>991</v>
      </c>
      <c r="C1018" s="122"/>
      <c r="D1018" s="122"/>
      <c r="E1018" s="122"/>
      <c r="F1018" s="122"/>
      <c r="G1018" s="129"/>
      <c r="H1018" s="130"/>
      <c r="I1018" s="190"/>
      <c r="J1018" s="190"/>
      <c r="K1018" s="131"/>
    </row>
    <row r="1019" spans="2:11" ht="19.5" customHeight="1">
      <c r="B1019" s="121">
        <f t="shared" si="39"/>
        <v>992</v>
      </c>
      <c r="C1019" s="122"/>
      <c r="D1019" s="122"/>
      <c r="E1019" s="122"/>
      <c r="F1019" s="122"/>
      <c r="G1019" s="129"/>
      <c r="H1019" s="130"/>
      <c r="I1019" s="190"/>
      <c r="J1019" s="190"/>
      <c r="K1019" s="131"/>
    </row>
    <row r="1020" spans="2:11" ht="19.5" customHeight="1">
      <c r="B1020" s="121">
        <f t="shared" si="39"/>
        <v>993</v>
      </c>
      <c r="C1020" s="122"/>
      <c r="D1020" s="122"/>
      <c r="E1020" s="122"/>
      <c r="F1020" s="122"/>
      <c r="G1020" s="129"/>
      <c r="H1020" s="130"/>
      <c r="I1020" s="190"/>
      <c r="J1020" s="190"/>
      <c r="K1020" s="131"/>
    </row>
    <row r="1021" spans="2:11" ht="19.5" customHeight="1">
      <c r="B1021" s="121">
        <f t="shared" si="39"/>
        <v>994</v>
      </c>
      <c r="C1021" s="122"/>
      <c r="D1021" s="122"/>
      <c r="E1021" s="122"/>
      <c r="F1021" s="122"/>
      <c r="G1021" s="129"/>
      <c r="H1021" s="130"/>
      <c r="I1021" s="190"/>
      <c r="J1021" s="190"/>
      <c r="K1021" s="131"/>
    </row>
    <row r="1022" spans="2:11" ht="19.5" customHeight="1">
      <c r="B1022" s="121">
        <f t="shared" ref="B1022:B1037" si="40">ROW()-28</f>
        <v>994</v>
      </c>
      <c r="C1022" s="122"/>
      <c r="D1022" s="122"/>
      <c r="E1022" s="122"/>
      <c r="F1022" s="122"/>
      <c r="G1022" s="129"/>
      <c r="H1022" s="130"/>
      <c r="I1022" s="190"/>
      <c r="J1022" s="190"/>
      <c r="K1022" s="131"/>
    </row>
    <row r="1023" spans="2:11" ht="19.5" customHeight="1">
      <c r="B1023" s="121">
        <f t="shared" si="40"/>
        <v>995</v>
      </c>
      <c r="C1023" s="122"/>
      <c r="D1023" s="122"/>
      <c r="E1023" s="122"/>
      <c r="F1023" s="122"/>
      <c r="G1023" s="129"/>
      <c r="H1023" s="130"/>
      <c r="I1023" s="190"/>
      <c r="J1023" s="190"/>
      <c r="K1023" s="131"/>
    </row>
    <row r="1024" spans="2:11" ht="19.5" customHeight="1">
      <c r="B1024" s="121">
        <f t="shared" si="40"/>
        <v>996</v>
      </c>
      <c r="C1024" s="122"/>
      <c r="D1024" s="122"/>
      <c r="E1024" s="122"/>
      <c r="F1024" s="122"/>
      <c r="G1024" s="129"/>
      <c r="H1024" s="130"/>
      <c r="I1024" s="190"/>
      <c r="J1024" s="190"/>
      <c r="K1024" s="131"/>
    </row>
    <row r="1025" spans="2:11" ht="19.5" customHeight="1">
      <c r="B1025" s="121">
        <f t="shared" si="40"/>
        <v>997</v>
      </c>
      <c r="C1025" s="122"/>
      <c r="D1025" s="122"/>
      <c r="E1025" s="122"/>
      <c r="F1025" s="122"/>
      <c r="G1025" s="129"/>
      <c r="H1025" s="130"/>
      <c r="I1025" s="190"/>
      <c r="J1025" s="190"/>
      <c r="K1025" s="131"/>
    </row>
    <row r="1026" spans="2:11" ht="19.5" customHeight="1">
      <c r="B1026" s="121">
        <f t="shared" si="40"/>
        <v>998</v>
      </c>
      <c r="C1026" s="122"/>
      <c r="D1026" s="122"/>
      <c r="E1026" s="122"/>
      <c r="F1026" s="122"/>
      <c r="G1026" s="129"/>
      <c r="H1026" s="130"/>
      <c r="I1026" s="190"/>
      <c r="J1026" s="190"/>
      <c r="K1026" s="131"/>
    </row>
    <row r="1027" spans="2:11" ht="19.5" customHeight="1">
      <c r="B1027" s="121">
        <f t="shared" si="40"/>
        <v>999</v>
      </c>
      <c r="C1027" s="122"/>
      <c r="D1027" s="122"/>
      <c r="E1027" s="122"/>
      <c r="F1027" s="122"/>
      <c r="G1027" s="129"/>
      <c r="H1027" s="130"/>
      <c r="I1027" s="190"/>
      <c r="J1027" s="190"/>
      <c r="K1027" s="131"/>
    </row>
    <row r="1028" spans="2:11" ht="19.5" customHeight="1">
      <c r="B1028" s="121">
        <f t="shared" si="40"/>
        <v>1000</v>
      </c>
      <c r="C1028" s="122"/>
      <c r="D1028" s="122"/>
      <c r="E1028" s="122"/>
      <c r="F1028" s="122"/>
      <c r="G1028" s="129"/>
      <c r="H1028" s="130"/>
      <c r="I1028" s="190"/>
      <c r="J1028" s="190"/>
      <c r="K1028" s="131"/>
    </row>
    <row r="1029" spans="2:11" ht="19.5" customHeight="1">
      <c r="B1029" s="121">
        <f t="shared" si="40"/>
        <v>1001</v>
      </c>
      <c r="C1029" s="122"/>
      <c r="D1029" s="122"/>
      <c r="E1029" s="122"/>
      <c r="F1029" s="122"/>
      <c r="G1029" s="129"/>
      <c r="H1029" s="130"/>
      <c r="I1029" s="190"/>
      <c r="J1029" s="190"/>
      <c r="K1029" s="131"/>
    </row>
    <row r="1030" spans="2:11" ht="19.5" customHeight="1">
      <c r="B1030" s="121">
        <f t="shared" si="40"/>
        <v>1002</v>
      </c>
      <c r="C1030" s="122"/>
      <c r="D1030" s="122"/>
      <c r="E1030" s="122"/>
      <c r="F1030" s="122"/>
      <c r="G1030" s="129"/>
      <c r="H1030" s="130"/>
      <c r="I1030" s="190"/>
      <c r="J1030" s="190"/>
      <c r="K1030" s="131"/>
    </row>
    <row r="1031" spans="2:11" ht="19.5" customHeight="1">
      <c r="B1031" s="121">
        <f t="shared" si="40"/>
        <v>1003</v>
      </c>
      <c r="C1031" s="122"/>
      <c r="D1031" s="122"/>
      <c r="E1031" s="122"/>
      <c r="F1031" s="122"/>
      <c r="G1031" s="129"/>
      <c r="H1031" s="130"/>
      <c r="I1031" s="190"/>
      <c r="J1031" s="190"/>
      <c r="K1031" s="131"/>
    </row>
    <row r="1032" spans="2:11" ht="19.5" customHeight="1">
      <c r="B1032" s="121">
        <f t="shared" si="40"/>
        <v>1004</v>
      </c>
      <c r="C1032" s="122"/>
      <c r="D1032" s="122"/>
      <c r="E1032" s="122"/>
      <c r="F1032" s="122"/>
      <c r="G1032" s="129"/>
      <c r="H1032" s="130"/>
      <c r="I1032" s="190"/>
      <c r="J1032" s="190"/>
      <c r="K1032" s="131"/>
    </row>
    <row r="1033" spans="2:11" ht="19.5" customHeight="1">
      <c r="B1033" s="121">
        <f t="shared" si="40"/>
        <v>1005</v>
      </c>
      <c r="C1033" s="122"/>
      <c r="D1033" s="122"/>
      <c r="E1033" s="122"/>
      <c r="F1033" s="122"/>
      <c r="G1033" s="129"/>
      <c r="H1033" s="130"/>
      <c r="I1033" s="190"/>
      <c r="J1033" s="190"/>
      <c r="K1033" s="131"/>
    </row>
    <row r="1034" spans="2:11" ht="19.5" customHeight="1">
      <c r="B1034" s="121">
        <f t="shared" si="40"/>
        <v>1006</v>
      </c>
      <c r="C1034" s="122"/>
      <c r="D1034" s="122"/>
      <c r="E1034" s="122"/>
      <c r="F1034" s="122"/>
      <c r="G1034" s="129"/>
      <c r="H1034" s="130"/>
      <c r="I1034" s="190"/>
      <c r="J1034" s="190"/>
      <c r="K1034" s="131"/>
    </row>
    <row r="1035" spans="2:11" ht="19.5" customHeight="1">
      <c r="B1035" s="121">
        <f t="shared" si="40"/>
        <v>1007</v>
      </c>
      <c r="C1035" s="122"/>
      <c r="D1035" s="122"/>
      <c r="E1035" s="122"/>
      <c r="F1035" s="122"/>
      <c r="G1035" s="129"/>
      <c r="H1035" s="130"/>
      <c r="I1035" s="190"/>
      <c r="J1035" s="190"/>
      <c r="K1035" s="131"/>
    </row>
    <row r="1036" spans="2:11" ht="19.5" customHeight="1">
      <c r="B1036" s="121">
        <f t="shared" si="40"/>
        <v>1008</v>
      </c>
      <c r="C1036" s="122"/>
      <c r="D1036" s="122"/>
      <c r="E1036" s="122"/>
      <c r="F1036" s="122"/>
      <c r="G1036" s="129"/>
      <c r="H1036" s="130"/>
      <c r="I1036" s="190"/>
      <c r="J1036" s="190"/>
      <c r="K1036" s="131"/>
    </row>
    <row r="1037" spans="2:11" ht="19.5" customHeight="1">
      <c r="B1037" s="121">
        <f t="shared" si="40"/>
        <v>1009</v>
      </c>
      <c r="C1037" s="122"/>
      <c r="D1037" s="122"/>
      <c r="E1037" s="122"/>
      <c r="F1037" s="122"/>
      <c r="G1037" s="129"/>
      <c r="H1037" s="130"/>
      <c r="I1037" s="190"/>
      <c r="J1037" s="190"/>
      <c r="K1037" s="131"/>
    </row>
    <row r="1038" spans="2:11" ht="19.5" customHeight="1">
      <c r="B1038" s="121">
        <f>ROW()-32</f>
        <v>1006</v>
      </c>
      <c r="C1038" s="122"/>
      <c r="D1038" s="122"/>
      <c r="E1038" s="122"/>
      <c r="F1038" s="122"/>
      <c r="G1038" s="129"/>
      <c r="H1038" s="130"/>
      <c r="I1038" s="190"/>
      <c r="J1038" s="190"/>
      <c r="K1038" s="131"/>
    </row>
    <row r="1039" spans="2:11" ht="19.5" customHeight="1">
      <c r="B1039" s="121">
        <f t="shared" ref="B1039:B1054" si="41">ROW()-28</f>
        <v>1011</v>
      </c>
      <c r="C1039" s="122"/>
      <c r="D1039" s="122"/>
      <c r="E1039" s="122"/>
      <c r="F1039" s="122"/>
      <c r="G1039" s="129"/>
      <c r="H1039" s="130"/>
      <c r="I1039" s="190"/>
      <c r="J1039" s="190"/>
      <c r="K1039" s="131"/>
    </row>
    <row r="1040" spans="2:11" ht="19.5" customHeight="1">
      <c r="B1040" s="121">
        <f t="shared" si="41"/>
        <v>1012</v>
      </c>
      <c r="C1040" s="122"/>
      <c r="D1040" s="122"/>
      <c r="E1040" s="122"/>
      <c r="F1040" s="122"/>
      <c r="G1040" s="129"/>
      <c r="H1040" s="130"/>
      <c r="I1040" s="190"/>
      <c r="J1040" s="190"/>
      <c r="K1040" s="131"/>
    </row>
    <row r="1041" spans="2:11" ht="19.5" customHeight="1">
      <c r="B1041" s="121">
        <f t="shared" si="41"/>
        <v>1013</v>
      </c>
      <c r="C1041" s="122"/>
      <c r="D1041" s="122"/>
      <c r="E1041" s="122"/>
      <c r="F1041" s="122"/>
      <c r="G1041" s="129"/>
      <c r="H1041" s="130"/>
      <c r="I1041" s="190"/>
      <c r="J1041" s="190"/>
      <c r="K1041" s="131"/>
    </row>
    <row r="1042" spans="2:11" ht="19.5" customHeight="1">
      <c r="B1042" s="121">
        <f t="shared" si="41"/>
        <v>1014</v>
      </c>
      <c r="C1042" s="122"/>
      <c r="D1042" s="122"/>
      <c r="E1042" s="122"/>
      <c r="F1042" s="122"/>
      <c r="G1042" s="129"/>
      <c r="H1042" s="130"/>
      <c r="I1042" s="190"/>
      <c r="J1042" s="190"/>
      <c r="K1042" s="131"/>
    </row>
    <row r="1043" spans="2:11" ht="19.5" customHeight="1">
      <c r="B1043" s="121">
        <f t="shared" si="41"/>
        <v>1015</v>
      </c>
      <c r="C1043" s="122"/>
      <c r="D1043" s="122"/>
      <c r="E1043" s="122"/>
      <c r="F1043" s="122"/>
      <c r="G1043" s="129"/>
      <c r="H1043" s="130"/>
      <c r="I1043" s="190"/>
      <c r="J1043" s="190"/>
      <c r="K1043" s="131"/>
    </row>
    <row r="1044" spans="2:11" ht="19.5" customHeight="1">
      <c r="B1044" s="121">
        <f t="shared" si="41"/>
        <v>1016</v>
      </c>
      <c r="C1044" s="122"/>
      <c r="D1044" s="122"/>
      <c r="E1044" s="122"/>
      <c r="F1044" s="122"/>
      <c r="G1044" s="129"/>
      <c r="H1044" s="130"/>
      <c r="I1044" s="190"/>
      <c r="J1044" s="190"/>
      <c r="K1044" s="131"/>
    </row>
    <row r="1045" spans="2:11" ht="19.5" customHeight="1">
      <c r="B1045" s="121">
        <f t="shared" si="41"/>
        <v>1017</v>
      </c>
      <c r="C1045" s="122"/>
      <c r="D1045" s="122"/>
      <c r="E1045" s="122"/>
      <c r="F1045" s="122"/>
      <c r="G1045" s="129"/>
      <c r="H1045" s="130"/>
      <c r="I1045" s="190"/>
      <c r="J1045" s="190"/>
      <c r="K1045" s="131"/>
    </row>
    <row r="1046" spans="2:11" ht="19.5" customHeight="1">
      <c r="B1046" s="121">
        <f t="shared" si="41"/>
        <v>1018</v>
      </c>
      <c r="C1046" s="122"/>
      <c r="D1046" s="122"/>
      <c r="E1046" s="122"/>
      <c r="F1046" s="122"/>
      <c r="G1046" s="129"/>
      <c r="H1046" s="130"/>
      <c r="I1046" s="190"/>
      <c r="J1046" s="190"/>
      <c r="K1046" s="131"/>
    </row>
    <row r="1047" spans="2:11" ht="19.5" customHeight="1">
      <c r="B1047" s="121">
        <f t="shared" si="41"/>
        <v>1019</v>
      </c>
      <c r="C1047" s="122"/>
      <c r="D1047" s="122"/>
      <c r="E1047" s="122"/>
      <c r="F1047" s="122"/>
      <c r="G1047" s="129"/>
      <c r="H1047" s="130"/>
      <c r="I1047" s="190"/>
      <c r="J1047" s="190"/>
      <c r="K1047" s="131"/>
    </row>
    <row r="1048" spans="2:11" ht="19.5" customHeight="1">
      <c r="B1048" s="121">
        <f t="shared" si="41"/>
        <v>1020</v>
      </c>
      <c r="C1048" s="122"/>
      <c r="D1048" s="122"/>
      <c r="E1048" s="122"/>
      <c r="F1048" s="122"/>
      <c r="G1048" s="129"/>
      <c r="H1048" s="130"/>
      <c r="I1048" s="190"/>
      <c r="J1048" s="190"/>
      <c r="K1048" s="131"/>
    </row>
    <row r="1049" spans="2:11" ht="19.5" customHeight="1">
      <c r="B1049" s="121">
        <f t="shared" si="41"/>
        <v>1021</v>
      </c>
      <c r="C1049" s="122"/>
      <c r="D1049" s="122"/>
      <c r="E1049" s="122"/>
      <c r="F1049" s="122"/>
      <c r="G1049" s="129"/>
      <c r="H1049" s="130"/>
      <c r="I1049" s="190"/>
      <c r="J1049" s="190"/>
      <c r="K1049" s="131"/>
    </row>
    <row r="1050" spans="2:11" ht="19.5" customHeight="1">
      <c r="B1050" s="121">
        <f t="shared" si="41"/>
        <v>1022</v>
      </c>
      <c r="C1050" s="122"/>
      <c r="D1050" s="122"/>
      <c r="E1050" s="122"/>
      <c r="F1050" s="122"/>
      <c r="G1050" s="129"/>
      <c r="H1050" s="130"/>
      <c r="I1050" s="190"/>
      <c r="J1050" s="190"/>
      <c r="K1050" s="131"/>
    </row>
    <row r="1051" spans="2:11" ht="19.5" customHeight="1">
      <c r="B1051" s="121">
        <f t="shared" si="41"/>
        <v>1023</v>
      </c>
      <c r="C1051" s="122"/>
      <c r="D1051" s="122"/>
      <c r="E1051" s="122"/>
      <c r="F1051" s="122"/>
      <c r="G1051" s="129"/>
      <c r="H1051" s="130"/>
      <c r="I1051" s="190"/>
      <c r="J1051" s="190"/>
      <c r="K1051" s="131"/>
    </row>
    <row r="1052" spans="2:11" ht="19.5" customHeight="1">
      <c r="B1052" s="121">
        <f t="shared" si="41"/>
        <v>1024</v>
      </c>
      <c r="C1052" s="122"/>
      <c r="D1052" s="122"/>
      <c r="E1052" s="122"/>
      <c r="F1052" s="122"/>
      <c r="G1052" s="129"/>
      <c r="H1052" s="130"/>
      <c r="I1052" s="190"/>
      <c r="J1052" s="190"/>
      <c r="K1052" s="131"/>
    </row>
    <row r="1053" spans="2:11" ht="19.5" customHeight="1">
      <c r="B1053" s="121">
        <f t="shared" si="41"/>
        <v>1025</v>
      </c>
      <c r="C1053" s="122"/>
      <c r="D1053" s="122"/>
      <c r="E1053" s="122"/>
      <c r="F1053" s="122"/>
      <c r="G1053" s="129"/>
      <c r="H1053" s="130"/>
      <c r="I1053" s="190"/>
      <c r="J1053" s="190"/>
      <c r="K1053" s="131"/>
    </row>
    <row r="1054" spans="2:11" ht="19.5" customHeight="1">
      <c r="B1054" s="121">
        <f t="shared" si="41"/>
        <v>1026</v>
      </c>
      <c r="C1054" s="122"/>
      <c r="D1054" s="122"/>
      <c r="E1054" s="122"/>
      <c r="F1054" s="122"/>
      <c r="G1054" s="129"/>
      <c r="H1054" s="130"/>
      <c r="I1054" s="190"/>
      <c r="J1054" s="190"/>
      <c r="K1054" s="131"/>
    </row>
    <row r="1055" spans="2:11" ht="19.5" customHeight="1">
      <c r="B1055" s="121">
        <f t="shared" ref="B1055:B1064" si="42">ROW()-28</f>
        <v>1027</v>
      </c>
      <c r="C1055" s="122"/>
      <c r="D1055" s="122"/>
      <c r="E1055" s="122"/>
      <c r="F1055" s="122"/>
      <c r="G1055" s="129"/>
      <c r="H1055" s="130"/>
      <c r="I1055" s="190"/>
      <c r="J1055" s="190"/>
      <c r="K1055" s="131"/>
    </row>
    <row r="1056" spans="2:11" ht="19.5" customHeight="1">
      <c r="B1056" s="121">
        <f t="shared" si="42"/>
        <v>1028</v>
      </c>
      <c r="C1056" s="122"/>
      <c r="D1056" s="122"/>
      <c r="E1056" s="122"/>
      <c r="F1056" s="122"/>
      <c r="G1056" s="129"/>
      <c r="H1056" s="130"/>
      <c r="I1056" s="190"/>
      <c r="J1056" s="190"/>
      <c r="K1056" s="131"/>
    </row>
    <row r="1057" spans="2:11" ht="19.5" customHeight="1">
      <c r="B1057" s="121">
        <f t="shared" si="42"/>
        <v>1029</v>
      </c>
      <c r="C1057" s="122"/>
      <c r="D1057" s="122"/>
      <c r="E1057" s="122"/>
      <c r="F1057" s="122"/>
      <c r="G1057" s="129"/>
      <c r="H1057" s="130"/>
      <c r="I1057" s="190"/>
      <c r="J1057" s="190"/>
      <c r="K1057" s="131"/>
    </row>
    <row r="1058" spans="2:11" ht="19.5" customHeight="1">
      <c r="B1058" s="121">
        <f t="shared" si="42"/>
        <v>1030</v>
      </c>
      <c r="C1058" s="122"/>
      <c r="D1058" s="122"/>
      <c r="E1058" s="122"/>
      <c r="F1058" s="122"/>
      <c r="G1058" s="129"/>
      <c r="H1058" s="130"/>
      <c r="I1058" s="190"/>
      <c r="J1058" s="190"/>
      <c r="K1058" s="131"/>
    </row>
    <row r="1059" spans="2:11" ht="19.5" customHeight="1">
      <c r="B1059" s="121">
        <f t="shared" si="42"/>
        <v>1031</v>
      </c>
      <c r="C1059" s="122"/>
      <c r="D1059" s="122"/>
      <c r="E1059" s="122"/>
      <c r="F1059" s="122"/>
      <c r="G1059" s="129"/>
      <c r="H1059" s="130"/>
      <c r="I1059" s="190"/>
      <c r="J1059" s="190"/>
      <c r="K1059" s="131"/>
    </row>
    <row r="1060" spans="2:11" ht="19.5" customHeight="1">
      <c r="B1060" s="121">
        <f t="shared" si="42"/>
        <v>1032</v>
      </c>
      <c r="C1060" s="122"/>
      <c r="D1060" s="122"/>
      <c r="E1060" s="122"/>
      <c r="F1060" s="122"/>
      <c r="G1060" s="129"/>
      <c r="H1060" s="130"/>
      <c r="I1060" s="190"/>
      <c r="J1060" s="190"/>
      <c r="K1060" s="131"/>
    </row>
    <row r="1061" spans="2:11" ht="19.5" customHeight="1">
      <c r="B1061" s="121">
        <f t="shared" si="42"/>
        <v>1033</v>
      </c>
      <c r="C1061" s="122"/>
      <c r="D1061" s="122"/>
      <c r="E1061" s="122"/>
      <c r="F1061" s="122"/>
      <c r="G1061" s="129"/>
      <c r="H1061" s="130"/>
      <c r="I1061" s="190"/>
      <c r="J1061" s="190"/>
      <c r="K1061" s="131"/>
    </row>
    <row r="1062" spans="2:11" ht="19.5" customHeight="1">
      <c r="B1062" s="121">
        <f t="shared" si="42"/>
        <v>1034</v>
      </c>
      <c r="C1062" s="122"/>
      <c r="D1062" s="122"/>
      <c r="E1062" s="122"/>
      <c r="F1062" s="122"/>
      <c r="G1062" s="129"/>
      <c r="H1062" s="130"/>
      <c r="I1062" s="190"/>
      <c r="J1062" s="190"/>
      <c r="K1062" s="131"/>
    </row>
    <row r="1063" spans="2:11" ht="19.5" customHeight="1">
      <c r="B1063" s="121">
        <f t="shared" si="42"/>
        <v>1035</v>
      </c>
      <c r="C1063" s="122"/>
      <c r="D1063" s="122"/>
      <c r="E1063" s="122"/>
      <c r="F1063" s="122"/>
      <c r="G1063" s="129"/>
      <c r="H1063" s="130"/>
      <c r="I1063" s="190"/>
      <c r="J1063" s="190"/>
      <c r="K1063" s="131"/>
    </row>
    <row r="1064" spans="2:11" ht="19.5" customHeight="1">
      <c r="B1064" s="121">
        <f t="shared" si="42"/>
        <v>1036</v>
      </c>
      <c r="C1064" s="122"/>
      <c r="D1064" s="122"/>
      <c r="E1064" s="122"/>
      <c r="F1064" s="122"/>
      <c r="G1064" s="129"/>
      <c r="H1064" s="130"/>
      <c r="I1064" s="190"/>
      <c r="J1064" s="190"/>
      <c r="K1064" s="131"/>
    </row>
    <row r="1065" spans="2:11" ht="19.5" customHeight="1">
      <c r="B1065" s="121">
        <f t="shared" ref="B1065:B1096" si="43">ROW()-29</f>
        <v>1036</v>
      </c>
      <c r="C1065" s="122"/>
      <c r="D1065" s="122"/>
      <c r="E1065" s="122"/>
      <c r="F1065" s="122"/>
      <c r="G1065" s="129"/>
      <c r="H1065" s="130"/>
      <c r="I1065" s="190"/>
      <c r="J1065" s="190"/>
      <c r="K1065" s="131"/>
    </row>
    <row r="1066" spans="2:11" ht="19.5" customHeight="1">
      <c r="B1066" s="121">
        <f t="shared" si="43"/>
        <v>1037</v>
      </c>
      <c r="C1066" s="122"/>
      <c r="D1066" s="122"/>
      <c r="E1066" s="122"/>
      <c r="F1066" s="122"/>
      <c r="G1066" s="129"/>
      <c r="H1066" s="130"/>
      <c r="I1066" s="190"/>
      <c r="J1066" s="190"/>
      <c r="K1066" s="131"/>
    </row>
    <row r="1067" spans="2:11" ht="19.5" customHeight="1">
      <c r="B1067" s="121">
        <f t="shared" si="43"/>
        <v>1038</v>
      </c>
      <c r="C1067" s="122"/>
      <c r="D1067" s="122"/>
      <c r="E1067" s="122"/>
      <c r="F1067" s="122"/>
      <c r="G1067" s="129"/>
      <c r="H1067" s="130"/>
      <c r="I1067" s="190"/>
      <c r="J1067" s="190"/>
      <c r="K1067" s="131"/>
    </row>
    <row r="1068" spans="2:11" ht="19.5" customHeight="1">
      <c r="B1068" s="121">
        <f t="shared" si="43"/>
        <v>1039</v>
      </c>
      <c r="C1068" s="122"/>
      <c r="D1068" s="122"/>
      <c r="E1068" s="122"/>
      <c r="F1068" s="122"/>
      <c r="G1068" s="129"/>
      <c r="H1068" s="130"/>
      <c r="I1068" s="190"/>
      <c r="J1068" s="190"/>
      <c r="K1068" s="131"/>
    </row>
    <row r="1069" spans="2:11" ht="19.5" customHeight="1">
      <c r="B1069" s="121">
        <f t="shared" si="43"/>
        <v>1040</v>
      </c>
      <c r="C1069" s="122"/>
      <c r="D1069" s="122"/>
      <c r="E1069" s="122"/>
      <c r="F1069" s="122"/>
      <c r="G1069" s="129"/>
      <c r="H1069" s="130"/>
      <c r="I1069" s="190"/>
      <c r="J1069" s="190"/>
      <c r="K1069" s="131"/>
    </row>
    <row r="1070" spans="2:11" ht="19.5" customHeight="1">
      <c r="B1070" s="121">
        <f t="shared" si="43"/>
        <v>1041</v>
      </c>
      <c r="C1070" s="122"/>
      <c r="D1070" s="122"/>
      <c r="E1070" s="122"/>
      <c r="F1070" s="122"/>
      <c r="G1070" s="129"/>
      <c r="H1070" s="130"/>
      <c r="I1070" s="190"/>
      <c r="J1070" s="190"/>
      <c r="K1070" s="131"/>
    </row>
    <row r="1071" spans="2:11" ht="19.5" customHeight="1">
      <c r="B1071" s="121">
        <f t="shared" si="43"/>
        <v>1042</v>
      </c>
      <c r="C1071" s="122"/>
      <c r="D1071" s="122"/>
      <c r="E1071" s="122"/>
      <c r="F1071" s="122"/>
      <c r="G1071" s="129"/>
      <c r="H1071" s="130"/>
      <c r="I1071" s="190"/>
      <c r="J1071" s="190"/>
      <c r="K1071" s="131"/>
    </row>
    <row r="1072" spans="2:11" ht="19.5" customHeight="1">
      <c r="B1072" s="121">
        <f t="shared" si="43"/>
        <v>1043</v>
      </c>
      <c r="C1072" s="122"/>
      <c r="D1072" s="122"/>
      <c r="E1072" s="122"/>
      <c r="F1072" s="122"/>
      <c r="G1072" s="129"/>
      <c r="H1072" s="130"/>
      <c r="I1072" s="190"/>
      <c r="J1072" s="190"/>
      <c r="K1072" s="131"/>
    </row>
    <row r="1073" spans="2:11" ht="19.5" customHeight="1">
      <c r="B1073" s="121">
        <f t="shared" si="43"/>
        <v>1044</v>
      </c>
      <c r="C1073" s="122"/>
      <c r="D1073" s="122"/>
      <c r="E1073" s="122"/>
      <c r="F1073" s="122"/>
      <c r="G1073" s="129"/>
      <c r="H1073" s="130"/>
      <c r="I1073" s="190"/>
      <c r="J1073" s="190"/>
      <c r="K1073" s="131"/>
    </row>
    <row r="1074" spans="2:11" ht="19.5" customHeight="1">
      <c r="B1074" s="121">
        <f t="shared" si="43"/>
        <v>1045</v>
      </c>
      <c r="C1074" s="122"/>
      <c r="D1074" s="122"/>
      <c r="E1074" s="122"/>
      <c r="F1074" s="122"/>
      <c r="G1074" s="129"/>
      <c r="H1074" s="130"/>
      <c r="I1074" s="190"/>
      <c r="J1074" s="190"/>
      <c r="K1074" s="131"/>
    </row>
    <row r="1075" spans="2:11" ht="19.5" customHeight="1">
      <c r="B1075" s="121">
        <f t="shared" si="43"/>
        <v>1046</v>
      </c>
      <c r="C1075" s="122"/>
      <c r="D1075" s="122"/>
      <c r="E1075" s="122"/>
      <c r="F1075" s="122"/>
      <c r="G1075" s="129"/>
      <c r="H1075" s="130"/>
      <c r="I1075" s="190"/>
      <c r="J1075" s="190"/>
      <c r="K1075" s="131"/>
    </row>
    <row r="1076" spans="2:11" ht="19.5" customHeight="1">
      <c r="B1076" s="121">
        <f t="shared" si="43"/>
        <v>1047</v>
      </c>
      <c r="C1076" s="122"/>
      <c r="D1076" s="122"/>
      <c r="E1076" s="122"/>
      <c r="F1076" s="122"/>
      <c r="G1076" s="129"/>
      <c r="H1076" s="130"/>
      <c r="I1076" s="190"/>
      <c r="J1076" s="190"/>
      <c r="K1076" s="131"/>
    </row>
    <row r="1077" spans="2:11" ht="19.5" customHeight="1">
      <c r="B1077" s="121">
        <f t="shared" si="43"/>
        <v>1048</v>
      </c>
      <c r="C1077" s="122"/>
      <c r="D1077" s="122"/>
      <c r="E1077" s="122"/>
      <c r="F1077" s="122"/>
      <c r="G1077" s="129"/>
      <c r="H1077" s="130"/>
      <c r="I1077" s="190"/>
      <c r="J1077" s="190"/>
      <c r="K1077" s="131"/>
    </row>
    <row r="1078" spans="2:11" ht="19.5" customHeight="1">
      <c r="B1078" s="121">
        <f t="shared" si="43"/>
        <v>1049</v>
      </c>
      <c r="C1078" s="122"/>
      <c r="D1078" s="122"/>
      <c r="E1078" s="122"/>
      <c r="F1078" s="122"/>
      <c r="G1078" s="129"/>
      <c r="H1078" s="130"/>
      <c r="I1078" s="190"/>
      <c r="J1078" s="190"/>
      <c r="K1078" s="131"/>
    </row>
    <row r="1079" spans="2:11" ht="19.5" customHeight="1">
      <c r="B1079" s="121">
        <f t="shared" si="43"/>
        <v>1050</v>
      </c>
      <c r="C1079" s="122"/>
      <c r="D1079" s="122"/>
      <c r="E1079" s="122"/>
      <c r="F1079" s="122"/>
      <c r="G1079" s="129"/>
      <c r="H1079" s="130"/>
      <c r="I1079" s="190"/>
      <c r="J1079" s="190"/>
      <c r="K1079" s="131"/>
    </row>
    <row r="1080" spans="2:11" ht="19.5" customHeight="1">
      <c r="B1080" s="121">
        <f t="shared" si="43"/>
        <v>1051</v>
      </c>
      <c r="C1080" s="122"/>
      <c r="D1080" s="122"/>
      <c r="E1080" s="122"/>
      <c r="F1080" s="122"/>
      <c r="G1080" s="129"/>
      <c r="H1080" s="130"/>
      <c r="I1080" s="190"/>
      <c r="J1080" s="190"/>
      <c r="K1080" s="131"/>
    </row>
    <row r="1081" spans="2:11" ht="19.5" customHeight="1">
      <c r="B1081" s="121">
        <f t="shared" si="43"/>
        <v>1052</v>
      </c>
      <c r="C1081" s="122"/>
      <c r="D1081" s="122"/>
      <c r="E1081" s="122"/>
      <c r="F1081" s="122"/>
      <c r="G1081" s="129"/>
      <c r="H1081" s="130"/>
      <c r="I1081" s="190"/>
      <c r="J1081" s="190"/>
      <c r="K1081" s="131"/>
    </row>
    <row r="1082" spans="2:11" ht="19.5" customHeight="1">
      <c r="B1082" s="121">
        <f t="shared" si="43"/>
        <v>1053</v>
      </c>
      <c r="C1082" s="122"/>
      <c r="D1082" s="122"/>
      <c r="E1082" s="122"/>
      <c r="F1082" s="122"/>
      <c r="G1082" s="129"/>
      <c r="H1082" s="130"/>
      <c r="I1082" s="190"/>
      <c r="J1082" s="190"/>
      <c r="K1082" s="131"/>
    </row>
    <row r="1083" spans="2:11" ht="19.5" customHeight="1">
      <c r="B1083" s="121">
        <f t="shared" si="43"/>
        <v>1054</v>
      </c>
      <c r="C1083" s="122"/>
      <c r="D1083" s="122"/>
      <c r="E1083" s="122"/>
      <c r="F1083" s="122"/>
      <c r="G1083" s="129"/>
      <c r="H1083" s="130"/>
      <c r="I1083" s="190"/>
      <c r="J1083" s="190"/>
      <c r="K1083" s="131"/>
    </row>
    <row r="1084" spans="2:11" ht="19.5" customHeight="1">
      <c r="B1084" s="121">
        <f t="shared" si="43"/>
        <v>1055</v>
      </c>
      <c r="C1084" s="122"/>
      <c r="D1084" s="122"/>
      <c r="E1084" s="122"/>
      <c r="F1084" s="122"/>
      <c r="G1084" s="129"/>
      <c r="H1084" s="130"/>
      <c r="I1084" s="190"/>
      <c r="J1084" s="190"/>
      <c r="K1084" s="131"/>
    </row>
    <row r="1085" spans="2:11" ht="19.5" customHeight="1">
      <c r="B1085" s="121">
        <f t="shared" si="43"/>
        <v>1056</v>
      </c>
      <c r="C1085" s="122"/>
      <c r="D1085" s="122"/>
      <c r="E1085" s="122"/>
      <c r="F1085" s="122"/>
      <c r="G1085" s="129"/>
      <c r="H1085" s="130"/>
      <c r="I1085" s="190"/>
      <c r="J1085" s="190"/>
      <c r="K1085" s="131"/>
    </row>
    <row r="1086" spans="2:11" ht="19.5" customHeight="1">
      <c r="B1086" s="121">
        <f t="shared" si="43"/>
        <v>1057</v>
      </c>
      <c r="C1086" s="122"/>
      <c r="D1086" s="122"/>
      <c r="E1086" s="122"/>
      <c r="F1086" s="122"/>
      <c r="G1086" s="129"/>
      <c r="H1086" s="130"/>
      <c r="I1086" s="190"/>
      <c r="J1086" s="190"/>
      <c r="K1086" s="131"/>
    </row>
    <row r="1087" spans="2:11" ht="19.5" customHeight="1">
      <c r="B1087" s="121">
        <f t="shared" si="43"/>
        <v>1058</v>
      </c>
      <c r="C1087" s="122"/>
      <c r="D1087" s="122"/>
      <c r="E1087" s="122"/>
      <c r="F1087" s="122"/>
      <c r="G1087" s="129"/>
      <c r="H1087" s="130"/>
      <c r="I1087" s="190"/>
      <c r="J1087" s="190"/>
      <c r="K1087" s="131"/>
    </row>
    <row r="1088" spans="2:11" ht="19.5" customHeight="1">
      <c r="B1088" s="121">
        <f t="shared" si="43"/>
        <v>1059</v>
      </c>
      <c r="C1088" s="122"/>
      <c r="D1088" s="122"/>
      <c r="E1088" s="122"/>
      <c r="F1088" s="122"/>
      <c r="G1088" s="129"/>
      <c r="H1088" s="130"/>
      <c r="I1088" s="190"/>
      <c r="J1088" s="190"/>
      <c r="K1088" s="131"/>
    </row>
    <row r="1089" spans="2:11" ht="19.5" customHeight="1">
      <c r="B1089" s="121">
        <f t="shared" si="43"/>
        <v>1060</v>
      </c>
      <c r="C1089" s="122"/>
      <c r="D1089" s="122"/>
      <c r="E1089" s="122"/>
      <c r="F1089" s="122"/>
      <c r="G1089" s="129"/>
      <c r="H1089" s="130"/>
      <c r="I1089" s="190"/>
      <c r="J1089" s="190"/>
      <c r="K1089" s="131"/>
    </row>
    <row r="1090" spans="2:11" ht="19.5" customHeight="1">
      <c r="B1090" s="121">
        <f t="shared" si="43"/>
        <v>1061</v>
      </c>
      <c r="C1090" s="122"/>
      <c r="D1090" s="122"/>
      <c r="E1090" s="122"/>
      <c r="F1090" s="122"/>
      <c r="G1090" s="129"/>
      <c r="H1090" s="130"/>
      <c r="I1090" s="190"/>
      <c r="J1090" s="190"/>
      <c r="K1090" s="131"/>
    </row>
    <row r="1091" spans="2:11" ht="19.5" customHeight="1">
      <c r="B1091" s="121">
        <f t="shared" si="43"/>
        <v>1062</v>
      </c>
      <c r="C1091" s="122"/>
      <c r="D1091" s="122"/>
      <c r="E1091" s="122"/>
      <c r="F1091" s="122"/>
      <c r="G1091" s="129"/>
      <c r="H1091" s="130"/>
      <c r="I1091" s="190"/>
      <c r="J1091" s="190"/>
      <c r="K1091" s="131"/>
    </row>
    <row r="1092" spans="2:11" ht="19.5" customHeight="1">
      <c r="B1092" s="121">
        <f t="shared" si="43"/>
        <v>1063</v>
      </c>
      <c r="C1092" s="122"/>
      <c r="D1092" s="122"/>
      <c r="E1092" s="122"/>
      <c r="F1092" s="122"/>
      <c r="G1092" s="129"/>
      <c r="H1092" s="130"/>
      <c r="I1092" s="190"/>
      <c r="J1092" s="190"/>
      <c r="K1092" s="131"/>
    </row>
    <row r="1093" spans="2:11" ht="19.5" customHeight="1">
      <c r="B1093" s="121">
        <f t="shared" si="43"/>
        <v>1064</v>
      </c>
      <c r="C1093" s="122"/>
      <c r="D1093" s="122"/>
      <c r="E1093" s="122"/>
      <c r="F1093" s="122"/>
      <c r="G1093" s="129"/>
      <c r="H1093" s="130"/>
      <c r="I1093" s="190"/>
      <c r="J1093" s="190"/>
      <c r="K1093" s="131"/>
    </row>
    <row r="1094" spans="2:11" ht="19.5" customHeight="1">
      <c r="B1094" s="121">
        <f t="shared" si="43"/>
        <v>1065</v>
      </c>
      <c r="C1094" s="122"/>
      <c r="D1094" s="122"/>
      <c r="E1094" s="122"/>
      <c r="F1094" s="122"/>
      <c r="G1094" s="129"/>
      <c r="H1094" s="130"/>
      <c r="I1094" s="190"/>
      <c r="J1094" s="190"/>
      <c r="K1094" s="131"/>
    </row>
    <row r="1095" spans="2:11" ht="19.5" customHeight="1">
      <c r="B1095" s="121">
        <f t="shared" si="43"/>
        <v>1066</v>
      </c>
      <c r="C1095" s="122"/>
      <c r="D1095" s="122"/>
      <c r="E1095" s="122"/>
      <c r="F1095" s="122"/>
      <c r="G1095" s="129"/>
      <c r="H1095" s="130"/>
      <c r="I1095" s="190"/>
      <c r="J1095" s="190"/>
      <c r="K1095" s="131"/>
    </row>
    <row r="1096" spans="2:11" ht="19.5" customHeight="1">
      <c r="B1096" s="121">
        <f t="shared" si="43"/>
        <v>1067</v>
      </c>
      <c r="C1096" s="122"/>
      <c r="D1096" s="122"/>
      <c r="E1096" s="122"/>
      <c r="F1096" s="122"/>
      <c r="G1096" s="129"/>
      <c r="H1096" s="130"/>
      <c r="I1096" s="190"/>
      <c r="J1096" s="190"/>
      <c r="K1096" s="131"/>
    </row>
    <row r="1097" spans="2:11" ht="19.5" customHeight="1">
      <c r="B1097" s="121">
        <f t="shared" ref="B1097:B1106" si="44">ROW()-29</f>
        <v>1068</v>
      </c>
      <c r="C1097" s="122"/>
      <c r="D1097" s="122"/>
      <c r="E1097" s="122"/>
      <c r="F1097" s="122"/>
      <c r="G1097" s="129"/>
      <c r="H1097" s="130"/>
      <c r="I1097" s="190"/>
      <c r="J1097" s="190"/>
      <c r="K1097" s="131"/>
    </row>
    <row r="1098" spans="2:11" ht="19.5" customHeight="1">
      <c r="B1098" s="121">
        <f t="shared" si="44"/>
        <v>1069</v>
      </c>
      <c r="C1098" s="122"/>
      <c r="D1098" s="122"/>
      <c r="E1098" s="122"/>
      <c r="F1098" s="122"/>
      <c r="G1098" s="129"/>
      <c r="H1098" s="130"/>
      <c r="I1098" s="190"/>
      <c r="J1098" s="190"/>
      <c r="K1098" s="131"/>
    </row>
    <row r="1099" spans="2:11" ht="19.5" customHeight="1">
      <c r="B1099" s="121">
        <f t="shared" si="44"/>
        <v>1070</v>
      </c>
      <c r="C1099" s="122"/>
      <c r="D1099" s="122"/>
      <c r="E1099" s="122"/>
      <c r="F1099" s="122"/>
      <c r="G1099" s="129"/>
      <c r="H1099" s="130"/>
      <c r="I1099" s="190"/>
      <c r="J1099" s="190"/>
      <c r="K1099" s="131"/>
    </row>
    <row r="1100" spans="2:11" ht="19.5" customHeight="1">
      <c r="B1100" s="121">
        <f t="shared" si="44"/>
        <v>1071</v>
      </c>
      <c r="C1100" s="122"/>
      <c r="D1100" s="122"/>
      <c r="E1100" s="122"/>
      <c r="F1100" s="122"/>
      <c r="G1100" s="129"/>
      <c r="H1100" s="130"/>
      <c r="I1100" s="190"/>
      <c r="J1100" s="190"/>
      <c r="K1100" s="131"/>
    </row>
    <row r="1101" spans="2:11" ht="19.5" customHeight="1">
      <c r="B1101" s="121">
        <f t="shared" si="44"/>
        <v>1072</v>
      </c>
      <c r="C1101" s="122"/>
      <c r="D1101" s="122"/>
      <c r="E1101" s="122"/>
      <c r="F1101" s="122"/>
      <c r="G1101" s="129"/>
      <c r="H1101" s="130"/>
      <c r="I1101" s="190"/>
      <c r="J1101" s="190"/>
      <c r="K1101" s="131"/>
    </row>
    <row r="1102" spans="2:11" ht="19.5" customHeight="1">
      <c r="B1102" s="121">
        <f t="shared" si="44"/>
        <v>1073</v>
      </c>
      <c r="C1102" s="122"/>
      <c r="D1102" s="122"/>
      <c r="E1102" s="122"/>
      <c r="F1102" s="122"/>
      <c r="G1102" s="129"/>
      <c r="H1102" s="130"/>
      <c r="I1102" s="190"/>
      <c r="J1102" s="190"/>
      <c r="K1102" s="131"/>
    </row>
    <row r="1103" spans="2:11" ht="19.5" customHeight="1">
      <c r="B1103" s="121">
        <f t="shared" si="44"/>
        <v>1074</v>
      </c>
      <c r="C1103" s="122"/>
      <c r="D1103" s="122"/>
      <c r="E1103" s="122"/>
      <c r="F1103" s="122"/>
      <c r="G1103" s="129"/>
      <c r="H1103" s="130"/>
      <c r="I1103" s="190"/>
      <c r="J1103" s="190"/>
      <c r="K1103" s="131"/>
    </row>
    <row r="1104" spans="2:11" ht="19.5" customHeight="1">
      <c r="B1104" s="121">
        <f t="shared" si="44"/>
        <v>1075</v>
      </c>
      <c r="C1104" s="122"/>
      <c r="D1104" s="122"/>
      <c r="E1104" s="122"/>
      <c r="F1104" s="122"/>
      <c r="G1104" s="129"/>
      <c r="H1104" s="130"/>
      <c r="I1104" s="190"/>
      <c r="J1104" s="190"/>
      <c r="K1104" s="131"/>
    </row>
    <row r="1105" spans="2:11" ht="19.5" customHeight="1">
      <c r="B1105" s="121">
        <f t="shared" si="44"/>
        <v>1076</v>
      </c>
      <c r="C1105" s="122"/>
      <c r="D1105" s="122"/>
      <c r="E1105" s="122"/>
      <c r="F1105" s="122"/>
      <c r="G1105" s="129"/>
      <c r="H1105" s="130"/>
      <c r="I1105" s="190"/>
      <c r="J1105" s="190"/>
      <c r="K1105" s="131"/>
    </row>
    <row r="1106" spans="2:11" ht="19.5" customHeight="1">
      <c r="B1106" s="121">
        <f t="shared" si="44"/>
        <v>1077</v>
      </c>
      <c r="C1106" s="122"/>
      <c r="D1106" s="122"/>
      <c r="E1106" s="122"/>
      <c r="F1106" s="122"/>
      <c r="G1106" s="129"/>
      <c r="H1106" s="130"/>
      <c r="I1106" s="190"/>
      <c r="J1106" s="190"/>
      <c r="K1106" s="131"/>
    </row>
    <row r="1107" spans="2:11" ht="19.5" customHeight="1">
      <c r="B1107" s="121">
        <f t="shared" ref="B1107:B1138" si="45">ROW()-30</f>
        <v>1077</v>
      </c>
      <c r="C1107" s="122"/>
      <c r="D1107" s="122"/>
      <c r="E1107" s="122"/>
      <c r="F1107" s="122"/>
      <c r="G1107" s="129"/>
      <c r="H1107" s="130"/>
      <c r="I1107" s="190"/>
      <c r="J1107" s="190"/>
      <c r="K1107" s="131"/>
    </row>
    <row r="1108" spans="2:11" ht="19.5" customHeight="1">
      <c r="B1108" s="121">
        <f t="shared" si="45"/>
        <v>1078</v>
      </c>
      <c r="C1108" s="122"/>
      <c r="D1108" s="122"/>
      <c r="E1108" s="122"/>
      <c r="F1108" s="122"/>
      <c r="G1108" s="129"/>
      <c r="H1108" s="130"/>
      <c r="I1108" s="190"/>
      <c r="J1108" s="190"/>
      <c r="K1108" s="131"/>
    </row>
    <row r="1109" spans="2:11" ht="19.5" customHeight="1">
      <c r="B1109" s="121">
        <f t="shared" si="45"/>
        <v>1079</v>
      </c>
      <c r="C1109" s="122"/>
      <c r="D1109" s="122"/>
      <c r="E1109" s="122"/>
      <c r="F1109" s="122"/>
      <c r="G1109" s="129"/>
      <c r="H1109" s="130"/>
      <c r="I1109" s="190"/>
      <c r="J1109" s="190"/>
      <c r="K1109" s="131"/>
    </row>
    <row r="1110" spans="2:11" ht="19.5" customHeight="1">
      <c r="B1110" s="121">
        <f t="shared" si="45"/>
        <v>1080</v>
      </c>
      <c r="C1110" s="122"/>
      <c r="D1110" s="122"/>
      <c r="E1110" s="122"/>
      <c r="F1110" s="122"/>
      <c r="G1110" s="129"/>
      <c r="H1110" s="130"/>
      <c r="I1110" s="190"/>
      <c r="J1110" s="190"/>
      <c r="K1110" s="131"/>
    </row>
    <row r="1111" spans="2:11" ht="19.5" customHeight="1">
      <c r="B1111" s="121">
        <f t="shared" si="45"/>
        <v>1081</v>
      </c>
      <c r="C1111" s="122"/>
      <c r="D1111" s="122"/>
      <c r="E1111" s="122"/>
      <c r="F1111" s="122"/>
      <c r="G1111" s="129"/>
      <c r="H1111" s="130"/>
      <c r="I1111" s="190"/>
      <c r="J1111" s="190"/>
      <c r="K1111" s="131"/>
    </row>
    <row r="1112" spans="2:11" ht="19.5" customHeight="1">
      <c r="B1112" s="121">
        <f t="shared" si="45"/>
        <v>1082</v>
      </c>
      <c r="C1112" s="122"/>
      <c r="D1112" s="122"/>
      <c r="E1112" s="122"/>
      <c r="F1112" s="122"/>
      <c r="G1112" s="129"/>
      <c r="H1112" s="130"/>
      <c r="I1112" s="190"/>
      <c r="J1112" s="190"/>
      <c r="K1112" s="131"/>
    </row>
    <row r="1113" spans="2:11" ht="19.5" customHeight="1">
      <c r="B1113" s="121">
        <f t="shared" si="45"/>
        <v>1083</v>
      </c>
      <c r="C1113" s="122"/>
      <c r="D1113" s="122"/>
      <c r="E1113" s="122"/>
      <c r="F1113" s="122"/>
      <c r="G1113" s="129"/>
      <c r="H1113" s="130"/>
      <c r="I1113" s="190"/>
      <c r="J1113" s="190"/>
      <c r="K1113" s="131"/>
    </row>
    <row r="1114" spans="2:11" ht="19.5" customHeight="1">
      <c r="B1114" s="121">
        <f t="shared" si="45"/>
        <v>1084</v>
      </c>
      <c r="C1114" s="122"/>
      <c r="D1114" s="122"/>
      <c r="E1114" s="122"/>
      <c r="F1114" s="122"/>
      <c r="G1114" s="129"/>
      <c r="H1114" s="130"/>
      <c r="I1114" s="190"/>
      <c r="J1114" s="190"/>
      <c r="K1114" s="131"/>
    </row>
    <row r="1115" spans="2:11" ht="19.5" customHeight="1">
      <c r="B1115" s="121">
        <f t="shared" si="45"/>
        <v>1085</v>
      </c>
      <c r="C1115" s="122"/>
      <c r="D1115" s="122"/>
      <c r="E1115" s="122"/>
      <c r="F1115" s="122"/>
      <c r="G1115" s="129"/>
      <c r="H1115" s="130"/>
      <c r="I1115" s="190"/>
      <c r="J1115" s="190"/>
      <c r="K1115" s="131"/>
    </row>
    <row r="1116" spans="2:11" ht="19.5" customHeight="1">
      <c r="B1116" s="121">
        <f t="shared" si="45"/>
        <v>1086</v>
      </c>
      <c r="C1116" s="122"/>
      <c r="D1116" s="122"/>
      <c r="E1116" s="122"/>
      <c r="F1116" s="122"/>
      <c r="G1116" s="129"/>
      <c r="H1116" s="130"/>
      <c r="I1116" s="190"/>
      <c r="J1116" s="190"/>
      <c r="K1116" s="131"/>
    </row>
    <row r="1117" spans="2:11" ht="19.5" customHeight="1">
      <c r="B1117" s="121">
        <f t="shared" si="45"/>
        <v>1087</v>
      </c>
      <c r="C1117" s="122"/>
      <c r="D1117" s="122"/>
      <c r="E1117" s="122"/>
      <c r="F1117" s="122"/>
      <c r="G1117" s="129"/>
      <c r="H1117" s="130"/>
      <c r="I1117" s="190"/>
      <c r="J1117" s="190"/>
      <c r="K1117" s="131"/>
    </row>
    <row r="1118" spans="2:11" ht="19.5" customHeight="1">
      <c r="B1118" s="121">
        <f t="shared" si="45"/>
        <v>1088</v>
      </c>
      <c r="C1118" s="122"/>
      <c r="D1118" s="122"/>
      <c r="E1118" s="122"/>
      <c r="F1118" s="122"/>
      <c r="G1118" s="129"/>
      <c r="H1118" s="130"/>
      <c r="I1118" s="190"/>
      <c r="J1118" s="190"/>
      <c r="K1118" s="131"/>
    </row>
    <row r="1119" spans="2:11" ht="19.5" customHeight="1">
      <c r="B1119" s="121">
        <f t="shared" si="45"/>
        <v>1089</v>
      </c>
      <c r="C1119" s="122"/>
      <c r="D1119" s="122"/>
      <c r="E1119" s="122"/>
      <c r="F1119" s="122"/>
      <c r="G1119" s="129"/>
      <c r="H1119" s="130"/>
      <c r="I1119" s="190"/>
      <c r="J1119" s="190"/>
      <c r="K1119" s="131"/>
    </row>
    <row r="1120" spans="2:11" ht="19.5" customHeight="1">
      <c r="B1120" s="121">
        <f t="shared" si="45"/>
        <v>1090</v>
      </c>
      <c r="C1120" s="122"/>
      <c r="D1120" s="122"/>
      <c r="E1120" s="122"/>
      <c r="F1120" s="122"/>
      <c r="G1120" s="129"/>
      <c r="H1120" s="130"/>
      <c r="I1120" s="190"/>
      <c r="J1120" s="190"/>
      <c r="K1120" s="131"/>
    </row>
    <row r="1121" spans="2:11" ht="19.5" customHeight="1">
      <c r="B1121" s="121">
        <f t="shared" si="45"/>
        <v>1091</v>
      </c>
      <c r="C1121" s="122"/>
      <c r="D1121" s="122"/>
      <c r="E1121" s="122"/>
      <c r="F1121" s="122"/>
      <c r="G1121" s="129"/>
      <c r="H1121" s="130"/>
      <c r="I1121" s="190"/>
      <c r="J1121" s="190"/>
      <c r="K1121" s="131"/>
    </row>
    <row r="1122" spans="2:11" ht="19.5" customHeight="1">
      <c r="B1122" s="121">
        <f t="shared" si="45"/>
        <v>1092</v>
      </c>
      <c r="C1122" s="122"/>
      <c r="D1122" s="122"/>
      <c r="E1122" s="122"/>
      <c r="F1122" s="122"/>
      <c r="G1122" s="129"/>
      <c r="H1122" s="130"/>
      <c r="I1122" s="190"/>
      <c r="J1122" s="190"/>
      <c r="K1122" s="131"/>
    </row>
    <row r="1123" spans="2:11" ht="19.5" customHeight="1">
      <c r="B1123" s="121">
        <f t="shared" si="45"/>
        <v>1093</v>
      </c>
      <c r="C1123" s="122"/>
      <c r="D1123" s="122"/>
      <c r="E1123" s="122"/>
      <c r="F1123" s="122"/>
      <c r="G1123" s="129"/>
      <c r="H1123" s="130"/>
      <c r="I1123" s="190"/>
      <c r="J1123" s="190"/>
      <c r="K1123" s="131"/>
    </row>
    <row r="1124" spans="2:11" ht="19.5" customHeight="1">
      <c r="B1124" s="121">
        <f t="shared" si="45"/>
        <v>1094</v>
      </c>
      <c r="C1124" s="122"/>
      <c r="D1124" s="122"/>
      <c r="E1124" s="122"/>
      <c r="F1124" s="122"/>
      <c r="G1124" s="129"/>
      <c r="H1124" s="130"/>
      <c r="I1124" s="190"/>
      <c r="J1124" s="190"/>
      <c r="K1124" s="131"/>
    </row>
    <row r="1125" spans="2:11" ht="19.5" customHeight="1">
      <c r="B1125" s="121">
        <f t="shared" si="45"/>
        <v>1095</v>
      </c>
      <c r="C1125" s="122"/>
      <c r="D1125" s="122"/>
      <c r="E1125" s="122"/>
      <c r="F1125" s="122"/>
      <c r="G1125" s="129"/>
      <c r="H1125" s="130"/>
      <c r="I1125" s="190"/>
      <c r="J1125" s="190"/>
      <c r="K1125" s="131"/>
    </row>
    <row r="1126" spans="2:11" ht="19.5" customHeight="1">
      <c r="B1126" s="121">
        <f t="shared" si="45"/>
        <v>1096</v>
      </c>
      <c r="C1126" s="122"/>
      <c r="D1126" s="122"/>
      <c r="E1126" s="122"/>
      <c r="F1126" s="122"/>
      <c r="G1126" s="129"/>
      <c r="H1126" s="130"/>
      <c r="I1126" s="190"/>
      <c r="J1126" s="190"/>
      <c r="K1126" s="131"/>
    </row>
    <row r="1127" spans="2:11" ht="19.5" customHeight="1">
      <c r="B1127" s="121">
        <f t="shared" si="45"/>
        <v>1097</v>
      </c>
      <c r="C1127" s="122"/>
      <c r="D1127" s="122"/>
      <c r="E1127" s="122"/>
      <c r="F1127" s="122"/>
      <c r="G1127" s="129"/>
      <c r="H1127" s="130"/>
      <c r="I1127" s="190"/>
      <c r="J1127" s="190"/>
      <c r="K1127" s="131"/>
    </row>
    <row r="1128" spans="2:11" ht="19.5" customHeight="1">
      <c r="B1128" s="121">
        <f t="shared" si="45"/>
        <v>1098</v>
      </c>
      <c r="C1128" s="122"/>
      <c r="D1128" s="122"/>
      <c r="E1128" s="122"/>
      <c r="F1128" s="122"/>
      <c r="G1128" s="129"/>
      <c r="H1128" s="130"/>
      <c r="I1128" s="190"/>
      <c r="J1128" s="190"/>
      <c r="K1128" s="131"/>
    </row>
    <row r="1129" spans="2:11" ht="19.5" customHeight="1">
      <c r="B1129" s="121">
        <f t="shared" si="45"/>
        <v>1099</v>
      </c>
      <c r="C1129" s="122"/>
      <c r="D1129" s="122"/>
      <c r="E1129" s="122"/>
      <c r="F1129" s="122"/>
      <c r="G1129" s="129"/>
      <c r="H1129" s="130"/>
      <c r="I1129" s="190"/>
      <c r="J1129" s="190"/>
      <c r="K1129" s="131"/>
    </row>
    <row r="1130" spans="2:11" ht="19.5" customHeight="1">
      <c r="B1130" s="121">
        <f t="shared" si="45"/>
        <v>1100</v>
      </c>
      <c r="C1130" s="122"/>
      <c r="D1130" s="122"/>
      <c r="E1130" s="122"/>
      <c r="F1130" s="122"/>
      <c r="G1130" s="129"/>
      <c r="H1130" s="130"/>
      <c r="I1130" s="190"/>
      <c r="J1130" s="190"/>
      <c r="K1130" s="131"/>
    </row>
    <row r="1131" spans="2:11" ht="19.5" customHeight="1">
      <c r="B1131" s="121">
        <f t="shared" si="45"/>
        <v>1101</v>
      </c>
      <c r="C1131" s="122"/>
      <c r="D1131" s="122"/>
      <c r="E1131" s="122"/>
      <c r="F1131" s="122"/>
      <c r="G1131" s="129"/>
      <c r="H1131" s="130"/>
      <c r="I1131" s="190"/>
      <c r="J1131" s="190"/>
      <c r="K1131" s="131"/>
    </row>
    <row r="1132" spans="2:11" ht="19.5" customHeight="1">
      <c r="B1132" s="121">
        <f t="shared" si="45"/>
        <v>1102</v>
      </c>
      <c r="C1132" s="122"/>
      <c r="D1132" s="122"/>
      <c r="E1132" s="122"/>
      <c r="F1132" s="122"/>
      <c r="G1132" s="129"/>
      <c r="H1132" s="130"/>
      <c r="I1132" s="190"/>
      <c r="J1132" s="190"/>
      <c r="K1132" s="131"/>
    </row>
    <row r="1133" spans="2:11" ht="19.5" customHeight="1">
      <c r="B1133" s="121">
        <f t="shared" si="45"/>
        <v>1103</v>
      </c>
      <c r="C1133" s="122"/>
      <c r="D1133" s="122"/>
      <c r="E1133" s="122"/>
      <c r="F1133" s="122"/>
      <c r="G1133" s="129"/>
      <c r="H1133" s="130"/>
      <c r="I1133" s="190"/>
      <c r="J1133" s="190"/>
      <c r="K1133" s="131"/>
    </row>
    <row r="1134" spans="2:11" ht="19.5" customHeight="1">
      <c r="B1134" s="121">
        <f t="shared" si="45"/>
        <v>1104</v>
      </c>
      <c r="C1134" s="122"/>
      <c r="D1134" s="122"/>
      <c r="E1134" s="122"/>
      <c r="F1134" s="122"/>
      <c r="G1134" s="129"/>
      <c r="H1134" s="130"/>
      <c r="I1134" s="190"/>
      <c r="J1134" s="190"/>
      <c r="K1134" s="131"/>
    </row>
    <row r="1135" spans="2:11" ht="19.5" customHeight="1">
      <c r="B1135" s="121">
        <f t="shared" si="45"/>
        <v>1105</v>
      </c>
      <c r="C1135" s="122"/>
      <c r="D1135" s="122"/>
      <c r="E1135" s="122"/>
      <c r="F1135" s="122"/>
      <c r="G1135" s="129"/>
      <c r="H1135" s="130"/>
      <c r="I1135" s="190"/>
      <c r="J1135" s="190"/>
      <c r="K1135" s="131"/>
    </row>
    <row r="1136" spans="2:11" ht="19.5" customHeight="1">
      <c r="B1136" s="121">
        <f t="shared" si="45"/>
        <v>1106</v>
      </c>
      <c r="C1136" s="122"/>
      <c r="D1136" s="122"/>
      <c r="E1136" s="122"/>
      <c r="F1136" s="122"/>
      <c r="G1136" s="129"/>
      <c r="H1136" s="130"/>
      <c r="I1136" s="190"/>
      <c r="J1136" s="190"/>
      <c r="K1136" s="131"/>
    </row>
    <row r="1137" spans="2:11" ht="19.5" customHeight="1">
      <c r="B1137" s="121">
        <f t="shared" si="45"/>
        <v>1107</v>
      </c>
      <c r="C1137" s="122"/>
      <c r="D1137" s="122"/>
      <c r="E1137" s="122"/>
      <c r="F1137" s="122"/>
      <c r="G1137" s="129"/>
      <c r="H1137" s="130"/>
      <c r="I1137" s="190"/>
      <c r="J1137" s="190"/>
      <c r="K1137" s="131"/>
    </row>
    <row r="1138" spans="2:11" ht="19.5" customHeight="1">
      <c r="B1138" s="121">
        <f t="shared" si="45"/>
        <v>1108</v>
      </c>
      <c r="C1138" s="122"/>
      <c r="D1138" s="122"/>
      <c r="E1138" s="122"/>
      <c r="F1138" s="122"/>
      <c r="G1138" s="129"/>
      <c r="H1138" s="130"/>
      <c r="I1138" s="190"/>
      <c r="J1138" s="190"/>
      <c r="K1138" s="131"/>
    </row>
    <row r="1139" spans="2:11" ht="19.5" customHeight="1">
      <c r="B1139" s="121">
        <f t="shared" ref="B1139:B1148" si="46">ROW()-30</f>
        <v>1109</v>
      </c>
      <c r="C1139" s="122"/>
      <c r="D1139" s="122"/>
      <c r="E1139" s="122"/>
      <c r="F1139" s="122"/>
      <c r="G1139" s="129"/>
      <c r="H1139" s="130"/>
      <c r="I1139" s="190"/>
      <c r="J1139" s="190"/>
      <c r="K1139" s="131"/>
    </row>
    <row r="1140" spans="2:11" ht="19.5" customHeight="1">
      <c r="B1140" s="121">
        <f t="shared" si="46"/>
        <v>1110</v>
      </c>
      <c r="C1140" s="122"/>
      <c r="D1140" s="122"/>
      <c r="E1140" s="122"/>
      <c r="F1140" s="122"/>
      <c r="G1140" s="129"/>
      <c r="H1140" s="130"/>
      <c r="I1140" s="190"/>
      <c r="J1140" s="190"/>
      <c r="K1140" s="131"/>
    </row>
    <row r="1141" spans="2:11" ht="19.5" customHeight="1">
      <c r="B1141" s="121">
        <f t="shared" si="46"/>
        <v>1111</v>
      </c>
      <c r="C1141" s="122"/>
      <c r="D1141" s="122"/>
      <c r="E1141" s="122"/>
      <c r="F1141" s="122"/>
      <c r="G1141" s="129"/>
      <c r="H1141" s="130"/>
      <c r="I1141" s="190"/>
      <c r="J1141" s="190"/>
      <c r="K1141" s="131"/>
    </row>
    <row r="1142" spans="2:11" ht="19.5" customHeight="1">
      <c r="B1142" s="121">
        <f t="shared" si="46"/>
        <v>1112</v>
      </c>
      <c r="C1142" s="122"/>
      <c r="D1142" s="122"/>
      <c r="E1142" s="122"/>
      <c r="F1142" s="122"/>
      <c r="G1142" s="129"/>
      <c r="H1142" s="130"/>
      <c r="I1142" s="190"/>
      <c r="J1142" s="190"/>
      <c r="K1142" s="131"/>
    </row>
    <row r="1143" spans="2:11" ht="19.5" customHeight="1">
      <c r="B1143" s="121">
        <f t="shared" si="46"/>
        <v>1113</v>
      </c>
      <c r="C1143" s="122"/>
      <c r="D1143" s="122"/>
      <c r="E1143" s="122"/>
      <c r="F1143" s="122"/>
      <c r="G1143" s="129"/>
      <c r="H1143" s="130"/>
      <c r="I1143" s="190"/>
      <c r="J1143" s="190"/>
      <c r="K1143" s="131"/>
    </row>
    <row r="1144" spans="2:11" ht="19.5" customHeight="1">
      <c r="B1144" s="121">
        <f t="shared" si="46"/>
        <v>1114</v>
      </c>
      <c r="C1144" s="122"/>
      <c r="D1144" s="122"/>
      <c r="E1144" s="122"/>
      <c r="F1144" s="122"/>
      <c r="G1144" s="129"/>
      <c r="H1144" s="130"/>
      <c r="I1144" s="190"/>
      <c r="J1144" s="190"/>
      <c r="K1144" s="131"/>
    </row>
    <row r="1145" spans="2:11" ht="19.5" customHeight="1">
      <c r="B1145" s="121">
        <f t="shared" si="46"/>
        <v>1115</v>
      </c>
      <c r="C1145" s="122"/>
      <c r="D1145" s="122"/>
      <c r="E1145" s="122"/>
      <c r="F1145" s="122"/>
      <c r="G1145" s="129"/>
      <c r="H1145" s="130"/>
      <c r="I1145" s="190"/>
      <c r="J1145" s="190"/>
      <c r="K1145" s="131"/>
    </row>
    <row r="1146" spans="2:11" ht="19.5" customHeight="1">
      <c r="B1146" s="121">
        <f t="shared" si="46"/>
        <v>1116</v>
      </c>
      <c r="C1146" s="122"/>
      <c r="D1146" s="122"/>
      <c r="E1146" s="122"/>
      <c r="F1146" s="122"/>
      <c r="G1146" s="129"/>
      <c r="H1146" s="130"/>
      <c r="I1146" s="190"/>
      <c r="J1146" s="190"/>
      <c r="K1146" s="131"/>
    </row>
    <row r="1147" spans="2:11" ht="19.5" customHeight="1">
      <c r="B1147" s="121">
        <f t="shared" si="46"/>
        <v>1117</v>
      </c>
      <c r="C1147" s="122"/>
      <c r="D1147" s="122"/>
      <c r="E1147" s="122"/>
      <c r="F1147" s="122"/>
      <c r="G1147" s="129"/>
      <c r="H1147" s="130"/>
      <c r="I1147" s="190"/>
      <c r="J1147" s="190"/>
      <c r="K1147" s="131"/>
    </row>
    <row r="1148" spans="2:11" ht="19.5" customHeight="1">
      <c r="B1148" s="121">
        <f t="shared" si="46"/>
        <v>1118</v>
      </c>
      <c r="C1148" s="122"/>
      <c r="D1148" s="122"/>
      <c r="E1148" s="122"/>
      <c r="F1148" s="122"/>
      <c r="G1148" s="129"/>
      <c r="H1148" s="130"/>
      <c r="I1148" s="190"/>
      <c r="J1148" s="190"/>
      <c r="K1148" s="131"/>
    </row>
    <row r="1149" spans="2:11" ht="19.5" customHeight="1">
      <c r="B1149" s="121">
        <f t="shared" ref="B1149:B1180" si="47">ROW()-31</f>
        <v>1118</v>
      </c>
      <c r="C1149" s="122"/>
      <c r="D1149" s="122"/>
      <c r="E1149" s="122"/>
      <c r="F1149" s="122"/>
      <c r="G1149" s="129"/>
      <c r="H1149" s="130"/>
      <c r="I1149" s="190"/>
      <c r="J1149" s="190"/>
      <c r="K1149" s="131"/>
    </row>
    <row r="1150" spans="2:11" ht="19.5" customHeight="1">
      <c r="B1150" s="121">
        <f t="shared" si="47"/>
        <v>1119</v>
      </c>
      <c r="C1150" s="122"/>
      <c r="D1150" s="122"/>
      <c r="E1150" s="122"/>
      <c r="F1150" s="122"/>
      <c r="G1150" s="129"/>
      <c r="H1150" s="130"/>
      <c r="I1150" s="190"/>
      <c r="J1150" s="190"/>
      <c r="K1150" s="131"/>
    </row>
    <row r="1151" spans="2:11" ht="19.5" customHeight="1">
      <c r="B1151" s="121">
        <f t="shared" si="47"/>
        <v>1120</v>
      </c>
      <c r="C1151" s="122"/>
      <c r="D1151" s="122"/>
      <c r="E1151" s="122"/>
      <c r="F1151" s="122"/>
      <c r="G1151" s="129"/>
      <c r="H1151" s="130"/>
      <c r="I1151" s="190"/>
      <c r="J1151" s="190"/>
      <c r="K1151" s="131"/>
    </row>
    <row r="1152" spans="2:11" ht="19.5" customHeight="1">
      <c r="B1152" s="121">
        <f t="shared" si="47"/>
        <v>1121</v>
      </c>
      <c r="C1152" s="122"/>
      <c r="D1152" s="122"/>
      <c r="E1152" s="122"/>
      <c r="F1152" s="122"/>
      <c r="G1152" s="129"/>
      <c r="H1152" s="130"/>
      <c r="I1152" s="190"/>
      <c r="J1152" s="190"/>
      <c r="K1152" s="131"/>
    </row>
    <row r="1153" spans="2:11" ht="19.5" customHeight="1">
      <c r="B1153" s="121">
        <f t="shared" si="47"/>
        <v>1122</v>
      </c>
      <c r="C1153" s="122"/>
      <c r="D1153" s="122"/>
      <c r="E1153" s="122"/>
      <c r="F1153" s="122"/>
      <c r="G1153" s="129"/>
      <c r="H1153" s="130"/>
      <c r="I1153" s="190"/>
      <c r="J1153" s="190"/>
      <c r="K1153" s="131"/>
    </row>
    <row r="1154" spans="2:11" ht="19.5" customHeight="1">
      <c r="B1154" s="121">
        <f t="shared" si="47"/>
        <v>1123</v>
      </c>
      <c r="C1154" s="122"/>
      <c r="D1154" s="122"/>
      <c r="E1154" s="122"/>
      <c r="F1154" s="122"/>
      <c r="G1154" s="129"/>
      <c r="H1154" s="130"/>
      <c r="I1154" s="190"/>
      <c r="J1154" s="190"/>
      <c r="K1154" s="131"/>
    </row>
    <row r="1155" spans="2:11" ht="19.5" customHeight="1">
      <c r="B1155" s="121">
        <f t="shared" si="47"/>
        <v>1124</v>
      </c>
      <c r="C1155" s="122"/>
      <c r="D1155" s="122"/>
      <c r="E1155" s="122"/>
      <c r="F1155" s="122"/>
      <c r="G1155" s="129"/>
      <c r="H1155" s="130"/>
      <c r="I1155" s="190"/>
      <c r="J1155" s="190"/>
      <c r="K1155" s="131"/>
    </row>
    <row r="1156" spans="2:11" ht="19.5" customHeight="1">
      <c r="B1156" s="121">
        <f t="shared" si="47"/>
        <v>1125</v>
      </c>
      <c r="C1156" s="122"/>
      <c r="D1156" s="122"/>
      <c r="E1156" s="122"/>
      <c r="F1156" s="122"/>
      <c r="G1156" s="129"/>
      <c r="H1156" s="130"/>
      <c r="I1156" s="190"/>
      <c r="J1156" s="190"/>
      <c r="K1156" s="131"/>
    </row>
    <row r="1157" spans="2:11" ht="19.5" customHeight="1">
      <c r="B1157" s="121">
        <f t="shared" si="47"/>
        <v>1126</v>
      </c>
      <c r="C1157" s="122"/>
      <c r="D1157" s="122"/>
      <c r="E1157" s="122"/>
      <c r="F1157" s="122"/>
      <c r="G1157" s="129"/>
      <c r="H1157" s="130"/>
      <c r="I1157" s="190"/>
      <c r="J1157" s="190"/>
      <c r="K1157" s="131"/>
    </row>
    <row r="1158" spans="2:11" ht="19.5" customHeight="1">
      <c r="B1158" s="121">
        <f t="shared" si="47"/>
        <v>1127</v>
      </c>
      <c r="C1158" s="122"/>
      <c r="D1158" s="122"/>
      <c r="E1158" s="122"/>
      <c r="F1158" s="122"/>
      <c r="G1158" s="129"/>
      <c r="H1158" s="130"/>
      <c r="I1158" s="190"/>
      <c r="J1158" s="190"/>
      <c r="K1158" s="131"/>
    </row>
    <row r="1159" spans="2:11" ht="19.5" customHeight="1">
      <c r="B1159" s="121">
        <f t="shared" si="47"/>
        <v>1128</v>
      </c>
      <c r="C1159" s="122"/>
      <c r="D1159" s="122"/>
      <c r="E1159" s="122"/>
      <c r="F1159" s="122"/>
      <c r="G1159" s="129"/>
      <c r="H1159" s="130"/>
      <c r="I1159" s="190"/>
      <c r="J1159" s="190"/>
      <c r="K1159" s="131"/>
    </row>
    <row r="1160" spans="2:11" ht="19.5" customHeight="1">
      <c r="B1160" s="121">
        <f t="shared" si="47"/>
        <v>1129</v>
      </c>
      <c r="C1160" s="122"/>
      <c r="D1160" s="122"/>
      <c r="E1160" s="122"/>
      <c r="F1160" s="122"/>
      <c r="G1160" s="129"/>
      <c r="H1160" s="130"/>
      <c r="I1160" s="190"/>
      <c r="J1160" s="190"/>
      <c r="K1160" s="131"/>
    </row>
    <row r="1161" spans="2:11" ht="19.5" customHeight="1">
      <c r="B1161" s="121">
        <f t="shared" si="47"/>
        <v>1130</v>
      </c>
      <c r="C1161" s="122"/>
      <c r="D1161" s="122"/>
      <c r="E1161" s="122"/>
      <c r="F1161" s="122"/>
      <c r="G1161" s="129"/>
      <c r="H1161" s="130"/>
      <c r="I1161" s="190"/>
      <c r="J1161" s="190"/>
      <c r="K1161" s="131"/>
    </row>
    <row r="1162" spans="2:11" ht="19.5" customHeight="1">
      <c r="B1162" s="121">
        <f t="shared" si="47"/>
        <v>1131</v>
      </c>
      <c r="C1162" s="122"/>
      <c r="D1162" s="122"/>
      <c r="E1162" s="122"/>
      <c r="F1162" s="122"/>
      <c r="G1162" s="129"/>
      <c r="H1162" s="130"/>
      <c r="I1162" s="190"/>
      <c r="J1162" s="190"/>
      <c r="K1162" s="131"/>
    </row>
    <row r="1163" spans="2:11" ht="19.5" customHeight="1">
      <c r="B1163" s="121">
        <f t="shared" si="47"/>
        <v>1132</v>
      </c>
      <c r="C1163" s="122"/>
      <c r="D1163" s="122"/>
      <c r="E1163" s="122"/>
      <c r="F1163" s="122"/>
      <c r="G1163" s="129"/>
      <c r="H1163" s="130"/>
      <c r="I1163" s="190"/>
      <c r="J1163" s="190"/>
      <c r="K1163" s="131"/>
    </row>
    <row r="1164" spans="2:11" ht="19.5" customHeight="1">
      <c r="B1164" s="121">
        <f t="shared" si="47"/>
        <v>1133</v>
      </c>
      <c r="C1164" s="122"/>
      <c r="D1164" s="122"/>
      <c r="E1164" s="122"/>
      <c r="F1164" s="122"/>
      <c r="G1164" s="129"/>
      <c r="H1164" s="130"/>
      <c r="I1164" s="190"/>
      <c r="J1164" s="190"/>
      <c r="K1164" s="131"/>
    </row>
    <row r="1165" spans="2:11" ht="19.5" customHeight="1">
      <c r="B1165" s="121">
        <f t="shared" si="47"/>
        <v>1134</v>
      </c>
      <c r="C1165" s="122"/>
      <c r="D1165" s="122"/>
      <c r="E1165" s="122"/>
      <c r="F1165" s="122"/>
      <c r="G1165" s="129"/>
      <c r="H1165" s="130"/>
      <c r="I1165" s="190"/>
      <c r="J1165" s="190"/>
      <c r="K1165" s="131"/>
    </row>
    <row r="1166" spans="2:11" ht="19.5" customHeight="1">
      <c r="B1166" s="121">
        <f t="shared" si="47"/>
        <v>1135</v>
      </c>
      <c r="C1166" s="122"/>
      <c r="D1166" s="122"/>
      <c r="E1166" s="122"/>
      <c r="F1166" s="122"/>
      <c r="G1166" s="129"/>
      <c r="H1166" s="130"/>
      <c r="I1166" s="190"/>
      <c r="J1166" s="190"/>
      <c r="K1166" s="131"/>
    </row>
    <row r="1167" spans="2:11" ht="19.5" customHeight="1">
      <c r="B1167" s="121">
        <f t="shared" si="47"/>
        <v>1136</v>
      </c>
      <c r="C1167" s="122"/>
      <c r="D1167" s="122"/>
      <c r="E1167" s="122"/>
      <c r="F1167" s="122"/>
      <c r="G1167" s="129"/>
      <c r="H1167" s="130"/>
      <c r="I1167" s="190"/>
      <c r="J1167" s="190"/>
      <c r="K1167" s="131"/>
    </row>
    <row r="1168" spans="2:11" ht="19.5" customHeight="1">
      <c r="B1168" s="121">
        <f t="shared" si="47"/>
        <v>1137</v>
      </c>
      <c r="C1168" s="122"/>
      <c r="D1168" s="122"/>
      <c r="E1168" s="122"/>
      <c r="F1168" s="122"/>
      <c r="G1168" s="129"/>
      <c r="H1168" s="130"/>
      <c r="I1168" s="190"/>
      <c r="J1168" s="190"/>
      <c r="K1168" s="131"/>
    </row>
    <row r="1169" spans="2:11" ht="19.5" customHeight="1">
      <c r="B1169" s="121">
        <f t="shared" si="47"/>
        <v>1138</v>
      </c>
      <c r="C1169" s="122"/>
      <c r="D1169" s="122"/>
      <c r="E1169" s="122"/>
      <c r="F1169" s="122"/>
      <c r="G1169" s="129"/>
      <c r="H1169" s="130"/>
      <c r="I1169" s="190"/>
      <c r="J1169" s="190"/>
      <c r="K1169" s="131"/>
    </row>
    <row r="1170" spans="2:11" ht="19.5" customHeight="1">
      <c r="B1170" s="121">
        <f t="shared" si="47"/>
        <v>1139</v>
      </c>
      <c r="C1170" s="122"/>
      <c r="D1170" s="122"/>
      <c r="E1170" s="122"/>
      <c r="F1170" s="122"/>
      <c r="G1170" s="129"/>
      <c r="H1170" s="130"/>
      <c r="I1170" s="190"/>
      <c r="J1170" s="190"/>
      <c r="K1170" s="131"/>
    </row>
    <row r="1171" spans="2:11" ht="19.5" customHeight="1">
      <c r="B1171" s="121">
        <f t="shared" si="47"/>
        <v>1140</v>
      </c>
      <c r="C1171" s="122"/>
      <c r="D1171" s="122"/>
      <c r="E1171" s="122"/>
      <c r="F1171" s="122"/>
      <c r="G1171" s="129"/>
      <c r="H1171" s="130"/>
      <c r="I1171" s="190"/>
      <c r="J1171" s="190"/>
      <c r="K1171" s="131"/>
    </row>
    <row r="1172" spans="2:11" ht="19.5" customHeight="1">
      <c r="B1172" s="121">
        <f t="shared" si="47"/>
        <v>1141</v>
      </c>
      <c r="C1172" s="122"/>
      <c r="D1172" s="122"/>
      <c r="E1172" s="122"/>
      <c r="F1172" s="122"/>
      <c r="G1172" s="129"/>
      <c r="H1172" s="130"/>
      <c r="I1172" s="190"/>
      <c r="J1172" s="190"/>
      <c r="K1172" s="131"/>
    </row>
    <row r="1173" spans="2:11" ht="19.5" customHeight="1">
      <c r="B1173" s="121">
        <f t="shared" si="47"/>
        <v>1142</v>
      </c>
      <c r="C1173" s="122"/>
      <c r="D1173" s="122"/>
      <c r="E1173" s="122"/>
      <c r="F1173" s="122"/>
      <c r="G1173" s="129"/>
      <c r="H1173" s="130"/>
      <c r="I1173" s="190"/>
      <c r="J1173" s="190"/>
      <c r="K1173" s="131"/>
    </row>
    <row r="1174" spans="2:11" ht="19.5" customHeight="1">
      <c r="B1174" s="121">
        <f t="shared" si="47"/>
        <v>1143</v>
      </c>
      <c r="C1174" s="122"/>
      <c r="D1174" s="122"/>
      <c r="E1174" s="122"/>
      <c r="F1174" s="122"/>
      <c r="G1174" s="129"/>
      <c r="H1174" s="130"/>
      <c r="I1174" s="190"/>
      <c r="J1174" s="190"/>
      <c r="K1174" s="131"/>
    </row>
    <row r="1175" spans="2:11" ht="19.5" customHeight="1">
      <c r="B1175" s="121">
        <f t="shared" si="47"/>
        <v>1144</v>
      </c>
      <c r="C1175" s="122"/>
      <c r="D1175" s="122"/>
      <c r="E1175" s="122"/>
      <c r="F1175" s="122"/>
      <c r="G1175" s="129"/>
      <c r="H1175" s="130"/>
      <c r="I1175" s="190"/>
      <c r="J1175" s="190"/>
      <c r="K1175" s="131"/>
    </row>
    <row r="1176" spans="2:11" ht="19.5" customHeight="1">
      <c r="B1176" s="121">
        <f t="shared" si="47"/>
        <v>1145</v>
      </c>
      <c r="C1176" s="122"/>
      <c r="D1176" s="122"/>
      <c r="E1176" s="122"/>
      <c r="F1176" s="122"/>
      <c r="G1176" s="129"/>
      <c r="H1176" s="130"/>
      <c r="I1176" s="190"/>
      <c r="J1176" s="190"/>
      <c r="K1176" s="131"/>
    </row>
    <row r="1177" spans="2:11" ht="19.5" customHeight="1">
      <c r="B1177" s="121">
        <f t="shared" si="47"/>
        <v>1146</v>
      </c>
      <c r="C1177" s="122"/>
      <c r="D1177" s="122"/>
      <c r="E1177" s="122"/>
      <c r="F1177" s="122"/>
      <c r="G1177" s="129"/>
      <c r="H1177" s="130"/>
      <c r="I1177" s="190"/>
      <c r="J1177" s="190"/>
      <c r="K1177" s="131"/>
    </row>
    <row r="1178" spans="2:11" ht="19.5" customHeight="1">
      <c r="B1178" s="121">
        <f t="shared" si="47"/>
        <v>1147</v>
      </c>
      <c r="C1178" s="122"/>
      <c r="D1178" s="122"/>
      <c r="E1178" s="122"/>
      <c r="F1178" s="122"/>
      <c r="G1178" s="129"/>
      <c r="H1178" s="130"/>
      <c r="I1178" s="190"/>
      <c r="J1178" s="190"/>
      <c r="K1178" s="131"/>
    </row>
    <row r="1179" spans="2:11" ht="19.5" customHeight="1">
      <c r="B1179" s="121">
        <f t="shared" si="47"/>
        <v>1148</v>
      </c>
      <c r="C1179" s="122"/>
      <c r="D1179" s="122"/>
      <c r="E1179" s="122"/>
      <c r="F1179" s="122"/>
      <c r="G1179" s="129"/>
      <c r="H1179" s="130"/>
      <c r="I1179" s="190"/>
      <c r="J1179" s="190"/>
      <c r="K1179" s="131"/>
    </row>
    <row r="1180" spans="2:11" ht="19.5" customHeight="1">
      <c r="B1180" s="121">
        <f t="shared" si="47"/>
        <v>1149</v>
      </c>
      <c r="C1180" s="122"/>
      <c r="D1180" s="122"/>
      <c r="E1180" s="122"/>
      <c r="F1180" s="122"/>
      <c r="G1180" s="129"/>
      <c r="H1180" s="130"/>
      <c r="I1180" s="190"/>
      <c r="J1180" s="190"/>
      <c r="K1180" s="131"/>
    </row>
    <row r="1181" spans="2:11" ht="19.5" customHeight="1">
      <c r="B1181" s="121">
        <f t="shared" ref="B1181:B1190" si="48">ROW()-30</f>
        <v>1151</v>
      </c>
      <c r="C1181" s="122"/>
      <c r="D1181" s="122"/>
      <c r="E1181" s="122"/>
      <c r="F1181" s="122"/>
      <c r="G1181" s="129"/>
      <c r="H1181" s="130"/>
      <c r="I1181" s="190"/>
      <c r="J1181" s="190"/>
      <c r="K1181" s="131"/>
    </row>
    <row r="1182" spans="2:11" ht="19.5" customHeight="1">
      <c r="B1182" s="121">
        <f t="shared" si="48"/>
        <v>1152</v>
      </c>
      <c r="C1182" s="122"/>
      <c r="D1182" s="122"/>
      <c r="E1182" s="122"/>
      <c r="F1182" s="122"/>
      <c r="G1182" s="129"/>
      <c r="H1182" s="130"/>
      <c r="I1182" s="190"/>
      <c r="J1182" s="190"/>
      <c r="K1182" s="131"/>
    </row>
    <row r="1183" spans="2:11" ht="19.5" customHeight="1">
      <c r="B1183" s="121">
        <f t="shared" si="48"/>
        <v>1153</v>
      </c>
      <c r="C1183" s="122"/>
      <c r="D1183" s="122"/>
      <c r="E1183" s="122"/>
      <c r="F1183" s="122"/>
      <c r="G1183" s="129"/>
      <c r="H1183" s="130"/>
      <c r="I1183" s="190"/>
      <c r="J1183" s="190"/>
      <c r="K1183" s="131"/>
    </row>
    <row r="1184" spans="2:11" ht="19.5" customHeight="1">
      <c r="B1184" s="121">
        <f t="shared" si="48"/>
        <v>1154</v>
      </c>
      <c r="C1184" s="122"/>
      <c r="D1184" s="122"/>
      <c r="E1184" s="122"/>
      <c r="F1184" s="122"/>
      <c r="G1184" s="129"/>
      <c r="H1184" s="130"/>
      <c r="I1184" s="190"/>
      <c r="J1184" s="190"/>
      <c r="K1184" s="131"/>
    </row>
    <row r="1185" spans="2:11" ht="19.5" customHeight="1">
      <c r="B1185" s="121">
        <f t="shared" si="48"/>
        <v>1155</v>
      </c>
      <c r="C1185" s="122"/>
      <c r="D1185" s="122"/>
      <c r="E1185" s="122"/>
      <c r="F1185" s="122"/>
      <c r="G1185" s="129"/>
      <c r="H1185" s="130"/>
      <c r="I1185" s="190"/>
      <c r="J1185" s="190"/>
      <c r="K1185" s="131"/>
    </row>
    <row r="1186" spans="2:11" ht="19.5" customHeight="1">
      <c r="B1186" s="121">
        <f t="shared" si="48"/>
        <v>1156</v>
      </c>
      <c r="C1186" s="122"/>
      <c r="D1186" s="122"/>
      <c r="E1186" s="122"/>
      <c r="F1186" s="122"/>
      <c r="G1186" s="129"/>
      <c r="H1186" s="130"/>
      <c r="I1186" s="190"/>
      <c r="J1186" s="190"/>
      <c r="K1186" s="131"/>
    </row>
    <row r="1187" spans="2:11" ht="19.5" customHeight="1">
      <c r="B1187" s="121">
        <f t="shared" si="48"/>
        <v>1157</v>
      </c>
      <c r="C1187" s="122"/>
      <c r="D1187" s="122"/>
      <c r="E1187" s="122"/>
      <c r="F1187" s="122"/>
      <c r="G1187" s="129"/>
      <c r="H1187" s="130"/>
      <c r="I1187" s="190"/>
      <c r="J1187" s="190"/>
      <c r="K1187" s="131"/>
    </row>
    <row r="1188" spans="2:11" ht="19.5" customHeight="1">
      <c r="B1188" s="121">
        <f t="shared" si="48"/>
        <v>1158</v>
      </c>
      <c r="C1188" s="122"/>
      <c r="D1188" s="122"/>
      <c r="E1188" s="122"/>
      <c r="F1188" s="122"/>
      <c r="G1188" s="129"/>
      <c r="H1188" s="130"/>
      <c r="I1188" s="190"/>
      <c r="J1188" s="190"/>
      <c r="K1188" s="131"/>
    </row>
    <row r="1189" spans="2:11" ht="19.5" customHeight="1">
      <c r="B1189" s="121">
        <f t="shared" si="48"/>
        <v>1159</v>
      </c>
      <c r="C1189" s="122"/>
      <c r="D1189" s="122"/>
      <c r="E1189" s="122"/>
      <c r="F1189" s="122"/>
      <c r="G1189" s="129"/>
      <c r="H1189" s="130"/>
      <c r="I1189" s="190"/>
      <c r="J1189" s="190"/>
      <c r="K1189" s="131"/>
    </row>
    <row r="1190" spans="2:11" ht="19.5" customHeight="1">
      <c r="B1190" s="121">
        <f t="shared" si="48"/>
        <v>1160</v>
      </c>
      <c r="C1190" s="122"/>
      <c r="D1190" s="122"/>
      <c r="E1190" s="122"/>
      <c r="F1190" s="122"/>
      <c r="G1190" s="129"/>
      <c r="H1190" s="130"/>
      <c r="I1190" s="190"/>
      <c r="J1190" s="190"/>
      <c r="K1190" s="131"/>
    </row>
    <row r="1191" spans="2:11" ht="19.5" customHeight="1">
      <c r="B1191" s="121">
        <f t="shared" ref="B1191:B1222" si="49">ROW()-31</f>
        <v>1160</v>
      </c>
      <c r="C1191" s="122"/>
      <c r="D1191" s="122"/>
      <c r="E1191" s="122"/>
      <c r="F1191" s="122"/>
      <c r="G1191" s="129"/>
      <c r="H1191" s="130"/>
      <c r="I1191" s="190"/>
      <c r="J1191" s="190"/>
      <c r="K1191" s="131"/>
    </row>
    <row r="1192" spans="2:11" ht="19.5" customHeight="1">
      <c r="B1192" s="121">
        <f t="shared" si="49"/>
        <v>1161</v>
      </c>
      <c r="C1192" s="122"/>
      <c r="D1192" s="122"/>
      <c r="E1192" s="122"/>
      <c r="F1192" s="122"/>
      <c r="G1192" s="129"/>
      <c r="H1192" s="130"/>
      <c r="I1192" s="190"/>
      <c r="J1192" s="190"/>
      <c r="K1192" s="131"/>
    </row>
    <row r="1193" spans="2:11" ht="19.5" customHeight="1">
      <c r="B1193" s="121">
        <f t="shared" si="49"/>
        <v>1162</v>
      </c>
      <c r="C1193" s="122"/>
      <c r="D1193" s="122"/>
      <c r="E1193" s="122"/>
      <c r="F1193" s="122"/>
      <c r="G1193" s="129"/>
      <c r="H1193" s="130"/>
      <c r="I1193" s="190"/>
      <c r="J1193" s="190"/>
      <c r="K1193" s="131"/>
    </row>
    <row r="1194" spans="2:11" ht="19.5" customHeight="1">
      <c r="B1194" s="121">
        <f t="shared" si="49"/>
        <v>1163</v>
      </c>
      <c r="C1194" s="122"/>
      <c r="D1194" s="122"/>
      <c r="E1194" s="122"/>
      <c r="F1194" s="122"/>
      <c r="G1194" s="129"/>
      <c r="H1194" s="130"/>
      <c r="I1194" s="190"/>
      <c r="J1194" s="190"/>
      <c r="K1194" s="131"/>
    </row>
    <row r="1195" spans="2:11" ht="19.5" customHeight="1">
      <c r="B1195" s="121">
        <f t="shared" si="49"/>
        <v>1164</v>
      </c>
      <c r="C1195" s="122"/>
      <c r="D1195" s="122"/>
      <c r="E1195" s="122"/>
      <c r="F1195" s="122"/>
      <c r="G1195" s="129"/>
      <c r="H1195" s="130"/>
      <c r="I1195" s="190"/>
      <c r="J1195" s="190"/>
      <c r="K1195" s="131"/>
    </row>
    <row r="1196" spans="2:11" ht="19.5" customHeight="1">
      <c r="B1196" s="121">
        <f t="shared" si="49"/>
        <v>1165</v>
      </c>
      <c r="C1196" s="122"/>
      <c r="D1196" s="122"/>
      <c r="E1196" s="122"/>
      <c r="F1196" s="122"/>
      <c r="G1196" s="129"/>
      <c r="H1196" s="130"/>
      <c r="I1196" s="190"/>
      <c r="J1196" s="190"/>
      <c r="K1196" s="131"/>
    </row>
    <row r="1197" spans="2:11" ht="19.5" customHeight="1">
      <c r="B1197" s="121">
        <f t="shared" si="49"/>
        <v>1166</v>
      </c>
      <c r="C1197" s="122"/>
      <c r="D1197" s="122"/>
      <c r="E1197" s="122"/>
      <c r="F1197" s="122"/>
      <c r="G1197" s="129"/>
      <c r="H1197" s="130"/>
      <c r="I1197" s="190"/>
      <c r="J1197" s="190"/>
      <c r="K1197" s="131"/>
    </row>
    <row r="1198" spans="2:11" ht="19.5" customHeight="1">
      <c r="B1198" s="121">
        <f t="shared" si="49"/>
        <v>1167</v>
      </c>
      <c r="C1198" s="122"/>
      <c r="D1198" s="122"/>
      <c r="E1198" s="122"/>
      <c r="F1198" s="122"/>
      <c r="G1198" s="129"/>
      <c r="H1198" s="130"/>
      <c r="I1198" s="190"/>
      <c r="J1198" s="190"/>
      <c r="K1198" s="131"/>
    </row>
    <row r="1199" spans="2:11" ht="19.5" customHeight="1">
      <c r="B1199" s="121">
        <f t="shared" si="49"/>
        <v>1168</v>
      </c>
      <c r="C1199" s="122"/>
      <c r="D1199" s="122"/>
      <c r="E1199" s="122"/>
      <c r="F1199" s="122"/>
      <c r="G1199" s="129"/>
      <c r="H1199" s="130"/>
      <c r="I1199" s="190"/>
      <c r="J1199" s="190"/>
      <c r="K1199" s="131"/>
    </row>
    <row r="1200" spans="2:11" ht="19.5" customHeight="1">
      <c r="B1200" s="121">
        <f t="shared" si="49"/>
        <v>1169</v>
      </c>
      <c r="C1200" s="122"/>
      <c r="D1200" s="122"/>
      <c r="E1200" s="122"/>
      <c r="F1200" s="122"/>
      <c r="G1200" s="129"/>
      <c r="H1200" s="130"/>
      <c r="I1200" s="190"/>
      <c r="J1200" s="190"/>
      <c r="K1200" s="131"/>
    </row>
    <row r="1201" spans="2:11" ht="19.5" customHeight="1">
      <c r="B1201" s="121">
        <f t="shared" si="49"/>
        <v>1170</v>
      </c>
      <c r="C1201" s="122"/>
      <c r="D1201" s="122"/>
      <c r="E1201" s="122"/>
      <c r="F1201" s="122"/>
      <c r="G1201" s="129"/>
      <c r="H1201" s="130"/>
      <c r="I1201" s="190"/>
      <c r="J1201" s="190"/>
      <c r="K1201" s="131"/>
    </row>
    <row r="1202" spans="2:11" ht="19.5" customHeight="1">
      <c r="B1202" s="121">
        <f t="shared" si="49"/>
        <v>1171</v>
      </c>
      <c r="C1202" s="122"/>
      <c r="D1202" s="122"/>
      <c r="E1202" s="122"/>
      <c r="F1202" s="122"/>
      <c r="G1202" s="129"/>
      <c r="H1202" s="130"/>
      <c r="I1202" s="190"/>
      <c r="J1202" s="190"/>
      <c r="K1202" s="131"/>
    </row>
    <row r="1203" spans="2:11" ht="19.5" customHeight="1">
      <c r="B1203" s="121">
        <f t="shared" si="49"/>
        <v>1172</v>
      </c>
      <c r="C1203" s="122"/>
      <c r="D1203" s="122"/>
      <c r="E1203" s="122"/>
      <c r="F1203" s="122"/>
      <c r="G1203" s="129"/>
      <c r="H1203" s="130"/>
      <c r="I1203" s="190"/>
      <c r="J1203" s="190"/>
      <c r="K1203" s="131"/>
    </row>
    <row r="1204" spans="2:11" ht="19.5" customHeight="1">
      <c r="B1204" s="121">
        <f t="shared" si="49"/>
        <v>1173</v>
      </c>
      <c r="C1204" s="122"/>
      <c r="D1204" s="122"/>
      <c r="E1204" s="122"/>
      <c r="F1204" s="122"/>
      <c r="G1204" s="129"/>
      <c r="H1204" s="130"/>
      <c r="I1204" s="190"/>
      <c r="J1204" s="190"/>
      <c r="K1204" s="131"/>
    </row>
    <row r="1205" spans="2:11" ht="19.5" customHeight="1">
      <c r="B1205" s="121">
        <f t="shared" si="49"/>
        <v>1174</v>
      </c>
      <c r="C1205" s="122"/>
      <c r="D1205" s="122"/>
      <c r="E1205" s="122"/>
      <c r="F1205" s="122"/>
      <c r="G1205" s="129"/>
      <c r="H1205" s="130"/>
      <c r="I1205" s="190"/>
      <c r="J1205" s="190"/>
      <c r="K1205" s="131"/>
    </row>
    <row r="1206" spans="2:11" ht="19.5" customHeight="1">
      <c r="B1206" s="121">
        <f t="shared" si="49"/>
        <v>1175</v>
      </c>
      <c r="C1206" s="122"/>
      <c r="D1206" s="122"/>
      <c r="E1206" s="122"/>
      <c r="F1206" s="122"/>
      <c r="G1206" s="129"/>
      <c r="H1206" s="130"/>
      <c r="I1206" s="190"/>
      <c r="J1206" s="190"/>
      <c r="K1206" s="131"/>
    </row>
    <row r="1207" spans="2:11" ht="19.5" customHeight="1">
      <c r="B1207" s="121">
        <f t="shared" si="49"/>
        <v>1176</v>
      </c>
      <c r="C1207" s="122"/>
      <c r="D1207" s="122"/>
      <c r="E1207" s="122"/>
      <c r="F1207" s="122"/>
      <c r="G1207" s="129"/>
      <c r="H1207" s="130"/>
      <c r="I1207" s="190"/>
      <c r="J1207" s="190"/>
      <c r="K1207" s="131"/>
    </row>
    <row r="1208" spans="2:11" ht="19.5" customHeight="1">
      <c r="B1208" s="121">
        <f t="shared" si="49"/>
        <v>1177</v>
      </c>
      <c r="C1208" s="122"/>
      <c r="D1208" s="122"/>
      <c r="E1208" s="122"/>
      <c r="F1208" s="122"/>
      <c r="G1208" s="129"/>
      <c r="H1208" s="130"/>
      <c r="I1208" s="190"/>
      <c r="J1208" s="190"/>
      <c r="K1208" s="131"/>
    </row>
    <row r="1209" spans="2:11" ht="19.5" customHeight="1">
      <c r="B1209" s="121">
        <f t="shared" si="49"/>
        <v>1178</v>
      </c>
      <c r="C1209" s="122"/>
      <c r="D1209" s="122"/>
      <c r="E1209" s="122"/>
      <c r="F1209" s="122"/>
      <c r="G1209" s="129"/>
      <c r="H1209" s="130"/>
      <c r="I1209" s="190"/>
      <c r="J1209" s="190"/>
      <c r="K1209" s="131"/>
    </row>
    <row r="1210" spans="2:11" ht="19.5" customHeight="1">
      <c r="B1210" s="121">
        <f t="shared" si="49"/>
        <v>1179</v>
      </c>
      <c r="C1210" s="122"/>
      <c r="D1210" s="122"/>
      <c r="E1210" s="122"/>
      <c r="F1210" s="122"/>
      <c r="G1210" s="129"/>
      <c r="H1210" s="130"/>
      <c r="I1210" s="190"/>
      <c r="J1210" s="190"/>
      <c r="K1210" s="131"/>
    </row>
    <row r="1211" spans="2:11" ht="19.5" customHeight="1">
      <c r="B1211" s="121">
        <f t="shared" si="49"/>
        <v>1180</v>
      </c>
      <c r="C1211" s="122"/>
      <c r="D1211" s="122"/>
      <c r="E1211" s="122"/>
      <c r="F1211" s="122"/>
      <c r="G1211" s="129"/>
      <c r="H1211" s="130"/>
      <c r="I1211" s="190"/>
      <c r="J1211" s="190"/>
      <c r="K1211" s="131"/>
    </row>
    <row r="1212" spans="2:11" ht="19.5" customHeight="1">
      <c r="B1212" s="121">
        <f t="shared" si="49"/>
        <v>1181</v>
      </c>
      <c r="C1212" s="122"/>
      <c r="D1212" s="122"/>
      <c r="E1212" s="122"/>
      <c r="F1212" s="122"/>
      <c r="G1212" s="129"/>
      <c r="H1212" s="130"/>
      <c r="I1212" s="190"/>
      <c r="J1212" s="190"/>
      <c r="K1212" s="131"/>
    </row>
    <row r="1213" spans="2:11" ht="19.5" customHeight="1">
      <c r="B1213" s="121">
        <f t="shared" si="49"/>
        <v>1182</v>
      </c>
      <c r="C1213" s="122"/>
      <c r="D1213" s="122"/>
      <c r="E1213" s="122"/>
      <c r="F1213" s="122"/>
      <c r="G1213" s="129"/>
      <c r="H1213" s="130"/>
      <c r="I1213" s="190"/>
      <c r="J1213" s="190"/>
      <c r="K1213" s="131"/>
    </row>
    <row r="1214" spans="2:11" ht="19.5" customHeight="1">
      <c r="B1214" s="121">
        <f t="shared" si="49"/>
        <v>1183</v>
      </c>
      <c r="C1214" s="122"/>
      <c r="D1214" s="122"/>
      <c r="E1214" s="122"/>
      <c r="F1214" s="122"/>
      <c r="G1214" s="129"/>
      <c r="H1214" s="130"/>
      <c r="I1214" s="190"/>
      <c r="J1214" s="190"/>
      <c r="K1214" s="131"/>
    </row>
    <row r="1215" spans="2:11" ht="19.5" customHeight="1">
      <c r="B1215" s="121">
        <f t="shared" si="49"/>
        <v>1184</v>
      </c>
      <c r="C1215" s="122"/>
      <c r="D1215" s="122"/>
      <c r="E1215" s="122"/>
      <c r="F1215" s="122"/>
      <c r="G1215" s="129"/>
      <c r="H1215" s="130"/>
      <c r="I1215" s="190"/>
      <c r="J1215" s="190"/>
      <c r="K1215" s="131"/>
    </row>
    <row r="1216" spans="2:11" ht="19.5" customHeight="1">
      <c r="B1216" s="121">
        <f t="shared" si="49"/>
        <v>1185</v>
      </c>
      <c r="C1216" s="122"/>
      <c r="D1216" s="122"/>
      <c r="E1216" s="122"/>
      <c r="F1216" s="122"/>
      <c r="G1216" s="129"/>
      <c r="H1216" s="130"/>
      <c r="I1216" s="190"/>
      <c r="J1216" s="190"/>
      <c r="K1216" s="131"/>
    </row>
    <row r="1217" spans="2:11" ht="19.5" customHeight="1">
      <c r="B1217" s="121">
        <f t="shared" si="49"/>
        <v>1186</v>
      </c>
      <c r="C1217" s="122"/>
      <c r="D1217" s="122"/>
      <c r="E1217" s="122"/>
      <c r="F1217" s="122"/>
      <c r="G1217" s="129"/>
      <c r="H1217" s="130"/>
      <c r="I1217" s="190"/>
      <c r="J1217" s="190"/>
      <c r="K1217" s="131"/>
    </row>
    <row r="1218" spans="2:11" ht="19.5" customHeight="1">
      <c r="B1218" s="121">
        <f t="shared" si="49"/>
        <v>1187</v>
      </c>
      <c r="C1218" s="122"/>
      <c r="D1218" s="122"/>
      <c r="E1218" s="122"/>
      <c r="F1218" s="122"/>
      <c r="G1218" s="129"/>
      <c r="H1218" s="130"/>
      <c r="I1218" s="190"/>
      <c r="J1218" s="190"/>
      <c r="K1218" s="131"/>
    </row>
    <row r="1219" spans="2:11" ht="19.5" customHeight="1">
      <c r="B1219" s="121">
        <f t="shared" si="49"/>
        <v>1188</v>
      </c>
      <c r="C1219" s="122"/>
      <c r="D1219" s="122"/>
      <c r="E1219" s="122"/>
      <c r="F1219" s="122"/>
      <c r="G1219" s="129"/>
      <c r="H1219" s="130"/>
      <c r="I1219" s="190"/>
      <c r="J1219" s="190"/>
      <c r="K1219" s="131"/>
    </row>
    <row r="1220" spans="2:11" ht="19.5" customHeight="1">
      <c r="B1220" s="121">
        <f t="shared" si="49"/>
        <v>1189</v>
      </c>
      <c r="C1220" s="122"/>
      <c r="D1220" s="122"/>
      <c r="E1220" s="122"/>
      <c r="F1220" s="122"/>
      <c r="G1220" s="129"/>
      <c r="H1220" s="130"/>
      <c r="I1220" s="190"/>
      <c r="J1220" s="190"/>
      <c r="K1220" s="131"/>
    </row>
    <row r="1221" spans="2:11" ht="19.5" customHeight="1">
      <c r="B1221" s="121">
        <f t="shared" si="49"/>
        <v>1190</v>
      </c>
      <c r="C1221" s="122"/>
      <c r="D1221" s="122"/>
      <c r="E1221" s="122"/>
      <c r="F1221" s="122"/>
      <c r="G1221" s="129"/>
      <c r="H1221" s="130"/>
      <c r="I1221" s="190"/>
      <c r="J1221" s="190"/>
      <c r="K1221" s="131"/>
    </row>
    <row r="1222" spans="2:11" ht="19.5" customHeight="1">
      <c r="B1222" s="121">
        <f t="shared" si="49"/>
        <v>1191</v>
      </c>
      <c r="C1222" s="122"/>
      <c r="D1222" s="122"/>
      <c r="E1222" s="122"/>
      <c r="F1222" s="122"/>
      <c r="G1222" s="129"/>
      <c r="H1222" s="130"/>
      <c r="I1222" s="190"/>
      <c r="J1222" s="190"/>
      <c r="K1222" s="131"/>
    </row>
    <row r="1223" spans="2:11" ht="19.5" customHeight="1">
      <c r="B1223" s="121">
        <f t="shared" ref="B1223:B1232" si="50">ROW()-30</f>
        <v>1193</v>
      </c>
      <c r="C1223" s="122"/>
      <c r="D1223" s="122"/>
      <c r="E1223" s="122"/>
      <c r="F1223" s="122"/>
      <c r="G1223" s="129"/>
      <c r="H1223" s="130"/>
      <c r="I1223" s="190"/>
      <c r="J1223" s="190"/>
      <c r="K1223" s="131"/>
    </row>
    <row r="1224" spans="2:11" ht="19.5" customHeight="1">
      <c r="B1224" s="121">
        <f t="shared" si="50"/>
        <v>1194</v>
      </c>
      <c r="C1224" s="122"/>
      <c r="D1224" s="122"/>
      <c r="E1224" s="122"/>
      <c r="F1224" s="122"/>
      <c r="G1224" s="129"/>
      <c r="H1224" s="130"/>
      <c r="I1224" s="190"/>
      <c r="J1224" s="190"/>
      <c r="K1224" s="131"/>
    </row>
    <row r="1225" spans="2:11" ht="19.5" customHeight="1">
      <c r="B1225" s="121">
        <f t="shared" si="50"/>
        <v>1195</v>
      </c>
      <c r="C1225" s="122"/>
      <c r="D1225" s="122"/>
      <c r="E1225" s="122"/>
      <c r="F1225" s="122"/>
      <c r="G1225" s="129"/>
      <c r="H1225" s="130"/>
      <c r="I1225" s="190"/>
      <c r="J1225" s="190"/>
      <c r="K1225" s="131"/>
    </row>
    <row r="1226" spans="2:11" ht="19.5" customHeight="1">
      <c r="B1226" s="121">
        <f t="shared" si="50"/>
        <v>1196</v>
      </c>
      <c r="C1226" s="122"/>
      <c r="D1226" s="122"/>
      <c r="E1226" s="122"/>
      <c r="F1226" s="122"/>
      <c r="G1226" s="129"/>
      <c r="H1226" s="130"/>
      <c r="I1226" s="190"/>
      <c r="J1226" s="190"/>
      <c r="K1226" s="131"/>
    </row>
    <row r="1227" spans="2:11" ht="19.5" customHeight="1">
      <c r="B1227" s="121">
        <f t="shared" si="50"/>
        <v>1197</v>
      </c>
      <c r="C1227" s="122"/>
      <c r="D1227" s="122"/>
      <c r="E1227" s="122"/>
      <c r="F1227" s="122"/>
      <c r="G1227" s="129"/>
      <c r="H1227" s="130"/>
      <c r="I1227" s="190"/>
      <c r="J1227" s="190"/>
      <c r="K1227" s="131"/>
    </row>
    <row r="1228" spans="2:11" ht="19.5" customHeight="1">
      <c r="B1228" s="121">
        <f t="shared" si="50"/>
        <v>1198</v>
      </c>
      <c r="C1228" s="122"/>
      <c r="D1228" s="122"/>
      <c r="E1228" s="122"/>
      <c r="F1228" s="122"/>
      <c r="G1228" s="129"/>
      <c r="H1228" s="130"/>
      <c r="I1228" s="190"/>
      <c r="J1228" s="190"/>
      <c r="K1228" s="131"/>
    </row>
    <row r="1229" spans="2:11" ht="19.5" customHeight="1">
      <c r="B1229" s="121">
        <f t="shared" si="50"/>
        <v>1199</v>
      </c>
      <c r="C1229" s="122"/>
      <c r="D1229" s="122"/>
      <c r="E1229" s="122"/>
      <c r="F1229" s="122"/>
      <c r="G1229" s="129"/>
      <c r="H1229" s="130"/>
      <c r="I1229" s="190"/>
      <c r="J1229" s="190"/>
      <c r="K1229" s="131"/>
    </row>
    <row r="1230" spans="2:11" ht="19.5" customHeight="1">
      <c r="B1230" s="121">
        <f t="shared" si="50"/>
        <v>1200</v>
      </c>
      <c r="C1230" s="122"/>
      <c r="D1230" s="122"/>
      <c r="E1230" s="122"/>
      <c r="F1230" s="122"/>
      <c r="G1230" s="129"/>
      <c r="H1230" s="130"/>
      <c r="I1230" s="190"/>
      <c r="J1230" s="190"/>
      <c r="K1230" s="131"/>
    </row>
    <row r="1231" spans="2:11" ht="19.5" customHeight="1">
      <c r="B1231" s="121">
        <f t="shared" si="50"/>
        <v>1201</v>
      </c>
      <c r="C1231" s="122"/>
      <c r="D1231" s="122"/>
      <c r="E1231" s="122"/>
      <c r="F1231" s="122"/>
      <c r="G1231" s="129"/>
      <c r="H1231" s="130"/>
      <c r="I1231" s="190"/>
      <c r="J1231" s="190"/>
      <c r="K1231" s="131"/>
    </row>
    <row r="1232" spans="2:11" ht="19.5" customHeight="1">
      <c r="B1232" s="121">
        <f t="shared" si="50"/>
        <v>1202</v>
      </c>
      <c r="C1232" s="122"/>
      <c r="D1232" s="122"/>
      <c r="E1232" s="122"/>
      <c r="F1232" s="122"/>
      <c r="G1232" s="129"/>
      <c r="H1232" s="130"/>
      <c r="I1232" s="190"/>
      <c r="J1232" s="190"/>
      <c r="K1232" s="131"/>
    </row>
    <row r="1233" spans="2:11" ht="19.5" customHeight="1">
      <c r="B1233" s="121">
        <f t="shared" ref="B1233:B1264" si="51">ROW()-31</f>
        <v>1202</v>
      </c>
      <c r="C1233" s="122"/>
      <c r="D1233" s="122"/>
      <c r="E1233" s="122"/>
      <c r="F1233" s="122"/>
      <c r="G1233" s="129"/>
      <c r="H1233" s="130"/>
      <c r="I1233" s="190"/>
      <c r="J1233" s="190"/>
      <c r="K1233" s="131"/>
    </row>
    <row r="1234" spans="2:11" ht="19.5" customHeight="1">
      <c r="B1234" s="121">
        <f t="shared" si="51"/>
        <v>1203</v>
      </c>
      <c r="C1234" s="122"/>
      <c r="D1234" s="122"/>
      <c r="E1234" s="122"/>
      <c r="F1234" s="122"/>
      <c r="G1234" s="129"/>
      <c r="H1234" s="130"/>
      <c r="I1234" s="190"/>
      <c r="J1234" s="190"/>
      <c r="K1234" s="131"/>
    </row>
    <row r="1235" spans="2:11" ht="19.5" customHeight="1">
      <c r="B1235" s="121">
        <f t="shared" si="51"/>
        <v>1204</v>
      </c>
      <c r="C1235" s="122"/>
      <c r="D1235" s="122"/>
      <c r="E1235" s="122"/>
      <c r="F1235" s="122"/>
      <c r="G1235" s="129"/>
      <c r="H1235" s="130"/>
      <c r="I1235" s="190"/>
      <c r="J1235" s="190"/>
      <c r="K1235" s="131"/>
    </row>
    <row r="1236" spans="2:11" ht="19.5" customHeight="1">
      <c r="B1236" s="121">
        <f t="shared" si="51"/>
        <v>1205</v>
      </c>
      <c r="C1236" s="122"/>
      <c r="D1236" s="122"/>
      <c r="E1236" s="122"/>
      <c r="F1236" s="122"/>
      <c r="G1236" s="129"/>
      <c r="H1236" s="130"/>
      <c r="I1236" s="190"/>
      <c r="J1236" s="190"/>
      <c r="K1236" s="131"/>
    </row>
    <row r="1237" spans="2:11" ht="19.5" customHeight="1">
      <c r="B1237" s="121">
        <f t="shared" si="51"/>
        <v>1206</v>
      </c>
      <c r="C1237" s="122"/>
      <c r="D1237" s="122"/>
      <c r="E1237" s="122"/>
      <c r="F1237" s="122"/>
      <c r="G1237" s="129"/>
      <c r="H1237" s="130"/>
      <c r="I1237" s="190"/>
      <c r="J1237" s="190"/>
      <c r="K1237" s="131"/>
    </row>
    <row r="1238" spans="2:11" ht="19.5" customHeight="1">
      <c r="B1238" s="121">
        <f t="shared" si="51"/>
        <v>1207</v>
      </c>
      <c r="C1238" s="122"/>
      <c r="D1238" s="122"/>
      <c r="E1238" s="122"/>
      <c r="F1238" s="122"/>
      <c r="G1238" s="129"/>
      <c r="H1238" s="130"/>
      <c r="I1238" s="190"/>
      <c r="J1238" s="190"/>
      <c r="K1238" s="131"/>
    </row>
    <row r="1239" spans="2:11" ht="19.5" customHeight="1">
      <c r="B1239" s="121">
        <f t="shared" si="51"/>
        <v>1208</v>
      </c>
      <c r="C1239" s="122"/>
      <c r="D1239" s="122"/>
      <c r="E1239" s="122"/>
      <c r="F1239" s="122"/>
      <c r="G1239" s="129"/>
      <c r="H1239" s="130"/>
      <c r="I1239" s="190"/>
      <c r="J1239" s="190"/>
      <c r="K1239" s="131"/>
    </row>
    <row r="1240" spans="2:11" ht="19.5" customHeight="1">
      <c r="B1240" s="121">
        <f t="shared" si="51"/>
        <v>1209</v>
      </c>
      <c r="C1240" s="122"/>
      <c r="D1240" s="122"/>
      <c r="E1240" s="122"/>
      <c r="F1240" s="122"/>
      <c r="G1240" s="129"/>
      <c r="H1240" s="130"/>
      <c r="I1240" s="190"/>
      <c r="J1240" s="190"/>
      <c r="K1240" s="131"/>
    </row>
    <row r="1241" spans="2:11" ht="19.5" customHeight="1">
      <c r="B1241" s="121">
        <f t="shared" si="51"/>
        <v>1210</v>
      </c>
      <c r="C1241" s="122"/>
      <c r="D1241" s="122"/>
      <c r="E1241" s="122"/>
      <c r="F1241" s="122"/>
      <c r="G1241" s="129"/>
      <c r="H1241" s="130"/>
      <c r="I1241" s="190"/>
      <c r="J1241" s="190"/>
      <c r="K1241" s="131"/>
    </row>
    <row r="1242" spans="2:11" ht="19.5" customHeight="1">
      <c r="B1242" s="121">
        <f t="shared" si="51"/>
        <v>1211</v>
      </c>
      <c r="C1242" s="122"/>
      <c r="D1242" s="122"/>
      <c r="E1242" s="122"/>
      <c r="F1242" s="122"/>
      <c r="G1242" s="129"/>
      <c r="H1242" s="130"/>
      <c r="I1242" s="190"/>
      <c r="J1242" s="190"/>
      <c r="K1242" s="131"/>
    </row>
    <row r="1243" spans="2:11" ht="19.5" customHeight="1">
      <c r="B1243" s="121">
        <f t="shared" si="51"/>
        <v>1212</v>
      </c>
      <c r="C1243" s="122"/>
      <c r="D1243" s="122"/>
      <c r="E1243" s="122"/>
      <c r="F1243" s="122"/>
      <c r="G1243" s="129"/>
      <c r="H1243" s="130"/>
      <c r="I1243" s="190"/>
      <c r="J1243" s="190"/>
      <c r="K1243" s="131"/>
    </row>
    <row r="1244" spans="2:11" ht="19.5" customHeight="1">
      <c r="B1244" s="121">
        <f t="shared" si="51"/>
        <v>1213</v>
      </c>
      <c r="C1244" s="122"/>
      <c r="D1244" s="122"/>
      <c r="E1244" s="122"/>
      <c r="F1244" s="122"/>
      <c r="G1244" s="129"/>
      <c r="H1244" s="130"/>
      <c r="I1244" s="190"/>
      <c r="J1244" s="190"/>
      <c r="K1244" s="131"/>
    </row>
    <row r="1245" spans="2:11" ht="19.5" customHeight="1">
      <c r="B1245" s="121">
        <f t="shared" si="51"/>
        <v>1214</v>
      </c>
      <c r="C1245" s="122"/>
      <c r="D1245" s="122"/>
      <c r="E1245" s="122"/>
      <c r="F1245" s="122"/>
      <c r="G1245" s="129"/>
      <c r="H1245" s="130"/>
      <c r="I1245" s="190"/>
      <c r="J1245" s="190"/>
      <c r="K1245" s="131"/>
    </row>
    <row r="1246" spans="2:11" ht="19.5" customHeight="1">
      <c r="B1246" s="121">
        <f t="shared" si="51"/>
        <v>1215</v>
      </c>
      <c r="C1246" s="122"/>
      <c r="D1246" s="122"/>
      <c r="E1246" s="122"/>
      <c r="F1246" s="122"/>
      <c r="G1246" s="129"/>
      <c r="H1246" s="130"/>
      <c r="I1246" s="190"/>
      <c r="J1246" s="190"/>
      <c r="K1246" s="131"/>
    </row>
    <row r="1247" spans="2:11" ht="19.5" customHeight="1">
      <c r="B1247" s="121">
        <f t="shared" si="51"/>
        <v>1216</v>
      </c>
      <c r="C1247" s="122"/>
      <c r="D1247" s="122"/>
      <c r="E1247" s="122"/>
      <c r="F1247" s="122"/>
      <c r="G1247" s="129"/>
      <c r="H1247" s="130"/>
      <c r="I1247" s="190"/>
      <c r="J1247" s="190"/>
      <c r="K1247" s="131"/>
    </row>
    <row r="1248" spans="2:11" ht="19.5" customHeight="1">
      <c r="B1248" s="121">
        <f t="shared" si="51"/>
        <v>1217</v>
      </c>
      <c r="C1248" s="122"/>
      <c r="D1248" s="122"/>
      <c r="E1248" s="122"/>
      <c r="F1248" s="122"/>
      <c r="G1248" s="129"/>
      <c r="H1248" s="130"/>
      <c r="I1248" s="190"/>
      <c r="J1248" s="190"/>
      <c r="K1248" s="131"/>
    </row>
    <row r="1249" spans="2:11" ht="19.5" customHeight="1">
      <c r="B1249" s="121">
        <f t="shared" si="51"/>
        <v>1218</v>
      </c>
      <c r="C1249" s="122"/>
      <c r="D1249" s="122"/>
      <c r="E1249" s="122"/>
      <c r="F1249" s="122"/>
      <c r="G1249" s="129"/>
      <c r="H1249" s="130"/>
      <c r="I1249" s="190"/>
      <c r="J1249" s="190"/>
      <c r="K1249" s="131"/>
    </row>
    <row r="1250" spans="2:11" ht="19.5" customHeight="1">
      <c r="B1250" s="121">
        <f t="shared" si="51"/>
        <v>1219</v>
      </c>
      <c r="C1250" s="122"/>
      <c r="D1250" s="122"/>
      <c r="E1250" s="122"/>
      <c r="F1250" s="122"/>
      <c r="G1250" s="129"/>
      <c r="H1250" s="130"/>
      <c r="I1250" s="190"/>
      <c r="J1250" s="190"/>
      <c r="K1250" s="131"/>
    </row>
    <row r="1251" spans="2:11" ht="19.5" customHeight="1">
      <c r="B1251" s="121">
        <f t="shared" si="51"/>
        <v>1220</v>
      </c>
      <c r="C1251" s="122"/>
      <c r="D1251" s="122"/>
      <c r="E1251" s="122"/>
      <c r="F1251" s="122"/>
      <c r="G1251" s="129"/>
      <c r="H1251" s="130"/>
      <c r="I1251" s="190"/>
      <c r="J1251" s="190"/>
      <c r="K1251" s="131"/>
    </row>
    <row r="1252" spans="2:11" ht="19.5" customHeight="1">
      <c r="B1252" s="121">
        <f t="shared" si="51"/>
        <v>1221</v>
      </c>
      <c r="C1252" s="122"/>
      <c r="D1252" s="122"/>
      <c r="E1252" s="122"/>
      <c r="F1252" s="122"/>
      <c r="G1252" s="129"/>
      <c r="H1252" s="130"/>
      <c r="I1252" s="190"/>
      <c r="J1252" s="190"/>
      <c r="K1252" s="131"/>
    </row>
    <row r="1253" spans="2:11" ht="19.5" customHeight="1">
      <c r="B1253" s="121">
        <f t="shared" si="51"/>
        <v>1222</v>
      </c>
      <c r="C1253" s="122"/>
      <c r="D1253" s="122"/>
      <c r="E1253" s="122"/>
      <c r="F1253" s="122"/>
      <c r="G1253" s="129"/>
      <c r="H1253" s="130"/>
      <c r="I1253" s="190"/>
      <c r="J1253" s="190"/>
      <c r="K1253" s="131"/>
    </row>
    <row r="1254" spans="2:11" ht="19.5" customHeight="1">
      <c r="B1254" s="121">
        <f t="shared" si="51"/>
        <v>1223</v>
      </c>
      <c r="C1254" s="122"/>
      <c r="D1254" s="122"/>
      <c r="E1254" s="122"/>
      <c r="F1254" s="122"/>
      <c r="G1254" s="129"/>
      <c r="H1254" s="130"/>
      <c r="I1254" s="190"/>
      <c r="J1254" s="190"/>
      <c r="K1254" s="131"/>
    </row>
    <row r="1255" spans="2:11" ht="19.5" customHeight="1">
      <c r="B1255" s="121">
        <f t="shared" si="51"/>
        <v>1224</v>
      </c>
      <c r="C1255" s="122"/>
      <c r="D1255" s="122"/>
      <c r="E1255" s="122"/>
      <c r="F1255" s="122"/>
      <c r="G1255" s="129"/>
      <c r="H1255" s="130"/>
      <c r="I1255" s="190"/>
      <c r="J1255" s="190"/>
      <c r="K1255" s="131"/>
    </row>
    <row r="1256" spans="2:11" ht="19.5" customHeight="1">
      <c r="B1256" s="121">
        <f t="shared" si="51"/>
        <v>1225</v>
      </c>
      <c r="C1256" s="122"/>
      <c r="D1256" s="122"/>
      <c r="E1256" s="122"/>
      <c r="F1256" s="122"/>
      <c r="G1256" s="129"/>
      <c r="H1256" s="130"/>
      <c r="I1256" s="190"/>
      <c r="J1256" s="190"/>
      <c r="K1256" s="131"/>
    </row>
    <row r="1257" spans="2:11" ht="19.5" customHeight="1">
      <c r="B1257" s="121">
        <f t="shared" si="51"/>
        <v>1226</v>
      </c>
      <c r="C1257" s="122"/>
      <c r="D1257" s="122"/>
      <c r="E1257" s="122"/>
      <c r="F1257" s="122"/>
      <c r="G1257" s="129"/>
      <c r="H1257" s="130"/>
      <c r="I1257" s="190"/>
      <c r="J1257" s="190"/>
      <c r="K1257" s="131"/>
    </row>
    <row r="1258" spans="2:11" ht="19.5" customHeight="1">
      <c r="B1258" s="121">
        <f t="shared" si="51"/>
        <v>1227</v>
      </c>
      <c r="C1258" s="122"/>
      <c r="D1258" s="122"/>
      <c r="E1258" s="122"/>
      <c r="F1258" s="122"/>
      <c r="G1258" s="129"/>
      <c r="H1258" s="130"/>
      <c r="I1258" s="190"/>
      <c r="J1258" s="190"/>
      <c r="K1258" s="131"/>
    </row>
    <row r="1259" spans="2:11" ht="19.5" customHeight="1">
      <c r="B1259" s="121">
        <f t="shared" si="51"/>
        <v>1228</v>
      </c>
      <c r="C1259" s="122"/>
      <c r="D1259" s="122"/>
      <c r="E1259" s="122"/>
      <c r="F1259" s="122"/>
      <c r="G1259" s="129"/>
      <c r="H1259" s="130"/>
      <c r="I1259" s="190"/>
      <c r="J1259" s="190"/>
      <c r="K1259" s="131"/>
    </row>
    <row r="1260" spans="2:11" ht="19.5" customHeight="1">
      <c r="B1260" s="121">
        <f t="shared" si="51"/>
        <v>1229</v>
      </c>
      <c r="C1260" s="122"/>
      <c r="D1260" s="122"/>
      <c r="E1260" s="122"/>
      <c r="F1260" s="122"/>
      <c r="G1260" s="129"/>
      <c r="H1260" s="130"/>
      <c r="I1260" s="190"/>
      <c r="J1260" s="190"/>
      <c r="K1260" s="131"/>
    </row>
    <row r="1261" spans="2:11" ht="19.5" customHeight="1">
      <c r="B1261" s="121">
        <f t="shared" si="51"/>
        <v>1230</v>
      </c>
      <c r="C1261" s="122"/>
      <c r="D1261" s="122"/>
      <c r="E1261" s="122"/>
      <c r="F1261" s="122"/>
      <c r="G1261" s="129"/>
      <c r="H1261" s="130"/>
      <c r="I1261" s="190"/>
      <c r="J1261" s="190"/>
      <c r="K1261" s="131"/>
    </row>
    <row r="1262" spans="2:11" ht="19.5" customHeight="1">
      <c r="B1262" s="121">
        <f t="shared" si="51"/>
        <v>1231</v>
      </c>
      <c r="C1262" s="122"/>
      <c r="D1262" s="122"/>
      <c r="E1262" s="122"/>
      <c r="F1262" s="122"/>
      <c r="G1262" s="129"/>
      <c r="H1262" s="130"/>
      <c r="I1262" s="190"/>
      <c r="J1262" s="190"/>
      <c r="K1262" s="131"/>
    </row>
    <row r="1263" spans="2:11" ht="19.5" customHeight="1">
      <c r="B1263" s="121">
        <f t="shared" si="51"/>
        <v>1232</v>
      </c>
      <c r="C1263" s="122"/>
      <c r="D1263" s="122"/>
      <c r="E1263" s="122"/>
      <c r="F1263" s="122"/>
      <c r="G1263" s="129"/>
      <c r="H1263" s="130"/>
      <c r="I1263" s="190"/>
      <c r="J1263" s="190"/>
      <c r="K1263" s="131"/>
    </row>
    <row r="1264" spans="2:11" ht="19.5" customHeight="1">
      <c r="B1264" s="121">
        <f t="shared" si="51"/>
        <v>1233</v>
      </c>
      <c r="C1264" s="122"/>
      <c r="D1264" s="122"/>
      <c r="E1264" s="122"/>
      <c r="F1264" s="122"/>
      <c r="G1264" s="129"/>
      <c r="H1264" s="130"/>
      <c r="I1264" s="190"/>
      <c r="J1264" s="190"/>
      <c r="K1264" s="131"/>
    </row>
    <row r="1265" spans="2:11" ht="19.5" customHeight="1">
      <c r="B1265" s="121">
        <f t="shared" ref="B1265:B1274" si="52">ROW()-30</f>
        <v>1235</v>
      </c>
      <c r="C1265" s="122"/>
      <c r="D1265" s="122"/>
      <c r="E1265" s="122"/>
      <c r="F1265" s="122"/>
      <c r="G1265" s="129"/>
      <c r="H1265" s="130"/>
      <c r="I1265" s="190"/>
      <c r="J1265" s="190"/>
      <c r="K1265" s="131"/>
    </row>
    <row r="1266" spans="2:11" ht="19.5" customHeight="1">
      <c r="B1266" s="121">
        <f t="shared" si="52"/>
        <v>1236</v>
      </c>
      <c r="C1266" s="122"/>
      <c r="D1266" s="122"/>
      <c r="E1266" s="122"/>
      <c r="F1266" s="122"/>
      <c r="G1266" s="129"/>
      <c r="H1266" s="130"/>
      <c r="I1266" s="190"/>
      <c r="J1266" s="190"/>
      <c r="K1266" s="131"/>
    </row>
    <row r="1267" spans="2:11" ht="19.5" customHeight="1">
      <c r="B1267" s="121">
        <f t="shared" si="52"/>
        <v>1237</v>
      </c>
      <c r="C1267" s="122"/>
      <c r="D1267" s="122"/>
      <c r="E1267" s="122"/>
      <c r="F1267" s="122"/>
      <c r="G1267" s="129"/>
      <c r="H1267" s="130"/>
      <c r="I1267" s="190"/>
      <c r="J1267" s="190"/>
      <c r="K1267" s="131"/>
    </row>
    <row r="1268" spans="2:11" ht="19.5" customHeight="1">
      <c r="B1268" s="121">
        <f t="shared" si="52"/>
        <v>1238</v>
      </c>
      <c r="C1268" s="122"/>
      <c r="D1268" s="122"/>
      <c r="E1268" s="122"/>
      <c r="F1268" s="122"/>
      <c r="G1268" s="129"/>
      <c r="H1268" s="130"/>
      <c r="I1268" s="190"/>
      <c r="J1268" s="190"/>
      <c r="K1268" s="131"/>
    </row>
    <row r="1269" spans="2:11" ht="19.5" customHeight="1">
      <c r="B1269" s="121">
        <f t="shared" si="52"/>
        <v>1239</v>
      </c>
      <c r="C1269" s="122"/>
      <c r="D1269" s="122"/>
      <c r="E1269" s="122"/>
      <c r="F1269" s="122"/>
      <c r="G1269" s="129"/>
      <c r="H1269" s="130"/>
      <c r="I1269" s="190"/>
      <c r="J1269" s="190"/>
      <c r="K1269" s="131"/>
    </row>
    <row r="1270" spans="2:11" ht="19.5" customHeight="1">
      <c r="B1270" s="121">
        <f t="shared" si="52"/>
        <v>1240</v>
      </c>
      <c r="C1270" s="122"/>
      <c r="D1270" s="122"/>
      <c r="E1270" s="122"/>
      <c r="F1270" s="122"/>
      <c r="G1270" s="129"/>
      <c r="H1270" s="130"/>
      <c r="I1270" s="190"/>
      <c r="J1270" s="190"/>
      <c r="K1270" s="131"/>
    </row>
    <row r="1271" spans="2:11" ht="19.5" customHeight="1">
      <c r="B1271" s="121">
        <f t="shared" si="52"/>
        <v>1241</v>
      </c>
      <c r="C1271" s="122"/>
      <c r="D1271" s="122"/>
      <c r="E1271" s="122"/>
      <c r="F1271" s="122"/>
      <c r="G1271" s="129"/>
      <c r="H1271" s="130"/>
      <c r="I1271" s="190"/>
      <c r="J1271" s="190"/>
      <c r="K1271" s="131"/>
    </row>
    <row r="1272" spans="2:11" ht="19.5" customHeight="1">
      <c r="B1272" s="121">
        <f t="shared" si="52"/>
        <v>1242</v>
      </c>
      <c r="C1272" s="122"/>
      <c r="D1272" s="122"/>
      <c r="E1272" s="122"/>
      <c r="F1272" s="122"/>
      <c r="G1272" s="129"/>
      <c r="H1272" s="130"/>
      <c r="I1272" s="190"/>
      <c r="J1272" s="190"/>
      <c r="K1272" s="131"/>
    </row>
    <row r="1273" spans="2:11" ht="19.5" customHeight="1">
      <c r="B1273" s="121">
        <f t="shared" si="52"/>
        <v>1243</v>
      </c>
      <c r="C1273" s="122"/>
      <c r="D1273" s="122"/>
      <c r="E1273" s="122"/>
      <c r="F1273" s="122"/>
      <c r="G1273" s="129"/>
      <c r="H1273" s="130"/>
      <c r="I1273" s="190"/>
      <c r="J1273" s="190"/>
      <c r="K1273" s="131"/>
    </row>
    <row r="1274" spans="2:11" ht="19.5" customHeight="1">
      <c r="B1274" s="121">
        <f t="shared" si="52"/>
        <v>1244</v>
      </c>
      <c r="C1274" s="122"/>
      <c r="D1274" s="122"/>
      <c r="E1274" s="122"/>
      <c r="F1274" s="122"/>
      <c r="G1274" s="129"/>
      <c r="H1274" s="130"/>
      <c r="I1274" s="190"/>
      <c r="J1274" s="190"/>
      <c r="K1274" s="131"/>
    </row>
    <row r="1275" spans="2:11" ht="19.5" customHeight="1">
      <c r="B1275" s="121">
        <f t="shared" ref="B1275:B1306" si="53">ROW()-31</f>
        <v>1244</v>
      </c>
      <c r="C1275" s="122"/>
      <c r="D1275" s="122"/>
      <c r="E1275" s="122"/>
      <c r="F1275" s="122"/>
      <c r="G1275" s="129"/>
      <c r="H1275" s="130"/>
      <c r="I1275" s="190"/>
      <c r="J1275" s="190"/>
      <c r="K1275" s="131"/>
    </row>
    <row r="1276" spans="2:11" ht="19.5" customHeight="1">
      <c r="B1276" s="121">
        <f t="shared" si="53"/>
        <v>1245</v>
      </c>
      <c r="C1276" s="122"/>
      <c r="D1276" s="122"/>
      <c r="E1276" s="122"/>
      <c r="F1276" s="122"/>
      <c r="G1276" s="129"/>
      <c r="H1276" s="130"/>
      <c r="I1276" s="190"/>
      <c r="J1276" s="190"/>
      <c r="K1276" s="131"/>
    </row>
    <row r="1277" spans="2:11" ht="19.5" customHeight="1">
      <c r="B1277" s="121">
        <f t="shared" si="53"/>
        <v>1246</v>
      </c>
      <c r="C1277" s="122"/>
      <c r="D1277" s="122"/>
      <c r="E1277" s="122"/>
      <c r="F1277" s="122"/>
      <c r="G1277" s="129"/>
      <c r="H1277" s="130"/>
      <c r="I1277" s="190"/>
      <c r="J1277" s="190"/>
      <c r="K1277" s="131"/>
    </row>
    <row r="1278" spans="2:11" ht="19.5" customHeight="1">
      <c r="B1278" s="121">
        <f t="shared" si="53"/>
        <v>1247</v>
      </c>
      <c r="C1278" s="122"/>
      <c r="D1278" s="122"/>
      <c r="E1278" s="122"/>
      <c r="F1278" s="122"/>
      <c r="G1278" s="129"/>
      <c r="H1278" s="130"/>
      <c r="I1278" s="190"/>
      <c r="J1278" s="190"/>
      <c r="K1278" s="131"/>
    </row>
    <row r="1279" spans="2:11" ht="19.5" customHeight="1">
      <c r="B1279" s="121">
        <f t="shared" si="53"/>
        <v>1248</v>
      </c>
      <c r="C1279" s="122"/>
      <c r="D1279" s="122"/>
      <c r="E1279" s="122"/>
      <c r="F1279" s="122"/>
      <c r="G1279" s="129"/>
      <c r="H1279" s="130"/>
      <c r="I1279" s="190"/>
      <c r="J1279" s="190"/>
      <c r="K1279" s="131"/>
    </row>
    <row r="1280" spans="2:11" ht="19.5" customHeight="1">
      <c r="B1280" s="121">
        <f t="shared" si="53"/>
        <v>1249</v>
      </c>
      <c r="C1280" s="122"/>
      <c r="D1280" s="122"/>
      <c r="E1280" s="122"/>
      <c r="F1280" s="122"/>
      <c r="G1280" s="129"/>
      <c r="H1280" s="130"/>
      <c r="I1280" s="190"/>
      <c r="J1280" s="190"/>
      <c r="K1280" s="131"/>
    </row>
    <row r="1281" spans="2:11" ht="19.5" customHeight="1">
      <c r="B1281" s="121">
        <f t="shared" si="53"/>
        <v>1250</v>
      </c>
      <c r="C1281" s="122"/>
      <c r="D1281" s="122"/>
      <c r="E1281" s="122"/>
      <c r="F1281" s="122"/>
      <c r="G1281" s="129"/>
      <c r="H1281" s="130"/>
      <c r="I1281" s="190"/>
      <c r="J1281" s="190"/>
      <c r="K1281" s="131"/>
    </row>
    <row r="1282" spans="2:11" ht="19.5" customHeight="1">
      <c r="B1282" s="121">
        <f t="shared" si="53"/>
        <v>1251</v>
      </c>
      <c r="C1282" s="122"/>
      <c r="D1282" s="122"/>
      <c r="E1282" s="122"/>
      <c r="F1282" s="122"/>
      <c r="G1282" s="129"/>
      <c r="H1282" s="130"/>
      <c r="I1282" s="190"/>
      <c r="J1282" s="190"/>
      <c r="K1282" s="131"/>
    </row>
    <row r="1283" spans="2:11" ht="19.5" customHeight="1">
      <c r="B1283" s="121">
        <f t="shared" si="53"/>
        <v>1252</v>
      </c>
      <c r="C1283" s="122"/>
      <c r="D1283" s="122"/>
      <c r="E1283" s="122"/>
      <c r="F1283" s="122"/>
      <c r="G1283" s="129"/>
      <c r="H1283" s="130"/>
      <c r="I1283" s="190"/>
      <c r="J1283" s="190"/>
      <c r="K1283" s="131"/>
    </row>
    <row r="1284" spans="2:11" ht="19.5" customHeight="1">
      <c r="B1284" s="121">
        <f t="shared" si="53"/>
        <v>1253</v>
      </c>
      <c r="C1284" s="122"/>
      <c r="D1284" s="122"/>
      <c r="E1284" s="122"/>
      <c r="F1284" s="122"/>
      <c r="G1284" s="129"/>
      <c r="H1284" s="130"/>
      <c r="I1284" s="190"/>
      <c r="J1284" s="190"/>
      <c r="K1284" s="131"/>
    </row>
    <row r="1285" spans="2:11" ht="19.5" customHeight="1">
      <c r="B1285" s="121">
        <f t="shared" si="53"/>
        <v>1254</v>
      </c>
      <c r="C1285" s="122"/>
      <c r="D1285" s="122"/>
      <c r="E1285" s="122"/>
      <c r="F1285" s="122"/>
      <c r="G1285" s="129"/>
      <c r="H1285" s="130"/>
      <c r="I1285" s="190"/>
      <c r="J1285" s="190"/>
      <c r="K1285" s="131"/>
    </row>
    <row r="1286" spans="2:11" ht="19.5" customHeight="1">
      <c r="B1286" s="121">
        <f t="shared" si="53"/>
        <v>1255</v>
      </c>
      <c r="C1286" s="122"/>
      <c r="D1286" s="122"/>
      <c r="E1286" s="122"/>
      <c r="F1286" s="122"/>
      <c r="G1286" s="129"/>
      <c r="H1286" s="130"/>
      <c r="I1286" s="190"/>
      <c r="J1286" s="190"/>
      <c r="K1286" s="131"/>
    </row>
    <row r="1287" spans="2:11" ht="19.5" customHeight="1">
      <c r="B1287" s="121">
        <f t="shared" si="53"/>
        <v>1256</v>
      </c>
      <c r="C1287" s="122"/>
      <c r="D1287" s="122"/>
      <c r="E1287" s="122"/>
      <c r="F1287" s="122"/>
      <c r="G1287" s="129"/>
      <c r="H1287" s="130"/>
      <c r="I1287" s="190"/>
      <c r="J1287" s="190"/>
      <c r="K1287" s="131"/>
    </row>
    <row r="1288" spans="2:11" ht="19.5" customHeight="1">
      <c r="B1288" s="121">
        <f t="shared" si="53"/>
        <v>1257</v>
      </c>
      <c r="C1288" s="122"/>
      <c r="D1288" s="122"/>
      <c r="E1288" s="122"/>
      <c r="F1288" s="122"/>
      <c r="G1288" s="129"/>
      <c r="H1288" s="130"/>
      <c r="I1288" s="190"/>
      <c r="J1288" s="190"/>
      <c r="K1288" s="131"/>
    </row>
    <row r="1289" spans="2:11" ht="19.5" customHeight="1">
      <c r="B1289" s="121">
        <f t="shared" si="53"/>
        <v>1258</v>
      </c>
      <c r="C1289" s="122"/>
      <c r="D1289" s="122"/>
      <c r="E1289" s="122"/>
      <c r="F1289" s="122"/>
      <c r="G1289" s="129"/>
      <c r="H1289" s="130"/>
      <c r="I1289" s="190"/>
      <c r="J1289" s="190"/>
      <c r="K1289" s="131"/>
    </row>
    <row r="1290" spans="2:11" ht="19.5" customHeight="1">
      <c r="B1290" s="121">
        <f t="shared" si="53"/>
        <v>1259</v>
      </c>
      <c r="C1290" s="122"/>
      <c r="D1290" s="122"/>
      <c r="E1290" s="122"/>
      <c r="F1290" s="122"/>
      <c r="G1290" s="129"/>
      <c r="H1290" s="130"/>
      <c r="I1290" s="190"/>
      <c r="J1290" s="190"/>
      <c r="K1290" s="131"/>
    </row>
    <row r="1291" spans="2:11" ht="19.5" customHeight="1">
      <c r="B1291" s="121">
        <f t="shared" si="53"/>
        <v>1260</v>
      </c>
      <c r="C1291" s="122"/>
      <c r="D1291" s="122"/>
      <c r="E1291" s="122"/>
      <c r="F1291" s="122"/>
      <c r="G1291" s="129"/>
      <c r="H1291" s="130"/>
      <c r="I1291" s="190"/>
      <c r="J1291" s="190"/>
      <c r="K1291" s="131"/>
    </row>
    <row r="1292" spans="2:11" ht="19.5" customHeight="1">
      <c r="B1292" s="121">
        <f t="shared" si="53"/>
        <v>1261</v>
      </c>
      <c r="C1292" s="122"/>
      <c r="D1292" s="122"/>
      <c r="E1292" s="122"/>
      <c r="F1292" s="122"/>
      <c r="G1292" s="129"/>
      <c r="H1292" s="130"/>
      <c r="I1292" s="190"/>
      <c r="J1292" s="190"/>
      <c r="K1292" s="131"/>
    </row>
    <row r="1293" spans="2:11" ht="19.5" customHeight="1">
      <c r="B1293" s="121">
        <f t="shared" si="53"/>
        <v>1262</v>
      </c>
      <c r="C1293" s="122"/>
      <c r="D1293" s="122"/>
      <c r="E1293" s="122"/>
      <c r="F1293" s="122"/>
      <c r="G1293" s="129"/>
      <c r="H1293" s="130"/>
      <c r="I1293" s="190"/>
      <c r="J1293" s="190"/>
      <c r="K1293" s="131"/>
    </row>
    <row r="1294" spans="2:11" ht="19.5" customHeight="1">
      <c r="B1294" s="121">
        <f t="shared" si="53"/>
        <v>1263</v>
      </c>
      <c r="C1294" s="122"/>
      <c r="D1294" s="122"/>
      <c r="E1294" s="122"/>
      <c r="F1294" s="122"/>
      <c r="G1294" s="129"/>
      <c r="H1294" s="130"/>
      <c r="I1294" s="190"/>
      <c r="J1294" s="190"/>
      <c r="K1294" s="131"/>
    </row>
    <row r="1295" spans="2:11" ht="19.5" customHeight="1">
      <c r="B1295" s="121">
        <f t="shared" si="53"/>
        <v>1264</v>
      </c>
      <c r="C1295" s="122"/>
      <c r="D1295" s="122"/>
      <c r="E1295" s="122"/>
      <c r="F1295" s="122"/>
      <c r="G1295" s="129"/>
      <c r="H1295" s="130"/>
      <c r="I1295" s="190"/>
      <c r="J1295" s="190"/>
      <c r="K1295" s="131"/>
    </row>
    <row r="1296" spans="2:11" ht="19.5" customHeight="1">
      <c r="B1296" s="121">
        <f t="shared" si="53"/>
        <v>1265</v>
      </c>
      <c r="C1296" s="122"/>
      <c r="D1296" s="122"/>
      <c r="E1296" s="122"/>
      <c r="F1296" s="122"/>
      <c r="G1296" s="129"/>
      <c r="H1296" s="130"/>
      <c r="I1296" s="190"/>
      <c r="J1296" s="190"/>
      <c r="K1296" s="131"/>
    </row>
    <row r="1297" spans="2:11" ht="19.5" customHeight="1">
      <c r="B1297" s="121">
        <f t="shared" si="53"/>
        <v>1266</v>
      </c>
      <c r="C1297" s="122"/>
      <c r="D1297" s="122"/>
      <c r="E1297" s="122"/>
      <c r="F1297" s="122"/>
      <c r="G1297" s="129"/>
      <c r="H1297" s="130"/>
      <c r="I1297" s="190"/>
      <c r="J1297" s="190"/>
      <c r="K1297" s="131"/>
    </row>
    <row r="1298" spans="2:11" ht="19.5" customHeight="1">
      <c r="B1298" s="121">
        <f t="shared" si="53"/>
        <v>1267</v>
      </c>
      <c r="C1298" s="122"/>
      <c r="D1298" s="122"/>
      <c r="E1298" s="122"/>
      <c r="F1298" s="122"/>
      <c r="G1298" s="129"/>
      <c r="H1298" s="130"/>
      <c r="I1298" s="190"/>
      <c r="J1298" s="190"/>
      <c r="K1298" s="131"/>
    </row>
    <row r="1299" spans="2:11" ht="19.5" customHeight="1">
      <c r="B1299" s="121">
        <f t="shared" si="53"/>
        <v>1268</v>
      </c>
      <c r="C1299" s="122"/>
      <c r="D1299" s="122"/>
      <c r="E1299" s="122"/>
      <c r="F1299" s="122"/>
      <c r="G1299" s="129"/>
      <c r="H1299" s="130"/>
      <c r="I1299" s="190"/>
      <c r="J1299" s="190"/>
      <c r="K1299" s="131"/>
    </row>
    <row r="1300" spans="2:11" ht="19.5" customHeight="1">
      <c r="B1300" s="121">
        <f t="shared" si="53"/>
        <v>1269</v>
      </c>
      <c r="C1300" s="122"/>
      <c r="D1300" s="122"/>
      <c r="E1300" s="122"/>
      <c r="F1300" s="122"/>
      <c r="G1300" s="129"/>
      <c r="H1300" s="130"/>
      <c r="I1300" s="190"/>
      <c r="J1300" s="190"/>
      <c r="K1300" s="131"/>
    </row>
    <row r="1301" spans="2:11" ht="19.5" customHeight="1">
      <c r="B1301" s="121">
        <f t="shared" si="53"/>
        <v>1270</v>
      </c>
      <c r="C1301" s="122"/>
      <c r="D1301" s="122"/>
      <c r="E1301" s="122"/>
      <c r="F1301" s="122"/>
      <c r="G1301" s="129"/>
      <c r="H1301" s="130"/>
      <c r="I1301" s="190"/>
      <c r="J1301" s="190"/>
      <c r="K1301" s="131"/>
    </row>
    <row r="1302" spans="2:11" ht="19.5" customHeight="1">
      <c r="B1302" s="121">
        <f t="shared" si="53"/>
        <v>1271</v>
      </c>
      <c r="C1302" s="122"/>
      <c r="D1302" s="122"/>
      <c r="E1302" s="122"/>
      <c r="F1302" s="122"/>
      <c r="G1302" s="129"/>
      <c r="H1302" s="130"/>
      <c r="I1302" s="190"/>
      <c r="J1302" s="190"/>
      <c r="K1302" s="131"/>
    </row>
    <row r="1303" spans="2:11" ht="19.5" customHeight="1">
      <c r="B1303" s="121">
        <f t="shared" si="53"/>
        <v>1272</v>
      </c>
      <c r="C1303" s="122"/>
      <c r="D1303" s="122"/>
      <c r="E1303" s="122"/>
      <c r="F1303" s="122"/>
      <c r="G1303" s="129"/>
      <c r="H1303" s="130"/>
      <c r="I1303" s="190"/>
      <c r="J1303" s="190"/>
      <c r="K1303" s="131"/>
    </row>
    <row r="1304" spans="2:11" ht="19.5" customHeight="1">
      <c r="B1304" s="121">
        <f t="shared" si="53"/>
        <v>1273</v>
      </c>
      <c r="C1304" s="122"/>
      <c r="D1304" s="122"/>
      <c r="E1304" s="122"/>
      <c r="F1304" s="122"/>
      <c r="G1304" s="129"/>
      <c r="H1304" s="130"/>
      <c r="I1304" s="190"/>
      <c r="J1304" s="190"/>
      <c r="K1304" s="131"/>
    </row>
    <row r="1305" spans="2:11" ht="19.5" customHeight="1">
      <c r="B1305" s="121">
        <f t="shared" si="53"/>
        <v>1274</v>
      </c>
      <c r="C1305" s="122"/>
      <c r="D1305" s="122"/>
      <c r="E1305" s="122"/>
      <c r="F1305" s="122"/>
      <c r="G1305" s="129"/>
      <c r="H1305" s="130"/>
      <c r="I1305" s="190"/>
      <c r="J1305" s="190"/>
      <c r="K1305" s="131"/>
    </row>
    <row r="1306" spans="2:11" ht="19.5" customHeight="1">
      <c r="B1306" s="121">
        <f t="shared" si="53"/>
        <v>1275</v>
      </c>
      <c r="C1306" s="122"/>
      <c r="D1306" s="122"/>
      <c r="E1306" s="122"/>
      <c r="F1306" s="122"/>
      <c r="G1306" s="129"/>
      <c r="H1306" s="130"/>
      <c r="I1306" s="190"/>
      <c r="J1306" s="190"/>
      <c r="K1306" s="131"/>
    </row>
    <row r="1307" spans="2:11" ht="19.5" customHeight="1">
      <c r="B1307" s="121">
        <f t="shared" ref="B1307:B1316" si="54">ROW()-30</f>
        <v>1277</v>
      </c>
      <c r="C1307" s="122"/>
      <c r="D1307" s="122"/>
      <c r="E1307" s="122"/>
      <c r="F1307" s="122"/>
      <c r="G1307" s="129"/>
      <c r="H1307" s="130"/>
      <c r="I1307" s="190"/>
      <c r="J1307" s="190"/>
      <c r="K1307" s="131"/>
    </row>
    <row r="1308" spans="2:11" ht="19.5" customHeight="1">
      <c r="B1308" s="121">
        <f t="shared" si="54"/>
        <v>1278</v>
      </c>
      <c r="C1308" s="122"/>
      <c r="D1308" s="122"/>
      <c r="E1308" s="122"/>
      <c r="F1308" s="122"/>
      <c r="G1308" s="129"/>
      <c r="H1308" s="130"/>
      <c r="I1308" s="190"/>
      <c r="J1308" s="190"/>
      <c r="K1308" s="131"/>
    </row>
    <row r="1309" spans="2:11" ht="19.5" customHeight="1">
      <c r="B1309" s="121">
        <f t="shared" si="54"/>
        <v>1279</v>
      </c>
      <c r="C1309" s="122"/>
      <c r="D1309" s="122"/>
      <c r="E1309" s="122"/>
      <c r="F1309" s="122"/>
      <c r="G1309" s="129"/>
      <c r="H1309" s="130"/>
      <c r="I1309" s="190"/>
      <c r="J1309" s="190"/>
      <c r="K1309" s="131"/>
    </row>
    <row r="1310" spans="2:11" ht="19.5" customHeight="1">
      <c r="B1310" s="121">
        <f t="shared" si="54"/>
        <v>1280</v>
      </c>
      <c r="C1310" s="122"/>
      <c r="D1310" s="122"/>
      <c r="E1310" s="122"/>
      <c r="F1310" s="122"/>
      <c r="G1310" s="129"/>
      <c r="H1310" s="130"/>
      <c r="I1310" s="190"/>
      <c r="J1310" s="190"/>
      <c r="K1310" s="131"/>
    </row>
    <row r="1311" spans="2:11" ht="19.5" customHeight="1">
      <c r="B1311" s="121">
        <f t="shared" si="54"/>
        <v>1281</v>
      </c>
      <c r="C1311" s="122"/>
      <c r="D1311" s="122"/>
      <c r="E1311" s="122"/>
      <c r="F1311" s="122"/>
      <c r="G1311" s="129"/>
      <c r="H1311" s="130"/>
      <c r="I1311" s="190"/>
      <c r="J1311" s="190"/>
      <c r="K1311" s="131"/>
    </row>
    <row r="1312" spans="2:11" ht="19.5" customHeight="1">
      <c r="B1312" s="121">
        <f t="shared" si="54"/>
        <v>1282</v>
      </c>
      <c r="C1312" s="122"/>
      <c r="D1312" s="122"/>
      <c r="E1312" s="122"/>
      <c r="F1312" s="122"/>
      <c r="G1312" s="129"/>
      <c r="H1312" s="130"/>
      <c r="I1312" s="190"/>
      <c r="J1312" s="190"/>
      <c r="K1312" s="131"/>
    </row>
    <row r="1313" spans="2:11" ht="19.5" customHeight="1">
      <c r="B1313" s="121">
        <f t="shared" si="54"/>
        <v>1283</v>
      </c>
      <c r="C1313" s="122"/>
      <c r="D1313" s="122"/>
      <c r="E1313" s="122"/>
      <c r="F1313" s="122"/>
      <c r="G1313" s="129"/>
      <c r="H1313" s="130"/>
      <c r="I1313" s="190"/>
      <c r="J1313" s="190"/>
      <c r="K1313" s="131"/>
    </row>
    <row r="1314" spans="2:11" ht="19.5" customHeight="1">
      <c r="B1314" s="121">
        <f t="shared" si="54"/>
        <v>1284</v>
      </c>
      <c r="C1314" s="122"/>
      <c r="D1314" s="122"/>
      <c r="E1314" s="122"/>
      <c r="F1314" s="122"/>
      <c r="G1314" s="129"/>
      <c r="H1314" s="130"/>
      <c r="I1314" s="190"/>
      <c r="J1314" s="190"/>
      <c r="K1314" s="131"/>
    </row>
    <row r="1315" spans="2:11" ht="19.5" customHeight="1">
      <c r="B1315" s="121">
        <f t="shared" si="54"/>
        <v>1285</v>
      </c>
      <c r="C1315" s="122"/>
      <c r="D1315" s="122"/>
      <c r="E1315" s="122"/>
      <c r="F1315" s="122"/>
      <c r="G1315" s="129"/>
      <c r="H1315" s="130"/>
      <c r="I1315" s="190"/>
      <c r="J1315" s="190"/>
      <c r="K1315" s="131"/>
    </row>
    <row r="1316" spans="2:11" ht="19.5" customHeight="1">
      <c r="B1316" s="121">
        <f t="shared" si="54"/>
        <v>1286</v>
      </c>
      <c r="C1316" s="122"/>
      <c r="D1316" s="122"/>
      <c r="E1316" s="122"/>
      <c r="F1316" s="122"/>
      <c r="G1316" s="129"/>
      <c r="H1316" s="130"/>
      <c r="I1316" s="190"/>
      <c r="J1316" s="190"/>
      <c r="K1316" s="131"/>
    </row>
    <row r="1317" spans="2:11" ht="19.5" customHeight="1">
      <c r="B1317" s="121">
        <f t="shared" ref="B1317:B1348" si="55">ROW()-31</f>
        <v>1286</v>
      </c>
      <c r="C1317" s="122"/>
      <c r="D1317" s="122"/>
      <c r="E1317" s="122"/>
      <c r="F1317" s="122"/>
      <c r="G1317" s="129"/>
      <c r="H1317" s="130"/>
      <c r="I1317" s="190"/>
      <c r="J1317" s="190"/>
      <c r="K1317" s="131"/>
    </row>
    <row r="1318" spans="2:11" ht="19.5" customHeight="1">
      <c r="B1318" s="121">
        <f t="shared" si="55"/>
        <v>1287</v>
      </c>
      <c r="C1318" s="122"/>
      <c r="D1318" s="122"/>
      <c r="E1318" s="122"/>
      <c r="F1318" s="122"/>
      <c r="G1318" s="129"/>
      <c r="H1318" s="130"/>
      <c r="I1318" s="190"/>
      <c r="J1318" s="190"/>
      <c r="K1318" s="131"/>
    </row>
    <row r="1319" spans="2:11" ht="19.5" customHeight="1">
      <c r="B1319" s="121">
        <f t="shared" si="55"/>
        <v>1288</v>
      </c>
      <c r="C1319" s="122"/>
      <c r="D1319" s="122"/>
      <c r="E1319" s="122"/>
      <c r="F1319" s="122"/>
      <c r="G1319" s="129"/>
      <c r="H1319" s="130"/>
      <c r="I1319" s="190"/>
      <c r="J1319" s="190"/>
      <c r="K1319" s="131"/>
    </row>
    <row r="1320" spans="2:11" ht="19.5" customHeight="1">
      <c r="B1320" s="121">
        <f t="shared" si="55"/>
        <v>1289</v>
      </c>
      <c r="C1320" s="122"/>
      <c r="D1320" s="122"/>
      <c r="E1320" s="122"/>
      <c r="F1320" s="122"/>
      <c r="G1320" s="129"/>
      <c r="H1320" s="130"/>
      <c r="I1320" s="190"/>
      <c r="J1320" s="190"/>
      <c r="K1320" s="131"/>
    </row>
    <row r="1321" spans="2:11" ht="19.5" customHeight="1">
      <c r="B1321" s="121">
        <f t="shared" si="55"/>
        <v>1290</v>
      </c>
      <c r="C1321" s="122"/>
      <c r="D1321" s="122"/>
      <c r="E1321" s="122"/>
      <c r="F1321" s="122"/>
      <c r="G1321" s="129"/>
      <c r="H1321" s="130"/>
      <c r="I1321" s="190"/>
      <c r="J1321" s="190"/>
      <c r="K1321" s="131"/>
    </row>
    <row r="1322" spans="2:11" ht="19.5" customHeight="1">
      <c r="B1322" s="121">
        <f t="shared" si="55"/>
        <v>1291</v>
      </c>
      <c r="C1322" s="122"/>
      <c r="D1322" s="122"/>
      <c r="E1322" s="122"/>
      <c r="F1322" s="122"/>
      <c r="G1322" s="129"/>
      <c r="H1322" s="130"/>
      <c r="I1322" s="190"/>
      <c r="J1322" s="190"/>
      <c r="K1322" s="131"/>
    </row>
    <row r="1323" spans="2:11" ht="19.5" customHeight="1">
      <c r="B1323" s="121">
        <f t="shared" si="55"/>
        <v>1292</v>
      </c>
      <c r="C1323" s="122"/>
      <c r="D1323" s="122"/>
      <c r="E1323" s="122"/>
      <c r="F1323" s="122"/>
      <c r="G1323" s="129"/>
      <c r="H1323" s="130"/>
      <c r="I1323" s="190"/>
      <c r="J1323" s="190"/>
      <c r="K1323" s="131"/>
    </row>
    <row r="1324" spans="2:11" ht="19.5" customHeight="1">
      <c r="B1324" s="121">
        <f t="shared" si="55"/>
        <v>1293</v>
      </c>
      <c r="C1324" s="122"/>
      <c r="D1324" s="122"/>
      <c r="E1324" s="122"/>
      <c r="F1324" s="122"/>
      <c r="G1324" s="129"/>
      <c r="H1324" s="130"/>
      <c r="I1324" s="190"/>
      <c r="J1324" s="190"/>
      <c r="K1324" s="131"/>
    </row>
    <row r="1325" spans="2:11" ht="19.5" customHeight="1">
      <c r="B1325" s="121">
        <f t="shared" si="55"/>
        <v>1294</v>
      </c>
      <c r="C1325" s="122"/>
      <c r="D1325" s="122"/>
      <c r="E1325" s="122"/>
      <c r="F1325" s="122"/>
      <c r="G1325" s="129"/>
      <c r="H1325" s="130"/>
      <c r="I1325" s="190"/>
      <c r="J1325" s="190"/>
      <c r="K1325" s="131"/>
    </row>
    <row r="1326" spans="2:11" ht="19.5" customHeight="1">
      <c r="B1326" s="121">
        <f t="shared" si="55"/>
        <v>1295</v>
      </c>
      <c r="C1326" s="122"/>
      <c r="D1326" s="122"/>
      <c r="E1326" s="122"/>
      <c r="F1326" s="122"/>
      <c r="G1326" s="129"/>
      <c r="H1326" s="130"/>
      <c r="I1326" s="190"/>
      <c r="J1326" s="190"/>
      <c r="K1326" s="131"/>
    </row>
    <row r="1327" spans="2:11" ht="19.5" customHeight="1">
      <c r="B1327" s="121">
        <f t="shared" si="55"/>
        <v>1296</v>
      </c>
      <c r="C1327" s="122"/>
      <c r="D1327" s="122"/>
      <c r="E1327" s="122"/>
      <c r="F1327" s="122"/>
      <c r="G1327" s="129"/>
      <c r="H1327" s="130"/>
      <c r="I1327" s="190"/>
      <c r="J1327" s="190"/>
      <c r="K1327" s="131"/>
    </row>
    <row r="1328" spans="2:11" ht="19.5" customHeight="1">
      <c r="B1328" s="121">
        <f t="shared" si="55"/>
        <v>1297</v>
      </c>
      <c r="C1328" s="122"/>
      <c r="D1328" s="122"/>
      <c r="E1328" s="122"/>
      <c r="F1328" s="122"/>
      <c r="G1328" s="129"/>
      <c r="H1328" s="130"/>
      <c r="I1328" s="190"/>
      <c r="J1328" s="190"/>
      <c r="K1328" s="131"/>
    </row>
    <row r="1329" spans="2:11" ht="19.5" customHeight="1">
      <c r="B1329" s="121">
        <f t="shared" si="55"/>
        <v>1298</v>
      </c>
      <c r="C1329" s="122"/>
      <c r="D1329" s="122"/>
      <c r="E1329" s="122"/>
      <c r="F1329" s="122"/>
      <c r="G1329" s="129"/>
      <c r="H1329" s="130"/>
      <c r="I1329" s="190"/>
      <c r="J1329" s="190"/>
      <c r="K1329" s="131"/>
    </row>
    <row r="1330" spans="2:11" ht="19.5" customHeight="1">
      <c r="B1330" s="121">
        <f t="shared" si="55"/>
        <v>1299</v>
      </c>
      <c r="C1330" s="122"/>
      <c r="D1330" s="122"/>
      <c r="E1330" s="122"/>
      <c r="F1330" s="122"/>
      <c r="G1330" s="129"/>
      <c r="H1330" s="130"/>
      <c r="I1330" s="190"/>
      <c r="J1330" s="190"/>
      <c r="K1330" s="131"/>
    </row>
    <row r="1331" spans="2:11" ht="19.5" customHeight="1">
      <c r="B1331" s="121">
        <f t="shared" si="55"/>
        <v>1300</v>
      </c>
      <c r="C1331" s="122"/>
      <c r="D1331" s="122"/>
      <c r="E1331" s="122"/>
      <c r="F1331" s="122"/>
      <c r="G1331" s="129"/>
      <c r="H1331" s="130"/>
      <c r="I1331" s="190"/>
      <c r="J1331" s="190"/>
      <c r="K1331" s="131"/>
    </row>
    <row r="1332" spans="2:11" ht="19.5" customHeight="1">
      <c r="B1332" s="121">
        <f t="shared" si="55"/>
        <v>1301</v>
      </c>
      <c r="C1332" s="122"/>
      <c r="D1332" s="122"/>
      <c r="E1332" s="122"/>
      <c r="F1332" s="122"/>
      <c r="G1332" s="129"/>
      <c r="H1332" s="130"/>
      <c r="I1332" s="190"/>
      <c r="J1332" s="190"/>
      <c r="K1332" s="131"/>
    </row>
    <row r="1333" spans="2:11" ht="19.5" customHeight="1">
      <c r="B1333" s="121">
        <f t="shared" si="55"/>
        <v>1302</v>
      </c>
      <c r="C1333" s="122"/>
      <c r="D1333" s="122"/>
      <c r="E1333" s="122"/>
      <c r="F1333" s="122"/>
      <c r="G1333" s="129"/>
      <c r="H1333" s="130"/>
      <c r="I1333" s="190"/>
      <c r="J1333" s="190"/>
      <c r="K1333" s="131"/>
    </row>
    <row r="1334" spans="2:11" ht="19.5" customHeight="1">
      <c r="B1334" s="121">
        <f t="shared" si="55"/>
        <v>1303</v>
      </c>
      <c r="C1334" s="122"/>
      <c r="D1334" s="122"/>
      <c r="E1334" s="122"/>
      <c r="F1334" s="122"/>
      <c r="G1334" s="129"/>
      <c r="H1334" s="130"/>
      <c r="I1334" s="190"/>
      <c r="J1334" s="190"/>
      <c r="K1334" s="131"/>
    </row>
    <row r="1335" spans="2:11" ht="19.5" customHeight="1">
      <c r="B1335" s="121">
        <f t="shared" si="55"/>
        <v>1304</v>
      </c>
      <c r="C1335" s="122"/>
      <c r="D1335" s="122"/>
      <c r="E1335" s="122"/>
      <c r="F1335" s="122"/>
      <c r="G1335" s="129"/>
      <c r="H1335" s="130"/>
      <c r="I1335" s="190"/>
      <c r="J1335" s="190"/>
      <c r="K1335" s="131"/>
    </row>
    <row r="1336" spans="2:11" ht="19.5" customHeight="1">
      <c r="B1336" s="121">
        <f t="shared" si="55"/>
        <v>1305</v>
      </c>
      <c r="C1336" s="122"/>
      <c r="D1336" s="122"/>
      <c r="E1336" s="122"/>
      <c r="F1336" s="122"/>
      <c r="G1336" s="129"/>
      <c r="H1336" s="130"/>
      <c r="I1336" s="190"/>
      <c r="J1336" s="190"/>
      <c r="K1336" s="131"/>
    </row>
    <row r="1337" spans="2:11" ht="19.5" customHeight="1">
      <c r="B1337" s="121">
        <f t="shared" si="55"/>
        <v>1306</v>
      </c>
      <c r="C1337" s="122"/>
      <c r="D1337" s="122"/>
      <c r="E1337" s="122"/>
      <c r="F1337" s="122"/>
      <c r="G1337" s="129"/>
      <c r="H1337" s="130"/>
      <c r="I1337" s="190"/>
      <c r="J1337" s="190"/>
      <c r="K1337" s="131"/>
    </row>
    <row r="1338" spans="2:11" ht="19.5" customHeight="1">
      <c r="B1338" s="121">
        <f t="shared" si="55"/>
        <v>1307</v>
      </c>
      <c r="C1338" s="122"/>
      <c r="D1338" s="122"/>
      <c r="E1338" s="122"/>
      <c r="F1338" s="122"/>
      <c r="G1338" s="129"/>
      <c r="H1338" s="130"/>
      <c r="I1338" s="190"/>
      <c r="J1338" s="190"/>
      <c r="K1338" s="131"/>
    </row>
    <row r="1339" spans="2:11" ht="19.5" customHeight="1">
      <c r="B1339" s="121">
        <f t="shared" si="55"/>
        <v>1308</v>
      </c>
      <c r="C1339" s="122"/>
      <c r="D1339" s="122"/>
      <c r="E1339" s="122"/>
      <c r="F1339" s="122"/>
      <c r="G1339" s="129"/>
      <c r="H1339" s="130"/>
      <c r="I1339" s="190"/>
      <c r="J1339" s="190"/>
      <c r="K1339" s="131"/>
    </row>
    <row r="1340" spans="2:11" ht="19.5" customHeight="1">
      <c r="B1340" s="121">
        <f t="shared" si="55"/>
        <v>1309</v>
      </c>
      <c r="C1340" s="122"/>
      <c r="D1340" s="122"/>
      <c r="E1340" s="122"/>
      <c r="F1340" s="122"/>
      <c r="G1340" s="129"/>
      <c r="H1340" s="130"/>
      <c r="I1340" s="190"/>
      <c r="J1340" s="190"/>
      <c r="K1340" s="131"/>
    </row>
    <row r="1341" spans="2:11" ht="19.5" customHeight="1">
      <c r="B1341" s="121">
        <f t="shared" si="55"/>
        <v>1310</v>
      </c>
      <c r="C1341" s="122"/>
      <c r="D1341" s="122"/>
      <c r="E1341" s="122"/>
      <c r="F1341" s="122"/>
      <c r="G1341" s="129"/>
      <c r="H1341" s="130"/>
      <c r="I1341" s="190"/>
      <c r="J1341" s="190"/>
      <c r="K1341" s="131"/>
    </row>
    <row r="1342" spans="2:11" ht="19.5" customHeight="1">
      <c r="B1342" s="121">
        <f t="shared" si="55"/>
        <v>1311</v>
      </c>
      <c r="C1342" s="122"/>
      <c r="D1342" s="122"/>
      <c r="E1342" s="122"/>
      <c r="F1342" s="122"/>
      <c r="G1342" s="129"/>
      <c r="H1342" s="130"/>
      <c r="I1342" s="190"/>
      <c r="J1342" s="190"/>
      <c r="K1342" s="131"/>
    </row>
    <row r="1343" spans="2:11" ht="19.5" customHeight="1">
      <c r="B1343" s="121">
        <f t="shared" si="55"/>
        <v>1312</v>
      </c>
      <c r="C1343" s="122"/>
      <c r="D1343" s="122"/>
      <c r="E1343" s="122"/>
      <c r="F1343" s="122"/>
      <c r="G1343" s="129"/>
      <c r="H1343" s="130"/>
      <c r="I1343" s="190"/>
      <c r="J1343" s="190"/>
      <c r="K1343" s="131"/>
    </row>
    <row r="1344" spans="2:11" ht="19.5" customHeight="1">
      <c r="B1344" s="121">
        <f t="shared" si="55"/>
        <v>1313</v>
      </c>
      <c r="C1344" s="122"/>
      <c r="D1344" s="122"/>
      <c r="E1344" s="122"/>
      <c r="F1344" s="122"/>
      <c r="G1344" s="129"/>
      <c r="H1344" s="130"/>
      <c r="I1344" s="190"/>
      <c r="J1344" s="190"/>
      <c r="K1344" s="131"/>
    </row>
    <row r="1345" spans="2:11" ht="19.5" customHeight="1">
      <c r="B1345" s="121">
        <f t="shared" si="55"/>
        <v>1314</v>
      </c>
      <c r="C1345" s="122"/>
      <c r="D1345" s="122"/>
      <c r="E1345" s="122"/>
      <c r="F1345" s="122"/>
      <c r="G1345" s="129"/>
      <c r="H1345" s="130"/>
      <c r="I1345" s="190"/>
      <c r="J1345" s="190"/>
      <c r="K1345" s="131"/>
    </row>
    <row r="1346" spans="2:11" ht="19.5" customHeight="1">
      <c r="B1346" s="121">
        <f t="shared" si="55"/>
        <v>1315</v>
      </c>
      <c r="C1346" s="122"/>
      <c r="D1346" s="122"/>
      <c r="E1346" s="122"/>
      <c r="F1346" s="122"/>
      <c r="G1346" s="129"/>
      <c r="H1346" s="130"/>
      <c r="I1346" s="190"/>
      <c r="J1346" s="190"/>
      <c r="K1346" s="131"/>
    </row>
    <row r="1347" spans="2:11" ht="19.5" customHeight="1">
      <c r="B1347" s="121">
        <f t="shared" si="55"/>
        <v>1316</v>
      </c>
      <c r="C1347" s="122"/>
      <c r="D1347" s="122"/>
      <c r="E1347" s="122"/>
      <c r="F1347" s="122"/>
      <c r="G1347" s="129"/>
      <c r="H1347" s="130"/>
      <c r="I1347" s="190"/>
      <c r="J1347" s="190"/>
      <c r="K1347" s="131"/>
    </row>
    <row r="1348" spans="2:11" ht="19.5" customHeight="1">
      <c r="B1348" s="121">
        <f t="shared" si="55"/>
        <v>1317</v>
      </c>
      <c r="C1348" s="122"/>
      <c r="D1348" s="122"/>
      <c r="E1348" s="122"/>
      <c r="F1348" s="122"/>
      <c r="G1348" s="129"/>
      <c r="H1348" s="130"/>
      <c r="I1348" s="190"/>
      <c r="J1348" s="190"/>
      <c r="K1348" s="131"/>
    </row>
    <row r="1349" spans="2:11" ht="19.5" customHeight="1">
      <c r="B1349" s="121">
        <f t="shared" ref="B1349:B1358" si="56">ROW()-30</f>
        <v>1319</v>
      </c>
      <c r="C1349" s="122"/>
      <c r="D1349" s="122"/>
      <c r="E1349" s="122"/>
      <c r="F1349" s="122"/>
      <c r="G1349" s="129"/>
      <c r="H1349" s="130"/>
      <c r="I1349" s="190"/>
      <c r="J1349" s="190"/>
      <c r="K1349" s="131"/>
    </row>
    <row r="1350" spans="2:11" ht="19.5" customHeight="1">
      <c r="B1350" s="121">
        <f t="shared" si="56"/>
        <v>1320</v>
      </c>
      <c r="C1350" s="122"/>
      <c r="D1350" s="122"/>
      <c r="E1350" s="122"/>
      <c r="F1350" s="122"/>
      <c r="G1350" s="129"/>
      <c r="H1350" s="130"/>
      <c r="I1350" s="190"/>
      <c r="J1350" s="190"/>
      <c r="K1350" s="131"/>
    </row>
    <row r="1351" spans="2:11" ht="19.5" customHeight="1">
      <c r="B1351" s="121">
        <f t="shared" si="56"/>
        <v>1321</v>
      </c>
      <c r="C1351" s="122"/>
      <c r="D1351" s="122"/>
      <c r="E1351" s="122"/>
      <c r="F1351" s="122"/>
      <c r="G1351" s="129"/>
      <c r="H1351" s="130"/>
      <c r="I1351" s="190"/>
      <c r="J1351" s="190"/>
      <c r="K1351" s="131"/>
    </row>
    <row r="1352" spans="2:11" ht="19.5" customHeight="1">
      <c r="B1352" s="121">
        <f t="shared" si="56"/>
        <v>1322</v>
      </c>
      <c r="C1352" s="122"/>
      <c r="D1352" s="122"/>
      <c r="E1352" s="122"/>
      <c r="F1352" s="122"/>
      <c r="G1352" s="129"/>
      <c r="H1352" s="130"/>
      <c r="I1352" s="190"/>
      <c r="J1352" s="190"/>
      <c r="K1352" s="131"/>
    </row>
    <row r="1353" spans="2:11" ht="19.5" customHeight="1">
      <c r="B1353" s="121">
        <f t="shared" si="56"/>
        <v>1323</v>
      </c>
      <c r="C1353" s="122"/>
      <c r="D1353" s="122"/>
      <c r="E1353" s="122"/>
      <c r="F1353" s="122"/>
      <c r="G1353" s="129"/>
      <c r="H1353" s="130"/>
      <c r="I1353" s="190"/>
      <c r="J1353" s="190"/>
      <c r="K1353" s="131"/>
    </row>
    <row r="1354" spans="2:11" ht="19.5" customHeight="1">
      <c r="B1354" s="121">
        <f t="shared" si="56"/>
        <v>1324</v>
      </c>
      <c r="C1354" s="122"/>
      <c r="D1354" s="122"/>
      <c r="E1354" s="122"/>
      <c r="F1354" s="122"/>
      <c r="G1354" s="129"/>
      <c r="H1354" s="130"/>
      <c r="I1354" s="190"/>
      <c r="J1354" s="190"/>
      <c r="K1354" s="131"/>
    </row>
    <row r="1355" spans="2:11" ht="19.5" customHeight="1">
      <c r="B1355" s="121">
        <f t="shared" si="56"/>
        <v>1325</v>
      </c>
      <c r="C1355" s="122"/>
      <c r="D1355" s="122"/>
      <c r="E1355" s="122"/>
      <c r="F1355" s="122"/>
      <c r="G1355" s="129"/>
      <c r="H1355" s="130"/>
      <c r="I1355" s="190"/>
      <c r="J1355" s="190"/>
      <c r="K1355" s="131"/>
    </row>
    <row r="1356" spans="2:11" ht="19.5" customHeight="1">
      <c r="B1356" s="121">
        <f t="shared" si="56"/>
        <v>1326</v>
      </c>
      <c r="C1356" s="122"/>
      <c r="D1356" s="122"/>
      <c r="E1356" s="122"/>
      <c r="F1356" s="122"/>
      <c r="G1356" s="129"/>
      <c r="H1356" s="130"/>
      <c r="I1356" s="190"/>
      <c r="J1356" s="190"/>
      <c r="K1356" s="131"/>
    </row>
    <row r="1357" spans="2:11" ht="19.5" customHeight="1">
      <c r="B1357" s="121">
        <f t="shared" si="56"/>
        <v>1327</v>
      </c>
      <c r="C1357" s="122"/>
      <c r="D1357" s="122"/>
      <c r="E1357" s="122"/>
      <c r="F1357" s="122"/>
      <c r="G1357" s="129"/>
      <c r="H1357" s="130"/>
      <c r="I1357" s="190"/>
      <c r="J1357" s="190"/>
      <c r="K1357" s="131"/>
    </row>
    <row r="1358" spans="2:11" ht="19.5" customHeight="1">
      <c r="B1358" s="121">
        <f t="shared" si="56"/>
        <v>1328</v>
      </c>
      <c r="C1358" s="122"/>
      <c r="D1358" s="122"/>
      <c r="E1358" s="122"/>
      <c r="F1358" s="122"/>
      <c r="G1358" s="129"/>
      <c r="H1358" s="130"/>
      <c r="I1358" s="190"/>
      <c r="J1358" s="190"/>
      <c r="K1358" s="131"/>
    </row>
    <row r="1359" spans="2:11" ht="19.5" customHeight="1">
      <c r="B1359" s="121">
        <f t="shared" ref="B1359:B1390" si="57">ROW()-31</f>
        <v>1328</v>
      </c>
      <c r="C1359" s="122"/>
      <c r="D1359" s="122"/>
      <c r="E1359" s="122"/>
      <c r="F1359" s="122"/>
      <c r="G1359" s="129"/>
      <c r="H1359" s="130"/>
      <c r="I1359" s="190"/>
      <c r="J1359" s="190"/>
      <c r="K1359" s="131"/>
    </row>
    <row r="1360" spans="2:11" ht="19.5" customHeight="1">
      <c r="B1360" s="121">
        <f t="shared" si="57"/>
        <v>1329</v>
      </c>
      <c r="C1360" s="122"/>
      <c r="D1360" s="122"/>
      <c r="E1360" s="122"/>
      <c r="F1360" s="122"/>
      <c r="G1360" s="129"/>
      <c r="H1360" s="130"/>
      <c r="I1360" s="190"/>
      <c r="J1360" s="190"/>
      <c r="K1360" s="131"/>
    </row>
    <row r="1361" spans="2:11" ht="19.5" customHeight="1">
      <c r="B1361" s="121">
        <f t="shared" si="57"/>
        <v>1330</v>
      </c>
      <c r="C1361" s="122"/>
      <c r="D1361" s="122"/>
      <c r="E1361" s="122"/>
      <c r="F1361" s="122"/>
      <c r="G1361" s="129"/>
      <c r="H1361" s="130"/>
      <c r="I1361" s="190"/>
      <c r="J1361" s="190"/>
      <c r="K1361" s="131"/>
    </row>
    <row r="1362" spans="2:11" ht="19.5" customHeight="1">
      <c r="B1362" s="121">
        <f t="shared" si="57"/>
        <v>1331</v>
      </c>
      <c r="C1362" s="122"/>
      <c r="D1362" s="122"/>
      <c r="E1362" s="122"/>
      <c r="F1362" s="122"/>
      <c r="G1362" s="129"/>
      <c r="H1362" s="130"/>
      <c r="I1362" s="190"/>
      <c r="J1362" s="190"/>
      <c r="K1362" s="131"/>
    </row>
    <row r="1363" spans="2:11" ht="19.5" customHeight="1">
      <c r="B1363" s="121">
        <f t="shared" si="57"/>
        <v>1332</v>
      </c>
      <c r="C1363" s="122"/>
      <c r="D1363" s="122"/>
      <c r="E1363" s="122"/>
      <c r="F1363" s="122"/>
      <c r="G1363" s="129"/>
      <c r="H1363" s="130"/>
      <c r="I1363" s="190"/>
      <c r="J1363" s="190"/>
      <c r="K1363" s="131"/>
    </row>
    <row r="1364" spans="2:11" ht="19.5" customHeight="1">
      <c r="B1364" s="121">
        <f t="shared" si="57"/>
        <v>1333</v>
      </c>
      <c r="C1364" s="122"/>
      <c r="D1364" s="122"/>
      <c r="E1364" s="122"/>
      <c r="F1364" s="122"/>
      <c r="G1364" s="129"/>
      <c r="H1364" s="130"/>
      <c r="I1364" s="190"/>
      <c r="J1364" s="190"/>
      <c r="K1364" s="131"/>
    </row>
    <row r="1365" spans="2:11" ht="19.5" customHeight="1">
      <c r="B1365" s="121">
        <f t="shared" si="57"/>
        <v>1334</v>
      </c>
      <c r="C1365" s="122"/>
      <c r="D1365" s="122"/>
      <c r="E1365" s="122"/>
      <c r="F1365" s="122"/>
      <c r="G1365" s="129"/>
      <c r="H1365" s="130"/>
      <c r="I1365" s="190"/>
      <c r="J1365" s="190"/>
      <c r="K1365" s="131"/>
    </row>
    <row r="1366" spans="2:11" ht="19.5" customHeight="1">
      <c r="B1366" s="121">
        <f t="shared" si="57"/>
        <v>1335</v>
      </c>
      <c r="C1366" s="122"/>
      <c r="D1366" s="122"/>
      <c r="E1366" s="122"/>
      <c r="F1366" s="122"/>
      <c r="G1366" s="129"/>
      <c r="H1366" s="130"/>
      <c r="I1366" s="190"/>
      <c r="J1366" s="190"/>
      <c r="K1366" s="131"/>
    </row>
    <row r="1367" spans="2:11" ht="19.5" customHeight="1">
      <c r="B1367" s="121">
        <f t="shared" si="57"/>
        <v>1336</v>
      </c>
      <c r="C1367" s="122"/>
      <c r="D1367" s="122"/>
      <c r="E1367" s="122"/>
      <c r="F1367" s="122"/>
      <c r="G1367" s="129"/>
      <c r="H1367" s="130"/>
      <c r="I1367" s="190"/>
      <c r="J1367" s="190"/>
      <c r="K1367" s="131"/>
    </row>
    <row r="1368" spans="2:11" ht="19.5" customHeight="1">
      <c r="B1368" s="121">
        <f t="shared" si="57"/>
        <v>1337</v>
      </c>
      <c r="C1368" s="122"/>
      <c r="D1368" s="122"/>
      <c r="E1368" s="122"/>
      <c r="F1368" s="122"/>
      <c r="G1368" s="129"/>
      <c r="H1368" s="130"/>
      <c r="I1368" s="190"/>
      <c r="J1368" s="190"/>
      <c r="K1368" s="131"/>
    </row>
    <row r="1369" spans="2:11" ht="19.5" customHeight="1">
      <c r="B1369" s="121">
        <f t="shared" si="57"/>
        <v>1338</v>
      </c>
      <c r="C1369" s="122"/>
      <c r="D1369" s="122"/>
      <c r="E1369" s="122"/>
      <c r="F1369" s="122"/>
      <c r="G1369" s="129"/>
      <c r="H1369" s="130"/>
      <c r="I1369" s="190"/>
      <c r="J1369" s="190"/>
      <c r="K1369" s="131"/>
    </row>
    <row r="1370" spans="2:11" ht="19.5" customHeight="1">
      <c r="B1370" s="121">
        <f t="shared" si="57"/>
        <v>1339</v>
      </c>
      <c r="C1370" s="122"/>
      <c r="D1370" s="122"/>
      <c r="E1370" s="122"/>
      <c r="F1370" s="122"/>
      <c r="G1370" s="129"/>
      <c r="H1370" s="130"/>
      <c r="I1370" s="190"/>
      <c r="J1370" s="190"/>
      <c r="K1370" s="131"/>
    </row>
    <row r="1371" spans="2:11" ht="19.5" customHeight="1">
      <c r="B1371" s="121">
        <f t="shared" si="57"/>
        <v>1340</v>
      </c>
      <c r="C1371" s="122"/>
      <c r="D1371" s="122"/>
      <c r="E1371" s="122"/>
      <c r="F1371" s="122"/>
      <c r="G1371" s="129"/>
      <c r="H1371" s="130"/>
      <c r="I1371" s="190"/>
      <c r="J1371" s="190"/>
      <c r="K1371" s="131"/>
    </row>
    <row r="1372" spans="2:11" ht="19.5" customHeight="1">
      <c r="B1372" s="121">
        <f t="shared" si="57"/>
        <v>1341</v>
      </c>
      <c r="C1372" s="122"/>
      <c r="D1372" s="122"/>
      <c r="E1372" s="122"/>
      <c r="F1372" s="122"/>
      <c r="G1372" s="129"/>
      <c r="H1372" s="130"/>
      <c r="I1372" s="190"/>
      <c r="J1372" s="190"/>
      <c r="K1372" s="131"/>
    </row>
    <row r="1373" spans="2:11" ht="19.5" customHeight="1">
      <c r="B1373" s="121">
        <f t="shared" si="57"/>
        <v>1342</v>
      </c>
      <c r="C1373" s="122"/>
      <c r="D1373" s="122"/>
      <c r="E1373" s="122"/>
      <c r="F1373" s="122"/>
      <c r="G1373" s="129"/>
      <c r="H1373" s="130"/>
      <c r="I1373" s="190"/>
      <c r="J1373" s="190"/>
      <c r="K1373" s="131"/>
    </row>
    <row r="1374" spans="2:11" ht="19.5" customHeight="1">
      <c r="B1374" s="121">
        <f t="shared" si="57"/>
        <v>1343</v>
      </c>
      <c r="C1374" s="122"/>
      <c r="D1374" s="122"/>
      <c r="E1374" s="122"/>
      <c r="F1374" s="122"/>
      <c r="G1374" s="129"/>
      <c r="H1374" s="130"/>
      <c r="I1374" s="190"/>
      <c r="J1374" s="190"/>
      <c r="K1374" s="131"/>
    </row>
    <row r="1375" spans="2:11" ht="19.5" customHeight="1">
      <c r="B1375" s="121">
        <f t="shared" si="57"/>
        <v>1344</v>
      </c>
      <c r="C1375" s="122"/>
      <c r="D1375" s="122"/>
      <c r="E1375" s="122"/>
      <c r="F1375" s="122"/>
      <c r="G1375" s="129"/>
      <c r="H1375" s="130"/>
      <c r="I1375" s="190"/>
      <c r="J1375" s="190"/>
      <c r="K1375" s="131"/>
    </row>
    <row r="1376" spans="2:11" ht="19.5" customHeight="1">
      <c r="B1376" s="121">
        <f t="shared" si="57"/>
        <v>1345</v>
      </c>
      <c r="C1376" s="122"/>
      <c r="D1376" s="122"/>
      <c r="E1376" s="122"/>
      <c r="F1376" s="122"/>
      <c r="G1376" s="129"/>
      <c r="H1376" s="130"/>
      <c r="I1376" s="190"/>
      <c r="J1376" s="190"/>
      <c r="K1376" s="131"/>
    </row>
    <row r="1377" spans="2:11" ht="19.5" customHeight="1">
      <c r="B1377" s="121">
        <f t="shared" si="57"/>
        <v>1346</v>
      </c>
      <c r="C1377" s="122"/>
      <c r="D1377" s="122"/>
      <c r="E1377" s="122"/>
      <c r="F1377" s="122"/>
      <c r="G1377" s="129"/>
      <c r="H1377" s="130"/>
      <c r="I1377" s="190"/>
      <c r="J1377" s="190"/>
      <c r="K1377" s="131"/>
    </row>
    <row r="1378" spans="2:11" ht="19.5" customHeight="1">
      <c r="B1378" s="121">
        <f t="shared" si="57"/>
        <v>1347</v>
      </c>
      <c r="C1378" s="122"/>
      <c r="D1378" s="122"/>
      <c r="E1378" s="122"/>
      <c r="F1378" s="122"/>
      <c r="G1378" s="129"/>
      <c r="H1378" s="130"/>
      <c r="I1378" s="190"/>
      <c r="J1378" s="190"/>
      <c r="K1378" s="131"/>
    </row>
    <row r="1379" spans="2:11" ht="19.5" customHeight="1">
      <c r="B1379" s="121">
        <f t="shared" si="57"/>
        <v>1348</v>
      </c>
      <c r="C1379" s="122"/>
      <c r="D1379" s="122"/>
      <c r="E1379" s="122"/>
      <c r="F1379" s="122"/>
      <c r="G1379" s="129"/>
      <c r="H1379" s="130"/>
      <c r="I1379" s="190"/>
      <c r="J1379" s="190"/>
      <c r="K1379" s="131"/>
    </row>
    <row r="1380" spans="2:11" ht="19.5" customHeight="1">
      <c r="B1380" s="121">
        <f t="shared" si="57"/>
        <v>1349</v>
      </c>
      <c r="C1380" s="122"/>
      <c r="D1380" s="122"/>
      <c r="E1380" s="122"/>
      <c r="F1380" s="122"/>
      <c r="G1380" s="129"/>
      <c r="H1380" s="130"/>
      <c r="I1380" s="190"/>
      <c r="J1380" s="190"/>
      <c r="K1380" s="131"/>
    </row>
    <row r="1381" spans="2:11" ht="19.5" customHeight="1">
      <c r="B1381" s="121">
        <f t="shared" si="57"/>
        <v>1350</v>
      </c>
      <c r="C1381" s="122"/>
      <c r="D1381" s="122"/>
      <c r="E1381" s="122"/>
      <c r="F1381" s="122"/>
      <c r="G1381" s="129"/>
      <c r="H1381" s="130"/>
      <c r="I1381" s="190"/>
      <c r="J1381" s="190"/>
      <c r="K1381" s="131"/>
    </row>
    <row r="1382" spans="2:11" ht="19.5" customHeight="1">
      <c r="B1382" s="121">
        <f t="shared" si="57"/>
        <v>1351</v>
      </c>
      <c r="C1382" s="122"/>
      <c r="D1382" s="122"/>
      <c r="E1382" s="122"/>
      <c r="F1382" s="122"/>
      <c r="G1382" s="129"/>
      <c r="H1382" s="130"/>
      <c r="I1382" s="190"/>
      <c r="J1382" s="190"/>
      <c r="K1382" s="131"/>
    </row>
    <row r="1383" spans="2:11" ht="19.5" customHeight="1">
      <c r="B1383" s="121">
        <f t="shared" si="57"/>
        <v>1352</v>
      </c>
      <c r="C1383" s="122"/>
      <c r="D1383" s="122"/>
      <c r="E1383" s="122"/>
      <c r="F1383" s="122"/>
      <c r="G1383" s="129"/>
      <c r="H1383" s="130"/>
      <c r="I1383" s="190"/>
      <c r="J1383" s="190"/>
      <c r="K1383" s="131"/>
    </row>
    <row r="1384" spans="2:11" ht="19.5" customHeight="1">
      <c r="B1384" s="121">
        <f t="shared" si="57"/>
        <v>1353</v>
      </c>
      <c r="C1384" s="122"/>
      <c r="D1384" s="122"/>
      <c r="E1384" s="122"/>
      <c r="F1384" s="122"/>
      <c r="G1384" s="129"/>
      <c r="H1384" s="130"/>
      <c r="I1384" s="190"/>
      <c r="J1384" s="190"/>
      <c r="K1384" s="131"/>
    </row>
    <row r="1385" spans="2:11" ht="19.5" customHeight="1">
      <c r="B1385" s="121">
        <f t="shared" si="57"/>
        <v>1354</v>
      </c>
      <c r="C1385" s="122"/>
      <c r="D1385" s="122"/>
      <c r="E1385" s="122"/>
      <c r="F1385" s="122"/>
      <c r="G1385" s="129"/>
      <c r="H1385" s="130"/>
      <c r="I1385" s="190"/>
      <c r="J1385" s="190"/>
      <c r="K1385" s="131"/>
    </row>
    <row r="1386" spans="2:11" ht="19.5" customHeight="1">
      <c r="B1386" s="121">
        <f t="shared" si="57"/>
        <v>1355</v>
      </c>
      <c r="C1386" s="122"/>
      <c r="D1386" s="122"/>
      <c r="E1386" s="122"/>
      <c r="F1386" s="122"/>
      <c r="G1386" s="129"/>
      <c r="H1386" s="130"/>
      <c r="I1386" s="190"/>
      <c r="J1386" s="190"/>
      <c r="K1386" s="131"/>
    </row>
    <row r="1387" spans="2:11" ht="19.5" customHeight="1">
      <c r="B1387" s="121">
        <f t="shared" si="57"/>
        <v>1356</v>
      </c>
      <c r="C1387" s="122"/>
      <c r="D1387" s="122"/>
      <c r="E1387" s="122"/>
      <c r="F1387" s="122"/>
      <c r="G1387" s="129"/>
      <c r="H1387" s="130"/>
      <c r="I1387" s="190"/>
      <c r="J1387" s="190"/>
      <c r="K1387" s="131"/>
    </row>
    <row r="1388" spans="2:11" ht="19.5" customHeight="1">
      <c r="B1388" s="121">
        <f t="shared" si="57"/>
        <v>1357</v>
      </c>
      <c r="C1388" s="122"/>
      <c r="D1388" s="122"/>
      <c r="E1388" s="122"/>
      <c r="F1388" s="122"/>
      <c r="G1388" s="129"/>
      <c r="H1388" s="130"/>
      <c r="I1388" s="190"/>
      <c r="J1388" s="190"/>
      <c r="K1388" s="131"/>
    </row>
    <row r="1389" spans="2:11" ht="19.5" customHeight="1">
      <c r="B1389" s="121">
        <f t="shared" si="57"/>
        <v>1358</v>
      </c>
      <c r="C1389" s="122"/>
      <c r="D1389" s="122"/>
      <c r="E1389" s="122"/>
      <c r="F1389" s="122"/>
      <c r="G1389" s="129"/>
      <c r="H1389" s="130"/>
      <c r="I1389" s="190"/>
      <c r="J1389" s="190"/>
      <c r="K1389" s="131"/>
    </row>
    <row r="1390" spans="2:11" ht="19.5" customHeight="1">
      <c r="B1390" s="121">
        <f t="shared" si="57"/>
        <v>1359</v>
      </c>
      <c r="C1390" s="122"/>
      <c r="D1390" s="122"/>
      <c r="E1390" s="122"/>
      <c r="F1390" s="122"/>
      <c r="G1390" s="129"/>
      <c r="H1390" s="130"/>
      <c r="I1390" s="190"/>
      <c r="J1390" s="190"/>
      <c r="K1390" s="131"/>
    </row>
    <row r="1391" spans="2:11" ht="19.5" customHeight="1">
      <c r="B1391" s="121">
        <f t="shared" ref="B1391:B1400" si="58">ROW()-30</f>
        <v>1361</v>
      </c>
      <c r="C1391" s="122"/>
      <c r="D1391" s="122"/>
      <c r="E1391" s="122"/>
      <c r="F1391" s="122"/>
      <c r="G1391" s="129"/>
      <c r="H1391" s="130"/>
      <c r="I1391" s="190"/>
      <c r="J1391" s="190"/>
      <c r="K1391" s="131"/>
    </row>
    <row r="1392" spans="2:11" ht="19.5" customHeight="1">
      <c r="B1392" s="121">
        <f t="shared" si="58"/>
        <v>1362</v>
      </c>
      <c r="C1392" s="122"/>
      <c r="D1392" s="122"/>
      <c r="E1392" s="122"/>
      <c r="F1392" s="122"/>
      <c r="G1392" s="129"/>
      <c r="H1392" s="130"/>
      <c r="I1392" s="190"/>
      <c r="J1392" s="190"/>
      <c r="K1392" s="131"/>
    </row>
    <row r="1393" spans="2:11" ht="19.5" customHeight="1">
      <c r="B1393" s="121">
        <f t="shared" si="58"/>
        <v>1363</v>
      </c>
      <c r="C1393" s="122"/>
      <c r="D1393" s="122"/>
      <c r="E1393" s="122"/>
      <c r="F1393" s="122"/>
      <c r="G1393" s="129"/>
      <c r="H1393" s="130"/>
      <c r="I1393" s="190"/>
      <c r="J1393" s="190"/>
      <c r="K1393" s="131"/>
    </row>
    <row r="1394" spans="2:11" ht="19.5" customHeight="1">
      <c r="B1394" s="121">
        <f t="shared" si="58"/>
        <v>1364</v>
      </c>
      <c r="C1394" s="122"/>
      <c r="D1394" s="122"/>
      <c r="E1394" s="122"/>
      <c r="F1394" s="122"/>
      <c r="G1394" s="129"/>
      <c r="H1394" s="130"/>
      <c r="I1394" s="190"/>
      <c r="J1394" s="190"/>
      <c r="K1394" s="131"/>
    </row>
    <row r="1395" spans="2:11" ht="19.5" customHeight="1">
      <c r="B1395" s="121">
        <f t="shared" si="58"/>
        <v>1365</v>
      </c>
      <c r="C1395" s="122"/>
      <c r="D1395" s="122"/>
      <c r="E1395" s="122"/>
      <c r="F1395" s="122"/>
      <c r="G1395" s="129"/>
      <c r="H1395" s="130"/>
      <c r="I1395" s="190"/>
      <c r="J1395" s="190"/>
      <c r="K1395" s="131"/>
    </row>
    <row r="1396" spans="2:11" ht="19.5" customHeight="1">
      <c r="B1396" s="121">
        <f t="shared" si="58"/>
        <v>1366</v>
      </c>
      <c r="C1396" s="122"/>
      <c r="D1396" s="122"/>
      <c r="E1396" s="122"/>
      <c r="F1396" s="122"/>
      <c r="G1396" s="129"/>
      <c r="H1396" s="130"/>
      <c r="I1396" s="190"/>
      <c r="J1396" s="190"/>
      <c r="K1396" s="131"/>
    </row>
    <row r="1397" spans="2:11" ht="19.5" customHeight="1">
      <c r="B1397" s="121">
        <f t="shared" si="58"/>
        <v>1367</v>
      </c>
      <c r="C1397" s="122"/>
      <c r="D1397" s="122"/>
      <c r="E1397" s="122"/>
      <c r="F1397" s="122"/>
      <c r="G1397" s="129"/>
      <c r="H1397" s="130"/>
      <c r="I1397" s="190"/>
      <c r="J1397" s="190"/>
      <c r="K1397" s="131"/>
    </row>
    <row r="1398" spans="2:11" ht="19.5" customHeight="1">
      <c r="B1398" s="121">
        <f t="shared" si="58"/>
        <v>1368</v>
      </c>
      <c r="C1398" s="122"/>
      <c r="D1398" s="122"/>
      <c r="E1398" s="122"/>
      <c r="F1398" s="122"/>
      <c r="G1398" s="129"/>
      <c r="H1398" s="130"/>
      <c r="I1398" s="190"/>
      <c r="J1398" s="190"/>
      <c r="K1398" s="131"/>
    </row>
    <row r="1399" spans="2:11" ht="19.5" customHeight="1">
      <c r="B1399" s="121">
        <f t="shared" si="58"/>
        <v>1369</v>
      </c>
      <c r="C1399" s="122"/>
      <c r="D1399" s="122"/>
      <c r="E1399" s="122"/>
      <c r="F1399" s="122"/>
      <c r="G1399" s="129"/>
      <c r="H1399" s="130"/>
      <c r="I1399" s="190"/>
      <c r="J1399" s="190"/>
      <c r="K1399" s="131"/>
    </row>
    <row r="1400" spans="2:11" ht="19.5" customHeight="1">
      <c r="B1400" s="121">
        <f t="shared" si="58"/>
        <v>1370</v>
      </c>
      <c r="C1400" s="122"/>
      <c r="D1400" s="122"/>
      <c r="E1400" s="122"/>
      <c r="F1400" s="122"/>
      <c r="G1400" s="129"/>
      <c r="H1400" s="130"/>
      <c r="I1400" s="190"/>
      <c r="J1400" s="190"/>
      <c r="K1400" s="131"/>
    </row>
    <row r="1401" spans="2:11" ht="19.5" customHeight="1">
      <c r="B1401" s="121">
        <f t="shared" ref="B1401:B1432" si="59">ROW()-31</f>
        <v>1370</v>
      </c>
      <c r="C1401" s="122"/>
      <c r="D1401" s="122"/>
      <c r="E1401" s="122"/>
      <c r="F1401" s="122"/>
      <c r="G1401" s="129"/>
      <c r="H1401" s="130"/>
      <c r="I1401" s="190"/>
      <c r="J1401" s="190"/>
      <c r="K1401" s="131"/>
    </row>
    <row r="1402" spans="2:11" ht="19.5" customHeight="1">
      <c r="B1402" s="121">
        <f t="shared" si="59"/>
        <v>1371</v>
      </c>
      <c r="C1402" s="122"/>
      <c r="D1402" s="122"/>
      <c r="E1402" s="122"/>
      <c r="F1402" s="122"/>
      <c r="G1402" s="129"/>
      <c r="H1402" s="130"/>
      <c r="I1402" s="190"/>
      <c r="J1402" s="190"/>
      <c r="K1402" s="131"/>
    </row>
    <row r="1403" spans="2:11" ht="19.5" customHeight="1">
      <c r="B1403" s="121">
        <f t="shared" si="59"/>
        <v>1372</v>
      </c>
      <c r="C1403" s="122"/>
      <c r="D1403" s="122"/>
      <c r="E1403" s="122"/>
      <c r="F1403" s="122"/>
      <c r="G1403" s="129"/>
      <c r="H1403" s="130"/>
      <c r="I1403" s="190"/>
      <c r="J1403" s="190"/>
      <c r="K1403" s="131"/>
    </row>
    <row r="1404" spans="2:11" ht="19.5" customHeight="1">
      <c r="B1404" s="121">
        <f t="shared" si="59"/>
        <v>1373</v>
      </c>
      <c r="C1404" s="122"/>
      <c r="D1404" s="122"/>
      <c r="E1404" s="122"/>
      <c r="F1404" s="122"/>
      <c r="G1404" s="129"/>
      <c r="H1404" s="130"/>
      <c r="I1404" s="190"/>
      <c r="J1404" s="190"/>
      <c r="K1404" s="131"/>
    </row>
    <row r="1405" spans="2:11" ht="19.5" customHeight="1">
      <c r="B1405" s="121">
        <f t="shared" si="59"/>
        <v>1374</v>
      </c>
      <c r="C1405" s="122"/>
      <c r="D1405" s="122"/>
      <c r="E1405" s="122"/>
      <c r="F1405" s="122"/>
      <c r="G1405" s="129"/>
      <c r="H1405" s="130"/>
      <c r="I1405" s="190"/>
      <c r="J1405" s="190"/>
      <c r="K1405" s="131"/>
    </row>
    <row r="1406" spans="2:11" ht="19.5" customHeight="1">
      <c r="B1406" s="121">
        <f t="shared" si="59"/>
        <v>1375</v>
      </c>
      <c r="C1406" s="122"/>
      <c r="D1406" s="122"/>
      <c r="E1406" s="122"/>
      <c r="F1406" s="122"/>
      <c r="G1406" s="129"/>
      <c r="H1406" s="130"/>
      <c r="I1406" s="190"/>
      <c r="J1406" s="190"/>
      <c r="K1406" s="131"/>
    </row>
    <row r="1407" spans="2:11" ht="19.5" customHeight="1">
      <c r="B1407" s="121">
        <f t="shared" si="59"/>
        <v>1376</v>
      </c>
      <c r="C1407" s="122"/>
      <c r="D1407" s="122"/>
      <c r="E1407" s="122"/>
      <c r="F1407" s="122"/>
      <c r="G1407" s="129"/>
      <c r="H1407" s="130"/>
      <c r="I1407" s="190"/>
      <c r="J1407" s="190"/>
      <c r="K1407" s="131"/>
    </row>
    <row r="1408" spans="2:11" ht="19.5" customHeight="1">
      <c r="B1408" s="121">
        <f t="shared" si="59"/>
        <v>1377</v>
      </c>
      <c r="C1408" s="122"/>
      <c r="D1408" s="122"/>
      <c r="E1408" s="122"/>
      <c r="F1408" s="122"/>
      <c r="G1408" s="129"/>
      <c r="H1408" s="130"/>
      <c r="I1408" s="190"/>
      <c r="J1408" s="190"/>
      <c r="K1408" s="131"/>
    </row>
    <row r="1409" spans="2:11" ht="19.5" customHeight="1">
      <c r="B1409" s="121">
        <f t="shared" si="59"/>
        <v>1378</v>
      </c>
      <c r="C1409" s="122"/>
      <c r="D1409" s="122"/>
      <c r="E1409" s="122"/>
      <c r="F1409" s="122"/>
      <c r="G1409" s="129"/>
      <c r="H1409" s="130"/>
      <c r="I1409" s="190"/>
      <c r="J1409" s="190"/>
      <c r="K1409" s="131"/>
    </row>
    <row r="1410" spans="2:11" ht="19.5" customHeight="1">
      <c r="B1410" s="121">
        <f t="shared" si="59"/>
        <v>1379</v>
      </c>
      <c r="C1410" s="122"/>
      <c r="D1410" s="122"/>
      <c r="E1410" s="122"/>
      <c r="F1410" s="122"/>
      <c r="G1410" s="129"/>
      <c r="H1410" s="130"/>
      <c r="I1410" s="190"/>
      <c r="J1410" s="190"/>
      <c r="K1410" s="131"/>
    </row>
    <row r="1411" spans="2:11" ht="19.5" customHeight="1">
      <c r="B1411" s="121">
        <f t="shared" si="59"/>
        <v>1380</v>
      </c>
      <c r="C1411" s="122"/>
      <c r="D1411" s="122"/>
      <c r="E1411" s="122"/>
      <c r="F1411" s="122"/>
      <c r="G1411" s="129"/>
      <c r="H1411" s="130"/>
      <c r="I1411" s="190"/>
      <c r="J1411" s="190"/>
      <c r="K1411" s="131"/>
    </row>
    <row r="1412" spans="2:11" ht="19.5" customHeight="1">
      <c r="B1412" s="121">
        <f t="shared" si="59"/>
        <v>1381</v>
      </c>
      <c r="C1412" s="122"/>
      <c r="D1412" s="122"/>
      <c r="E1412" s="122"/>
      <c r="F1412" s="122"/>
      <c r="G1412" s="129"/>
      <c r="H1412" s="130"/>
      <c r="I1412" s="190"/>
      <c r="J1412" s="190"/>
      <c r="K1412" s="131"/>
    </row>
    <row r="1413" spans="2:11" ht="19.5" customHeight="1">
      <c r="B1413" s="121">
        <f t="shared" si="59"/>
        <v>1382</v>
      </c>
      <c r="C1413" s="122"/>
      <c r="D1413" s="122"/>
      <c r="E1413" s="122"/>
      <c r="F1413" s="122"/>
      <c r="G1413" s="129"/>
      <c r="H1413" s="130"/>
      <c r="I1413" s="190"/>
      <c r="J1413" s="190"/>
      <c r="K1413" s="131"/>
    </row>
    <row r="1414" spans="2:11" ht="19.5" customHeight="1">
      <c r="B1414" s="121">
        <f t="shared" si="59"/>
        <v>1383</v>
      </c>
      <c r="C1414" s="122"/>
      <c r="D1414" s="122"/>
      <c r="E1414" s="122"/>
      <c r="F1414" s="122"/>
      <c r="G1414" s="129"/>
      <c r="H1414" s="130"/>
      <c r="I1414" s="190"/>
      <c r="J1414" s="190"/>
      <c r="K1414" s="131"/>
    </row>
    <row r="1415" spans="2:11" ht="19.5" customHeight="1">
      <c r="B1415" s="121">
        <f t="shared" si="59"/>
        <v>1384</v>
      </c>
      <c r="C1415" s="122"/>
      <c r="D1415" s="122"/>
      <c r="E1415" s="122"/>
      <c r="F1415" s="122"/>
      <c r="G1415" s="129"/>
      <c r="H1415" s="130"/>
      <c r="I1415" s="190"/>
      <c r="J1415" s="190"/>
      <c r="K1415" s="131"/>
    </row>
    <row r="1416" spans="2:11" ht="19.5" customHeight="1">
      <c r="B1416" s="121">
        <f t="shared" si="59"/>
        <v>1385</v>
      </c>
      <c r="C1416" s="122"/>
      <c r="D1416" s="122"/>
      <c r="E1416" s="122"/>
      <c r="F1416" s="122"/>
      <c r="G1416" s="129"/>
      <c r="H1416" s="130"/>
      <c r="I1416" s="190"/>
      <c r="J1416" s="190"/>
      <c r="K1416" s="131"/>
    </row>
    <row r="1417" spans="2:11" ht="19.5" customHeight="1">
      <c r="B1417" s="121">
        <f t="shared" si="59"/>
        <v>1386</v>
      </c>
      <c r="C1417" s="122"/>
      <c r="D1417" s="122"/>
      <c r="E1417" s="122"/>
      <c r="F1417" s="122"/>
      <c r="G1417" s="129"/>
      <c r="H1417" s="130"/>
      <c r="I1417" s="190"/>
      <c r="J1417" s="190"/>
      <c r="K1417" s="131"/>
    </row>
    <row r="1418" spans="2:11" ht="19.5" customHeight="1">
      <c r="B1418" s="121">
        <f t="shared" si="59"/>
        <v>1387</v>
      </c>
      <c r="C1418" s="122"/>
      <c r="D1418" s="122"/>
      <c r="E1418" s="122"/>
      <c r="F1418" s="122"/>
      <c r="G1418" s="129"/>
      <c r="H1418" s="130"/>
      <c r="I1418" s="190"/>
      <c r="J1418" s="190"/>
      <c r="K1418" s="131"/>
    </row>
    <row r="1419" spans="2:11" ht="19.5" customHeight="1">
      <c r="B1419" s="121">
        <f t="shared" si="59"/>
        <v>1388</v>
      </c>
      <c r="C1419" s="122"/>
      <c r="D1419" s="122"/>
      <c r="E1419" s="122"/>
      <c r="F1419" s="122"/>
      <c r="G1419" s="129"/>
      <c r="H1419" s="130"/>
      <c r="I1419" s="190"/>
      <c r="J1419" s="190"/>
      <c r="K1419" s="131"/>
    </row>
    <row r="1420" spans="2:11" ht="19.5" customHeight="1">
      <c r="B1420" s="121">
        <f t="shared" si="59"/>
        <v>1389</v>
      </c>
      <c r="C1420" s="122"/>
      <c r="D1420" s="122"/>
      <c r="E1420" s="122"/>
      <c r="F1420" s="122"/>
      <c r="G1420" s="129"/>
      <c r="H1420" s="130"/>
      <c r="I1420" s="190"/>
      <c r="J1420" s="190"/>
      <c r="K1420" s="131"/>
    </row>
    <row r="1421" spans="2:11" ht="19.5" customHeight="1">
      <c r="B1421" s="121">
        <f t="shared" si="59"/>
        <v>1390</v>
      </c>
      <c r="C1421" s="122"/>
      <c r="D1421" s="122"/>
      <c r="E1421" s="122"/>
      <c r="F1421" s="122"/>
      <c r="G1421" s="129"/>
      <c r="H1421" s="130"/>
      <c r="I1421" s="190"/>
      <c r="J1421" s="190"/>
      <c r="K1421" s="131"/>
    </row>
    <row r="1422" spans="2:11" ht="19.5" customHeight="1">
      <c r="B1422" s="121">
        <f t="shared" si="59"/>
        <v>1391</v>
      </c>
      <c r="C1422" s="122"/>
      <c r="D1422" s="122"/>
      <c r="E1422" s="122"/>
      <c r="F1422" s="122"/>
      <c r="G1422" s="129"/>
      <c r="H1422" s="130"/>
      <c r="I1422" s="190"/>
      <c r="J1422" s="190"/>
      <c r="K1422" s="131"/>
    </row>
    <row r="1423" spans="2:11" ht="19.5" customHeight="1">
      <c r="B1423" s="121">
        <f t="shared" si="59"/>
        <v>1392</v>
      </c>
      <c r="C1423" s="122"/>
      <c r="D1423" s="122"/>
      <c r="E1423" s="122"/>
      <c r="F1423" s="122"/>
      <c r="G1423" s="129"/>
      <c r="H1423" s="130"/>
      <c r="I1423" s="190"/>
      <c r="J1423" s="190"/>
      <c r="K1423" s="131"/>
    </row>
    <row r="1424" spans="2:11" ht="19.5" customHeight="1">
      <c r="B1424" s="121">
        <f t="shared" si="59"/>
        <v>1393</v>
      </c>
      <c r="C1424" s="122"/>
      <c r="D1424" s="122"/>
      <c r="E1424" s="122"/>
      <c r="F1424" s="122"/>
      <c r="G1424" s="129"/>
      <c r="H1424" s="130"/>
      <c r="I1424" s="190"/>
      <c r="J1424" s="190"/>
      <c r="K1424" s="131"/>
    </row>
    <row r="1425" spans="2:11" ht="19.5" customHeight="1">
      <c r="B1425" s="121">
        <f t="shared" si="59"/>
        <v>1394</v>
      </c>
      <c r="C1425" s="122"/>
      <c r="D1425" s="122"/>
      <c r="E1425" s="122"/>
      <c r="F1425" s="122"/>
      <c r="G1425" s="129"/>
      <c r="H1425" s="130"/>
      <c r="I1425" s="190"/>
      <c r="J1425" s="190"/>
      <c r="K1425" s="131"/>
    </row>
    <row r="1426" spans="2:11" ht="19.5" customHeight="1">
      <c r="B1426" s="121">
        <f t="shared" si="59"/>
        <v>1395</v>
      </c>
      <c r="C1426" s="122"/>
      <c r="D1426" s="122"/>
      <c r="E1426" s="122"/>
      <c r="F1426" s="122"/>
      <c r="G1426" s="129"/>
      <c r="H1426" s="130"/>
      <c r="I1426" s="190"/>
      <c r="J1426" s="190"/>
      <c r="K1426" s="131"/>
    </row>
    <row r="1427" spans="2:11" ht="19.5" customHeight="1">
      <c r="B1427" s="121">
        <f t="shared" si="59"/>
        <v>1396</v>
      </c>
      <c r="C1427" s="122"/>
      <c r="D1427" s="122"/>
      <c r="E1427" s="122"/>
      <c r="F1427" s="122"/>
      <c r="G1427" s="129"/>
      <c r="H1427" s="130"/>
      <c r="I1427" s="190"/>
      <c r="J1427" s="190"/>
      <c r="K1427" s="131"/>
    </row>
    <row r="1428" spans="2:11" ht="19.5" customHeight="1">
      <c r="B1428" s="121">
        <f t="shared" si="59"/>
        <v>1397</v>
      </c>
      <c r="C1428" s="122"/>
      <c r="D1428" s="122"/>
      <c r="E1428" s="122"/>
      <c r="F1428" s="122"/>
      <c r="G1428" s="129"/>
      <c r="H1428" s="130"/>
      <c r="I1428" s="190"/>
      <c r="J1428" s="190"/>
      <c r="K1428" s="131"/>
    </row>
    <row r="1429" spans="2:11" ht="19.5" customHeight="1">
      <c r="B1429" s="121">
        <f t="shared" si="59"/>
        <v>1398</v>
      </c>
      <c r="C1429" s="122"/>
      <c r="D1429" s="122"/>
      <c r="E1429" s="122"/>
      <c r="F1429" s="122"/>
      <c r="G1429" s="129"/>
      <c r="H1429" s="130"/>
      <c r="I1429" s="190"/>
      <c r="J1429" s="190"/>
      <c r="K1429" s="131"/>
    </row>
    <row r="1430" spans="2:11" ht="19.5" customHeight="1">
      <c r="B1430" s="121">
        <f t="shared" si="59"/>
        <v>1399</v>
      </c>
      <c r="C1430" s="122"/>
      <c r="D1430" s="122"/>
      <c r="E1430" s="122"/>
      <c r="F1430" s="122"/>
      <c r="G1430" s="129"/>
      <c r="H1430" s="130"/>
      <c r="I1430" s="190"/>
      <c r="J1430" s="190"/>
      <c r="K1430" s="131"/>
    </row>
    <row r="1431" spans="2:11" ht="19.5" customHeight="1">
      <c r="B1431" s="121">
        <f t="shared" si="59"/>
        <v>1400</v>
      </c>
      <c r="C1431" s="122"/>
      <c r="D1431" s="122"/>
      <c r="E1431" s="122"/>
      <c r="F1431" s="122"/>
      <c r="G1431" s="129"/>
      <c r="H1431" s="130"/>
      <c r="I1431" s="190"/>
      <c r="J1431" s="190"/>
      <c r="K1431" s="131"/>
    </row>
    <row r="1432" spans="2:11" ht="19.5" customHeight="1">
      <c r="B1432" s="121">
        <f t="shared" si="59"/>
        <v>1401</v>
      </c>
      <c r="C1432" s="122"/>
      <c r="D1432" s="122"/>
      <c r="E1432" s="122"/>
      <c r="F1432" s="122"/>
      <c r="G1432" s="129"/>
      <c r="H1432" s="130"/>
      <c r="I1432" s="190"/>
      <c r="J1432" s="190"/>
      <c r="K1432" s="131"/>
    </row>
    <row r="1433" spans="2:11" ht="19.5" customHeight="1">
      <c r="B1433" s="121">
        <f t="shared" ref="B1433:B1442" si="60">ROW()-30</f>
        <v>1403</v>
      </c>
      <c r="C1433" s="122"/>
      <c r="D1433" s="122"/>
      <c r="E1433" s="122"/>
      <c r="F1433" s="122"/>
      <c r="G1433" s="129"/>
      <c r="H1433" s="130"/>
      <c r="I1433" s="190"/>
      <c r="J1433" s="190"/>
      <c r="K1433" s="131"/>
    </row>
    <row r="1434" spans="2:11" ht="19.5" customHeight="1">
      <c r="B1434" s="121">
        <f t="shared" si="60"/>
        <v>1404</v>
      </c>
      <c r="C1434" s="122"/>
      <c r="D1434" s="122"/>
      <c r="E1434" s="122"/>
      <c r="F1434" s="122"/>
      <c r="G1434" s="129"/>
      <c r="H1434" s="130"/>
      <c r="I1434" s="190"/>
      <c r="J1434" s="190"/>
      <c r="K1434" s="131"/>
    </row>
    <row r="1435" spans="2:11" ht="19.5" customHeight="1">
      <c r="B1435" s="121">
        <f t="shared" si="60"/>
        <v>1405</v>
      </c>
      <c r="C1435" s="122"/>
      <c r="D1435" s="122"/>
      <c r="E1435" s="122"/>
      <c r="F1435" s="122"/>
      <c r="G1435" s="129"/>
      <c r="H1435" s="130"/>
      <c r="I1435" s="190"/>
      <c r="J1435" s="190"/>
      <c r="K1435" s="131"/>
    </row>
    <row r="1436" spans="2:11" ht="19.5" customHeight="1">
      <c r="B1436" s="121">
        <f t="shared" si="60"/>
        <v>1406</v>
      </c>
      <c r="C1436" s="122"/>
      <c r="D1436" s="122"/>
      <c r="E1436" s="122"/>
      <c r="F1436" s="122"/>
      <c r="G1436" s="129"/>
      <c r="H1436" s="130"/>
      <c r="I1436" s="190"/>
      <c r="J1436" s="190"/>
      <c r="K1436" s="131"/>
    </row>
    <row r="1437" spans="2:11" ht="19.5" customHeight="1">
      <c r="B1437" s="121">
        <f t="shared" si="60"/>
        <v>1407</v>
      </c>
      <c r="C1437" s="122"/>
      <c r="D1437" s="122"/>
      <c r="E1437" s="122"/>
      <c r="F1437" s="122"/>
      <c r="G1437" s="129"/>
      <c r="H1437" s="130"/>
      <c r="I1437" s="190"/>
      <c r="J1437" s="190"/>
      <c r="K1437" s="131"/>
    </row>
    <row r="1438" spans="2:11" ht="19.5" customHeight="1">
      <c r="B1438" s="121">
        <f t="shared" si="60"/>
        <v>1408</v>
      </c>
      <c r="C1438" s="122"/>
      <c r="D1438" s="122"/>
      <c r="E1438" s="122"/>
      <c r="F1438" s="122"/>
      <c r="G1438" s="129"/>
      <c r="H1438" s="130"/>
      <c r="I1438" s="190"/>
      <c r="J1438" s="190"/>
      <c r="K1438" s="131"/>
    </row>
    <row r="1439" spans="2:11" ht="19.5" customHeight="1">
      <c r="B1439" s="121">
        <f t="shared" si="60"/>
        <v>1409</v>
      </c>
      <c r="C1439" s="122"/>
      <c r="D1439" s="122"/>
      <c r="E1439" s="122"/>
      <c r="F1439" s="122"/>
      <c r="G1439" s="129"/>
      <c r="H1439" s="130"/>
      <c r="I1439" s="190"/>
      <c r="J1439" s="190"/>
      <c r="K1439" s="131"/>
    </row>
    <row r="1440" spans="2:11" ht="19.5" customHeight="1">
      <c r="B1440" s="121">
        <f t="shared" si="60"/>
        <v>1410</v>
      </c>
      <c r="C1440" s="122"/>
      <c r="D1440" s="122"/>
      <c r="E1440" s="122"/>
      <c r="F1440" s="122"/>
      <c r="G1440" s="129"/>
      <c r="H1440" s="130"/>
      <c r="I1440" s="190"/>
      <c r="J1440" s="190"/>
      <c r="K1440" s="131"/>
    </row>
    <row r="1441" spans="2:11" ht="19.5" customHeight="1">
      <c r="B1441" s="121">
        <f t="shared" si="60"/>
        <v>1411</v>
      </c>
      <c r="C1441" s="122"/>
      <c r="D1441" s="122"/>
      <c r="E1441" s="122"/>
      <c r="F1441" s="122"/>
      <c r="G1441" s="129"/>
      <c r="H1441" s="130"/>
      <c r="I1441" s="190"/>
      <c r="J1441" s="190"/>
      <c r="K1441" s="131"/>
    </row>
    <row r="1442" spans="2:11" ht="19.5" customHeight="1">
      <c r="B1442" s="121">
        <f t="shared" si="60"/>
        <v>1412</v>
      </c>
      <c r="C1442" s="122"/>
      <c r="D1442" s="122"/>
      <c r="E1442" s="122"/>
      <c r="F1442" s="122"/>
      <c r="G1442" s="129"/>
      <c r="H1442" s="130"/>
      <c r="I1442" s="190"/>
      <c r="J1442" s="190"/>
      <c r="K1442" s="131"/>
    </row>
    <row r="1443" spans="2:11" ht="19.5" customHeight="1">
      <c r="B1443" s="121">
        <f t="shared" ref="B1443:B1474" si="61">ROW()-31</f>
        <v>1412</v>
      </c>
      <c r="C1443" s="122"/>
      <c r="D1443" s="122"/>
      <c r="E1443" s="122"/>
      <c r="F1443" s="122"/>
      <c r="G1443" s="129"/>
      <c r="H1443" s="130"/>
      <c r="I1443" s="190"/>
      <c r="J1443" s="190"/>
      <c r="K1443" s="131"/>
    </row>
    <row r="1444" spans="2:11" ht="19.5" customHeight="1">
      <c r="B1444" s="121">
        <f t="shared" si="61"/>
        <v>1413</v>
      </c>
      <c r="C1444" s="122"/>
      <c r="D1444" s="122"/>
      <c r="E1444" s="122"/>
      <c r="F1444" s="122"/>
      <c r="G1444" s="129"/>
      <c r="H1444" s="130"/>
      <c r="I1444" s="190"/>
      <c r="J1444" s="190"/>
      <c r="K1444" s="131"/>
    </row>
    <row r="1445" spans="2:11" ht="19.5" customHeight="1">
      <c r="B1445" s="121">
        <f t="shared" si="61"/>
        <v>1414</v>
      </c>
      <c r="C1445" s="122"/>
      <c r="D1445" s="122"/>
      <c r="E1445" s="122"/>
      <c r="F1445" s="122"/>
      <c r="G1445" s="129"/>
      <c r="H1445" s="130"/>
      <c r="I1445" s="190"/>
      <c r="J1445" s="190"/>
      <c r="K1445" s="131"/>
    </row>
    <row r="1446" spans="2:11" ht="19.5" customHeight="1">
      <c r="B1446" s="121">
        <f t="shared" si="61"/>
        <v>1415</v>
      </c>
      <c r="C1446" s="122"/>
      <c r="D1446" s="122"/>
      <c r="E1446" s="122"/>
      <c r="F1446" s="122"/>
      <c r="G1446" s="129"/>
      <c r="H1446" s="130"/>
      <c r="I1446" s="190"/>
      <c r="J1446" s="190"/>
      <c r="K1446" s="131"/>
    </row>
    <row r="1447" spans="2:11" ht="19.5" customHeight="1">
      <c r="B1447" s="121">
        <f t="shared" si="61"/>
        <v>1416</v>
      </c>
      <c r="C1447" s="122"/>
      <c r="D1447" s="122"/>
      <c r="E1447" s="122"/>
      <c r="F1447" s="122"/>
      <c r="G1447" s="129"/>
      <c r="H1447" s="130"/>
      <c r="I1447" s="190"/>
      <c r="J1447" s="190"/>
      <c r="K1447" s="131"/>
    </row>
    <row r="1448" spans="2:11" ht="19.5" customHeight="1">
      <c r="B1448" s="121">
        <f t="shared" si="61"/>
        <v>1417</v>
      </c>
      <c r="C1448" s="122"/>
      <c r="D1448" s="122"/>
      <c r="E1448" s="122"/>
      <c r="F1448" s="122"/>
      <c r="G1448" s="129"/>
      <c r="H1448" s="130"/>
      <c r="I1448" s="190"/>
      <c r="J1448" s="190"/>
      <c r="K1448" s="131"/>
    </row>
    <row r="1449" spans="2:11" ht="19.5" customHeight="1">
      <c r="B1449" s="121">
        <f t="shared" si="61"/>
        <v>1418</v>
      </c>
      <c r="C1449" s="122"/>
      <c r="D1449" s="122"/>
      <c r="E1449" s="122"/>
      <c r="F1449" s="122"/>
      <c r="G1449" s="129"/>
      <c r="H1449" s="130"/>
      <c r="I1449" s="190"/>
      <c r="J1449" s="190"/>
      <c r="K1449" s="131"/>
    </row>
    <row r="1450" spans="2:11" ht="19.5" customHeight="1">
      <c r="B1450" s="121">
        <f t="shared" si="61"/>
        <v>1419</v>
      </c>
      <c r="C1450" s="122"/>
      <c r="D1450" s="122"/>
      <c r="E1450" s="122"/>
      <c r="F1450" s="122"/>
      <c r="G1450" s="129"/>
      <c r="H1450" s="130"/>
      <c r="I1450" s="190"/>
      <c r="J1450" s="190"/>
      <c r="K1450" s="131"/>
    </row>
    <row r="1451" spans="2:11" ht="19.5" customHeight="1">
      <c r="B1451" s="121">
        <f t="shared" si="61"/>
        <v>1420</v>
      </c>
      <c r="C1451" s="122"/>
      <c r="D1451" s="122"/>
      <c r="E1451" s="122"/>
      <c r="F1451" s="122"/>
      <c r="G1451" s="129"/>
      <c r="H1451" s="130"/>
      <c r="I1451" s="190"/>
      <c r="J1451" s="190"/>
      <c r="K1451" s="131"/>
    </row>
    <row r="1452" spans="2:11" ht="19.5" customHeight="1">
      <c r="B1452" s="121">
        <f t="shared" si="61"/>
        <v>1421</v>
      </c>
      <c r="C1452" s="122"/>
      <c r="D1452" s="122"/>
      <c r="E1452" s="122"/>
      <c r="F1452" s="122"/>
      <c r="G1452" s="129"/>
      <c r="H1452" s="130"/>
      <c r="I1452" s="190"/>
      <c r="J1452" s="190"/>
      <c r="K1452" s="131"/>
    </row>
    <row r="1453" spans="2:11" ht="19.5" customHeight="1">
      <c r="B1453" s="121">
        <f t="shared" si="61"/>
        <v>1422</v>
      </c>
      <c r="C1453" s="122"/>
      <c r="D1453" s="122"/>
      <c r="E1453" s="122"/>
      <c r="F1453" s="122"/>
      <c r="G1453" s="129"/>
      <c r="H1453" s="130"/>
      <c r="I1453" s="190"/>
      <c r="J1453" s="190"/>
      <c r="K1453" s="131"/>
    </row>
    <row r="1454" spans="2:11" ht="19.5" customHeight="1">
      <c r="B1454" s="121">
        <f t="shared" si="61"/>
        <v>1423</v>
      </c>
      <c r="C1454" s="122"/>
      <c r="D1454" s="122"/>
      <c r="E1454" s="122"/>
      <c r="F1454" s="122"/>
      <c r="G1454" s="129"/>
      <c r="H1454" s="130"/>
      <c r="I1454" s="190"/>
      <c r="J1454" s="190"/>
      <c r="K1454" s="131"/>
    </row>
    <row r="1455" spans="2:11" ht="19.5" customHeight="1">
      <c r="B1455" s="121">
        <f t="shared" si="61"/>
        <v>1424</v>
      </c>
      <c r="C1455" s="122"/>
      <c r="D1455" s="122"/>
      <c r="E1455" s="122"/>
      <c r="F1455" s="122"/>
      <c r="G1455" s="129"/>
      <c r="H1455" s="130"/>
      <c r="I1455" s="190"/>
      <c r="J1455" s="190"/>
      <c r="K1455" s="131"/>
    </row>
    <row r="1456" spans="2:11" ht="19.5" customHeight="1">
      <c r="B1456" s="121">
        <f t="shared" si="61"/>
        <v>1425</v>
      </c>
      <c r="C1456" s="122"/>
      <c r="D1456" s="122"/>
      <c r="E1456" s="122"/>
      <c r="F1456" s="122"/>
      <c r="G1456" s="129"/>
      <c r="H1456" s="130"/>
      <c r="I1456" s="190"/>
      <c r="J1456" s="190"/>
      <c r="K1456" s="131"/>
    </row>
    <row r="1457" spans="2:11" ht="19.5" customHeight="1">
      <c r="B1457" s="121">
        <f t="shared" si="61"/>
        <v>1426</v>
      </c>
      <c r="C1457" s="122"/>
      <c r="D1457" s="122"/>
      <c r="E1457" s="122"/>
      <c r="F1457" s="122"/>
      <c r="G1457" s="129"/>
      <c r="H1457" s="130"/>
      <c r="I1457" s="190"/>
      <c r="J1457" s="190"/>
      <c r="K1457" s="131"/>
    </row>
    <row r="1458" spans="2:11" ht="19.5" customHeight="1">
      <c r="B1458" s="121">
        <f t="shared" si="61"/>
        <v>1427</v>
      </c>
      <c r="C1458" s="122"/>
      <c r="D1458" s="122"/>
      <c r="E1458" s="122"/>
      <c r="F1458" s="122"/>
      <c r="G1458" s="129"/>
      <c r="H1458" s="130"/>
      <c r="I1458" s="190"/>
      <c r="J1458" s="190"/>
      <c r="K1458" s="131"/>
    </row>
    <row r="1459" spans="2:11" ht="19.5" customHeight="1">
      <c r="B1459" s="121">
        <f t="shared" si="61"/>
        <v>1428</v>
      </c>
      <c r="C1459" s="122"/>
      <c r="D1459" s="122"/>
      <c r="E1459" s="122"/>
      <c r="F1459" s="122"/>
      <c r="G1459" s="129"/>
      <c r="H1459" s="130"/>
      <c r="I1459" s="190"/>
      <c r="J1459" s="190"/>
      <c r="K1459" s="131"/>
    </row>
    <row r="1460" spans="2:11" ht="19.5" customHeight="1">
      <c r="B1460" s="121">
        <f t="shared" si="61"/>
        <v>1429</v>
      </c>
      <c r="C1460" s="122"/>
      <c r="D1460" s="122"/>
      <c r="E1460" s="122"/>
      <c r="F1460" s="122"/>
      <c r="G1460" s="129"/>
      <c r="H1460" s="130"/>
      <c r="I1460" s="190"/>
      <c r="J1460" s="190"/>
      <c r="K1460" s="131"/>
    </row>
    <row r="1461" spans="2:11" ht="19.5" customHeight="1">
      <c r="B1461" s="121">
        <f t="shared" si="61"/>
        <v>1430</v>
      </c>
      <c r="C1461" s="122"/>
      <c r="D1461" s="122"/>
      <c r="E1461" s="122"/>
      <c r="F1461" s="122"/>
      <c r="G1461" s="129"/>
      <c r="H1461" s="130"/>
      <c r="I1461" s="190"/>
      <c r="J1461" s="190"/>
      <c r="K1461" s="131"/>
    </row>
    <row r="1462" spans="2:11" ht="19.5" customHeight="1">
      <c r="B1462" s="121">
        <f t="shared" si="61"/>
        <v>1431</v>
      </c>
      <c r="C1462" s="122"/>
      <c r="D1462" s="122"/>
      <c r="E1462" s="122"/>
      <c r="F1462" s="122"/>
      <c r="G1462" s="129"/>
      <c r="H1462" s="130"/>
      <c r="I1462" s="190"/>
      <c r="J1462" s="190"/>
      <c r="K1462" s="131"/>
    </row>
    <row r="1463" spans="2:11" ht="19.5" customHeight="1">
      <c r="B1463" s="121">
        <f t="shared" si="61"/>
        <v>1432</v>
      </c>
      <c r="C1463" s="122"/>
      <c r="D1463" s="122"/>
      <c r="E1463" s="122"/>
      <c r="F1463" s="122"/>
      <c r="G1463" s="129"/>
      <c r="H1463" s="130"/>
      <c r="I1463" s="190"/>
      <c r="J1463" s="190"/>
      <c r="K1463" s="131"/>
    </row>
    <row r="1464" spans="2:11" ht="19.5" customHeight="1">
      <c r="B1464" s="121">
        <f t="shared" si="61"/>
        <v>1433</v>
      </c>
      <c r="C1464" s="122"/>
      <c r="D1464" s="122"/>
      <c r="E1464" s="122"/>
      <c r="F1464" s="122"/>
      <c r="G1464" s="129"/>
      <c r="H1464" s="130"/>
      <c r="I1464" s="190"/>
      <c r="J1464" s="190"/>
      <c r="K1464" s="131"/>
    </row>
    <row r="1465" spans="2:11" ht="19.5" customHeight="1">
      <c r="B1465" s="121">
        <f t="shared" si="61"/>
        <v>1434</v>
      </c>
      <c r="C1465" s="122"/>
      <c r="D1465" s="122"/>
      <c r="E1465" s="122"/>
      <c r="F1465" s="122"/>
      <c r="G1465" s="129"/>
      <c r="H1465" s="130"/>
      <c r="I1465" s="190"/>
      <c r="J1465" s="190"/>
      <c r="K1465" s="131"/>
    </row>
    <row r="1466" spans="2:11" ht="19.5" customHeight="1">
      <c r="B1466" s="121">
        <f t="shared" si="61"/>
        <v>1435</v>
      </c>
      <c r="C1466" s="122"/>
      <c r="D1466" s="122"/>
      <c r="E1466" s="122"/>
      <c r="F1466" s="122"/>
      <c r="G1466" s="129"/>
      <c r="H1466" s="130"/>
      <c r="I1466" s="190"/>
      <c r="J1466" s="190"/>
      <c r="K1466" s="131"/>
    </row>
    <row r="1467" spans="2:11" ht="19.5" customHeight="1">
      <c r="B1467" s="121">
        <f t="shared" si="61"/>
        <v>1436</v>
      </c>
      <c r="C1467" s="122"/>
      <c r="D1467" s="122"/>
      <c r="E1467" s="122"/>
      <c r="F1467" s="122"/>
      <c r="G1467" s="129"/>
      <c r="H1467" s="130"/>
      <c r="I1467" s="190"/>
      <c r="J1467" s="190"/>
      <c r="K1467" s="131"/>
    </row>
    <row r="1468" spans="2:11" ht="19.5" customHeight="1">
      <c r="B1468" s="121">
        <f t="shared" si="61"/>
        <v>1437</v>
      </c>
      <c r="C1468" s="122"/>
      <c r="D1468" s="122"/>
      <c r="E1468" s="122"/>
      <c r="F1468" s="122"/>
      <c r="G1468" s="129"/>
      <c r="H1468" s="130"/>
      <c r="I1468" s="190"/>
      <c r="J1468" s="190"/>
      <c r="K1468" s="131"/>
    </row>
    <row r="1469" spans="2:11" ht="19.5" customHeight="1">
      <c r="B1469" s="121">
        <f t="shared" si="61"/>
        <v>1438</v>
      </c>
      <c r="C1469" s="122"/>
      <c r="D1469" s="122"/>
      <c r="E1469" s="122"/>
      <c r="F1469" s="122"/>
      <c r="G1469" s="129"/>
      <c r="H1469" s="130"/>
      <c r="I1469" s="190"/>
      <c r="J1469" s="190"/>
      <c r="K1469" s="131"/>
    </row>
    <row r="1470" spans="2:11" ht="19.5" customHeight="1">
      <c r="B1470" s="121">
        <f t="shared" si="61"/>
        <v>1439</v>
      </c>
      <c r="C1470" s="122"/>
      <c r="D1470" s="122"/>
      <c r="E1470" s="122"/>
      <c r="F1470" s="122"/>
      <c r="G1470" s="129"/>
      <c r="H1470" s="130"/>
      <c r="I1470" s="190"/>
      <c r="J1470" s="190"/>
      <c r="K1470" s="131"/>
    </row>
    <row r="1471" spans="2:11" ht="19.5" customHeight="1">
      <c r="B1471" s="121">
        <f t="shared" si="61"/>
        <v>1440</v>
      </c>
      <c r="C1471" s="122"/>
      <c r="D1471" s="122"/>
      <c r="E1471" s="122"/>
      <c r="F1471" s="122"/>
      <c r="G1471" s="129"/>
      <c r="H1471" s="130"/>
      <c r="I1471" s="190"/>
      <c r="J1471" s="190"/>
      <c r="K1471" s="131"/>
    </row>
    <row r="1472" spans="2:11" ht="19.5" customHeight="1">
      <c r="B1472" s="121">
        <f t="shared" si="61"/>
        <v>1441</v>
      </c>
      <c r="C1472" s="122"/>
      <c r="D1472" s="122"/>
      <c r="E1472" s="122"/>
      <c r="F1472" s="122"/>
      <c r="G1472" s="129"/>
      <c r="H1472" s="130"/>
      <c r="I1472" s="190"/>
      <c r="J1472" s="190"/>
      <c r="K1472" s="131"/>
    </row>
    <row r="1473" spans="2:11" ht="19.5" customHeight="1">
      <c r="B1473" s="121">
        <f t="shared" si="61"/>
        <v>1442</v>
      </c>
      <c r="C1473" s="122"/>
      <c r="D1473" s="122"/>
      <c r="E1473" s="122"/>
      <c r="F1473" s="122"/>
      <c r="G1473" s="129"/>
      <c r="H1473" s="130"/>
      <c r="I1473" s="190"/>
      <c r="J1473" s="190"/>
      <c r="K1473" s="131"/>
    </row>
    <row r="1474" spans="2:11" ht="19.5" customHeight="1">
      <c r="B1474" s="121">
        <f t="shared" si="61"/>
        <v>1443</v>
      </c>
      <c r="C1474" s="122"/>
      <c r="D1474" s="122"/>
      <c r="E1474" s="122"/>
      <c r="F1474" s="122"/>
      <c r="G1474" s="129"/>
      <c r="H1474" s="130"/>
      <c r="I1474" s="190"/>
      <c r="J1474" s="190"/>
      <c r="K1474" s="131"/>
    </row>
  </sheetData>
  <autoFilter ref="B4:L1474" xr:uid="{54CC443B-30BC-41B2-95A3-B7C9D759652D}"/>
  <mergeCells count="4">
    <mergeCell ref="B1:K1"/>
    <mergeCell ref="B2:G2"/>
    <mergeCell ref="H2:K2"/>
    <mergeCell ref="B3:K3"/>
  </mergeCells>
  <conditionalFormatting sqref="G4:K1474">
    <cfRule type="cellIs" dxfId="88" priority="1" operator="equal">
      <formula>0</formula>
    </cfRule>
    <cfRule type="cellIs" dxfId="87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76D05-922C-4F85-9707-5D0EFD41CC38}">
  <dimension ref="B1:N121"/>
  <sheetViews>
    <sheetView view="pageLayout" zoomScaleNormal="100" workbookViewId="0">
      <selection activeCell="C88" sqref="C88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hidden="1" customWidth="1"/>
    <col min="13" max="13" width="10.5546875" style="103" hidden="1" customWidth="1"/>
    <col min="14" max="16384" width="9.109375" style="90"/>
  </cols>
  <sheetData>
    <row r="1" spans="2:13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3" ht="22.5" customHeight="1" thickBot="1">
      <c r="B2" s="418" t="s">
        <v>0</v>
      </c>
      <c r="C2" s="419"/>
      <c r="D2" s="419"/>
      <c r="E2" s="419"/>
      <c r="F2" s="419"/>
      <c r="G2" s="419"/>
      <c r="H2" s="420"/>
      <c r="I2" s="415">
        <v>44104</v>
      </c>
      <c r="J2" s="416"/>
    </row>
    <row r="3" spans="2:13" ht="19.649999999999999" customHeight="1" thickBot="1">
      <c r="G3" s="95"/>
      <c r="H3" s="95"/>
      <c r="I3" s="90"/>
      <c r="J3" s="90"/>
    </row>
    <row r="4" spans="2:13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2204</v>
      </c>
      <c r="M4" s="162" t="s">
        <v>11</v>
      </c>
    </row>
    <row r="5" spans="2:13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</row>
    <row r="6" spans="2:13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  <c r="L6" s="104"/>
      <c r="M6" s="104"/>
    </row>
    <row r="7" spans="2:13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</row>
    <row r="8" spans="2:13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  <c r="L8" s="107"/>
      <c r="M8" s="108"/>
    </row>
    <row r="9" spans="2:13" ht="19.649999999999999" customHeight="1">
      <c r="B9" s="121">
        <f t="shared" si="0"/>
        <v>5</v>
      </c>
      <c r="C9" s="166" t="s">
        <v>39</v>
      </c>
      <c r="D9" s="166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</row>
    <row r="10" spans="2:13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  <c r="L10" s="107" t="s">
        <v>59</v>
      </c>
      <c r="M10" s="108">
        <v>43951</v>
      </c>
    </row>
    <row r="11" spans="2:13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  <c r="L11" s="104"/>
      <c r="M11" s="104"/>
    </row>
    <row r="12" spans="2:13" ht="19.649999999999999" customHeight="1">
      <c r="B12" s="121">
        <f t="shared" si="0"/>
        <v>8</v>
      </c>
      <c r="C12" s="166" t="s">
        <v>39</v>
      </c>
      <c r="D12" s="166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  <c r="L12" s="107"/>
      <c r="M12" s="108"/>
    </row>
    <row r="13" spans="2:13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  <c r="L13" s="107" t="s">
        <v>59</v>
      </c>
      <c r="M13" s="108">
        <v>43951</v>
      </c>
    </row>
    <row r="14" spans="2:13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</row>
    <row r="15" spans="2:13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  <c r="L15" s="104"/>
      <c r="M15" s="104"/>
    </row>
    <row r="16" spans="2:13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  <c r="L16" s="104"/>
      <c r="M16" s="104"/>
    </row>
    <row r="17" spans="2:13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  <c r="L17" s="104"/>
      <c r="M17" s="104"/>
    </row>
    <row r="18" spans="2:13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  <c r="L18" s="107" t="s">
        <v>59</v>
      </c>
      <c r="M18" s="108">
        <v>43951</v>
      </c>
    </row>
    <row r="19" spans="2:13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  <c r="L19" s="107" t="s">
        <v>59</v>
      </c>
      <c r="M19" s="108">
        <v>43951</v>
      </c>
    </row>
    <row r="20" spans="2:13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  <c r="L20" s="104"/>
      <c r="M20" s="104"/>
    </row>
    <row r="21" spans="2:13" ht="19.649999999999999" customHeight="1">
      <c r="B21" s="121">
        <f t="shared" si="0"/>
        <v>17</v>
      </c>
      <c r="C21" s="166" t="s">
        <v>179</v>
      </c>
      <c r="D21" s="166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  <c r="L21" s="104"/>
      <c r="M21" s="104"/>
    </row>
    <row r="22" spans="2:13" ht="19.649999999999999" customHeight="1">
      <c r="B22" s="121">
        <f t="shared" si="0"/>
        <v>18</v>
      </c>
      <c r="C22" s="166" t="s">
        <v>179</v>
      </c>
      <c r="D22" s="166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  <c r="L22" s="104"/>
      <c r="M22" s="104"/>
    </row>
    <row r="23" spans="2:13" ht="19.649999999999999" customHeight="1">
      <c r="B23" s="121">
        <f t="shared" si="0"/>
        <v>19</v>
      </c>
      <c r="C23" s="166" t="s">
        <v>188</v>
      </c>
      <c r="D23" s="166" t="s">
        <v>200</v>
      </c>
      <c r="E23" s="122">
        <v>2006</v>
      </c>
      <c r="F23" s="122" t="s">
        <v>19</v>
      </c>
      <c r="G23" s="123"/>
      <c r="H23" s="129" t="s">
        <v>20</v>
      </c>
      <c r="I23" s="130"/>
      <c r="J23" s="131" t="s">
        <v>20</v>
      </c>
      <c r="K23" s="93"/>
      <c r="L23" s="104"/>
      <c r="M23" s="104"/>
    </row>
    <row r="24" spans="2:13" ht="19.649999999999999" customHeight="1">
      <c r="B24" s="121">
        <f t="shared" si="0"/>
        <v>20</v>
      </c>
      <c r="C24" s="175" t="s">
        <v>188</v>
      </c>
      <c r="D24" s="175" t="s">
        <v>202</v>
      </c>
      <c r="E24" s="122">
        <v>2008</v>
      </c>
      <c r="F24" s="122">
        <v>2015</v>
      </c>
      <c r="G24" s="123"/>
      <c r="H24" s="129" t="s">
        <v>20</v>
      </c>
      <c r="I24" s="130"/>
      <c r="J24" s="131" t="s">
        <v>20</v>
      </c>
      <c r="K24" s="93"/>
      <c r="L24" s="104"/>
      <c r="M24" s="104"/>
    </row>
    <row r="25" spans="2:13" ht="19.649999999999999" customHeight="1">
      <c r="B25" s="121">
        <f t="shared" si="0"/>
        <v>21</v>
      </c>
      <c r="C25" s="166" t="s">
        <v>188</v>
      </c>
      <c r="D25" s="166" t="s">
        <v>203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  <c r="L25" s="104"/>
      <c r="M25" s="104"/>
    </row>
    <row r="26" spans="2:13" ht="19.649999999999999" customHeight="1">
      <c r="B26" s="121">
        <f t="shared" si="0"/>
        <v>22</v>
      </c>
      <c r="C26" s="175" t="s">
        <v>188</v>
      </c>
      <c r="D26" s="175" t="s">
        <v>217</v>
      </c>
      <c r="E26" s="122">
        <v>2016</v>
      </c>
      <c r="F26" s="122" t="s">
        <v>71</v>
      </c>
      <c r="G26" s="123"/>
      <c r="H26" s="129" t="s">
        <v>20</v>
      </c>
      <c r="I26" s="130" t="s">
        <v>20</v>
      </c>
      <c r="J26" s="131"/>
      <c r="K26" s="93"/>
      <c r="L26" s="104"/>
      <c r="M26" s="104"/>
    </row>
    <row r="27" spans="2:13" ht="19.649999999999999" customHeight="1">
      <c r="B27" s="121">
        <f t="shared" si="0"/>
        <v>23</v>
      </c>
      <c r="C27" s="175" t="s">
        <v>223</v>
      </c>
      <c r="D27" s="175" t="s">
        <v>234</v>
      </c>
      <c r="E27" s="122">
        <v>2017</v>
      </c>
      <c r="F27" s="122" t="s">
        <v>71</v>
      </c>
      <c r="G27" s="123"/>
      <c r="H27" s="129" t="s">
        <v>20</v>
      </c>
      <c r="I27" s="130"/>
      <c r="J27" s="131" t="s">
        <v>20</v>
      </c>
      <c r="K27" s="93"/>
      <c r="L27" s="104"/>
      <c r="M27" s="104"/>
    </row>
    <row r="28" spans="2:13" ht="19.649999999999999" customHeight="1">
      <c r="B28" s="121">
        <f t="shared" si="0"/>
        <v>24</v>
      </c>
      <c r="C28" s="122" t="s">
        <v>223</v>
      </c>
      <c r="D28" s="122" t="s">
        <v>247</v>
      </c>
      <c r="E28" s="122">
        <v>2006</v>
      </c>
      <c r="F28" s="122">
        <v>2015</v>
      </c>
      <c r="G28" s="123" t="s">
        <v>20</v>
      </c>
      <c r="H28" s="129" t="s">
        <v>20</v>
      </c>
      <c r="I28" s="130"/>
      <c r="J28" s="131" t="s">
        <v>20</v>
      </c>
      <c r="K28" s="93"/>
      <c r="L28" s="104"/>
      <c r="M28" s="104"/>
    </row>
    <row r="29" spans="2:13" ht="19.649999999999999" customHeight="1">
      <c r="B29" s="121">
        <f t="shared" si="0"/>
        <v>25</v>
      </c>
      <c r="C29" s="122" t="s">
        <v>223</v>
      </c>
      <c r="D29" s="122" t="s">
        <v>252</v>
      </c>
      <c r="E29" s="122">
        <v>2006</v>
      </c>
      <c r="F29" s="122">
        <v>2011</v>
      </c>
      <c r="G29" s="123" t="s">
        <v>20</v>
      </c>
      <c r="H29" s="129" t="s">
        <v>20</v>
      </c>
      <c r="I29" s="130"/>
      <c r="J29" s="131" t="s">
        <v>20</v>
      </c>
      <c r="K29" s="93"/>
      <c r="L29" s="104"/>
      <c r="M29" s="104"/>
    </row>
    <row r="30" spans="2:13" ht="19.649999999999999" customHeight="1">
      <c r="B30" s="121">
        <f t="shared" si="0"/>
        <v>26</v>
      </c>
      <c r="C30" s="122" t="s">
        <v>223</v>
      </c>
      <c r="D30" s="122" t="s">
        <v>255</v>
      </c>
      <c r="E30" s="122">
        <v>2006</v>
      </c>
      <c r="F30" s="122">
        <v>2011</v>
      </c>
      <c r="G30" s="123" t="s">
        <v>20</v>
      </c>
      <c r="H30" s="129" t="s">
        <v>20</v>
      </c>
      <c r="I30" s="130"/>
      <c r="J30" s="131" t="s">
        <v>20</v>
      </c>
      <c r="K30" s="93"/>
      <c r="L30" s="104"/>
      <c r="M30" s="104"/>
    </row>
    <row r="31" spans="2:13" ht="19.649999999999999" customHeight="1">
      <c r="B31" s="121">
        <f t="shared" si="0"/>
        <v>27</v>
      </c>
      <c r="C31" s="175" t="s">
        <v>223</v>
      </c>
      <c r="D31" s="175" t="s">
        <v>255</v>
      </c>
      <c r="E31" s="122">
        <v>2013</v>
      </c>
      <c r="F31" s="122">
        <v>2018</v>
      </c>
      <c r="G31" s="123"/>
      <c r="H31" s="129" t="s">
        <v>20</v>
      </c>
      <c r="I31" s="130"/>
      <c r="J31" s="131" t="s">
        <v>20</v>
      </c>
      <c r="K31" s="93"/>
      <c r="L31" s="104"/>
      <c r="M31" s="104"/>
    </row>
    <row r="32" spans="2:13" ht="19.649999999999999" customHeight="1">
      <c r="B32" s="121">
        <f t="shared" si="0"/>
        <v>28</v>
      </c>
      <c r="C32" s="122" t="s">
        <v>258</v>
      </c>
      <c r="D32" s="122" t="s">
        <v>259</v>
      </c>
      <c r="E32" s="122">
        <v>2006</v>
      </c>
      <c r="F32" s="122">
        <v>2011</v>
      </c>
      <c r="G32" s="123" t="s">
        <v>20</v>
      </c>
      <c r="H32" s="129" t="s">
        <v>20</v>
      </c>
      <c r="I32" s="130"/>
      <c r="J32" s="131"/>
      <c r="K32" s="93"/>
      <c r="L32" s="104"/>
      <c r="M32" s="104"/>
    </row>
    <row r="33" spans="2:13" ht="19.649999999999999" customHeight="1">
      <c r="B33" s="121">
        <f t="shared" si="0"/>
        <v>29</v>
      </c>
      <c r="C33" s="122" t="s">
        <v>258</v>
      </c>
      <c r="D33" s="122" t="s">
        <v>262</v>
      </c>
      <c r="E33" s="122">
        <v>2012</v>
      </c>
      <c r="F33" s="122">
        <v>2016</v>
      </c>
      <c r="G33" s="123" t="s">
        <v>20</v>
      </c>
      <c r="H33" s="129" t="s">
        <v>20</v>
      </c>
      <c r="I33" s="130"/>
      <c r="J33" s="131"/>
      <c r="K33" s="93"/>
      <c r="L33" s="104"/>
      <c r="M33" s="104"/>
    </row>
    <row r="34" spans="2:13" ht="19.649999999999999" customHeight="1">
      <c r="B34" s="121">
        <f t="shared" si="0"/>
        <v>30</v>
      </c>
      <c r="C34" s="122" t="s">
        <v>269</v>
      </c>
      <c r="D34" s="122" t="s">
        <v>270</v>
      </c>
      <c r="E34" s="122">
        <v>2012</v>
      </c>
      <c r="F34" s="122">
        <v>2019</v>
      </c>
      <c r="G34" s="123" t="s">
        <v>20</v>
      </c>
      <c r="H34" s="129" t="s">
        <v>20</v>
      </c>
      <c r="I34" s="130" t="s">
        <v>20</v>
      </c>
      <c r="J34" s="131"/>
      <c r="K34" s="93"/>
      <c r="L34" s="104"/>
      <c r="M34" s="104"/>
    </row>
    <row r="35" spans="2:13" ht="19.649999999999999" customHeight="1">
      <c r="B35" s="121">
        <f t="shared" si="0"/>
        <v>31</v>
      </c>
      <c r="C35" s="175" t="s">
        <v>269</v>
      </c>
      <c r="D35" s="175" t="s">
        <v>274</v>
      </c>
      <c r="E35" s="122">
        <v>2008</v>
      </c>
      <c r="F35" s="122">
        <v>2013</v>
      </c>
      <c r="G35" s="123"/>
      <c r="H35" s="129" t="s">
        <v>20</v>
      </c>
      <c r="I35" s="130"/>
      <c r="J35" s="131"/>
      <c r="K35" s="93"/>
      <c r="L35" s="104"/>
      <c r="M35" s="104"/>
    </row>
    <row r="36" spans="2:13" ht="19.649999999999999" customHeight="1">
      <c r="B36" s="121">
        <f t="shared" si="0"/>
        <v>32</v>
      </c>
      <c r="C36" s="175" t="s">
        <v>269</v>
      </c>
      <c r="D36" s="175" t="s">
        <v>274</v>
      </c>
      <c r="E36" s="122">
        <v>2014</v>
      </c>
      <c r="F36" s="122">
        <v>2020</v>
      </c>
      <c r="G36" s="123"/>
      <c r="H36" s="129" t="s">
        <v>20</v>
      </c>
      <c r="I36" s="130" t="s">
        <v>20</v>
      </c>
      <c r="J36" s="131"/>
      <c r="K36" s="93"/>
      <c r="L36" s="104"/>
      <c r="M36" s="104"/>
    </row>
    <row r="37" spans="2:13" ht="19.649999999999999" customHeight="1">
      <c r="B37" s="121">
        <f t="shared" si="0"/>
        <v>33</v>
      </c>
      <c r="C37" s="122" t="s">
        <v>269</v>
      </c>
      <c r="D37" s="122" t="s">
        <v>278</v>
      </c>
      <c r="E37" s="122">
        <v>2011</v>
      </c>
      <c r="F37" s="122">
        <v>2017</v>
      </c>
      <c r="G37" s="123" t="s">
        <v>20</v>
      </c>
      <c r="H37" s="129" t="s">
        <v>20</v>
      </c>
      <c r="I37" s="130"/>
      <c r="J37" s="131"/>
      <c r="K37" s="93"/>
      <c r="L37" s="104"/>
      <c r="M37" s="104"/>
    </row>
    <row r="38" spans="2:13" ht="19.649999999999999" customHeight="1">
      <c r="B38" s="121">
        <f t="shared" si="0"/>
        <v>34</v>
      </c>
      <c r="C38" s="122" t="s">
        <v>269</v>
      </c>
      <c r="D38" s="122" t="s">
        <v>280</v>
      </c>
      <c r="E38" s="122">
        <v>2011</v>
      </c>
      <c r="F38" s="122" t="s">
        <v>19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</row>
    <row r="39" spans="2:13" ht="19.649999999999999" customHeight="1">
      <c r="B39" s="121">
        <f t="shared" si="0"/>
        <v>35</v>
      </c>
      <c r="C39" s="122" t="s">
        <v>269</v>
      </c>
      <c r="D39" s="122" t="s">
        <v>285</v>
      </c>
      <c r="E39" s="122">
        <v>2010</v>
      </c>
      <c r="F39" s="122">
        <v>2019</v>
      </c>
      <c r="G39" s="123" t="s">
        <v>20</v>
      </c>
      <c r="H39" s="129" t="s">
        <v>20</v>
      </c>
      <c r="I39" s="130"/>
      <c r="J39" s="131"/>
      <c r="K39" s="93"/>
      <c r="L39" s="104"/>
      <c r="M39" s="104"/>
    </row>
    <row r="40" spans="2:13" ht="19.649999999999999" customHeight="1" thickBot="1">
      <c r="B40" s="124">
        <f t="shared" si="0"/>
        <v>36</v>
      </c>
      <c r="C40" s="125" t="s">
        <v>269</v>
      </c>
      <c r="D40" s="125" t="s">
        <v>287</v>
      </c>
      <c r="E40" s="125">
        <v>2012</v>
      </c>
      <c r="F40" s="125">
        <v>2019</v>
      </c>
      <c r="G40" s="164" t="s">
        <v>20</v>
      </c>
      <c r="H40" s="132" t="s">
        <v>20</v>
      </c>
      <c r="I40" s="133" t="s">
        <v>20</v>
      </c>
      <c r="J40" s="134"/>
      <c r="K40" s="93"/>
      <c r="L40" s="104"/>
      <c r="M40" s="104"/>
    </row>
    <row r="41" spans="2:13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</row>
    <row r="42" spans="2:13" ht="19.649999999999999" customHeight="1">
      <c r="B42" s="121">
        <f>ROW()-5</f>
        <v>37</v>
      </c>
      <c r="C42" s="175" t="s">
        <v>296</v>
      </c>
      <c r="D42" s="175" t="s">
        <v>297</v>
      </c>
      <c r="E42" s="122">
        <v>2015</v>
      </c>
      <c r="F42" s="122" t="s">
        <v>71</v>
      </c>
      <c r="G42" s="123"/>
      <c r="H42" s="129"/>
      <c r="I42" s="130"/>
      <c r="J42" s="131" t="s">
        <v>20</v>
      </c>
      <c r="K42" s="93"/>
      <c r="L42" s="104"/>
      <c r="M42" s="104"/>
    </row>
    <row r="43" spans="2:13" ht="19.649999999999999" customHeight="1">
      <c r="B43" s="121">
        <f t="shared" ref="B43:B82" si="1">ROW()-5</f>
        <v>38</v>
      </c>
      <c r="C43" s="122" t="s">
        <v>301</v>
      </c>
      <c r="D43" s="122" t="s">
        <v>306</v>
      </c>
      <c r="E43" s="122">
        <v>1999</v>
      </c>
      <c r="F43" s="122">
        <v>2008</v>
      </c>
      <c r="G43" s="123" t="s">
        <v>20</v>
      </c>
      <c r="H43" s="129" t="s">
        <v>20</v>
      </c>
      <c r="I43" s="130"/>
      <c r="J43" s="131"/>
      <c r="K43" s="93"/>
      <c r="L43" s="104"/>
      <c r="M43" s="104"/>
    </row>
    <row r="44" spans="2:13" ht="19.649999999999999" customHeight="1">
      <c r="B44" s="121">
        <f t="shared" si="1"/>
        <v>39</v>
      </c>
      <c r="C44" s="122" t="s">
        <v>301</v>
      </c>
      <c r="D44" s="122" t="s">
        <v>309</v>
      </c>
      <c r="E44" s="122">
        <v>2008</v>
      </c>
      <c r="F44" s="122">
        <v>2015</v>
      </c>
      <c r="G44" s="123" t="s">
        <v>20</v>
      </c>
      <c r="H44" s="129" t="s">
        <v>20</v>
      </c>
      <c r="I44" s="130"/>
      <c r="J44" s="131"/>
      <c r="K44" s="93"/>
      <c r="L44" s="104"/>
      <c r="M44" s="104"/>
    </row>
    <row r="45" spans="2:13" ht="19.649999999999999" customHeight="1">
      <c r="B45" s="121">
        <f t="shared" si="1"/>
        <v>40</v>
      </c>
      <c r="C45" s="122" t="s">
        <v>2078</v>
      </c>
      <c r="D45" s="122" t="s">
        <v>324</v>
      </c>
      <c r="E45" s="122">
        <v>2013</v>
      </c>
      <c r="F45" s="122">
        <v>2019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</row>
    <row r="46" spans="2:13" ht="19.649999999999999" customHeight="1">
      <c r="B46" s="121">
        <f t="shared" si="1"/>
        <v>41</v>
      </c>
      <c r="C46" s="122" t="s">
        <v>2078</v>
      </c>
      <c r="D46" s="122" t="s">
        <v>327</v>
      </c>
      <c r="E46" s="122">
        <v>2006</v>
      </c>
      <c r="F46" s="122">
        <v>2013</v>
      </c>
      <c r="G46" s="123" t="s">
        <v>20</v>
      </c>
      <c r="H46" s="129" t="s">
        <v>20</v>
      </c>
      <c r="I46" s="130"/>
      <c r="J46" s="131"/>
      <c r="K46" s="93"/>
      <c r="L46" s="107" t="s">
        <v>59</v>
      </c>
      <c r="M46" s="108">
        <v>43951</v>
      </c>
    </row>
    <row r="47" spans="2:13" ht="19.649999999999999" customHeight="1">
      <c r="B47" s="121">
        <f t="shared" si="1"/>
        <v>42</v>
      </c>
      <c r="C47" s="175" t="s">
        <v>323</v>
      </c>
      <c r="D47" s="175" t="s">
        <v>334</v>
      </c>
      <c r="E47" s="122">
        <v>2017</v>
      </c>
      <c r="F47" s="122" t="s">
        <v>71</v>
      </c>
      <c r="G47" s="123"/>
      <c r="H47" s="129" t="s">
        <v>20</v>
      </c>
      <c r="I47" s="130" t="s">
        <v>20</v>
      </c>
      <c r="J47" s="131"/>
      <c r="K47" s="93"/>
      <c r="L47" s="104"/>
      <c r="M47" s="104"/>
    </row>
    <row r="48" spans="2:13" ht="19.649999999999999" customHeight="1">
      <c r="B48" s="121">
        <f t="shared" si="1"/>
        <v>43</v>
      </c>
      <c r="C48" s="122" t="s">
        <v>2078</v>
      </c>
      <c r="D48" s="122" t="s">
        <v>336</v>
      </c>
      <c r="E48" s="122">
        <v>2013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</row>
    <row r="49" spans="2:13" ht="19.649999999999999" customHeight="1">
      <c r="B49" s="121">
        <f t="shared" si="1"/>
        <v>44</v>
      </c>
      <c r="C49" s="122" t="s">
        <v>350</v>
      </c>
      <c r="D49" s="122" t="s">
        <v>2203</v>
      </c>
      <c r="E49" s="122">
        <v>2012</v>
      </c>
      <c r="F49" s="122" t="s">
        <v>19</v>
      </c>
      <c r="G49" s="123" t="s">
        <v>20</v>
      </c>
      <c r="H49" s="129" t="s">
        <v>20</v>
      </c>
      <c r="I49" s="130"/>
      <c r="J49" s="131" t="s">
        <v>20</v>
      </c>
      <c r="K49" s="93"/>
      <c r="L49" s="104"/>
      <c r="M49" s="104"/>
    </row>
    <row r="50" spans="2:13" ht="19.649999999999999" customHeight="1">
      <c r="B50" s="121">
        <f t="shared" si="1"/>
        <v>45</v>
      </c>
      <c r="C50" s="122" t="s">
        <v>371</v>
      </c>
      <c r="D50" s="122">
        <v>5</v>
      </c>
      <c r="E50" s="122">
        <v>2010</v>
      </c>
      <c r="F50" s="122">
        <v>2015</v>
      </c>
      <c r="G50" s="123" t="s">
        <v>20</v>
      </c>
      <c r="H50" s="129" t="s">
        <v>20</v>
      </c>
      <c r="I50" s="130" t="s">
        <v>20</v>
      </c>
      <c r="J50" s="131"/>
      <c r="K50" s="93"/>
      <c r="L50" s="104"/>
      <c r="M50" s="104"/>
    </row>
    <row r="51" spans="2:13" ht="19.649999999999999" customHeight="1">
      <c r="B51" s="121">
        <f t="shared" si="1"/>
        <v>46</v>
      </c>
      <c r="C51" s="122" t="s">
        <v>371</v>
      </c>
      <c r="D51" s="122">
        <v>6</v>
      </c>
      <c r="E51" s="122">
        <v>2012</v>
      </c>
      <c r="F51" s="122" t="s">
        <v>19</v>
      </c>
      <c r="G51" s="123" t="s">
        <v>20</v>
      </c>
      <c r="H51" s="129" t="s">
        <v>20</v>
      </c>
      <c r="I51" s="130" t="s">
        <v>20</v>
      </c>
      <c r="J51" s="131"/>
      <c r="K51" s="93"/>
      <c r="L51" s="104" t="s">
        <v>59</v>
      </c>
      <c r="M51" s="165">
        <v>44039</v>
      </c>
    </row>
    <row r="52" spans="2:13" ht="19.649999999999999" customHeight="1">
      <c r="B52" s="121">
        <f t="shared" si="1"/>
        <v>47</v>
      </c>
      <c r="C52" s="122" t="s">
        <v>371</v>
      </c>
      <c r="D52" s="122" t="s">
        <v>376</v>
      </c>
      <c r="E52" s="122">
        <v>2012</v>
      </c>
      <c r="F52" s="122">
        <v>2017</v>
      </c>
      <c r="G52" s="123" t="s">
        <v>20</v>
      </c>
      <c r="H52" s="129" t="s">
        <v>20</v>
      </c>
      <c r="I52" s="130" t="s">
        <v>20</v>
      </c>
      <c r="J52" s="131"/>
      <c r="K52" s="93"/>
      <c r="L52" s="104"/>
      <c r="M52" s="104"/>
    </row>
    <row r="53" spans="2:13" ht="19.649999999999999" customHeight="1">
      <c r="B53" s="121">
        <f t="shared" si="1"/>
        <v>48</v>
      </c>
      <c r="C53" s="122" t="s">
        <v>378</v>
      </c>
      <c r="D53" s="122" t="s">
        <v>1212</v>
      </c>
      <c r="E53" s="122">
        <v>2004</v>
      </c>
      <c r="F53" s="122">
        <v>2012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</row>
    <row r="54" spans="2:13" ht="19.649999999999999" customHeight="1">
      <c r="B54" s="121">
        <f t="shared" si="1"/>
        <v>49</v>
      </c>
      <c r="C54" s="122" t="s">
        <v>378</v>
      </c>
      <c r="D54" s="122" t="s">
        <v>1212</v>
      </c>
      <c r="E54" s="122">
        <v>2012</v>
      </c>
      <c r="F54" s="122">
        <v>2018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</row>
    <row r="55" spans="2:13" ht="19.649999999999999" customHeight="1">
      <c r="B55" s="121">
        <f t="shared" si="1"/>
        <v>50</v>
      </c>
      <c r="C55" s="122" t="s">
        <v>378</v>
      </c>
      <c r="D55" s="122" t="s">
        <v>1217</v>
      </c>
      <c r="E55" s="122">
        <v>2009</v>
      </c>
      <c r="F55" s="122">
        <v>2016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</row>
    <row r="56" spans="2:13" ht="19.649999999999999" customHeight="1">
      <c r="B56" s="121">
        <f t="shared" si="1"/>
        <v>51</v>
      </c>
      <c r="C56" s="122" t="s">
        <v>378</v>
      </c>
      <c r="D56" s="122" t="s">
        <v>1220</v>
      </c>
      <c r="E56" s="122">
        <v>2012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</row>
    <row r="57" spans="2:13" ht="19.649999999999999" customHeight="1">
      <c r="B57" s="121">
        <f t="shared" si="1"/>
        <v>52</v>
      </c>
      <c r="C57" s="122" t="s">
        <v>378</v>
      </c>
      <c r="D57" s="122" t="s">
        <v>812</v>
      </c>
      <c r="E57" s="122">
        <v>2012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</row>
    <row r="58" spans="2:13" ht="19.649999999999999" customHeight="1">
      <c r="B58" s="121">
        <f t="shared" si="1"/>
        <v>53</v>
      </c>
      <c r="C58" s="166" t="s">
        <v>378</v>
      </c>
      <c r="D58" s="166" t="s">
        <v>257</v>
      </c>
      <c r="E58" s="122">
        <v>2003</v>
      </c>
      <c r="F58" s="122">
        <v>2014</v>
      </c>
      <c r="G58" s="123"/>
      <c r="H58" s="129" t="s">
        <v>20</v>
      </c>
      <c r="I58" s="130" t="s">
        <v>20</v>
      </c>
      <c r="J58" s="131"/>
      <c r="K58" s="93"/>
      <c r="L58" s="104"/>
      <c r="M58" s="104"/>
    </row>
    <row r="59" spans="2:13" ht="19.649999999999999" customHeight="1">
      <c r="B59" s="121">
        <f t="shared" si="1"/>
        <v>54</v>
      </c>
      <c r="C59" s="175" t="s">
        <v>378</v>
      </c>
      <c r="D59" s="175" t="s">
        <v>257</v>
      </c>
      <c r="E59" s="122">
        <v>2006</v>
      </c>
      <c r="F59" s="122" t="s">
        <v>71</v>
      </c>
      <c r="G59" s="123"/>
      <c r="H59" s="129" t="s">
        <v>20</v>
      </c>
      <c r="I59" s="130" t="s">
        <v>20</v>
      </c>
      <c r="J59" s="131"/>
      <c r="K59" s="93"/>
      <c r="L59" s="104"/>
      <c r="M59" s="104"/>
    </row>
    <row r="60" spans="2:13" ht="19.649999999999999" customHeight="1">
      <c r="B60" s="121">
        <f t="shared" si="1"/>
        <v>55</v>
      </c>
      <c r="C60" s="175" t="s">
        <v>378</v>
      </c>
      <c r="D60" s="175" t="s">
        <v>257</v>
      </c>
      <c r="E60" s="122">
        <v>2018</v>
      </c>
      <c r="F60" s="122" t="s">
        <v>71</v>
      </c>
      <c r="G60" s="123"/>
      <c r="H60" s="129" t="s">
        <v>20</v>
      </c>
      <c r="I60" s="130" t="s">
        <v>20</v>
      </c>
      <c r="J60" s="131"/>
      <c r="K60" s="93"/>
      <c r="L60" s="104"/>
      <c r="M60" s="104"/>
    </row>
    <row r="61" spans="2:13" ht="19.649999999999999" customHeight="1">
      <c r="B61" s="121">
        <f t="shared" si="1"/>
        <v>56</v>
      </c>
      <c r="C61" s="166" t="s">
        <v>378</v>
      </c>
      <c r="D61" s="166" t="s">
        <v>402</v>
      </c>
      <c r="E61" s="122">
        <v>2003</v>
      </c>
      <c r="F61" s="122">
        <v>2014</v>
      </c>
      <c r="G61" s="123"/>
      <c r="H61" s="129" t="s">
        <v>20</v>
      </c>
      <c r="I61" s="130" t="s">
        <v>20</v>
      </c>
      <c r="J61" s="131"/>
      <c r="K61" s="93"/>
      <c r="L61" s="104"/>
      <c r="M61" s="104"/>
    </row>
    <row r="62" spans="2:13" ht="19.649999999999999" customHeight="1">
      <c r="B62" s="121">
        <f t="shared" si="1"/>
        <v>57</v>
      </c>
      <c r="C62" s="166" t="s">
        <v>378</v>
      </c>
      <c r="D62" s="166" t="s">
        <v>403</v>
      </c>
      <c r="E62" s="122">
        <v>2003</v>
      </c>
      <c r="F62" s="122">
        <v>2014</v>
      </c>
      <c r="G62" s="123"/>
      <c r="H62" s="129" t="s">
        <v>20</v>
      </c>
      <c r="I62" s="130" t="s">
        <v>20</v>
      </c>
      <c r="J62" s="131"/>
      <c r="K62" s="93"/>
      <c r="L62" s="104"/>
      <c r="M62" s="104"/>
    </row>
    <row r="63" spans="2:13" ht="19.649999999999999" customHeight="1">
      <c r="B63" s="121">
        <f t="shared" si="1"/>
        <v>58</v>
      </c>
      <c r="C63" s="175" t="s">
        <v>378</v>
      </c>
      <c r="D63" s="175" t="s">
        <v>403</v>
      </c>
      <c r="E63" s="122">
        <v>2014</v>
      </c>
      <c r="F63" s="122" t="s">
        <v>71</v>
      </c>
      <c r="G63" s="123"/>
      <c r="H63" s="129" t="s">
        <v>20</v>
      </c>
      <c r="I63" s="130" t="s">
        <v>20</v>
      </c>
      <c r="J63" s="131"/>
      <c r="K63" s="93"/>
      <c r="L63" s="104"/>
      <c r="M63" s="104"/>
    </row>
    <row r="64" spans="2:13" ht="19.649999999999999" customHeight="1">
      <c r="B64" s="121">
        <f t="shared" si="1"/>
        <v>59</v>
      </c>
      <c r="C64" s="122" t="s">
        <v>427</v>
      </c>
      <c r="D64" s="122" t="s">
        <v>429</v>
      </c>
      <c r="E64" s="122">
        <v>2003</v>
      </c>
      <c r="F64" s="122">
        <v>2010</v>
      </c>
      <c r="G64" s="123" t="s">
        <v>20</v>
      </c>
      <c r="H64" s="129" t="s">
        <v>20</v>
      </c>
      <c r="I64" s="130" t="s">
        <v>20</v>
      </c>
      <c r="J64" s="131"/>
      <c r="K64" s="93"/>
      <c r="L64" s="104"/>
      <c r="M64" s="104"/>
    </row>
    <row r="65" spans="2:13" ht="19.649999999999999" customHeight="1">
      <c r="B65" s="121">
        <f t="shared" si="1"/>
        <v>60</v>
      </c>
      <c r="C65" s="122" t="s">
        <v>427</v>
      </c>
      <c r="D65" s="122" t="s">
        <v>431</v>
      </c>
      <c r="E65" s="122">
        <v>2012</v>
      </c>
      <c r="F65" s="122" t="s">
        <v>19</v>
      </c>
      <c r="G65" s="123" t="s">
        <v>20</v>
      </c>
      <c r="H65" s="129" t="s">
        <v>20</v>
      </c>
      <c r="I65" s="130" t="s">
        <v>20</v>
      </c>
      <c r="J65" s="131"/>
      <c r="K65" s="93"/>
      <c r="L65" s="104"/>
      <c r="M65" s="104"/>
    </row>
    <row r="66" spans="2:13" ht="19.649999999999999" customHeight="1">
      <c r="B66" s="121">
        <f t="shared" si="1"/>
        <v>61</v>
      </c>
      <c r="C66" s="122" t="s">
        <v>433</v>
      </c>
      <c r="D66" s="122" t="s">
        <v>434</v>
      </c>
      <c r="E66" s="122">
        <v>2010</v>
      </c>
      <c r="F66" s="122" t="s">
        <v>19</v>
      </c>
      <c r="G66" s="123" t="s">
        <v>20</v>
      </c>
      <c r="H66" s="129" t="s">
        <v>20</v>
      </c>
      <c r="I66" s="130" t="s">
        <v>20</v>
      </c>
      <c r="J66" s="131"/>
      <c r="K66" s="93"/>
      <c r="L66" s="104"/>
      <c r="M66" s="104"/>
    </row>
    <row r="67" spans="2:13" ht="19.649999999999999" customHeight="1">
      <c r="B67" s="121">
        <f t="shared" si="1"/>
        <v>62</v>
      </c>
      <c r="C67" s="175" t="s">
        <v>433</v>
      </c>
      <c r="D67" s="175" t="s">
        <v>1643</v>
      </c>
      <c r="E67" s="122">
        <v>2018</v>
      </c>
      <c r="F67" s="122" t="s">
        <v>71</v>
      </c>
      <c r="G67" s="123"/>
      <c r="H67" s="129" t="s">
        <v>20</v>
      </c>
      <c r="I67" s="130" t="s">
        <v>20</v>
      </c>
      <c r="J67" s="131"/>
      <c r="K67" s="93"/>
      <c r="L67" s="104"/>
      <c r="M67" s="104"/>
    </row>
    <row r="68" spans="2:13" ht="19.649999999999999" customHeight="1">
      <c r="B68" s="121">
        <f t="shared" si="1"/>
        <v>63</v>
      </c>
      <c r="C68" s="122" t="s">
        <v>433</v>
      </c>
      <c r="D68" s="122" t="s">
        <v>443</v>
      </c>
      <c r="E68" s="122">
        <v>2012</v>
      </c>
      <c r="F68" s="122" t="s">
        <v>19</v>
      </c>
      <c r="G68" s="123" t="s">
        <v>20</v>
      </c>
      <c r="H68" s="129" t="s">
        <v>20</v>
      </c>
      <c r="I68" s="130" t="s">
        <v>20</v>
      </c>
      <c r="J68" s="131"/>
      <c r="K68" s="93"/>
      <c r="L68" s="104"/>
      <c r="M68" s="104"/>
    </row>
    <row r="69" spans="2:13" ht="19.649999999999999" customHeight="1">
      <c r="B69" s="121">
        <f t="shared" si="1"/>
        <v>64</v>
      </c>
      <c r="C69" s="122" t="s">
        <v>433</v>
      </c>
      <c r="D69" s="122" t="s">
        <v>457</v>
      </c>
      <c r="E69" s="122">
        <v>2013</v>
      </c>
      <c r="F69" s="122" t="s">
        <v>19</v>
      </c>
      <c r="G69" s="123" t="s">
        <v>20</v>
      </c>
      <c r="H69" s="129" t="s">
        <v>20</v>
      </c>
      <c r="I69" s="130" t="s">
        <v>20</v>
      </c>
      <c r="J69" s="131"/>
      <c r="K69" s="93"/>
      <c r="L69" s="107" t="s">
        <v>59</v>
      </c>
      <c r="M69" s="108">
        <v>43951</v>
      </c>
    </row>
    <row r="70" spans="2:13" ht="19.649999999999999" customHeight="1">
      <c r="B70" s="121">
        <f t="shared" si="1"/>
        <v>65</v>
      </c>
      <c r="C70" s="122" t="s">
        <v>462</v>
      </c>
      <c r="D70" s="122" t="s">
        <v>463</v>
      </c>
      <c r="E70" s="122">
        <v>2013</v>
      </c>
      <c r="F70" s="122">
        <v>2019</v>
      </c>
      <c r="G70" s="123" t="s">
        <v>20</v>
      </c>
      <c r="H70" s="129" t="s">
        <v>20</v>
      </c>
      <c r="I70" s="130"/>
      <c r="J70" s="131" t="s">
        <v>20</v>
      </c>
      <c r="K70" s="93"/>
      <c r="L70" s="104"/>
      <c r="M70" s="104"/>
    </row>
    <row r="71" spans="2:13" ht="19.649999999999999" customHeight="1">
      <c r="B71" s="121">
        <f t="shared" si="1"/>
        <v>66</v>
      </c>
      <c r="C71" s="122" t="s">
        <v>462</v>
      </c>
      <c r="D71" s="122" t="s">
        <v>146</v>
      </c>
      <c r="E71" s="122">
        <v>2013</v>
      </c>
      <c r="F71" s="122">
        <v>2019</v>
      </c>
      <c r="G71" s="123" t="s">
        <v>20</v>
      </c>
      <c r="H71" s="129" t="s">
        <v>20</v>
      </c>
      <c r="I71" s="130"/>
      <c r="J71" s="131" t="s">
        <v>20</v>
      </c>
      <c r="K71" s="93"/>
      <c r="L71" s="104"/>
      <c r="M71" s="104"/>
    </row>
    <row r="72" spans="2:13" ht="19.649999999999999" customHeight="1">
      <c r="B72" s="121">
        <f t="shared" si="1"/>
        <v>67</v>
      </c>
      <c r="C72" s="175" t="s">
        <v>462</v>
      </c>
      <c r="D72" s="175" t="s">
        <v>469</v>
      </c>
      <c r="E72" s="122">
        <v>2011</v>
      </c>
      <c r="F72" s="122" t="s">
        <v>19</v>
      </c>
      <c r="G72" s="123"/>
      <c r="H72" s="129" t="s">
        <v>20</v>
      </c>
      <c r="I72" s="130"/>
      <c r="J72" s="131" t="s">
        <v>20</v>
      </c>
      <c r="K72" s="93"/>
      <c r="L72" s="104"/>
      <c r="M72" s="104"/>
    </row>
    <row r="73" spans="2:13" ht="19.649999999999999" customHeight="1">
      <c r="B73" s="121">
        <f t="shared" si="1"/>
        <v>68</v>
      </c>
      <c r="C73" s="122" t="s">
        <v>462</v>
      </c>
      <c r="D73" s="122" t="s">
        <v>471</v>
      </c>
      <c r="E73" s="122">
        <v>2008</v>
      </c>
      <c r="F73" s="122">
        <v>2017</v>
      </c>
      <c r="G73" s="123" t="s">
        <v>20</v>
      </c>
      <c r="H73" s="129" t="s">
        <v>20</v>
      </c>
      <c r="I73" s="130"/>
      <c r="J73" s="131" t="s">
        <v>20</v>
      </c>
      <c r="K73" s="93"/>
      <c r="L73" s="104"/>
      <c r="M73" s="104"/>
    </row>
    <row r="74" spans="2:13" ht="19.5" customHeight="1">
      <c r="B74" s="121">
        <f t="shared" si="1"/>
        <v>69</v>
      </c>
      <c r="C74" s="122" t="s">
        <v>462</v>
      </c>
      <c r="D74" s="122" t="s">
        <v>478</v>
      </c>
      <c r="E74" s="122">
        <v>2012</v>
      </c>
      <c r="F74" s="122">
        <v>2014</v>
      </c>
      <c r="G74" s="123" t="s">
        <v>20</v>
      </c>
      <c r="H74" s="129" t="s">
        <v>20</v>
      </c>
      <c r="I74" s="130"/>
      <c r="J74" s="131" t="s">
        <v>20</v>
      </c>
      <c r="K74" s="93"/>
      <c r="L74" s="104"/>
      <c r="M74" s="104"/>
    </row>
    <row r="75" spans="2:13" ht="19.5" customHeight="1">
      <c r="B75" s="121">
        <f t="shared" si="1"/>
        <v>70</v>
      </c>
      <c r="C75" s="122" t="s">
        <v>486</v>
      </c>
      <c r="D75" s="122" t="s">
        <v>490</v>
      </c>
      <c r="E75" s="122">
        <v>2013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/>
      <c r="K75" s="93"/>
      <c r="L75" s="104" t="s">
        <v>59</v>
      </c>
      <c r="M75" s="165">
        <v>44039</v>
      </c>
    </row>
    <row r="76" spans="2:13" ht="19.5" customHeight="1">
      <c r="B76" s="121">
        <f t="shared" si="1"/>
        <v>71</v>
      </c>
      <c r="C76" s="122" t="s">
        <v>486</v>
      </c>
      <c r="D76" s="122" t="s">
        <v>497</v>
      </c>
      <c r="E76" s="122">
        <v>2013</v>
      </c>
      <c r="F76" s="122">
        <v>2019</v>
      </c>
      <c r="G76" s="123" t="s">
        <v>20</v>
      </c>
      <c r="H76" s="129" t="s">
        <v>20</v>
      </c>
      <c r="I76" s="130" t="s">
        <v>20</v>
      </c>
      <c r="J76" s="131"/>
      <c r="K76" s="93"/>
      <c r="L76" s="104"/>
      <c r="M76" s="104"/>
    </row>
    <row r="77" spans="2:13" ht="19.5" customHeight="1">
      <c r="B77" s="121">
        <f t="shared" si="1"/>
        <v>72</v>
      </c>
      <c r="C77" s="122" t="s">
        <v>486</v>
      </c>
      <c r="D77" s="122" t="s">
        <v>506</v>
      </c>
      <c r="E77" s="122">
        <v>2008</v>
      </c>
      <c r="F77" s="122">
        <v>2017</v>
      </c>
      <c r="G77" s="123" t="s">
        <v>20</v>
      </c>
      <c r="H77" s="129" t="s">
        <v>20</v>
      </c>
      <c r="I77" s="130" t="s">
        <v>20</v>
      </c>
      <c r="J77" s="131"/>
      <c r="K77" s="93"/>
      <c r="L77" s="104"/>
      <c r="M77" s="104"/>
    </row>
    <row r="78" spans="2:13" ht="19.649999999999999" customHeight="1">
      <c r="B78" s="121">
        <f t="shared" si="1"/>
        <v>73</v>
      </c>
      <c r="C78" s="122" t="s">
        <v>486</v>
      </c>
      <c r="D78" s="122" t="s">
        <v>510</v>
      </c>
      <c r="E78" s="122">
        <v>2008</v>
      </c>
      <c r="F78" s="122">
        <v>2015</v>
      </c>
      <c r="G78" s="123" t="s">
        <v>20</v>
      </c>
      <c r="H78" s="129" t="s">
        <v>20</v>
      </c>
      <c r="I78" s="130" t="s">
        <v>20</v>
      </c>
      <c r="J78" s="131"/>
      <c r="K78" s="93"/>
      <c r="L78" s="104"/>
      <c r="M78" s="104"/>
    </row>
    <row r="79" spans="2:13" ht="19.649999999999999" customHeight="1">
      <c r="B79" s="121">
        <f t="shared" si="1"/>
        <v>74</v>
      </c>
      <c r="C79" s="175" t="s">
        <v>486</v>
      </c>
      <c r="D79" s="175" t="s">
        <v>515</v>
      </c>
      <c r="E79" s="122">
        <v>2010</v>
      </c>
      <c r="F79" s="122" t="s">
        <v>71</v>
      </c>
      <c r="G79" s="123"/>
      <c r="H79" s="129" t="s">
        <v>20</v>
      </c>
      <c r="I79" s="130" t="s">
        <v>20</v>
      </c>
      <c r="J79" s="131"/>
      <c r="K79" s="93"/>
      <c r="L79" s="104"/>
      <c r="M79" s="104"/>
    </row>
    <row r="80" spans="2:13" ht="19.649999999999999" customHeight="1">
      <c r="B80" s="121">
        <f t="shared" si="1"/>
        <v>75</v>
      </c>
      <c r="C80" s="175" t="s">
        <v>486</v>
      </c>
      <c r="D80" s="175" t="s">
        <v>527</v>
      </c>
      <c r="E80" s="122">
        <v>2014</v>
      </c>
      <c r="F80" s="122" t="s">
        <v>71</v>
      </c>
      <c r="G80" s="123"/>
      <c r="H80" s="129" t="s">
        <v>20</v>
      </c>
      <c r="I80" s="130" t="s">
        <v>20</v>
      </c>
      <c r="J80" s="131"/>
      <c r="K80" s="93"/>
      <c r="L80" s="104"/>
      <c r="M80" s="104"/>
    </row>
    <row r="81" spans="2:13" ht="19.649999999999999" customHeight="1">
      <c r="B81" s="121">
        <f t="shared" si="1"/>
        <v>76</v>
      </c>
      <c r="C81" s="122" t="s">
        <v>542</v>
      </c>
      <c r="D81" s="122" t="s">
        <v>549</v>
      </c>
      <c r="E81" s="122">
        <v>2001</v>
      </c>
      <c r="F81" s="122">
        <v>2009</v>
      </c>
      <c r="G81" s="123" t="s">
        <v>20</v>
      </c>
      <c r="H81" s="129" t="s">
        <v>20</v>
      </c>
      <c r="I81" s="130" t="s">
        <v>20</v>
      </c>
      <c r="J81" s="131"/>
      <c r="K81" s="93"/>
      <c r="L81" s="104"/>
      <c r="M81" s="104"/>
    </row>
    <row r="82" spans="2:13" ht="19.649999999999999" customHeight="1" thickBot="1">
      <c r="B82" s="124">
        <f t="shared" si="1"/>
        <v>77</v>
      </c>
      <c r="C82" s="125" t="s">
        <v>542</v>
      </c>
      <c r="D82" s="125" t="s">
        <v>551</v>
      </c>
      <c r="E82" s="125">
        <v>2005</v>
      </c>
      <c r="F82" s="125">
        <v>2012</v>
      </c>
      <c r="G82" s="164" t="s">
        <v>20</v>
      </c>
      <c r="H82" s="132" t="s">
        <v>20</v>
      </c>
      <c r="I82" s="133" t="s">
        <v>20</v>
      </c>
      <c r="J82" s="134"/>
      <c r="K82" s="93"/>
      <c r="L82" s="104"/>
      <c r="M82" s="104"/>
    </row>
    <row r="83" spans="2:13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</row>
    <row r="84" spans="2:13" ht="19.649999999999999" customHeight="1">
      <c r="B84" s="121">
        <f>ROW()-6</f>
        <v>78</v>
      </c>
      <c r="C84" s="122" t="s">
        <v>542</v>
      </c>
      <c r="D84" s="122" t="s">
        <v>555</v>
      </c>
      <c r="E84" s="122">
        <v>2012</v>
      </c>
      <c r="F84" s="122">
        <v>2018</v>
      </c>
      <c r="G84" s="123" t="s">
        <v>20</v>
      </c>
      <c r="H84" s="129" t="s">
        <v>20</v>
      </c>
      <c r="I84" s="130" t="s">
        <v>20</v>
      </c>
      <c r="J84" s="131"/>
      <c r="K84" s="93"/>
      <c r="L84" s="104"/>
      <c r="M84" s="104"/>
    </row>
    <row r="85" spans="2:13" ht="19.649999999999999" customHeight="1">
      <c r="B85" s="121">
        <f t="shared" ref="B85:B121" si="2">ROW()-6</f>
        <v>79</v>
      </c>
      <c r="C85" s="175" t="s">
        <v>557</v>
      </c>
      <c r="D85" s="175" t="s">
        <v>559</v>
      </c>
      <c r="E85" s="122">
        <v>2014</v>
      </c>
      <c r="F85" s="122" t="s">
        <v>71</v>
      </c>
      <c r="G85" s="123"/>
      <c r="H85" s="129" t="s">
        <v>20</v>
      </c>
      <c r="I85" s="130"/>
      <c r="J85" s="131" t="s">
        <v>20</v>
      </c>
      <c r="K85" s="93"/>
      <c r="L85" s="104"/>
      <c r="M85" s="104"/>
    </row>
    <row r="86" spans="2:13" ht="19.649999999999999" customHeight="1">
      <c r="B86" s="121">
        <f t="shared" si="2"/>
        <v>80</v>
      </c>
      <c r="C86" s="122" t="s">
        <v>557</v>
      </c>
      <c r="D86" s="122" t="s">
        <v>567</v>
      </c>
      <c r="E86" s="122">
        <v>2004</v>
      </c>
      <c r="F86" s="122">
        <v>2013</v>
      </c>
      <c r="G86" s="123" t="s">
        <v>20</v>
      </c>
      <c r="H86" s="129" t="s">
        <v>20</v>
      </c>
      <c r="I86" s="130" t="s">
        <v>20</v>
      </c>
      <c r="J86" s="131"/>
      <c r="K86" s="93"/>
      <c r="L86" s="107" t="s">
        <v>59</v>
      </c>
      <c r="M86" s="108">
        <v>43951</v>
      </c>
    </row>
    <row r="87" spans="2:13" ht="19.649999999999999" customHeight="1">
      <c r="B87" s="121">
        <f t="shared" si="2"/>
        <v>81</v>
      </c>
      <c r="C87" s="122" t="s">
        <v>557</v>
      </c>
      <c r="D87" s="122" t="s">
        <v>569</v>
      </c>
      <c r="E87" s="122">
        <v>2013</v>
      </c>
      <c r="F87" s="122">
        <v>2019</v>
      </c>
      <c r="G87" s="123" t="s">
        <v>20</v>
      </c>
      <c r="H87" s="129" t="s">
        <v>20</v>
      </c>
      <c r="I87" s="130" t="s">
        <v>20</v>
      </c>
      <c r="J87" s="131"/>
      <c r="K87" s="93"/>
      <c r="L87" s="107" t="s">
        <v>59</v>
      </c>
      <c r="M87" s="108">
        <v>43951</v>
      </c>
    </row>
    <row r="88" spans="2:13" ht="19.649999999999999" customHeight="1">
      <c r="B88" s="121">
        <f t="shared" si="2"/>
        <v>82</v>
      </c>
      <c r="C88" s="122" t="s">
        <v>577</v>
      </c>
      <c r="D88" s="122" t="s">
        <v>579</v>
      </c>
      <c r="E88" s="122">
        <v>2008</v>
      </c>
      <c r="F88" s="122">
        <v>2012</v>
      </c>
      <c r="G88" s="123" t="s">
        <v>20</v>
      </c>
      <c r="H88" s="129"/>
      <c r="I88" s="130"/>
      <c r="J88" s="131" t="s">
        <v>20</v>
      </c>
      <c r="K88" s="93"/>
      <c r="L88" s="104"/>
      <c r="M88" s="104"/>
    </row>
    <row r="89" spans="2:13" ht="19.649999999999999" customHeight="1">
      <c r="B89" s="121">
        <f t="shared" si="2"/>
        <v>83</v>
      </c>
      <c r="C89" s="122" t="s">
        <v>577</v>
      </c>
      <c r="D89" s="122" t="s">
        <v>584</v>
      </c>
      <c r="E89" s="122">
        <v>2012</v>
      </c>
      <c r="F89" s="122">
        <v>2015</v>
      </c>
      <c r="G89" s="123" t="s">
        <v>20</v>
      </c>
      <c r="H89" s="129"/>
      <c r="I89" s="130"/>
      <c r="J89" s="131" t="s">
        <v>20</v>
      </c>
      <c r="K89" s="93"/>
      <c r="L89" s="104"/>
      <c r="M89" s="104"/>
    </row>
    <row r="90" spans="2:13" ht="19.649999999999999" customHeight="1">
      <c r="B90" s="121">
        <f t="shared" si="2"/>
        <v>84</v>
      </c>
      <c r="C90" s="166" t="s">
        <v>577</v>
      </c>
      <c r="D90" s="166" t="s">
        <v>587</v>
      </c>
      <c r="E90" s="122">
        <v>2015</v>
      </c>
      <c r="F90" s="122">
        <v>2019</v>
      </c>
      <c r="G90" s="123"/>
      <c r="H90" s="129" t="s">
        <v>20</v>
      </c>
      <c r="I90" s="130" t="s">
        <v>20</v>
      </c>
      <c r="J90" s="131"/>
      <c r="K90" s="93"/>
      <c r="L90" s="104"/>
      <c r="M90" s="104"/>
    </row>
    <row r="91" spans="2:13" ht="19.649999999999999" customHeight="1">
      <c r="B91" s="121">
        <f t="shared" si="2"/>
        <v>85</v>
      </c>
      <c r="C91" s="122" t="s">
        <v>577</v>
      </c>
      <c r="D91" s="122" t="s">
        <v>589</v>
      </c>
      <c r="E91" s="122">
        <v>2012</v>
      </c>
      <c r="F91" s="122">
        <v>2015</v>
      </c>
      <c r="G91" s="123" t="s">
        <v>20</v>
      </c>
      <c r="H91" s="129"/>
      <c r="I91" s="130"/>
      <c r="J91" s="131" t="s">
        <v>20</v>
      </c>
      <c r="K91" s="93"/>
      <c r="L91" s="104"/>
      <c r="M91" s="104"/>
    </row>
    <row r="92" spans="2:13" ht="19.649999999999999" customHeight="1">
      <c r="B92" s="121">
        <f t="shared" si="2"/>
        <v>86</v>
      </c>
      <c r="C92" s="166" t="s">
        <v>577</v>
      </c>
      <c r="D92" s="166" t="s">
        <v>590</v>
      </c>
      <c r="E92" s="122">
        <v>2015</v>
      </c>
      <c r="F92" s="122">
        <v>2019</v>
      </c>
      <c r="G92" s="123"/>
      <c r="H92" s="129" t="s">
        <v>20</v>
      </c>
      <c r="I92" s="130" t="s">
        <v>20</v>
      </c>
      <c r="J92" s="131"/>
      <c r="K92" s="93"/>
      <c r="L92" s="104"/>
      <c r="M92" s="104"/>
    </row>
    <row r="93" spans="2:13" ht="19.649999999999999" customHeight="1">
      <c r="B93" s="121">
        <f t="shared" si="2"/>
        <v>87</v>
      </c>
      <c r="C93" s="122" t="s">
        <v>577</v>
      </c>
      <c r="D93" s="122" t="s">
        <v>592</v>
      </c>
      <c r="E93" s="122">
        <v>2011</v>
      </c>
      <c r="F93" s="122">
        <v>2017</v>
      </c>
      <c r="G93" s="123" t="s">
        <v>20</v>
      </c>
      <c r="H93" s="129"/>
      <c r="I93" s="130"/>
      <c r="J93" s="131" t="s">
        <v>20</v>
      </c>
      <c r="K93" s="93"/>
      <c r="L93" s="104"/>
      <c r="M93" s="104"/>
    </row>
    <row r="94" spans="2:13" ht="19.649999999999999" customHeight="1">
      <c r="B94" s="121">
        <f t="shared" si="2"/>
        <v>88</v>
      </c>
      <c r="C94" s="122" t="s">
        <v>594</v>
      </c>
      <c r="D94" s="122" t="s">
        <v>596</v>
      </c>
      <c r="E94" s="122">
        <v>2004</v>
      </c>
      <c r="F94" s="122">
        <v>2010</v>
      </c>
      <c r="G94" s="123" t="s">
        <v>20</v>
      </c>
      <c r="H94" s="129"/>
      <c r="I94" s="130"/>
      <c r="J94" s="131" t="s">
        <v>20</v>
      </c>
      <c r="K94" s="93"/>
      <c r="L94" s="104"/>
      <c r="M94" s="104"/>
    </row>
    <row r="95" spans="2:13" ht="19.649999999999999" customHeight="1">
      <c r="B95" s="121">
        <f t="shared" si="2"/>
        <v>89</v>
      </c>
      <c r="C95" s="122" t="s">
        <v>594</v>
      </c>
      <c r="D95" s="122" t="s">
        <v>596</v>
      </c>
      <c r="E95" s="122">
        <v>2010</v>
      </c>
      <c r="F95" s="122">
        <v>2017</v>
      </c>
      <c r="G95" s="123" t="s">
        <v>20</v>
      </c>
      <c r="H95" s="129"/>
      <c r="I95" s="130"/>
      <c r="J95" s="131" t="s">
        <v>20</v>
      </c>
      <c r="K95" s="93"/>
      <c r="L95" s="104"/>
      <c r="M95" s="104"/>
    </row>
    <row r="96" spans="2:13" ht="19.649999999999999" customHeight="1">
      <c r="B96" s="121">
        <f t="shared" si="2"/>
        <v>90</v>
      </c>
      <c r="C96" s="122" t="s">
        <v>599</v>
      </c>
      <c r="D96" s="122" t="s">
        <v>600</v>
      </c>
      <c r="E96" s="122">
        <v>2007</v>
      </c>
      <c r="F96" s="122">
        <v>2013</v>
      </c>
      <c r="G96" s="123" t="s">
        <v>20</v>
      </c>
      <c r="H96" s="129"/>
      <c r="I96" s="130" t="s">
        <v>20</v>
      </c>
      <c r="J96" s="131"/>
      <c r="K96" s="93"/>
      <c r="L96" s="104"/>
      <c r="M96" s="104"/>
    </row>
    <row r="97" spans="2:14" ht="19.649999999999999" customHeight="1">
      <c r="B97" s="121">
        <f t="shared" si="2"/>
        <v>91</v>
      </c>
      <c r="C97" s="122" t="s">
        <v>599</v>
      </c>
      <c r="D97" s="122" t="s">
        <v>600</v>
      </c>
      <c r="E97" s="122">
        <v>2013</v>
      </c>
      <c r="F97" s="122">
        <v>2018</v>
      </c>
      <c r="G97" s="123" t="s">
        <v>20</v>
      </c>
      <c r="H97" s="129"/>
      <c r="I97" s="130" t="s">
        <v>20</v>
      </c>
      <c r="J97" s="131"/>
      <c r="K97" s="93"/>
      <c r="L97" s="107" t="s">
        <v>59</v>
      </c>
      <c r="M97" s="108">
        <v>43951</v>
      </c>
    </row>
    <row r="98" spans="2:14" ht="19.649999999999999" customHeight="1">
      <c r="B98" s="121">
        <f t="shared" si="2"/>
        <v>92</v>
      </c>
      <c r="C98" s="122" t="s">
        <v>599</v>
      </c>
      <c r="D98" s="122" t="s">
        <v>621</v>
      </c>
      <c r="E98" s="122">
        <v>2005</v>
      </c>
      <c r="F98" s="122">
        <v>2013</v>
      </c>
      <c r="G98" s="123" t="s">
        <v>20</v>
      </c>
      <c r="H98" s="129"/>
      <c r="I98" s="130" t="s">
        <v>20</v>
      </c>
      <c r="J98" s="131"/>
      <c r="K98" s="93"/>
      <c r="L98" s="104"/>
      <c r="M98" s="104"/>
    </row>
    <row r="99" spans="2:14" ht="19.649999999999999" customHeight="1">
      <c r="B99" s="121">
        <f t="shared" si="2"/>
        <v>93</v>
      </c>
      <c r="C99" s="122" t="s">
        <v>599</v>
      </c>
      <c r="D99" s="122" t="s">
        <v>624</v>
      </c>
      <c r="E99" s="122">
        <v>2009</v>
      </c>
      <c r="F99" s="122">
        <v>2014</v>
      </c>
      <c r="G99" s="123" t="s">
        <v>20</v>
      </c>
      <c r="H99" s="129"/>
      <c r="I99" s="130" t="s">
        <v>20</v>
      </c>
      <c r="J99" s="131"/>
      <c r="K99" s="93"/>
      <c r="L99" s="104"/>
      <c r="M99" s="104"/>
    </row>
    <row r="100" spans="2:14" ht="19.649999999999999" customHeight="1">
      <c r="B100" s="121">
        <f t="shared" si="2"/>
        <v>94</v>
      </c>
      <c r="C100" s="122" t="s">
        <v>599</v>
      </c>
      <c r="D100" s="122" t="s">
        <v>626</v>
      </c>
      <c r="E100" s="122">
        <v>2009</v>
      </c>
      <c r="F100" s="122">
        <v>2018</v>
      </c>
      <c r="G100" s="123" t="s">
        <v>20</v>
      </c>
      <c r="H100" s="129"/>
      <c r="I100" s="130" t="s">
        <v>20</v>
      </c>
      <c r="J100" s="131"/>
      <c r="K100" s="93"/>
      <c r="L100" s="107" t="s">
        <v>59</v>
      </c>
      <c r="M100" s="108">
        <v>43951</v>
      </c>
    </row>
    <row r="101" spans="2:14" ht="19.5" customHeight="1">
      <c r="B101" s="121">
        <f t="shared" si="2"/>
        <v>95</v>
      </c>
      <c r="C101" s="122" t="s">
        <v>632</v>
      </c>
      <c r="D101" s="122" t="s">
        <v>637</v>
      </c>
      <c r="E101" s="122">
        <v>2011</v>
      </c>
      <c r="F101" s="122">
        <v>2019</v>
      </c>
      <c r="G101" s="123" t="s">
        <v>20</v>
      </c>
      <c r="H101" s="129" t="s">
        <v>20</v>
      </c>
      <c r="I101" s="130" t="s">
        <v>20</v>
      </c>
      <c r="J101" s="131" t="s">
        <v>20</v>
      </c>
      <c r="K101" s="93"/>
      <c r="L101" s="104"/>
      <c r="M101" s="104"/>
    </row>
    <row r="102" spans="2:14" ht="19.649999999999999" customHeight="1">
      <c r="B102" s="121">
        <f t="shared" si="2"/>
        <v>96</v>
      </c>
      <c r="C102" s="122" t="s">
        <v>632</v>
      </c>
      <c r="D102" s="122" t="s">
        <v>639</v>
      </c>
      <c r="E102" s="122">
        <v>2004</v>
      </c>
      <c r="F102" s="122" t="s">
        <v>19</v>
      </c>
      <c r="G102" s="123" t="s">
        <v>20</v>
      </c>
      <c r="H102" s="129" t="s">
        <v>20</v>
      </c>
      <c r="I102" s="130" t="s">
        <v>20</v>
      </c>
      <c r="J102" s="131"/>
      <c r="K102" s="93"/>
      <c r="L102" s="107" t="s">
        <v>59</v>
      </c>
      <c r="M102" s="108">
        <v>43951</v>
      </c>
    </row>
    <row r="103" spans="2:14" ht="19.649999999999999" customHeight="1">
      <c r="B103" s="121">
        <f t="shared" si="2"/>
        <v>97</v>
      </c>
      <c r="C103" s="122" t="s">
        <v>632</v>
      </c>
      <c r="D103" s="122" t="s">
        <v>643</v>
      </c>
      <c r="E103" s="122">
        <v>2003</v>
      </c>
      <c r="F103" s="122">
        <v>2009</v>
      </c>
      <c r="G103" s="123" t="s">
        <v>20</v>
      </c>
      <c r="H103" s="129" t="s">
        <v>20</v>
      </c>
      <c r="I103" s="130" t="s">
        <v>20</v>
      </c>
      <c r="J103" s="131" t="s">
        <v>20</v>
      </c>
      <c r="K103" s="93"/>
      <c r="L103" s="104"/>
      <c r="M103" s="104"/>
    </row>
    <row r="104" spans="2:14" ht="19.649999999999999" customHeight="1">
      <c r="B104" s="121">
        <f t="shared" si="2"/>
        <v>98</v>
      </c>
      <c r="C104" s="122" t="s">
        <v>632</v>
      </c>
      <c r="D104" s="122" t="s">
        <v>648</v>
      </c>
      <c r="E104" s="122">
        <v>2006</v>
      </c>
      <c r="F104" s="122">
        <v>2017</v>
      </c>
      <c r="G104" s="123" t="s">
        <v>20</v>
      </c>
      <c r="H104" s="129" t="s">
        <v>20</v>
      </c>
      <c r="I104" s="130" t="s">
        <v>20</v>
      </c>
      <c r="J104" s="131"/>
      <c r="K104" s="93"/>
      <c r="L104" s="104"/>
      <c r="M104" s="104"/>
    </row>
    <row r="105" spans="2:14" ht="19.649999999999999" customHeight="1">
      <c r="B105" s="121">
        <f t="shared" si="2"/>
        <v>99</v>
      </c>
      <c r="C105" s="122" t="s">
        <v>632</v>
      </c>
      <c r="D105" s="122" t="s">
        <v>652</v>
      </c>
      <c r="E105" s="122">
        <v>2003</v>
      </c>
      <c r="F105" s="122">
        <v>2009</v>
      </c>
      <c r="G105" s="123" t="s">
        <v>20</v>
      </c>
      <c r="H105" s="129" t="s">
        <v>20</v>
      </c>
      <c r="I105" s="130" t="s">
        <v>20</v>
      </c>
      <c r="J105" s="131"/>
      <c r="K105" s="93"/>
      <c r="L105" s="107" t="s">
        <v>59</v>
      </c>
      <c r="M105" s="108">
        <v>43951</v>
      </c>
      <c r="N105" s="176"/>
    </row>
    <row r="106" spans="2:14" ht="19.649999999999999" customHeight="1">
      <c r="B106" s="121">
        <f t="shared" si="2"/>
        <v>100</v>
      </c>
      <c r="C106" s="179" t="s">
        <v>632</v>
      </c>
      <c r="D106" s="179" t="s">
        <v>652</v>
      </c>
      <c r="E106" s="179">
        <v>2012</v>
      </c>
      <c r="F106" s="179">
        <v>2019</v>
      </c>
      <c r="G106" s="123" t="s">
        <v>20</v>
      </c>
      <c r="H106" s="129" t="s">
        <v>20</v>
      </c>
      <c r="I106" s="130"/>
      <c r="J106" s="131" t="s">
        <v>20</v>
      </c>
      <c r="K106" s="93"/>
      <c r="L106" s="107" t="s">
        <v>59</v>
      </c>
      <c r="M106" s="108">
        <v>43951</v>
      </c>
      <c r="N106" s="176"/>
    </row>
    <row r="107" spans="2:14" ht="19.649999999999999" customHeight="1">
      <c r="B107" s="121">
        <f t="shared" si="2"/>
        <v>101</v>
      </c>
      <c r="C107" s="179" t="s">
        <v>632</v>
      </c>
      <c r="D107" s="179" t="s">
        <v>656</v>
      </c>
      <c r="E107" s="179">
        <v>2005</v>
      </c>
      <c r="F107" s="179">
        <v>2011</v>
      </c>
      <c r="G107" s="123" t="s">
        <v>20</v>
      </c>
      <c r="H107" s="129" t="s">
        <v>20</v>
      </c>
      <c r="I107" s="130" t="s">
        <v>20</v>
      </c>
      <c r="J107" s="131"/>
      <c r="K107" s="93"/>
      <c r="L107" s="104"/>
      <c r="M107" s="104"/>
      <c r="N107" s="176"/>
    </row>
    <row r="108" spans="2:14" ht="19.649999999999999" customHeight="1">
      <c r="B108" s="121">
        <f t="shared" si="2"/>
        <v>102</v>
      </c>
      <c r="C108" s="179" t="s">
        <v>632</v>
      </c>
      <c r="D108" s="122" t="s">
        <v>659</v>
      </c>
      <c r="E108" s="179">
        <v>2003</v>
      </c>
      <c r="F108" s="179">
        <v>2009</v>
      </c>
      <c r="G108" s="123" t="s">
        <v>20</v>
      </c>
      <c r="H108" s="129" t="s">
        <v>20</v>
      </c>
      <c r="I108" s="130" t="s">
        <v>20</v>
      </c>
      <c r="J108" s="131" t="s">
        <v>20</v>
      </c>
      <c r="K108" s="93"/>
      <c r="L108" s="104"/>
      <c r="M108" s="104"/>
      <c r="N108" s="176"/>
    </row>
    <row r="109" spans="2:14" ht="19.649999999999999" customHeight="1">
      <c r="B109" s="121">
        <f t="shared" si="2"/>
        <v>103</v>
      </c>
      <c r="C109" s="179" t="s">
        <v>632</v>
      </c>
      <c r="D109" s="179" t="s">
        <v>2202</v>
      </c>
      <c r="E109" s="179">
        <v>2005</v>
      </c>
      <c r="F109" s="179">
        <v>2010</v>
      </c>
      <c r="G109" s="123" t="s">
        <v>20</v>
      </c>
      <c r="H109" s="129" t="s">
        <v>20</v>
      </c>
      <c r="I109" s="130" t="s">
        <v>20</v>
      </c>
      <c r="J109" s="131"/>
      <c r="K109" s="93"/>
      <c r="L109" s="107" t="s">
        <v>59</v>
      </c>
      <c r="M109" s="108">
        <v>43951</v>
      </c>
      <c r="N109" s="176"/>
    </row>
    <row r="110" spans="2:14" ht="19.649999999999999" customHeight="1">
      <c r="B110" s="121">
        <f t="shared" si="2"/>
        <v>104</v>
      </c>
      <c r="C110" s="179" t="s">
        <v>632</v>
      </c>
      <c r="D110" s="179" t="s">
        <v>666</v>
      </c>
      <c r="E110" s="179">
        <v>1994</v>
      </c>
      <c r="F110" s="179">
        <v>2003</v>
      </c>
      <c r="G110" s="123" t="s">
        <v>20</v>
      </c>
      <c r="H110" s="129" t="s">
        <v>20</v>
      </c>
      <c r="I110" s="130" t="s">
        <v>20</v>
      </c>
      <c r="J110" s="131"/>
      <c r="K110" s="93"/>
      <c r="L110" s="104"/>
      <c r="M110" s="104"/>
      <c r="N110" s="176"/>
    </row>
    <row r="111" spans="2:14" ht="19.649999999999999" customHeight="1">
      <c r="B111" s="121">
        <f t="shared" si="2"/>
        <v>105</v>
      </c>
      <c r="C111" s="179" t="s">
        <v>632</v>
      </c>
      <c r="D111" s="179" t="s">
        <v>666</v>
      </c>
      <c r="E111" s="179">
        <v>2004</v>
      </c>
      <c r="F111" s="179">
        <v>2009</v>
      </c>
      <c r="G111" s="123" t="s">
        <v>20</v>
      </c>
      <c r="H111" s="129" t="s">
        <v>20</v>
      </c>
      <c r="I111" s="130" t="s">
        <v>20</v>
      </c>
      <c r="J111" s="131"/>
      <c r="K111" s="93"/>
      <c r="L111" s="104"/>
      <c r="M111" s="104"/>
      <c r="N111" s="176"/>
    </row>
    <row r="112" spans="2:14" ht="19.649999999999999" customHeight="1">
      <c r="B112" s="121">
        <f t="shared" si="2"/>
        <v>106</v>
      </c>
      <c r="C112" s="179" t="s">
        <v>632</v>
      </c>
      <c r="D112" s="179" t="s">
        <v>669</v>
      </c>
      <c r="E112" s="179">
        <v>2008</v>
      </c>
      <c r="F112" s="179">
        <v>2017</v>
      </c>
      <c r="G112" s="123" t="s">
        <v>20</v>
      </c>
      <c r="H112" s="129" t="s">
        <v>20</v>
      </c>
      <c r="I112" s="130" t="s">
        <v>20</v>
      </c>
      <c r="J112" s="131"/>
      <c r="K112" s="93"/>
      <c r="L112" s="104"/>
      <c r="M112" s="104"/>
      <c r="N112" s="176"/>
    </row>
    <row r="113" spans="2:14" ht="19.649999999999999" customHeight="1">
      <c r="B113" s="121">
        <f t="shared" si="2"/>
        <v>107</v>
      </c>
      <c r="C113" s="179" t="s">
        <v>632</v>
      </c>
      <c r="D113" s="179" t="s">
        <v>671</v>
      </c>
      <c r="E113" s="179">
        <v>1995</v>
      </c>
      <c r="F113" s="179">
        <v>2010</v>
      </c>
      <c r="G113" s="123" t="s">
        <v>20</v>
      </c>
      <c r="H113" s="129" t="s">
        <v>20</v>
      </c>
      <c r="I113" s="130" t="s">
        <v>20</v>
      </c>
      <c r="J113" s="131" t="s">
        <v>20</v>
      </c>
      <c r="K113" s="93"/>
      <c r="L113" s="104"/>
      <c r="M113" s="104"/>
      <c r="N113" s="176"/>
    </row>
    <row r="114" spans="2:14" ht="19.649999999999999" customHeight="1">
      <c r="B114" s="121">
        <f t="shared" si="2"/>
        <v>108</v>
      </c>
      <c r="C114" s="122" t="s">
        <v>632</v>
      </c>
      <c r="D114" s="122" t="s">
        <v>671</v>
      </c>
      <c r="E114" s="179">
        <v>2010</v>
      </c>
      <c r="F114" s="179">
        <v>2020</v>
      </c>
      <c r="G114" s="123" t="s">
        <v>20</v>
      </c>
      <c r="H114" s="129" t="s">
        <v>20</v>
      </c>
      <c r="I114" s="130" t="s">
        <v>20</v>
      </c>
      <c r="J114" s="131"/>
      <c r="K114" s="93"/>
      <c r="L114" s="107" t="s">
        <v>59</v>
      </c>
      <c r="M114" s="108">
        <v>43951</v>
      </c>
      <c r="N114" s="176"/>
    </row>
    <row r="115" spans="2:14" ht="19.649999999999999" customHeight="1">
      <c r="B115" s="121">
        <f t="shared" si="2"/>
        <v>109</v>
      </c>
      <c r="C115" s="122" t="s">
        <v>632</v>
      </c>
      <c r="D115" s="179" t="s">
        <v>678</v>
      </c>
      <c r="E115" s="179">
        <v>2007</v>
      </c>
      <c r="F115" s="179">
        <v>2016</v>
      </c>
      <c r="G115" s="123" t="s">
        <v>20</v>
      </c>
      <c r="H115" s="129" t="s">
        <v>20</v>
      </c>
      <c r="I115" s="130" t="s">
        <v>20</v>
      </c>
      <c r="J115" s="131"/>
      <c r="K115" s="93"/>
      <c r="L115" s="104"/>
      <c r="M115" s="104"/>
      <c r="N115" s="176"/>
    </row>
    <row r="116" spans="2:14" ht="19.649999999999999" customHeight="1">
      <c r="B116" s="121">
        <f t="shared" si="2"/>
        <v>110</v>
      </c>
      <c r="C116" s="179" t="s">
        <v>632</v>
      </c>
      <c r="D116" s="179" t="s">
        <v>682</v>
      </c>
      <c r="E116" s="179">
        <v>2010</v>
      </c>
      <c r="F116" s="179">
        <v>2018</v>
      </c>
      <c r="G116" s="123" t="s">
        <v>20</v>
      </c>
      <c r="H116" s="129" t="s">
        <v>20</v>
      </c>
      <c r="I116" s="130" t="s">
        <v>20</v>
      </c>
      <c r="J116" s="131"/>
      <c r="K116" s="93"/>
      <c r="L116" s="104"/>
      <c r="M116" s="104"/>
      <c r="N116" s="176"/>
    </row>
    <row r="117" spans="2:14" ht="19.649999999999999" customHeight="1">
      <c r="B117" s="121">
        <f t="shared" si="2"/>
        <v>111</v>
      </c>
      <c r="C117" s="179" t="s">
        <v>632</v>
      </c>
      <c r="D117" s="179" t="s">
        <v>684</v>
      </c>
      <c r="E117" s="179">
        <v>2003</v>
      </c>
      <c r="F117" s="179">
        <v>2015</v>
      </c>
      <c r="G117" s="123" t="s">
        <v>20</v>
      </c>
      <c r="H117" s="129" t="s">
        <v>20</v>
      </c>
      <c r="I117" s="130" t="s">
        <v>20</v>
      </c>
      <c r="J117" s="131"/>
      <c r="K117" s="93"/>
      <c r="L117" s="107" t="s">
        <v>59</v>
      </c>
      <c r="M117" s="108">
        <v>43951</v>
      </c>
      <c r="N117" s="176"/>
    </row>
    <row r="118" spans="2:14" ht="19.649999999999999" customHeight="1">
      <c r="B118" s="121">
        <f t="shared" si="2"/>
        <v>112</v>
      </c>
      <c r="C118" s="179" t="s">
        <v>632</v>
      </c>
      <c r="D118" s="179" t="s">
        <v>686</v>
      </c>
      <c r="E118" s="179">
        <v>2003</v>
      </c>
      <c r="F118" s="179">
        <v>2009</v>
      </c>
      <c r="G118" s="123" t="s">
        <v>20</v>
      </c>
      <c r="H118" s="129" t="s">
        <v>20</v>
      </c>
      <c r="I118" s="130" t="s">
        <v>20</v>
      </c>
      <c r="J118" s="131" t="s">
        <v>20</v>
      </c>
      <c r="K118" s="93"/>
      <c r="L118" s="104"/>
      <c r="M118" s="104"/>
      <c r="N118" s="176"/>
    </row>
    <row r="119" spans="2:14" ht="19.649999999999999" customHeight="1">
      <c r="B119" s="121">
        <f t="shared" si="2"/>
        <v>113</v>
      </c>
      <c r="C119" s="179" t="s">
        <v>632</v>
      </c>
      <c r="D119" s="179" t="s">
        <v>691</v>
      </c>
      <c r="E119" s="179">
        <v>2003</v>
      </c>
      <c r="F119" s="179">
        <v>2009</v>
      </c>
      <c r="G119" s="123" t="s">
        <v>20</v>
      </c>
      <c r="H119" s="129" t="s">
        <v>20</v>
      </c>
      <c r="I119" s="130" t="s">
        <v>20</v>
      </c>
      <c r="J119" s="131" t="s">
        <v>20</v>
      </c>
      <c r="K119" s="93"/>
      <c r="L119" s="104"/>
      <c r="M119" s="104"/>
      <c r="N119" s="176"/>
    </row>
    <row r="120" spans="2:14" ht="19.649999999999999" customHeight="1">
      <c r="B120" s="121">
        <f t="shared" si="2"/>
        <v>114</v>
      </c>
      <c r="C120" s="179" t="s">
        <v>692</v>
      </c>
      <c r="D120" s="179" t="s">
        <v>696</v>
      </c>
      <c r="E120" s="179">
        <v>2012</v>
      </c>
      <c r="F120" s="179">
        <v>2019</v>
      </c>
      <c r="G120" s="123" t="s">
        <v>20</v>
      </c>
      <c r="H120" s="129" t="s">
        <v>20</v>
      </c>
      <c r="I120" s="130" t="s">
        <v>20</v>
      </c>
      <c r="J120" s="131"/>
      <c r="K120" s="93"/>
      <c r="L120" s="104"/>
      <c r="M120" s="104"/>
      <c r="N120" s="176"/>
    </row>
    <row r="121" spans="2:14" ht="19.649999999999999" customHeight="1" thickBot="1">
      <c r="B121" s="124">
        <f t="shared" si="2"/>
        <v>115</v>
      </c>
      <c r="C121" s="125" t="s">
        <v>692</v>
      </c>
      <c r="D121" s="125" t="s">
        <v>701</v>
      </c>
      <c r="E121" s="125">
        <v>2009</v>
      </c>
      <c r="F121" s="125">
        <v>2017</v>
      </c>
      <c r="G121" s="164" t="s">
        <v>20</v>
      </c>
      <c r="H121" s="132"/>
      <c r="I121" s="133" t="s">
        <v>20</v>
      </c>
      <c r="J121" s="134"/>
      <c r="K121" s="93"/>
      <c r="L121" s="104"/>
      <c r="M121" s="104"/>
      <c r="N121" s="176"/>
    </row>
  </sheetData>
  <autoFilter ref="B4:M121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8498-913F-49B6-BF35-B65ABEBBBFAE}">
  <dimension ref="B1:M105"/>
  <sheetViews>
    <sheetView view="pageLayout" topLeftCell="R13" zoomScaleNormal="100" workbookViewId="0">
      <selection activeCell="R13" sqref="R13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3320312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hidden="1" customWidth="1"/>
    <col min="13" max="13" width="10.5546875" style="103" hidden="1" customWidth="1"/>
    <col min="14" max="16384" width="9.109375" style="90"/>
  </cols>
  <sheetData>
    <row r="1" spans="2:13" ht="54" customHeight="1">
      <c r="B1" s="408"/>
      <c r="C1" s="409"/>
      <c r="D1" s="409"/>
      <c r="E1" s="409"/>
      <c r="F1" s="409"/>
      <c r="G1" s="409"/>
      <c r="H1" s="409"/>
      <c r="I1" s="409"/>
      <c r="J1" s="410"/>
    </row>
    <row r="2" spans="2:13" ht="22.5" customHeight="1">
      <c r="B2" s="418" t="s">
        <v>0</v>
      </c>
      <c r="C2" s="419"/>
      <c r="D2" s="419"/>
      <c r="E2" s="419"/>
      <c r="F2" s="419"/>
      <c r="G2" s="419"/>
      <c r="H2" s="420"/>
      <c r="I2" s="415">
        <v>44095</v>
      </c>
      <c r="J2" s="416"/>
    </row>
    <row r="3" spans="2:13" ht="19.649999999999999" customHeight="1">
      <c r="G3" s="95"/>
      <c r="H3" s="95"/>
      <c r="I3" s="90"/>
      <c r="J3" s="90"/>
    </row>
    <row r="4" spans="2:13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2204</v>
      </c>
      <c r="M4" s="162" t="s">
        <v>11</v>
      </c>
    </row>
    <row r="5" spans="2:13" ht="19.649999999999999" customHeight="1">
      <c r="B5" s="118">
        <f t="shared" ref="B5:B36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</row>
    <row r="6" spans="2:13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  <c r="L6" s="104"/>
      <c r="M6" s="104"/>
    </row>
    <row r="7" spans="2:13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</row>
    <row r="8" spans="2:13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  <c r="L8" s="107"/>
      <c r="M8" s="108"/>
    </row>
    <row r="9" spans="2:13" ht="19.649999999999999" customHeight="1">
      <c r="B9" s="121">
        <f t="shared" si="0"/>
        <v>5</v>
      </c>
      <c r="C9" s="166" t="s">
        <v>39</v>
      </c>
      <c r="D9" s="166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</row>
    <row r="10" spans="2:13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  <c r="L10" s="107" t="s">
        <v>59</v>
      </c>
      <c r="M10" s="108">
        <v>43951</v>
      </c>
    </row>
    <row r="11" spans="2:13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  <c r="L11" s="104"/>
      <c r="M11" s="104"/>
    </row>
    <row r="12" spans="2:13" ht="19.649999999999999" customHeight="1">
      <c r="B12" s="121">
        <f t="shared" si="0"/>
        <v>8</v>
      </c>
      <c r="C12" s="166" t="s">
        <v>39</v>
      </c>
      <c r="D12" s="166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  <c r="L12" s="107"/>
      <c r="M12" s="108"/>
    </row>
    <row r="13" spans="2:13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  <c r="L13" s="107" t="s">
        <v>59</v>
      </c>
      <c r="M13" s="108">
        <v>43951</v>
      </c>
    </row>
    <row r="14" spans="2:13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</row>
    <row r="15" spans="2:13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  <c r="L15" s="104"/>
      <c r="M15" s="104"/>
    </row>
    <row r="16" spans="2:13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  <c r="L16" s="104"/>
      <c r="M16" s="104"/>
    </row>
    <row r="17" spans="2:13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  <c r="L17" s="104"/>
      <c r="M17" s="104"/>
    </row>
    <row r="18" spans="2:13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  <c r="L18" s="107" t="s">
        <v>59</v>
      </c>
      <c r="M18" s="108">
        <v>43951</v>
      </c>
    </row>
    <row r="19" spans="2:13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  <c r="L19" s="107" t="s">
        <v>59</v>
      </c>
      <c r="M19" s="108">
        <v>43951</v>
      </c>
    </row>
    <row r="20" spans="2:13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  <c r="L20" s="104"/>
      <c r="M20" s="104"/>
    </row>
    <row r="21" spans="2:13" ht="19.649999999999999" customHeight="1">
      <c r="B21" s="121">
        <f t="shared" si="0"/>
        <v>17</v>
      </c>
      <c r="C21" s="166" t="s">
        <v>179</v>
      </c>
      <c r="D21" s="166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  <c r="L21" s="104"/>
      <c r="M21" s="104"/>
    </row>
    <row r="22" spans="2:13" ht="19.649999999999999" customHeight="1">
      <c r="B22" s="121">
        <f t="shared" si="0"/>
        <v>18</v>
      </c>
      <c r="C22" s="166" t="s">
        <v>179</v>
      </c>
      <c r="D22" s="166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  <c r="L22" s="104"/>
      <c r="M22" s="104"/>
    </row>
    <row r="23" spans="2:13" ht="19.649999999999999" customHeight="1">
      <c r="B23" s="121">
        <f t="shared" si="0"/>
        <v>19</v>
      </c>
      <c r="C23" s="166" t="s">
        <v>188</v>
      </c>
      <c r="D23" s="166" t="s">
        <v>200</v>
      </c>
      <c r="E23" s="122">
        <v>2006</v>
      </c>
      <c r="F23" s="122" t="s">
        <v>19</v>
      </c>
      <c r="G23" s="123"/>
      <c r="H23" s="129" t="s">
        <v>20</v>
      </c>
      <c r="I23" s="130"/>
      <c r="J23" s="131" t="s">
        <v>20</v>
      </c>
      <c r="K23" s="93"/>
      <c r="L23" s="104"/>
      <c r="M23" s="104"/>
    </row>
    <row r="24" spans="2:13" ht="19.649999999999999" customHeight="1">
      <c r="B24" s="121">
        <f t="shared" si="0"/>
        <v>20</v>
      </c>
      <c r="C24" s="166" t="s">
        <v>188</v>
      </c>
      <c r="D24" s="166" t="s">
        <v>203</v>
      </c>
      <c r="E24" s="122">
        <v>2011</v>
      </c>
      <c r="F24" s="122">
        <v>2016</v>
      </c>
      <c r="G24" s="123"/>
      <c r="H24" s="129" t="s">
        <v>20</v>
      </c>
      <c r="I24" s="130"/>
      <c r="J24" s="131"/>
      <c r="K24" s="93"/>
      <c r="L24" s="104"/>
      <c r="M24" s="104"/>
    </row>
    <row r="25" spans="2:13" ht="19.649999999999999" customHeight="1">
      <c r="B25" s="121">
        <f t="shared" si="0"/>
        <v>21</v>
      </c>
      <c r="C25" s="122" t="s">
        <v>223</v>
      </c>
      <c r="D25" s="122" t="s">
        <v>247</v>
      </c>
      <c r="E25" s="122">
        <v>2006</v>
      </c>
      <c r="F25" s="122">
        <v>2015</v>
      </c>
      <c r="G25" s="123" t="s">
        <v>20</v>
      </c>
      <c r="H25" s="129" t="s">
        <v>20</v>
      </c>
      <c r="I25" s="130"/>
      <c r="J25" s="131" t="s">
        <v>20</v>
      </c>
      <c r="K25" s="93"/>
      <c r="L25" s="104"/>
      <c r="M25" s="104"/>
    </row>
    <row r="26" spans="2:13" ht="19.649999999999999" customHeight="1">
      <c r="B26" s="121">
        <f t="shared" si="0"/>
        <v>22</v>
      </c>
      <c r="C26" s="122" t="s">
        <v>223</v>
      </c>
      <c r="D26" s="122" t="s">
        <v>252</v>
      </c>
      <c r="E26" s="122">
        <v>2006</v>
      </c>
      <c r="F26" s="122">
        <v>2011</v>
      </c>
      <c r="G26" s="123" t="s">
        <v>20</v>
      </c>
      <c r="H26" s="129" t="s">
        <v>20</v>
      </c>
      <c r="I26" s="130"/>
      <c r="J26" s="131" t="s">
        <v>20</v>
      </c>
      <c r="K26" s="93"/>
      <c r="L26" s="104"/>
      <c r="M26" s="104"/>
    </row>
    <row r="27" spans="2:13" ht="19.649999999999999" customHeight="1">
      <c r="B27" s="121">
        <f t="shared" si="0"/>
        <v>23</v>
      </c>
      <c r="C27" s="122" t="s">
        <v>223</v>
      </c>
      <c r="D27" s="122" t="s">
        <v>255</v>
      </c>
      <c r="E27" s="122">
        <v>2006</v>
      </c>
      <c r="F27" s="122">
        <v>2011</v>
      </c>
      <c r="G27" s="123" t="s">
        <v>20</v>
      </c>
      <c r="H27" s="129" t="s">
        <v>20</v>
      </c>
      <c r="I27" s="130"/>
      <c r="J27" s="131" t="s">
        <v>20</v>
      </c>
      <c r="K27" s="93"/>
      <c r="L27" s="104"/>
      <c r="M27" s="104"/>
    </row>
    <row r="28" spans="2:13" ht="19.649999999999999" customHeight="1">
      <c r="B28" s="121">
        <f t="shared" si="0"/>
        <v>24</v>
      </c>
      <c r="C28" s="122" t="s">
        <v>258</v>
      </c>
      <c r="D28" s="122" t="s">
        <v>259</v>
      </c>
      <c r="E28" s="122">
        <v>2006</v>
      </c>
      <c r="F28" s="122">
        <v>2011</v>
      </c>
      <c r="G28" s="123" t="s">
        <v>20</v>
      </c>
      <c r="H28" s="129" t="s">
        <v>20</v>
      </c>
      <c r="I28" s="130"/>
      <c r="J28" s="131"/>
      <c r="K28" s="93"/>
      <c r="L28" s="104"/>
      <c r="M28" s="104"/>
    </row>
    <row r="29" spans="2:13" ht="19.649999999999999" customHeight="1">
      <c r="B29" s="121">
        <f t="shared" si="0"/>
        <v>25</v>
      </c>
      <c r="C29" s="122" t="s">
        <v>258</v>
      </c>
      <c r="D29" s="122" t="s">
        <v>262</v>
      </c>
      <c r="E29" s="122">
        <v>2012</v>
      </c>
      <c r="F29" s="122">
        <v>2016</v>
      </c>
      <c r="G29" s="123" t="s">
        <v>20</v>
      </c>
      <c r="H29" s="129" t="s">
        <v>20</v>
      </c>
      <c r="I29" s="130"/>
      <c r="J29" s="131"/>
      <c r="K29" s="93"/>
      <c r="L29" s="104"/>
      <c r="M29" s="104"/>
    </row>
    <row r="30" spans="2:13" ht="19.649999999999999" customHeight="1">
      <c r="B30" s="121">
        <f t="shared" si="0"/>
        <v>26</v>
      </c>
      <c r="C30" s="122" t="s">
        <v>269</v>
      </c>
      <c r="D30" s="122" t="s">
        <v>270</v>
      </c>
      <c r="E30" s="122">
        <v>2012</v>
      </c>
      <c r="F30" s="122">
        <v>2019</v>
      </c>
      <c r="G30" s="123" t="s">
        <v>20</v>
      </c>
      <c r="H30" s="129" t="s">
        <v>20</v>
      </c>
      <c r="I30" s="130" t="s">
        <v>20</v>
      </c>
      <c r="J30" s="131"/>
      <c r="K30" s="93"/>
      <c r="L30" s="104"/>
      <c r="M30" s="104"/>
    </row>
    <row r="31" spans="2:13" ht="19.649999999999999" customHeight="1">
      <c r="B31" s="121">
        <f t="shared" si="0"/>
        <v>27</v>
      </c>
      <c r="C31" s="122" t="s">
        <v>269</v>
      </c>
      <c r="D31" s="122" t="s">
        <v>278</v>
      </c>
      <c r="E31" s="122">
        <v>2011</v>
      </c>
      <c r="F31" s="122">
        <v>2017</v>
      </c>
      <c r="G31" s="123" t="s">
        <v>20</v>
      </c>
      <c r="H31" s="129" t="s">
        <v>20</v>
      </c>
      <c r="I31" s="130"/>
      <c r="J31" s="131"/>
      <c r="K31" s="93"/>
      <c r="L31" s="104"/>
      <c r="M31" s="104"/>
    </row>
    <row r="32" spans="2:13" ht="19.649999999999999" customHeight="1">
      <c r="B32" s="121">
        <f t="shared" si="0"/>
        <v>28</v>
      </c>
      <c r="C32" s="122" t="s">
        <v>269</v>
      </c>
      <c r="D32" s="122" t="s">
        <v>280</v>
      </c>
      <c r="E32" s="122">
        <v>2011</v>
      </c>
      <c r="F32" s="122" t="s">
        <v>19</v>
      </c>
      <c r="G32" s="123" t="s">
        <v>20</v>
      </c>
      <c r="H32" s="129" t="s">
        <v>20</v>
      </c>
      <c r="I32" s="130" t="s">
        <v>20</v>
      </c>
      <c r="J32" s="131"/>
      <c r="K32" s="93"/>
      <c r="L32" s="104"/>
      <c r="M32" s="104"/>
    </row>
    <row r="33" spans="2:13" ht="19.649999999999999" customHeight="1">
      <c r="B33" s="121">
        <f t="shared" si="0"/>
        <v>29</v>
      </c>
      <c r="C33" s="122" t="s">
        <v>269</v>
      </c>
      <c r="D33" s="122" t="s">
        <v>285</v>
      </c>
      <c r="E33" s="122">
        <v>2010</v>
      </c>
      <c r="F33" s="122">
        <v>2019</v>
      </c>
      <c r="G33" s="123" t="s">
        <v>20</v>
      </c>
      <c r="H33" s="129" t="s">
        <v>20</v>
      </c>
      <c r="I33" s="130"/>
      <c r="J33" s="131"/>
      <c r="K33" s="93"/>
      <c r="L33" s="104"/>
      <c r="M33" s="104"/>
    </row>
    <row r="34" spans="2:13" ht="19.649999999999999" customHeight="1">
      <c r="B34" s="121">
        <f t="shared" si="0"/>
        <v>30</v>
      </c>
      <c r="C34" s="122" t="s">
        <v>269</v>
      </c>
      <c r="D34" s="122" t="s">
        <v>287</v>
      </c>
      <c r="E34" s="122">
        <v>2012</v>
      </c>
      <c r="F34" s="122">
        <v>2019</v>
      </c>
      <c r="G34" s="123" t="s">
        <v>20</v>
      </c>
      <c r="H34" s="129" t="s">
        <v>20</v>
      </c>
      <c r="I34" s="130" t="s">
        <v>20</v>
      </c>
      <c r="J34" s="131"/>
      <c r="K34" s="93"/>
      <c r="L34" s="104"/>
      <c r="M34" s="104"/>
    </row>
    <row r="35" spans="2:13" ht="19.649999999999999" customHeight="1">
      <c r="B35" s="121">
        <f t="shared" si="0"/>
        <v>31</v>
      </c>
      <c r="C35" s="122" t="s">
        <v>301</v>
      </c>
      <c r="D35" s="122" t="s">
        <v>306</v>
      </c>
      <c r="E35" s="122">
        <v>1999</v>
      </c>
      <c r="F35" s="122">
        <v>2008</v>
      </c>
      <c r="G35" s="123" t="s">
        <v>20</v>
      </c>
      <c r="H35" s="129" t="s">
        <v>20</v>
      </c>
      <c r="I35" s="130"/>
      <c r="J35" s="131"/>
      <c r="K35" s="93"/>
      <c r="L35" s="104"/>
      <c r="M35" s="104"/>
    </row>
    <row r="36" spans="2:13" ht="19.649999999999999" customHeight="1">
      <c r="B36" s="121">
        <f t="shared" si="0"/>
        <v>32</v>
      </c>
      <c r="C36" s="122" t="s">
        <v>301</v>
      </c>
      <c r="D36" s="122" t="s">
        <v>309</v>
      </c>
      <c r="E36" s="122">
        <v>2008</v>
      </c>
      <c r="F36" s="122">
        <v>2015</v>
      </c>
      <c r="G36" s="123" t="s">
        <v>20</v>
      </c>
      <c r="H36" s="129" t="s">
        <v>20</v>
      </c>
      <c r="I36" s="130"/>
      <c r="J36" s="131"/>
      <c r="K36" s="93"/>
      <c r="L36" s="104"/>
      <c r="M36" s="104"/>
    </row>
    <row r="37" spans="2:13" ht="19.649999999999999" customHeight="1">
      <c r="B37" s="121">
        <f t="shared" ref="B37:B69" si="1">ROW()-4</f>
        <v>33</v>
      </c>
      <c r="C37" s="122" t="s">
        <v>2078</v>
      </c>
      <c r="D37" s="122" t="s">
        <v>324</v>
      </c>
      <c r="E37" s="122">
        <v>2013</v>
      </c>
      <c r="F37" s="122">
        <v>2019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</row>
    <row r="38" spans="2:13" ht="19.649999999999999" customHeight="1">
      <c r="B38" s="121">
        <f t="shared" si="1"/>
        <v>34</v>
      </c>
      <c r="C38" s="122" t="s">
        <v>2078</v>
      </c>
      <c r="D38" s="122" t="s">
        <v>327</v>
      </c>
      <c r="E38" s="122">
        <v>2006</v>
      </c>
      <c r="F38" s="122">
        <v>2013</v>
      </c>
      <c r="G38" s="123" t="s">
        <v>20</v>
      </c>
      <c r="H38" s="129" t="s">
        <v>20</v>
      </c>
      <c r="I38" s="130"/>
      <c r="J38" s="131"/>
      <c r="K38" s="93"/>
      <c r="L38" s="107" t="s">
        <v>59</v>
      </c>
      <c r="M38" s="108">
        <v>43951</v>
      </c>
    </row>
    <row r="39" spans="2:13" ht="19.649999999999999" customHeight="1">
      <c r="B39" s="121">
        <f t="shared" si="1"/>
        <v>35</v>
      </c>
      <c r="C39" s="122" t="s">
        <v>2078</v>
      </c>
      <c r="D39" s="122" t="s">
        <v>336</v>
      </c>
      <c r="E39" s="122">
        <v>2013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</row>
    <row r="40" spans="2:13" ht="19.649999999999999" customHeight="1" thickBot="1">
      <c r="B40" s="121">
        <f t="shared" si="1"/>
        <v>36</v>
      </c>
      <c r="C40" s="122" t="s">
        <v>350</v>
      </c>
      <c r="D40" s="122" t="s">
        <v>2203</v>
      </c>
      <c r="E40" s="122">
        <v>2012</v>
      </c>
      <c r="F40" s="122" t="s">
        <v>19</v>
      </c>
      <c r="G40" s="123" t="s">
        <v>20</v>
      </c>
      <c r="H40" s="129" t="s">
        <v>20</v>
      </c>
      <c r="I40" s="130"/>
      <c r="J40" s="131" t="s">
        <v>20</v>
      </c>
      <c r="K40" s="93"/>
      <c r="L40" s="104"/>
      <c r="M40" s="104"/>
    </row>
    <row r="41" spans="2:13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</row>
    <row r="42" spans="2:13" ht="19.649999999999999" customHeight="1">
      <c r="B42" s="121">
        <f t="shared" si="1"/>
        <v>38</v>
      </c>
      <c r="C42" s="122" t="s">
        <v>371</v>
      </c>
      <c r="D42" s="122">
        <v>5</v>
      </c>
      <c r="E42" s="122">
        <v>2010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</row>
    <row r="43" spans="2:13" ht="19.649999999999999" customHeight="1">
      <c r="B43" s="121">
        <f t="shared" si="1"/>
        <v>39</v>
      </c>
      <c r="C43" s="122" t="s">
        <v>371</v>
      </c>
      <c r="D43" s="122">
        <v>6</v>
      </c>
      <c r="E43" s="122">
        <v>2012</v>
      </c>
      <c r="F43" s="122" t="s">
        <v>19</v>
      </c>
      <c r="G43" s="123" t="s">
        <v>20</v>
      </c>
      <c r="H43" s="129" t="s">
        <v>20</v>
      </c>
      <c r="I43" s="130" t="s">
        <v>20</v>
      </c>
      <c r="J43" s="131"/>
      <c r="K43" s="93"/>
      <c r="L43" s="104" t="s">
        <v>59</v>
      </c>
      <c r="M43" s="165">
        <v>44039</v>
      </c>
    </row>
    <row r="44" spans="2:13" ht="19.649999999999999" customHeight="1">
      <c r="B44" s="121">
        <f t="shared" si="1"/>
        <v>40</v>
      </c>
      <c r="C44" s="122" t="s">
        <v>371</v>
      </c>
      <c r="D44" s="122" t="s">
        <v>376</v>
      </c>
      <c r="E44" s="122">
        <v>2012</v>
      </c>
      <c r="F44" s="122">
        <v>2017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</row>
    <row r="45" spans="2:13" ht="19.649999999999999" customHeight="1">
      <c r="B45" s="121">
        <f t="shared" si="1"/>
        <v>41</v>
      </c>
      <c r="C45" s="122" t="s">
        <v>378</v>
      </c>
      <c r="D45" s="122" t="s">
        <v>1212</v>
      </c>
      <c r="E45" s="122">
        <v>2004</v>
      </c>
      <c r="F45" s="122">
        <v>2012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</row>
    <row r="46" spans="2:13" ht="19.649999999999999" customHeight="1">
      <c r="B46" s="121">
        <f t="shared" si="1"/>
        <v>42</v>
      </c>
      <c r="C46" s="122" t="s">
        <v>378</v>
      </c>
      <c r="D46" s="122" t="s">
        <v>1212</v>
      </c>
      <c r="E46" s="122">
        <v>2012</v>
      </c>
      <c r="F46" s="122">
        <v>2018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</row>
    <row r="47" spans="2:13" ht="19.649999999999999" customHeight="1">
      <c r="B47" s="121">
        <f t="shared" si="1"/>
        <v>43</v>
      </c>
      <c r="C47" s="122" t="s">
        <v>378</v>
      </c>
      <c r="D47" s="122" t="s">
        <v>1217</v>
      </c>
      <c r="E47" s="122">
        <v>2009</v>
      </c>
      <c r="F47" s="122">
        <v>2016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</row>
    <row r="48" spans="2:13" ht="19.649999999999999" customHeight="1">
      <c r="B48" s="121">
        <f t="shared" si="1"/>
        <v>44</v>
      </c>
      <c r="C48" s="122" t="s">
        <v>378</v>
      </c>
      <c r="D48" s="122" t="s">
        <v>1220</v>
      </c>
      <c r="E48" s="122">
        <v>2012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</row>
    <row r="49" spans="2:13" ht="19.649999999999999" customHeight="1">
      <c r="B49" s="121">
        <f t="shared" si="1"/>
        <v>45</v>
      </c>
      <c r="C49" s="122" t="s">
        <v>378</v>
      </c>
      <c r="D49" s="122" t="s">
        <v>812</v>
      </c>
      <c r="E49" s="122">
        <v>2012</v>
      </c>
      <c r="F49" s="122">
        <v>2019</v>
      </c>
      <c r="G49" s="123" t="s">
        <v>20</v>
      </c>
      <c r="H49" s="129" t="s">
        <v>20</v>
      </c>
      <c r="I49" s="130" t="s">
        <v>20</v>
      </c>
      <c r="J49" s="131"/>
      <c r="K49" s="93"/>
      <c r="L49" s="104"/>
      <c r="M49" s="104"/>
    </row>
    <row r="50" spans="2:13" ht="19.649999999999999" customHeight="1">
      <c r="B50" s="121">
        <f t="shared" si="1"/>
        <v>46</v>
      </c>
      <c r="C50" s="166" t="s">
        <v>378</v>
      </c>
      <c r="D50" s="166" t="s">
        <v>257</v>
      </c>
      <c r="E50" s="122">
        <v>2003</v>
      </c>
      <c r="F50" s="122">
        <v>2014</v>
      </c>
      <c r="G50" s="123"/>
      <c r="H50" s="129" t="s">
        <v>20</v>
      </c>
      <c r="I50" s="130" t="s">
        <v>20</v>
      </c>
      <c r="J50" s="131"/>
      <c r="K50" s="93"/>
      <c r="L50" s="104"/>
      <c r="M50" s="104"/>
    </row>
    <row r="51" spans="2:13" ht="19.649999999999999" customHeight="1">
      <c r="B51" s="121">
        <f t="shared" si="1"/>
        <v>47</v>
      </c>
      <c r="C51" s="166" t="s">
        <v>378</v>
      </c>
      <c r="D51" s="166" t="s">
        <v>402</v>
      </c>
      <c r="E51" s="122">
        <v>2003</v>
      </c>
      <c r="F51" s="122">
        <v>2014</v>
      </c>
      <c r="G51" s="123"/>
      <c r="H51" s="129" t="s">
        <v>20</v>
      </c>
      <c r="I51" s="130" t="s">
        <v>20</v>
      </c>
      <c r="J51" s="131"/>
      <c r="K51" s="93"/>
      <c r="L51" s="104"/>
      <c r="M51" s="104"/>
    </row>
    <row r="52" spans="2:13" ht="19.649999999999999" customHeight="1">
      <c r="B52" s="121">
        <f t="shared" si="1"/>
        <v>48</v>
      </c>
      <c r="C52" s="166" t="s">
        <v>378</v>
      </c>
      <c r="D52" s="166" t="s">
        <v>403</v>
      </c>
      <c r="E52" s="122">
        <v>2003</v>
      </c>
      <c r="F52" s="122">
        <v>2014</v>
      </c>
      <c r="G52" s="123"/>
      <c r="H52" s="129" t="s">
        <v>20</v>
      </c>
      <c r="I52" s="130" t="s">
        <v>20</v>
      </c>
      <c r="J52" s="131"/>
      <c r="K52" s="93"/>
      <c r="L52" s="104"/>
      <c r="M52" s="104"/>
    </row>
    <row r="53" spans="2:13" ht="19.649999999999999" customHeight="1">
      <c r="B53" s="121">
        <f t="shared" si="1"/>
        <v>49</v>
      </c>
      <c r="C53" s="122" t="s">
        <v>427</v>
      </c>
      <c r="D53" s="122" t="s">
        <v>429</v>
      </c>
      <c r="E53" s="122">
        <v>2003</v>
      </c>
      <c r="F53" s="122">
        <v>2010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</row>
    <row r="54" spans="2:13" ht="19.649999999999999" customHeight="1">
      <c r="B54" s="121">
        <f t="shared" si="1"/>
        <v>50</v>
      </c>
      <c r="C54" s="122" t="s">
        <v>427</v>
      </c>
      <c r="D54" s="122" t="s">
        <v>431</v>
      </c>
      <c r="E54" s="122">
        <v>2012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</row>
    <row r="55" spans="2:13" ht="19.649999999999999" customHeight="1">
      <c r="B55" s="121">
        <f t="shared" si="1"/>
        <v>51</v>
      </c>
      <c r="C55" s="122" t="s">
        <v>433</v>
      </c>
      <c r="D55" s="122" t="s">
        <v>434</v>
      </c>
      <c r="E55" s="122">
        <v>2010</v>
      </c>
      <c r="F55" s="122" t="s">
        <v>19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</row>
    <row r="56" spans="2:13" ht="19.649999999999999" customHeight="1">
      <c r="B56" s="121">
        <f t="shared" si="1"/>
        <v>52</v>
      </c>
      <c r="C56" s="122" t="s">
        <v>433</v>
      </c>
      <c r="D56" s="122" t="s">
        <v>443</v>
      </c>
      <c r="E56" s="122">
        <v>2012</v>
      </c>
      <c r="F56" s="122" t="s">
        <v>19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</row>
    <row r="57" spans="2:13" ht="19.649999999999999" customHeight="1">
      <c r="B57" s="121">
        <f t="shared" si="1"/>
        <v>53</v>
      </c>
      <c r="C57" s="122" t="s">
        <v>433</v>
      </c>
      <c r="D57" s="122" t="s">
        <v>457</v>
      </c>
      <c r="E57" s="122">
        <v>2013</v>
      </c>
      <c r="F57" s="122" t="s">
        <v>19</v>
      </c>
      <c r="G57" s="123" t="s">
        <v>20</v>
      </c>
      <c r="H57" s="129" t="s">
        <v>20</v>
      </c>
      <c r="I57" s="130" t="s">
        <v>20</v>
      </c>
      <c r="J57" s="131"/>
      <c r="K57" s="93"/>
      <c r="L57" s="107" t="s">
        <v>59</v>
      </c>
      <c r="M57" s="108">
        <v>43951</v>
      </c>
    </row>
    <row r="58" spans="2:13" ht="19.649999999999999" customHeight="1">
      <c r="B58" s="121">
        <f t="shared" si="1"/>
        <v>54</v>
      </c>
      <c r="C58" s="122" t="s">
        <v>462</v>
      </c>
      <c r="D58" s="122" t="s">
        <v>463</v>
      </c>
      <c r="E58" s="122">
        <v>2013</v>
      </c>
      <c r="F58" s="122">
        <v>2019</v>
      </c>
      <c r="G58" s="123" t="s">
        <v>20</v>
      </c>
      <c r="H58" s="129" t="s">
        <v>20</v>
      </c>
      <c r="I58" s="130"/>
      <c r="J58" s="131" t="s">
        <v>20</v>
      </c>
      <c r="K58" s="93"/>
      <c r="L58" s="104"/>
      <c r="M58" s="104"/>
    </row>
    <row r="59" spans="2:13" ht="19.649999999999999" customHeight="1">
      <c r="B59" s="121">
        <f t="shared" si="1"/>
        <v>55</v>
      </c>
      <c r="C59" s="122" t="s">
        <v>462</v>
      </c>
      <c r="D59" s="122" t="s">
        <v>146</v>
      </c>
      <c r="E59" s="122">
        <v>2013</v>
      </c>
      <c r="F59" s="122">
        <v>2019</v>
      </c>
      <c r="G59" s="123" t="s">
        <v>20</v>
      </c>
      <c r="H59" s="129" t="s">
        <v>20</v>
      </c>
      <c r="I59" s="130"/>
      <c r="J59" s="131" t="s">
        <v>20</v>
      </c>
      <c r="K59" s="93"/>
      <c r="L59" s="104"/>
      <c r="M59" s="104"/>
    </row>
    <row r="60" spans="2:13" ht="19.649999999999999" customHeight="1">
      <c r="B60" s="121">
        <f t="shared" si="1"/>
        <v>56</v>
      </c>
      <c r="C60" s="122" t="s">
        <v>462</v>
      </c>
      <c r="D60" s="122" t="s">
        <v>471</v>
      </c>
      <c r="E60" s="122">
        <v>2008</v>
      </c>
      <c r="F60" s="122">
        <v>2017</v>
      </c>
      <c r="G60" s="123" t="s">
        <v>20</v>
      </c>
      <c r="H60" s="129" t="s">
        <v>20</v>
      </c>
      <c r="I60" s="130"/>
      <c r="J60" s="131" t="s">
        <v>20</v>
      </c>
      <c r="K60" s="93"/>
      <c r="L60" s="104"/>
      <c r="M60" s="104"/>
    </row>
    <row r="61" spans="2:13" ht="19.649999999999999" customHeight="1">
      <c r="B61" s="121">
        <f t="shared" si="1"/>
        <v>57</v>
      </c>
      <c r="C61" s="122" t="s">
        <v>462</v>
      </c>
      <c r="D61" s="122" t="s">
        <v>478</v>
      </c>
      <c r="E61" s="122">
        <v>2012</v>
      </c>
      <c r="F61" s="122">
        <v>2014</v>
      </c>
      <c r="G61" s="123" t="s">
        <v>20</v>
      </c>
      <c r="H61" s="129" t="s">
        <v>20</v>
      </c>
      <c r="I61" s="130"/>
      <c r="J61" s="131" t="s">
        <v>20</v>
      </c>
      <c r="K61" s="93"/>
      <c r="L61" s="104"/>
      <c r="M61" s="104"/>
    </row>
    <row r="62" spans="2:13" ht="19.649999999999999" customHeight="1">
      <c r="B62" s="121">
        <f t="shared" si="1"/>
        <v>58</v>
      </c>
      <c r="C62" s="122" t="s">
        <v>486</v>
      </c>
      <c r="D62" s="122" t="s">
        <v>490</v>
      </c>
      <c r="E62" s="122">
        <v>2013</v>
      </c>
      <c r="F62" s="122">
        <v>2019</v>
      </c>
      <c r="G62" s="123" t="s">
        <v>20</v>
      </c>
      <c r="H62" s="129" t="s">
        <v>20</v>
      </c>
      <c r="I62" s="130" t="s">
        <v>20</v>
      </c>
      <c r="J62" s="131"/>
      <c r="K62" s="93"/>
      <c r="L62" s="104" t="s">
        <v>59</v>
      </c>
      <c r="M62" s="165">
        <v>44039</v>
      </c>
    </row>
    <row r="63" spans="2:13" ht="19.649999999999999" customHeight="1">
      <c r="B63" s="121">
        <f t="shared" si="1"/>
        <v>59</v>
      </c>
      <c r="C63" s="122" t="s">
        <v>486</v>
      </c>
      <c r="D63" s="122" t="s">
        <v>497</v>
      </c>
      <c r="E63" s="122">
        <v>2013</v>
      </c>
      <c r="F63" s="122">
        <v>2019</v>
      </c>
      <c r="G63" s="123" t="s">
        <v>20</v>
      </c>
      <c r="H63" s="129" t="s">
        <v>20</v>
      </c>
      <c r="I63" s="130" t="s">
        <v>20</v>
      </c>
      <c r="J63" s="131"/>
      <c r="K63" s="93"/>
      <c r="L63" s="104"/>
      <c r="M63" s="104"/>
    </row>
    <row r="64" spans="2:13" ht="19.649999999999999" customHeight="1">
      <c r="B64" s="121">
        <f t="shared" si="1"/>
        <v>60</v>
      </c>
      <c r="C64" s="122" t="s">
        <v>486</v>
      </c>
      <c r="D64" s="122" t="s">
        <v>506</v>
      </c>
      <c r="E64" s="122">
        <v>2008</v>
      </c>
      <c r="F64" s="122">
        <v>2017</v>
      </c>
      <c r="G64" s="123" t="s">
        <v>20</v>
      </c>
      <c r="H64" s="129" t="s">
        <v>20</v>
      </c>
      <c r="I64" s="130" t="s">
        <v>20</v>
      </c>
      <c r="J64" s="131"/>
      <c r="K64" s="93"/>
      <c r="L64" s="104"/>
      <c r="M64" s="104"/>
    </row>
    <row r="65" spans="2:13" ht="19.649999999999999" customHeight="1">
      <c r="B65" s="121">
        <f t="shared" si="1"/>
        <v>61</v>
      </c>
      <c r="C65" s="122" t="s">
        <v>486</v>
      </c>
      <c r="D65" s="122" t="s">
        <v>510</v>
      </c>
      <c r="E65" s="122">
        <v>2008</v>
      </c>
      <c r="F65" s="122">
        <v>2015</v>
      </c>
      <c r="G65" s="123" t="s">
        <v>20</v>
      </c>
      <c r="H65" s="129" t="s">
        <v>20</v>
      </c>
      <c r="I65" s="130" t="s">
        <v>20</v>
      </c>
      <c r="J65" s="131"/>
      <c r="K65" s="93"/>
      <c r="L65" s="104"/>
      <c r="M65" s="104"/>
    </row>
    <row r="66" spans="2:13" ht="19.649999999999999" customHeight="1">
      <c r="B66" s="121">
        <f t="shared" si="1"/>
        <v>62</v>
      </c>
      <c r="C66" s="122" t="s">
        <v>542</v>
      </c>
      <c r="D66" s="122" t="s">
        <v>549</v>
      </c>
      <c r="E66" s="122">
        <v>2001</v>
      </c>
      <c r="F66" s="122">
        <v>2009</v>
      </c>
      <c r="G66" s="123" t="s">
        <v>20</v>
      </c>
      <c r="H66" s="129" t="s">
        <v>20</v>
      </c>
      <c r="I66" s="130" t="s">
        <v>20</v>
      </c>
      <c r="J66" s="131"/>
      <c r="K66" s="93"/>
      <c r="L66" s="104"/>
      <c r="M66" s="104"/>
    </row>
    <row r="67" spans="2:13" ht="19.649999999999999" customHeight="1">
      <c r="B67" s="121">
        <f t="shared" si="1"/>
        <v>63</v>
      </c>
      <c r="C67" s="122" t="s">
        <v>542</v>
      </c>
      <c r="D67" s="122" t="s">
        <v>551</v>
      </c>
      <c r="E67" s="122">
        <v>2005</v>
      </c>
      <c r="F67" s="122">
        <v>2012</v>
      </c>
      <c r="G67" s="123" t="s">
        <v>20</v>
      </c>
      <c r="H67" s="129" t="s">
        <v>20</v>
      </c>
      <c r="I67" s="130" t="s">
        <v>20</v>
      </c>
      <c r="J67" s="131"/>
      <c r="K67" s="93"/>
      <c r="L67" s="104"/>
      <c r="M67" s="104"/>
    </row>
    <row r="68" spans="2:13" ht="19.649999999999999" customHeight="1">
      <c r="B68" s="121">
        <f t="shared" si="1"/>
        <v>64</v>
      </c>
      <c r="C68" s="122" t="s">
        <v>542</v>
      </c>
      <c r="D68" s="122" t="s">
        <v>555</v>
      </c>
      <c r="E68" s="122">
        <v>2012</v>
      </c>
      <c r="F68" s="122">
        <v>2018</v>
      </c>
      <c r="G68" s="123" t="s">
        <v>20</v>
      </c>
      <c r="H68" s="129" t="s">
        <v>20</v>
      </c>
      <c r="I68" s="130" t="s">
        <v>20</v>
      </c>
      <c r="J68" s="131"/>
      <c r="K68" s="93"/>
      <c r="L68" s="104"/>
      <c r="M68" s="104"/>
    </row>
    <row r="69" spans="2:13" ht="19.649999999999999" customHeight="1">
      <c r="B69" s="121">
        <f t="shared" si="1"/>
        <v>65</v>
      </c>
      <c r="C69" s="122" t="s">
        <v>557</v>
      </c>
      <c r="D69" s="122" t="s">
        <v>567</v>
      </c>
      <c r="E69" s="122">
        <v>2004</v>
      </c>
      <c r="F69" s="122">
        <v>2013</v>
      </c>
      <c r="G69" s="123" t="s">
        <v>20</v>
      </c>
      <c r="H69" s="129" t="s">
        <v>20</v>
      </c>
      <c r="I69" s="130" t="s">
        <v>20</v>
      </c>
      <c r="J69" s="131"/>
      <c r="K69" s="93"/>
      <c r="L69" s="107" t="s">
        <v>59</v>
      </c>
      <c r="M69" s="108">
        <v>43951</v>
      </c>
    </row>
    <row r="70" spans="2:13" ht="19.649999999999999" customHeight="1">
      <c r="B70" s="121">
        <f t="shared" ref="B70:B102" si="2">ROW()-4</f>
        <v>66</v>
      </c>
      <c r="C70" s="122" t="s">
        <v>557</v>
      </c>
      <c r="D70" s="122" t="s">
        <v>569</v>
      </c>
      <c r="E70" s="122">
        <v>2013</v>
      </c>
      <c r="F70" s="122">
        <v>2019</v>
      </c>
      <c r="G70" s="123" t="s">
        <v>20</v>
      </c>
      <c r="H70" s="129" t="s">
        <v>20</v>
      </c>
      <c r="I70" s="130" t="s">
        <v>20</v>
      </c>
      <c r="J70" s="131"/>
      <c r="K70" s="93"/>
      <c r="L70" s="107" t="s">
        <v>59</v>
      </c>
      <c r="M70" s="108">
        <v>43951</v>
      </c>
    </row>
    <row r="71" spans="2:13" ht="19.649999999999999" customHeight="1">
      <c r="B71" s="121">
        <f t="shared" si="2"/>
        <v>67</v>
      </c>
      <c r="C71" s="122" t="s">
        <v>577</v>
      </c>
      <c r="D71" s="122" t="s">
        <v>579</v>
      </c>
      <c r="E71" s="122">
        <v>2008</v>
      </c>
      <c r="F71" s="122">
        <v>2012</v>
      </c>
      <c r="G71" s="123" t="s">
        <v>20</v>
      </c>
      <c r="H71" s="129"/>
      <c r="I71" s="130"/>
      <c r="J71" s="131" t="s">
        <v>20</v>
      </c>
      <c r="K71" s="93"/>
      <c r="L71" s="104"/>
      <c r="M71" s="104"/>
    </row>
    <row r="72" spans="2:13" ht="19.649999999999999" customHeight="1">
      <c r="B72" s="121">
        <f t="shared" si="2"/>
        <v>68</v>
      </c>
      <c r="C72" s="122" t="s">
        <v>577</v>
      </c>
      <c r="D72" s="122" t="s">
        <v>584</v>
      </c>
      <c r="E72" s="122">
        <v>2012</v>
      </c>
      <c r="F72" s="122">
        <v>2015</v>
      </c>
      <c r="G72" s="123" t="s">
        <v>20</v>
      </c>
      <c r="H72" s="129"/>
      <c r="I72" s="130"/>
      <c r="J72" s="131" t="s">
        <v>20</v>
      </c>
      <c r="K72" s="93"/>
      <c r="L72" s="104"/>
      <c r="M72" s="104"/>
    </row>
    <row r="73" spans="2:13" ht="19.649999999999999" customHeight="1">
      <c r="B73" s="121">
        <f t="shared" si="2"/>
        <v>69</v>
      </c>
      <c r="C73" s="166" t="s">
        <v>577</v>
      </c>
      <c r="D73" s="166" t="s">
        <v>587</v>
      </c>
      <c r="E73" s="122">
        <v>2015</v>
      </c>
      <c r="F73" s="122">
        <v>2019</v>
      </c>
      <c r="G73" s="123"/>
      <c r="H73" s="129" t="s">
        <v>20</v>
      </c>
      <c r="I73" s="130" t="s">
        <v>20</v>
      </c>
      <c r="J73" s="131"/>
      <c r="K73" s="93"/>
      <c r="L73" s="104"/>
      <c r="M73" s="104"/>
    </row>
    <row r="74" spans="2:13" ht="19.5" customHeight="1">
      <c r="B74" s="121">
        <f t="shared" si="2"/>
        <v>70</v>
      </c>
      <c r="C74" s="122" t="s">
        <v>577</v>
      </c>
      <c r="D74" s="122" t="s">
        <v>589</v>
      </c>
      <c r="E74" s="122">
        <v>2012</v>
      </c>
      <c r="F74" s="122">
        <v>2015</v>
      </c>
      <c r="G74" s="123" t="s">
        <v>20</v>
      </c>
      <c r="H74" s="129"/>
      <c r="I74" s="130"/>
      <c r="J74" s="131" t="s">
        <v>20</v>
      </c>
      <c r="K74" s="93"/>
      <c r="L74" s="104"/>
      <c r="M74" s="104"/>
    </row>
    <row r="75" spans="2:13" ht="19.5" customHeight="1">
      <c r="B75" s="121">
        <f t="shared" si="2"/>
        <v>71</v>
      </c>
      <c r="C75" s="166" t="s">
        <v>577</v>
      </c>
      <c r="D75" s="166" t="s">
        <v>590</v>
      </c>
      <c r="E75" s="122">
        <v>2015</v>
      </c>
      <c r="F75" s="122">
        <v>2019</v>
      </c>
      <c r="G75" s="123"/>
      <c r="H75" s="129" t="s">
        <v>20</v>
      </c>
      <c r="I75" s="130" t="s">
        <v>20</v>
      </c>
      <c r="J75" s="131"/>
      <c r="K75" s="93"/>
      <c r="L75" s="104"/>
      <c r="M75" s="104"/>
    </row>
    <row r="76" spans="2:13" ht="19.5" customHeight="1">
      <c r="B76" s="121">
        <f t="shared" si="2"/>
        <v>72</v>
      </c>
      <c r="C76" s="122" t="s">
        <v>577</v>
      </c>
      <c r="D76" s="122" t="s">
        <v>592</v>
      </c>
      <c r="E76" s="122">
        <v>2011</v>
      </c>
      <c r="F76" s="122">
        <v>2017</v>
      </c>
      <c r="G76" s="123" t="s">
        <v>20</v>
      </c>
      <c r="H76" s="129"/>
      <c r="I76" s="130"/>
      <c r="J76" s="131" t="s">
        <v>20</v>
      </c>
      <c r="K76" s="93"/>
      <c r="L76" s="104"/>
      <c r="M76" s="104"/>
    </row>
    <row r="77" spans="2:13" ht="19.5" customHeight="1">
      <c r="B77" s="121">
        <f t="shared" si="2"/>
        <v>73</v>
      </c>
      <c r="C77" s="122" t="s">
        <v>594</v>
      </c>
      <c r="D77" s="122" t="s">
        <v>596</v>
      </c>
      <c r="E77" s="122">
        <v>2004</v>
      </c>
      <c r="F77" s="122">
        <v>2010</v>
      </c>
      <c r="G77" s="123" t="s">
        <v>20</v>
      </c>
      <c r="H77" s="129"/>
      <c r="I77" s="130"/>
      <c r="J77" s="131" t="s">
        <v>20</v>
      </c>
      <c r="K77" s="93"/>
      <c r="L77" s="104"/>
      <c r="M77" s="104"/>
    </row>
    <row r="78" spans="2:13" ht="19.649999999999999" customHeight="1">
      <c r="B78" s="121">
        <f t="shared" si="2"/>
        <v>74</v>
      </c>
      <c r="C78" s="122" t="s">
        <v>594</v>
      </c>
      <c r="D78" s="122" t="s">
        <v>596</v>
      </c>
      <c r="E78" s="122">
        <v>2010</v>
      </c>
      <c r="F78" s="122">
        <v>2017</v>
      </c>
      <c r="G78" s="123" t="s">
        <v>20</v>
      </c>
      <c r="H78" s="129"/>
      <c r="I78" s="130"/>
      <c r="J78" s="131" t="s">
        <v>20</v>
      </c>
      <c r="K78" s="93"/>
      <c r="L78" s="104"/>
      <c r="M78" s="104"/>
    </row>
    <row r="79" spans="2:13" ht="19.649999999999999" customHeight="1">
      <c r="B79" s="121">
        <f t="shared" si="2"/>
        <v>75</v>
      </c>
      <c r="C79" s="122" t="s">
        <v>599</v>
      </c>
      <c r="D79" s="122" t="s">
        <v>600</v>
      </c>
      <c r="E79" s="122">
        <v>2007</v>
      </c>
      <c r="F79" s="122">
        <v>2013</v>
      </c>
      <c r="G79" s="123" t="s">
        <v>20</v>
      </c>
      <c r="H79" s="129"/>
      <c r="I79" s="130" t="s">
        <v>20</v>
      </c>
      <c r="J79" s="131"/>
      <c r="K79" s="93"/>
      <c r="L79" s="104"/>
      <c r="M79" s="104"/>
    </row>
    <row r="80" spans="2:13" ht="19.649999999999999" customHeight="1">
      <c r="B80" s="121">
        <f t="shared" si="2"/>
        <v>76</v>
      </c>
      <c r="C80" s="122" t="s">
        <v>599</v>
      </c>
      <c r="D80" s="122" t="s">
        <v>600</v>
      </c>
      <c r="E80" s="122">
        <v>2013</v>
      </c>
      <c r="F80" s="122">
        <v>2018</v>
      </c>
      <c r="G80" s="123" t="s">
        <v>20</v>
      </c>
      <c r="H80" s="129"/>
      <c r="I80" s="130" t="s">
        <v>20</v>
      </c>
      <c r="J80" s="131"/>
      <c r="K80" s="93"/>
      <c r="L80" s="107" t="s">
        <v>59</v>
      </c>
      <c r="M80" s="108">
        <v>43951</v>
      </c>
    </row>
    <row r="81" spans="2:13" ht="19.649999999999999" customHeight="1">
      <c r="B81" s="121">
        <f t="shared" si="2"/>
        <v>77</v>
      </c>
      <c r="C81" s="122" t="s">
        <v>599</v>
      </c>
      <c r="D81" s="122" t="s">
        <v>621</v>
      </c>
      <c r="E81" s="122">
        <v>2005</v>
      </c>
      <c r="F81" s="122">
        <v>2013</v>
      </c>
      <c r="G81" s="123" t="s">
        <v>20</v>
      </c>
      <c r="H81" s="129"/>
      <c r="I81" s="130" t="s">
        <v>20</v>
      </c>
      <c r="J81" s="131"/>
      <c r="K81" s="93"/>
      <c r="L81" s="104"/>
      <c r="M81" s="104"/>
    </row>
    <row r="82" spans="2:13" ht="19.649999999999999" customHeight="1" thickBot="1">
      <c r="B82" s="121">
        <f t="shared" si="2"/>
        <v>78</v>
      </c>
      <c r="C82" s="122" t="s">
        <v>599</v>
      </c>
      <c r="D82" s="122" t="s">
        <v>624</v>
      </c>
      <c r="E82" s="122">
        <v>2009</v>
      </c>
      <c r="F82" s="122">
        <v>2014</v>
      </c>
      <c r="G82" s="123" t="s">
        <v>20</v>
      </c>
      <c r="H82" s="129"/>
      <c r="I82" s="130" t="s">
        <v>20</v>
      </c>
      <c r="J82" s="131"/>
      <c r="K82" s="93"/>
      <c r="L82" s="104"/>
      <c r="M82" s="104"/>
    </row>
    <row r="83" spans="2:13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</row>
    <row r="84" spans="2:13" ht="19.649999999999999" customHeight="1">
      <c r="B84" s="121">
        <f t="shared" si="2"/>
        <v>80</v>
      </c>
      <c r="C84" s="122" t="s">
        <v>599</v>
      </c>
      <c r="D84" s="122" t="s">
        <v>626</v>
      </c>
      <c r="E84" s="122">
        <v>2009</v>
      </c>
      <c r="F84" s="122">
        <v>2018</v>
      </c>
      <c r="G84" s="123" t="s">
        <v>20</v>
      </c>
      <c r="H84" s="129"/>
      <c r="I84" s="130" t="s">
        <v>20</v>
      </c>
      <c r="J84" s="131"/>
      <c r="K84" s="93"/>
      <c r="L84" s="107" t="s">
        <v>59</v>
      </c>
      <c r="M84" s="108">
        <v>43951</v>
      </c>
    </row>
    <row r="85" spans="2:13" ht="19.649999999999999" customHeight="1">
      <c r="B85" s="121">
        <f t="shared" si="2"/>
        <v>81</v>
      </c>
      <c r="C85" s="122" t="s">
        <v>632</v>
      </c>
      <c r="D85" s="122" t="s">
        <v>637</v>
      </c>
      <c r="E85" s="122">
        <v>2011</v>
      </c>
      <c r="F85" s="122">
        <v>2019</v>
      </c>
      <c r="G85" s="123" t="s">
        <v>20</v>
      </c>
      <c r="H85" s="129" t="s">
        <v>20</v>
      </c>
      <c r="I85" s="130" t="s">
        <v>20</v>
      </c>
      <c r="J85" s="131" t="s">
        <v>20</v>
      </c>
      <c r="K85" s="93"/>
      <c r="L85" s="104"/>
      <c r="M85" s="104"/>
    </row>
    <row r="86" spans="2:13" ht="19.649999999999999" customHeight="1">
      <c r="B86" s="121">
        <f t="shared" si="2"/>
        <v>82</v>
      </c>
      <c r="C86" s="122" t="s">
        <v>632</v>
      </c>
      <c r="D86" s="122" t="s">
        <v>639</v>
      </c>
      <c r="E86" s="122">
        <v>2004</v>
      </c>
      <c r="F86" s="122" t="s">
        <v>19</v>
      </c>
      <c r="G86" s="123" t="s">
        <v>20</v>
      </c>
      <c r="H86" s="129" t="s">
        <v>20</v>
      </c>
      <c r="I86" s="130" t="s">
        <v>20</v>
      </c>
      <c r="J86" s="131"/>
      <c r="K86" s="93"/>
      <c r="L86" s="107" t="s">
        <v>59</v>
      </c>
      <c r="M86" s="108">
        <v>43951</v>
      </c>
    </row>
    <row r="87" spans="2:13" ht="19.649999999999999" customHeight="1">
      <c r="B87" s="121">
        <f t="shared" si="2"/>
        <v>83</v>
      </c>
      <c r="C87" s="122" t="s">
        <v>632</v>
      </c>
      <c r="D87" s="122" t="s">
        <v>643</v>
      </c>
      <c r="E87" s="122">
        <v>2003</v>
      </c>
      <c r="F87" s="122">
        <v>2009</v>
      </c>
      <c r="G87" s="123" t="s">
        <v>20</v>
      </c>
      <c r="H87" s="129" t="s">
        <v>20</v>
      </c>
      <c r="I87" s="130" t="s">
        <v>20</v>
      </c>
      <c r="J87" s="131" t="s">
        <v>20</v>
      </c>
      <c r="K87" s="93"/>
      <c r="L87" s="104"/>
      <c r="M87" s="104"/>
    </row>
    <row r="88" spans="2:13" ht="19.649999999999999" customHeight="1">
      <c r="B88" s="121">
        <f t="shared" si="2"/>
        <v>84</v>
      </c>
      <c r="C88" s="122" t="s">
        <v>632</v>
      </c>
      <c r="D88" s="122" t="s">
        <v>648</v>
      </c>
      <c r="E88" s="122">
        <v>2006</v>
      </c>
      <c r="F88" s="122">
        <v>2017</v>
      </c>
      <c r="G88" s="123" t="s">
        <v>20</v>
      </c>
      <c r="H88" s="129" t="s">
        <v>20</v>
      </c>
      <c r="I88" s="130" t="s">
        <v>20</v>
      </c>
      <c r="J88" s="131"/>
      <c r="K88" s="93"/>
      <c r="L88" s="104"/>
      <c r="M88" s="104"/>
    </row>
    <row r="89" spans="2:13" ht="19.649999999999999" customHeight="1">
      <c r="B89" s="121">
        <f t="shared" si="2"/>
        <v>85</v>
      </c>
      <c r="C89" s="122" t="s">
        <v>632</v>
      </c>
      <c r="D89" s="122" t="s">
        <v>652</v>
      </c>
      <c r="E89" s="122">
        <v>2003</v>
      </c>
      <c r="F89" s="122">
        <v>2009</v>
      </c>
      <c r="G89" s="123" t="s">
        <v>20</v>
      </c>
      <c r="H89" s="129" t="s">
        <v>20</v>
      </c>
      <c r="I89" s="130" t="s">
        <v>20</v>
      </c>
      <c r="J89" s="131"/>
      <c r="K89" s="93"/>
      <c r="L89" s="107" t="s">
        <v>59</v>
      </c>
      <c r="M89" s="108">
        <v>43951</v>
      </c>
    </row>
    <row r="90" spans="2:13" ht="19.649999999999999" customHeight="1">
      <c r="B90" s="121">
        <f t="shared" si="2"/>
        <v>86</v>
      </c>
      <c r="C90" s="122" t="s">
        <v>632</v>
      </c>
      <c r="D90" s="122" t="s">
        <v>652</v>
      </c>
      <c r="E90" s="122">
        <v>2012</v>
      </c>
      <c r="F90" s="122">
        <v>2019</v>
      </c>
      <c r="G90" s="123" t="s">
        <v>20</v>
      </c>
      <c r="H90" s="129" t="s">
        <v>20</v>
      </c>
      <c r="I90" s="130"/>
      <c r="J90" s="131" t="s">
        <v>20</v>
      </c>
      <c r="K90" s="93"/>
      <c r="L90" s="107" t="s">
        <v>59</v>
      </c>
      <c r="M90" s="108">
        <v>43951</v>
      </c>
    </row>
    <row r="91" spans="2:13" ht="19.649999999999999" customHeight="1">
      <c r="B91" s="121">
        <f t="shared" si="2"/>
        <v>87</v>
      </c>
      <c r="C91" s="122" t="s">
        <v>632</v>
      </c>
      <c r="D91" s="122" t="s">
        <v>656</v>
      </c>
      <c r="E91" s="122">
        <v>2005</v>
      </c>
      <c r="F91" s="122">
        <v>2011</v>
      </c>
      <c r="G91" s="123" t="s">
        <v>20</v>
      </c>
      <c r="H91" s="129" t="s">
        <v>20</v>
      </c>
      <c r="I91" s="130" t="s">
        <v>20</v>
      </c>
      <c r="J91" s="131"/>
      <c r="K91" s="93"/>
      <c r="L91" s="104"/>
      <c r="M91" s="104"/>
    </row>
    <row r="92" spans="2:13" ht="19.649999999999999" customHeight="1">
      <c r="B92" s="121">
        <f t="shared" si="2"/>
        <v>88</v>
      </c>
      <c r="C92" s="122" t="s">
        <v>632</v>
      </c>
      <c r="D92" s="122" t="s">
        <v>659</v>
      </c>
      <c r="E92" s="122">
        <v>2003</v>
      </c>
      <c r="F92" s="122">
        <v>2009</v>
      </c>
      <c r="G92" s="123" t="s">
        <v>20</v>
      </c>
      <c r="H92" s="129" t="s">
        <v>20</v>
      </c>
      <c r="I92" s="130" t="s">
        <v>20</v>
      </c>
      <c r="J92" s="131" t="s">
        <v>20</v>
      </c>
      <c r="K92" s="93"/>
      <c r="L92" s="104"/>
      <c r="M92" s="104"/>
    </row>
    <row r="93" spans="2:13" ht="19.649999999999999" customHeight="1">
      <c r="B93" s="121">
        <f t="shared" si="2"/>
        <v>89</v>
      </c>
      <c r="C93" s="122" t="s">
        <v>632</v>
      </c>
      <c r="D93" s="122" t="s">
        <v>2202</v>
      </c>
      <c r="E93" s="122">
        <v>2005</v>
      </c>
      <c r="F93" s="122">
        <v>2010</v>
      </c>
      <c r="G93" s="123" t="s">
        <v>20</v>
      </c>
      <c r="H93" s="129" t="s">
        <v>20</v>
      </c>
      <c r="I93" s="130" t="s">
        <v>20</v>
      </c>
      <c r="J93" s="131"/>
      <c r="K93" s="93"/>
      <c r="L93" s="107" t="s">
        <v>59</v>
      </c>
      <c r="M93" s="108">
        <v>43951</v>
      </c>
    </row>
    <row r="94" spans="2:13" ht="19.649999999999999" customHeight="1">
      <c r="B94" s="121">
        <f t="shared" si="2"/>
        <v>90</v>
      </c>
      <c r="C94" s="122" t="s">
        <v>632</v>
      </c>
      <c r="D94" s="122" t="s">
        <v>666</v>
      </c>
      <c r="E94" s="122">
        <v>1994</v>
      </c>
      <c r="F94" s="122">
        <v>2003</v>
      </c>
      <c r="G94" s="123" t="s">
        <v>20</v>
      </c>
      <c r="H94" s="129" t="s">
        <v>20</v>
      </c>
      <c r="I94" s="130" t="s">
        <v>20</v>
      </c>
      <c r="J94" s="131"/>
      <c r="K94" s="93"/>
      <c r="L94" s="104"/>
      <c r="M94" s="104"/>
    </row>
    <row r="95" spans="2:13" ht="19.649999999999999" customHeight="1">
      <c r="B95" s="121">
        <f t="shared" si="2"/>
        <v>91</v>
      </c>
      <c r="C95" s="122" t="s">
        <v>632</v>
      </c>
      <c r="D95" s="122" t="s">
        <v>666</v>
      </c>
      <c r="E95" s="122">
        <v>2004</v>
      </c>
      <c r="F95" s="122">
        <v>2009</v>
      </c>
      <c r="G95" s="123" t="s">
        <v>20</v>
      </c>
      <c r="H95" s="129" t="s">
        <v>20</v>
      </c>
      <c r="I95" s="130" t="s">
        <v>20</v>
      </c>
      <c r="J95" s="131"/>
      <c r="K95" s="93"/>
      <c r="L95" s="104"/>
      <c r="M95" s="104"/>
    </row>
    <row r="96" spans="2:13" ht="19.649999999999999" customHeight="1">
      <c r="B96" s="121">
        <f t="shared" si="2"/>
        <v>92</v>
      </c>
      <c r="C96" s="122" t="s">
        <v>632</v>
      </c>
      <c r="D96" s="122" t="s">
        <v>669</v>
      </c>
      <c r="E96" s="122">
        <v>2008</v>
      </c>
      <c r="F96" s="122">
        <v>2017</v>
      </c>
      <c r="G96" s="123" t="s">
        <v>20</v>
      </c>
      <c r="H96" s="129" t="s">
        <v>20</v>
      </c>
      <c r="I96" s="130" t="s">
        <v>20</v>
      </c>
      <c r="J96" s="131"/>
      <c r="K96" s="93"/>
      <c r="L96" s="104"/>
      <c r="M96" s="104"/>
    </row>
    <row r="97" spans="2:13" ht="19.649999999999999" customHeight="1">
      <c r="B97" s="121">
        <f t="shared" si="2"/>
        <v>93</v>
      </c>
      <c r="C97" s="122" t="s">
        <v>632</v>
      </c>
      <c r="D97" s="122" t="s">
        <v>671</v>
      </c>
      <c r="E97" s="122">
        <v>1995</v>
      </c>
      <c r="F97" s="122">
        <v>2010</v>
      </c>
      <c r="G97" s="123" t="s">
        <v>20</v>
      </c>
      <c r="H97" s="129" t="s">
        <v>20</v>
      </c>
      <c r="I97" s="130" t="s">
        <v>20</v>
      </c>
      <c r="J97" s="131" t="s">
        <v>20</v>
      </c>
      <c r="K97" s="93"/>
      <c r="L97" s="104"/>
      <c r="M97" s="104"/>
    </row>
    <row r="98" spans="2:13" ht="19.649999999999999" customHeight="1">
      <c r="B98" s="121">
        <f t="shared" si="2"/>
        <v>94</v>
      </c>
      <c r="C98" s="122" t="s">
        <v>632</v>
      </c>
      <c r="D98" s="122" t="s">
        <v>671</v>
      </c>
      <c r="E98" s="122">
        <v>2010</v>
      </c>
      <c r="F98" s="122">
        <v>2020</v>
      </c>
      <c r="G98" s="123" t="s">
        <v>20</v>
      </c>
      <c r="H98" s="129" t="s">
        <v>20</v>
      </c>
      <c r="I98" s="130" t="s">
        <v>20</v>
      </c>
      <c r="J98" s="131"/>
      <c r="K98" s="93"/>
      <c r="L98" s="107" t="s">
        <v>59</v>
      </c>
      <c r="M98" s="108">
        <v>43951</v>
      </c>
    </row>
    <row r="99" spans="2:13" ht="19.649999999999999" customHeight="1">
      <c r="B99" s="121">
        <f t="shared" si="2"/>
        <v>95</v>
      </c>
      <c r="C99" s="122" t="s">
        <v>632</v>
      </c>
      <c r="D99" s="122" t="s">
        <v>678</v>
      </c>
      <c r="E99" s="122">
        <v>2007</v>
      </c>
      <c r="F99" s="122">
        <v>2016</v>
      </c>
      <c r="G99" s="123" t="s">
        <v>20</v>
      </c>
      <c r="H99" s="129" t="s">
        <v>20</v>
      </c>
      <c r="I99" s="130" t="s">
        <v>20</v>
      </c>
      <c r="J99" s="131"/>
      <c r="K99" s="93"/>
      <c r="L99" s="104"/>
      <c r="M99" s="104"/>
    </row>
    <row r="100" spans="2:13" ht="19.649999999999999" customHeight="1">
      <c r="B100" s="121">
        <f t="shared" si="2"/>
        <v>96</v>
      </c>
      <c r="C100" s="122" t="s">
        <v>632</v>
      </c>
      <c r="D100" s="122" t="s">
        <v>682</v>
      </c>
      <c r="E100" s="122">
        <v>2010</v>
      </c>
      <c r="F100" s="122">
        <v>2018</v>
      </c>
      <c r="G100" s="123" t="s">
        <v>20</v>
      </c>
      <c r="H100" s="129" t="s">
        <v>20</v>
      </c>
      <c r="I100" s="130" t="s">
        <v>20</v>
      </c>
      <c r="J100" s="131"/>
      <c r="K100" s="93"/>
      <c r="L100" s="104"/>
      <c r="M100" s="104"/>
    </row>
    <row r="101" spans="2:13" ht="19.5" customHeight="1">
      <c r="B101" s="121">
        <f t="shared" si="2"/>
        <v>97</v>
      </c>
      <c r="C101" s="122" t="s">
        <v>632</v>
      </c>
      <c r="D101" s="122" t="s">
        <v>684</v>
      </c>
      <c r="E101" s="122">
        <v>2003</v>
      </c>
      <c r="F101" s="122">
        <v>2015</v>
      </c>
      <c r="G101" s="123" t="s">
        <v>20</v>
      </c>
      <c r="H101" s="129" t="s">
        <v>20</v>
      </c>
      <c r="I101" s="130" t="s">
        <v>20</v>
      </c>
      <c r="J101" s="131"/>
      <c r="K101" s="93"/>
      <c r="L101" s="107" t="s">
        <v>59</v>
      </c>
      <c r="M101" s="108">
        <v>43951</v>
      </c>
    </row>
    <row r="102" spans="2:13" ht="19.649999999999999" customHeight="1">
      <c r="B102" s="121">
        <f t="shared" si="2"/>
        <v>98</v>
      </c>
      <c r="C102" s="122" t="s">
        <v>632</v>
      </c>
      <c r="D102" s="122" t="s">
        <v>686</v>
      </c>
      <c r="E102" s="122">
        <v>2003</v>
      </c>
      <c r="F102" s="122">
        <v>2009</v>
      </c>
      <c r="G102" s="123" t="s">
        <v>20</v>
      </c>
      <c r="H102" s="129" t="s">
        <v>20</v>
      </c>
      <c r="I102" s="130" t="s">
        <v>20</v>
      </c>
      <c r="J102" s="131" t="s">
        <v>20</v>
      </c>
      <c r="K102" s="93"/>
      <c r="L102" s="104"/>
      <c r="M102" s="104"/>
    </row>
    <row r="103" spans="2:13" ht="19.649999999999999" customHeight="1">
      <c r="B103" s="121">
        <f>ROW()-4</f>
        <v>99</v>
      </c>
      <c r="C103" s="122" t="s">
        <v>632</v>
      </c>
      <c r="D103" s="122" t="s">
        <v>691</v>
      </c>
      <c r="E103" s="122">
        <v>2003</v>
      </c>
      <c r="F103" s="122">
        <v>2009</v>
      </c>
      <c r="G103" s="123" t="s">
        <v>20</v>
      </c>
      <c r="H103" s="129" t="s">
        <v>20</v>
      </c>
      <c r="I103" s="130" t="s">
        <v>20</v>
      </c>
      <c r="J103" s="131" t="s">
        <v>20</v>
      </c>
      <c r="K103" s="93"/>
      <c r="L103" s="104"/>
      <c r="M103" s="104"/>
    </row>
    <row r="104" spans="2:13" ht="19.649999999999999" customHeight="1">
      <c r="B104" s="121">
        <f>ROW()-4</f>
        <v>100</v>
      </c>
      <c r="C104" s="122" t="s">
        <v>692</v>
      </c>
      <c r="D104" s="122" t="s">
        <v>696</v>
      </c>
      <c r="E104" s="122">
        <v>2012</v>
      </c>
      <c r="F104" s="122">
        <v>2019</v>
      </c>
      <c r="G104" s="123" t="s">
        <v>20</v>
      </c>
      <c r="H104" s="129" t="s">
        <v>20</v>
      </c>
      <c r="I104" s="130" t="s">
        <v>20</v>
      </c>
      <c r="J104" s="131"/>
      <c r="K104" s="93"/>
      <c r="L104" s="104"/>
      <c r="M104" s="104"/>
    </row>
    <row r="105" spans="2:13" ht="19.649999999999999" customHeight="1" thickBot="1">
      <c r="B105" s="124">
        <f>ROW()-4</f>
        <v>101</v>
      </c>
      <c r="C105" s="125" t="s">
        <v>692</v>
      </c>
      <c r="D105" s="125" t="s">
        <v>701</v>
      </c>
      <c r="E105" s="125">
        <v>2009</v>
      </c>
      <c r="F105" s="125">
        <v>2017</v>
      </c>
      <c r="G105" s="164" t="s">
        <v>20</v>
      </c>
      <c r="H105" s="132"/>
      <c r="I105" s="133" t="s">
        <v>20</v>
      </c>
      <c r="J105" s="134"/>
      <c r="K105" s="93"/>
      <c r="L105" s="104"/>
      <c r="M105" s="104"/>
    </row>
  </sheetData>
  <autoFilter ref="B4:M105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0B127-F137-4442-812F-F349574EC8A2}">
  <dimension ref="B1:J96"/>
  <sheetViews>
    <sheetView view="pageLayout" topLeftCell="A85" zoomScaleNormal="100" workbookViewId="0">
      <selection activeCell="L90" sqref="L9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0" ht="22.5" customHeight="1" thickBot="1">
      <c r="B2" s="418" t="s">
        <v>0</v>
      </c>
      <c r="C2" s="419"/>
      <c r="D2" s="419"/>
      <c r="E2" s="419"/>
      <c r="F2" s="419"/>
      <c r="G2" s="419"/>
      <c r="H2" s="420"/>
      <c r="I2" s="415">
        <v>43970</v>
      </c>
      <c r="J2" s="416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2205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58</v>
      </c>
      <c r="E8" s="122">
        <v>2010</v>
      </c>
      <c r="F8" s="122">
        <v>2017</v>
      </c>
      <c r="G8" s="123" t="s">
        <v>20</v>
      </c>
      <c r="H8" s="129" t="s">
        <v>20</v>
      </c>
      <c r="I8" s="130" t="s">
        <v>20</v>
      </c>
      <c r="J8" s="131"/>
    </row>
    <row r="9" spans="2:10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>
        <v>2018</v>
      </c>
      <c r="G9" s="123" t="s">
        <v>20</v>
      </c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>
        <v>2019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>
        <v>2019</v>
      </c>
      <c r="G15" s="123" t="s">
        <v>20</v>
      </c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102</v>
      </c>
      <c r="D16" s="122" t="s">
        <v>114</v>
      </c>
      <c r="E16" s="122">
        <v>2010</v>
      </c>
      <c r="F16" s="122">
        <v>2016</v>
      </c>
      <c r="G16" s="123" t="s">
        <v>20</v>
      </c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</row>
    <row r="20" spans="2:10" ht="19.649999999999999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</row>
    <row r="21" spans="2:10" ht="19.649999999999999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</row>
    <row r="22" spans="2:10" ht="19.649999999999999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</row>
    <row r="23" spans="2:10" ht="19.649999999999999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</row>
    <row r="24" spans="2:10" ht="19.649999999999999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>
        <v>2019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>
        <v>2017</v>
      </c>
      <c r="G25" s="123" t="s">
        <v>20</v>
      </c>
      <c r="H25" s="129" t="s">
        <v>20</v>
      </c>
      <c r="I25" s="130"/>
      <c r="J25" s="131"/>
    </row>
    <row r="26" spans="2:10" ht="19.649999999999999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>
        <v>2019</v>
      </c>
      <c r="G27" s="123" t="s">
        <v>20</v>
      </c>
      <c r="H27" s="129" t="s">
        <v>20</v>
      </c>
      <c r="I27" s="130"/>
      <c r="J27" s="131"/>
    </row>
    <row r="28" spans="2:10" ht="19.649999999999999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>
        <v>2019</v>
      </c>
      <c r="G28" s="123" t="s">
        <v>20</v>
      </c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</row>
    <row r="30" spans="2:10" ht="19.649999999999999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</row>
    <row r="31" spans="2:10" ht="19.649999999999999" customHeight="1">
      <c r="B31" s="121">
        <f t="shared" si="0"/>
        <v>27</v>
      </c>
      <c r="C31" s="122" t="s">
        <v>2078</v>
      </c>
      <c r="D31" s="122" t="s">
        <v>324</v>
      </c>
      <c r="E31" s="122">
        <v>2013</v>
      </c>
      <c r="F31" s="122">
        <v>2019</v>
      </c>
      <c r="G31" s="123" t="s">
        <v>20</v>
      </c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2078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</row>
    <row r="33" spans="2:10" ht="19.649999999999999" customHeight="1">
      <c r="B33" s="121">
        <f t="shared" si="0"/>
        <v>29</v>
      </c>
      <c r="C33" s="122" t="s">
        <v>2078</v>
      </c>
      <c r="D33" s="122" t="s">
        <v>336</v>
      </c>
      <c r="E33" s="122">
        <v>2013</v>
      </c>
      <c r="F33" s="122">
        <v>2019</v>
      </c>
      <c r="G33" s="123" t="s">
        <v>20</v>
      </c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350</v>
      </c>
      <c r="D34" s="122" t="s">
        <v>2203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</row>
    <row r="35" spans="2:10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>
        <v>2018</v>
      </c>
      <c r="G38" s="123" t="s">
        <v>20</v>
      </c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378</v>
      </c>
      <c r="D40" s="125" t="s">
        <v>1212</v>
      </c>
      <c r="E40" s="125">
        <v>2012</v>
      </c>
      <c r="F40" s="125">
        <v>2018</v>
      </c>
      <c r="G40" s="164" t="s">
        <v>20</v>
      </c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2205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378</v>
      </c>
      <c r="D42" s="122" t="s">
        <v>1217</v>
      </c>
      <c r="E42" s="122">
        <v>2009</v>
      </c>
      <c r="F42" s="122">
        <v>2016</v>
      </c>
      <c r="G42" s="123" t="s">
        <v>20</v>
      </c>
      <c r="H42" s="129" t="s">
        <v>20</v>
      </c>
      <c r="I42" s="130" t="s">
        <v>20</v>
      </c>
      <c r="J42" s="131"/>
    </row>
    <row r="43" spans="2:10" ht="19.649999999999999" customHeight="1">
      <c r="B43" s="121">
        <f>ROW()-5</f>
        <v>38</v>
      </c>
      <c r="C43" s="122" t="s">
        <v>378</v>
      </c>
      <c r="D43" s="122" t="s">
        <v>1220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ref="B44:B81" si="1">ROW()-5</f>
        <v>39</v>
      </c>
      <c r="C44" s="122" t="s">
        <v>378</v>
      </c>
      <c r="D44" s="122" t="s">
        <v>812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427</v>
      </c>
      <c r="D45" s="122" t="s">
        <v>429</v>
      </c>
      <c r="E45" s="122">
        <v>2003</v>
      </c>
      <c r="F45" s="122">
        <v>2010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427</v>
      </c>
      <c r="D46" s="122" t="s">
        <v>431</v>
      </c>
      <c r="E46" s="122">
        <v>2012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433</v>
      </c>
      <c r="D47" s="122" t="s">
        <v>434</v>
      </c>
      <c r="E47" s="122">
        <v>2010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433</v>
      </c>
      <c r="D48" s="122" t="s">
        <v>443</v>
      </c>
      <c r="E48" s="122">
        <v>2012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433</v>
      </c>
      <c r="D49" s="122" t="s">
        <v>457</v>
      </c>
      <c r="E49" s="122">
        <v>2013</v>
      </c>
      <c r="F49" s="122" t="s">
        <v>19</v>
      </c>
      <c r="G49" s="123" t="s">
        <v>20</v>
      </c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462</v>
      </c>
      <c r="D50" s="122" t="s">
        <v>463</v>
      </c>
      <c r="E50" s="122">
        <v>2013</v>
      </c>
      <c r="F50" s="122">
        <v>2019</v>
      </c>
      <c r="G50" s="123" t="s">
        <v>20</v>
      </c>
      <c r="H50" s="129" t="s">
        <v>20</v>
      </c>
      <c r="I50" s="130"/>
      <c r="J50" s="131" t="s">
        <v>20</v>
      </c>
    </row>
    <row r="51" spans="2:10" ht="19.649999999999999" customHeight="1">
      <c r="B51" s="121">
        <f t="shared" si="1"/>
        <v>46</v>
      </c>
      <c r="C51" s="122" t="s">
        <v>462</v>
      </c>
      <c r="D51" s="122" t="s">
        <v>146</v>
      </c>
      <c r="E51" s="122">
        <v>2013</v>
      </c>
      <c r="F51" s="122">
        <v>2019</v>
      </c>
      <c r="G51" s="123" t="s">
        <v>20</v>
      </c>
      <c r="H51" s="129" t="s">
        <v>20</v>
      </c>
      <c r="I51" s="130"/>
      <c r="J51" s="131" t="s">
        <v>20</v>
      </c>
    </row>
    <row r="52" spans="2:10" ht="19.649999999999999" customHeight="1">
      <c r="B52" s="121">
        <f t="shared" si="1"/>
        <v>47</v>
      </c>
      <c r="C52" s="122" t="s">
        <v>462</v>
      </c>
      <c r="D52" s="122" t="s">
        <v>471</v>
      </c>
      <c r="E52" s="122">
        <v>2008</v>
      </c>
      <c r="F52" s="122">
        <v>2017</v>
      </c>
      <c r="G52" s="123" t="s">
        <v>20</v>
      </c>
      <c r="H52" s="129" t="s">
        <v>20</v>
      </c>
      <c r="I52" s="130"/>
      <c r="J52" s="131" t="s">
        <v>20</v>
      </c>
    </row>
    <row r="53" spans="2:10" ht="19.649999999999999" customHeight="1">
      <c r="B53" s="121">
        <f t="shared" si="1"/>
        <v>48</v>
      </c>
      <c r="C53" s="122" t="s">
        <v>462</v>
      </c>
      <c r="D53" s="122" t="s">
        <v>478</v>
      </c>
      <c r="E53" s="122">
        <v>2012</v>
      </c>
      <c r="F53" s="122">
        <v>2014</v>
      </c>
      <c r="G53" s="123" t="s">
        <v>20</v>
      </c>
      <c r="H53" s="129" t="s">
        <v>20</v>
      </c>
      <c r="I53" s="130"/>
      <c r="J53" s="131" t="s">
        <v>20</v>
      </c>
    </row>
    <row r="54" spans="2:10" ht="19.649999999999999" customHeight="1">
      <c r="B54" s="121">
        <f t="shared" si="1"/>
        <v>49</v>
      </c>
      <c r="C54" s="122" t="s">
        <v>486</v>
      </c>
      <c r="D54" s="122" t="s">
        <v>490</v>
      </c>
      <c r="E54" s="122">
        <v>2013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486</v>
      </c>
      <c r="D55" s="122" t="s">
        <v>497</v>
      </c>
      <c r="E55" s="122">
        <v>2013</v>
      </c>
      <c r="F55" s="122">
        <v>2019</v>
      </c>
      <c r="G55" s="123" t="s">
        <v>20</v>
      </c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486</v>
      </c>
      <c r="D56" s="122" t="s">
        <v>506</v>
      </c>
      <c r="E56" s="122">
        <v>2008</v>
      </c>
      <c r="F56" s="122">
        <v>2017</v>
      </c>
      <c r="G56" s="123" t="s">
        <v>20</v>
      </c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486</v>
      </c>
      <c r="D57" s="122" t="s">
        <v>510</v>
      </c>
      <c r="E57" s="122">
        <v>2008</v>
      </c>
      <c r="F57" s="122">
        <v>2015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542</v>
      </c>
      <c r="D58" s="122" t="s">
        <v>549</v>
      </c>
      <c r="E58" s="122">
        <v>2001</v>
      </c>
      <c r="F58" s="122">
        <v>2009</v>
      </c>
      <c r="G58" s="123" t="s">
        <v>20</v>
      </c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542</v>
      </c>
      <c r="D59" s="122" t="s">
        <v>551</v>
      </c>
      <c r="E59" s="122">
        <v>2005</v>
      </c>
      <c r="F59" s="122">
        <v>2012</v>
      </c>
      <c r="G59" s="123" t="s">
        <v>20</v>
      </c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542</v>
      </c>
      <c r="D60" s="122" t="s">
        <v>555</v>
      </c>
      <c r="E60" s="122">
        <v>2012</v>
      </c>
      <c r="F60" s="122">
        <v>2018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557</v>
      </c>
      <c r="D61" s="122" t="s">
        <v>567</v>
      </c>
      <c r="E61" s="122">
        <v>2004</v>
      </c>
      <c r="F61" s="122">
        <v>2013</v>
      </c>
      <c r="G61" s="123" t="s">
        <v>20</v>
      </c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557</v>
      </c>
      <c r="D62" s="122" t="s">
        <v>569</v>
      </c>
      <c r="E62" s="122">
        <v>2013</v>
      </c>
      <c r="F62" s="122">
        <v>2019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557</v>
      </c>
      <c r="D63" s="122" t="s">
        <v>575</v>
      </c>
      <c r="E63" s="122">
        <v>2009</v>
      </c>
      <c r="F63" s="122">
        <v>2017</v>
      </c>
      <c r="G63" s="123" t="s">
        <v>20</v>
      </c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577</v>
      </c>
      <c r="D64" s="122" t="s">
        <v>579</v>
      </c>
      <c r="E64" s="122">
        <v>2008</v>
      </c>
      <c r="F64" s="122">
        <v>2012</v>
      </c>
      <c r="G64" s="123" t="s">
        <v>20</v>
      </c>
      <c r="H64" s="129"/>
      <c r="I64" s="130"/>
      <c r="J64" s="131" t="s">
        <v>20</v>
      </c>
    </row>
    <row r="65" spans="2:10" ht="19.649999999999999" customHeight="1">
      <c r="B65" s="121">
        <f t="shared" si="1"/>
        <v>60</v>
      </c>
      <c r="C65" s="122" t="s">
        <v>577</v>
      </c>
      <c r="D65" s="122" t="s">
        <v>584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</row>
    <row r="66" spans="2:10" ht="19.5" customHeight="1">
      <c r="B66" s="121">
        <f t="shared" si="1"/>
        <v>61</v>
      </c>
      <c r="C66" s="122" t="s">
        <v>577</v>
      </c>
      <c r="D66" s="122" t="s">
        <v>589</v>
      </c>
      <c r="E66" s="122">
        <v>2012</v>
      </c>
      <c r="F66" s="122">
        <v>2015</v>
      </c>
      <c r="G66" s="123" t="s">
        <v>20</v>
      </c>
      <c r="H66" s="129"/>
      <c r="I66" s="130"/>
      <c r="J66" s="131" t="s">
        <v>20</v>
      </c>
    </row>
    <row r="67" spans="2:10" ht="19.5" customHeight="1">
      <c r="B67" s="121">
        <f t="shared" si="1"/>
        <v>62</v>
      </c>
      <c r="C67" s="122" t="s">
        <v>577</v>
      </c>
      <c r="D67" s="122" t="s">
        <v>592</v>
      </c>
      <c r="E67" s="122">
        <v>2011</v>
      </c>
      <c r="F67" s="122">
        <v>2017</v>
      </c>
      <c r="G67" s="123" t="s">
        <v>20</v>
      </c>
      <c r="H67" s="129"/>
      <c r="I67" s="130"/>
      <c r="J67" s="131" t="s">
        <v>20</v>
      </c>
    </row>
    <row r="68" spans="2:10" ht="19.649999999999999" customHeight="1">
      <c r="B68" s="121">
        <f t="shared" si="1"/>
        <v>63</v>
      </c>
      <c r="C68" s="122" t="s">
        <v>594</v>
      </c>
      <c r="D68" s="122" t="s">
        <v>596</v>
      </c>
      <c r="E68" s="122">
        <v>2004</v>
      </c>
      <c r="F68" s="122">
        <v>2010</v>
      </c>
      <c r="G68" s="123" t="s">
        <v>20</v>
      </c>
      <c r="H68" s="129"/>
      <c r="I68" s="130"/>
      <c r="J68" s="131" t="s">
        <v>20</v>
      </c>
    </row>
    <row r="69" spans="2:10" ht="19.649999999999999" customHeight="1">
      <c r="B69" s="121">
        <f t="shared" si="1"/>
        <v>64</v>
      </c>
      <c r="C69" s="122" t="s">
        <v>594</v>
      </c>
      <c r="D69" s="122" t="s">
        <v>596</v>
      </c>
      <c r="E69" s="122">
        <v>2010</v>
      </c>
      <c r="F69" s="122">
        <v>2017</v>
      </c>
      <c r="G69" s="123" t="s">
        <v>20</v>
      </c>
      <c r="H69" s="129"/>
      <c r="I69" s="130"/>
      <c r="J69" s="131" t="s">
        <v>20</v>
      </c>
    </row>
    <row r="70" spans="2:10" ht="19.649999999999999" customHeight="1">
      <c r="B70" s="121">
        <f t="shared" si="1"/>
        <v>65</v>
      </c>
      <c r="C70" s="122" t="s">
        <v>599</v>
      </c>
      <c r="D70" s="122" t="s">
        <v>600</v>
      </c>
      <c r="E70" s="122">
        <v>2007</v>
      </c>
      <c r="F70" s="122">
        <v>2013</v>
      </c>
      <c r="G70" s="123" t="s">
        <v>20</v>
      </c>
      <c r="H70" s="129"/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599</v>
      </c>
      <c r="D71" s="122" t="s">
        <v>600</v>
      </c>
      <c r="E71" s="122">
        <v>2013</v>
      </c>
      <c r="F71" s="122">
        <v>2018</v>
      </c>
      <c r="G71" s="123" t="s">
        <v>20</v>
      </c>
      <c r="H71" s="129"/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599</v>
      </c>
      <c r="D72" s="122" t="s">
        <v>621</v>
      </c>
      <c r="E72" s="122">
        <v>2005</v>
      </c>
      <c r="F72" s="122">
        <v>2013</v>
      </c>
      <c r="G72" s="123" t="s">
        <v>20</v>
      </c>
      <c r="H72" s="129"/>
      <c r="I72" s="130" t="s">
        <v>20</v>
      </c>
      <c r="J72" s="131"/>
    </row>
    <row r="73" spans="2:10" ht="19.649999999999999" customHeight="1">
      <c r="B73" s="121">
        <f t="shared" si="1"/>
        <v>68</v>
      </c>
      <c r="C73" s="122" t="s">
        <v>599</v>
      </c>
      <c r="D73" s="122" t="s">
        <v>624</v>
      </c>
      <c r="E73" s="122">
        <v>2009</v>
      </c>
      <c r="F73" s="122">
        <v>2014</v>
      </c>
      <c r="G73" s="123" t="s">
        <v>20</v>
      </c>
      <c r="H73" s="129"/>
      <c r="I73" s="130" t="s">
        <v>20</v>
      </c>
      <c r="J73" s="131"/>
    </row>
    <row r="74" spans="2:10" ht="19.649999999999999" customHeight="1">
      <c r="B74" s="121">
        <f t="shared" si="1"/>
        <v>69</v>
      </c>
      <c r="C74" s="122" t="s">
        <v>599</v>
      </c>
      <c r="D74" s="122" t="s">
        <v>626</v>
      </c>
      <c r="E74" s="122">
        <v>2009</v>
      </c>
      <c r="F74" s="122">
        <v>2018</v>
      </c>
      <c r="G74" s="123" t="s">
        <v>20</v>
      </c>
      <c r="H74" s="129"/>
      <c r="I74" s="130" t="s">
        <v>20</v>
      </c>
      <c r="J74" s="131"/>
    </row>
    <row r="75" spans="2:10" ht="19.649999999999999" customHeight="1">
      <c r="B75" s="121">
        <f t="shared" si="1"/>
        <v>70</v>
      </c>
      <c r="C75" s="122" t="s">
        <v>632</v>
      </c>
      <c r="D75" s="122" t="s">
        <v>637</v>
      </c>
      <c r="E75" s="122">
        <v>2011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 t="s">
        <v>20</v>
      </c>
    </row>
    <row r="76" spans="2:10" ht="19.649999999999999" customHeight="1">
      <c r="B76" s="121">
        <f t="shared" si="1"/>
        <v>71</v>
      </c>
      <c r="C76" s="122" t="s">
        <v>632</v>
      </c>
      <c r="D76" s="122" t="s">
        <v>639</v>
      </c>
      <c r="E76" s="122">
        <v>2004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632</v>
      </c>
      <c r="D77" s="122" t="s">
        <v>643</v>
      </c>
      <c r="E77" s="122">
        <v>2003</v>
      </c>
      <c r="F77" s="122">
        <v>2009</v>
      </c>
      <c r="G77" s="123" t="s">
        <v>20</v>
      </c>
      <c r="H77" s="129" t="s">
        <v>20</v>
      </c>
      <c r="I77" s="130" t="s">
        <v>20</v>
      </c>
      <c r="J77" s="131" t="s">
        <v>20</v>
      </c>
    </row>
    <row r="78" spans="2:10" ht="19.649999999999999" customHeight="1">
      <c r="B78" s="121">
        <f t="shared" si="1"/>
        <v>73</v>
      </c>
      <c r="C78" s="122" t="s">
        <v>632</v>
      </c>
      <c r="D78" s="122" t="s">
        <v>648</v>
      </c>
      <c r="E78" s="122">
        <v>2006</v>
      </c>
      <c r="F78" s="122">
        <v>2017</v>
      </c>
      <c r="G78" s="123" t="s">
        <v>20</v>
      </c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632</v>
      </c>
      <c r="D79" s="122" t="s">
        <v>652</v>
      </c>
      <c r="E79" s="122">
        <v>2003</v>
      </c>
      <c r="F79" s="122">
        <v>2009</v>
      </c>
      <c r="G79" s="123" t="s">
        <v>20</v>
      </c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632</v>
      </c>
      <c r="D80" s="122" t="s">
        <v>652</v>
      </c>
      <c r="E80" s="122">
        <v>2012</v>
      </c>
      <c r="F80" s="122">
        <v>2019</v>
      </c>
      <c r="G80" s="123" t="s">
        <v>20</v>
      </c>
      <c r="H80" s="129" t="s">
        <v>20</v>
      </c>
      <c r="I80" s="130"/>
      <c r="J80" s="131" t="s">
        <v>20</v>
      </c>
    </row>
    <row r="81" spans="2:10" ht="19.649999999999999" customHeight="1">
      <c r="B81" s="121">
        <f t="shared" si="1"/>
        <v>76</v>
      </c>
      <c r="C81" s="122" t="s">
        <v>632</v>
      </c>
      <c r="D81" s="122" t="s">
        <v>656</v>
      </c>
      <c r="E81" s="122">
        <v>2005</v>
      </c>
      <c r="F81" s="122">
        <v>2011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>ROW()-5</f>
        <v>77</v>
      </c>
      <c r="C82" s="125" t="s">
        <v>632</v>
      </c>
      <c r="D82" s="125" t="s">
        <v>659</v>
      </c>
      <c r="E82" s="125">
        <v>2003</v>
      </c>
      <c r="F82" s="125">
        <v>2009</v>
      </c>
      <c r="G82" s="164" t="s">
        <v>20</v>
      </c>
      <c r="H82" s="132" t="s">
        <v>20</v>
      </c>
      <c r="I82" s="133" t="s">
        <v>20</v>
      </c>
      <c r="J82" s="134" t="s">
        <v>20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2205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632</v>
      </c>
      <c r="D84" s="122" t="s">
        <v>661</v>
      </c>
      <c r="E84" s="122">
        <v>2005</v>
      </c>
      <c r="F84" s="122">
        <v>2015</v>
      </c>
      <c r="G84" s="123" t="s">
        <v>20</v>
      </c>
      <c r="H84" s="129" t="s">
        <v>20</v>
      </c>
      <c r="I84" s="130" t="s">
        <v>20</v>
      </c>
      <c r="J84" s="131"/>
    </row>
    <row r="85" spans="2:10" ht="19.649999999999999" customHeight="1">
      <c r="B85" s="121">
        <f>ROW()-6</f>
        <v>79</v>
      </c>
      <c r="C85" s="122" t="s">
        <v>632</v>
      </c>
      <c r="D85" s="122" t="s">
        <v>666</v>
      </c>
      <c r="E85" s="122">
        <v>1994</v>
      </c>
      <c r="F85" s="122">
        <v>2003</v>
      </c>
      <c r="G85" s="123" t="s">
        <v>20</v>
      </c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ref="B86:B95" si="2">ROW()-6</f>
        <v>80</v>
      </c>
      <c r="C86" s="122" t="s">
        <v>632</v>
      </c>
      <c r="D86" s="122" t="s">
        <v>666</v>
      </c>
      <c r="E86" s="122">
        <v>2004</v>
      </c>
      <c r="F86" s="122">
        <v>2009</v>
      </c>
      <c r="G86" s="123" t="s">
        <v>20</v>
      </c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632</v>
      </c>
      <c r="D87" s="122" t="s">
        <v>669</v>
      </c>
      <c r="E87" s="122">
        <v>2008</v>
      </c>
      <c r="F87" s="122">
        <v>2017</v>
      </c>
      <c r="G87" s="123" t="s">
        <v>20</v>
      </c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632</v>
      </c>
      <c r="D88" s="122" t="s">
        <v>671</v>
      </c>
      <c r="E88" s="122">
        <v>1995</v>
      </c>
      <c r="F88" s="122">
        <v>2010</v>
      </c>
      <c r="G88" s="123" t="s">
        <v>20</v>
      </c>
      <c r="H88" s="129" t="s">
        <v>20</v>
      </c>
      <c r="I88" s="130" t="s">
        <v>20</v>
      </c>
      <c r="J88" s="131" t="s">
        <v>20</v>
      </c>
    </row>
    <row r="89" spans="2:10" ht="19.649999999999999" customHeight="1">
      <c r="B89" s="121">
        <f t="shared" si="2"/>
        <v>83</v>
      </c>
      <c r="C89" s="122" t="s">
        <v>632</v>
      </c>
      <c r="D89" s="122" t="s">
        <v>671</v>
      </c>
      <c r="E89" s="122">
        <v>2010</v>
      </c>
      <c r="F89" s="122">
        <v>2020</v>
      </c>
      <c r="G89" s="123" t="s">
        <v>20</v>
      </c>
      <c r="H89" s="129" t="s">
        <v>20</v>
      </c>
      <c r="I89" s="130" t="s">
        <v>20</v>
      </c>
      <c r="J89" s="131"/>
    </row>
    <row r="90" spans="2:10" ht="19.5" customHeight="1">
      <c r="B90" s="121">
        <f t="shared" si="2"/>
        <v>84</v>
      </c>
      <c r="C90" s="122" t="s">
        <v>632</v>
      </c>
      <c r="D90" s="122" t="s">
        <v>678</v>
      </c>
      <c r="E90" s="122">
        <v>2007</v>
      </c>
      <c r="F90" s="122">
        <v>2016</v>
      </c>
      <c r="G90" s="123" t="s">
        <v>20</v>
      </c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632</v>
      </c>
      <c r="D91" s="122" t="s">
        <v>2206</v>
      </c>
      <c r="E91" s="122">
        <v>2010</v>
      </c>
      <c r="F91" s="122">
        <v>2018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632</v>
      </c>
      <c r="D92" s="122" t="s">
        <v>684</v>
      </c>
      <c r="E92" s="122">
        <v>2003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632</v>
      </c>
      <c r="D93" s="122" t="s">
        <v>1322</v>
      </c>
      <c r="E93" s="122">
        <v>2003</v>
      </c>
      <c r="F93" s="122">
        <v>2009</v>
      </c>
      <c r="G93" s="123" t="s">
        <v>20</v>
      </c>
      <c r="H93" s="129" t="s">
        <v>20</v>
      </c>
      <c r="I93" s="130" t="s">
        <v>20</v>
      </c>
      <c r="J93" s="131" t="s">
        <v>20</v>
      </c>
    </row>
    <row r="94" spans="2:10" ht="19.649999999999999" customHeight="1">
      <c r="B94" s="121">
        <f t="shared" si="2"/>
        <v>88</v>
      </c>
      <c r="C94" s="122" t="s">
        <v>632</v>
      </c>
      <c r="D94" s="122" t="s">
        <v>691</v>
      </c>
      <c r="E94" s="122">
        <v>2003</v>
      </c>
      <c r="F94" s="122">
        <v>2009</v>
      </c>
      <c r="G94" s="123" t="s">
        <v>20</v>
      </c>
      <c r="H94" s="129" t="s">
        <v>20</v>
      </c>
      <c r="I94" s="130" t="s">
        <v>20</v>
      </c>
      <c r="J94" s="131" t="s">
        <v>20</v>
      </c>
    </row>
    <row r="95" spans="2:10" ht="19.649999999999999" customHeight="1">
      <c r="B95" s="121">
        <f t="shared" si="2"/>
        <v>89</v>
      </c>
      <c r="C95" s="122" t="s">
        <v>692</v>
      </c>
      <c r="D95" s="122" t="s">
        <v>696</v>
      </c>
      <c r="E95" s="122">
        <v>2012</v>
      </c>
      <c r="F95" s="122">
        <v>2019</v>
      </c>
      <c r="G95" s="123" t="s">
        <v>20</v>
      </c>
      <c r="H95" s="129" t="s">
        <v>20</v>
      </c>
      <c r="I95" s="130" t="s">
        <v>20</v>
      </c>
      <c r="J95" s="131"/>
    </row>
    <row r="96" spans="2:10" ht="19.649999999999999" customHeight="1" thickBot="1">
      <c r="B96" s="124">
        <f>ROW()-6</f>
        <v>90</v>
      </c>
      <c r="C96" s="125" t="s">
        <v>692</v>
      </c>
      <c r="D96" s="125" t="s">
        <v>701</v>
      </c>
      <c r="E96" s="125">
        <v>2009</v>
      </c>
      <c r="F96" s="125">
        <v>2017</v>
      </c>
      <c r="G96" s="164" t="s">
        <v>20</v>
      </c>
      <c r="H96" s="132"/>
      <c r="I96" s="133" t="s">
        <v>20</v>
      </c>
      <c r="J96" s="134"/>
    </row>
  </sheetData>
  <autoFilter ref="B4:J96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B4F05-5D77-4C73-9141-6A4A8DDA99FE}">
  <sheetPr filterMode="1"/>
  <dimension ref="B1:Q140"/>
  <sheetViews>
    <sheetView view="pageLayout" zoomScaleNormal="100" workbookViewId="0">
      <selection activeCell="H8" sqref="H8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customWidth="1"/>
    <col min="13" max="13" width="10.5546875" style="103" customWidth="1"/>
    <col min="14" max="15" width="10" style="103" customWidth="1"/>
    <col min="16" max="16" width="20.109375" style="103" customWidth="1"/>
    <col min="17" max="17" width="11.109375" style="102" customWidth="1"/>
    <col min="18" max="16384" width="9.109375" style="90"/>
  </cols>
  <sheetData>
    <row r="1" spans="2:17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7" ht="22.5" customHeight="1" thickBot="1">
      <c r="B2" s="418" t="s">
        <v>2207</v>
      </c>
      <c r="C2" s="419"/>
      <c r="D2" s="419"/>
      <c r="E2" s="419"/>
      <c r="F2" s="419"/>
      <c r="G2" s="419"/>
      <c r="H2" s="420"/>
      <c r="I2" s="415">
        <v>43965</v>
      </c>
      <c r="J2" s="416"/>
    </row>
    <row r="3" spans="2:17" ht="19.649999999999999" customHeight="1" thickBot="1">
      <c r="G3" s="95"/>
      <c r="H3" s="95"/>
      <c r="I3" s="90"/>
      <c r="J3" s="90"/>
    </row>
    <row r="4" spans="2:17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2204</v>
      </c>
      <c r="M4" s="162" t="s">
        <v>11</v>
      </c>
      <c r="N4" s="162" t="s">
        <v>12</v>
      </c>
      <c r="O4" s="162" t="s">
        <v>13</v>
      </c>
      <c r="P4" s="162" t="s">
        <v>15</v>
      </c>
      <c r="Q4" s="102" t="s">
        <v>16</v>
      </c>
    </row>
    <row r="5" spans="2:17" ht="19.649999999999999" customHeight="1">
      <c r="B5" s="118"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  <c r="N5" s="161">
        <v>1</v>
      </c>
      <c r="O5" s="161"/>
      <c r="P5" s="161"/>
      <c r="Q5" s="102" t="s">
        <v>44</v>
      </c>
    </row>
    <row r="6" spans="2:17" ht="19.649999999999999" hidden="1" customHeight="1">
      <c r="B6" s="121">
        <f t="shared" ref="B6:B68" si="0">ROW()-4</f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  <c r="K6" s="93"/>
      <c r="L6" s="104"/>
      <c r="M6" s="104"/>
      <c r="N6" s="104">
        <v>1</v>
      </c>
      <c r="O6" s="104"/>
      <c r="P6" s="104"/>
      <c r="Q6" s="102" t="s">
        <v>45</v>
      </c>
    </row>
    <row r="7" spans="2:17" ht="19.649999999999999" customHeight="1">
      <c r="B7" s="121">
        <v>2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  <c r="N7" s="104">
        <v>1</v>
      </c>
      <c r="O7" s="104"/>
      <c r="P7" s="108" t="s">
        <v>53</v>
      </c>
      <c r="Q7" s="102" t="s">
        <v>54</v>
      </c>
    </row>
    <row r="8" spans="2:17" ht="19.649999999999999" customHeight="1">
      <c r="B8" s="121">
        <v>3</v>
      </c>
      <c r="C8" s="122" t="s">
        <v>39</v>
      </c>
      <c r="D8" s="122" t="s">
        <v>58</v>
      </c>
      <c r="E8" s="122">
        <v>2010</v>
      </c>
      <c r="F8" s="122">
        <v>2017</v>
      </c>
      <c r="G8" s="123" t="s">
        <v>20</v>
      </c>
      <c r="H8" s="129" t="s">
        <v>20</v>
      </c>
      <c r="I8" s="130" t="s">
        <v>20</v>
      </c>
      <c r="J8" s="131"/>
      <c r="K8" s="93"/>
      <c r="L8" s="107" t="s">
        <v>59</v>
      </c>
      <c r="M8" s="108">
        <v>43951</v>
      </c>
      <c r="N8" s="104">
        <v>1</v>
      </c>
      <c r="O8" s="104" t="s">
        <v>59</v>
      </c>
      <c r="P8" s="104"/>
      <c r="Q8" s="102" t="s">
        <v>2208</v>
      </c>
    </row>
    <row r="9" spans="2:17" ht="19.649999999999999" customHeight="1">
      <c r="B9" s="121">
        <v>4</v>
      </c>
      <c r="C9" s="122" t="s">
        <v>39</v>
      </c>
      <c r="D9" s="122" t="s">
        <v>67</v>
      </c>
      <c r="E9" s="122">
        <v>2011</v>
      </c>
      <c r="F9" s="122">
        <v>2018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  <c r="N9" s="104">
        <v>1</v>
      </c>
      <c r="O9" s="104" t="s">
        <v>59</v>
      </c>
      <c r="P9" s="104"/>
      <c r="Q9" s="102" t="s">
        <v>2209</v>
      </c>
    </row>
    <row r="10" spans="2:17" ht="19.649999999999999" hidden="1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  <c r="K10" s="93"/>
      <c r="L10" s="104"/>
      <c r="M10" s="104"/>
      <c r="N10" s="104">
        <v>1</v>
      </c>
      <c r="O10" s="104"/>
      <c r="P10" s="104"/>
      <c r="Q10" s="102" t="s">
        <v>76</v>
      </c>
    </row>
    <row r="11" spans="2:17" ht="19.649999999999999" customHeight="1">
      <c r="B11" s="121">
        <v>5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  <c r="K11" s="93"/>
      <c r="L11" s="107" t="s">
        <v>59</v>
      </c>
      <c r="M11" s="108">
        <v>43951</v>
      </c>
      <c r="N11" s="104">
        <v>1</v>
      </c>
      <c r="O11" s="104"/>
      <c r="P11" s="108" t="s">
        <v>53</v>
      </c>
      <c r="Q11" s="102" t="s">
        <v>54</v>
      </c>
    </row>
    <row r="12" spans="2:17" ht="19.649999999999999" hidden="1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  <c r="K12" s="93"/>
      <c r="L12" s="104"/>
      <c r="M12" s="104"/>
      <c r="N12" s="104">
        <v>1</v>
      </c>
      <c r="O12" s="104"/>
      <c r="P12" s="104"/>
      <c r="Q12" s="102" t="s">
        <v>93</v>
      </c>
    </row>
    <row r="13" spans="2:17" ht="19.649999999999999" hidden="1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  <c r="K13" s="93"/>
      <c r="L13" s="104"/>
      <c r="M13" s="104"/>
      <c r="N13" s="104">
        <v>1</v>
      </c>
      <c r="O13" s="104"/>
      <c r="P13" s="104"/>
      <c r="Q13" s="102" t="s">
        <v>104</v>
      </c>
    </row>
    <row r="14" spans="2:17" ht="19.649999999999999" hidden="1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>
        <v>2019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  <c r="N14" s="104">
        <v>1</v>
      </c>
      <c r="O14" s="104" t="s">
        <v>59</v>
      </c>
      <c r="P14" s="104"/>
      <c r="Q14" s="102" t="s">
        <v>105</v>
      </c>
    </row>
    <row r="15" spans="2:17" ht="19.649999999999999" hidden="1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>
        <v>2019</v>
      </c>
      <c r="G15" s="123" t="s">
        <v>20</v>
      </c>
      <c r="H15" s="129" t="s">
        <v>20</v>
      </c>
      <c r="I15" s="130" t="s">
        <v>20</v>
      </c>
      <c r="J15" s="131"/>
      <c r="K15" s="93"/>
      <c r="L15" s="104"/>
      <c r="M15" s="104"/>
      <c r="N15" s="104">
        <v>1</v>
      </c>
      <c r="O15" s="104" t="s">
        <v>59</v>
      </c>
      <c r="P15" s="104"/>
      <c r="Q15" s="102" t="s">
        <v>112</v>
      </c>
    </row>
    <row r="16" spans="2:17" ht="19.649999999999999" customHeight="1">
      <c r="B16" s="121">
        <v>6</v>
      </c>
      <c r="C16" s="122" t="s">
        <v>102</v>
      </c>
      <c r="D16" s="122" t="s">
        <v>114</v>
      </c>
      <c r="E16" s="122">
        <v>2010</v>
      </c>
      <c r="F16" s="122">
        <v>2016</v>
      </c>
      <c r="G16" s="123" t="s">
        <v>20</v>
      </c>
      <c r="H16" s="129" t="s">
        <v>20</v>
      </c>
      <c r="I16" s="130" t="s">
        <v>20</v>
      </c>
      <c r="J16" s="131"/>
      <c r="K16" s="93"/>
      <c r="L16" s="107" t="s">
        <v>59</v>
      </c>
      <c r="M16" s="108">
        <v>43951</v>
      </c>
      <c r="N16" s="104">
        <v>1</v>
      </c>
      <c r="O16" s="104" t="s">
        <v>59</v>
      </c>
      <c r="P16" s="104"/>
      <c r="Q16" s="102" t="s">
        <v>115</v>
      </c>
    </row>
    <row r="17" spans="2:17" ht="19.649999999999999" customHeight="1">
      <c r="B17" s="121">
        <v>7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  <c r="K17" s="93"/>
      <c r="L17" s="107" t="s">
        <v>59</v>
      </c>
      <c r="M17" s="108">
        <v>43951</v>
      </c>
      <c r="N17" s="104">
        <v>1</v>
      </c>
      <c r="O17" s="104"/>
      <c r="P17" s="104"/>
      <c r="Q17" s="102" t="s">
        <v>132</v>
      </c>
    </row>
    <row r="18" spans="2:17" ht="19.649999999999999" hidden="1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  <c r="K18" s="93"/>
      <c r="L18" s="104"/>
      <c r="M18" s="104"/>
      <c r="N18" s="104">
        <v>1</v>
      </c>
      <c r="O18" s="104"/>
      <c r="P18" s="104"/>
      <c r="Q18" s="102" t="s">
        <v>140</v>
      </c>
    </row>
    <row r="19" spans="2:17" ht="19.649999999999999" hidden="1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  <c r="K19" s="93"/>
      <c r="L19" s="104"/>
      <c r="M19" s="104"/>
      <c r="N19" s="104">
        <v>1</v>
      </c>
      <c r="O19" s="104"/>
      <c r="P19" s="104"/>
      <c r="Q19" s="102" t="s">
        <v>248</v>
      </c>
    </row>
    <row r="20" spans="2:17" ht="19.649999999999999" hidden="1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  <c r="K20" s="93"/>
      <c r="L20" s="104"/>
      <c r="M20" s="104"/>
      <c r="N20" s="104">
        <v>1</v>
      </c>
      <c r="O20" s="104"/>
      <c r="P20" s="104" t="s">
        <v>253</v>
      </c>
      <c r="Q20" s="102" t="s">
        <v>254</v>
      </c>
    </row>
    <row r="21" spans="2:17" ht="19.649999999999999" hidden="1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  <c r="K21" s="93"/>
      <c r="L21" s="104"/>
      <c r="M21" s="104"/>
      <c r="N21" s="104">
        <v>1</v>
      </c>
      <c r="O21" s="104"/>
      <c r="P21" s="104" t="s">
        <v>253</v>
      </c>
      <c r="Q21" s="102" t="s">
        <v>254</v>
      </c>
    </row>
    <row r="22" spans="2:17" ht="19.649999999999999" hidden="1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  <c r="K22" s="93"/>
      <c r="L22" s="104"/>
      <c r="M22" s="104"/>
      <c r="N22" s="104">
        <v>1</v>
      </c>
      <c r="O22" s="104"/>
      <c r="P22" s="104"/>
      <c r="Q22" s="102" t="s">
        <v>260</v>
      </c>
    </row>
    <row r="23" spans="2:17" ht="19.649999999999999" hidden="1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  <c r="K23" s="93"/>
      <c r="L23" s="104"/>
      <c r="M23" s="104"/>
      <c r="N23" s="104">
        <v>1</v>
      </c>
      <c r="O23" s="104"/>
      <c r="P23" s="104"/>
      <c r="Q23" s="102" t="s">
        <v>263</v>
      </c>
    </row>
    <row r="24" spans="2:17" ht="19.649999999999999" hidden="1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>
        <v>2019</v>
      </c>
      <c r="G24" s="123" t="s">
        <v>20</v>
      </c>
      <c r="H24" s="129" t="s">
        <v>20</v>
      </c>
      <c r="I24" s="130" t="s">
        <v>20</v>
      </c>
      <c r="J24" s="131"/>
      <c r="K24" s="93"/>
      <c r="L24" s="104"/>
      <c r="M24" s="104"/>
      <c r="N24" s="104">
        <v>1</v>
      </c>
      <c r="O24" s="104" t="s">
        <v>59</v>
      </c>
      <c r="P24" s="104" t="s">
        <v>271</v>
      </c>
      <c r="Q24" s="102" t="s">
        <v>2210</v>
      </c>
    </row>
    <row r="25" spans="2:17" ht="19.649999999999999" hidden="1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>
        <v>2017</v>
      </c>
      <c r="G25" s="123" t="s">
        <v>20</v>
      </c>
      <c r="H25" s="129" t="s">
        <v>20</v>
      </c>
      <c r="I25" s="130"/>
      <c r="J25" s="131"/>
      <c r="K25" s="93"/>
      <c r="L25" s="104"/>
      <c r="M25" s="104"/>
      <c r="N25" s="104">
        <v>1</v>
      </c>
      <c r="O25" s="104" t="s">
        <v>59</v>
      </c>
      <c r="P25" s="104"/>
      <c r="Q25" s="102" t="s">
        <v>2211</v>
      </c>
    </row>
    <row r="26" spans="2:17" ht="19.649999999999999" hidden="1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  <c r="K26" s="93"/>
      <c r="L26" s="104"/>
      <c r="M26" s="104"/>
      <c r="N26" s="104">
        <v>1</v>
      </c>
      <c r="O26" s="104"/>
      <c r="P26" s="104"/>
      <c r="Q26" s="102" t="s">
        <v>281</v>
      </c>
    </row>
    <row r="27" spans="2:17" ht="19.649999999999999" hidden="1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>
        <v>2019</v>
      </c>
      <c r="G27" s="123" t="s">
        <v>20</v>
      </c>
      <c r="H27" s="129" t="s">
        <v>20</v>
      </c>
      <c r="I27" s="130"/>
      <c r="J27" s="131"/>
      <c r="K27" s="93"/>
      <c r="L27" s="104"/>
      <c r="M27" s="104"/>
      <c r="N27" s="104">
        <v>1</v>
      </c>
      <c r="O27" s="104" t="s">
        <v>59</v>
      </c>
      <c r="P27" s="104"/>
      <c r="Q27" s="102" t="s">
        <v>2212</v>
      </c>
    </row>
    <row r="28" spans="2:17" ht="19.649999999999999" hidden="1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>
        <v>2019</v>
      </c>
      <c r="G28" s="123" t="s">
        <v>20</v>
      </c>
      <c r="H28" s="129" t="s">
        <v>20</v>
      </c>
      <c r="I28" s="130" t="s">
        <v>20</v>
      </c>
      <c r="J28" s="131"/>
      <c r="K28" s="93"/>
      <c r="L28" s="104"/>
      <c r="M28" s="104"/>
      <c r="N28" s="104">
        <v>1</v>
      </c>
      <c r="O28" s="104" t="s">
        <v>59</v>
      </c>
      <c r="P28" s="104" t="s">
        <v>271</v>
      </c>
      <c r="Q28" s="102" t="s">
        <v>2210</v>
      </c>
    </row>
    <row r="29" spans="2:17" ht="19.649999999999999" hidden="1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  <c r="K29" s="93"/>
      <c r="L29" s="104"/>
      <c r="M29" s="104"/>
      <c r="N29" s="104">
        <v>1</v>
      </c>
      <c r="O29" s="104"/>
      <c r="P29" s="104"/>
      <c r="Q29" s="102" t="s">
        <v>307</v>
      </c>
    </row>
    <row r="30" spans="2:17" ht="19.649999999999999" hidden="1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  <c r="K30" s="93"/>
      <c r="L30" s="104"/>
      <c r="M30" s="104"/>
      <c r="N30" s="104">
        <v>1</v>
      </c>
      <c r="O30" s="104"/>
      <c r="P30" s="104"/>
      <c r="Q30" s="102" t="s">
        <v>310</v>
      </c>
    </row>
    <row r="31" spans="2:17" ht="19.649999999999999" hidden="1" customHeight="1">
      <c r="B31" s="121">
        <f t="shared" si="0"/>
        <v>27</v>
      </c>
      <c r="C31" s="122" t="s">
        <v>2078</v>
      </c>
      <c r="D31" s="122" t="s">
        <v>324</v>
      </c>
      <c r="E31" s="122">
        <v>2013</v>
      </c>
      <c r="F31" s="122">
        <v>2019</v>
      </c>
      <c r="G31" s="123" t="s">
        <v>20</v>
      </c>
      <c r="H31" s="129" t="s">
        <v>20</v>
      </c>
      <c r="I31" s="130" t="s">
        <v>20</v>
      </c>
      <c r="J31" s="131"/>
      <c r="K31" s="93"/>
      <c r="L31" s="104"/>
      <c r="M31" s="104"/>
      <c r="N31" s="104">
        <v>1</v>
      </c>
      <c r="O31" s="104" t="s">
        <v>59</v>
      </c>
      <c r="P31" s="104" t="s">
        <v>325</v>
      </c>
      <c r="Q31" s="102" t="s">
        <v>2213</v>
      </c>
    </row>
    <row r="32" spans="2:17" ht="19.649999999999999" customHeight="1">
      <c r="B32" s="121">
        <v>8</v>
      </c>
      <c r="C32" s="122" t="s">
        <v>2078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  <c r="K32" s="93"/>
      <c r="L32" s="107" t="s">
        <v>59</v>
      </c>
      <c r="M32" s="108">
        <v>43951</v>
      </c>
      <c r="N32" s="104">
        <v>1</v>
      </c>
      <c r="O32" s="104"/>
      <c r="P32" s="104"/>
      <c r="Q32" s="102" t="s">
        <v>2214</v>
      </c>
    </row>
    <row r="33" spans="2:17" ht="19.649999999999999" hidden="1" customHeight="1">
      <c r="B33" s="121">
        <f t="shared" si="0"/>
        <v>29</v>
      </c>
      <c r="C33" s="122" t="s">
        <v>2078</v>
      </c>
      <c r="D33" s="122" t="s">
        <v>336</v>
      </c>
      <c r="E33" s="122">
        <v>2013</v>
      </c>
      <c r="F33" s="122">
        <v>2019</v>
      </c>
      <c r="G33" s="123" t="s">
        <v>20</v>
      </c>
      <c r="H33" s="129" t="s">
        <v>20</v>
      </c>
      <c r="I33" s="130" t="s">
        <v>20</v>
      </c>
      <c r="J33" s="131"/>
      <c r="K33" s="93"/>
      <c r="L33" s="104"/>
      <c r="M33" s="104"/>
      <c r="N33" s="104">
        <v>1</v>
      </c>
      <c r="O33" s="104" t="s">
        <v>59</v>
      </c>
      <c r="P33" s="104" t="s">
        <v>325</v>
      </c>
      <c r="Q33" s="102" t="s">
        <v>2213</v>
      </c>
    </row>
    <row r="34" spans="2:17" ht="19.649999999999999" hidden="1" customHeight="1">
      <c r="B34" s="121">
        <f t="shared" si="0"/>
        <v>30</v>
      </c>
      <c r="C34" s="122" t="s">
        <v>350</v>
      </c>
      <c r="D34" s="122" t="s">
        <v>2203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  <c r="K34" s="93"/>
      <c r="L34" s="104"/>
      <c r="M34" s="104"/>
      <c r="N34" s="104">
        <v>1</v>
      </c>
      <c r="O34" s="104"/>
      <c r="P34" s="104"/>
      <c r="Q34" s="102" t="s">
        <v>355</v>
      </c>
    </row>
    <row r="35" spans="2:17" ht="19.649999999999999" hidden="1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  <c r="K35" s="93"/>
      <c r="L35" s="104"/>
      <c r="M35" s="104"/>
      <c r="N35" s="104">
        <v>1</v>
      </c>
      <c r="O35" s="104"/>
      <c r="P35" s="104"/>
      <c r="Q35" s="102" t="s">
        <v>373</v>
      </c>
    </row>
    <row r="36" spans="2:17" ht="19.649999999999999" hidden="1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  <c r="K36" s="93"/>
      <c r="L36" s="104"/>
      <c r="M36" s="104"/>
      <c r="N36" s="104">
        <v>1</v>
      </c>
      <c r="O36" s="104"/>
      <c r="P36" s="104"/>
      <c r="Q36" s="102" t="s">
        <v>375</v>
      </c>
    </row>
    <row r="37" spans="2:17" ht="19.649999999999999" hidden="1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  <c r="N37" s="104">
        <v>1</v>
      </c>
      <c r="O37" s="104"/>
      <c r="P37" s="104"/>
      <c r="Q37" s="102" t="s">
        <v>377</v>
      </c>
    </row>
    <row r="38" spans="2:17" ht="19.649999999999999" hidden="1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>
        <v>2018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  <c r="N38" s="104">
        <v>1</v>
      </c>
      <c r="O38" s="104" t="s">
        <v>59</v>
      </c>
      <c r="P38" s="104"/>
      <c r="Q38" s="102" t="s">
        <v>2215</v>
      </c>
    </row>
    <row r="39" spans="2:17" ht="19.649999999999999" hidden="1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  <c r="N39" s="104">
        <v>1</v>
      </c>
      <c r="O39" s="104"/>
      <c r="P39" s="104"/>
      <c r="Q39" s="102" t="s">
        <v>380</v>
      </c>
    </row>
    <row r="40" spans="2:17" ht="19.649999999999999" hidden="1" customHeight="1">
      <c r="B40" s="121">
        <f t="shared" si="0"/>
        <v>36</v>
      </c>
      <c r="C40" s="122" t="s">
        <v>378</v>
      </c>
      <c r="D40" s="122" t="s">
        <v>1212</v>
      </c>
      <c r="E40" s="122">
        <v>2012</v>
      </c>
      <c r="F40" s="122">
        <v>2018</v>
      </c>
      <c r="G40" s="123" t="s">
        <v>20</v>
      </c>
      <c r="H40" s="129" t="s">
        <v>20</v>
      </c>
      <c r="I40" s="130" t="s">
        <v>20</v>
      </c>
      <c r="J40" s="131"/>
      <c r="K40" s="93"/>
      <c r="L40" s="104"/>
      <c r="M40" s="104"/>
      <c r="N40" s="104">
        <v>1</v>
      </c>
      <c r="O40" s="104" t="s">
        <v>59</v>
      </c>
      <c r="P40" s="104"/>
      <c r="Q40" s="102" t="s">
        <v>2216</v>
      </c>
    </row>
    <row r="41" spans="2:17" ht="19.649999999999999" hidden="1" customHeight="1">
      <c r="B41" s="121">
        <f t="shared" si="0"/>
        <v>37</v>
      </c>
      <c r="C41" s="122" t="s">
        <v>378</v>
      </c>
      <c r="D41" s="122" t="s">
        <v>1217</v>
      </c>
      <c r="E41" s="122">
        <v>2009</v>
      </c>
      <c r="F41" s="122">
        <v>2016</v>
      </c>
      <c r="G41" s="123" t="s">
        <v>20</v>
      </c>
      <c r="H41" s="129" t="s">
        <v>20</v>
      </c>
      <c r="I41" s="130" t="s">
        <v>20</v>
      </c>
      <c r="J41" s="131"/>
      <c r="K41" s="93"/>
      <c r="L41" s="104"/>
      <c r="M41" s="104"/>
      <c r="N41" s="104">
        <v>1</v>
      </c>
      <c r="O41" s="104"/>
      <c r="P41" s="104"/>
      <c r="Q41" s="102" t="s">
        <v>389</v>
      </c>
    </row>
    <row r="42" spans="2:17" ht="19.649999999999999" hidden="1" customHeight="1">
      <c r="B42" s="121">
        <f t="shared" si="0"/>
        <v>38</v>
      </c>
      <c r="C42" s="122" t="s">
        <v>378</v>
      </c>
      <c r="D42" s="122" t="s">
        <v>1220</v>
      </c>
      <c r="E42" s="122">
        <v>2012</v>
      </c>
      <c r="F42" s="122">
        <v>2019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  <c r="N42" s="104">
        <v>1</v>
      </c>
      <c r="O42" s="104" t="s">
        <v>59</v>
      </c>
      <c r="P42" s="104"/>
      <c r="Q42" s="102" t="s">
        <v>2217</v>
      </c>
    </row>
    <row r="43" spans="2:17" ht="19.649999999999999" hidden="1" customHeight="1">
      <c r="B43" s="121">
        <f t="shared" si="0"/>
        <v>39</v>
      </c>
      <c r="C43" s="122" t="s">
        <v>378</v>
      </c>
      <c r="D43" s="122" t="s">
        <v>812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  <c r="K43" s="93"/>
      <c r="L43" s="104"/>
      <c r="M43" s="104"/>
      <c r="N43" s="104">
        <v>1</v>
      </c>
      <c r="O43" s="104" t="s">
        <v>59</v>
      </c>
      <c r="P43" s="104"/>
    </row>
    <row r="44" spans="2:17" ht="19.649999999999999" hidden="1" customHeight="1">
      <c r="B44" s="121">
        <f t="shared" si="0"/>
        <v>40</v>
      </c>
      <c r="C44" s="122" t="s">
        <v>427</v>
      </c>
      <c r="D44" s="122" t="s">
        <v>429</v>
      </c>
      <c r="E44" s="122">
        <v>2003</v>
      </c>
      <c r="F44" s="122">
        <v>2010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  <c r="N44" s="104">
        <v>1</v>
      </c>
      <c r="O44" s="104"/>
      <c r="P44" s="104"/>
      <c r="Q44" s="102" t="s">
        <v>430</v>
      </c>
    </row>
    <row r="45" spans="2:17" ht="19.649999999999999" hidden="1" customHeight="1">
      <c r="B45" s="121">
        <f t="shared" si="0"/>
        <v>41</v>
      </c>
      <c r="C45" s="122" t="s">
        <v>427</v>
      </c>
      <c r="D45" s="122" t="s">
        <v>431</v>
      </c>
      <c r="E45" s="122">
        <v>2012</v>
      </c>
      <c r="F45" s="122" t="s">
        <v>19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  <c r="N45" s="104">
        <v>1</v>
      </c>
      <c r="O45" s="104"/>
      <c r="P45" s="104"/>
      <c r="Q45" s="102" t="s">
        <v>432</v>
      </c>
    </row>
    <row r="46" spans="2:17" ht="19.649999999999999" hidden="1" customHeight="1">
      <c r="B46" s="121">
        <f t="shared" si="0"/>
        <v>42</v>
      </c>
      <c r="C46" s="122" t="s">
        <v>433</v>
      </c>
      <c r="D46" s="122" t="s">
        <v>434</v>
      </c>
      <c r="E46" s="122">
        <v>2010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  <c r="N46" s="104">
        <v>1</v>
      </c>
      <c r="O46" s="104"/>
      <c r="P46" s="104"/>
      <c r="Q46" s="102" t="s">
        <v>435</v>
      </c>
    </row>
    <row r="47" spans="2:17" ht="19.649999999999999" hidden="1" customHeight="1">
      <c r="B47" s="121">
        <f t="shared" si="0"/>
        <v>43</v>
      </c>
      <c r="C47" s="122" t="s">
        <v>433</v>
      </c>
      <c r="D47" s="122" t="s">
        <v>443</v>
      </c>
      <c r="E47" s="122">
        <v>2012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  <c r="N47" s="104">
        <v>1</v>
      </c>
      <c r="O47" s="104"/>
      <c r="P47" s="104"/>
      <c r="Q47" s="102" t="s">
        <v>444</v>
      </c>
    </row>
    <row r="48" spans="2:17" ht="19.649999999999999" customHeight="1">
      <c r="B48" s="121">
        <v>9</v>
      </c>
      <c r="C48" s="122" t="s">
        <v>433</v>
      </c>
      <c r="D48" s="122" t="s">
        <v>457</v>
      </c>
      <c r="E48" s="122">
        <v>2013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  <c r="L48" s="107" t="s">
        <v>59</v>
      </c>
      <c r="M48" s="108">
        <v>43951</v>
      </c>
      <c r="N48" s="104">
        <v>1</v>
      </c>
      <c r="O48" s="104"/>
      <c r="P48" s="104"/>
      <c r="Q48" s="102" t="s">
        <v>458</v>
      </c>
    </row>
    <row r="49" spans="2:17" ht="19.649999999999999" hidden="1" customHeight="1">
      <c r="B49" s="121">
        <f t="shared" si="0"/>
        <v>45</v>
      </c>
      <c r="C49" s="122" t="s">
        <v>462</v>
      </c>
      <c r="D49" s="122" t="s">
        <v>463</v>
      </c>
      <c r="E49" s="122">
        <v>2013</v>
      </c>
      <c r="F49" s="122">
        <v>2019</v>
      </c>
      <c r="G49" s="123" t="s">
        <v>20</v>
      </c>
      <c r="H49" s="129" t="s">
        <v>20</v>
      </c>
      <c r="I49" s="130"/>
      <c r="J49" s="131" t="s">
        <v>20</v>
      </c>
      <c r="K49" s="93"/>
      <c r="L49" s="104"/>
      <c r="M49" s="104"/>
      <c r="N49" s="104">
        <v>1</v>
      </c>
      <c r="O49" s="104" t="s">
        <v>59</v>
      </c>
      <c r="P49" s="104"/>
      <c r="Q49" s="102" t="s">
        <v>2218</v>
      </c>
    </row>
    <row r="50" spans="2:17" ht="19.649999999999999" hidden="1" customHeight="1">
      <c r="B50" s="121">
        <f t="shared" si="0"/>
        <v>46</v>
      </c>
      <c r="C50" s="122" t="s">
        <v>462</v>
      </c>
      <c r="D50" s="122" t="s">
        <v>146</v>
      </c>
      <c r="E50" s="122">
        <v>2013</v>
      </c>
      <c r="F50" s="122">
        <v>2019</v>
      </c>
      <c r="G50" s="123" t="s">
        <v>20</v>
      </c>
      <c r="H50" s="129" t="s">
        <v>20</v>
      </c>
      <c r="I50" s="130"/>
      <c r="J50" s="131" t="s">
        <v>20</v>
      </c>
      <c r="K50" s="93"/>
      <c r="L50" s="104"/>
      <c r="M50" s="104"/>
      <c r="N50" s="104">
        <v>1</v>
      </c>
      <c r="O50" s="104" t="s">
        <v>59</v>
      </c>
      <c r="P50" s="104"/>
      <c r="Q50" s="102" t="s">
        <v>2219</v>
      </c>
    </row>
    <row r="51" spans="2:17" ht="19.649999999999999" hidden="1" customHeight="1">
      <c r="B51" s="121">
        <f t="shared" si="0"/>
        <v>47</v>
      </c>
      <c r="C51" s="122" t="s">
        <v>462</v>
      </c>
      <c r="D51" s="122" t="s">
        <v>471</v>
      </c>
      <c r="E51" s="122">
        <v>2008</v>
      </c>
      <c r="F51" s="122">
        <v>2017</v>
      </c>
      <c r="G51" s="123" t="s">
        <v>20</v>
      </c>
      <c r="H51" s="129" t="s">
        <v>20</v>
      </c>
      <c r="I51" s="130"/>
      <c r="J51" s="131" t="s">
        <v>20</v>
      </c>
      <c r="K51" s="93"/>
      <c r="L51" s="104"/>
      <c r="M51" s="104"/>
      <c r="N51" s="104">
        <v>1</v>
      </c>
      <c r="O51" s="104"/>
      <c r="P51" s="104"/>
      <c r="Q51" s="102" t="s">
        <v>472</v>
      </c>
    </row>
    <row r="52" spans="2:17" ht="19.649999999999999" hidden="1" customHeight="1">
      <c r="B52" s="121">
        <f t="shared" si="0"/>
        <v>48</v>
      </c>
      <c r="C52" s="122" t="s">
        <v>462</v>
      </c>
      <c r="D52" s="122" t="s">
        <v>478</v>
      </c>
      <c r="E52" s="122">
        <v>2012</v>
      </c>
      <c r="F52" s="122">
        <v>2014</v>
      </c>
      <c r="G52" s="123" t="s">
        <v>20</v>
      </c>
      <c r="H52" s="129" t="s">
        <v>20</v>
      </c>
      <c r="I52" s="130"/>
      <c r="J52" s="131" t="s">
        <v>20</v>
      </c>
      <c r="K52" s="93"/>
      <c r="L52" s="104"/>
      <c r="M52" s="104"/>
      <c r="N52" s="104">
        <v>1</v>
      </c>
      <c r="O52" s="104" t="s">
        <v>59</v>
      </c>
      <c r="P52" s="104"/>
      <c r="Q52" s="102" t="s">
        <v>2220</v>
      </c>
    </row>
    <row r="53" spans="2:17" ht="19.649999999999999" hidden="1" customHeight="1">
      <c r="B53" s="121">
        <f t="shared" si="0"/>
        <v>49</v>
      </c>
      <c r="C53" s="122" t="s">
        <v>486</v>
      </c>
      <c r="D53" s="122" t="s">
        <v>490</v>
      </c>
      <c r="E53" s="122">
        <v>2013</v>
      </c>
      <c r="F53" s="122" t="s">
        <v>19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  <c r="N53" s="104">
        <v>1</v>
      </c>
      <c r="O53" s="104"/>
      <c r="P53" s="104" t="s">
        <v>491</v>
      </c>
      <c r="Q53" s="102" t="s">
        <v>2221</v>
      </c>
    </row>
    <row r="54" spans="2:17" ht="19.649999999999999" hidden="1" customHeight="1">
      <c r="B54" s="121">
        <f t="shared" si="0"/>
        <v>50</v>
      </c>
      <c r="C54" s="122" t="s">
        <v>486</v>
      </c>
      <c r="D54" s="122" t="s">
        <v>497</v>
      </c>
      <c r="E54" s="122">
        <v>2013</v>
      </c>
      <c r="F54" s="122">
        <v>2019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  <c r="N54" s="104">
        <v>1</v>
      </c>
      <c r="O54" s="104" t="s">
        <v>59</v>
      </c>
      <c r="P54" s="104" t="s">
        <v>491</v>
      </c>
      <c r="Q54" s="102" t="s">
        <v>2221</v>
      </c>
    </row>
    <row r="55" spans="2:17" ht="19.649999999999999" hidden="1" customHeight="1">
      <c r="B55" s="121">
        <f t="shared" si="0"/>
        <v>51</v>
      </c>
      <c r="C55" s="122" t="s">
        <v>486</v>
      </c>
      <c r="D55" s="122" t="s">
        <v>506</v>
      </c>
      <c r="E55" s="122">
        <v>2008</v>
      </c>
      <c r="F55" s="122">
        <v>2017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  <c r="N55" s="104">
        <v>1</v>
      </c>
      <c r="O55" s="104"/>
      <c r="P55" s="104"/>
      <c r="Q55" s="102" t="s">
        <v>507</v>
      </c>
    </row>
    <row r="56" spans="2:17" ht="19.649999999999999" hidden="1" customHeight="1">
      <c r="B56" s="121">
        <f t="shared" si="0"/>
        <v>52</v>
      </c>
      <c r="C56" s="122" t="s">
        <v>486</v>
      </c>
      <c r="D56" s="122" t="s">
        <v>510</v>
      </c>
      <c r="E56" s="122">
        <v>2008</v>
      </c>
      <c r="F56" s="122">
        <v>2015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  <c r="N56" s="104">
        <v>1</v>
      </c>
      <c r="O56" s="104"/>
      <c r="P56" s="104"/>
      <c r="Q56" s="102" t="s">
        <v>511</v>
      </c>
    </row>
    <row r="57" spans="2:17" ht="19.649999999999999" hidden="1" customHeight="1">
      <c r="B57" s="121">
        <f t="shared" si="0"/>
        <v>53</v>
      </c>
      <c r="C57" s="122" t="s">
        <v>542</v>
      </c>
      <c r="D57" s="122" t="s">
        <v>549</v>
      </c>
      <c r="E57" s="122">
        <v>2001</v>
      </c>
      <c r="F57" s="122">
        <v>2009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  <c r="N57" s="104">
        <v>1</v>
      </c>
      <c r="O57" s="104"/>
      <c r="P57" s="104"/>
      <c r="Q57" s="102" t="s">
        <v>550</v>
      </c>
    </row>
    <row r="58" spans="2:17" ht="19.649999999999999" hidden="1" customHeight="1">
      <c r="B58" s="121">
        <f t="shared" si="0"/>
        <v>54</v>
      </c>
      <c r="C58" s="122" t="s">
        <v>542</v>
      </c>
      <c r="D58" s="122" t="s">
        <v>551</v>
      </c>
      <c r="E58" s="122">
        <v>2005</v>
      </c>
      <c r="F58" s="122">
        <v>2012</v>
      </c>
      <c r="G58" s="123" t="s">
        <v>20</v>
      </c>
      <c r="H58" s="129" t="s">
        <v>20</v>
      </c>
      <c r="I58" s="130" t="s">
        <v>20</v>
      </c>
      <c r="J58" s="131"/>
      <c r="K58" s="93"/>
      <c r="L58" s="104"/>
      <c r="M58" s="104"/>
      <c r="N58" s="104">
        <v>1</v>
      </c>
      <c r="O58" s="104"/>
      <c r="P58" s="104"/>
      <c r="Q58" s="102" t="s">
        <v>552</v>
      </c>
    </row>
    <row r="59" spans="2:17" ht="19.649999999999999" hidden="1" customHeight="1">
      <c r="B59" s="121">
        <f t="shared" si="0"/>
        <v>55</v>
      </c>
      <c r="C59" s="122" t="s">
        <v>542</v>
      </c>
      <c r="D59" s="122" t="s">
        <v>555</v>
      </c>
      <c r="E59" s="122">
        <v>2012</v>
      </c>
      <c r="F59" s="122">
        <v>2018</v>
      </c>
      <c r="G59" s="123" t="s">
        <v>20</v>
      </c>
      <c r="H59" s="129" t="s">
        <v>20</v>
      </c>
      <c r="I59" s="130" t="s">
        <v>20</v>
      </c>
      <c r="J59" s="131"/>
      <c r="K59" s="93"/>
      <c r="L59" s="104"/>
      <c r="M59" s="104"/>
      <c r="N59" s="104">
        <v>1</v>
      </c>
      <c r="O59" s="104" t="s">
        <v>59</v>
      </c>
      <c r="P59" s="104"/>
      <c r="Q59" s="102" t="s">
        <v>2222</v>
      </c>
    </row>
    <row r="60" spans="2:17" ht="19.649999999999999" customHeight="1">
      <c r="B60" s="121">
        <v>10</v>
      </c>
      <c r="C60" s="122" t="s">
        <v>557</v>
      </c>
      <c r="D60" s="122" t="s">
        <v>567</v>
      </c>
      <c r="E60" s="122">
        <v>2004</v>
      </c>
      <c r="F60" s="122">
        <v>2013</v>
      </c>
      <c r="G60" s="123" t="s">
        <v>20</v>
      </c>
      <c r="H60" s="129" t="s">
        <v>20</v>
      </c>
      <c r="I60" s="130" t="s">
        <v>20</v>
      </c>
      <c r="J60" s="131"/>
      <c r="K60" s="93"/>
      <c r="L60" s="107" t="s">
        <v>59</v>
      </c>
      <c r="M60" s="108">
        <v>43951</v>
      </c>
      <c r="N60" s="104">
        <v>1</v>
      </c>
      <c r="O60" s="104"/>
      <c r="P60" s="104"/>
      <c r="Q60" s="102" t="s">
        <v>2223</v>
      </c>
    </row>
    <row r="61" spans="2:17" ht="19.649999999999999" customHeight="1">
      <c r="B61" s="121">
        <v>11</v>
      </c>
      <c r="C61" s="122" t="s">
        <v>557</v>
      </c>
      <c r="D61" s="122" t="s">
        <v>569</v>
      </c>
      <c r="E61" s="122">
        <v>2013</v>
      </c>
      <c r="F61" s="122">
        <v>2019</v>
      </c>
      <c r="G61" s="123" t="s">
        <v>20</v>
      </c>
      <c r="H61" s="129" t="s">
        <v>20</v>
      </c>
      <c r="I61" s="130" t="s">
        <v>20</v>
      </c>
      <c r="J61" s="131"/>
      <c r="K61" s="93"/>
      <c r="L61" s="107" t="s">
        <v>59</v>
      </c>
      <c r="M61" s="108">
        <v>43951</v>
      </c>
      <c r="N61" s="104">
        <v>1</v>
      </c>
      <c r="O61" s="104" t="s">
        <v>59</v>
      </c>
      <c r="P61" s="104"/>
      <c r="Q61" s="102" t="s">
        <v>2224</v>
      </c>
    </row>
    <row r="62" spans="2:17" ht="19.649999999999999" hidden="1" customHeight="1">
      <c r="B62" s="121">
        <f t="shared" si="0"/>
        <v>58</v>
      </c>
      <c r="C62" s="122" t="s">
        <v>557</v>
      </c>
      <c r="D62" s="122" t="s">
        <v>575</v>
      </c>
      <c r="E62" s="122">
        <v>2009</v>
      </c>
      <c r="F62" s="122">
        <v>2017</v>
      </c>
      <c r="G62" s="123" t="s">
        <v>20</v>
      </c>
      <c r="H62" s="129" t="s">
        <v>20</v>
      </c>
      <c r="I62" s="130" t="s">
        <v>20</v>
      </c>
      <c r="J62" s="131"/>
      <c r="K62" s="93"/>
      <c r="L62" s="104"/>
      <c r="M62" s="104"/>
      <c r="N62" s="104">
        <v>1</v>
      </c>
      <c r="O62" s="104" t="s">
        <v>59</v>
      </c>
      <c r="P62" s="104"/>
      <c r="Q62" s="102" t="s">
        <v>2225</v>
      </c>
    </row>
    <row r="63" spans="2:17" ht="19.649999999999999" hidden="1" customHeight="1">
      <c r="B63" s="121">
        <f t="shared" si="0"/>
        <v>59</v>
      </c>
      <c r="C63" s="122" t="s">
        <v>577</v>
      </c>
      <c r="D63" s="122" t="s">
        <v>579</v>
      </c>
      <c r="E63" s="122">
        <v>2008</v>
      </c>
      <c r="F63" s="122">
        <v>2012</v>
      </c>
      <c r="G63" s="123" t="s">
        <v>20</v>
      </c>
      <c r="H63" s="129"/>
      <c r="I63" s="130"/>
      <c r="J63" s="131" t="s">
        <v>20</v>
      </c>
      <c r="K63" s="93"/>
      <c r="L63" s="104"/>
      <c r="M63" s="104"/>
      <c r="N63" s="104">
        <v>1</v>
      </c>
      <c r="O63" s="104" t="s">
        <v>59</v>
      </c>
      <c r="P63" s="104"/>
      <c r="Q63" s="102" t="s">
        <v>2226</v>
      </c>
    </row>
    <row r="64" spans="2:17" ht="19.649999999999999" hidden="1" customHeight="1">
      <c r="B64" s="121">
        <f t="shared" si="0"/>
        <v>60</v>
      </c>
      <c r="C64" s="122" t="s">
        <v>577</v>
      </c>
      <c r="D64" s="122" t="s">
        <v>584</v>
      </c>
      <c r="E64" s="122">
        <v>2012</v>
      </c>
      <c r="F64" s="122">
        <v>2015</v>
      </c>
      <c r="G64" s="123" t="s">
        <v>20</v>
      </c>
      <c r="H64" s="129"/>
      <c r="I64" s="130"/>
      <c r="J64" s="131" t="s">
        <v>20</v>
      </c>
      <c r="K64" s="93"/>
      <c r="L64" s="104"/>
      <c r="M64" s="104"/>
      <c r="N64" s="104">
        <v>1</v>
      </c>
      <c r="O64" s="104"/>
      <c r="P64" s="104" t="s">
        <v>585</v>
      </c>
      <c r="Q64" s="102" t="s">
        <v>586</v>
      </c>
    </row>
    <row r="65" spans="2:17" ht="19.5" hidden="1" customHeight="1">
      <c r="B65" s="121">
        <f t="shared" si="0"/>
        <v>61</v>
      </c>
      <c r="C65" s="122" t="s">
        <v>577</v>
      </c>
      <c r="D65" s="122" t="s">
        <v>589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  <c r="K65" s="93"/>
      <c r="L65" s="104"/>
      <c r="M65" s="104"/>
      <c r="N65" s="104">
        <v>1</v>
      </c>
      <c r="O65" s="104"/>
      <c r="P65" s="104" t="s">
        <v>585</v>
      </c>
      <c r="Q65" s="102" t="s">
        <v>586</v>
      </c>
    </row>
    <row r="66" spans="2:17" ht="19.5" hidden="1" customHeight="1">
      <c r="B66" s="121">
        <f t="shared" si="0"/>
        <v>62</v>
      </c>
      <c r="C66" s="122" t="s">
        <v>577</v>
      </c>
      <c r="D66" s="122" t="s">
        <v>592</v>
      </c>
      <c r="E66" s="122">
        <v>2011</v>
      </c>
      <c r="F66" s="122">
        <v>2017</v>
      </c>
      <c r="G66" s="123" t="s">
        <v>20</v>
      </c>
      <c r="H66" s="129"/>
      <c r="I66" s="130"/>
      <c r="J66" s="131" t="s">
        <v>20</v>
      </c>
      <c r="K66" s="93"/>
      <c r="L66" s="104"/>
      <c r="M66" s="104"/>
      <c r="N66" s="104">
        <v>1</v>
      </c>
      <c r="O66" s="104" t="s">
        <v>59</v>
      </c>
      <c r="P66" s="104"/>
      <c r="Q66" s="102" t="s">
        <v>2227</v>
      </c>
    </row>
    <row r="67" spans="2:17" ht="19.649999999999999" hidden="1" customHeight="1">
      <c r="B67" s="121">
        <f t="shared" si="0"/>
        <v>63</v>
      </c>
      <c r="C67" s="122" t="s">
        <v>594</v>
      </c>
      <c r="D67" s="122" t="s">
        <v>596</v>
      </c>
      <c r="E67" s="122">
        <v>2004</v>
      </c>
      <c r="F67" s="122">
        <v>2010</v>
      </c>
      <c r="G67" s="123" t="s">
        <v>20</v>
      </c>
      <c r="H67" s="129"/>
      <c r="I67" s="130"/>
      <c r="J67" s="131" t="s">
        <v>20</v>
      </c>
      <c r="K67" s="93"/>
      <c r="L67" s="104"/>
      <c r="M67" s="104"/>
      <c r="N67" s="104">
        <v>1</v>
      </c>
      <c r="O67" s="104"/>
      <c r="P67" s="104"/>
      <c r="Q67" s="102" t="s">
        <v>597</v>
      </c>
    </row>
    <row r="68" spans="2:17" ht="19.649999999999999" hidden="1" customHeight="1">
      <c r="B68" s="121">
        <f t="shared" si="0"/>
        <v>64</v>
      </c>
      <c r="C68" s="122" t="s">
        <v>594</v>
      </c>
      <c r="D68" s="122" t="s">
        <v>596</v>
      </c>
      <c r="E68" s="122">
        <v>2010</v>
      </c>
      <c r="F68" s="122">
        <v>2017</v>
      </c>
      <c r="G68" s="123" t="s">
        <v>20</v>
      </c>
      <c r="H68" s="129"/>
      <c r="I68" s="130"/>
      <c r="J68" s="131" t="s">
        <v>20</v>
      </c>
      <c r="K68" s="93"/>
      <c r="L68" s="104"/>
      <c r="M68" s="104"/>
      <c r="N68" s="104">
        <v>1</v>
      </c>
      <c r="O68" s="104"/>
      <c r="P68" s="104"/>
      <c r="Q68" s="102" t="s">
        <v>598</v>
      </c>
    </row>
    <row r="69" spans="2:17" ht="19.649999999999999" hidden="1" customHeight="1">
      <c r="B69" s="121">
        <f t="shared" ref="B69:B132" si="1">ROW()-4</f>
        <v>65</v>
      </c>
      <c r="C69" s="122" t="s">
        <v>599</v>
      </c>
      <c r="D69" s="122" t="s">
        <v>600</v>
      </c>
      <c r="E69" s="122">
        <v>2007</v>
      </c>
      <c r="F69" s="122">
        <v>2013</v>
      </c>
      <c r="G69" s="123" t="s">
        <v>20</v>
      </c>
      <c r="H69" s="129"/>
      <c r="I69" s="130" t="s">
        <v>20</v>
      </c>
      <c r="J69" s="131"/>
      <c r="K69" s="93"/>
      <c r="L69" s="104"/>
      <c r="M69" s="104"/>
      <c r="N69" s="104">
        <v>1</v>
      </c>
      <c r="O69" s="104"/>
      <c r="P69" s="104"/>
      <c r="Q69" s="102" t="s">
        <v>601</v>
      </c>
    </row>
    <row r="70" spans="2:17" ht="19.649999999999999" customHeight="1">
      <c r="B70" s="121">
        <v>12</v>
      </c>
      <c r="C70" s="122" t="s">
        <v>599</v>
      </c>
      <c r="D70" s="122" t="s">
        <v>600</v>
      </c>
      <c r="E70" s="122">
        <v>2013</v>
      </c>
      <c r="F70" s="122">
        <v>2018</v>
      </c>
      <c r="G70" s="123" t="s">
        <v>20</v>
      </c>
      <c r="H70" s="129"/>
      <c r="I70" s="130" t="s">
        <v>20</v>
      </c>
      <c r="J70" s="131"/>
      <c r="K70" s="93"/>
      <c r="L70" s="107" t="s">
        <v>59</v>
      </c>
      <c r="M70" s="108">
        <v>43951</v>
      </c>
      <c r="N70" s="104">
        <v>1</v>
      </c>
      <c r="O70" s="104" t="s">
        <v>59</v>
      </c>
      <c r="P70" s="104"/>
      <c r="Q70" s="102" t="s">
        <v>2228</v>
      </c>
    </row>
    <row r="71" spans="2:17" ht="19.649999999999999" hidden="1" customHeight="1">
      <c r="B71" s="121">
        <f t="shared" si="1"/>
        <v>67</v>
      </c>
      <c r="C71" s="122" t="s">
        <v>599</v>
      </c>
      <c r="D71" s="122" t="s">
        <v>621</v>
      </c>
      <c r="E71" s="122">
        <v>2005</v>
      </c>
      <c r="F71" s="122">
        <v>2013</v>
      </c>
      <c r="G71" s="123" t="s">
        <v>20</v>
      </c>
      <c r="H71" s="129"/>
      <c r="I71" s="130" t="s">
        <v>20</v>
      </c>
      <c r="J71" s="131"/>
      <c r="K71" s="93"/>
      <c r="L71" s="104"/>
      <c r="M71" s="104"/>
      <c r="N71" s="104">
        <v>1</v>
      </c>
      <c r="O71" s="104"/>
      <c r="P71" s="104"/>
      <c r="Q71" s="102" t="s">
        <v>622</v>
      </c>
    </row>
    <row r="72" spans="2:17" ht="19.649999999999999" hidden="1" customHeight="1">
      <c r="B72" s="121">
        <f t="shared" si="1"/>
        <v>68</v>
      </c>
      <c r="C72" s="122" t="s">
        <v>599</v>
      </c>
      <c r="D72" s="122" t="s">
        <v>624</v>
      </c>
      <c r="E72" s="122">
        <v>2009</v>
      </c>
      <c r="F72" s="122">
        <v>2014</v>
      </c>
      <c r="G72" s="123" t="s">
        <v>20</v>
      </c>
      <c r="H72" s="129"/>
      <c r="I72" s="130" t="s">
        <v>20</v>
      </c>
      <c r="J72" s="131"/>
      <c r="K72" s="93"/>
      <c r="L72" s="104"/>
      <c r="M72" s="104"/>
      <c r="N72" s="104">
        <v>1</v>
      </c>
      <c r="O72" s="104"/>
      <c r="P72" s="104"/>
      <c r="Q72" s="102" t="s">
        <v>625</v>
      </c>
    </row>
    <row r="73" spans="2:17" ht="19.649999999999999" customHeight="1">
      <c r="B73" s="121">
        <v>13</v>
      </c>
      <c r="C73" s="122" t="s">
        <v>599</v>
      </c>
      <c r="D73" s="122" t="s">
        <v>626</v>
      </c>
      <c r="E73" s="122">
        <v>2009</v>
      </c>
      <c r="F73" s="122">
        <v>2018</v>
      </c>
      <c r="G73" s="123" t="s">
        <v>20</v>
      </c>
      <c r="H73" s="129"/>
      <c r="I73" s="130" t="s">
        <v>20</v>
      </c>
      <c r="J73" s="131"/>
      <c r="K73" s="93"/>
      <c r="L73" s="107" t="s">
        <v>59</v>
      </c>
      <c r="M73" s="108">
        <v>43951</v>
      </c>
      <c r="N73" s="104">
        <v>1</v>
      </c>
      <c r="O73" s="104" t="s">
        <v>59</v>
      </c>
      <c r="P73" s="104"/>
      <c r="Q73" s="102" t="s">
        <v>2229</v>
      </c>
    </row>
    <row r="74" spans="2:17" ht="19.649999999999999" hidden="1" customHeight="1">
      <c r="B74" s="121">
        <f t="shared" si="1"/>
        <v>70</v>
      </c>
      <c r="C74" s="122" t="s">
        <v>632</v>
      </c>
      <c r="D74" s="122" t="s">
        <v>637</v>
      </c>
      <c r="E74" s="122">
        <v>2011</v>
      </c>
      <c r="F74" s="122">
        <v>2019</v>
      </c>
      <c r="G74" s="123" t="s">
        <v>20</v>
      </c>
      <c r="H74" s="129" t="s">
        <v>20</v>
      </c>
      <c r="I74" s="130" t="s">
        <v>20</v>
      </c>
      <c r="J74" s="131" t="s">
        <v>20</v>
      </c>
      <c r="K74" s="93"/>
      <c r="L74" s="104"/>
      <c r="M74" s="104"/>
      <c r="N74" s="104">
        <v>1</v>
      </c>
      <c r="O74" s="104" t="s">
        <v>59</v>
      </c>
      <c r="P74" s="104"/>
      <c r="Q74" s="102" t="s">
        <v>2230</v>
      </c>
    </row>
    <row r="75" spans="2:17" ht="19.649999999999999" customHeight="1">
      <c r="B75" s="121">
        <v>14</v>
      </c>
      <c r="C75" s="122" t="s">
        <v>632</v>
      </c>
      <c r="D75" s="122" t="s">
        <v>639</v>
      </c>
      <c r="E75" s="122">
        <v>2004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/>
      <c r="K75" s="93"/>
      <c r="L75" s="107" t="s">
        <v>59</v>
      </c>
      <c r="M75" s="108">
        <v>43951</v>
      </c>
      <c r="N75" s="104">
        <v>1</v>
      </c>
      <c r="O75" s="104"/>
      <c r="P75" s="104"/>
      <c r="Q75" s="102" t="s">
        <v>640</v>
      </c>
    </row>
    <row r="76" spans="2:17" ht="19.649999999999999" hidden="1" customHeight="1">
      <c r="B76" s="121">
        <f t="shared" si="1"/>
        <v>72</v>
      </c>
      <c r="C76" s="122" t="s">
        <v>632</v>
      </c>
      <c r="D76" s="122" t="s">
        <v>643</v>
      </c>
      <c r="E76" s="122">
        <v>2003</v>
      </c>
      <c r="F76" s="122">
        <v>2009</v>
      </c>
      <c r="G76" s="123" t="s">
        <v>20</v>
      </c>
      <c r="H76" s="129" t="s">
        <v>20</v>
      </c>
      <c r="I76" s="130" t="s">
        <v>20</v>
      </c>
      <c r="J76" s="131" t="s">
        <v>20</v>
      </c>
      <c r="K76" s="93"/>
      <c r="L76" s="104"/>
      <c r="M76" s="104"/>
      <c r="N76" s="104">
        <v>1</v>
      </c>
      <c r="O76" s="104"/>
      <c r="P76" s="104" t="s">
        <v>644</v>
      </c>
      <c r="Q76" s="102" t="s">
        <v>645</v>
      </c>
    </row>
    <row r="77" spans="2:17" ht="19.649999999999999" hidden="1" customHeight="1">
      <c r="B77" s="121">
        <f t="shared" si="1"/>
        <v>73</v>
      </c>
      <c r="C77" s="122" t="s">
        <v>632</v>
      </c>
      <c r="D77" s="122" t="s">
        <v>648</v>
      </c>
      <c r="E77" s="122">
        <v>2006</v>
      </c>
      <c r="F77" s="122">
        <v>2017</v>
      </c>
      <c r="G77" s="123" t="s">
        <v>20</v>
      </c>
      <c r="H77" s="129" t="s">
        <v>20</v>
      </c>
      <c r="I77" s="130" t="s">
        <v>20</v>
      </c>
      <c r="J77" s="131"/>
      <c r="K77" s="93"/>
      <c r="L77" s="104"/>
      <c r="M77" s="104"/>
      <c r="N77" s="104">
        <v>1</v>
      </c>
      <c r="O77" s="104"/>
      <c r="P77" s="104"/>
      <c r="Q77" s="102" t="s">
        <v>649</v>
      </c>
    </row>
    <row r="78" spans="2:17" ht="19.649999999999999" customHeight="1">
      <c r="B78" s="121">
        <v>15</v>
      </c>
      <c r="C78" s="122" t="s">
        <v>632</v>
      </c>
      <c r="D78" s="122" t="s">
        <v>652</v>
      </c>
      <c r="E78" s="122">
        <v>2003</v>
      </c>
      <c r="F78" s="122">
        <v>2009</v>
      </c>
      <c r="G78" s="123" t="s">
        <v>20</v>
      </c>
      <c r="H78" s="129" t="s">
        <v>20</v>
      </c>
      <c r="I78" s="130" t="s">
        <v>20</v>
      </c>
      <c r="J78" s="131"/>
      <c r="K78" s="93"/>
      <c r="L78" s="107" t="s">
        <v>59</v>
      </c>
      <c r="M78" s="108">
        <v>43951</v>
      </c>
      <c r="N78" s="104">
        <v>1</v>
      </c>
      <c r="O78" s="104"/>
      <c r="P78" s="104"/>
      <c r="Q78" s="102" t="s">
        <v>653</v>
      </c>
    </row>
    <row r="79" spans="2:17" ht="19.649999999999999" customHeight="1">
      <c r="B79" s="121">
        <v>16</v>
      </c>
      <c r="C79" s="122" t="s">
        <v>632</v>
      </c>
      <c r="D79" s="122" t="s">
        <v>652</v>
      </c>
      <c r="E79" s="122">
        <v>2012</v>
      </c>
      <c r="F79" s="122">
        <v>2019</v>
      </c>
      <c r="G79" s="123" t="s">
        <v>20</v>
      </c>
      <c r="H79" s="129" t="s">
        <v>20</v>
      </c>
      <c r="I79" s="130"/>
      <c r="J79" s="131" t="s">
        <v>20</v>
      </c>
      <c r="K79" s="93"/>
      <c r="L79" s="107" t="s">
        <v>59</v>
      </c>
      <c r="M79" s="108">
        <v>43951</v>
      </c>
      <c r="N79" s="104">
        <v>1</v>
      </c>
      <c r="O79" s="104" t="s">
        <v>59</v>
      </c>
      <c r="P79" s="104"/>
      <c r="Q79" s="102" t="s">
        <v>2231</v>
      </c>
    </row>
    <row r="80" spans="2:17" ht="19.649999999999999" hidden="1" customHeight="1">
      <c r="B80" s="121">
        <f t="shared" si="1"/>
        <v>76</v>
      </c>
      <c r="C80" s="122" t="s">
        <v>632</v>
      </c>
      <c r="D80" s="122" t="s">
        <v>656</v>
      </c>
      <c r="E80" s="122">
        <v>2005</v>
      </c>
      <c r="F80" s="122">
        <v>2011</v>
      </c>
      <c r="G80" s="123" t="s">
        <v>20</v>
      </c>
      <c r="H80" s="129" t="s">
        <v>20</v>
      </c>
      <c r="I80" s="130" t="s">
        <v>20</v>
      </c>
      <c r="J80" s="131"/>
      <c r="K80" s="93"/>
      <c r="L80" s="104"/>
      <c r="M80" s="104"/>
      <c r="N80" s="104">
        <v>1</v>
      </c>
      <c r="O80" s="104"/>
      <c r="P80" s="104"/>
      <c r="Q80" s="102" t="s">
        <v>657</v>
      </c>
    </row>
    <row r="81" spans="2:17" ht="19.649999999999999" hidden="1" customHeight="1">
      <c r="B81" s="121">
        <f t="shared" si="1"/>
        <v>77</v>
      </c>
      <c r="C81" s="122" t="s">
        <v>632</v>
      </c>
      <c r="D81" s="122" t="s">
        <v>659</v>
      </c>
      <c r="E81" s="122">
        <v>2003</v>
      </c>
      <c r="F81" s="122">
        <v>2009</v>
      </c>
      <c r="G81" s="123" t="s">
        <v>20</v>
      </c>
      <c r="H81" s="129" t="s">
        <v>20</v>
      </c>
      <c r="I81" s="130" t="s">
        <v>20</v>
      </c>
      <c r="J81" s="131" t="s">
        <v>20</v>
      </c>
      <c r="K81" s="93"/>
      <c r="L81" s="104"/>
      <c r="M81" s="104"/>
      <c r="N81" s="104">
        <v>1</v>
      </c>
      <c r="O81" s="104"/>
      <c r="P81" s="104" t="s">
        <v>644</v>
      </c>
      <c r="Q81" s="102" t="s">
        <v>645</v>
      </c>
    </row>
    <row r="82" spans="2:17" ht="19.649999999999999" customHeight="1">
      <c r="B82" s="121">
        <v>17</v>
      </c>
      <c r="C82" s="122" t="s">
        <v>632</v>
      </c>
      <c r="D82" s="122" t="s">
        <v>661</v>
      </c>
      <c r="E82" s="122">
        <v>2005</v>
      </c>
      <c r="F82" s="122">
        <v>2015</v>
      </c>
      <c r="G82" s="123" t="s">
        <v>20</v>
      </c>
      <c r="H82" s="129" t="s">
        <v>20</v>
      </c>
      <c r="I82" s="130" t="s">
        <v>20</v>
      </c>
      <c r="J82" s="131"/>
      <c r="K82" s="93"/>
      <c r="L82" s="107" t="s">
        <v>59</v>
      </c>
      <c r="M82" s="108">
        <v>43951</v>
      </c>
      <c r="N82" s="104">
        <v>1</v>
      </c>
      <c r="O82" s="104"/>
      <c r="P82" s="104"/>
      <c r="Q82" s="102" t="s">
        <v>663</v>
      </c>
    </row>
    <row r="83" spans="2:17" ht="19.649999999999999" hidden="1" customHeight="1">
      <c r="B83" s="121">
        <f t="shared" si="1"/>
        <v>79</v>
      </c>
      <c r="C83" s="122" t="s">
        <v>632</v>
      </c>
      <c r="D83" s="122" t="s">
        <v>666</v>
      </c>
      <c r="E83" s="122">
        <v>1994</v>
      </c>
      <c r="F83" s="122">
        <v>2003</v>
      </c>
      <c r="G83" s="123" t="s">
        <v>20</v>
      </c>
      <c r="H83" s="129" t="s">
        <v>20</v>
      </c>
      <c r="I83" s="130" t="s">
        <v>20</v>
      </c>
      <c r="J83" s="131"/>
      <c r="K83" s="93"/>
      <c r="L83" s="104"/>
      <c r="M83" s="104"/>
      <c r="N83" s="104">
        <v>1</v>
      </c>
      <c r="O83" s="104"/>
      <c r="P83" s="104"/>
      <c r="Q83" s="102" t="s">
        <v>667</v>
      </c>
    </row>
    <row r="84" spans="2:17" ht="19.649999999999999" hidden="1" customHeight="1">
      <c r="B84" s="121">
        <f t="shared" si="1"/>
        <v>80</v>
      </c>
      <c r="C84" s="122" t="s">
        <v>632</v>
      </c>
      <c r="D84" s="122" t="s">
        <v>666</v>
      </c>
      <c r="E84" s="122">
        <v>2004</v>
      </c>
      <c r="F84" s="122">
        <v>2009</v>
      </c>
      <c r="G84" s="123" t="s">
        <v>20</v>
      </c>
      <c r="H84" s="129" t="s">
        <v>20</v>
      </c>
      <c r="I84" s="130" t="s">
        <v>20</v>
      </c>
      <c r="J84" s="131"/>
      <c r="K84" s="93"/>
      <c r="L84" s="104"/>
      <c r="M84" s="104"/>
      <c r="N84" s="104">
        <v>1</v>
      </c>
      <c r="O84" s="104"/>
      <c r="P84" s="104"/>
      <c r="Q84" s="102" t="s">
        <v>668</v>
      </c>
    </row>
    <row r="85" spans="2:17" ht="19.649999999999999" hidden="1" customHeight="1">
      <c r="B85" s="121">
        <f t="shared" si="1"/>
        <v>81</v>
      </c>
      <c r="C85" s="122" t="s">
        <v>632</v>
      </c>
      <c r="D85" s="122" t="s">
        <v>669</v>
      </c>
      <c r="E85" s="122">
        <v>2008</v>
      </c>
      <c r="F85" s="122">
        <v>2017</v>
      </c>
      <c r="G85" s="123" t="s">
        <v>20</v>
      </c>
      <c r="H85" s="129" t="s">
        <v>20</v>
      </c>
      <c r="I85" s="130" t="s">
        <v>20</v>
      </c>
      <c r="J85" s="131"/>
      <c r="K85" s="93"/>
      <c r="L85" s="104"/>
      <c r="M85" s="104"/>
      <c r="N85" s="104">
        <v>1</v>
      </c>
      <c r="O85" s="104"/>
      <c r="P85" s="104"/>
      <c r="Q85" s="102" t="s">
        <v>670</v>
      </c>
    </row>
    <row r="86" spans="2:17" ht="19.649999999999999" hidden="1" customHeight="1">
      <c r="B86" s="121">
        <f t="shared" si="1"/>
        <v>82</v>
      </c>
      <c r="C86" s="122" t="s">
        <v>632</v>
      </c>
      <c r="D86" s="122" t="s">
        <v>671</v>
      </c>
      <c r="E86" s="122">
        <v>1995</v>
      </c>
      <c r="F86" s="122">
        <v>2010</v>
      </c>
      <c r="G86" s="123" t="s">
        <v>20</v>
      </c>
      <c r="H86" s="129" t="s">
        <v>20</v>
      </c>
      <c r="I86" s="130" t="s">
        <v>20</v>
      </c>
      <c r="J86" s="131" t="s">
        <v>20</v>
      </c>
      <c r="K86" s="93"/>
      <c r="L86" s="104"/>
      <c r="M86" s="104"/>
      <c r="N86" s="104">
        <v>1</v>
      </c>
      <c r="O86" s="104"/>
      <c r="P86" s="104"/>
      <c r="Q86" s="102" t="s">
        <v>672</v>
      </c>
    </row>
    <row r="87" spans="2:17" ht="19.649999999999999" customHeight="1">
      <c r="B87" s="121">
        <v>18</v>
      </c>
      <c r="C87" s="122" t="s">
        <v>632</v>
      </c>
      <c r="D87" s="122" t="s">
        <v>671</v>
      </c>
      <c r="E87" s="122">
        <v>2010</v>
      </c>
      <c r="F87" s="122">
        <v>2020</v>
      </c>
      <c r="G87" s="123" t="s">
        <v>20</v>
      </c>
      <c r="H87" s="129" t="s">
        <v>20</v>
      </c>
      <c r="I87" s="130" t="s">
        <v>20</v>
      </c>
      <c r="J87" s="131"/>
      <c r="K87" s="93"/>
      <c r="L87" s="107" t="s">
        <v>59</v>
      </c>
      <c r="M87" s="108">
        <v>43951</v>
      </c>
      <c r="N87" s="104">
        <v>1</v>
      </c>
      <c r="O87" s="104" t="s">
        <v>59</v>
      </c>
      <c r="P87" s="104"/>
      <c r="Q87" s="102" t="s">
        <v>2232</v>
      </c>
    </row>
    <row r="88" spans="2:17" ht="19.5" hidden="1" customHeight="1">
      <c r="B88" s="121">
        <f t="shared" si="1"/>
        <v>84</v>
      </c>
      <c r="C88" s="122" t="s">
        <v>632</v>
      </c>
      <c r="D88" s="122" t="s">
        <v>678</v>
      </c>
      <c r="E88" s="122">
        <v>2007</v>
      </c>
      <c r="F88" s="122">
        <v>2016</v>
      </c>
      <c r="G88" s="123" t="s">
        <v>20</v>
      </c>
      <c r="H88" s="129" t="s">
        <v>20</v>
      </c>
      <c r="I88" s="130" t="s">
        <v>20</v>
      </c>
      <c r="J88" s="131"/>
      <c r="K88" s="93"/>
      <c r="L88" s="104"/>
      <c r="M88" s="104"/>
      <c r="N88" s="104">
        <v>1</v>
      </c>
      <c r="O88" s="104"/>
      <c r="P88" s="104"/>
      <c r="Q88" s="102" t="s">
        <v>679</v>
      </c>
    </row>
    <row r="89" spans="2:17" ht="19.649999999999999" hidden="1" customHeight="1">
      <c r="B89" s="121">
        <f t="shared" si="1"/>
        <v>85</v>
      </c>
      <c r="C89" s="122" t="s">
        <v>632</v>
      </c>
      <c r="D89" s="122" t="s">
        <v>2206</v>
      </c>
      <c r="E89" s="122">
        <v>2010</v>
      </c>
      <c r="F89" s="122">
        <v>2018</v>
      </c>
      <c r="G89" s="123" t="s">
        <v>20</v>
      </c>
      <c r="H89" s="129" t="s">
        <v>20</v>
      </c>
      <c r="I89" s="130" t="s">
        <v>20</v>
      </c>
      <c r="J89" s="131"/>
      <c r="K89" s="93"/>
      <c r="L89" s="104"/>
      <c r="M89" s="104"/>
      <c r="N89" s="104">
        <v>1</v>
      </c>
      <c r="O89" s="104" t="s">
        <v>59</v>
      </c>
      <c r="P89" s="104"/>
      <c r="Q89" s="102" t="s">
        <v>2233</v>
      </c>
    </row>
    <row r="90" spans="2:17" ht="19.649999999999999" customHeight="1" thickBot="1">
      <c r="B90" s="124">
        <v>19</v>
      </c>
      <c r="C90" s="125" t="s">
        <v>632</v>
      </c>
      <c r="D90" s="125" t="s">
        <v>684</v>
      </c>
      <c r="E90" s="125">
        <v>2003</v>
      </c>
      <c r="F90" s="125">
        <v>2015</v>
      </c>
      <c r="G90" s="123" t="s">
        <v>20</v>
      </c>
      <c r="H90" s="132" t="s">
        <v>20</v>
      </c>
      <c r="I90" s="133" t="s">
        <v>20</v>
      </c>
      <c r="J90" s="134"/>
      <c r="K90" s="93"/>
      <c r="L90" s="107" t="s">
        <v>59</v>
      </c>
      <c r="M90" s="108">
        <v>43951</v>
      </c>
      <c r="N90" s="104">
        <v>1</v>
      </c>
      <c r="O90" s="104"/>
      <c r="P90" s="104"/>
      <c r="Q90" s="102" t="s">
        <v>685</v>
      </c>
    </row>
    <row r="91" spans="2:17" ht="19.649999999999999" hidden="1" customHeight="1">
      <c r="B91" s="121">
        <f t="shared" si="1"/>
        <v>87</v>
      </c>
      <c r="C91" s="122" t="s">
        <v>632</v>
      </c>
      <c r="D91" s="122" t="s">
        <v>1322</v>
      </c>
      <c r="E91" s="122">
        <v>2003</v>
      </c>
      <c r="F91" s="122">
        <v>2009</v>
      </c>
      <c r="G91" s="123" t="s">
        <v>20</v>
      </c>
      <c r="H91" s="129" t="s">
        <v>20</v>
      </c>
      <c r="I91" s="130" t="s">
        <v>20</v>
      </c>
      <c r="J91" s="131" t="s">
        <v>20</v>
      </c>
      <c r="K91" s="93"/>
      <c r="L91" s="104"/>
      <c r="M91" s="104"/>
      <c r="N91" s="104">
        <v>1</v>
      </c>
      <c r="O91" s="104"/>
      <c r="P91" s="104" t="s">
        <v>644</v>
      </c>
      <c r="Q91" s="102" t="s">
        <v>645</v>
      </c>
    </row>
    <row r="92" spans="2:17" ht="19.649999999999999" hidden="1" customHeight="1">
      <c r="B92" s="121">
        <f t="shared" si="1"/>
        <v>88</v>
      </c>
      <c r="C92" s="122" t="s">
        <v>632</v>
      </c>
      <c r="D92" s="122" t="s">
        <v>691</v>
      </c>
      <c r="E92" s="122">
        <v>2003</v>
      </c>
      <c r="F92" s="122">
        <v>2009</v>
      </c>
      <c r="G92" s="123" t="s">
        <v>20</v>
      </c>
      <c r="H92" s="129" t="s">
        <v>20</v>
      </c>
      <c r="I92" s="130" t="s">
        <v>20</v>
      </c>
      <c r="J92" s="131" t="s">
        <v>20</v>
      </c>
      <c r="K92" s="93"/>
      <c r="L92" s="104"/>
      <c r="M92" s="104"/>
      <c r="N92" s="104">
        <v>1</v>
      </c>
      <c r="O92" s="104"/>
      <c r="P92" s="104" t="s">
        <v>644</v>
      </c>
      <c r="Q92" s="102" t="s">
        <v>645</v>
      </c>
    </row>
    <row r="93" spans="2:17" ht="19.649999999999999" hidden="1" customHeight="1">
      <c r="B93" s="121">
        <f t="shared" si="1"/>
        <v>89</v>
      </c>
      <c r="C93" s="122" t="s">
        <v>692</v>
      </c>
      <c r="D93" s="122" t="s">
        <v>696</v>
      </c>
      <c r="E93" s="122">
        <v>2012</v>
      </c>
      <c r="F93" s="122">
        <v>2019</v>
      </c>
      <c r="G93" s="123" t="s">
        <v>20</v>
      </c>
      <c r="H93" s="129" t="s">
        <v>20</v>
      </c>
      <c r="I93" s="130" t="s">
        <v>20</v>
      </c>
      <c r="J93" s="131"/>
      <c r="K93" s="93"/>
      <c r="L93" s="104"/>
      <c r="M93" s="104"/>
      <c r="N93" s="104">
        <v>1</v>
      </c>
      <c r="O93" s="104" t="s">
        <v>59</v>
      </c>
      <c r="P93" s="104"/>
      <c r="Q93" s="102" t="s">
        <v>2234</v>
      </c>
    </row>
    <row r="94" spans="2:17" ht="19.649999999999999" hidden="1" customHeight="1">
      <c r="B94" s="121">
        <f t="shared" si="1"/>
        <v>90</v>
      </c>
      <c r="C94" s="122" t="s">
        <v>692</v>
      </c>
      <c r="D94" s="122" t="s">
        <v>701</v>
      </c>
      <c r="E94" s="122">
        <v>2009</v>
      </c>
      <c r="F94" s="122">
        <v>2017</v>
      </c>
      <c r="G94" s="123" t="s">
        <v>20</v>
      </c>
      <c r="H94" s="129"/>
      <c r="I94" s="130" t="s">
        <v>20</v>
      </c>
      <c r="J94" s="131"/>
      <c r="K94" s="93"/>
      <c r="L94" s="104"/>
      <c r="M94" s="104"/>
      <c r="N94" s="104">
        <v>1</v>
      </c>
      <c r="O94" s="104"/>
      <c r="P94" s="104"/>
      <c r="Q94" s="102" t="s">
        <v>702</v>
      </c>
    </row>
    <row r="95" spans="2:17" ht="19.649999999999999" hidden="1" customHeight="1">
      <c r="B95" s="121">
        <f t="shared" si="1"/>
        <v>91</v>
      </c>
      <c r="C95" s="122"/>
      <c r="D95" s="122"/>
      <c r="E95" s="122"/>
      <c r="F95" s="122"/>
      <c r="G95" s="123"/>
      <c r="H95" s="129"/>
      <c r="I95" s="130"/>
      <c r="J95" s="131"/>
      <c r="K95" s="93"/>
      <c r="L95" s="104"/>
      <c r="M95" s="104"/>
      <c r="N95" s="104">
        <v>0</v>
      </c>
      <c r="O95" s="104"/>
      <c r="P95" s="104"/>
    </row>
    <row r="96" spans="2:17" ht="19.649999999999999" hidden="1" customHeight="1">
      <c r="B96" s="121">
        <f t="shared" si="1"/>
        <v>92</v>
      </c>
      <c r="C96" s="122"/>
      <c r="D96" s="122"/>
      <c r="E96" s="122"/>
      <c r="F96" s="122"/>
      <c r="G96" s="123"/>
      <c r="H96" s="129"/>
      <c r="I96" s="130"/>
      <c r="J96" s="131"/>
      <c r="K96" s="93"/>
      <c r="L96" s="104"/>
      <c r="M96" s="104"/>
      <c r="N96" s="104">
        <v>0</v>
      </c>
      <c r="O96" s="104"/>
      <c r="P96" s="104"/>
    </row>
    <row r="97" spans="2:16" ht="19.649999999999999" hidden="1" customHeight="1">
      <c r="B97" s="121">
        <f t="shared" si="1"/>
        <v>93</v>
      </c>
      <c r="C97" s="122"/>
      <c r="D97" s="122"/>
      <c r="E97" s="122"/>
      <c r="F97" s="122"/>
      <c r="G97" s="123"/>
      <c r="H97" s="129"/>
      <c r="I97" s="130"/>
      <c r="J97" s="131"/>
      <c r="K97" s="93"/>
      <c r="L97" s="104"/>
      <c r="M97" s="104"/>
      <c r="N97" s="104">
        <v>0</v>
      </c>
      <c r="O97" s="104"/>
      <c r="P97" s="104"/>
    </row>
    <row r="98" spans="2:16" ht="19.649999999999999" hidden="1" customHeight="1">
      <c r="B98" s="121">
        <f t="shared" si="1"/>
        <v>94</v>
      </c>
      <c r="C98" s="122"/>
      <c r="D98" s="122"/>
      <c r="E98" s="122"/>
      <c r="F98" s="122"/>
      <c r="G98" s="123"/>
      <c r="H98" s="129"/>
      <c r="I98" s="130"/>
      <c r="J98" s="131"/>
      <c r="K98" s="93"/>
      <c r="L98" s="104"/>
      <c r="M98" s="104"/>
      <c r="N98" s="104">
        <v>0</v>
      </c>
      <c r="O98" s="104"/>
      <c r="P98" s="104"/>
    </row>
    <row r="99" spans="2:16" ht="19.649999999999999" hidden="1" customHeight="1">
      <c r="B99" s="121">
        <f t="shared" si="1"/>
        <v>95</v>
      </c>
      <c r="C99" s="122"/>
      <c r="D99" s="122"/>
      <c r="E99" s="122"/>
      <c r="F99" s="122"/>
      <c r="G99" s="123"/>
      <c r="H99" s="129"/>
      <c r="I99" s="130"/>
      <c r="J99" s="131"/>
      <c r="K99" s="93"/>
      <c r="L99" s="104"/>
      <c r="M99" s="104"/>
      <c r="N99" s="104">
        <v>0</v>
      </c>
      <c r="O99" s="104"/>
      <c r="P99" s="104"/>
    </row>
    <row r="100" spans="2:16" ht="19.649999999999999" hidden="1" customHeight="1">
      <c r="B100" s="121">
        <f t="shared" si="1"/>
        <v>96</v>
      </c>
      <c r="C100" s="122"/>
      <c r="D100" s="122"/>
      <c r="E100" s="122"/>
      <c r="F100" s="122"/>
      <c r="G100" s="123"/>
      <c r="H100" s="129"/>
      <c r="I100" s="130"/>
      <c r="J100" s="131"/>
      <c r="K100" s="93"/>
      <c r="L100" s="104"/>
      <c r="M100" s="104"/>
      <c r="N100" s="104">
        <v>0</v>
      </c>
      <c r="O100" s="104"/>
      <c r="P100" s="104"/>
    </row>
    <row r="101" spans="2:16" ht="19.649999999999999" hidden="1" customHeight="1">
      <c r="B101" s="121">
        <f t="shared" si="1"/>
        <v>97</v>
      </c>
      <c r="C101" s="122"/>
      <c r="D101" s="122"/>
      <c r="E101" s="122"/>
      <c r="F101" s="122"/>
      <c r="G101" s="123"/>
      <c r="H101" s="129"/>
      <c r="I101" s="130"/>
      <c r="J101" s="131"/>
      <c r="K101" s="93"/>
      <c r="L101" s="104"/>
      <c r="M101" s="104"/>
      <c r="N101" s="104">
        <v>0</v>
      </c>
      <c r="O101" s="104"/>
      <c r="P101" s="104"/>
    </row>
    <row r="102" spans="2:16" ht="19.649999999999999" hidden="1" customHeight="1">
      <c r="B102" s="121">
        <f t="shared" si="1"/>
        <v>98</v>
      </c>
      <c r="C102" s="122"/>
      <c r="D102" s="122"/>
      <c r="E102" s="122"/>
      <c r="F102" s="122"/>
      <c r="G102" s="123"/>
      <c r="H102" s="129"/>
      <c r="I102" s="130"/>
      <c r="J102" s="131"/>
      <c r="K102" s="93"/>
      <c r="L102" s="104"/>
      <c r="M102" s="104"/>
      <c r="N102" s="104">
        <v>0</v>
      </c>
      <c r="O102" s="104"/>
      <c r="P102" s="104"/>
    </row>
    <row r="103" spans="2:16" ht="19.649999999999999" hidden="1" customHeight="1">
      <c r="B103" s="121">
        <f t="shared" si="1"/>
        <v>99</v>
      </c>
      <c r="C103" s="122"/>
      <c r="D103" s="122"/>
      <c r="E103" s="122"/>
      <c r="F103" s="122"/>
      <c r="G103" s="123"/>
      <c r="H103" s="129"/>
      <c r="I103" s="130"/>
      <c r="J103" s="131"/>
      <c r="K103" s="93"/>
      <c r="L103" s="104"/>
      <c r="M103" s="104"/>
      <c r="N103" s="104">
        <v>0</v>
      </c>
      <c r="O103" s="104"/>
      <c r="P103" s="104"/>
    </row>
    <row r="104" spans="2:16" ht="19.649999999999999" hidden="1" customHeight="1">
      <c r="B104" s="121">
        <f t="shared" si="1"/>
        <v>100</v>
      </c>
      <c r="C104" s="122"/>
      <c r="D104" s="122"/>
      <c r="E104" s="122"/>
      <c r="F104" s="122"/>
      <c r="G104" s="123"/>
      <c r="H104" s="129"/>
      <c r="I104" s="130"/>
      <c r="J104" s="131"/>
      <c r="K104" s="93"/>
      <c r="L104" s="104"/>
      <c r="M104" s="104"/>
      <c r="N104" s="104">
        <v>0</v>
      </c>
      <c r="O104" s="104"/>
      <c r="P104" s="104"/>
    </row>
    <row r="105" spans="2:16" ht="19.649999999999999" hidden="1" customHeight="1">
      <c r="B105" s="121">
        <f t="shared" si="1"/>
        <v>101</v>
      </c>
      <c r="C105" s="122"/>
      <c r="D105" s="122"/>
      <c r="E105" s="122"/>
      <c r="F105" s="122"/>
      <c r="G105" s="123"/>
      <c r="H105" s="129"/>
      <c r="I105" s="130"/>
      <c r="J105" s="131"/>
      <c r="K105" s="93"/>
      <c r="L105" s="104"/>
      <c r="M105" s="104"/>
      <c r="N105" s="104">
        <v>0</v>
      </c>
      <c r="O105" s="104"/>
      <c r="P105" s="104"/>
    </row>
    <row r="106" spans="2:16" ht="19.649999999999999" hidden="1" customHeight="1">
      <c r="B106" s="121">
        <f t="shared" si="1"/>
        <v>102</v>
      </c>
      <c r="C106" s="122"/>
      <c r="D106" s="122"/>
      <c r="E106" s="122"/>
      <c r="F106" s="122"/>
      <c r="G106" s="123"/>
      <c r="H106" s="129"/>
      <c r="I106" s="130"/>
      <c r="J106" s="131"/>
      <c r="K106" s="93"/>
      <c r="L106" s="104"/>
      <c r="M106" s="104"/>
      <c r="N106" s="104">
        <v>0</v>
      </c>
      <c r="O106" s="104"/>
      <c r="P106" s="104"/>
    </row>
    <row r="107" spans="2:16" ht="19.649999999999999" hidden="1" customHeight="1">
      <c r="B107" s="121">
        <f t="shared" si="1"/>
        <v>103</v>
      </c>
      <c r="C107" s="122"/>
      <c r="D107" s="122"/>
      <c r="E107" s="122"/>
      <c r="F107" s="122"/>
      <c r="G107" s="123"/>
      <c r="H107" s="129"/>
      <c r="I107" s="130"/>
      <c r="J107" s="131"/>
      <c r="K107" s="93"/>
      <c r="L107" s="104"/>
      <c r="M107" s="104"/>
      <c r="N107" s="104">
        <v>0</v>
      </c>
      <c r="O107" s="104"/>
      <c r="P107" s="104"/>
    </row>
    <row r="108" spans="2:16" ht="19.649999999999999" hidden="1" customHeight="1">
      <c r="B108" s="121">
        <f t="shared" si="1"/>
        <v>104</v>
      </c>
      <c r="C108" s="122"/>
      <c r="D108" s="122"/>
      <c r="E108" s="122"/>
      <c r="F108" s="122"/>
      <c r="G108" s="123"/>
      <c r="H108" s="129"/>
      <c r="I108" s="130"/>
      <c r="J108" s="131"/>
      <c r="K108" s="93"/>
      <c r="L108" s="104"/>
      <c r="M108" s="104"/>
      <c r="N108" s="104">
        <v>0</v>
      </c>
      <c r="O108" s="104"/>
      <c r="P108" s="104"/>
    </row>
    <row r="109" spans="2:16" ht="19.649999999999999" hidden="1" customHeight="1">
      <c r="B109" s="121">
        <f t="shared" si="1"/>
        <v>105</v>
      </c>
      <c r="C109" s="122"/>
      <c r="D109" s="122"/>
      <c r="E109" s="122"/>
      <c r="F109" s="122"/>
      <c r="G109" s="123"/>
      <c r="H109" s="129"/>
      <c r="I109" s="130"/>
      <c r="J109" s="131"/>
      <c r="K109" s="93"/>
      <c r="L109" s="104"/>
      <c r="M109" s="104"/>
      <c r="N109" s="104">
        <v>0</v>
      </c>
      <c r="O109" s="104"/>
      <c r="P109" s="104"/>
    </row>
    <row r="110" spans="2:16" ht="19.649999999999999" hidden="1" customHeight="1">
      <c r="B110" s="121">
        <f t="shared" si="1"/>
        <v>106</v>
      </c>
      <c r="C110" s="122"/>
      <c r="D110" s="122"/>
      <c r="E110" s="122"/>
      <c r="F110" s="122"/>
      <c r="G110" s="123"/>
      <c r="H110" s="129"/>
      <c r="I110" s="130"/>
      <c r="J110" s="131"/>
      <c r="K110" s="93"/>
      <c r="L110" s="104"/>
      <c r="M110" s="104"/>
      <c r="N110" s="104">
        <v>0</v>
      </c>
      <c r="O110" s="104"/>
      <c r="P110" s="104"/>
    </row>
    <row r="111" spans="2:16" ht="19.649999999999999" hidden="1" customHeight="1">
      <c r="B111" s="121">
        <f t="shared" si="1"/>
        <v>107</v>
      </c>
      <c r="C111" s="122"/>
      <c r="D111" s="122"/>
      <c r="E111" s="122"/>
      <c r="F111" s="122"/>
      <c r="G111" s="123"/>
      <c r="H111" s="129"/>
      <c r="I111" s="130"/>
      <c r="J111" s="131"/>
      <c r="K111" s="93"/>
      <c r="L111" s="104"/>
      <c r="M111" s="104"/>
      <c r="N111" s="104">
        <v>0</v>
      </c>
      <c r="O111" s="104"/>
      <c r="P111" s="104"/>
    </row>
    <row r="112" spans="2:16" ht="19.649999999999999" hidden="1" customHeight="1">
      <c r="B112" s="121">
        <f t="shared" si="1"/>
        <v>108</v>
      </c>
      <c r="C112" s="122"/>
      <c r="D112" s="122"/>
      <c r="E112" s="122"/>
      <c r="F112" s="122"/>
      <c r="G112" s="123"/>
      <c r="H112" s="129"/>
      <c r="I112" s="130"/>
      <c r="J112" s="131"/>
      <c r="K112" s="93"/>
      <c r="L112" s="104"/>
      <c r="M112" s="104"/>
      <c r="N112" s="104">
        <v>0</v>
      </c>
      <c r="O112" s="104"/>
      <c r="P112" s="104"/>
    </row>
    <row r="113" spans="2:17" ht="19.649999999999999" hidden="1" customHeight="1">
      <c r="B113" s="121">
        <f t="shared" si="1"/>
        <v>109</v>
      </c>
      <c r="C113" s="122"/>
      <c r="D113" s="122"/>
      <c r="E113" s="122"/>
      <c r="F113" s="122"/>
      <c r="G113" s="123"/>
      <c r="H113" s="129"/>
      <c r="I113" s="130"/>
      <c r="J113" s="131"/>
      <c r="K113" s="93"/>
      <c r="L113" s="104"/>
      <c r="M113" s="104"/>
      <c r="N113" s="104">
        <v>0</v>
      </c>
      <c r="O113" s="104"/>
      <c r="P113" s="104"/>
    </row>
    <row r="114" spans="2:17" ht="19.649999999999999" hidden="1" customHeight="1">
      <c r="B114" s="121">
        <f t="shared" si="1"/>
        <v>110</v>
      </c>
      <c r="C114" s="122"/>
      <c r="D114" s="122"/>
      <c r="E114" s="122"/>
      <c r="F114" s="122"/>
      <c r="G114" s="123"/>
      <c r="H114" s="129"/>
      <c r="I114" s="130"/>
      <c r="J114" s="131"/>
      <c r="K114" s="93"/>
      <c r="L114" s="104"/>
      <c r="M114" s="104"/>
      <c r="N114" s="104">
        <v>0</v>
      </c>
      <c r="O114" s="104"/>
      <c r="P114" s="104"/>
    </row>
    <row r="115" spans="2:17" ht="19.649999999999999" hidden="1" customHeight="1">
      <c r="B115" s="121">
        <f t="shared" si="1"/>
        <v>111</v>
      </c>
      <c r="C115" s="122"/>
      <c r="D115" s="122"/>
      <c r="E115" s="122"/>
      <c r="F115" s="122"/>
      <c r="G115" s="123"/>
      <c r="H115" s="129"/>
      <c r="I115" s="130"/>
      <c r="J115" s="131"/>
      <c r="K115" s="93"/>
      <c r="L115" s="104"/>
      <c r="M115" s="104"/>
      <c r="N115" s="104">
        <v>0</v>
      </c>
      <c r="O115" s="104"/>
      <c r="P115" s="104"/>
    </row>
    <row r="116" spans="2:17" ht="19.649999999999999" hidden="1" customHeight="1">
      <c r="B116" s="121">
        <f t="shared" si="1"/>
        <v>112</v>
      </c>
      <c r="C116" s="122"/>
      <c r="D116" s="122"/>
      <c r="E116" s="122"/>
      <c r="F116" s="122"/>
      <c r="G116" s="123"/>
      <c r="H116" s="129"/>
      <c r="I116" s="130"/>
      <c r="J116" s="131"/>
      <c r="K116" s="93"/>
      <c r="L116" s="104"/>
      <c r="M116" s="104"/>
      <c r="N116" s="104">
        <v>0</v>
      </c>
      <c r="O116" s="104"/>
      <c r="P116" s="104"/>
    </row>
    <row r="117" spans="2:17" ht="19.649999999999999" hidden="1" customHeight="1">
      <c r="B117" s="121">
        <f t="shared" si="1"/>
        <v>113</v>
      </c>
      <c r="C117" s="122"/>
      <c r="D117" s="122"/>
      <c r="E117" s="122"/>
      <c r="F117" s="122"/>
      <c r="G117" s="123"/>
      <c r="H117" s="129"/>
      <c r="I117" s="130"/>
      <c r="J117" s="131"/>
      <c r="K117" s="93"/>
      <c r="L117" s="104"/>
      <c r="M117" s="104"/>
      <c r="N117" s="104">
        <v>0</v>
      </c>
      <c r="O117" s="104"/>
      <c r="P117" s="104"/>
    </row>
    <row r="118" spans="2:17" ht="19.649999999999999" hidden="1" customHeight="1">
      <c r="B118" s="121">
        <f t="shared" si="1"/>
        <v>114</v>
      </c>
      <c r="C118" s="122"/>
      <c r="D118" s="122"/>
      <c r="E118" s="122"/>
      <c r="F118" s="122"/>
      <c r="G118" s="123"/>
      <c r="H118" s="129"/>
      <c r="I118" s="130"/>
      <c r="J118" s="131"/>
      <c r="K118" s="93"/>
      <c r="L118" s="104"/>
      <c r="M118" s="104"/>
      <c r="N118" s="104">
        <v>0</v>
      </c>
      <c r="O118" s="104"/>
      <c r="P118" s="104"/>
    </row>
    <row r="119" spans="2:17" ht="19.649999999999999" hidden="1" customHeight="1">
      <c r="B119" s="121">
        <f t="shared" si="1"/>
        <v>115</v>
      </c>
      <c r="C119" s="122"/>
      <c r="D119" s="122"/>
      <c r="E119" s="122"/>
      <c r="F119" s="122"/>
      <c r="G119" s="123"/>
      <c r="H119" s="129"/>
      <c r="I119" s="130"/>
      <c r="J119" s="131"/>
      <c r="K119" s="93"/>
      <c r="L119" s="104"/>
      <c r="M119" s="104"/>
      <c r="N119" s="104">
        <v>0</v>
      </c>
      <c r="O119" s="104"/>
      <c r="P119" s="104"/>
    </row>
    <row r="120" spans="2:17" ht="19.649999999999999" hidden="1" customHeight="1">
      <c r="B120" s="121">
        <f t="shared" si="1"/>
        <v>116</v>
      </c>
      <c r="C120" s="122"/>
      <c r="D120" s="122"/>
      <c r="E120" s="122"/>
      <c r="F120" s="122"/>
      <c r="G120" s="123"/>
      <c r="H120" s="129"/>
      <c r="I120" s="130"/>
      <c r="J120" s="131"/>
      <c r="K120" s="93"/>
      <c r="L120" s="104"/>
      <c r="M120" s="104"/>
      <c r="N120" s="104">
        <v>0</v>
      </c>
      <c r="O120" s="104"/>
      <c r="P120" s="104"/>
    </row>
    <row r="121" spans="2:17" ht="19.649999999999999" hidden="1" customHeight="1">
      <c r="B121" s="121">
        <f t="shared" si="1"/>
        <v>117</v>
      </c>
      <c r="C121" s="122"/>
      <c r="D121" s="122"/>
      <c r="E121" s="122"/>
      <c r="F121" s="122"/>
      <c r="G121" s="123"/>
      <c r="H121" s="129"/>
      <c r="I121" s="130"/>
      <c r="J121" s="131"/>
      <c r="K121" s="93"/>
      <c r="L121" s="104"/>
      <c r="M121" s="104"/>
      <c r="N121" s="104">
        <v>0</v>
      </c>
      <c r="O121" s="104"/>
      <c r="P121" s="104"/>
    </row>
    <row r="122" spans="2:17" ht="19.649999999999999" hidden="1" customHeight="1">
      <c r="B122" s="121">
        <f t="shared" si="1"/>
        <v>118</v>
      </c>
      <c r="C122" s="122"/>
      <c r="D122" s="122"/>
      <c r="E122" s="122"/>
      <c r="F122" s="122"/>
      <c r="G122" s="123"/>
      <c r="H122" s="129"/>
      <c r="I122" s="130"/>
      <c r="J122" s="131"/>
      <c r="K122" s="93"/>
      <c r="L122" s="104"/>
      <c r="M122" s="104"/>
      <c r="N122" s="104">
        <v>0</v>
      </c>
      <c r="O122" s="104"/>
      <c r="P122" s="104"/>
    </row>
    <row r="123" spans="2:17" ht="19.649999999999999" hidden="1" customHeight="1">
      <c r="B123" s="121">
        <f t="shared" si="1"/>
        <v>119</v>
      </c>
      <c r="C123" s="122"/>
      <c r="D123" s="122"/>
      <c r="E123" s="122"/>
      <c r="F123" s="122"/>
      <c r="G123" s="123"/>
      <c r="H123" s="129"/>
      <c r="I123" s="130"/>
      <c r="J123" s="131"/>
      <c r="K123" s="93"/>
      <c r="L123" s="104"/>
      <c r="M123" s="104"/>
      <c r="N123" s="104">
        <v>0</v>
      </c>
      <c r="O123" s="104"/>
      <c r="P123" s="104"/>
    </row>
    <row r="124" spans="2:17" ht="19.649999999999999" hidden="1" customHeight="1">
      <c r="B124" s="121">
        <f t="shared" si="1"/>
        <v>120</v>
      </c>
      <c r="C124" s="122"/>
      <c r="D124" s="122"/>
      <c r="E124" s="122"/>
      <c r="F124" s="122"/>
      <c r="G124" s="123"/>
      <c r="H124" s="129"/>
      <c r="I124" s="130"/>
      <c r="J124" s="131"/>
      <c r="K124" s="93"/>
      <c r="L124" s="104"/>
      <c r="M124" s="104"/>
      <c r="N124" s="104">
        <v>0</v>
      </c>
      <c r="O124" s="104"/>
      <c r="P124" s="104"/>
    </row>
    <row r="125" spans="2:17" ht="19.649999999999999" hidden="1" customHeight="1">
      <c r="B125" s="121">
        <f t="shared" si="1"/>
        <v>121</v>
      </c>
      <c r="C125" s="122"/>
      <c r="D125" s="122"/>
      <c r="E125" s="122"/>
      <c r="F125" s="122"/>
      <c r="G125" s="123"/>
      <c r="H125" s="129"/>
      <c r="I125" s="130"/>
      <c r="J125" s="131"/>
      <c r="K125" s="93"/>
      <c r="L125" s="104"/>
      <c r="M125" s="104"/>
      <c r="N125" s="104">
        <v>0</v>
      </c>
      <c r="O125" s="104"/>
      <c r="P125" s="104"/>
    </row>
    <row r="126" spans="2:17" ht="19.649999999999999" hidden="1" customHeight="1">
      <c r="B126" s="121">
        <f t="shared" si="1"/>
        <v>122</v>
      </c>
      <c r="C126" s="122"/>
      <c r="D126" s="122"/>
      <c r="E126" s="122"/>
      <c r="F126" s="122"/>
      <c r="G126" s="123"/>
      <c r="H126" s="129"/>
      <c r="I126" s="130"/>
      <c r="J126" s="131"/>
      <c r="K126" s="93"/>
      <c r="L126" s="104"/>
      <c r="M126" s="104"/>
      <c r="N126" s="104">
        <v>0</v>
      </c>
      <c r="O126" s="104"/>
      <c r="P126" s="104"/>
    </row>
    <row r="127" spans="2:17" ht="19.649999999999999" hidden="1" customHeight="1">
      <c r="B127" s="121">
        <f t="shared" si="1"/>
        <v>123</v>
      </c>
      <c r="C127" s="122" t="s">
        <v>152</v>
      </c>
      <c r="D127" s="122" t="s">
        <v>771</v>
      </c>
      <c r="E127" s="122">
        <v>2013</v>
      </c>
      <c r="F127" s="122" t="s">
        <v>19</v>
      </c>
      <c r="G127" s="123" t="s">
        <v>20</v>
      </c>
      <c r="H127" s="129"/>
      <c r="I127" s="130"/>
      <c r="J127" s="131"/>
      <c r="K127" s="93"/>
      <c r="L127" s="104"/>
      <c r="M127" s="104"/>
      <c r="N127" s="104">
        <v>-1</v>
      </c>
      <c r="O127" s="104"/>
      <c r="P127" s="104"/>
      <c r="Q127" s="102" t="s">
        <v>772</v>
      </c>
    </row>
    <row r="128" spans="2:17" ht="19.649999999999999" hidden="1" customHeight="1">
      <c r="B128" s="121">
        <f t="shared" si="1"/>
        <v>124</v>
      </c>
      <c r="C128" s="122" t="s">
        <v>781</v>
      </c>
      <c r="D128" s="122" t="s">
        <v>767</v>
      </c>
      <c r="E128" s="122">
        <v>2010</v>
      </c>
      <c r="F128" s="122">
        <v>2016</v>
      </c>
      <c r="G128" s="123" t="s">
        <v>20</v>
      </c>
      <c r="H128" s="129"/>
      <c r="I128" s="130"/>
      <c r="J128" s="131"/>
      <c r="K128" s="93"/>
      <c r="L128" s="104"/>
      <c r="M128" s="104"/>
      <c r="N128" s="104">
        <v>-1</v>
      </c>
      <c r="O128" s="104"/>
      <c r="P128" s="104"/>
      <c r="Q128" s="102" t="s">
        <v>782</v>
      </c>
    </row>
    <row r="129" spans="2:17" ht="19.649999999999999" hidden="1" customHeight="1">
      <c r="B129" s="121">
        <f t="shared" si="1"/>
        <v>125</v>
      </c>
      <c r="C129" s="122" t="s">
        <v>481</v>
      </c>
      <c r="D129" s="122" t="s">
        <v>785</v>
      </c>
      <c r="E129" s="122">
        <v>2008</v>
      </c>
      <c r="F129" s="122">
        <v>2010</v>
      </c>
      <c r="G129" s="123" t="s">
        <v>20</v>
      </c>
      <c r="H129" s="129"/>
      <c r="I129" s="130"/>
      <c r="J129" s="131"/>
      <c r="K129" s="93"/>
      <c r="L129" s="104"/>
      <c r="M129" s="104"/>
      <c r="N129" s="104">
        <v>-1</v>
      </c>
      <c r="O129" s="104"/>
      <c r="P129" s="104"/>
      <c r="Q129" s="102" t="s">
        <v>786</v>
      </c>
    </row>
    <row r="130" spans="2:17" ht="19.649999999999999" hidden="1" customHeight="1">
      <c r="B130" s="121">
        <f t="shared" si="1"/>
        <v>126</v>
      </c>
      <c r="C130" s="122" t="s">
        <v>599</v>
      </c>
      <c r="D130" s="122" t="s">
        <v>605</v>
      </c>
      <c r="E130" s="122">
        <v>2014</v>
      </c>
      <c r="F130" s="122" t="s">
        <v>19</v>
      </c>
      <c r="G130" s="123" t="s">
        <v>20</v>
      </c>
      <c r="H130" s="129"/>
      <c r="I130" s="130"/>
      <c r="J130" s="131"/>
      <c r="K130" s="93"/>
      <c r="L130" s="104"/>
      <c r="M130" s="104"/>
      <c r="N130" s="104">
        <v>-1</v>
      </c>
      <c r="O130" s="104"/>
      <c r="P130" s="104"/>
      <c r="Q130" s="102" t="s">
        <v>787</v>
      </c>
    </row>
    <row r="131" spans="2:17" ht="19.649999999999999" hidden="1" customHeight="1">
      <c r="B131" s="121">
        <f t="shared" si="1"/>
        <v>127</v>
      </c>
      <c r="C131" s="122" t="s">
        <v>599</v>
      </c>
      <c r="D131" s="122" t="s">
        <v>616</v>
      </c>
      <c r="E131" s="122">
        <v>2003</v>
      </c>
      <c r="F131" s="122">
        <v>2009</v>
      </c>
      <c r="G131" s="123" t="s">
        <v>20</v>
      </c>
      <c r="H131" s="129"/>
      <c r="I131" s="130"/>
      <c r="J131" s="131"/>
      <c r="K131" s="93"/>
      <c r="L131" s="104"/>
      <c r="M131" s="104"/>
      <c r="N131" s="104">
        <v>-1</v>
      </c>
      <c r="O131" s="104"/>
      <c r="P131" s="104"/>
      <c r="Q131" s="102" t="s">
        <v>788</v>
      </c>
    </row>
    <row r="132" spans="2:17" ht="19.649999999999999" hidden="1" customHeight="1">
      <c r="B132" s="121">
        <f t="shared" si="1"/>
        <v>128</v>
      </c>
      <c r="C132" s="122" t="s">
        <v>102</v>
      </c>
      <c r="D132" s="122" t="s">
        <v>789</v>
      </c>
      <c r="E132" s="122">
        <v>2011</v>
      </c>
      <c r="F132" s="122">
        <v>2019</v>
      </c>
      <c r="G132" s="123" t="s">
        <v>20</v>
      </c>
      <c r="H132" s="129" t="s">
        <v>20</v>
      </c>
      <c r="I132" s="130" t="s">
        <v>20</v>
      </c>
      <c r="J132" s="131"/>
      <c r="K132" s="93"/>
      <c r="L132" s="104"/>
      <c r="M132" s="104"/>
      <c r="N132" s="104">
        <v>-2</v>
      </c>
      <c r="O132" s="104" t="s">
        <v>59</v>
      </c>
      <c r="P132" s="104" t="s">
        <v>790</v>
      </c>
      <c r="Q132" s="102" t="s">
        <v>105</v>
      </c>
    </row>
    <row r="133" spans="2:17" ht="19.649999999999999" hidden="1" customHeight="1">
      <c r="B133" s="121">
        <f t="shared" ref="B133:B140" si="2">ROW()-4</f>
        <v>129</v>
      </c>
      <c r="C133" s="122" t="s">
        <v>102</v>
      </c>
      <c r="D133" s="122" t="s">
        <v>791</v>
      </c>
      <c r="E133" s="122">
        <v>2011</v>
      </c>
      <c r="F133" s="122">
        <v>2019</v>
      </c>
      <c r="G133" s="123" t="s">
        <v>20</v>
      </c>
      <c r="H133" s="129" t="s">
        <v>20</v>
      </c>
      <c r="I133" s="130" t="s">
        <v>20</v>
      </c>
      <c r="J133" s="131"/>
      <c r="K133" s="93"/>
      <c r="L133" s="104"/>
      <c r="M133" s="104"/>
      <c r="N133" s="104">
        <v>-2</v>
      </c>
      <c r="O133" s="104" t="s">
        <v>59</v>
      </c>
      <c r="P133" s="104" t="s">
        <v>790</v>
      </c>
      <c r="Q133" s="102" t="s">
        <v>792</v>
      </c>
    </row>
    <row r="134" spans="2:17" ht="19.649999999999999" hidden="1" customHeight="1">
      <c r="B134" s="121">
        <f t="shared" si="2"/>
        <v>130</v>
      </c>
      <c r="C134" s="122" t="s">
        <v>102</v>
      </c>
      <c r="D134" s="122" t="s">
        <v>793</v>
      </c>
      <c r="E134" s="122">
        <v>2011</v>
      </c>
      <c r="F134" s="122">
        <v>2019</v>
      </c>
      <c r="G134" s="123" t="s">
        <v>20</v>
      </c>
      <c r="H134" s="129" t="s">
        <v>20</v>
      </c>
      <c r="I134" s="130" t="s">
        <v>20</v>
      </c>
      <c r="J134" s="131"/>
      <c r="K134" s="93"/>
      <c r="L134" s="104"/>
      <c r="M134" s="104"/>
      <c r="N134" s="104">
        <v>-2</v>
      </c>
      <c r="O134" s="104" t="s">
        <v>59</v>
      </c>
      <c r="P134" s="104" t="s">
        <v>790</v>
      </c>
      <c r="Q134" s="102" t="s">
        <v>794</v>
      </c>
    </row>
    <row r="135" spans="2:17" ht="19.649999999999999" hidden="1" customHeight="1">
      <c r="B135" s="121">
        <f t="shared" si="2"/>
        <v>131</v>
      </c>
      <c r="C135" s="122" t="s">
        <v>102</v>
      </c>
      <c r="D135" s="122" t="s">
        <v>795</v>
      </c>
      <c r="E135" s="122">
        <v>2011</v>
      </c>
      <c r="F135" s="122">
        <v>2019</v>
      </c>
      <c r="G135" s="123" t="s">
        <v>20</v>
      </c>
      <c r="H135" s="129" t="s">
        <v>20</v>
      </c>
      <c r="I135" s="130" t="s">
        <v>20</v>
      </c>
      <c r="J135" s="131"/>
      <c r="K135" s="93"/>
      <c r="L135" s="104"/>
      <c r="M135" s="104"/>
      <c r="N135" s="104">
        <v>-2</v>
      </c>
      <c r="O135" s="104" t="s">
        <v>59</v>
      </c>
      <c r="P135" s="104" t="s">
        <v>790</v>
      </c>
      <c r="Q135" s="102" t="s">
        <v>796</v>
      </c>
    </row>
    <row r="136" spans="2:17" ht="19.649999999999999" hidden="1" customHeight="1">
      <c r="B136" s="121">
        <f t="shared" si="2"/>
        <v>132</v>
      </c>
      <c r="C136" s="122" t="s">
        <v>102</v>
      </c>
      <c r="D136" s="122" t="s">
        <v>799</v>
      </c>
      <c r="E136" s="122">
        <v>2010</v>
      </c>
      <c r="F136" s="122">
        <v>2017</v>
      </c>
      <c r="G136" s="123" t="s">
        <v>20</v>
      </c>
      <c r="H136" s="129" t="s">
        <v>20</v>
      </c>
      <c r="I136" s="130" t="s">
        <v>20</v>
      </c>
      <c r="J136" s="131"/>
      <c r="K136" s="93"/>
      <c r="L136" s="104"/>
      <c r="M136" s="104"/>
      <c r="N136" s="104">
        <v>-2</v>
      </c>
      <c r="O136" s="104" t="s">
        <v>59</v>
      </c>
      <c r="P136" s="104" t="s">
        <v>798</v>
      </c>
      <c r="Q136" s="102" t="s">
        <v>800</v>
      </c>
    </row>
    <row r="137" spans="2:17" ht="19.649999999999999" hidden="1" customHeight="1">
      <c r="B137" s="121">
        <f t="shared" si="2"/>
        <v>133</v>
      </c>
      <c r="C137" s="122" t="s">
        <v>378</v>
      </c>
      <c r="D137" s="122" t="s">
        <v>804</v>
      </c>
      <c r="E137" s="122">
        <v>2004</v>
      </c>
      <c r="F137" s="122">
        <v>2012</v>
      </c>
      <c r="G137" s="123" t="s">
        <v>20</v>
      </c>
      <c r="H137" s="129" t="s">
        <v>20</v>
      </c>
      <c r="I137" s="130" t="s">
        <v>20</v>
      </c>
      <c r="J137" s="131"/>
      <c r="K137" s="93"/>
      <c r="L137" s="104"/>
      <c r="M137" s="104"/>
      <c r="N137" s="104">
        <v>-2</v>
      </c>
      <c r="O137" s="104"/>
      <c r="P137" s="104" t="s">
        <v>2235</v>
      </c>
      <c r="Q137" s="102" t="s">
        <v>805</v>
      </c>
    </row>
    <row r="138" spans="2:17" ht="19.649999999999999" hidden="1" customHeight="1">
      <c r="B138" s="121">
        <f t="shared" si="2"/>
        <v>134</v>
      </c>
      <c r="C138" s="122" t="s">
        <v>378</v>
      </c>
      <c r="D138" s="122" t="s">
        <v>806</v>
      </c>
      <c r="E138" s="122">
        <v>2009</v>
      </c>
      <c r="F138" s="122">
        <v>2016</v>
      </c>
      <c r="G138" s="123" t="s">
        <v>20</v>
      </c>
      <c r="H138" s="129" t="s">
        <v>20</v>
      </c>
      <c r="I138" s="130" t="s">
        <v>20</v>
      </c>
      <c r="J138" s="131"/>
      <c r="K138" s="93"/>
      <c r="L138" s="104"/>
      <c r="M138" s="104"/>
      <c r="N138" s="104">
        <v>-2</v>
      </c>
      <c r="O138" s="104"/>
      <c r="P138" s="104" t="s">
        <v>390</v>
      </c>
      <c r="Q138" s="102" t="s">
        <v>807</v>
      </c>
    </row>
    <row r="139" spans="2:17" ht="19.649999999999999" hidden="1" customHeight="1">
      <c r="B139" s="121">
        <f t="shared" si="2"/>
        <v>135</v>
      </c>
      <c r="C139" s="122" t="s">
        <v>378</v>
      </c>
      <c r="D139" s="122" t="s">
        <v>808</v>
      </c>
      <c r="E139" s="122">
        <v>2012</v>
      </c>
      <c r="F139" s="122">
        <v>2019</v>
      </c>
      <c r="G139" s="123" t="s">
        <v>20</v>
      </c>
      <c r="H139" s="129" t="s">
        <v>20</v>
      </c>
      <c r="I139" s="130" t="s">
        <v>20</v>
      </c>
      <c r="J139" s="131"/>
      <c r="K139" s="93"/>
      <c r="L139" s="104"/>
      <c r="M139" s="104"/>
      <c r="N139" s="104">
        <v>-2</v>
      </c>
      <c r="O139" s="104" t="s">
        <v>59</v>
      </c>
      <c r="P139" s="104" t="s">
        <v>809</v>
      </c>
      <c r="Q139" s="102" t="s">
        <v>810</v>
      </c>
    </row>
    <row r="140" spans="2:17" ht="19.649999999999999" hidden="1" customHeight="1" thickBot="1">
      <c r="B140" s="124">
        <f t="shared" si="2"/>
        <v>136</v>
      </c>
      <c r="C140" s="154" t="s">
        <v>378</v>
      </c>
      <c r="D140" s="154" t="s">
        <v>811</v>
      </c>
      <c r="E140" s="154">
        <v>2012</v>
      </c>
      <c r="F140" s="154">
        <v>2019</v>
      </c>
      <c r="G140" s="155" t="s">
        <v>20</v>
      </c>
      <c r="H140" s="156" t="s">
        <v>20</v>
      </c>
      <c r="I140" s="157" t="s">
        <v>20</v>
      </c>
      <c r="J140" s="158"/>
      <c r="K140" s="93"/>
      <c r="L140" s="105"/>
      <c r="M140" s="105"/>
      <c r="N140" s="105">
        <v>-2</v>
      </c>
      <c r="O140" s="105" t="s">
        <v>59</v>
      </c>
      <c r="P140" s="105" t="s">
        <v>812</v>
      </c>
      <c r="Q140" s="102" t="s">
        <v>813</v>
      </c>
    </row>
  </sheetData>
  <autoFilter ref="B4:N140" xr:uid="{A1385244-0D70-402D-B68D-E9EB525445CA}">
    <filterColumn colId="10">
      <customFilters>
        <customFilter operator="notEqual" val=" "/>
      </customFilters>
    </filterColumn>
  </autoFilter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D47F-CB79-49B9-80A2-40F3AE72E1BD}">
  <dimension ref="B1:P96"/>
  <sheetViews>
    <sheetView view="pageLayout" topLeftCell="D44" zoomScaleNormal="100" workbookViewId="0">
      <selection activeCell="D44" sqref="D44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customWidth="1"/>
    <col min="13" max="13" width="10.5546875" style="103" customWidth="1"/>
    <col min="14" max="14" width="10" style="103" customWidth="1"/>
    <col min="15" max="15" width="20.109375" style="103" customWidth="1"/>
    <col min="16" max="16" width="11.109375" style="102" customWidth="1"/>
    <col min="17" max="16384" width="9.109375" style="90"/>
  </cols>
  <sheetData>
    <row r="1" spans="2:16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6" ht="22.5" customHeight="1" thickBot="1">
      <c r="B2" s="418" t="s">
        <v>2236</v>
      </c>
      <c r="C2" s="419"/>
      <c r="D2" s="419"/>
      <c r="E2" s="419"/>
      <c r="F2" s="419"/>
      <c r="G2" s="419"/>
      <c r="H2" s="420"/>
      <c r="I2" s="415">
        <v>43958</v>
      </c>
      <c r="J2" s="416"/>
    </row>
    <row r="3" spans="2:16" ht="19.649999999999999" customHeight="1" thickBot="1">
      <c r="G3" s="95"/>
      <c r="H3" s="95"/>
      <c r="I3" s="90"/>
      <c r="J3" s="90"/>
    </row>
    <row r="4" spans="2:16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2204</v>
      </c>
      <c r="M4" s="162" t="s">
        <v>11</v>
      </c>
      <c r="N4" s="162" t="s">
        <v>12</v>
      </c>
      <c r="O4" s="162" t="s">
        <v>15</v>
      </c>
      <c r="P4" s="102" t="s">
        <v>16</v>
      </c>
    </row>
    <row r="5" spans="2:16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  <c r="N5" s="161">
        <v>1</v>
      </c>
      <c r="O5" s="161"/>
      <c r="P5" s="102" t="s">
        <v>44</v>
      </c>
    </row>
    <row r="6" spans="2:16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  <c r="K6" s="93"/>
      <c r="L6" s="104"/>
      <c r="M6" s="104"/>
      <c r="N6" s="104">
        <v>1</v>
      </c>
      <c r="O6" s="104"/>
      <c r="P6" s="102" t="s">
        <v>45</v>
      </c>
    </row>
    <row r="7" spans="2:16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  <c r="N7" s="104">
        <v>1</v>
      </c>
      <c r="O7" s="108" t="s">
        <v>53</v>
      </c>
      <c r="P7" s="102" t="s">
        <v>54</v>
      </c>
    </row>
    <row r="8" spans="2:16" ht="19.649999999999999" customHeight="1">
      <c r="B8" s="121">
        <f t="shared" si="0"/>
        <v>4</v>
      </c>
      <c r="C8" s="122" t="s">
        <v>39</v>
      </c>
      <c r="D8" s="122" t="s">
        <v>58</v>
      </c>
      <c r="E8" s="122">
        <v>2010</v>
      </c>
      <c r="F8" s="122" t="s">
        <v>19</v>
      </c>
      <c r="G8" s="123" t="s">
        <v>20</v>
      </c>
      <c r="H8" s="129" t="s">
        <v>20</v>
      </c>
      <c r="I8" s="130" t="s">
        <v>20</v>
      </c>
      <c r="J8" s="131"/>
      <c r="K8" s="93"/>
      <c r="L8" s="107" t="s">
        <v>59</v>
      </c>
      <c r="M8" s="108">
        <v>43951</v>
      </c>
      <c r="N8" s="104">
        <v>1</v>
      </c>
      <c r="O8" s="104"/>
      <c r="P8" s="102" t="s">
        <v>2208</v>
      </c>
    </row>
    <row r="9" spans="2:16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 t="s">
        <v>19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  <c r="N9" s="104">
        <v>1</v>
      </c>
      <c r="O9" s="104"/>
      <c r="P9" s="102" t="s">
        <v>2209</v>
      </c>
    </row>
    <row r="10" spans="2:16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  <c r="K10" s="93"/>
      <c r="L10" s="104"/>
      <c r="M10" s="104"/>
      <c r="N10" s="104">
        <v>1</v>
      </c>
      <c r="O10" s="104"/>
      <c r="P10" s="102" t="s">
        <v>76</v>
      </c>
    </row>
    <row r="11" spans="2:16" ht="19.649999999999999" customHeight="1">
      <c r="B11" s="121">
        <f t="shared" si="0"/>
        <v>7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  <c r="K11" s="93"/>
      <c r="L11" s="107" t="s">
        <v>59</v>
      </c>
      <c r="M11" s="108">
        <v>43951</v>
      </c>
      <c r="N11" s="104">
        <v>1</v>
      </c>
      <c r="O11" s="108" t="s">
        <v>53</v>
      </c>
      <c r="P11" s="102" t="s">
        <v>54</v>
      </c>
    </row>
    <row r="12" spans="2:16" ht="19.649999999999999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  <c r="K12" s="93"/>
      <c r="L12" s="104"/>
      <c r="M12" s="104"/>
      <c r="N12" s="104">
        <v>1</v>
      </c>
      <c r="O12" s="104"/>
      <c r="P12" s="102" t="s">
        <v>93</v>
      </c>
    </row>
    <row r="13" spans="2:16" ht="19.649999999999999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  <c r="K13" s="93"/>
      <c r="L13" s="104"/>
      <c r="M13" s="104"/>
      <c r="N13" s="104">
        <v>1</v>
      </c>
      <c r="O13" s="104"/>
      <c r="P13" s="102" t="s">
        <v>104</v>
      </c>
    </row>
    <row r="14" spans="2:16" ht="19.649999999999999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 t="s">
        <v>19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  <c r="N14" s="104">
        <v>1</v>
      </c>
      <c r="O14" s="104"/>
      <c r="P14" s="102" t="s">
        <v>105</v>
      </c>
    </row>
    <row r="15" spans="2:16" ht="19.649999999999999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 t="s">
        <v>19</v>
      </c>
      <c r="G15" s="123" t="s">
        <v>20</v>
      </c>
      <c r="H15" s="129" t="s">
        <v>20</v>
      </c>
      <c r="I15" s="130" t="s">
        <v>20</v>
      </c>
      <c r="J15" s="131"/>
      <c r="K15" s="93"/>
      <c r="L15" s="104"/>
      <c r="M15" s="104"/>
      <c r="N15" s="104">
        <v>1</v>
      </c>
      <c r="O15" s="104"/>
      <c r="P15" s="102" t="s">
        <v>112</v>
      </c>
    </row>
    <row r="16" spans="2:16" ht="19.649999999999999" customHeight="1">
      <c r="B16" s="121">
        <f t="shared" si="0"/>
        <v>12</v>
      </c>
      <c r="C16" s="122" t="s">
        <v>102</v>
      </c>
      <c r="D16" s="122" t="s">
        <v>114</v>
      </c>
      <c r="E16" s="122">
        <v>2010</v>
      </c>
      <c r="F16" s="122" t="s">
        <v>19</v>
      </c>
      <c r="G16" s="123" t="s">
        <v>20</v>
      </c>
      <c r="H16" s="129" t="s">
        <v>20</v>
      </c>
      <c r="I16" s="130" t="s">
        <v>20</v>
      </c>
      <c r="J16" s="131"/>
      <c r="K16" s="93"/>
      <c r="L16" s="107" t="s">
        <v>59</v>
      </c>
      <c r="M16" s="108">
        <v>43951</v>
      </c>
      <c r="N16" s="104">
        <v>1</v>
      </c>
      <c r="O16" s="104"/>
      <c r="P16" s="102" t="s">
        <v>115</v>
      </c>
    </row>
    <row r="17" spans="2:16" ht="19.649999999999999" customHeight="1">
      <c r="B17" s="121">
        <f t="shared" si="0"/>
        <v>13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  <c r="K17" s="93"/>
      <c r="L17" s="107" t="s">
        <v>59</v>
      </c>
      <c r="M17" s="108">
        <v>43951</v>
      </c>
      <c r="N17" s="104">
        <v>1</v>
      </c>
      <c r="O17" s="104"/>
      <c r="P17" s="102" t="s">
        <v>132</v>
      </c>
    </row>
    <row r="18" spans="2:16" ht="19.649999999999999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  <c r="K18" s="93"/>
      <c r="L18" s="104"/>
      <c r="M18" s="104"/>
      <c r="N18" s="104">
        <v>1</v>
      </c>
      <c r="O18" s="104"/>
      <c r="P18" s="102" t="s">
        <v>140</v>
      </c>
    </row>
    <row r="19" spans="2:16" ht="19.649999999999999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  <c r="K19" s="93"/>
      <c r="L19" s="104"/>
      <c r="M19" s="104"/>
      <c r="N19" s="104">
        <v>1</v>
      </c>
      <c r="O19" s="104"/>
      <c r="P19" s="102" t="s">
        <v>248</v>
      </c>
    </row>
    <row r="20" spans="2:16" ht="19.649999999999999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  <c r="K20" s="93"/>
      <c r="L20" s="104"/>
      <c r="M20" s="104"/>
      <c r="N20" s="104">
        <v>1</v>
      </c>
      <c r="O20" s="104" t="s">
        <v>253</v>
      </c>
      <c r="P20" s="102" t="s">
        <v>254</v>
      </c>
    </row>
    <row r="21" spans="2:16" ht="19.649999999999999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  <c r="K21" s="93"/>
      <c r="L21" s="104"/>
      <c r="M21" s="104"/>
      <c r="N21" s="104">
        <v>1</v>
      </c>
      <c r="O21" s="104" t="s">
        <v>253</v>
      </c>
      <c r="P21" s="102" t="s">
        <v>254</v>
      </c>
    </row>
    <row r="22" spans="2:16" ht="19.649999999999999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  <c r="K22" s="93"/>
      <c r="L22" s="104"/>
      <c r="M22" s="104"/>
      <c r="N22" s="104">
        <v>1</v>
      </c>
      <c r="O22" s="104"/>
      <c r="P22" s="102" t="s">
        <v>260</v>
      </c>
    </row>
    <row r="23" spans="2:16" ht="19.649999999999999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  <c r="K23" s="93"/>
      <c r="L23" s="104"/>
      <c r="M23" s="104"/>
      <c r="N23" s="104">
        <v>1</v>
      </c>
      <c r="O23" s="104"/>
      <c r="P23" s="102" t="s">
        <v>263</v>
      </c>
    </row>
    <row r="24" spans="2:16" ht="19.649999999999999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 t="s">
        <v>19</v>
      </c>
      <c r="G24" s="123" t="s">
        <v>20</v>
      </c>
      <c r="H24" s="129" t="s">
        <v>20</v>
      </c>
      <c r="I24" s="130" t="s">
        <v>20</v>
      </c>
      <c r="J24" s="131"/>
      <c r="K24" s="93"/>
      <c r="L24" s="104"/>
      <c r="M24" s="104"/>
      <c r="N24" s="104">
        <v>1</v>
      </c>
      <c r="O24" s="104" t="s">
        <v>271</v>
      </c>
      <c r="P24" s="102" t="s">
        <v>2210</v>
      </c>
    </row>
    <row r="25" spans="2:16" ht="19.649999999999999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 t="s">
        <v>19</v>
      </c>
      <c r="G25" s="123" t="s">
        <v>20</v>
      </c>
      <c r="H25" s="129" t="s">
        <v>20</v>
      </c>
      <c r="I25" s="130"/>
      <c r="J25" s="131"/>
      <c r="K25" s="93"/>
      <c r="L25" s="104"/>
      <c r="M25" s="104"/>
      <c r="N25" s="104">
        <v>1</v>
      </c>
      <c r="O25" s="104"/>
      <c r="P25" s="102" t="s">
        <v>2211</v>
      </c>
    </row>
    <row r="26" spans="2:16" ht="19.649999999999999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  <c r="K26" s="93"/>
      <c r="L26" s="104"/>
      <c r="M26" s="104"/>
      <c r="N26" s="104">
        <v>1</v>
      </c>
      <c r="O26" s="104"/>
      <c r="P26" s="102" t="s">
        <v>281</v>
      </c>
    </row>
    <row r="27" spans="2:16" ht="19.649999999999999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 t="s">
        <v>19</v>
      </c>
      <c r="G27" s="123" t="s">
        <v>20</v>
      </c>
      <c r="H27" s="129" t="s">
        <v>20</v>
      </c>
      <c r="I27" s="130"/>
      <c r="J27" s="131"/>
      <c r="K27" s="93"/>
      <c r="L27" s="104"/>
      <c r="M27" s="104"/>
      <c r="N27" s="104">
        <v>1</v>
      </c>
      <c r="O27" s="104"/>
      <c r="P27" s="102" t="s">
        <v>2212</v>
      </c>
    </row>
    <row r="28" spans="2:16" ht="19.649999999999999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 t="s">
        <v>19</v>
      </c>
      <c r="G28" s="123" t="s">
        <v>20</v>
      </c>
      <c r="H28" s="129" t="s">
        <v>20</v>
      </c>
      <c r="I28" s="130" t="s">
        <v>20</v>
      </c>
      <c r="J28" s="131"/>
      <c r="K28" s="93"/>
      <c r="L28" s="104"/>
      <c r="M28" s="104"/>
      <c r="N28" s="104">
        <v>1</v>
      </c>
      <c r="O28" s="104" t="s">
        <v>271</v>
      </c>
      <c r="P28" s="102" t="s">
        <v>2210</v>
      </c>
    </row>
    <row r="29" spans="2:16" ht="19.649999999999999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  <c r="K29" s="93"/>
      <c r="L29" s="104"/>
      <c r="M29" s="104"/>
      <c r="N29" s="104">
        <v>1</v>
      </c>
      <c r="O29" s="104"/>
      <c r="P29" s="102" t="s">
        <v>307</v>
      </c>
    </row>
    <row r="30" spans="2:16" ht="19.649999999999999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  <c r="K30" s="93"/>
      <c r="L30" s="104"/>
      <c r="M30" s="104"/>
      <c r="N30" s="104">
        <v>1</v>
      </c>
      <c r="O30" s="104"/>
      <c r="P30" s="102" t="s">
        <v>310</v>
      </c>
    </row>
    <row r="31" spans="2:16" ht="19.649999999999999" customHeight="1">
      <c r="B31" s="121">
        <f t="shared" si="0"/>
        <v>27</v>
      </c>
      <c r="C31" s="122" t="s">
        <v>2078</v>
      </c>
      <c r="D31" s="122" t="s">
        <v>324</v>
      </c>
      <c r="E31" s="122">
        <v>2013</v>
      </c>
      <c r="F31" s="122" t="s">
        <v>19</v>
      </c>
      <c r="G31" s="123" t="s">
        <v>20</v>
      </c>
      <c r="H31" s="129" t="s">
        <v>20</v>
      </c>
      <c r="I31" s="130" t="s">
        <v>20</v>
      </c>
      <c r="J31" s="131"/>
      <c r="K31" s="93"/>
      <c r="L31" s="104"/>
      <c r="M31" s="104"/>
      <c r="N31" s="104">
        <v>1</v>
      </c>
      <c r="O31" s="104" t="s">
        <v>325</v>
      </c>
      <c r="P31" s="102" t="s">
        <v>2213</v>
      </c>
    </row>
    <row r="32" spans="2:16" ht="19.649999999999999" customHeight="1">
      <c r="B32" s="121">
        <f t="shared" si="0"/>
        <v>28</v>
      </c>
      <c r="C32" s="122" t="s">
        <v>2078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  <c r="K32" s="93"/>
      <c r="L32" s="107" t="s">
        <v>59</v>
      </c>
      <c r="M32" s="108">
        <v>43951</v>
      </c>
      <c r="N32" s="104">
        <v>1</v>
      </c>
      <c r="O32" s="104"/>
      <c r="P32" s="102" t="s">
        <v>2214</v>
      </c>
    </row>
    <row r="33" spans="2:16" ht="19.649999999999999" customHeight="1">
      <c r="B33" s="121">
        <f t="shared" si="0"/>
        <v>29</v>
      </c>
      <c r="C33" s="122" t="s">
        <v>2078</v>
      </c>
      <c r="D33" s="122" t="s">
        <v>336</v>
      </c>
      <c r="E33" s="122">
        <v>2013</v>
      </c>
      <c r="F33" s="122" t="s">
        <v>19</v>
      </c>
      <c r="G33" s="123" t="s">
        <v>20</v>
      </c>
      <c r="H33" s="129" t="s">
        <v>20</v>
      </c>
      <c r="I33" s="130" t="s">
        <v>20</v>
      </c>
      <c r="J33" s="131"/>
      <c r="K33" s="93"/>
      <c r="L33" s="104"/>
      <c r="M33" s="104"/>
      <c r="N33" s="104">
        <v>1</v>
      </c>
      <c r="O33" s="104" t="s">
        <v>325</v>
      </c>
      <c r="P33" s="102" t="s">
        <v>2213</v>
      </c>
    </row>
    <row r="34" spans="2:16" ht="19.649999999999999" customHeight="1">
      <c r="B34" s="121">
        <f t="shared" si="0"/>
        <v>30</v>
      </c>
      <c r="C34" s="122" t="s">
        <v>350</v>
      </c>
      <c r="D34" s="122" t="s">
        <v>2203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  <c r="K34" s="93"/>
      <c r="L34" s="104"/>
      <c r="M34" s="104"/>
      <c r="N34" s="104">
        <v>1</v>
      </c>
      <c r="O34" s="104"/>
      <c r="P34" s="102" t="s">
        <v>355</v>
      </c>
    </row>
    <row r="35" spans="2:16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  <c r="K35" s="93"/>
      <c r="L35" s="104"/>
      <c r="M35" s="104"/>
      <c r="N35" s="104">
        <v>1</v>
      </c>
      <c r="O35" s="104"/>
      <c r="P35" s="102" t="s">
        <v>373</v>
      </c>
    </row>
    <row r="36" spans="2:16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  <c r="K36" s="93"/>
      <c r="L36" s="104"/>
      <c r="M36" s="104"/>
      <c r="N36" s="104">
        <v>1</v>
      </c>
      <c r="O36" s="104"/>
      <c r="P36" s="102" t="s">
        <v>375</v>
      </c>
    </row>
    <row r="37" spans="2:16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  <c r="N37" s="104">
        <v>1</v>
      </c>
      <c r="O37" s="104"/>
      <c r="P37" s="102" t="s">
        <v>377</v>
      </c>
    </row>
    <row r="38" spans="2:16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 t="s">
        <v>19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  <c r="N38" s="104">
        <v>1</v>
      </c>
      <c r="O38" s="104"/>
      <c r="P38" s="102" t="s">
        <v>2215</v>
      </c>
    </row>
    <row r="39" spans="2:16" ht="19.649999999999999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  <c r="N39" s="104">
        <v>1</v>
      </c>
      <c r="O39" s="104"/>
      <c r="P39" s="102" t="s">
        <v>380</v>
      </c>
    </row>
    <row r="40" spans="2:16" ht="19.649999999999999" customHeight="1" thickBot="1">
      <c r="B40" s="124">
        <f t="shared" si="0"/>
        <v>36</v>
      </c>
      <c r="C40" s="125" t="s">
        <v>378</v>
      </c>
      <c r="D40" s="125" t="s">
        <v>1212</v>
      </c>
      <c r="E40" s="125">
        <v>2012</v>
      </c>
      <c r="F40" s="125" t="s">
        <v>19</v>
      </c>
      <c r="G40" s="164" t="s">
        <v>20</v>
      </c>
      <c r="H40" s="132" t="s">
        <v>20</v>
      </c>
      <c r="I40" s="133" t="s">
        <v>20</v>
      </c>
      <c r="J40" s="134"/>
      <c r="K40" s="93"/>
      <c r="L40" s="104"/>
      <c r="M40" s="104"/>
      <c r="N40" s="104">
        <v>1</v>
      </c>
      <c r="O40" s="104"/>
      <c r="P40" s="102" t="s">
        <v>2216</v>
      </c>
    </row>
    <row r="41" spans="2:16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  <c r="N41" s="104"/>
      <c r="O41" s="104"/>
    </row>
    <row r="42" spans="2:16" ht="19.649999999999999" customHeight="1">
      <c r="B42" s="121">
        <f t="shared" ref="B42:B82" si="1">ROW()-4</f>
        <v>38</v>
      </c>
      <c r="C42" s="122" t="s">
        <v>378</v>
      </c>
      <c r="D42" s="122" t="s">
        <v>1217</v>
      </c>
      <c r="E42" s="122">
        <v>2009</v>
      </c>
      <c r="F42" s="122">
        <v>2016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  <c r="N42" s="104">
        <v>1</v>
      </c>
      <c r="O42" s="104"/>
      <c r="P42" s="102" t="s">
        <v>389</v>
      </c>
    </row>
    <row r="43" spans="2:16" ht="19.649999999999999" customHeight="1">
      <c r="B43" s="121">
        <f t="shared" si="1"/>
        <v>39</v>
      </c>
      <c r="C43" s="122" t="s">
        <v>378</v>
      </c>
      <c r="D43" s="122" t="s">
        <v>1220</v>
      </c>
      <c r="E43" s="122">
        <v>2012</v>
      </c>
      <c r="F43" s="122" t="s">
        <v>19</v>
      </c>
      <c r="G43" s="123" t="s">
        <v>20</v>
      </c>
      <c r="H43" s="129" t="s">
        <v>20</v>
      </c>
      <c r="I43" s="130" t="s">
        <v>20</v>
      </c>
      <c r="J43" s="131"/>
      <c r="K43" s="93"/>
      <c r="L43" s="104"/>
      <c r="M43" s="104"/>
      <c r="N43" s="104">
        <v>1</v>
      </c>
      <c r="O43" s="104"/>
      <c r="P43" s="102" t="s">
        <v>2217</v>
      </c>
    </row>
    <row r="44" spans="2:16" ht="19.649999999999999" customHeight="1">
      <c r="B44" s="121">
        <f t="shared" si="1"/>
        <v>40</v>
      </c>
      <c r="C44" s="122" t="s">
        <v>378</v>
      </c>
      <c r="D44" s="122" t="s">
        <v>812</v>
      </c>
      <c r="E44" s="122">
        <v>2012</v>
      </c>
      <c r="F44" s="122" t="s">
        <v>19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  <c r="N44" s="104">
        <v>1</v>
      </c>
      <c r="O44" s="104"/>
    </row>
    <row r="45" spans="2:16" ht="19.649999999999999" customHeight="1">
      <c r="B45" s="121">
        <f t="shared" si="1"/>
        <v>41</v>
      </c>
      <c r="C45" s="122" t="s">
        <v>427</v>
      </c>
      <c r="D45" s="122" t="s">
        <v>429</v>
      </c>
      <c r="E45" s="122">
        <v>2003</v>
      </c>
      <c r="F45" s="122">
        <v>2010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  <c r="N45" s="104">
        <v>1</v>
      </c>
      <c r="O45" s="104"/>
      <c r="P45" s="102" t="s">
        <v>430</v>
      </c>
    </row>
    <row r="46" spans="2:16" ht="19.649999999999999" customHeight="1">
      <c r="B46" s="121">
        <f t="shared" si="1"/>
        <v>42</v>
      </c>
      <c r="C46" s="122" t="s">
        <v>427</v>
      </c>
      <c r="D46" s="122" t="s">
        <v>431</v>
      </c>
      <c r="E46" s="122">
        <v>2012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  <c r="N46" s="104">
        <v>1</v>
      </c>
      <c r="O46" s="104"/>
      <c r="P46" s="102" t="s">
        <v>432</v>
      </c>
    </row>
    <row r="47" spans="2:16" ht="19.649999999999999" customHeight="1">
      <c r="B47" s="121">
        <f t="shared" si="1"/>
        <v>43</v>
      </c>
      <c r="C47" s="122" t="s">
        <v>433</v>
      </c>
      <c r="D47" s="122" t="s">
        <v>434</v>
      </c>
      <c r="E47" s="122">
        <v>2010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  <c r="N47" s="104">
        <v>1</v>
      </c>
      <c r="O47" s="104"/>
      <c r="P47" s="102" t="s">
        <v>435</v>
      </c>
    </row>
    <row r="48" spans="2:16" ht="19.649999999999999" customHeight="1">
      <c r="B48" s="121">
        <f t="shared" si="1"/>
        <v>44</v>
      </c>
      <c r="C48" s="122" t="s">
        <v>433</v>
      </c>
      <c r="D48" s="122" t="s">
        <v>443</v>
      </c>
      <c r="E48" s="122">
        <v>2012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  <c r="N48" s="104">
        <v>1</v>
      </c>
      <c r="O48" s="104"/>
      <c r="P48" s="102" t="s">
        <v>444</v>
      </c>
    </row>
    <row r="49" spans="2:16" ht="19.649999999999999" customHeight="1">
      <c r="B49" s="121">
        <f t="shared" si="1"/>
        <v>45</v>
      </c>
      <c r="C49" s="122" t="s">
        <v>433</v>
      </c>
      <c r="D49" s="122" t="s">
        <v>457</v>
      </c>
      <c r="E49" s="122">
        <v>2013</v>
      </c>
      <c r="F49" s="122" t="s">
        <v>19</v>
      </c>
      <c r="G49" s="123" t="s">
        <v>20</v>
      </c>
      <c r="H49" s="129" t="s">
        <v>20</v>
      </c>
      <c r="I49" s="130" t="s">
        <v>20</v>
      </c>
      <c r="J49" s="131"/>
      <c r="K49" s="93"/>
      <c r="L49" s="107" t="s">
        <v>59</v>
      </c>
      <c r="M49" s="108">
        <v>43951</v>
      </c>
      <c r="N49" s="104">
        <v>1</v>
      </c>
      <c r="O49" s="104"/>
      <c r="P49" s="102" t="s">
        <v>458</v>
      </c>
    </row>
    <row r="50" spans="2:16" ht="19.649999999999999" customHeight="1">
      <c r="B50" s="121">
        <f t="shared" si="1"/>
        <v>46</v>
      </c>
      <c r="C50" s="122" t="s">
        <v>462</v>
      </c>
      <c r="D50" s="122" t="s">
        <v>463</v>
      </c>
      <c r="E50" s="122">
        <v>2013</v>
      </c>
      <c r="F50" s="122" t="s">
        <v>19</v>
      </c>
      <c r="G50" s="123" t="s">
        <v>20</v>
      </c>
      <c r="H50" s="129" t="s">
        <v>20</v>
      </c>
      <c r="I50" s="130"/>
      <c r="J50" s="131" t="s">
        <v>20</v>
      </c>
      <c r="K50" s="93"/>
      <c r="L50" s="104"/>
      <c r="M50" s="104"/>
      <c r="N50" s="104">
        <v>1</v>
      </c>
      <c r="O50" s="104"/>
      <c r="P50" s="102" t="s">
        <v>2218</v>
      </c>
    </row>
    <row r="51" spans="2:16" ht="19.649999999999999" customHeight="1">
      <c r="B51" s="121">
        <f t="shared" si="1"/>
        <v>47</v>
      </c>
      <c r="C51" s="122" t="s">
        <v>462</v>
      </c>
      <c r="D51" s="122" t="s">
        <v>146</v>
      </c>
      <c r="E51" s="122">
        <v>2013</v>
      </c>
      <c r="F51" s="122" t="s">
        <v>19</v>
      </c>
      <c r="G51" s="123" t="s">
        <v>20</v>
      </c>
      <c r="H51" s="129" t="s">
        <v>20</v>
      </c>
      <c r="I51" s="130"/>
      <c r="J51" s="131" t="s">
        <v>20</v>
      </c>
      <c r="K51" s="93"/>
      <c r="L51" s="104"/>
      <c r="M51" s="104"/>
      <c r="N51" s="104">
        <v>1</v>
      </c>
      <c r="O51" s="104"/>
      <c r="P51" s="102" t="s">
        <v>2219</v>
      </c>
    </row>
    <row r="52" spans="2:16" ht="19.649999999999999" customHeight="1">
      <c r="B52" s="121">
        <f t="shared" si="1"/>
        <v>48</v>
      </c>
      <c r="C52" s="122" t="s">
        <v>462</v>
      </c>
      <c r="D52" s="122" t="s">
        <v>471</v>
      </c>
      <c r="E52" s="122">
        <v>2008</v>
      </c>
      <c r="F52" s="122">
        <v>2017</v>
      </c>
      <c r="G52" s="123" t="s">
        <v>20</v>
      </c>
      <c r="H52" s="129" t="s">
        <v>20</v>
      </c>
      <c r="I52" s="130"/>
      <c r="J52" s="131" t="s">
        <v>20</v>
      </c>
      <c r="K52" s="93"/>
      <c r="L52" s="104"/>
      <c r="M52" s="104"/>
      <c r="N52" s="104">
        <v>1</v>
      </c>
      <c r="O52" s="104"/>
      <c r="P52" s="102" t="s">
        <v>472</v>
      </c>
    </row>
    <row r="53" spans="2:16" ht="19.649999999999999" customHeight="1">
      <c r="B53" s="121">
        <f t="shared" si="1"/>
        <v>49</v>
      </c>
      <c r="C53" s="122" t="s">
        <v>462</v>
      </c>
      <c r="D53" s="122" t="s">
        <v>478</v>
      </c>
      <c r="E53" s="122">
        <v>2012</v>
      </c>
      <c r="F53" s="122" t="s">
        <v>19</v>
      </c>
      <c r="G53" s="123" t="s">
        <v>20</v>
      </c>
      <c r="H53" s="129" t="s">
        <v>20</v>
      </c>
      <c r="I53" s="130"/>
      <c r="J53" s="131" t="s">
        <v>20</v>
      </c>
      <c r="K53" s="93"/>
      <c r="L53" s="104"/>
      <c r="M53" s="104"/>
      <c r="N53" s="104">
        <v>1</v>
      </c>
      <c r="O53" s="104"/>
      <c r="P53" s="102" t="s">
        <v>2220</v>
      </c>
    </row>
    <row r="54" spans="2:16" ht="19.649999999999999" customHeight="1">
      <c r="B54" s="121">
        <f t="shared" si="1"/>
        <v>50</v>
      </c>
      <c r="C54" s="122" t="s">
        <v>486</v>
      </c>
      <c r="D54" s="122" t="s">
        <v>490</v>
      </c>
      <c r="E54" s="122">
        <v>2013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  <c r="N54" s="104">
        <v>1</v>
      </c>
      <c r="O54" s="104" t="s">
        <v>491</v>
      </c>
      <c r="P54" s="102" t="s">
        <v>2221</v>
      </c>
    </row>
    <row r="55" spans="2:16" ht="19.649999999999999" customHeight="1">
      <c r="B55" s="121">
        <f t="shared" si="1"/>
        <v>51</v>
      </c>
      <c r="C55" s="122" t="s">
        <v>486</v>
      </c>
      <c r="D55" s="122" t="s">
        <v>497</v>
      </c>
      <c r="E55" s="122">
        <v>2013</v>
      </c>
      <c r="F55" s="122" t="s">
        <v>19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  <c r="N55" s="104">
        <v>1</v>
      </c>
      <c r="O55" s="104" t="s">
        <v>491</v>
      </c>
      <c r="P55" s="102" t="s">
        <v>2221</v>
      </c>
    </row>
    <row r="56" spans="2:16" ht="19.649999999999999" customHeight="1">
      <c r="B56" s="121">
        <f t="shared" si="1"/>
        <v>52</v>
      </c>
      <c r="C56" s="122" t="s">
        <v>486</v>
      </c>
      <c r="D56" s="122" t="s">
        <v>506</v>
      </c>
      <c r="E56" s="122">
        <v>2008</v>
      </c>
      <c r="F56" s="122">
        <v>2017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  <c r="N56" s="104">
        <v>1</v>
      </c>
      <c r="O56" s="104"/>
      <c r="P56" s="102" t="s">
        <v>507</v>
      </c>
    </row>
    <row r="57" spans="2:16" ht="19.649999999999999" customHeight="1">
      <c r="B57" s="121">
        <f t="shared" si="1"/>
        <v>53</v>
      </c>
      <c r="C57" s="122" t="s">
        <v>486</v>
      </c>
      <c r="D57" s="122" t="s">
        <v>510</v>
      </c>
      <c r="E57" s="122">
        <v>2008</v>
      </c>
      <c r="F57" s="122">
        <v>2015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  <c r="N57" s="104">
        <v>1</v>
      </c>
      <c r="O57" s="104"/>
      <c r="P57" s="102" t="s">
        <v>511</v>
      </c>
    </row>
    <row r="58" spans="2:16" ht="19.649999999999999" customHeight="1">
      <c r="B58" s="121">
        <f t="shared" si="1"/>
        <v>54</v>
      </c>
      <c r="C58" s="122" t="s">
        <v>542</v>
      </c>
      <c r="D58" s="122" t="s">
        <v>549</v>
      </c>
      <c r="E58" s="122">
        <v>2001</v>
      </c>
      <c r="F58" s="122">
        <v>2009</v>
      </c>
      <c r="G58" s="123" t="s">
        <v>20</v>
      </c>
      <c r="H58" s="129" t="s">
        <v>20</v>
      </c>
      <c r="I58" s="130" t="s">
        <v>20</v>
      </c>
      <c r="J58" s="131"/>
      <c r="K58" s="93"/>
      <c r="L58" s="104"/>
      <c r="M58" s="104"/>
      <c r="N58" s="104">
        <v>1</v>
      </c>
      <c r="O58" s="104"/>
      <c r="P58" s="102" t="s">
        <v>550</v>
      </c>
    </row>
    <row r="59" spans="2:16" ht="19.649999999999999" customHeight="1">
      <c r="B59" s="121">
        <f t="shared" si="1"/>
        <v>55</v>
      </c>
      <c r="C59" s="122" t="s">
        <v>542</v>
      </c>
      <c r="D59" s="122" t="s">
        <v>551</v>
      </c>
      <c r="E59" s="122">
        <v>2005</v>
      </c>
      <c r="F59" s="122">
        <v>2012</v>
      </c>
      <c r="G59" s="123" t="s">
        <v>20</v>
      </c>
      <c r="H59" s="129" t="s">
        <v>20</v>
      </c>
      <c r="I59" s="130" t="s">
        <v>20</v>
      </c>
      <c r="J59" s="131"/>
      <c r="K59" s="93"/>
      <c r="L59" s="104"/>
      <c r="M59" s="104"/>
      <c r="N59" s="104">
        <v>1</v>
      </c>
      <c r="O59" s="104"/>
      <c r="P59" s="102" t="s">
        <v>552</v>
      </c>
    </row>
    <row r="60" spans="2:16" ht="19.649999999999999" customHeight="1">
      <c r="B60" s="121">
        <f t="shared" si="1"/>
        <v>56</v>
      </c>
      <c r="C60" s="122" t="s">
        <v>542</v>
      </c>
      <c r="D60" s="122" t="s">
        <v>555</v>
      </c>
      <c r="E60" s="122">
        <v>2012</v>
      </c>
      <c r="F60" s="122" t="s">
        <v>19</v>
      </c>
      <c r="G60" s="123" t="s">
        <v>20</v>
      </c>
      <c r="H60" s="129" t="s">
        <v>20</v>
      </c>
      <c r="I60" s="130" t="s">
        <v>20</v>
      </c>
      <c r="J60" s="131"/>
      <c r="K60" s="93"/>
      <c r="L60" s="104"/>
      <c r="M60" s="104"/>
      <c r="N60" s="104">
        <v>1</v>
      </c>
      <c r="O60" s="104"/>
      <c r="P60" s="102" t="s">
        <v>2222</v>
      </c>
    </row>
    <row r="61" spans="2:16" ht="19.649999999999999" customHeight="1">
      <c r="B61" s="121">
        <f t="shared" si="1"/>
        <v>57</v>
      </c>
      <c r="C61" s="122" t="s">
        <v>557</v>
      </c>
      <c r="D61" s="122" t="s">
        <v>567</v>
      </c>
      <c r="E61" s="122">
        <v>2004</v>
      </c>
      <c r="F61" s="122">
        <v>2013</v>
      </c>
      <c r="G61" s="123" t="s">
        <v>20</v>
      </c>
      <c r="H61" s="129" t="s">
        <v>20</v>
      </c>
      <c r="I61" s="130" t="s">
        <v>20</v>
      </c>
      <c r="J61" s="131"/>
      <c r="K61" s="93"/>
      <c r="L61" s="107" t="s">
        <v>59</v>
      </c>
      <c r="M61" s="108">
        <v>43951</v>
      </c>
      <c r="N61" s="104">
        <v>1</v>
      </c>
      <c r="O61" s="104"/>
      <c r="P61" s="102" t="s">
        <v>2223</v>
      </c>
    </row>
    <row r="62" spans="2:16" ht="19.649999999999999" customHeight="1">
      <c r="B62" s="121">
        <f t="shared" si="1"/>
        <v>58</v>
      </c>
      <c r="C62" s="122" t="s">
        <v>557</v>
      </c>
      <c r="D62" s="122" t="s">
        <v>569</v>
      </c>
      <c r="E62" s="122">
        <v>2013</v>
      </c>
      <c r="F62" s="122" t="s">
        <v>19</v>
      </c>
      <c r="G62" s="123" t="s">
        <v>20</v>
      </c>
      <c r="H62" s="129" t="s">
        <v>20</v>
      </c>
      <c r="I62" s="130" t="s">
        <v>20</v>
      </c>
      <c r="J62" s="131"/>
      <c r="K62" s="93"/>
      <c r="L62" s="107" t="s">
        <v>59</v>
      </c>
      <c r="M62" s="108">
        <v>43951</v>
      </c>
      <c r="N62" s="104">
        <v>1</v>
      </c>
      <c r="O62" s="104"/>
      <c r="P62" s="102" t="s">
        <v>2224</v>
      </c>
    </row>
    <row r="63" spans="2:16" ht="19.649999999999999" customHeight="1">
      <c r="B63" s="121">
        <f t="shared" si="1"/>
        <v>59</v>
      </c>
      <c r="C63" s="122" t="s">
        <v>557</v>
      </c>
      <c r="D63" s="122" t="s">
        <v>575</v>
      </c>
      <c r="E63" s="122">
        <v>2009</v>
      </c>
      <c r="F63" s="122" t="s">
        <v>19</v>
      </c>
      <c r="G63" s="123" t="s">
        <v>20</v>
      </c>
      <c r="H63" s="129" t="s">
        <v>20</v>
      </c>
      <c r="I63" s="130" t="s">
        <v>20</v>
      </c>
      <c r="J63" s="131"/>
      <c r="K63" s="93"/>
      <c r="L63" s="104"/>
      <c r="M63" s="104"/>
      <c r="N63" s="104">
        <v>1</v>
      </c>
      <c r="O63" s="104"/>
      <c r="P63" s="102" t="s">
        <v>2225</v>
      </c>
    </row>
    <row r="64" spans="2:16" ht="19.649999999999999" customHeight="1">
      <c r="B64" s="121">
        <f t="shared" si="1"/>
        <v>60</v>
      </c>
      <c r="C64" s="122" t="s">
        <v>577</v>
      </c>
      <c r="D64" s="122" t="s">
        <v>579</v>
      </c>
      <c r="E64" s="122">
        <v>2008</v>
      </c>
      <c r="F64" s="122" t="s">
        <v>19</v>
      </c>
      <c r="G64" s="123" t="s">
        <v>20</v>
      </c>
      <c r="H64" s="129"/>
      <c r="I64" s="130"/>
      <c r="J64" s="131" t="s">
        <v>20</v>
      </c>
      <c r="K64" s="93"/>
      <c r="L64" s="104"/>
      <c r="M64" s="104"/>
      <c r="N64" s="104">
        <v>1</v>
      </c>
      <c r="O64" s="104"/>
      <c r="P64" s="102" t="s">
        <v>2226</v>
      </c>
    </row>
    <row r="65" spans="2:16" ht="19.649999999999999" customHeight="1">
      <c r="B65" s="121">
        <f t="shared" si="1"/>
        <v>61</v>
      </c>
      <c r="C65" s="122" t="s">
        <v>577</v>
      </c>
      <c r="D65" s="122" t="s">
        <v>584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  <c r="K65" s="93"/>
      <c r="L65" s="104"/>
      <c r="M65" s="104"/>
      <c r="N65" s="104">
        <v>1</v>
      </c>
      <c r="O65" s="104" t="s">
        <v>585</v>
      </c>
      <c r="P65" s="102" t="s">
        <v>586</v>
      </c>
    </row>
    <row r="66" spans="2:16" ht="19.5" customHeight="1">
      <c r="B66" s="121">
        <f t="shared" si="1"/>
        <v>62</v>
      </c>
      <c r="C66" s="122" t="s">
        <v>577</v>
      </c>
      <c r="D66" s="122" t="s">
        <v>589</v>
      </c>
      <c r="E66" s="122">
        <v>2012</v>
      </c>
      <c r="F66" s="122">
        <v>2015</v>
      </c>
      <c r="G66" s="123" t="s">
        <v>20</v>
      </c>
      <c r="H66" s="129"/>
      <c r="I66" s="130"/>
      <c r="J66" s="131" t="s">
        <v>20</v>
      </c>
      <c r="K66" s="93"/>
      <c r="L66" s="104"/>
      <c r="M66" s="104"/>
      <c r="N66" s="104">
        <v>1</v>
      </c>
      <c r="O66" s="104" t="s">
        <v>585</v>
      </c>
      <c r="P66" s="102" t="s">
        <v>586</v>
      </c>
    </row>
    <row r="67" spans="2:16" ht="19.5" customHeight="1">
      <c r="B67" s="121">
        <f t="shared" si="1"/>
        <v>63</v>
      </c>
      <c r="C67" s="122" t="s">
        <v>577</v>
      </c>
      <c r="D67" s="122" t="s">
        <v>592</v>
      </c>
      <c r="E67" s="122">
        <v>2011</v>
      </c>
      <c r="F67" s="122" t="s">
        <v>19</v>
      </c>
      <c r="G67" s="123" t="s">
        <v>20</v>
      </c>
      <c r="H67" s="129"/>
      <c r="I67" s="130"/>
      <c r="J67" s="131" t="s">
        <v>20</v>
      </c>
      <c r="K67" s="93"/>
      <c r="L67" s="104"/>
      <c r="M67" s="104"/>
      <c r="N67" s="104">
        <v>1</v>
      </c>
      <c r="O67" s="104"/>
      <c r="P67" s="102" t="s">
        <v>2227</v>
      </c>
    </row>
    <row r="68" spans="2:16" ht="19.649999999999999" customHeight="1">
      <c r="B68" s="121">
        <f t="shared" si="1"/>
        <v>64</v>
      </c>
      <c r="C68" s="122" t="s">
        <v>594</v>
      </c>
      <c r="D68" s="122" t="s">
        <v>596</v>
      </c>
      <c r="E68" s="122">
        <v>2004</v>
      </c>
      <c r="F68" s="122">
        <v>2010</v>
      </c>
      <c r="G68" s="123" t="s">
        <v>20</v>
      </c>
      <c r="H68" s="129"/>
      <c r="I68" s="130"/>
      <c r="J68" s="131" t="s">
        <v>20</v>
      </c>
      <c r="K68" s="93"/>
      <c r="L68" s="104"/>
      <c r="M68" s="104"/>
      <c r="N68" s="104">
        <v>1</v>
      </c>
      <c r="O68" s="104"/>
      <c r="P68" s="102" t="s">
        <v>597</v>
      </c>
    </row>
    <row r="69" spans="2:16" ht="19.649999999999999" customHeight="1">
      <c r="B69" s="121">
        <f t="shared" si="1"/>
        <v>65</v>
      </c>
      <c r="C69" s="122" t="s">
        <v>594</v>
      </c>
      <c r="D69" s="122" t="s">
        <v>596</v>
      </c>
      <c r="E69" s="122">
        <v>2010</v>
      </c>
      <c r="F69" s="122">
        <v>2017</v>
      </c>
      <c r="G69" s="123" t="s">
        <v>20</v>
      </c>
      <c r="H69" s="129"/>
      <c r="I69" s="130"/>
      <c r="J69" s="131" t="s">
        <v>20</v>
      </c>
      <c r="K69" s="93"/>
      <c r="L69" s="104"/>
      <c r="M69" s="104"/>
      <c r="N69" s="104">
        <v>1</v>
      </c>
      <c r="O69" s="104"/>
      <c r="P69" s="102" t="s">
        <v>598</v>
      </c>
    </row>
    <row r="70" spans="2:16" ht="19.649999999999999" customHeight="1">
      <c r="B70" s="121">
        <f t="shared" si="1"/>
        <v>66</v>
      </c>
      <c r="C70" s="122" t="s">
        <v>599</v>
      </c>
      <c r="D70" s="122" t="s">
        <v>600</v>
      </c>
      <c r="E70" s="122">
        <v>2007</v>
      </c>
      <c r="F70" s="122">
        <v>2013</v>
      </c>
      <c r="G70" s="123" t="s">
        <v>20</v>
      </c>
      <c r="H70" s="129"/>
      <c r="I70" s="130" t="s">
        <v>20</v>
      </c>
      <c r="J70" s="131"/>
      <c r="K70" s="93"/>
      <c r="L70" s="104"/>
      <c r="M70" s="104"/>
      <c r="N70" s="104">
        <v>1</v>
      </c>
      <c r="O70" s="104"/>
      <c r="P70" s="102" t="s">
        <v>601</v>
      </c>
    </row>
    <row r="71" spans="2:16" ht="19.649999999999999" customHeight="1">
      <c r="B71" s="121">
        <f t="shared" si="1"/>
        <v>67</v>
      </c>
      <c r="C71" s="122" t="s">
        <v>599</v>
      </c>
      <c r="D71" s="122" t="s">
        <v>600</v>
      </c>
      <c r="E71" s="122">
        <v>2013</v>
      </c>
      <c r="F71" s="122" t="s">
        <v>19</v>
      </c>
      <c r="G71" s="123" t="s">
        <v>20</v>
      </c>
      <c r="H71" s="129"/>
      <c r="I71" s="130" t="s">
        <v>20</v>
      </c>
      <c r="J71" s="131"/>
      <c r="K71" s="93"/>
      <c r="L71" s="107" t="s">
        <v>59</v>
      </c>
      <c r="M71" s="108">
        <v>43951</v>
      </c>
      <c r="N71" s="104">
        <v>1</v>
      </c>
      <c r="O71" s="104"/>
      <c r="P71" s="102" t="s">
        <v>2228</v>
      </c>
    </row>
    <row r="72" spans="2:16" ht="19.649999999999999" customHeight="1">
      <c r="B72" s="121">
        <f t="shared" si="1"/>
        <v>68</v>
      </c>
      <c r="C72" s="122" t="s">
        <v>599</v>
      </c>
      <c r="D72" s="122" t="s">
        <v>621</v>
      </c>
      <c r="E72" s="122">
        <v>2005</v>
      </c>
      <c r="F72" s="122">
        <v>2013</v>
      </c>
      <c r="G72" s="123" t="s">
        <v>20</v>
      </c>
      <c r="H72" s="129"/>
      <c r="I72" s="130" t="s">
        <v>20</v>
      </c>
      <c r="J72" s="131"/>
      <c r="K72" s="93"/>
      <c r="L72" s="104"/>
      <c r="M72" s="104"/>
      <c r="N72" s="104">
        <v>1</v>
      </c>
      <c r="O72" s="104"/>
      <c r="P72" s="102" t="s">
        <v>622</v>
      </c>
    </row>
    <row r="73" spans="2:16" ht="19.649999999999999" customHeight="1">
      <c r="B73" s="121">
        <f t="shared" si="1"/>
        <v>69</v>
      </c>
      <c r="C73" s="122" t="s">
        <v>599</v>
      </c>
      <c r="D73" s="122" t="s">
        <v>624</v>
      </c>
      <c r="E73" s="122">
        <v>2009</v>
      </c>
      <c r="F73" s="122">
        <v>2014</v>
      </c>
      <c r="G73" s="123" t="s">
        <v>20</v>
      </c>
      <c r="H73" s="129"/>
      <c r="I73" s="130" t="s">
        <v>20</v>
      </c>
      <c r="J73" s="131"/>
      <c r="K73" s="93"/>
      <c r="L73" s="104"/>
      <c r="M73" s="104"/>
      <c r="N73" s="104">
        <v>1</v>
      </c>
      <c r="O73" s="104"/>
      <c r="P73" s="102" t="s">
        <v>625</v>
      </c>
    </row>
    <row r="74" spans="2:16" ht="19.649999999999999" customHeight="1">
      <c r="B74" s="121">
        <f t="shared" si="1"/>
        <v>70</v>
      </c>
      <c r="C74" s="122" t="s">
        <v>599</v>
      </c>
      <c r="D74" s="122" t="s">
        <v>626</v>
      </c>
      <c r="E74" s="122">
        <v>2009</v>
      </c>
      <c r="F74" s="122" t="s">
        <v>19</v>
      </c>
      <c r="G74" s="123" t="s">
        <v>20</v>
      </c>
      <c r="H74" s="129"/>
      <c r="I74" s="130" t="s">
        <v>20</v>
      </c>
      <c r="J74" s="131"/>
      <c r="K74" s="93"/>
      <c r="L74" s="107" t="s">
        <v>59</v>
      </c>
      <c r="M74" s="108">
        <v>43951</v>
      </c>
      <c r="N74" s="104">
        <v>1</v>
      </c>
      <c r="O74" s="104"/>
      <c r="P74" s="102" t="s">
        <v>2229</v>
      </c>
    </row>
    <row r="75" spans="2:16" ht="19.649999999999999" customHeight="1">
      <c r="B75" s="121">
        <f t="shared" si="1"/>
        <v>71</v>
      </c>
      <c r="C75" s="122" t="s">
        <v>632</v>
      </c>
      <c r="D75" s="122" t="s">
        <v>637</v>
      </c>
      <c r="E75" s="122">
        <v>2011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 t="s">
        <v>20</v>
      </c>
      <c r="K75" s="93"/>
      <c r="L75" s="104"/>
      <c r="M75" s="104"/>
      <c r="N75" s="104">
        <v>1</v>
      </c>
      <c r="O75" s="104"/>
      <c r="P75" s="102" t="s">
        <v>2230</v>
      </c>
    </row>
    <row r="76" spans="2:16" ht="19.649999999999999" customHeight="1">
      <c r="B76" s="121">
        <f t="shared" si="1"/>
        <v>72</v>
      </c>
      <c r="C76" s="122" t="s">
        <v>632</v>
      </c>
      <c r="D76" s="122" t="s">
        <v>639</v>
      </c>
      <c r="E76" s="122">
        <v>2004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  <c r="K76" s="93"/>
      <c r="L76" s="107" t="s">
        <v>59</v>
      </c>
      <c r="M76" s="108">
        <v>43951</v>
      </c>
      <c r="N76" s="104">
        <v>1</v>
      </c>
      <c r="O76" s="104"/>
      <c r="P76" s="102" t="s">
        <v>640</v>
      </c>
    </row>
    <row r="77" spans="2:16" ht="19.649999999999999" customHeight="1">
      <c r="B77" s="121">
        <f t="shared" si="1"/>
        <v>73</v>
      </c>
      <c r="C77" s="122" t="s">
        <v>632</v>
      </c>
      <c r="D77" s="122" t="s">
        <v>643</v>
      </c>
      <c r="E77" s="122">
        <v>2003</v>
      </c>
      <c r="F77" s="122">
        <v>2009</v>
      </c>
      <c r="G77" s="123" t="s">
        <v>20</v>
      </c>
      <c r="H77" s="129" t="s">
        <v>20</v>
      </c>
      <c r="I77" s="130" t="s">
        <v>20</v>
      </c>
      <c r="J77" s="131" t="s">
        <v>20</v>
      </c>
      <c r="K77" s="93"/>
      <c r="L77" s="104"/>
      <c r="M77" s="104"/>
      <c r="N77" s="104">
        <v>1</v>
      </c>
      <c r="O77" s="104" t="s">
        <v>644</v>
      </c>
      <c r="P77" s="102" t="s">
        <v>645</v>
      </c>
    </row>
    <row r="78" spans="2:16" ht="19.649999999999999" customHeight="1">
      <c r="B78" s="121">
        <f t="shared" si="1"/>
        <v>74</v>
      </c>
      <c r="C78" s="122" t="s">
        <v>632</v>
      </c>
      <c r="D78" s="122" t="s">
        <v>648</v>
      </c>
      <c r="E78" s="122">
        <v>2006</v>
      </c>
      <c r="F78" s="122">
        <v>2017</v>
      </c>
      <c r="G78" s="123" t="s">
        <v>20</v>
      </c>
      <c r="H78" s="129" t="s">
        <v>20</v>
      </c>
      <c r="I78" s="130" t="s">
        <v>20</v>
      </c>
      <c r="J78" s="131"/>
      <c r="K78" s="93"/>
      <c r="L78" s="104"/>
      <c r="M78" s="104"/>
      <c r="N78" s="104">
        <v>1</v>
      </c>
      <c r="O78" s="104"/>
      <c r="P78" s="102" t="s">
        <v>649</v>
      </c>
    </row>
    <row r="79" spans="2:16" ht="19.649999999999999" customHeight="1">
      <c r="B79" s="121">
        <f t="shared" si="1"/>
        <v>75</v>
      </c>
      <c r="C79" s="122" t="s">
        <v>632</v>
      </c>
      <c r="D79" s="122" t="s">
        <v>652</v>
      </c>
      <c r="E79" s="122">
        <v>2003</v>
      </c>
      <c r="F79" s="122">
        <v>2009</v>
      </c>
      <c r="G79" s="123" t="s">
        <v>20</v>
      </c>
      <c r="H79" s="129" t="s">
        <v>20</v>
      </c>
      <c r="I79" s="130" t="s">
        <v>20</v>
      </c>
      <c r="J79" s="131"/>
      <c r="K79" s="93"/>
      <c r="L79" s="107" t="s">
        <v>59</v>
      </c>
      <c r="M79" s="108">
        <v>43951</v>
      </c>
      <c r="N79" s="104">
        <v>1</v>
      </c>
      <c r="O79" s="104"/>
      <c r="P79" s="102" t="s">
        <v>653</v>
      </c>
    </row>
    <row r="80" spans="2:16" ht="19.649999999999999" customHeight="1">
      <c r="B80" s="121">
        <f t="shared" si="1"/>
        <v>76</v>
      </c>
      <c r="C80" s="122" t="s">
        <v>632</v>
      </c>
      <c r="D80" s="122" t="s">
        <v>652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/>
      <c r="J80" s="131" t="s">
        <v>20</v>
      </c>
      <c r="K80" s="93"/>
      <c r="L80" s="107" t="s">
        <v>59</v>
      </c>
      <c r="M80" s="108">
        <v>43951</v>
      </c>
      <c r="N80" s="104">
        <v>1</v>
      </c>
      <c r="O80" s="104"/>
      <c r="P80" s="102" t="s">
        <v>2231</v>
      </c>
    </row>
    <row r="81" spans="2:16" ht="19.649999999999999" customHeight="1">
      <c r="B81" s="121">
        <f t="shared" si="1"/>
        <v>77</v>
      </c>
      <c r="C81" s="122" t="s">
        <v>632</v>
      </c>
      <c r="D81" s="122" t="s">
        <v>656</v>
      </c>
      <c r="E81" s="122">
        <v>2005</v>
      </c>
      <c r="F81" s="122">
        <v>2011</v>
      </c>
      <c r="G81" s="123" t="s">
        <v>20</v>
      </c>
      <c r="H81" s="129" t="s">
        <v>20</v>
      </c>
      <c r="I81" s="130" t="s">
        <v>20</v>
      </c>
      <c r="J81" s="131"/>
      <c r="K81" s="93"/>
      <c r="L81" s="104"/>
      <c r="M81" s="104"/>
      <c r="N81" s="104">
        <v>1</v>
      </c>
      <c r="O81" s="104"/>
      <c r="P81" s="102" t="s">
        <v>657</v>
      </c>
    </row>
    <row r="82" spans="2:16" ht="19.649999999999999" customHeight="1" thickBot="1">
      <c r="B82" s="163">
        <f t="shared" si="1"/>
        <v>78</v>
      </c>
      <c r="C82" s="154" t="s">
        <v>632</v>
      </c>
      <c r="D82" s="154" t="s">
        <v>659</v>
      </c>
      <c r="E82" s="154">
        <v>2003</v>
      </c>
      <c r="F82" s="154">
        <v>2009</v>
      </c>
      <c r="G82" s="155" t="s">
        <v>20</v>
      </c>
      <c r="H82" s="156" t="s">
        <v>20</v>
      </c>
      <c r="I82" s="157" t="s">
        <v>20</v>
      </c>
      <c r="J82" s="158" t="s">
        <v>20</v>
      </c>
      <c r="K82" s="93"/>
      <c r="L82" s="104"/>
      <c r="M82" s="104"/>
      <c r="N82" s="104">
        <v>1</v>
      </c>
      <c r="O82" s="104" t="s">
        <v>644</v>
      </c>
      <c r="P82" s="102" t="s">
        <v>645</v>
      </c>
    </row>
    <row r="83" spans="2:16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  <c r="N83" s="104"/>
      <c r="O83" s="104"/>
    </row>
    <row r="84" spans="2:16" ht="19.649999999999999" customHeight="1">
      <c r="B84" s="121">
        <f t="shared" ref="B84:B96" si="2">ROW()-4</f>
        <v>80</v>
      </c>
      <c r="C84" s="122" t="s">
        <v>632</v>
      </c>
      <c r="D84" s="122" t="s">
        <v>661</v>
      </c>
      <c r="E84" s="122">
        <v>2005</v>
      </c>
      <c r="F84" s="122">
        <v>2015</v>
      </c>
      <c r="G84" s="123" t="s">
        <v>20</v>
      </c>
      <c r="H84" s="129" t="s">
        <v>20</v>
      </c>
      <c r="I84" s="130" t="s">
        <v>20</v>
      </c>
      <c r="J84" s="131"/>
      <c r="K84" s="93"/>
      <c r="L84" s="107" t="s">
        <v>59</v>
      </c>
      <c r="M84" s="108">
        <v>43951</v>
      </c>
      <c r="N84" s="104">
        <v>1</v>
      </c>
      <c r="O84" s="104"/>
      <c r="P84" s="102" t="s">
        <v>663</v>
      </c>
    </row>
    <row r="85" spans="2:16" ht="19.649999999999999" customHeight="1">
      <c r="B85" s="121">
        <f t="shared" si="2"/>
        <v>81</v>
      </c>
      <c r="C85" s="122" t="s">
        <v>632</v>
      </c>
      <c r="D85" s="122" t="s">
        <v>666</v>
      </c>
      <c r="E85" s="122">
        <v>1994</v>
      </c>
      <c r="F85" s="122">
        <v>2003</v>
      </c>
      <c r="G85" s="123" t="s">
        <v>20</v>
      </c>
      <c r="H85" s="129" t="s">
        <v>20</v>
      </c>
      <c r="I85" s="130" t="s">
        <v>20</v>
      </c>
      <c r="J85" s="131"/>
      <c r="K85" s="93"/>
      <c r="L85" s="104"/>
      <c r="M85" s="104"/>
      <c r="N85" s="104">
        <v>1</v>
      </c>
      <c r="O85" s="104"/>
      <c r="P85" s="102" t="s">
        <v>667</v>
      </c>
    </row>
    <row r="86" spans="2:16" ht="19.649999999999999" customHeight="1">
      <c r="B86" s="121">
        <f t="shared" si="2"/>
        <v>82</v>
      </c>
      <c r="C86" s="122" t="s">
        <v>632</v>
      </c>
      <c r="D86" s="122" t="s">
        <v>666</v>
      </c>
      <c r="E86" s="122">
        <v>2004</v>
      </c>
      <c r="F86" s="122">
        <v>2009</v>
      </c>
      <c r="G86" s="123" t="s">
        <v>20</v>
      </c>
      <c r="H86" s="129" t="s">
        <v>20</v>
      </c>
      <c r="I86" s="130" t="s">
        <v>20</v>
      </c>
      <c r="J86" s="131"/>
      <c r="K86" s="93"/>
      <c r="L86" s="104"/>
      <c r="M86" s="104"/>
      <c r="N86" s="104">
        <v>1</v>
      </c>
      <c r="O86" s="104"/>
      <c r="P86" s="102" t="s">
        <v>668</v>
      </c>
    </row>
    <row r="87" spans="2:16" ht="19.649999999999999" customHeight="1">
      <c r="B87" s="121">
        <f t="shared" si="2"/>
        <v>83</v>
      </c>
      <c r="C87" s="122" t="s">
        <v>632</v>
      </c>
      <c r="D87" s="122" t="s">
        <v>669</v>
      </c>
      <c r="E87" s="122">
        <v>2008</v>
      </c>
      <c r="F87" s="122">
        <v>2017</v>
      </c>
      <c r="G87" s="123" t="s">
        <v>20</v>
      </c>
      <c r="H87" s="129" t="s">
        <v>20</v>
      </c>
      <c r="I87" s="130" t="s">
        <v>20</v>
      </c>
      <c r="J87" s="131"/>
      <c r="K87" s="93"/>
      <c r="L87" s="104"/>
      <c r="M87" s="104"/>
      <c r="N87" s="104">
        <v>1</v>
      </c>
      <c r="O87" s="104"/>
      <c r="P87" s="102" t="s">
        <v>670</v>
      </c>
    </row>
    <row r="88" spans="2:16" ht="19.649999999999999" customHeight="1">
      <c r="B88" s="121">
        <f t="shared" si="2"/>
        <v>84</v>
      </c>
      <c r="C88" s="122" t="s">
        <v>632</v>
      </c>
      <c r="D88" s="122" t="s">
        <v>671</v>
      </c>
      <c r="E88" s="122">
        <v>1995</v>
      </c>
      <c r="F88" s="122">
        <v>2010</v>
      </c>
      <c r="G88" s="123" t="s">
        <v>20</v>
      </c>
      <c r="H88" s="129" t="s">
        <v>20</v>
      </c>
      <c r="I88" s="130" t="s">
        <v>20</v>
      </c>
      <c r="J88" s="131" t="s">
        <v>20</v>
      </c>
      <c r="K88" s="93"/>
      <c r="L88" s="104"/>
      <c r="M88" s="104"/>
      <c r="N88" s="104">
        <v>1</v>
      </c>
      <c r="O88" s="104"/>
      <c r="P88" s="102" t="s">
        <v>672</v>
      </c>
    </row>
    <row r="89" spans="2:16" ht="19.649999999999999" customHeight="1">
      <c r="B89" s="121">
        <f t="shared" si="2"/>
        <v>85</v>
      </c>
      <c r="C89" s="122" t="s">
        <v>632</v>
      </c>
      <c r="D89" s="122" t="s">
        <v>671</v>
      </c>
      <c r="E89" s="122">
        <v>2010</v>
      </c>
      <c r="F89" s="122" t="s">
        <v>19</v>
      </c>
      <c r="G89" s="123" t="s">
        <v>20</v>
      </c>
      <c r="H89" s="129" t="s">
        <v>20</v>
      </c>
      <c r="I89" s="130" t="s">
        <v>20</v>
      </c>
      <c r="J89" s="131"/>
      <c r="K89" s="93"/>
      <c r="L89" s="107" t="s">
        <v>59</v>
      </c>
      <c r="M89" s="108">
        <v>43951</v>
      </c>
      <c r="N89" s="104">
        <v>1</v>
      </c>
      <c r="O89" s="104"/>
      <c r="P89" s="102" t="s">
        <v>2232</v>
      </c>
    </row>
    <row r="90" spans="2:16" ht="19.5" customHeight="1">
      <c r="B90" s="121">
        <f t="shared" si="2"/>
        <v>86</v>
      </c>
      <c r="C90" s="122" t="s">
        <v>632</v>
      </c>
      <c r="D90" s="122" t="s">
        <v>678</v>
      </c>
      <c r="E90" s="122">
        <v>2007</v>
      </c>
      <c r="F90" s="122">
        <v>2016</v>
      </c>
      <c r="G90" s="123" t="s">
        <v>20</v>
      </c>
      <c r="H90" s="129" t="s">
        <v>20</v>
      </c>
      <c r="I90" s="130" t="s">
        <v>20</v>
      </c>
      <c r="J90" s="131"/>
      <c r="K90" s="93"/>
      <c r="L90" s="104"/>
      <c r="M90" s="104"/>
      <c r="N90" s="104">
        <v>1</v>
      </c>
      <c r="O90" s="104"/>
      <c r="P90" s="102" t="s">
        <v>679</v>
      </c>
    </row>
    <row r="91" spans="2:16" ht="19.649999999999999" customHeight="1">
      <c r="B91" s="121">
        <f t="shared" si="2"/>
        <v>87</v>
      </c>
      <c r="C91" s="122" t="s">
        <v>632</v>
      </c>
      <c r="D91" s="122" t="s">
        <v>2206</v>
      </c>
      <c r="E91" s="122">
        <v>2010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  <c r="K91" s="93"/>
      <c r="L91" s="104"/>
      <c r="M91" s="104"/>
      <c r="N91" s="104">
        <v>1</v>
      </c>
      <c r="O91" s="104"/>
      <c r="P91" s="102" t="s">
        <v>2233</v>
      </c>
    </row>
    <row r="92" spans="2:16" ht="19.649999999999999" customHeight="1">
      <c r="B92" s="121">
        <f t="shared" si="2"/>
        <v>88</v>
      </c>
      <c r="C92" s="122" t="s">
        <v>632</v>
      </c>
      <c r="D92" s="122" t="s">
        <v>684</v>
      </c>
      <c r="E92" s="122">
        <v>2003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  <c r="K92" s="93"/>
      <c r="L92" s="107" t="s">
        <v>59</v>
      </c>
      <c r="M92" s="108">
        <v>43951</v>
      </c>
      <c r="N92" s="104">
        <v>1</v>
      </c>
      <c r="O92" s="104"/>
      <c r="P92" s="102" t="s">
        <v>685</v>
      </c>
    </row>
    <row r="93" spans="2:16" ht="19.649999999999999" customHeight="1">
      <c r="B93" s="121">
        <f t="shared" si="2"/>
        <v>89</v>
      </c>
      <c r="C93" s="122" t="s">
        <v>632</v>
      </c>
      <c r="D93" s="122" t="s">
        <v>1322</v>
      </c>
      <c r="E93" s="122">
        <v>2003</v>
      </c>
      <c r="F93" s="122">
        <v>2009</v>
      </c>
      <c r="G93" s="123" t="s">
        <v>20</v>
      </c>
      <c r="H93" s="129" t="s">
        <v>20</v>
      </c>
      <c r="I93" s="130" t="s">
        <v>20</v>
      </c>
      <c r="J93" s="131" t="s">
        <v>20</v>
      </c>
      <c r="K93" s="93"/>
      <c r="L93" s="104"/>
      <c r="M93" s="104"/>
      <c r="N93" s="104">
        <v>1</v>
      </c>
      <c r="O93" s="104" t="s">
        <v>644</v>
      </c>
      <c r="P93" s="102" t="s">
        <v>645</v>
      </c>
    </row>
    <row r="94" spans="2:16" ht="19.649999999999999" customHeight="1">
      <c r="B94" s="121">
        <f t="shared" si="2"/>
        <v>90</v>
      </c>
      <c r="C94" s="122" t="s">
        <v>632</v>
      </c>
      <c r="D94" s="122" t="s">
        <v>691</v>
      </c>
      <c r="E94" s="122">
        <v>2003</v>
      </c>
      <c r="F94" s="122">
        <v>2009</v>
      </c>
      <c r="G94" s="123" t="s">
        <v>20</v>
      </c>
      <c r="H94" s="129" t="s">
        <v>20</v>
      </c>
      <c r="I94" s="130" t="s">
        <v>20</v>
      </c>
      <c r="J94" s="131" t="s">
        <v>20</v>
      </c>
      <c r="K94" s="93"/>
      <c r="L94" s="104"/>
      <c r="M94" s="104"/>
      <c r="N94" s="104">
        <v>1</v>
      </c>
      <c r="O94" s="104" t="s">
        <v>644</v>
      </c>
      <c r="P94" s="102" t="s">
        <v>645</v>
      </c>
    </row>
    <row r="95" spans="2:16" ht="19.649999999999999" customHeight="1">
      <c r="B95" s="121">
        <f t="shared" si="2"/>
        <v>91</v>
      </c>
      <c r="C95" s="122" t="s">
        <v>692</v>
      </c>
      <c r="D95" s="122" t="s">
        <v>696</v>
      </c>
      <c r="E95" s="122">
        <v>2012</v>
      </c>
      <c r="F95" s="122" t="s">
        <v>19</v>
      </c>
      <c r="G95" s="123" t="s">
        <v>20</v>
      </c>
      <c r="H95" s="129" t="s">
        <v>20</v>
      </c>
      <c r="I95" s="130" t="s">
        <v>20</v>
      </c>
      <c r="J95" s="131"/>
      <c r="K95" s="93"/>
      <c r="L95" s="104"/>
      <c r="M95" s="104"/>
      <c r="N95" s="104">
        <v>1</v>
      </c>
      <c r="O95" s="104"/>
      <c r="P95" s="102" t="s">
        <v>2234</v>
      </c>
    </row>
    <row r="96" spans="2:16" ht="19.649999999999999" customHeight="1" thickBot="1">
      <c r="B96" s="163">
        <f t="shared" si="2"/>
        <v>92</v>
      </c>
      <c r="C96" s="154" t="s">
        <v>692</v>
      </c>
      <c r="D96" s="154" t="s">
        <v>701</v>
      </c>
      <c r="E96" s="154">
        <v>2009</v>
      </c>
      <c r="F96" s="154">
        <v>2017</v>
      </c>
      <c r="G96" s="155" t="s">
        <v>20</v>
      </c>
      <c r="H96" s="156"/>
      <c r="I96" s="157" t="s">
        <v>20</v>
      </c>
      <c r="J96" s="158"/>
      <c r="K96" s="93"/>
      <c r="L96" s="104"/>
      <c r="M96" s="104"/>
      <c r="N96" s="104">
        <v>1</v>
      </c>
      <c r="O96" s="104"/>
      <c r="P96" s="102" t="s">
        <v>702</v>
      </c>
    </row>
  </sheetData>
  <autoFilter ref="B4:N96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5C2B1-19CE-4536-916C-677E5B99D216}">
  <dimension ref="B1:P132"/>
  <sheetViews>
    <sheetView view="pageLayout" topLeftCell="C24" zoomScaleNormal="100" workbookViewId="0">
      <selection activeCell="C24" sqref="C24"/>
    </sheetView>
  </sheetViews>
  <sheetFormatPr defaultColWidth="9.109375" defaultRowHeight="13.2"/>
  <cols>
    <col min="1" max="1" width="0.44140625" style="90" customWidth="1"/>
    <col min="2" max="2" width="4" style="94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1" ht="22.5" customHeight="1" thickBot="1">
      <c r="B2" s="418" t="s">
        <v>0</v>
      </c>
      <c r="C2" s="419"/>
      <c r="D2" s="419"/>
      <c r="E2" s="419"/>
      <c r="F2" s="419"/>
      <c r="G2" s="419"/>
      <c r="H2" s="420"/>
      <c r="I2" s="415">
        <v>43956</v>
      </c>
      <c r="J2" s="41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00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96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97" t="s">
        <v>20</v>
      </c>
      <c r="H6" s="129" t="s">
        <v>20</v>
      </c>
      <c r="I6" s="130"/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2237</v>
      </c>
      <c r="E7" s="122">
        <v>2004</v>
      </c>
      <c r="F7" s="122">
        <v>2011</v>
      </c>
      <c r="G7" s="97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2238</v>
      </c>
      <c r="E8" s="122">
        <v>2010</v>
      </c>
      <c r="F8" s="122" t="s">
        <v>19</v>
      </c>
      <c r="G8" s="97" t="s">
        <v>20</v>
      </c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 t="s">
        <v>19</v>
      </c>
      <c r="G9" s="97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97" t="s">
        <v>20</v>
      </c>
      <c r="H10" s="129" t="s">
        <v>20</v>
      </c>
      <c r="I10" s="130" t="s">
        <v>20</v>
      </c>
      <c r="J10" s="131" t="s">
        <v>20</v>
      </c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92</v>
      </c>
      <c r="E11" s="122">
        <v>2008</v>
      </c>
      <c r="F11" s="122">
        <v>2013</v>
      </c>
      <c r="G11" s="97" t="s">
        <v>20</v>
      </c>
      <c r="H11" s="129" t="s">
        <v>20</v>
      </c>
      <c r="I11" s="130" t="s">
        <v>20</v>
      </c>
      <c r="J11" s="131"/>
      <c r="K11" s="93"/>
    </row>
    <row r="12" spans="2:11" ht="19.649999999999999" customHeight="1">
      <c r="B12" s="121">
        <f t="shared" si="0"/>
        <v>8</v>
      </c>
      <c r="C12" s="122" t="s">
        <v>102</v>
      </c>
      <c r="D12" s="122" t="s">
        <v>789</v>
      </c>
      <c r="E12" s="122">
        <v>2011</v>
      </c>
      <c r="F12" s="122" t="s">
        <v>19</v>
      </c>
      <c r="G12" s="97" t="s">
        <v>20</v>
      </c>
      <c r="H12" s="129" t="s">
        <v>20</v>
      </c>
      <c r="I12" s="130" t="s">
        <v>20</v>
      </c>
      <c r="J12" s="131"/>
      <c r="K12" s="93"/>
    </row>
    <row r="13" spans="2:11" ht="19.649999999999999" customHeight="1">
      <c r="B13" s="121">
        <f t="shared" si="0"/>
        <v>9</v>
      </c>
      <c r="C13" s="122" t="s">
        <v>102</v>
      </c>
      <c r="D13" s="122" t="s">
        <v>791</v>
      </c>
      <c r="E13" s="122">
        <v>2011</v>
      </c>
      <c r="F13" s="122" t="s">
        <v>19</v>
      </c>
      <c r="G13" s="97" t="s">
        <v>20</v>
      </c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102</v>
      </c>
      <c r="D14" s="122" t="s">
        <v>793</v>
      </c>
      <c r="E14" s="122">
        <v>2011</v>
      </c>
      <c r="F14" s="122" t="s">
        <v>19</v>
      </c>
      <c r="G14" s="97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102</v>
      </c>
      <c r="D15" s="122" t="s">
        <v>2239</v>
      </c>
      <c r="E15" s="122">
        <v>2004</v>
      </c>
      <c r="F15" s="122">
        <v>2011</v>
      </c>
      <c r="G15" s="97" t="s">
        <v>20</v>
      </c>
      <c r="H15" s="129"/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795</v>
      </c>
      <c r="E16" s="122">
        <v>2011</v>
      </c>
      <c r="F16" s="122" t="s">
        <v>19</v>
      </c>
      <c r="G16" s="97" t="s">
        <v>20</v>
      </c>
      <c r="H16" s="129" t="s">
        <v>20</v>
      </c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1151</v>
      </c>
      <c r="E17" s="122">
        <v>2011</v>
      </c>
      <c r="F17" s="122" t="s">
        <v>19</v>
      </c>
      <c r="G17" s="97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797</v>
      </c>
      <c r="E18" s="122">
        <v>2010</v>
      </c>
      <c r="F18" s="122" t="s">
        <v>19</v>
      </c>
      <c r="G18" s="97" t="s">
        <v>20</v>
      </c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799</v>
      </c>
      <c r="E19" s="122">
        <v>2010</v>
      </c>
      <c r="F19" s="122" t="s">
        <v>19</v>
      </c>
      <c r="G19" s="97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2240</v>
      </c>
      <c r="E20" s="122">
        <v>2009</v>
      </c>
      <c r="F20" s="122">
        <v>2015</v>
      </c>
      <c r="G20" s="97" t="s">
        <v>20</v>
      </c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2241</v>
      </c>
      <c r="E21" s="122">
        <v>2009</v>
      </c>
      <c r="F21" s="122" t="s">
        <v>19</v>
      </c>
      <c r="G21" s="97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223</v>
      </c>
      <c r="D22" s="122" t="s">
        <v>2242</v>
      </c>
      <c r="E22" s="122">
        <v>2006</v>
      </c>
      <c r="F22" s="122">
        <v>2015</v>
      </c>
      <c r="G22" s="97" t="s">
        <v>20</v>
      </c>
      <c r="H22" s="129" t="s">
        <v>20</v>
      </c>
      <c r="I22" s="130"/>
      <c r="J22" s="131" t="s">
        <v>20</v>
      </c>
      <c r="K22" s="93"/>
    </row>
    <row r="23" spans="2:11" ht="19.649999999999999" customHeight="1">
      <c r="B23" s="121">
        <f t="shared" si="0"/>
        <v>19</v>
      </c>
      <c r="C23" s="122" t="s">
        <v>223</v>
      </c>
      <c r="D23" s="122" t="s">
        <v>2243</v>
      </c>
      <c r="E23" s="122">
        <v>2006</v>
      </c>
      <c r="F23" s="122">
        <v>2011</v>
      </c>
      <c r="G23" s="97" t="s">
        <v>20</v>
      </c>
      <c r="H23" s="129" t="s">
        <v>20</v>
      </c>
      <c r="I23" s="130"/>
      <c r="J23" s="131" t="s">
        <v>20</v>
      </c>
      <c r="K23" s="93"/>
    </row>
    <row r="24" spans="2:11" ht="19.649999999999999" customHeight="1">
      <c r="B24" s="121">
        <f t="shared" si="0"/>
        <v>20</v>
      </c>
      <c r="C24" s="122" t="s">
        <v>258</v>
      </c>
      <c r="D24" s="122" t="s">
        <v>259</v>
      </c>
      <c r="E24" s="122">
        <v>2006</v>
      </c>
      <c r="F24" s="122">
        <v>2011</v>
      </c>
      <c r="G24" s="97" t="s">
        <v>20</v>
      </c>
      <c r="H24" s="129" t="s">
        <v>20</v>
      </c>
      <c r="I24" s="130"/>
      <c r="J24" s="131"/>
      <c r="K24" s="93"/>
    </row>
    <row r="25" spans="2:11" ht="19.649999999999999" customHeight="1">
      <c r="B25" s="121">
        <f t="shared" si="0"/>
        <v>21</v>
      </c>
      <c r="C25" s="122" t="s">
        <v>258</v>
      </c>
      <c r="D25" s="122" t="s">
        <v>262</v>
      </c>
      <c r="E25" s="122">
        <v>2012</v>
      </c>
      <c r="F25" s="122">
        <v>2016</v>
      </c>
      <c r="G25" s="97" t="s">
        <v>20</v>
      </c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269</v>
      </c>
      <c r="D26" s="122" t="s">
        <v>2244</v>
      </c>
      <c r="E26" s="122">
        <v>2012</v>
      </c>
      <c r="F26" s="122" t="s">
        <v>19</v>
      </c>
      <c r="G26" s="97" t="s">
        <v>20</v>
      </c>
      <c r="H26" s="129" t="s">
        <v>20</v>
      </c>
      <c r="I26" s="130" t="s">
        <v>20</v>
      </c>
      <c r="J26" s="131"/>
      <c r="K26" s="93"/>
    </row>
    <row r="27" spans="2:11" ht="19.649999999999999" customHeight="1">
      <c r="B27" s="121">
        <f t="shared" si="0"/>
        <v>23</v>
      </c>
      <c r="C27" s="122" t="s">
        <v>269</v>
      </c>
      <c r="D27" s="122" t="s">
        <v>278</v>
      </c>
      <c r="E27" s="122">
        <v>2011</v>
      </c>
      <c r="F27" s="122" t="s">
        <v>19</v>
      </c>
      <c r="G27" s="97" t="s">
        <v>20</v>
      </c>
      <c r="H27" s="129" t="s">
        <v>20</v>
      </c>
      <c r="I27" s="130"/>
      <c r="J27" s="131"/>
      <c r="K27" s="93"/>
    </row>
    <row r="28" spans="2:11" ht="19.649999999999999" customHeight="1">
      <c r="B28" s="121">
        <f t="shared" si="0"/>
        <v>24</v>
      </c>
      <c r="C28" s="122" t="s">
        <v>269</v>
      </c>
      <c r="D28" s="122" t="s">
        <v>280</v>
      </c>
      <c r="E28" s="122">
        <v>2011</v>
      </c>
      <c r="F28" s="122" t="s">
        <v>19</v>
      </c>
      <c r="G28" s="97" t="s">
        <v>20</v>
      </c>
      <c r="H28" s="129" t="s">
        <v>20</v>
      </c>
      <c r="I28" s="130" t="s">
        <v>20</v>
      </c>
      <c r="J28" s="131"/>
      <c r="K28" s="93"/>
    </row>
    <row r="29" spans="2:11" ht="19.649999999999999" customHeight="1">
      <c r="B29" s="121">
        <f t="shared" si="0"/>
        <v>25</v>
      </c>
      <c r="C29" s="122" t="s">
        <v>269</v>
      </c>
      <c r="D29" s="122" t="s">
        <v>285</v>
      </c>
      <c r="E29" s="122">
        <v>2010</v>
      </c>
      <c r="F29" s="122" t="s">
        <v>19</v>
      </c>
      <c r="G29" s="97" t="s">
        <v>20</v>
      </c>
      <c r="H29" s="129" t="s">
        <v>20</v>
      </c>
      <c r="I29" s="130"/>
      <c r="J29" s="131"/>
      <c r="K29" s="93"/>
    </row>
    <row r="30" spans="2:11" ht="19.649999999999999" customHeight="1">
      <c r="B30" s="121">
        <f t="shared" si="0"/>
        <v>26</v>
      </c>
      <c r="C30" s="122" t="s">
        <v>301</v>
      </c>
      <c r="D30" s="122" t="s">
        <v>306</v>
      </c>
      <c r="E30" s="122">
        <v>1999</v>
      </c>
      <c r="F30" s="122">
        <v>2008</v>
      </c>
      <c r="G30" s="97" t="s">
        <v>20</v>
      </c>
      <c r="H30" s="129" t="s">
        <v>20</v>
      </c>
      <c r="I30" s="130"/>
      <c r="J30" s="131"/>
      <c r="K30" s="93"/>
    </row>
    <row r="31" spans="2:11" ht="19.649999999999999" customHeight="1">
      <c r="B31" s="121">
        <f t="shared" si="0"/>
        <v>27</v>
      </c>
      <c r="C31" s="122" t="s">
        <v>301</v>
      </c>
      <c r="D31" s="122" t="s">
        <v>309</v>
      </c>
      <c r="E31" s="122">
        <v>2008</v>
      </c>
      <c r="F31" s="122">
        <v>2015</v>
      </c>
      <c r="G31" s="97" t="s">
        <v>20</v>
      </c>
      <c r="H31" s="129" t="s">
        <v>20</v>
      </c>
      <c r="I31" s="130"/>
      <c r="J31" s="131"/>
      <c r="K31" s="93"/>
    </row>
    <row r="32" spans="2:11" ht="19.649999999999999" customHeight="1">
      <c r="B32" s="121">
        <f t="shared" si="0"/>
        <v>28</v>
      </c>
      <c r="C32" s="122" t="s">
        <v>2078</v>
      </c>
      <c r="D32" s="122" t="s">
        <v>2245</v>
      </c>
      <c r="E32" s="122">
        <v>2013</v>
      </c>
      <c r="F32" s="122" t="s">
        <v>19</v>
      </c>
      <c r="G32" s="97" t="s">
        <v>20</v>
      </c>
      <c r="H32" s="129" t="s">
        <v>20</v>
      </c>
      <c r="I32" s="130" t="s">
        <v>20</v>
      </c>
      <c r="J32" s="131"/>
      <c r="K32" s="93"/>
    </row>
    <row r="33" spans="2:11" ht="19.649999999999999" customHeight="1">
      <c r="B33" s="121">
        <f t="shared" si="0"/>
        <v>29</v>
      </c>
      <c r="C33" s="122" t="s">
        <v>2078</v>
      </c>
      <c r="D33" s="122" t="s">
        <v>327</v>
      </c>
      <c r="E33" s="122">
        <v>2006</v>
      </c>
      <c r="F33" s="122">
        <v>2013</v>
      </c>
      <c r="G33" s="97" t="s">
        <v>20</v>
      </c>
      <c r="H33" s="129" t="s">
        <v>20</v>
      </c>
      <c r="I33" s="130"/>
      <c r="J33" s="131"/>
      <c r="K33" s="93"/>
    </row>
    <row r="34" spans="2:11" ht="19.649999999999999" customHeight="1">
      <c r="B34" s="121">
        <f t="shared" si="0"/>
        <v>30</v>
      </c>
      <c r="C34" s="122" t="s">
        <v>350</v>
      </c>
      <c r="D34" s="122" t="s">
        <v>2203</v>
      </c>
      <c r="E34" s="122">
        <v>2012</v>
      </c>
      <c r="F34" s="122" t="s">
        <v>19</v>
      </c>
      <c r="G34" s="97" t="s">
        <v>20</v>
      </c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97" t="s">
        <v>20</v>
      </c>
      <c r="H35" s="129" t="s">
        <v>20</v>
      </c>
      <c r="I35" s="130" t="s">
        <v>20</v>
      </c>
      <c r="J35" s="131"/>
      <c r="K35" s="93"/>
    </row>
    <row r="36" spans="2:11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97" t="s">
        <v>20</v>
      </c>
      <c r="H36" s="129" t="s">
        <v>20</v>
      </c>
      <c r="I36" s="130" t="s">
        <v>20</v>
      </c>
      <c r="J36" s="131"/>
      <c r="K36" s="93"/>
    </row>
    <row r="37" spans="2:11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97" t="s">
        <v>20</v>
      </c>
      <c r="H37" s="129" t="s">
        <v>20</v>
      </c>
      <c r="I37" s="130" t="s">
        <v>20</v>
      </c>
      <c r="J37" s="131"/>
      <c r="K37" s="93"/>
    </row>
    <row r="38" spans="2:11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 t="s">
        <v>19</v>
      </c>
      <c r="G38" s="97" t="s">
        <v>20</v>
      </c>
      <c r="H38" s="129" t="s">
        <v>20</v>
      </c>
      <c r="I38" s="130" t="s">
        <v>20</v>
      </c>
      <c r="J38" s="131"/>
      <c r="K38" s="93"/>
    </row>
    <row r="39" spans="2:11" ht="19.649999999999999" customHeight="1">
      <c r="B39" s="121">
        <f t="shared" si="0"/>
        <v>35</v>
      </c>
      <c r="C39" s="122" t="s">
        <v>378</v>
      </c>
      <c r="D39" s="122" t="s">
        <v>804</v>
      </c>
      <c r="E39" s="122">
        <v>2004</v>
      </c>
      <c r="F39" s="122">
        <v>2012</v>
      </c>
      <c r="G39" s="97" t="s">
        <v>20</v>
      </c>
      <c r="H39" s="129" t="s">
        <v>20</v>
      </c>
      <c r="I39" s="130" t="s">
        <v>20</v>
      </c>
      <c r="J39" s="131"/>
      <c r="K39" s="93"/>
    </row>
    <row r="40" spans="2:11" ht="19.649999999999999" customHeight="1" thickBot="1">
      <c r="B40" s="121">
        <f t="shared" si="0"/>
        <v>36</v>
      </c>
      <c r="C40" s="122" t="s">
        <v>378</v>
      </c>
      <c r="D40" s="122" t="s">
        <v>1212</v>
      </c>
      <c r="E40" s="122">
        <v>2004</v>
      </c>
      <c r="F40" s="122">
        <v>2012</v>
      </c>
      <c r="G40" s="97" t="s">
        <v>20</v>
      </c>
      <c r="H40" s="129" t="s">
        <v>20</v>
      </c>
      <c r="I40" s="130" t="s">
        <v>20</v>
      </c>
      <c r="J40" s="131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8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378</v>
      </c>
      <c r="D42" s="122" t="s">
        <v>1212</v>
      </c>
      <c r="E42" s="122">
        <v>2012</v>
      </c>
      <c r="F42" s="122" t="s">
        <v>19</v>
      </c>
      <c r="G42" s="97" t="s">
        <v>20</v>
      </c>
      <c r="H42" s="129" t="s">
        <v>20</v>
      </c>
      <c r="I42" s="130" t="s">
        <v>20</v>
      </c>
      <c r="J42" s="131"/>
      <c r="K42" s="93"/>
    </row>
    <row r="43" spans="2:11" ht="19.649999999999999" customHeight="1">
      <c r="B43" s="121">
        <f t="shared" ref="B43:B82" si="1">ROW()-5</f>
        <v>38</v>
      </c>
      <c r="C43" s="122" t="s">
        <v>378</v>
      </c>
      <c r="D43" s="122" t="s">
        <v>806</v>
      </c>
      <c r="E43" s="122">
        <v>2009</v>
      </c>
      <c r="F43" s="122">
        <v>2016</v>
      </c>
      <c r="G43" s="97" t="s">
        <v>20</v>
      </c>
      <c r="H43" s="129" t="s">
        <v>20</v>
      </c>
      <c r="I43" s="130" t="s">
        <v>20</v>
      </c>
      <c r="J43" s="131"/>
      <c r="K43" s="93"/>
    </row>
    <row r="44" spans="2:11" ht="19.649999999999999" customHeight="1">
      <c r="B44" s="121">
        <f t="shared" si="1"/>
        <v>39</v>
      </c>
      <c r="C44" s="122" t="s">
        <v>378</v>
      </c>
      <c r="D44" s="122" t="s">
        <v>1217</v>
      </c>
      <c r="E44" s="122">
        <v>2009</v>
      </c>
      <c r="F44" s="122">
        <v>2016</v>
      </c>
      <c r="G44" s="97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378</v>
      </c>
      <c r="D45" s="122" t="s">
        <v>808</v>
      </c>
      <c r="E45" s="122">
        <v>2012</v>
      </c>
      <c r="F45" s="122" t="s">
        <v>19</v>
      </c>
      <c r="G45" s="97" t="s">
        <v>20</v>
      </c>
      <c r="H45" s="129" t="s">
        <v>20</v>
      </c>
      <c r="I45" s="130" t="s">
        <v>20</v>
      </c>
      <c r="J45" s="131"/>
      <c r="K45" s="93"/>
    </row>
    <row r="46" spans="2:11" ht="19.649999999999999" customHeight="1">
      <c r="B46" s="121">
        <f t="shared" si="1"/>
        <v>41</v>
      </c>
      <c r="C46" s="122" t="s">
        <v>378</v>
      </c>
      <c r="D46" s="122" t="s">
        <v>1220</v>
      </c>
      <c r="E46" s="122">
        <v>2012</v>
      </c>
      <c r="F46" s="122" t="s">
        <v>19</v>
      </c>
      <c r="G46" s="97" t="s">
        <v>20</v>
      </c>
      <c r="H46" s="129" t="s">
        <v>20</v>
      </c>
      <c r="I46" s="130" t="s">
        <v>20</v>
      </c>
      <c r="J46" s="131"/>
      <c r="K46" s="93"/>
    </row>
    <row r="47" spans="2:11" ht="19.649999999999999" customHeight="1">
      <c r="B47" s="121">
        <f t="shared" si="1"/>
        <v>42</v>
      </c>
      <c r="C47" s="122" t="s">
        <v>378</v>
      </c>
      <c r="D47" s="122" t="s">
        <v>811</v>
      </c>
      <c r="E47" s="122">
        <v>2012</v>
      </c>
      <c r="F47" s="122" t="s">
        <v>19</v>
      </c>
      <c r="G47" s="97" t="s">
        <v>20</v>
      </c>
      <c r="H47" s="129" t="s">
        <v>20</v>
      </c>
      <c r="I47" s="130" t="s">
        <v>20</v>
      </c>
      <c r="J47" s="131"/>
      <c r="K47" s="93"/>
    </row>
    <row r="48" spans="2:11" ht="19.649999999999999" customHeight="1">
      <c r="B48" s="121">
        <f t="shared" si="1"/>
        <v>43</v>
      </c>
      <c r="C48" s="122" t="s">
        <v>427</v>
      </c>
      <c r="D48" s="122" t="s">
        <v>429</v>
      </c>
      <c r="E48" s="122">
        <v>2003</v>
      </c>
      <c r="F48" s="122">
        <v>2010</v>
      </c>
      <c r="G48" s="97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427</v>
      </c>
      <c r="D49" s="122" t="s">
        <v>431</v>
      </c>
      <c r="E49" s="122">
        <v>2012</v>
      </c>
      <c r="F49" s="122" t="s">
        <v>19</v>
      </c>
      <c r="G49" s="97" t="s">
        <v>20</v>
      </c>
      <c r="H49" s="129" t="s">
        <v>20</v>
      </c>
      <c r="I49" s="130" t="s">
        <v>20</v>
      </c>
      <c r="J49" s="131"/>
      <c r="K49" s="93"/>
    </row>
    <row r="50" spans="2:11" ht="19.649999999999999" customHeight="1">
      <c r="B50" s="121">
        <f t="shared" si="1"/>
        <v>45</v>
      </c>
      <c r="C50" s="122" t="s">
        <v>433</v>
      </c>
      <c r="D50" s="122" t="s">
        <v>434</v>
      </c>
      <c r="E50" s="122">
        <v>2010</v>
      </c>
      <c r="F50" s="122" t="s">
        <v>19</v>
      </c>
      <c r="G50" s="97" t="s">
        <v>20</v>
      </c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433</v>
      </c>
      <c r="D51" s="122" t="s">
        <v>443</v>
      </c>
      <c r="E51" s="122">
        <v>2012</v>
      </c>
      <c r="F51" s="122" t="s">
        <v>19</v>
      </c>
      <c r="G51" s="97" t="s">
        <v>20</v>
      </c>
      <c r="H51" s="129" t="s">
        <v>20</v>
      </c>
      <c r="I51" s="130" t="s">
        <v>20</v>
      </c>
      <c r="J51" s="131"/>
      <c r="K51" s="93"/>
    </row>
    <row r="52" spans="2:11" ht="19.649999999999999" customHeight="1">
      <c r="B52" s="121">
        <f t="shared" si="1"/>
        <v>47</v>
      </c>
      <c r="C52" s="122" t="s">
        <v>433</v>
      </c>
      <c r="D52" s="122" t="s">
        <v>457</v>
      </c>
      <c r="E52" s="122">
        <v>2013</v>
      </c>
      <c r="F52" s="122" t="s">
        <v>19</v>
      </c>
      <c r="G52" s="97" t="s">
        <v>20</v>
      </c>
      <c r="H52" s="129" t="s">
        <v>20</v>
      </c>
      <c r="I52" s="130" t="s">
        <v>20</v>
      </c>
      <c r="J52" s="131"/>
      <c r="K52" s="93"/>
    </row>
    <row r="53" spans="2:11" ht="19.649999999999999" customHeight="1">
      <c r="B53" s="121">
        <f t="shared" si="1"/>
        <v>48</v>
      </c>
      <c r="C53" s="122" t="s">
        <v>462</v>
      </c>
      <c r="D53" s="122" t="s">
        <v>463</v>
      </c>
      <c r="E53" s="122">
        <v>2013</v>
      </c>
      <c r="F53" s="122" t="s">
        <v>19</v>
      </c>
      <c r="G53" s="97" t="s">
        <v>20</v>
      </c>
      <c r="H53" s="129" t="s">
        <v>20</v>
      </c>
      <c r="I53" s="130"/>
      <c r="J53" s="131" t="s">
        <v>20</v>
      </c>
      <c r="K53" s="93"/>
    </row>
    <row r="54" spans="2:11" ht="19.649999999999999" customHeight="1">
      <c r="B54" s="121">
        <f t="shared" si="1"/>
        <v>49</v>
      </c>
      <c r="C54" s="122" t="s">
        <v>462</v>
      </c>
      <c r="D54" s="122" t="s">
        <v>146</v>
      </c>
      <c r="E54" s="122">
        <v>2013</v>
      </c>
      <c r="F54" s="122" t="s">
        <v>19</v>
      </c>
      <c r="G54" s="97" t="s">
        <v>20</v>
      </c>
      <c r="H54" s="129" t="s">
        <v>20</v>
      </c>
      <c r="I54" s="130"/>
      <c r="J54" s="131" t="s">
        <v>20</v>
      </c>
      <c r="K54" s="93"/>
    </row>
    <row r="55" spans="2:11" ht="19.649999999999999" customHeight="1">
      <c r="B55" s="121">
        <f t="shared" si="1"/>
        <v>50</v>
      </c>
      <c r="C55" s="122" t="s">
        <v>462</v>
      </c>
      <c r="D55" s="122" t="s">
        <v>471</v>
      </c>
      <c r="E55" s="122">
        <v>2008</v>
      </c>
      <c r="F55" s="122">
        <v>2017</v>
      </c>
      <c r="G55" s="97" t="s">
        <v>20</v>
      </c>
      <c r="H55" s="129" t="s">
        <v>20</v>
      </c>
      <c r="I55" s="130"/>
      <c r="J55" s="131" t="s">
        <v>20</v>
      </c>
      <c r="K55" s="93"/>
    </row>
    <row r="56" spans="2:11" ht="19.649999999999999" customHeight="1">
      <c r="B56" s="121">
        <f t="shared" si="1"/>
        <v>51</v>
      </c>
      <c r="C56" s="122" t="s">
        <v>462</v>
      </c>
      <c r="D56" s="122" t="s">
        <v>478</v>
      </c>
      <c r="E56" s="122">
        <v>2012</v>
      </c>
      <c r="F56" s="122" t="s">
        <v>19</v>
      </c>
      <c r="G56" s="97" t="s">
        <v>20</v>
      </c>
      <c r="H56" s="129" t="s">
        <v>20</v>
      </c>
      <c r="I56" s="130"/>
      <c r="J56" s="131" t="s">
        <v>20</v>
      </c>
      <c r="K56" s="93"/>
    </row>
    <row r="57" spans="2:11" ht="19.649999999999999" customHeight="1">
      <c r="B57" s="121">
        <f t="shared" si="1"/>
        <v>52</v>
      </c>
      <c r="C57" s="122" t="s">
        <v>486</v>
      </c>
      <c r="D57" s="122" t="s">
        <v>2246</v>
      </c>
      <c r="E57" s="122">
        <v>2013</v>
      </c>
      <c r="F57" s="122" t="s">
        <v>19</v>
      </c>
      <c r="G57" s="97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486</v>
      </c>
      <c r="D58" s="122" t="s">
        <v>506</v>
      </c>
      <c r="E58" s="122">
        <v>2008</v>
      </c>
      <c r="F58" s="122">
        <v>2017</v>
      </c>
      <c r="G58" s="97" t="s">
        <v>20</v>
      </c>
      <c r="H58" s="129" t="s">
        <v>20</v>
      </c>
      <c r="I58" s="130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486</v>
      </c>
      <c r="D59" s="122" t="s">
        <v>510</v>
      </c>
      <c r="E59" s="122">
        <v>2008</v>
      </c>
      <c r="F59" s="122">
        <v>2015</v>
      </c>
      <c r="G59" s="97" t="s">
        <v>20</v>
      </c>
      <c r="H59" s="129" t="s">
        <v>20</v>
      </c>
      <c r="I59" s="130" t="s">
        <v>20</v>
      </c>
      <c r="J59" s="131"/>
      <c r="K59" s="93"/>
    </row>
    <row r="60" spans="2:11" ht="19.649999999999999" customHeight="1">
      <c r="B60" s="121">
        <f t="shared" si="1"/>
        <v>55</v>
      </c>
      <c r="C60" s="122" t="s">
        <v>542</v>
      </c>
      <c r="D60" s="122" t="s">
        <v>549</v>
      </c>
      <c r="E60" s="122">
        <v>2001</v>
      </c>
      <c r="F60" s="122">
        <v>2009</v>
      </c>
      <c r="G60" s="97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542</v>
      </c>
      <c r="D61" s="122" t="s">
        <v>551</v>
      </c>
      <c r="E61" s="122">
        <v>2005</v>
      </c>
      <c r="F61" s="122">
        <v>2012</v>
      </c>
      <c r="G61" s="97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542</v>
      </c>
      <c r="D62" s="122" t="s">
        <v>555</v>
      </c>
      <c r="E62" s="122">
        <v>2012</v>
      </c>
      <c r="F62" s="122" t="s">
        <v>19</v>
      </c>
      <c r="G62" s="97" t="s">
        <v>20</v>
      </c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557</v>
      </c>
      <c r="D63" s="122" t="s">
        <v>567</v>
      </c>
      <c r="E63" s="122">
        <v>2004</v>
      </c>
      <c r="F63" s="122">
        <v>2013</v>
      </c>
      <c r="G63" s="97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557</v>
      </c>
      <c r="D64" s="122" t="s">
        <v>569</v>
      </c>
      <c r="E64" s="122">
        <v>2013</v>
      </c>
      <c r="F64" s="122" t="s">
        <v>19</v>
      </c>
      <c r="G64" s="97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557</v>
      </c>
      <c r="D65" s="122" t="s">
        <v>575</v>
      </c>
      <c r="E65" s="122">
        <v>2009</v>
      </c>
      <c r="F65" s="122" t="s">
        <v>19</v>
      </c>
      <c r="G65" s="97" t="s">
        <v>20</v>
      </c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577</v>
      </c>
      <c r="D66" s="122" t="s">
        <v>579</v>
      </c>
      <c r="E66" s="122">
        <v>2008</v>
      </c>
      <c r="F66" s="122" t="s">
        <v>19</v>
      </c>
      <c r="G66" s="97" t="s">
        <v>20</v>
      </c>
      <c r="H66" s="129"/>
      <c r="I66" s="130"/>
      <c r="J66" s="131" t="s">
        <v>20</v>
      </c>
      <c r="K66" s="93"/>
    </row>
    <row r="67" spans="2:11" ht="19.5" customHeight="1">
      <c r="B67" s="121">
        <f t="shared" si="1"/>
        <v>62</v>
      </c>
      <c r="C67" s="122" t="s">
        <v>577</v>
      </c>
      <c r="D67" s="122" t="s">
        <v>2247</v>
      </c>
      <c r="E67" s="122">
        <v>2012</v>
      </c>
      <c r="F67" s="122">
        <v>2015</v>
      </c>
      <c r="G67" s="97" t="s">
        <v>20</v>
      </c>
      <c r="H67" s="129"/>
      <c r="I67" s="130"/>
      <c r="J67" s="131" t="s">
        <v>20</v>
      </c>
      <c r="K67" s="93"/>
    </row>
    <row r="68" spans="2:11" ht="19.649999999999999" customHeight="1">
      <c r="B68" s="121">
        <f t="shared" si="1"/>
        <v>63</v>
      </c>
      <c r="C68" s="122" t="s">
        <v>577</v>
      </c>
      <c r="D68" s="122" t="s">
        <v>592</v>
      </c>
      <c r="E68" s="122">
        <v>2011</v>
      </c>
      <c r="F68" s="122" t="s">
        <v>19</v>
      </c>
      <c r="G68" s="97" t="s">
        <v>20</v>
      </c>
      <c r="H68" s="129"/>
      <c r="I68" s="130"/>
      <c r="J68" s="131" t="s">
        <v>20</v>
      </c>
      <c r="K68" s="93"/>
    </row>
    <row r="69" spans="2:11" ht="19.649999999999999" customHeight="1">
      <c r="B69" s="121">
        <f t="shared" si="1"/>
        <v>64</v>
      </c>
      <c r="C69" s="122" t="s">
        <v>594</v>
      </c>
      <c r="D69" s="122" t="s">
        <v>596</v>
      </c>
      <c r="E69" s="122">
        <v>2004</v>
      </c>
      <c r="F69" s="122">
        <v>2010</v>
      </c>
      <c r="G69" s="97" t="s">
        <v>20</v>
      </c>
      <c r="H69" s="129"/>
      <c r="I69" s="130"/>
      <c r="J69" s="131" t="s">
        <v>20</v>
      </c>
      <c r="K69" s="93"/>
    </row>
    <row r="70" spans="2:11" ht="19.649999999999999" customHeight="1">
      <c r="B70" s="121">
        <f t="shared" si="1"/>
        <v>65</v>
      </c>
      <c r="C70" s="122" t="s">
        <v>594</v>
      </c>
      <c r="D70" s="122" t="s">
        <v>596</v>
      </c>
      <c r="E70" s="122">
        <v>2010</v>
      </c>
      <c r="F70" s="122">
        <v>2017</v>
      </c>
      <c r="G70" s="97" t="s">
        <v>20</v>
      </c>
      <c r="H70" s="129"/>
      <c r="I70" s="130"/>
      <c r="J70" s="131" t="s">
        <v>20</v>
      </c>
      <c r="K70" s="93"/>
    </row>
    <row r="71" spans="2:11" ht="19.649999999999999" customHeight="1">
      <c r="B71" s="121">
        <f t="shared" si="1"/>
        <v>66</v>
      </c>
      <c r="C71" s="122" t="s">
        <v>599</v>
      </c>
      <c r="D71" s="122" t="s">
        <v>600</v>
      </c>
      <c r="E71" s="122">
        <v>2007</v>
      </c>
      <c r="F71" s="122">
        <v>2013</v>
      </c>
      <c r="G71" s="97" t="s">
        <v>20</v>
      </c>
      <c r="H71" s="129"/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599</v>
      </c>
      <c r="D72" s="122" t="s">
        <v>600</v>
      </c>
      <c r="E72" s="122">
        <v>2013</v>
      </c>
      <c r="F72" s="122" t="s">
        <v>19</v>
      </c>
      <c r="G72" s="97" t="s">
        <v>20</v>
      </c>
      <c r="H72" s="129"/>
      <c r="I72" s="130" t="s">
        <v>20</v>
      </c>
      <c r="J72" s="131"/>
      <c r="K72" s="93"/>
    </row>
    <row r="73" spans="2:11" ht="19.649999999999999" customHeight="1">
      <c r="B73" s="121">
        <f t="shared" si="1"/>
        <v>68</v>
      </c>
      <c r="C73" s="122" t="s">
        <v>599</v>
      </c>
      <c r="D73" s="122" t="s">
        <v>621</v>
      </c>
      <c r="E73" s="122">
        <v>2005</v>
      </c>
      <c r="F73" s="122">
        <v>2013</v>
      </c>
      <c r="G73" s="97" t="s">
        <v>20</v>
      </c>
      <c r="H73" s="129"/>
      <c r="I73" s="130" t="s">
        <v>20</v>
      </c>
      <c r="J73" s="131"/>
      <c r="K73" s="93"/>
    </row>
    <row r="74" spans="2:11" ht="19.649999999999999" customHeight="1">
      <c r="B74" s="121">
        <f t="shared" si="1"/>
        <v>69</v>
      </c>
      <c r="C74" s="122" t="s">
        <v>599</v>
      </c>
      <c r="D74" s="122" t="s">
        <v>624</v>
      </c>
      <c r="E74" s="122">
        <v>2009</v>
      </c>
      <c r="F74" s="122">
        <v>2014</v>
      </c>
      <c r="G74" s="97" t="s">
        <v>20</v>
      </c>
      <c r="H74" s="129"/>
      <c r="I74" s="130" t="s">
        <v>20</v>
      </c>
      <c r="J74" s="131"/>
      <c r="K74" s="93"/>
    </row>
    <row r="75" spans="2:11" ht="19.649999999999999" customHeight="1">
      <c r="B75" s="121">
        <f t="shared" si="1"/>
        <v>70</v>
      </c>
      <c r="C75" s="122" t="s">
        <v>599</v>
      </c>
      <c r="D75" s="122" t="s">
        <v>626</v>
      </c>
      <c r="E75" s="122">
        <v>2009</v>
      </c>
      <c r="F75" s="122" t="s">
        <v>19</v>
      </c>
      <c r="G75" s="97" t="s">
        <v>20</v>
      </c>
      <c r="H75" s="129"/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632</v>
      </c>
      <c r="D76" s="122" t="s">
        <v>637</v>
      </c>
      <c r="E76" s="122">
        <v>2011</v>
      </c>
      <c r="F76" s="122" t="s">
        <v>19</v>
      </c>
      <c r="G76" s="97" t="s">
        <v>20</v>
      </c>
      <c r="H76" s="129" t="s">
        <v>20</v>
      </c>
      <c r="I76" s="130" t="s">
        <v>20</v>
      </c>
      <c r="J76" s="131" t="s">
        <v>20</v>
      </c>
      <c r="K76" s="93"/>
    </row>
    <row r="77" spans="2:11" ht="19.649999999999999" customHeight="1">
      <c r="B77" s="121">
        <f t="shared" si="1"/>
        <v>72</v>
      </c>
      <c r="C77" s="122" t="s">
        <v>632</v>
      </c>
      <c r="D77" s="122" t="s">
        <v>639</v>
      </c>
      <c r="E77" s="122">
        <v>2004</v>
      </c>
      <c r="F77" s="122" t="s">
        <v>19</v>
      </c>
      <c r="G77" s="97" t="s">
        <v>20</v>
      </c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632</v>
      </c>
      <c r="D78" s="122" t="s">
        <v>648</v>
      </c>
      <c r="E78" s="122">
        <v>2006</v>
      </c>
      <c r="F78" s="122">
        <v>2017</v>
      </c>
      <c r="G78" s="97" t="s">
        <v>20</v>
      </c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632</v>
      </c>
      <c r="D79" s="122" t="s">
        <v>652</v>
      </c>
      <c r="E79" s="122">
        <v>2003</v>
      </c>
      <c r="F79" s="122">
        <v>2009</v>
      </c>
      <c r="G79" s="97" t="s">
        <v>20</v>
      </c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632</v>
      </c>
      <c r="D80" s="122" t="s">
        <v>652</v>
      </c>
      <c r="E80" s="122">
        <v>2012</v>
      </c>
      <c r="F80" s="122" t="s">
        <v>19</v>
      </c>
      <c r="G80" s="97" t="s">
        <v>20</v>
      </c>
      <c r="H80" s="129" t="s">
        <v>20</v>
      </c>
      <c r="I80" s="130"/>
      <c r="J80" s="131" t="s">
        <v>20</v>
      </c>
      <c r="K80" s="93"/>
    </row>
    <row r="81" spans="2:11" ht="19.649999999999999" customHeight="1">
      <c r="B81" s="121">
        <f t="shared" si="1"/>
        <v>76</v>
      </c>
      <c r="C81" s="122" t="s">
        <v>632</v>
      </c>
      <c r="D81" s="122" t="s">
        <v>656</v>
      </c>
      <c r="E81" s="122">
        <v>2005</v>
      </c>
      <c r="F81" s="122">
        <v>2011</v>
      </c>
      <c r="G81" s="97" t="s">
        <v>20</v>
      </c>
      <c r="H81" s="129" t="s">
        <v>20</v>
      </c>
      <c r="I81" s="130" t="s">
        <v>20</v>
      </c>
      <c r="J81" s="131"/>
      <c r="K81" s="93"/>
    </row>
    <row r="82" spans="2:11" ht="19.649999999999999" customHeight="1" thickBot="1">
      <c r="B82" s="121">
        <f t="shared" si="1"/>
        <v>77</v>
      </c>
      <c r="C82" s="122" t="s">
        <v>632</v>
      </c>
      <c r="D82" s="122" t="s">
        <v>661</v>
      </c>
      <c r="E82" s="122">
        <v>2005</v>
      </c>
      <c r="F82" s="122">
        <v>2015</v>
      </c>
      <c r="G82" s="97" t="s">
        <v>20</v>
      </c>
      <c r="H82" s="129" t="s">
        <v>20</v>
      </c>
      <c r="I82" s="130" t="s">
        <v>20</v>
      </c>
      <c r="J82" s="131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8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632</v>
      </c>
      <c r="D84" s="122" t="s">
        <v>666</v>
      </c>
      <c r="E84" s="122">
        <v>2004</v>
      </c>
      <c r="F84" s="122">
        <v>2009</v>
      </c>
      <c r="G84" s="97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 t="shared" ref="B85:B94" si="2">ROW()-6</f>
        <v>79</v>
      </c>
      <c r="C85" s="122" t="s">
        <v>632</v>
      </c>
      <c r="D85" s="122" t="s">
        <v>2248</v>
      </c>
      <c r="E85" s="122">
        <v>1994</v>
      </c>
      <c r="F85" s="122">
        <v>2003</v>
      </c>
      <c r="G85" s="97" t="s">
        <v>20</v>
      </c>
      <c r="H85" s="129" t="s">
        <v>20</v>
      </c>
      <c r="I85" s="130" t="s">
        <v>20</v>
      </c>
      <c r="J85" s="131"/>
      <c r="K85" s="93"/>
    </row>
    <row r="86" spans="2:11" ht="19.649999999999999" customHeight="1">
      <c r="B86" s="121">
        <f t="shared" si="2"/>
        <v>80</v>
      </c>
      <c r="C86" s="122" t="s">
        <v>632</v>
      </c>
      <c r="D86" s="122" t="s">
        <v>669</v>
      </c>
      <c r="E86" s="122">
        <v>2008</v>
      </c>
      <c r="F86" s="122">
        <v>2017</v>
      </c>
      <c r="G86" s="97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632</v>
      </c>
      <c r="D87" s="122" t="s">
        <v>671</v>
      </c>
      <c r="E87" s="122">
        <v>1995</v>
      </c>
      <c r="F87" s="122">
        <v>2010</v>
      </c>
      <c r="G87" s="97" t="s">
        <v>20</v>
      </c>
      <c r="H87" s="129" t="s">
        <v>20</v>
      </c>
      <c r="I87" s="130" t="s">
        <v>20</v>
      </c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632</v>
      </c>
      <c r="D88" s="122" t="s">
        <v>671</v>
      </c>
      <c r="E88" s="122">
        <v>2010</v>
      </c>
      <c r="F88" s="122" t="s">
        <v>19</v>
      </c>
      <c r="G88" s="97" t="s">
        <v>20</v>
      </c>
      <c r="H88" s="129" t="s">
        <v>20</v>
      </c>
      <c r="I88" s="130" t="s">
        <v>20</v>
      </c>
      <c r="J88" s="131"/>
      <c r="K88" s="93"/>
    </row>
    <row r="89" spans="2:11" ht="19.649999999999999" customHeight="1">
      <c r="B89" s="121">
        <f t="shared" si="2"/>
        <v>83</v>
      </c>
      <c r="C89" s="122" t="s">
        <v>632</v>
      </c>
      <c r="D89" s="122" t="s">
        <v>678</v>
      </c>
      <c r="E89" s="122">
        <v>2007</v>
      </c>
      <c r="F89" s="122">
        <v>2016</v>
      </c>
      <c r="G89" s="97" t="s">
        <v>20</v>
      </c>
      <c r="H89" s="129" t="s">
        <v>20</v>
      </c>
      <c r="I89" s="130" t="s">
        <v>20</v>
      </c>
      <c r="J89" s="131"/>
      <c r="K89" s="93"/>
    </row>
    <row r="90" spans="2:11" ht="19.5" customHeight="1">
      <c r="B90" s="121">
        <f t="shared" si="2"/>
        <v>84</v>
      </c>
      <c r="C90" s="122" t="s">
        <v>632</v>
      </c>
      <c r="D90" s="122" t="s">
        <v>2206</v>
      </c>
      <c r="E90" s="122">
        <v>2010</v>
      </c>
      <c r="F90" s="122" t="s">
        <v>19</v>
      </c>
      <c r="G90" s="97" t="s">
        <v>20</v>
      </c>
      <c r="H90" s="129" t="s">
        <v>20</v>
      </c>
      <c r="I90" s="130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632</v>
      </c>
      <c r="D91" s="122" t="s">
        <v>684</v>
      </c>
      <c r="E91" s="122">
        <v>2003</v>
      </c>
      <c r="F91" s="122">
        <v>2015</v>
      </c>
      <c r="G91" s="97" t="s">
        <v>20</v>
      </c>
      <c r="H91" s="129" t="s">
        <v>20</v>
      </c>
      <c r="I91" s="130" t="s">
        <v>20</v>
      </c>
      <c r="J91" s="131"/>
      <c r="K91" s="93"/>
    </row>
    <row r="92" spans="2:11" ht="19.649999999999999" customHeight="1">
      <c r="B92" s="121">
        <f t="shared" si="2"/>
        <v>86</v>
      </c>
      <c r="C92" s="122" t="s">
        <v>632</v>
      </c>
      <c r="D92" s="122" t="s">
        <v>2249</v>
      </c>
      <c r="E92" s="122">
        <v>2003</v>
      </c>
      <c r="F92" s="122">
        <v>2009</v>
      </c>
      <c r="G92" s="97" t="s">
        <v>20</v>
      </c>
      <c r="H92" s="129" t="s">
        <v>20</v>
      </c>
      <c r="I92" s="130" t="s">
        <v>20</v>
      </c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692</v>
      </c>
      <c r="D93" s="122" t="s">
        <v>1326</v>
      </c>
      <c r="E93" s="122">
        <v>2012</v>
      </c>
      <c r="F93" s="122" t="s">
        <v>19</v>
      </c>
      <c r="G93" s="97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 thickBot="1">
      <c r="B94" s="124">
        <f t="shared" si="2"/>
        <v>88</v>
      </c>
      <c r="C94" s="125" t="s">
        <v>692</v>
      </c>
      <c r="D94" s="125" t="s">
        <v>701</v>
      </c>
      <c r="E94" s="125">
        <v>2009</v>
      </c>
      <c r="F94" s="125">
        <v>2017</v>
      </c>
      <c r="G94" s="113" t="s">
        <v>20</v>
      </c>
      <c r="H94" s="132"/>
      <c r="I94" s="133" t="s">
        <v>20</v>
      </c>
      <c r="J94" s="134"/>
      <c r="K94" s="93"/>
    </row>
    <row r="95" spans="2:11" ht="19.649999999999999" customHeight="1">
      <c r="B95" s="109"/>
      <c r="C95" s="110"/>
      <c r="D95" s="110"/>
      <c r="E95" s="110"/>
      <c r="F95" s="110"/>
      <c r="G95" s="111"/>
      <c r="H95" s="111"/>
      <c r="I95" s="112"/>
      <c r="J95" s="112"/>
    </row>
    <row r="96" spans="2:11" ht="19.649999999999999" customHeight="1">
      <c r="B96" s="109"/>
      <c r="C96" s="110"/>
      <c r="D96" s="110"/>
      <c r="E96" s="110"/>
      <c r="F96" s="110"/>
      <c r="G96" s="111"/>
      <c r="H96" s="111"/>
      <c r="I96" s="112"/>
      <c r="J96" s="112"/>
    </row>
    <row r="97" spans="2:16" ht="19.649999999999999" customHeight="1">
      <c r="B97" s="109"/>
      <c r="C97" s="110"/>
      <c r="D97" s="110"/>
      <c r="E97" s="110"/>
      <c r="F97" s="110"/>
      <c r="G97" s="111"/>
      <c r="H97" s="111"/>
      <c r="I97" s="112"/>
      <c r="J97" s="112"/>
    </row>
    <row r="98" spans="2:16" ht="19.649999999999999" customHeight="1">
      <c r="B98" s="109"/>
      <c r="C98" s="110"/>
      <c r="D98" s="110"/>
      <c r="E98" s="110"/>
      <c r="F98" s="110"/>
      <c r="G98" s="111"/>
      <c r="H98" s="111"/>
      <c r="I98" s="112"/>
      <c r="J98" s="112"/>
    </row>
    <row r="99" spans="2:16" ht="19.649999999999999" customHeight="1">
      <c r="B99" s="109"/>
      <c r="C99" s="110"/>
      <c r="D99" s="110"/>
      <c r="E99" s="110"/>
      <c r="F99" s="110"/>
      <c r="G99" s="111"/>
      <c r="H99" s="111"/>
      <c r="I99" s="112"/>
      <c r="J99" s="112"/>
    </row>
    <row r="100" spans="2:16" s="102" customFormat="1" ht="19.649999999999999" customHeight="1">
      <c r="B100" s="109"/>
      <c r="C100" s="110"/>
      <c r="D100" s="110"/>
      <c r="E100" s="110"/>
      <c r="F100" s="110"/>
      <c r="G100" s="111"/>
      <c r="H100" s="111"/>
      <c r="I100" s="112"/>
      <c r="J100" s="112"/>
      <c r="K100" s="90"/>
      <c r="L100" s="90"/>
      <c r="M100" s="90"/>
      <c r="N100" s="90"/>
      <c r="O100" s="90"/>
      <c r="P100" s="90"/>
    </row>
    <row r="101" spans="2:16" s="102" customFormat="1" ht="19.649999999999999" customHeight="1">
      <c r="B101" s="109"/>
      <c r="C101" s="110"/>
      <c r="D101" s="110"/>
      <c r="E101" s="110"/>
      <c r="F101" s="110"/>
      <c r="G101" s="111"/>
      <c r="H101" s="111"/>
      <c r="I101" s="112"/>
      <c r="J101" s="112"/>
      <c r="K101" s="90"/>
      <c r="L101" s="90"/>
      <c r="M101" s="90"/>
      <c r="N101" s="90"/>
      <c r="O101" s="90"/>
      <c r="P101" s="90"/>
    </row>
    <row r="102" spans="2:16" s="102" customFormat="1" ht="19.649999999999999" customHeight="1">
      <c r="B102" s="109"/>
      <c r="C102" s="110"/>
      <c r="D102" s="110"/>
      <c r="E102" s="110"/>
      <c r="F102" s="110"/>
      <c r="G102" s="111"/>
      <c r="H102" s="111"/>
      <c r="I102" s="112"/>
      <c r="J102" s="112"/>
      <c r="K102" s="90"/>
      <c r="L102" s="90"/>
      <c r="M102" s="90"/>
      <c r="N102" s="90"/>
      <c r="O102" s="90"/>
      <c r="P102" s="90"/>
    </row>
    <row r="103" spans="2:16" s="102" customFormat="1" ht="19.649999999999999" customHeight="1">
      <c r="B103" s="109"/>
      <c r="C103" s="110"/>
      <c r="D103" s="110"/>
      <c r="E103" s="110"/>
      <c r="F103" s="110"/>
      <c r="G103" s="111"/>
      <c r="H103" s="111"/>
      <c r="I103" s="112"/>
      <c r="J103" s="112"/>
      <c r="K103" s="90"/>
      <c r="L103" s="90"/>
      <c r="M103" s="90"/>
      <c r="N103" s="90"/>
      <c r="O103" s="90"/>
      <c r="P103" s="90"/>
    </row>
    <row r="104" spans="2:16" s="102" customFormat="1" ht="19.649999999999999" customHeight="1">
      <c r="B104" s="109"/>
      <c r="C104" s="110"/>
      <c r="D104" s="110"/>
      <c r="E104" s="110"/>
      <c r="F104" s="110"/>
      <c r="G104" s="111"/>
      <c r="H104" s="111"/>
      <c r="I104" s="112"/>
      <c r="J104" s="112"/>
      <c r="K104" s="90"/>
      <c r="L104" s="90"/>
      <c r="M104" s="90"/>
      <c r="N104" s="90"/>
      <c r="O104" s="90"/>
      <c r="P104" s="90"/>
    </row>
    <row r="105" spans="2:16" s="102" customFormat="1" ht="19.649999999999999" customHeight="1">
      <c r="B105" s="109"/>
      <c r="C105" s="110"/>
      <c r="D105" s="110"/>
      <c r="E105" s="110"/>
      <c r="F105" s="110"/>
      <c r="G105" s="111"/>
      <c r="H105" s="111"/>
      <c r="I105" s="112"/>
      <c r="J105" s="112"/>
      <c r="K105" s="90"/>
      <c r="L105" s="90"/>
      <c r="M105" s="90"/>
      <c r="N105" s="90"/>
      <c r="O105" s="90"/>
      <c r="P105" s="90"/>
    </row>
    <row r="106" spans="2:16" s="102" customFormat="1" ht="19.649999999999999" customHeight="1">
      <c r="B106" s="109"/>
      <c r="C106" s="110"/>
      <c r="D106" s="110"/>
      <c r="E106" s="110"/>
      <c r="F106" s="110"/>
      <c r="G106" s="111"/>
      <c r="H106" s="111"/>
      <c r="I106" s="112"/>
      <c r="J106" s="112"/>
      <c r="K106" s="90"/>
      <c r="L106" s="90"/>
      <c r="M106" s="90"/>
      <c r="N106" s="90"/>
      <c r="O106" s="90"/>
      <c r="P106" s="90"/>
    </row>
    <row r="107" spans="2:16" s="102" customFormat="1" ht="19.649999999999999" customHeight="1">
      <c r="B107" s="109"/>
      <c r="C107" s="110"/>
      <c r="D107" s="110"/>
      <c r="E107" s="110"/>
      <c r="F107" s="110"/>
      <c r="G107" s="111"/>
      <c r="H107" s="111"/>
      <c r="I107" s="112"/>
      <c r="J107" s="112"/>
      <c r="K107" s="90"/>
      <c r="L107" s="90"/>
      <c r="M107" s="90"/>
      <c r="N107" s="90"/>
      <c r="O107" s="90"/>
      <c r="P107" s="90"/>
    </row>
    <row r="108" spans="2:16" s="102" customFormat="1" ht="19.649999999999999" customHeight="1">
      <c r="B108" s="109"/>
      <c r="C108" s="110"/>
      <c r="D108" s="110"/>
      <c r="E108" s="110"/>
      <c r="F108" s="110"/>
      <c r="G108" s="111"/>
      <c r="H108" s="111"/>
      <c r="I108" s="112"/>
      <c r="J108" s="112"/>
      <c r="K108" s="90"/>
      <c r="L108" s="90"/>
      <c r="M108" s="90"/>
      <c r="N108" s="90"/>
      <c r="O108" s="90"/>
      <c r="P108" s="90"/>
    </row>
    <row r="109" spans="2:16" s="102" customFormat="1" ht="19.649999999999999" customHeight="1">
      <c r="B109" s="109"/>
      <c r="C109" s="110"/>
      <c r="D109" s="110"/>
      <c r="E109" s="110"/>
      <c r="F109" s="110"/>
      <c r="G109" s="111"/>
      <c r="H109" s="111"/>
      <c r="I109" s="112"/>
      <c r="J109" s="112"/>
      <c r="K109" s="90"/>
      <c r="L109" s="90"/>
      <c r="M109" s="90"/>
      <c r="N109" s="90"/>
      <c r="O109" s="90"/>
      <c r="P109" s="90"/>
    </row>
    <row r="110" spans="2:16" s="102" customFormat="1" ht="19.649999999999999" customHeight="1">
      <c r="B110" s="109"/>
      <c r="C110" s="110"/>
      <c r="D110" s="110"/>
      <c r="E110" s="110"/>
      <c r="F110" s="110"/>
      <c r="G110" s="111"/>
      <c r="H110" s="111"/>
      <c r="I110" s="112"/>
      <c r="J110" s="112"/>
      <c r="K110" s="90"/>
      <c r="L110" s="90"/>
      <c r="M110" s="90"/>
      <c r="N110" s="90"/>
      <c r="O110" s="90"/>
      <c r="P110" s="90"/>
    </row>
    <row r="111" spans="2:16" s="102" customFormat="1" ht="19.649999999999999" customHeight="1">
      <c r="B111" s="109"/>
      <c r="C111" s="110"/>
      <c r="D111" s="110"/>
      <c r="E111" s="110"/>
      <c r="F111" s="110"/>
      <c r="G111" s="111"/>
      <c r="H111" s="111"/>
      <c r="I111" s="112"/>
      <c r="J111" s="112"/>
      <c r="K111" s="90"/>
      <c r="L111" s="90"/>
      <c r="M111" s="90"/>
      <c r="N111" s="90"/>
      <c r="O111" s="90"/>
      <c r="P111" s="90"/>
    </row>
    <row r="112" spans="2:16" s="102" customFormat="1" ht="19.649999999999999" customHeight="1">
      <c r="B112" s="109"/>
      <c r="C112" s="110"/>
      <c r="D112" s="110"/>
      <c r="E112" s="110"/>
      <c r="F112" s="110"/>
      <c r="G112" s="111"/>
      <c r="H112" s="111"/>
      <c r="I112" s="112"/>
      <c r="J112" s="112"/>
      <c r="K112" s="90"/>
      <c r="L112" s="90"/>
      <c r="M112" s="90"/>
      <c r="N112" s="90"/>
      <c r="O112" s="90"/>
      <c r="P112" s="90"/>
    </row>
    <row r="113" spans="2:16" s="102" customFormat="1" ht="19.649999999999999" customHeight="1">
      <c r="B113" s="109"/>
      <c r="C113" s="110"/>
      <c r="D113" s="110"/>
      <c r="E113" s="110"/>
      <c r="F113" s="110"/>
      <c r="G113" s="111"/>
      <c r="H113" s="111"/>
      <c r="I113" s="112"/>
      <c r="J113" s="112"/>
      <c r="K113" s="90"/>
      <c r="L113" s="90"/>
      <c r="M113" s="90"/>
      <c r="N113" s="90"/>
      <c r="O113" s="90"/>
      <c r="P113" s="90"/>
    </row>
    <row r="114" spans="2:16" s="102" customFormat="1" ht="19.649999999999999" customHeight="1">
      <c r="B114" s="109"/>
      <c r="C114" s="110"/>
      <c r="D114" s="110"/>
      <c r="E114" s="110"/>
      <c r="F114" s="110"/>
      <c r="G114" s="111"/>
      <c r="H114" s="111"/>
      <c r="I114" s="112"/>
      <c r="J114" s="112"/>
      <c r="K114" s="90"/>
      <c r="L114" s="90"/>
      <c r="M114" s="90"/>
      <c r="N114" s="90"/>
      <c r="O114" s="90"/>
      <c r="P114" s="90"/>
    </row>
    <row r="115" spans="2:16" s="102" customFormat="1" ht="19.649999999999999" customHeight="1">
      <c r="B115" s="109"/>
      <c r="C115" s="110"/>
      <c r="D115" s="110"/>
      <c r="E115" s="110"/>
      <c r="F115" s="110"/>
      <c r="G115" s="111"/>
      <c r="H115" s="111"/>
      <c r="I115" s="112"/>
      <c r="J115" s="112"/>
      <c r="K115" s="90"/>
      <c r="L115" s="90"/>
      <c r="M115" s="90"/>
      <c r="N115" s="90"/>
      <c r="O115" s="90"/>
      <c r="P115" s="90"/>
    </row>
    <row r="116" spans="2:16" ht="19.649999999999999" customHeight="1">
      <c r="B116" s="109"/>
      <c r="C116" s="110"/>
      <c r="D116" s="110"/>
      <c r="E116" s="110"/>
      <c r="F116" s="110"/>
      <c r="G116" s="111"/>
      <c r="H116" s="111"/>
      <c r="I116" s="112"/>
      <c r="J116" s="112"/>
    </row>
    <row r="117" spans="2:16" ht="19.649999999999999" customHeight="1">
      <c r="B117" s="109"/>
      <c r="C117" s="110"/>
      <c r="D117" s="110"/>
      <c r="E117" s="110"/>
      <c r="F117" s="110"/>
      <c r="G117" s="111"/>
      <c r="H117" s="111"/>
      <c r="I117" s="112"/>
      <c r="J117" s="112"/>
    </row>
    <row r="118" spans="2:16" ht="19.649999999999999" customHeight="1">
      <c r="B118" s="109"/>
      <c r="C118" s="110"/>
      <c r="D118" s="110"/>
      <c r="E118" s="110"/>
      <c r="F118" s="110"/>
      <c r="G118" s="111"/>
      <c r="H118" s="111"/>
      <c r="I118" s="112"/>
      <c r="J118" s="112"/>
    </row>
    <row r="119" spans="2:16" ht="19.649999999999999" customHeight="1">
      <c r="B119" s="109"/>
      <c r="C119" s="110"/>
      <c r="D119" s="110"/>
      <c r="E119" s="110"/>
      <c r="F119" s="110"/>
      <c r="G119" s="111"/>
      <c r="H119" s="111"/>
      <c r="I119" s="112"/>
      <c r="J119" s="112"/>
    </row>
    <row r="120" spans="2:16" ht="19.649999999999999" customHeight="1">
      <c r="B120" s="109"/>
      <c r="C120" s="110"/>
      <c r="D120" s="110"/>
      <c r="E120" s="110"/>
      <c r="F120" s="110"/>
      <c r="G120" s="111"/>
      <c r="H120" s="111"/>
      <c r="I120" s="112"/>
      <c r="J120" s="112"/>
    </row>
    <row r="121" spans="2:16" ht="19.649999999999999" customHeight="1">
      <c r="B121" s="109"/>
      <c r="C121" s="110"/>
      <c r="D121" s="110"/>
      <c r="E121" s="110"/>
      <c r="F121" s="110"/>
      <c r="G121" s="111"/>
      <c r="H121" s="111"/>
      <c r="I121" s="112"/>
      <c r="J121" s="112"/>
    </row>
    <row r="122" spans="2:16" ht="19.649999999999999" customHeight="1">
      <c r="B122" s="109"/>
      <c r="C122" s="110"/>
      <c r="D122" s="110"/>
      <c r="E122" s="110"/>
      <c r="F122" s="110"/>
      <c r="G122" s="111"/>
      <c r="H122" s="111"/>
      <c r="I122" s="112"/>
      <c r="J122" s="112"/>
    </row>
    <row r="123" spans="2:16" ht="19.649999999999999" customHeight="1">
      <c r="B123" s="109"/>
      <c r="C123" s="110"/>
      <c r="D123" s="110"/>
      <c r="E123" s="110"/>
      <c r="F123" s="110"/>
      <c r="G123" s="111"/>
      <c r="H123" s="111"/>
      <c r="I123" s="112"/>
      <c r="J123" s="112"/>
    </row>
    <row r="124" spans="2:16" ht="19.649999999999999" customHeight="1">
      <c r="B124" s="109"/>
      <c r="C124" s="110"/>
      <c r="D124" s="110"/>
      <c r="E124" s="110"/>
      <c r="F124" s="110"/>
      <c r="G124" s="111"/>
      <c r="H124" s="111"/>
      <c r="I124" s="112"/>
      <c r="J124" s="112"/>
    </row>
    <row r="125" spans="2:16" ht="19.649999999999999" customHeight="1">
      <c r="B125" s="109"/>
      <c r="C125" s="110"/>
      <c r="D125" s="110"/>
      <c r="E125" s="110"/>
      <c r="F125" s="110"/>
      <c r="G125" s="111"/>
      <c r="H125" s="111"/>
      <c r="I125" s="112"/>
      <c r="J125" s="112"/>
    </row>
    <row r="126" spans="2:16" ht="19.649999999999999" customHeight="1">
      <c r="B126" s="109"/>
      <c r="C126" s="110"/>
      <c r="D126" s="110"/>
      <c r="E126" s="110"/>
      <c r="F126" s="110"/>
      <c r="G126" s="111"/>
      <c r="H126" s="111"/>
      <c r="I126" s="112"/>
      <c r="J126" s="112"/>
    </row>
    <row r="127" spans="2:16" ht="19.649999999999999" customHeight="1">
      <c r="B127" s="109"/>
      <c r="C127" s="110"/>
      <c r="D127" s="110"/>
      <c r="E127" s="110"/>
      <c r="F127" s="110"/>
      <c r="G127" s="111"/>
      <c r="H127" s="111"/>
      <c r="I127" s="112"/>
      <c r="J127" s="112"/>
    </row>
    <row r="128" spans="2:16" ht="19.649999999999999" customHeight="1">
      <c r="B128" s="109"/>
      <c r="C128" s="110"/>
      <c r="D128" s="110"/>
      <c r="E128" s="110"/>
      <c r="F128" s="110"/>
      <c r="G128" s="111"/>
      <c r="H128" s="111"/>
      <c r="I128" s="112"/>
      <c r="J128" s="112"/>
    </row>
    <row r="129" spans="2:10" ht="19.649999999999999" customHeight="1">
      <c r="B129" s="109"/>
      <c r="C129" s="110"/>
      <c r="D129" s="110"/>
      <c r="E129" s="110"/>
      <c r="F129" s="110"/>
      <c r="G129" s="111"/>
      <c r="H129" s="111"/>
      <c r="I129" s="112"/>
      <c r="J129" s="112"/>
    </row>
    <row r="130" spans="2:10" ht="19.649999999999999" customHeight="1">
      <c r="B130" s="109"/>
      <c r="C130" s="110"/>
      <c r="D130" s="110"/>
      <c r="E130" s="110"/>
      <c r="F130" s="110"/>
      <c r="G130" s="111"/>
      <c r="H130" s="111"/>
      <c r="I130" s="112"/>
      <c r="J130" s="112"/>
    </row>
    <row r="131" spans="2:10" ht="19.649999999999999" customHeight="1">
      <c r="B131" s="109"/>
      <c r="C131" s="110"/>
      <c r="D131" s="110"/>
      <c r="E131" s="110"/>
      <c r="F131" s="110"/>
      <c r="G131" s="111"/>
      <c r="H131" s="111"/>
      <c r="I131" s="112"/>
      <c r="J131" s="112"/>
    </row>
    <row r="132" spans="2:10" ht="19.649999999999999" customHeight="1">
      <c r="B132" s="109"/>
      <c r="C132" s="110"/>
      <c r="D132" s="110"/>
      <c r="E132" s="110"/>
      <c r="F132" s="110"/>
      <c r="G132" s="111"/>
      <c r="H132" s="111"/>
      <c r="I132" s="112"/>
      <c r="J132" s="112"/>
    </row>
  </sheetData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E2B79-CC45-4BB2-B433-30F1B79F9454}">
  <dimension ref="B1:J129"/>
  <sheetViews>
    <sheetView view="pageLayout" topLeftCell="A7" zoomScaleNormal="100" workbookViewId="0">
      <selection activeCell="D7" sqref="D7"/>
    </sheetView>
  </sheetViews>
  <sheetFormatPr defaultColWidth="9.109375" defaultRowHeight="13.2"/>
  <cols>
    <col min="1" max="1" width="0.44140625" style="90" customWidth="1"/>
    <col min="2" max="2" width="4" style="106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6384" width="9.109375" style="90"/>
  </cols>
  <sheetData>
    <row r="1" spans="2:10" ht="54" customHeight="1" thickBot="1">
      <c r="B1" s="408"/>
      <c r="C1" s="409"/>
      <c r="D1" s="409"/>
      <c r="E1" s="409"/>
      <c r="F1" s="409"/>
      <c r="G1" s="409"/>
      <c r="H1" s="409"/>
      <c r="I1" s="409"/>
      <c r="J1" s="410"/>
    </row>
    <row r="2" spans="2:10" ht="22.5" customHeight="1" thickBot="1">
      <c r="B2" s="418" t="s">
        <v>2207</v>
      </c>
      <c r="C2" s="419"/>
      <c r="D2" s="419"/>
      <c r="E2" s="419"/>
      <c r="F2" s="419"/>
      <c r="G2" s="419"/>
      <c r="H2" s="420"/>
      <c r="I2" s="415">
        <v>43956</v>
      </c>
      <c r="J2" s="416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45">
        <f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46">
        <f>ROW()-4</f>
        <v>2</v>
      </c>
      <c r="C6" s="122" t="s">
        <v>39</v>
      </c>
      <c r="D6" s="122" t="s">
        <v>2237</v>
      </c>
      <c r="E6" s="122">
        <v>2004</v>
      </c>
      <c r="F6" s="122">
        <v>2011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46">
        <f t="shared" ref="B7:B22" si="0">ROW()-4</f>
        <v>3</v>
      </c>
      <c r="C7" s="122" t="s">
        <v>39</v>
      </c>
      <c r="D7" s="122" t="s">
        <v>2238</v>
      </c>
      <c r="E7" s="122">
        <v>2010</v>
      </c>
      <c r="F7" s="122" t="s">
        <v>19</v>
      </c>
      <c r="G7" s="123"/>
      <c r="H7" s="129" t="s">
        <v>20</v>
      </c>
      <c r="I7" s="130" t="s">
        <v>20</v>
      </c>
      <c r="J7" s="131"/>
    </row>
    <row r="8" spans="2:10" ht="19.649999999999999" customHeight="1">
      <c r="B8" s="146">
        <f t="shared" si="0"/>
        <v>4</v>
      </c>
      <c r="C8" s="122" t="s">
        <v>39</v>
      </c>
      <c r="D8" s="122" t="s">
        <v>67</v>
      </c>
      <c r="E8" s="122">
        <v>2011</v>
      </c>
      <c r="F8" s="122" t="s">
        <v>19</v>
      </c>
      <c r="G8" s="123"/>
      <c r="H8" s="129" t="s">
        <v>20</v>
      </c>
      <c r="I8" s="130" t="s">
        <v>20</v>
      </c>
      <c r="J8" s="131"/>
    </row>
    <row r="9" spans="2:10" ht="19.649999999999999" customHeight="1">
      <c r="B9" s="146">
        <f t="shared" si="0"/>
        <v>5</v>
      </c>
      <c r="C9" s="122" t="s">
        <v>102</v>
      </c>
      <c r="D9" s="122" t="s">
        <v>797</v>
      </c>
      <c r="E9" s="122">
        <v>2010</v>
      </c>
      <c r="F9" s="122" t="s">
        <v>19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46">
        <f t="shared" si="0"/>
        <v>6</v>
      </c>
      <c r="C10" s="122" t="s">
        <v>102</v>
      </c>
      <c r="D10" s="122" t="s">
        <v>2240</v>
      </c>
      <c r="E10" s="122">
        <v>2009</v>
      </c>
      <c r="F10" s="122">
        <v>2015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46">
        <f t="shared" si="0"/>
        <v>7</v>
      </c>
      <c r="C11" s="122" t="s">
        <v>2078</v>
      </c>
      <c r="D11" s="122" t="s">
        <v>327</v>
      </c>
      <c r="E11" s="122">
        <v>2006</v>
      </c>
      <c r="F11" s="122">
        <v>2013</v>
      </c>
      <c r="G11" s="123"/>
      <c r="H11" s="129" t="s">
        <v>20</v>
      </c>
      <c r="I11" s="130"/>
      <c r="J11" s="131"/>
    </row>
    <row r="12" spans="2:10" ht="19.649999999999999" customHeight="1">
      <c r="B12" s="146">
        <f t="shared" si="0"/>
        <v>8</v>
      </c>
      <c r="C12" s="122" t="s">
        <v>433</v>
      </c>
      <c r="D12" s="122" t="s">
        <v>457</v>
      </c>
      <c r="E12" s="122">
        <v>2013</v>
      </c>
      <c r="F12" s="122" t="s">
        <v>19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46">
        <f t="shared" si="0"/>
        <v>9</v>
      </c>
      <c r="C13" s="122" t="s">
        <v>557</v>
      </c>
      <c r="D13" s="122" t="s">
        <v>567</v>
      </c>
      <c r="E13" s="122">
        <v>2004</v>
      </c>
      <c r="F13" s="122">
        <v>2013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46">
        <f t="shared" si="0"/>
        <v>10</v>
      </c>
      <c r="C14" s="122" t="s">
        <v>557</v>
      </c>
      <c r="D14" s="122" t="s">
        <v>569</v>
      </c>
      <c r="E14" s="122">
        <v>2013</v>
      </c>
      <c r="F14" s="122" t="s">
        <v>19</v>
      </c>
      <c r="G14" s="123"/>
      <c r="H14" s="129" t="s">
        <v>20</v>
      </c>
      <c r="I14" s="130" t="s">
        <v>20</v>
      </c>
      <c r="J14" s="131"/>
    </row>
    <row r="15" spans="2:10" ht="19.649999999999999" customHeight="1">
      <c r="B15" s="146">
        <f t="shared" si="0"/>
        <v>11</v>
      </c>
      <c r="C15" s="122" t="s">
        <v>599</v>
      </c>
      <c r="D15" s="122" t="s">
        <v>600</v>
      </c>
      <c r="E15" s="122">
        <v>2013</v>
      </c>
      <c r="F15" s="122" t="s">
        <v>19</v>
      </c>
      <c r="G15" s="123"/>
      <c r="H15" s="129"/>
      <c r="I15" s="130" t="s">
        <v>20</v>
      </c>
      <c r="J15" s="131"/>
    </row>
    <row r="16" spans="2:10" ht="19.649999999999999" customHeight="1">
      <c r="B16" s="146">
        <f t="shared" si="0"/>
        <v>12</v>
      </c>
      <c r="C16" s="122" t="s">
        <v>599</v>
      </c>
      <c r="D16" s="122" t="s">
        <v>626</v>
      </c>
      <c r="E16" s="122">
        <v>2009</v>
      </c>
      <c r="F16" s="122" t="s">
        <v>19</v>
      </c>
      <c r="G16" s="123"/>
      <c r="H16" s="129"/>
      <c r="I16" s="130" t="s">
        <v>20</v>
      </c>
      <c r="J16" s="131"/>
    </row>
    <row r="17" spans="2:10" ht="19.649999999999999" customHeight="1">
      <c r="B17" s="146">
        <f t="shared" si="0"/>
        <v>13</v>
      </c>
      <c r="C17" s="122" t="s">
        <v>632</v>
      </c>
      <c r="D17" s="122" t="s">
        <v>639</v>
      </c>
      <c r="E17" s="122">
        <v>2004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46">
        <f t="shared" si="0"/>
        <v>14</v>
      </c>
      <c r="C18" s="122" t="s">
        <v>632</v>
      </c>
      <c r="D18" s="122" t="s">
        <v>652</v>
      </c>
      <c r="E18" s="122">
        <v>2003</v>
      </c>
      <c r="F18" s="122">
        <v>2009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46">
        <f t="shared" si="0"/>
        <v>15</v>
      </c>
      <c r="C19" s="122" t="s">
        <v>632</v>
      </c>
      <c r="D19" s="122" t="s">
        <v>652</v>
      </c>
      <c r="E19" s="122">
        <v>2012</v>
      </c>
      <c r="F19" s="122" t="s">
        <v>19</v>
      </c>
      <c r="G19" s="123"/>
      <c r="H19" s="129" t="s">
        <v>20</v>
      </c>
      <c r="I19" s="130"/>
      <c r="J19" s="131" t="s">
        <v>20</v>
      </c>
    </row>
    <row r="20" spans="2:10" ht="19.649999999999999" customHeight="1">
      <c r="B20" s="146">
        <f t="shared" si="0"/>
        <v>16</v>
      </c>
      <c r="C20" s="122" t="s">
        <v>632</v>
      </c>
      <c r="D20" s="122" t="s">
        <v>661</v>
      </c>
      <c r="E20" s="122">
        <v>2005</v>
      </c>
      <c r="F20" s="122">
        <v>2015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46">
        <f t="shared" si="0"/>
        <v>17</v>
      </c>
      <c r="C21" s="122" t="s">
        <v>632</v>
      </c>
      <c r="D21" s="122" t="s">
        <v>671</v>
      </c>
      <c r="E21" s="122">
        <v>2010</v>
      </c>
      <c r="F21" s="122" t="s">
        <v>19</v>
      </c>
      <c r="G21" s="123"/>
      <c r="H21" s="129" t="s">
        <v>20</v>
      </c>
      <c r="I21" s="130" t="s">
        <v>20</v>
      </c>
      <c r="J21" s="131"/>
    </row>
    <row r="22" spans="2:10" ht="19.649999999999999" customHeight="1" thickBot="1">
      <c r="B22" s="147">
        <f t="shared" si="0"/>
        <v>18</v>
      </c>
      <c r="C22" s="148" t="s">
        <v>632</v>
      </c>
      <c r="D22" s="148" t="s">
        <v>684</v>
      </c>
      <c r="E22" s="148">
        <v>2003</v>
      </c>
      <c r="F22" s="148">
        <v>2015</v>
      </c>
      <c r="G22" s="149"/>
      <c r="H22" s="150" t="s">
        <v>20</v>
      </c>
      <c r="I22" s="151" t="s">
        <v>20</v>
      </c>
      <c r="J22" s="152"/>
    </row>
    <row r="23" spans="2:10" ht="19.649999999999999" customHeight="1">
      <c r="B23" s="140"/>
      <c r="C23" s="141"/>
      <c r="D23" s="141"/>
      <c r="E23" s="141"/>
      <c r="F23" s="141"/>
      <c r="G23" s="142"/>
      <c r="H23" s="142"/>
      <c r="I23" s="143"/>
      <c r="J23" s="143"/>
    </row>
    <row r="24" spans="2:10" ht="19.649999999999999" customHeight="1">
      <c r="B24" s="144"/>
      <c r="C24" s="110"/>
      <c r="D24" s="110"/>
      <c r="E24" s="110"/>
      <c r="F24" s="110"/>
      <c r="G24" s="111"/>
      <c r="H24" s="111"/>
      <c r="I24" s="112"/>
      <c r="J24" s="112"/>
    </row>
    <row r="25" spans="2:10" ht="19.649999999999999" customHeight="1">
      <c r="B25" s="144"/>
      <c r="C25" s="110"/>
      <c r="D25" s="110"/>
      <c r="E25" s="110"/>
      <c r="F25" s="110"/>
      <c r="G25" s="111"/>
      <c r="H25" s="111"/>
      <c r="I25" s="112"/>
      <c r="J25" s="112"/>
    </row>
    <row r="26" spans="2:10" ht="19.649999999999999" customHeight="1">
      <c r="B26" s="144"/>
      <c r="C26" s="110"/>
      <c r="D26" s="110"/>
      <c r="E26" s="110"/>
      <c r="F26" s="110"/>
      <c r="G26" s="111"/>
      <c r="H26" s="111"/>
      <c r="I26" s="112"/>
      <c r="J26" s="112"/>
    </row>
    <row r="27" spans="2:10" ht="19.649999999999999" customHeight="1">
      <c r="B27" s="144"/>
      <c r="C27" s="110"/>
      <c r="D27" s="110"/>
      <c r="E27" s="110"/>
      <c r="F27" s="110"/>
      <c r="G27" s="111"/>
      <c r="H27" s="111"/>
      <c r="I27" s="112"/>
      <c r="J27" s="112"/>
    </row>
    <row r="28" spans="2:10" ht="19.649999999999999" customHeight="1">
      <c r="B28" s="144"/>
      <c r="C28" s="110"/>
      <c r="D28" s="110"/>
      <c r="E28" s="110"/>
      <c r="F28" s="110"/>
      <c r="G28" s="111"/>
      <c r="H28" s="111"/>
      <c r="I28" s="112"/>
      <c r="J28" s="112"/>
    </row>
    <row r="29" spans="2:10" ht="19.649999999999999" customHeight="1">
      <c r="B29" s="144"/>
      <c r="C29" s="110"/>
      <c r="D29" s="110"/>
      <c r="E29" s="110"/>
      <c r="F29" s="110"/>
      <c r="G29" s="111"/>
      <c r="H29" s="111"/>
      <c r="I29" s="112"/>
      <c r="J29" s="112"/>
    </row>
    <row r="30" spans="2:10" ht="19.649999999999999" customHeight="1">
      <c r="B30" s="144"/>
      <c r="C30" s="110"/>
      <c r="D30" s="110"/>
      <c r="E30" s="110"/>
      <c r="F30" s="110"/>
      <c r="G30" s="111"/>
      <c r="H30" s="111"/>
      <c r="I30" s="112"/>
      <c r="J30" s="112"/>
    </row>
    <row r="31" spans="2:10" ht="19.649999999999999" customHeight="1">
      <c r="B31" s="144"/>
      <c r="C31" s="110"/>
      <c r="D31" s="110"/>
      <c r="E31" s="110"/>
      <c r="F31" s="110"/>
      <c r="G31" s="111"/>
      <c r="H31" s="111"/>
      <c r="I31" s="112"/>
      <c r="J31" s="112"/>
    </row>
    <row r="32" spans="2:10" ht="19.649999999999999" customHeight="1">
      <c r="B32" s="144"/>
      <c r="C32" s="110"/>
      <c r="D32" s="110"/>
      <c r="E32" s="110"/>
      <c r="F32" s="110"/>
      <c r="G32" s="111"/>
      <c r="H32" s="111"/>
      <c r="I32" s="112"/>
      <c r="J32" s="112"/>
    </row>
    <row r="33" spans="2:10" ht="19.649999999999999" customHeight="1">
      <c r="B33" s="144"/>
      <c r="C33" s="110"/>
      <c r="D33" s="110"/>
      <c r="E33" s="110"/>
      <c r="F33" s="110"/>
      <c r="G33" s="111"/>
      <c r="H33" s="111"/>
      <c r="I33" s="112"/>
      <c r="J33" s="112"/>
    </row>
    <row r="34" spans="2:10" ht="19.649999999999999" customHeight="1">
      <c r="B34" s="144"/>
      <c r="C34" s="110"/>
      <c r="D34" s="110"/>
      <c r="E34" s="110"/>
      <c r="F34" s="110"/>
      <c r="G34" s="111"/>
      <c r="H34" s="111"/>
      <c r="I34" s="112"/>
      <c r="J34" s="112"/>
    </row>
    <row r="35" spans="2:10" ht="19.649999999999999" customHeight="1">
      <c r="B35" s="144"/>
      <c r="C35" s="110"/>
      <c r="D35" s="110"/>
      <c r="E35" s="110"/>
      <c r="F35" s="110"/>
      <c r="G35" s="111"/>
      <c r="H35" s="111"/>
      <c r="I35" s="112"/>
      <c r="J35" s="112"/>
    </row>
    <row r="36" spans="2:10" ht="19.649999999999999" customHeight="1">
      <c r="B36" s="144"/>
      <c r="C36" s="110"/>
      <c r="D36" s="110"/>
      <c r="E36" s="110"/>
      <c r="F36" s="110"/>
      <c r="G36" s="111"/>
      <c r="H36" s="111"/>
      <c r="I36" s="112"/>
      <c r="J36" s="112"/>
    </row>
    <row r="37" spans="2:10" ht="19.649999999999999" customHeight="1">
      <c r="B37" s="144"/>
      <c r="C37" s="110"/>
      <c r="D37" s="110"/>
      <c r="E37" s="110"/>
      <c r="F37" s="110"/>
      <c r="G37" s="111"/>
      <c r="H37" s="111"/>
      <c r="I37" s="112"/>
      <c r="J37" s="112"/>
    </row>
    <row r="38" spans="2:10" ht="19.649999999999999" customHeight="1">
      <c r="B38" s="144"/>
      <c r="C38" s="110"/>
      <c r="D38" s="110"/>
      <c r="E38" s="110"/>
      <c r="F38" s="110"/>
      <c r="G38" s="111"/>
      <c r="H38" s="111"/>
      <c r="I38" s="112"/>
      <c r="J38" s="112"/>
    </row>
    <row r="39" spans="2:10" ht="19.649999999999999" customHeight="1">
      <c r="B39" s="144"/>
      <c r="C39" s="110"/>
      <c r="D39" s="110"/>
      <c r="E39" s="110"/>
      <c r="F39" s="110"/>
      <c r="G39" s="111"/>
      <c r="H39" s="111"/>
      <c r="I39" s="112"/>
      <c r="J39" s="112"/>
    </row>
    <row r="40" spans="2:10" ht="19.649999999999999" customHeight="1">
      <c r="B40" s="144"/>
      <c r="C40" s="110"/>
      <c r="D40" s="110"/>
      <c r="E40" s="110"/>
      <c r="F40" s="110"/>
      <c r="G40" s="111"/>
      <c r="H40" s="111"/>
      <c r="I40" s="112"/>
      <c r="J40" s="112"/>
    </row>
    <row r="41" spans="2:10" ht="19.649999999999999" customHeight="1">
      <c r="B41" s="144"/>
      <c r="C41" s="110"/>
      <c r="D41" s="110"/>
      <c r="E41" s="110"/>
      <c r="F41" s="110"/>
      <c r="G41" s="111"/>
      <c r="H41" s="111"/>
      <c r="I41" s="112"/>
      <c r="J41" s="112"/>
    </row>
    <row r="42" spans="2:10" ht="19.649999999999999" customHeight="1">
      <c r="B42" s="144"/>
      <c r="C42" s="110"/>
      <c r="D42" s="110"/>
      <c r="E42" s="110"/>
      <c r="F42" s="110"/>
      <c r="G42" s="111"/>
      <c r="H42" s="111"/>
      <c r="I42" s="112"/>
      <c r="J42" s="112"/>
    </row>
    <row r="43" spans="2:10" ht="19.649999999999999" customHeight="1">
      <c r="B43" s="144"/>
      <c r="C43" s="110"/>
      <c r="D43" s="110"/>
      <c r="E43" s="110"/>
      <c r="F43" s="110"/>
      <c r="G43" s="111"/>
      <c r="H43" s="111"/>
      <c r="I43" s="112"/>
      <c r="J43" s="112"/>
    </row>
    <row r="44" spans="2:10" ht="19.649999999999999" customHeight="1">
      <c r="B44" s="144"/>
      <c r="C44" s="110"/>
      <c r="D44" s="110"/>
      <c r="E44" s="110"/>
      <c r="F44" s="110"/>
      <c r="G44" s="111"/>
      <c r="H44" s="111"/>
      <c r="I44" s="112"/>
      <c r="J44" s="112"/>
    </row>
    <row r="45" spans="2:10" ht="19.649999999999999" customHeight="1">
      <c r="B45" s="144"/>
      <c r="C45" s="110"/>
      <c r="D45" s="110"/>
      <c r="E45" s="110"/>
      <c r="F45" s="110"/>
      <c r="G45" s="111"/>
      <c r="H45" s="111"/>
      <c r="I45" s="112"/>
      <c r="J45" s="112"/>
    </row>
    <row r="46" spans="2:10" ht="19.649999999999999" customHeight="1">
      <c r="B46" s="144"/>
      <c r="C46" s="110"/>
      <c r="D46" s="110"/>
      <c r="E46" s="110"/>
      <c r="F46" s="110"/>
      <c r="G46" s="111"/>
      <c r="H46" s="111"/>
      <c r="I46" s="112"/>
      <c r="J46" s="112"/>
    </row>
    <row r="47" spans="2:10" ht="19.649999999999999" customHeight="1">
      <c r="B47" s="144"/>
      <c r="C47" s="110"/>
      <c r="D47" s="110"/>
      <c r="E47" s="110"/>
      <c r="F47" s="110"/>
      <c r="G47" s="111"/>
      <c r="H47" s="111"/>
      <c r="I47" s="112"/>
      <c r="J47" s="112"/>
    </row>
    <row r="48" spans="2:10" ht="19.649999999999999" customHeight="1">
      <c r="B48" s="144"/>
      <c r="C48" s="110"/>
      <c r="D48" s="110"/>
      <c r="E48" s="110"/>
      <c r="F48" s="110"/>
      <c r="G48" s="111"/>
      <c r="H48" s="111"/>
      <c r="I48" s="112"/>
      <c r="J48" s="112"/>
    </row>
    <row r="49" spans="2:10" ht="19.649999999999999" customHeight="1">
      <c r="B49" s="144"/>
      <c r="C49" s="110"/>
      <c r="D49" s="110"/>
      <c r="E49" s="110"/>
      <c r="F49" s="110"/>
      <c r="G49" s="111"/>
      <c r="H49" s="111"/>
      <c r="I49" s="112"/>
      <c r="J49" s="112"/>
    </row>
    <row r="50" spans="2:10" ht="19.649999999999999" customHeight="1">
      <c r="B50" s="144"/>
      <c r="C50" s="110"/>
      <c r="D50" s="110"/>
      <c r="E50" s="110"/>
      <c r="F50" s="110"/>
      <c r="G50" s="111"/>
      <c r="H50" s="111"/>
      <c r="I50" s="112"/>
      <c r="J50" s="112"/>
    </row>
    <row r="51" spans="2:10" ht="19.649999999999999" customHeight="1">
      <c r="B51" s="144"/>
      <c r="C51" s="110"/>
      <c r="D51" s="110"/>
      <c r="E51" s="110"/>
      <c r="F51" s="110"/>
      <c r="G51" s="111"/>
      <c r="H51" s="111"/>
      <c r="I51" s="112"/>
      <c r="J51" s="112"/>
    </row>
    <row r="52" spans="2:10" ht="19.649999999999999" customHeight="1">
      <c r="B52" s="144"/>
      <c r="C52" s="110"/>
      <c r="D52" s="110"/>
      <c r="E52" s="110"/>
      <c r="F52" s="110"/>
      <c r="G52" s="111"/>
      <c r="H52" s="111"/>
      <c r="I52" s="112"/>
      <c r="J52" s="112"/>
    </row>
    <row r="53" spans="2:10" ht="19.649999999999999" customHeight="1">
      <c r="B53" s="144"/>
      <c r="C53" s="110"/>
      <c r="D53" s="110"/>
      <c r="E53" s="110"/>
      <c r="F53" s="110"/>
      <c r="G53" s="111"/>
      <c r="H53" s="111"/>
      <c r="I53" s="112"/>
      <c r="J53" s="112"/>
    </row>
    <row r="54" spans="2:10" ht="19.649999999999999" customHeight="1">
      <c r="B54" s="144"/>
      <c r="C54" s="110"/>
      <c r="D54" s="110"/>
      <c r="E54" s="110"/>
      <c r="F54" s="110"/>
      <c r="G54" s="111"/>
      <c r="H54" s="111"/>
      <c r="I54" s="112"/>
      <c r="J54" s="112"/>
    </row>
    <row r="55" spans="2:10" ht="19.649999999999999" customHeight="1">
      <c r="B55" s="144"/>
      <c r="C55" s="110"/>
      <c r="D55" s="110"/>
      <c r="E55" s="110"/>
      <c r="F55" s="110"/>
      <c r="G55" s="111"/>
      <c r="H55" s="111"/>
      <c r="I55" s="112"/>
      <c r="J55" s="112"/>
    </row>
    <row r="56" spans="2:10" ht="19.649999999999999" customHeight="1">
      <c r="B56" s="144"/>
      <c r="C56" s="110"/>
      <c r="D56" s="110"/>
      <c r="E56" s="110"/>
      <c r="F56" s="110"/>
      <c r="G56" s="111"/>
      <c r="H56" s="111"/>
      <c r="I56" s="112"/>
      <c r="J56" s="112"/>
    </row>
    <row r="57" spans="2:10" ht="19.649999999999999" customHeight="1">
      <c r="B57" s="144"/>
      <c r="C57" s="110"/>
      <c r="D57" s="110"/>
      <c r="E57" s="110"/>
      <c r="F57" s="110"/>
      <c r="G57" s="111"/>
      <c r="H57" s="111"/>
      <c r="I57" s="112"/>
      <c r="J57" s="112"/>
    </row>
    <row r="58" spans="2:10" ht="19.649999999999999" customHeight="1">
      <c r="B58" s="144"/>
      <c r="C58" s="110"/>
      <c r="D58" s="110"/>
      <c r="E58" s="110"/>
      <c r="F58" s="110"/>
      <c r="G58" s="111"/>
      <c r="H58" s="111"/>
      <c r="I58" s="112"/>
      <c r="J58" s="112"/>
    </row>
    <row r="59" spans="2:10" ht="19.649999999999999" customHeight="1">
      <c r="B59" s="144"/>
      <c r="C59" s="110"/>
      <c r="D59" s="110"/>
      <c r="E59" s="110"/>
      <c r="F59" s="110"/>
      <c r="G59" s="111"/>
      <c r="H59" s="111"/>
      <c r="I59" s="112"/>
      <c r="J59" s="112"/>
    </row>
    <row r="60" spans="2:10" ht="19.649999999999999" customHeight="1">
      <c r="B60" s="144"/>
      <c r="C60" s="110"/>
      <c r="D60" s="110"/>
      <c r="E60" s="110"/>
      <c r="F60" s="110"/>
      <c r="G60" s="111"/>
      <c r="H60" s="111"/>
      <c r="I60" s="112"/>
      <c r="J60" s="112"/>
    </row>
    <row r="61" spans="2:10" ht="19.649999999999999" customHeight="1">
      <c r="B61" s="144"/>
      <c r="C61" s="110"/>
      <c r="D61" s="110"/>
      <c r="E61" s="110"/>
      <c r="F61" s="110"/>
      <c r="G61" s="111"/>
      <c r="H61" s="111"/>
      <c r="I61" s="112"/>
      <c r="J61" s="112"/>
    </row>
    <row r="62" spans="2:10" ht="19.649999999999999" customHeight="1">
      <c r="B62" s="144"/>
      <c r="C62" s="110"/>
      <c r="D62" s="110"/>
      <c r="E62" s="110"/>
      <c r="F62" s="110"/>
      <c r="G62" s="111"/>
      <c r="H62" s="111"/>
      <c r="I62" s="112"/>
      <c r="J62" s="112"/>
    </row>
    <row r="63" spans="2:10" ht="19.649999999999999" customHeight="1">
      <c r="B63" s="144"/>
      <c r="C63" s="110"/>
      <c r="D63" s="110"/>
      <c r="E63" s="110"/>
      <c r="F63" s="110"/>
      <c r="G63" s="111"/>
      <c r="H63" s="111"/>
      <c r="I63" s="112"/>
      <c r="J63" s="112"/>
    </row>
    <row r="64" spans="2:10" ht="19.649999999999999" customHeight="1">
      <c r="B64" s="144"/>
      <c r="C64" s="110"/>
      <c r="D64" s="110"/>
      <c r="E64" s="110"/>
      <c r="F64" s="110"/>
      <c r="G64" s="111"/>
      <c r="H64" s="111"/>
      <c r="I64" s="112"/>
      <c r="J64" s="112"/>
    </row>
    <row r="65" spans="2:10" ht="19.649999999999999" customHeight="1">
      <c r="B65" s="144"/>
      <c r="C65" s="110"/>
      <c r="D65" s="110"/>
      <c r="E65" s="110"/>
      <c r="F65" s="110"/>
      <c r="G65" s="111"/>
      <c r="H65" s="111"/>
      <c r="I65" s="112"/>
      <c r="J65" s="112"/>
    </row>
    <row r="66" spans="2:10" ht="19.5" customHeight="1">
      <c r="B66" s="144"/>
      <c r="C66" s="110"/>
      <c r="D66" s="110"/>
      <c r="E66" s="110"/>
      <c r="F66" s="110"/>
      <c r="G66" s="111"/>
      <c r="H66" s="111"/>
      <c r="I66" s="112"/>
      <c r="J66" s="112"/>
    </row>
    <row r="67" spans="2:10" ht="19.649999999999999" customHeight="1">
      <c r="B67" s="144"/>
      <c r="C67" s="110"/>
      <c r="D67" s="110"/>
      <c r="E67" s="110"/>
      <c r="F67" s="110"/>
      <c r="G67" s="111"/>
      <c r="H67" s="111"/>
      <c r="I67" s="112"/>
      <c r="J67" s="112"/>
    </row>
    <row r="68" spans="2:10" ht="19.649999999999999" customHeight="1">
      <c r="B68" s="144"/>
      <c r="C68" s="110"/>
      <c r="D68" s="110"/>
      <c r="E68" s="110"/>
      <c r="F68" s="110"/>
      <c r="G68" s="111"/>
      <c r="H68" s="111"/>
      <c r="I68" s="112"/>
      <c r="J68" s="112"/>
    </row>
    <row r="69" spans="2:10" ht="19.649999999999999" customHeight="1">
      <c r="B69" s="144"/>
      <c r="C69" s="110"/>
      <c r="D69" s="110"/>
      <c r="E69" s="110"/>
      <c r="F69" s="110"/>
      <c r="G69" s="111"/>
      <c r="H69" s="111"/>
      <c r="I69" s="112"/>
      <c r="J69" s="112"/>
    </row>
    <row r="70" spans="2:10" ht="19.649999999999999" customHeight="1">
      <c r="B70" s="144"/>
      <c r="C70" s="110"/>
      <c r="D70" s="110"/>
      <c r="E70" s="110"/>
      <c r="F70" s="110"/>
      <c r="G70" s="111"/>
      <c r="H70" s="111"/>
      <c r="I70" s="112"/>
      <c r="J70" s="112"/>
    </row>
    <row r="71" spans="2:10" ht="19.649999999999999" customHeight="1">
      <c r="B71" s="144"/>
      <c r="C71" s="110"/>
      <c r="D71" s="110"/>
      <c r="E71" s="110"/>
      <c r="F71" s="110"/>
      <c r="G71" s="111"/>
      <c r="H71" s="111"/>
      <c r="I71" s="112"/>
      <c r="J71" s="112"/>
    </row>
    <row r="72" spans="2:10" ht="19.649999999999999" customHeight="1">
      <c r="B72" s="144"/>
      <c r="C72" s="110"/>
      <c r="D72" s="110"/>
      <c r="E72" s="110"/>
      <c r="F72" s="110"/>
      <c r="G72" s="111"/>
      <c r="H72" s="111"/>
      <c r="I72" s="112"/>
      <c r="J72" s="112"/>
    </row>
    <row r="73" spans="2:10" ht="19.649999999999999" customHeight="1">
      <c r="B73" s="144"/>
      <c r="C73" s="110"/>
      <c r="D73" s="110"/>
      <c r="E73" s="110"/>
      <c r="F73" s="110"/>
      <c r="G73" s="111"/>
      <c r="H73" s="111"/>
      <c r="I73" s="112"/>
      <c r="J73" s="112"/>
    </row>
    <row r="74" spans="2:10" ht="19.649999999999999" customHeight="1">
      <c r="B74" s="144"/>
      <c r="C74" s="110"/>
      <c r="D74" s="110"/>
      <c r="E74" s="110"/>
      <c r="F74" s="110"/>
      <c r="G74" s="111"/>
      <c r="H74" s="111"/>
      <c r="I74" s="112"/>
      <c r="J74" s="112"/>
    </row>
    <row r="75" spans="2:10" ht="19.649999999999999" customHeight="1">
      <c r="B75" s="144"/>
      <c r="C75" s="110"/>
      <c r="D75" s="110"/>
      <c r="E75" s="110"/>
      <c r="F75" s="110"/>
      <c r="G75" s="111"/>
      <c r="H75" s="111"/>
      <c r="I75" s="112"/>
      <c r="J75" s="112"/>
    </row>
    <row r="76" spans="2:10" ht="19.649999999999999" customHeight="1">
      <c r="B76" s="144"/>
      <c r="C76" s="110"/>
      <c r="D76" s="110"/>
      <c r="E76" s="110"/>
      <c r="F76" s="110"/>
      <c r="G76" s="111"/>
      <c r="H76" s="111"/>
      <c r="I76" s="112"/>
      <c r="J76" s="112"/>
    </row>
    <row r="77" spans="2:10" ht="19.649999999999999" customHeight="1">
      <c r="B77" s="144"/>
      <c r="C77" s="110"/>
      <c r="D77" s="110"/>
      <c r="E77" s="110"/>
      <c r="F77" s="110"/>
      <c r="G77" s="111"/>
      <c r="H77" s="111"/>
      <c r="I77" s="112"/>
      <c r="J77" s="112"/>
    </row>
    <row r="78" spans="2:10" ht="19.649999999999999" customHeight="1">
      <c r="B78" s="144"/>
      <c r="C78" s="110"/>
      <c r="D78" s="110"/>
      <c r="E78" s="110"/>
      <c r="F78" s="110"/>
      <c r="G78" s="111"/>
      <c r="H78" s="111"/>
      <c r="I78" s="112"/>
      <c r="J78" s="112"/>
    </row>
    <row r="79" spans="2:10" ht="19.649999999999999" customHeight="1">
      <c r="B79" s="144"/>
      <c r="C79" s="110"/>
      <c r="D79" s="110"/>
      <c r="E79" s="110"/>
      <c r="F79" s="110"/>
      <c r="G79" s="111"/>
      <c r="H79" s="111"/>
      <c r="I79" s="112"/>
      <c r="J79" s="112"/>
    </row>
    <row r="80" spans="2:10" ht="19.649999999999999" customHeight="1">
      <c r="B80" s="144"/>
      <c r="C80" s="110"/>
      <c r="D80" s="110"/>
      <c r="E80" s="110"/>
      <c r="F80" s="110"/>
      <c r="G80" s="111"/>
      <c r="H80" s="111"/>
      <c r="I80" s="112"/>
      <c r="J80" s="112"/>
    </row>
    <row r="81" spans="2:10" ht="19.649999999999999" customHeight="1">
      <c r="B81" s="144"/>
      <c r="C81" s="110"/>
      <c r="D81" s="110"/>
      <c r="E81" s="110"/>
      <c r="F81" s="110"/>
      <c r="G81" s="111"/>
      <c r="H81" s="111"/>
      <c r="I81" s="112"/>
      <c r="J81" s="112"/>
    </row>
    <row r="82" spans="2:10" ht="19.649999999999999" customHeight="1">
      <c r="B82" s="144"/>
      <c r="C82" s="110"/>
      <c r="D82" s="110"/>
      <c r="E82" s="110"/>
      <c r="F82" s="110"/>
      <c r="G82" s="111"/>
      <c r="H82" s="111"/>
      <c r="I82" s="112"/>
      <c r="J82" s="112"/>
    </row>
    <row r="83" spans="2:10" ht="19.649999999999999" customHeight="1">
      <c r="B83" s="144"/>
      <c r="C83" s="110"/>
      <c r="D83" s="110"/>
      <c r="E83" s="110"/>
      <c r="F83" s="110"/>
      <c r="G83" s="111"/>
      <c r="H83" s="111"/>
      <c r="I83" s="112"/>
      <c r="J83" s="112"/>
    </row>
    <row r="84" spans="2:10" ht="19.649999999999999" customHeight="1">
      <c r="B84" s="144"/>
      <c r="C84" s="110"/>
      <c r="D84" s="110"/>
      <c r="E84" s="110"/>
      <c r="F84" s="110"/>
      <c r="G84" s="111"/>
      <c r="H84" s="111"/>
      <c r="I84" s="112"/>
      <c r="J84" s="112"/>
    </row>
    <row r="85" spans="2:10" ht="19.649999999999999" customHeight="1">
      <c r="B85" s="144"/>
      <c r="C85" s="110"/>
      <c r="D85" s="110"/>
      <c r="E85" s="110"/>
      <c r="F85" s="110"/>
      <c r="G85" s="111"/>
      <c r="H85" s="111"/>
      <c r="I85" s="112"/>
      <c r="J85" s="112"/>
    </row>
    <row r="86" spans="2:10" ht="19.649999999999999" customHeight="1">
      <c r="B86" s="144"/>
      <c r="C86" s="110"/>
      <c r="D86" s="110"/>
      <c r="E86" s="110"/>
      <c r="F86" s="110"/>
      <c r="G86" s="111"/>
      <c r="H86" s="111"/>
      <c r="I86" s="112"/>
      <c r="J86" s="112"/>
    </row>
    <row r="87" spans="2:10" ht="19.649999999999999" customHeight="1">
      <c r="B87" s="144"/>
      <c r="C87" s="110"/>
      <c r="D87" s="110"/>
      <c r="E87" s="110"/>
      <c r="F87" s="110"/>
      <c r="G87" s="111"/>
      <c r="H87" s="111"/>
      <c r="I87" s="112"/>
      <c r="J87" s="112"/>
    </row>
    <row r="88" spans="2:10" ht="19.5" customHeight="1">
      <c r="B88" s="144"/>
      <c r="C88" s="110"/>
      <c r="D88" s="110"/>
      <c r="E88" s="110"/>
      <c r="F88" s="110"/>
      <c r="G88" s="111"/>
      <c r="H88" s="111"/>
      <c r="I88" s="112"/>
      <c r="J88" s="112"/>
    </row>
    <row r="89" spans="2:10" ht="19.649999999999999" customHeight="1">
      <c r="B89" s="144"/>
      <c r="C89" s="110"/>
      <c r="D89" s="110"/>
      <c r="E89" s="110"/>
      <c r="F89" s="110"/>
      <c r="G89" s="111"/>
      <c r="H89" s="111"/>
      <c r="I89" s="112"/>
      <c r="J89" s="112"/>
    </row>
    <row r="90" spans="2:10" ht="19.649999999999999" customHeight="1">
      <c r="B90" s="144"/>
      <c r="C90" s="110"/>
      <c r="D90" s="110"/>
      <c r="E90" s="110"/>
      <c r="F90" s="110"/>
      <c r="G90" s="111"/>
      <c r="H90" s="111"/>
      <c r="I90" s="112"/>
      <c r="J90" s="112"/>
    </row>
    <row r="91" spans="2:10" ht="19.649999999999999" customHeight="1">
      <c r="B91" s="144"/>
      <c r="C91" s="110"/>
      <c r="D91" s="110"/>
      <c r="E91" s="110"/>
      <c r="F91" s="110"/>
      <c r="G91" s="111"/>
      <c r="H91" s="111"/>
      <c r="I91" s="112"/>
      <c r="J91" s="112"/>
    </row>
    <row r="92" spans="2:10" ht="19.649999999999999" customHeight="1">
      <c r="B92" s="144"/>
      <c r="C92" s="110"/>
      <c r="D92" s="110"/>
      <c r="E92" s="110"/>
      <c r="F92" s="110"/>
      <c r="G92" s="111"/>
      <c r="H92" s="111"/>
      <c r="I92" s="112"/>
      <c r="J92" s="112"/>
    </row>
    <row r="93" spans="2:10" ht="19.649999999999999" customHeight="1">
      <c r="B93" s="144"/>
      <c r="C93" s="110"/>
      <c r="D93" s="110"/>
      <c r="E93" s="110"/>
      <c r="F93" s="110"/>
      <c r="G93" s="111"/>
      <c r="H93" s="111"/>
      <c r="I93" s="112"/>
      <c r="J93" s="112"/>
    </row>
    <row r="94" spans="2:10" ht="19.649999999999999" customHeight="1">
      <c r="B94" s="144"/>
      <c r="C94" s="110"/>
      <c r="D94" s="110"/>
      <c r="E94" s="110"/>
      <c r="F94" s="110"/>
      <c r="G94" s="111"/>
      <c r="H94" s="111"/>
      <c r="I94" s="112"/>
      <c r="J94" s="112"/>
    </row>
    <row r="95" spans="2:10" ht="19.649999999999999" customHeight="1">
      <c r="B95" s="144"/>
      <c r="C95" s="110"/>
      <c r="D95" s="110"/>
      <c r="E95" s="110"/>
      <c r="F95" s="110"/>
      <c r="G95" s="111"/>
      <c r="H95" s="111"/>
      <c r="I95" s="112"/>
      <c r="J95" s="112"/>
    </row>
    <row r="96" spans="2:10" ht="19.649999999999999" customHeight="1">
      <c r="B96" s="144"/>
      <c r="C96" s="110"/>
      <c r="D96" s="110"/>
      <c r="E96" s="110"/>
      <c r="F96" s="110"/>
      <c r="G96" s="111"/>
      <c r="H96" s="111"/>
      <c r="I96" s="112"/>
      <c r="J96" s="112"/>
    </row>
    <row r="97" spans="2:10" ht="19.649999999999999" customHeight="1">
      <c r="B97" s="144"/>
      <c r="C97" s="110"/>
      <c r="D97" s="110"/>
      <c r="E97" s="110"/>
      <c r="F97" s="110"/>
      <c r="G97" s="111"/>
      <c r="H97" s="111"/>
      <c r="I97" s="112"/>
      <c r="J97" s="112"/>
    </row>
    <row r="98" spans="2:10" ht="19.649999999999999" customHeight="1">
      <c r="B98" s="144"/>
      <c r="C98" s="110"/>
      <c r="D98" s="110"/>
      <c r="E98" s="110"/>
      <c r="F98" s="110"/>
      <c r="G98" s="111"/>
      <c r="H98" s="111"/>
      <c r="I98" s="112"/>
      <c r="J98" s="112"/>
    </row>
    <row r="99" spans="2:10" ht="19.649999999999999" customHeight="1">
      <c r="B99" s="144"/>
      <c r="C99" s="110"/>
      <c r="D99" s="110"/>
      <c r="E99" s="110"/>
      <c r="F99" s="110"/>
      <c r="G99" s="111"/>
      <c r="H99" s="111"/>
      <c r="I99" s="112"/>
      <c r="J99" s="112"/>
    </row>
    <row r="100" spans="2:10" ht="19.649999999999999" customHeight="1">
      <c r="B100" s="144"/>
      <c r="C100" s="110"/>
      <c r="D100" s="110"/>
      <c r="E100" s="110"/>
      <c r="F100" s="110"/>
      <c r="G100" s="111"/>
      <c r="H100" s="111"/>
      <c r="I100" s="112"/>
      <c r="J100" s="112"/>
    </row>
    <row r="101" spans="2:10" ht="19.649999999999999" customHeight="1">
      <c r="B101" s="144"/>
      <c r="C101" s="110"/>
      <c r="D101" s="110"/>
      <c r="E101" s="110"/>
      <c r="F101" s="110"/>
      <c r="G101" s="111"/>
      <c r="H101" s="111"/>
      <c r="I101" s="112"/>
      <c r="J101" s="112"/>
    </row>
    <row r="102" spans="2:10" ht="19.649999999999999" customHeight="1">
      <c r="B102" s="144"/>
      <c r="C102" s="110"/>
      <c r="D102" s="110"/>
      <c r="E102" s="110"/>
      <c r="F102" s="110"/>
      <c r="G102" s="111"/>
      <c r="H102" s="111"/>
      <c r="I102" s="112"/>
      <c r="J102" s="112"/>
    </row>
    <row r="103" spans="2:10" ht="19.649999999999999" customHeight="1">
      <c r="B103" s="144"/>
      <c r="C103" s="110"/>
      <c r="D103" s="110"/>
      <c r="E103" s="110"/>
      <c r="F103" s="110"/>
      <c r="G103" s="111"/>
      <c r="H103" s="111"/>
      <c r="I103" s="112"/>
      <c r="J103" s="112"/>
    </row>
    <row r="104" spans="2:10" ht="19.649999999999999" customHeight="1">
      <c r="B104" s="144"/>
      <c r="C104" s="110"/>
      <c r="D104" s="110"/>
      <c r="E104" s="110"/>
      <c r="F104" s="110"/>
      <c r="G104" s="111"/>
      <c r="H104" s="111"/>
      <c r="I104" s="112"/>
      <c r="J104" s="112"/>
    </row>
    <row r="105" spans="2:10" ht="19.649999999999999" customHeight="1">
      <c r="B105" s="144"/>
      <c r="C105" s="110"/>
      <c r="D105" s="110"/>
      <c r="E105" s="110"/>
      <c r="F105" s="110"/>
      <c r="G105" s="111"/>
      <c r="H105" s="111"/>
      <c r="I105" s="112"/>
      <c r="J105" s="112"/>
    </row>
    <row r="106" spans="2:10" ht="19.649999999999999" customHeight="1">
      <c r="B106" s="144"/>
      <c r="C106" s="110"/>
      <c r="D106" s="110"/>
      <c r="E106" s="110"/>
      <c r="F106" s="110"/>
      <c r="G106" s="111"/>
      <c r="H106" s="111"/>
      <c r="I106" s="112"/>
      <c r="J106" s="112"/>
    </row>
    <row r="107" spans="2:10" ht="19.649999999999999" customHeight="1">
      <c r="B107" s="144"/>
      <c r="C107" s="110"/>
      <c r="D107" s="110"/>
      <c r="E107" s="110"/>
      <c r="F107" s="110"/>
      <c r="G107" s="111"/>
      <c r="H107" s="111"/>
      <c r="I107" s="112"/>
      <c r="J107" s="112"/>
    </row>
    <row r="108" spans="2:10" ht="19.649999999999999" customHeight="1">
      <c r="B108" s="144"/>
      <c r="C108" s="110"/>
      <c r="D108" s="110"/>
      <c r="E108" s="110"/>
      <c r="F108" s="110"/>
      <c r="G108" s="111"/>
      <c r="H108" s="111"/>
      <c r="I108" s="112"/>
      <c r="J108" s="112"/>
    </row>
    <row r="109" spans="2:10" ht="19.649999999999999" customHeight="1">
      <c r="B109" s="144"/>
      <c r="C109" s="110"/>
      <c r="D109" s="110"/>
      <c r="E109" s="110"/>
      <c r="F109" s="110"/>
      <c r="G109" s="111"/>
      <c r="H109" s="111"/>
      <c r="I109" s="112"/>
      <c r="J109" s="112"/>
    </row>
    <row r="110" spans="2:10" ht="19.649999999999999" customHeight="1">
      <c r="B110" s="144"/>
      <c r="C110" s="110"/>
      <c r="D110" s="110"/>
      <c r="E110" s="110"/>
      <c r="F110" s="110"/>
      <c r="G110" s="111"/>
      <c r="H110" s="111"/>
      <c r="I110" s="112"/>
      <c r="J110" s="112"/>
    </row>
    <row r="111" spans="2:10" ht="19.649999999999999" customHeight="1">
      <c r="B111" s="144"/>
      <c r="C111" s="110"/>
      <c r="D111" s="110"/>
      <c r="E111" s="110"/>
      <c r="F111" s="110"/>
      <c r="G111" s="111"/>
      <c r="H111" s="111"/>
      <c r="I111" s="112"/>
      <c r="J111" s="112"/>
    </row>
    <row r="112" spans="2:10" ht="19.649999999999999" customHeight="1">
      <c r="B112" s="144"/>
      <c r="C112" s="110"/>
      <c r="D112" s="110"/>
      <c r="E112" s="110"/>
      <c r="F112" s="110"/>
      <c r="G112" s="111"/>
      <c r="H112" s="111"/>
      <c r="I112" s="112"/>
      <c r="J112" s="112"/>
    </row>
    <row r="113" spans="2:10" ht="19.649999999999999" customHeight="1">
      <c r="B113" s="144"/>
      <c r="C113" s="110"/>
      <c r="D113" s="110"/>
      <c r="E113" s="110"/>
      <c r="F113" s="110"/>
      <c r="G113" s="111"/>
      <c r="H113" s="111"/>
      <c r="I113" s="112"/>
      <c r="J113" s="112"/>
    </row>
    <row r="114" spans="2:10" ht="19.649999999999999" customHeight="1">
      <c r="B114" s="144"/>
      <c r="C114" s="110"/>
      <c r="D114" s="110"/>
      <c r="E114" s="110"/>
      <c r="F114" s="110"/>
      <c r="G114" s="111"/>
      <c r="H114" s="111"/>
      <c r="I114" s="112"/>
      <c r="J114" s="112"/>
    </row>
    <row r="115" spans="2:10" ht="19.649999999999999" customHeight="1">
      <c r="B115" s="144"/>
      <c r="C115" s="110"/>
      <c r="D115" s="110"/>
      <c r="E115" s="110"/>
      <c r="F115" s="110"/>
      <c r="G115" s="111"/>
      <c r="H115" s="111"/>
      <c r="I115" s="112"/>
      <c r="J115" s="112"/>
    </row>
    <row r="116" spans="2:10" ht="19.649999999999999" customHeight="1">
      <c r="B116" s="144"/>
      <c r="C116" s="110"/>
      <c r="D116" s="110"/>
      <c r="E116" s="110"/>
      <c r="F116" s="110"/>
      <c r="G116" s="111"/>
      <c r="H116" s="111"/>
      <c r="I116" s="112"/>
      <c r="J116" s="112"/>
    </row>
    <row r="117" spans="2:10" ht="19.649999999999999" customHeight="1">
      <c r="B117" s="144"/>
      <c r="C117" s="110"/>
      <c r="D117" s="110"/>
      <c r="E117" s="110"/>
      <c r="F117" s="110"/>
      <c r="G117" s="111"/>
      <c r="H117" s="111"/>
      <c r="I117" s="112"/>
      <c r="J117" s="112"/>
    </row>
    <row r="118" spans="2:10" ht="19.649999999999999" customHeight="1">
      <c r="B118" s="144"/>
      <c r="C118" s="110"/>
      <c r="D118" s="110"/>
      <c r="E118" s="110"/>
      <c r="F118" s="110"/>
      <c r="G118" s="111"/>
      <c r="H118" s="111"/>
      <c r="I118" s="112"/>
      <c r="J118" s="112"/>
    </row>
    <row r="119" spans="2:10" ht="19.649999999999999" customHeight="1">
      <c r="B119" s="144"/>
      <c r="C119" s="110"/>
      <c r="D119" s="110"/>
      <c r="E119" s="110"/>
      <c r="F119" s="110"/>
      <c r="G119" s="111"/>
      <c r="H119" s="111"/>
      <c r="I119" s="112"/>
      <c r="J119" s="112"/>
    </row>
    <row r="120" spans="2:10" ht="19.649999999999999" customHeight="1">
      <c r="B120" s="144"/>
      <c r="C120" s="110"/>
      <c r="D120" s="110"/>
      <c r="E120" s="110"/>
      <c r="F120" s="110"/>
      <c r="G120" s="111"/>
      <c r="H120" s="111"/>
      <c r="I120" s="112"/>
      <c r="J120" s="112"/>
    </row>
    <row r="121" spans="2:10" ht="19.649999999999999" customHeight="1">
      <c r="B121" s="144"/>
      <c r="C121" s="110"/>
      <c r="D121" s="110"/>
      <c r="E121" s="110"/>
      <c r="F121" s="110"/>
      <c r="G121" s="111"/>
      <c r="H121" s="111"/>
      <c r="I121" s="112"/>
      <c r="J121" s="112"/>
    </row>
    <row r="122" spans="2:10" ht="19.649999999999999" customHeight="1">
      <c r="B122" s="144"/>
      <c r="C122" s="110"/>
      <c r="D122" s="110"/>
      <c r="E122" s="110"/>
      <c r="F122" s="110"/>
      <c r="G122" s="111"/>
      <c r="H122" s="111"/>
      <c r="I122" s="112"/>
      <c r="J122" s="112"/>
    </row>
    <row r="123" spans="2:10" ht="19.649999999999999" customHeight="1">
      <c r="B123" s="144"/>
      <c r="C123" s="110"/>
      <c r="D123" s="110"/>
      <c r="E123" s="110"/>
      <c r="F123" s="110"/>
      <c r="G123" s="111"/>
      <c r="H123" s="111"/>
      <c r="I123" s="112"/>
      <c r="J123" s="112"/>
    </row>
    <row r="124" spans="2:10" ht="19.649999999999999" customHeight="1">
      <c r="B124" s="144"/>
      <c r="C124" s="110"/>
      <c r="D124" s="110"/>
      <c r="E124" s="110"/>
      <c r="F124" s="110"/>
      <c r="G124" s="111"/>
      <c r="H124" s="111"/>
      <c r="I124" s="112"/>
      <c r="J124" s="112"/>
    </row>
    <row r="125" spans="2:10" ht="19.649999999999999" customHeight="1">
      <c r="B125" s="144"/>
      <c r="C125" s="110"/>
      <c r="D125" s="110"/>
      <c r="E125" s="110"/>
      <c r="F125" s="110"/>
      <c r="G125" s="111"/>
      <c r="H125" s="111"/>
      <c r="I125" s="112"/>
      <c r="J125" s="112"/>
    </row>
    <row r="126" spans="2:10" ht="19.649999999999999" customHeight="1">
      <c r="B126" s="144"/>
      <c r="C126" s="110"/>
      <c r="D126" s="110"/>
      <c r="E126" s="110"/>
      <c r="F126" s="110"/>
      <c r="G126" s="111"/>
      <c r="H126" s="111"/>
      <c r="I126" s="112"/>
      <c r="J126" s="112"/>
    </row>
    <row r="127" spans="2:10" ht="19.649999999999999" customHeight="1">
      <c r="B127" s="144"/>
      <c r="C127" s="110"/>
      <c r="D127" s="110"/>
      <c r="E127" s="110"/>
      <c r="F127" s="110"/>
      <c r="G127" s="111"/>
      <c r="H127" s="111"/>
      <c r="I127" s="112"/>
      <c r="J127" s="112"/>
    </row>
    <row r="128" spans="2:10" ht="19.649999999999999" customHeight="1">
      <c r="B128" s="144"/>
      <c r="C128" s="110"/>
      <c r="D128" s="110"/>
      <c r="E128" s="110"/>
      <c r="F128" s="110"/>
      <c r="G128" s="111"/>
      <c r="H128" s="111"/>
      <c r="I128" s="112"/>
      <c r="J128" s="112"/>
    </row>
    <row r="129" spans="2:10" ht="19.649999999999999" customHeight="1">
      <c r="B129" s="144"/>
      <c r="C129" s="110"/>
      <c r="D129" s="110"/>
      <c r="E129" s="110"/>
      <c r="F129" s="110"/>
      <c r="G129" s="111"/>
      <c r="H129" s="111"/>
      <c r="I129" s="112"/>
      <c r="J129" s="112"/>
    </row>
  </sheetData>
  <autoFilter ref="B4:J129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B5431-ADC6-4386-B6CF-55FC3E2B19AF}">
  <dimension ref="A1:T100"/>
  <sheetViews>
    <sheetView view="pageLayout" zoomScaleNormal="100" workbookViewId="0">
      <selection activeCell="A5" sqref="A5"/>
    </sheetView>
  </sheetViews>
  <sheetFormatPr defaultColWidth="9.109375" defaultRowHeight="15"/>
  <cols>
    <col min="1" max="1" width="12.5546875" style="41" customWidth="1"/>
    <col min="2" max="2" width="31.6640625" style="41" customWidth="1"/>
    <col min="3" max="3" width="12.5546875" style="41" customWidth="1"/>
    <col min="4" max="4" width="35.5546875" style="42" customWidth="1"/>
    <col min="5" max="5" width="13" style="43" customWidth="1"/>
    <col min="6" max="8" width="8.5546875" style="44" customWidth="1"/>
    <col min="9" max="9" width="10" style="42" customWidth="1"/>
    <col min="10" max="11" width="6" style="42" customWidth="1"/>
    <col min="12" max="19" width="9.109375" style="42" customWidth="1"/>
    <col min="20" max="20" width="30.44140625" style="42" customWidth="1"/>
    <col min="21" max="16384" width="9.109375" style="42"/>
  </cols>
  <sheetData>
    <row r="1" spans="1:20" ht="17.100000000000001" customHeight="1" thickBot="1">
      <c r="A1" s="40"/>
      <c r="B1" s="40" t="s">
        <v>2250</v>
      </c>
      <c r="L1" s="45"/>
    </row>
    <row r="2" spans="1:20" ht="45">
      <c r="A2" s="46"/>
      <c r="B2" s="86" t="s">
        <v>2251</v>
      </c>
      <c r="C2" s="47" t="s">
        <v>2252</v>
      </c>
      <c r="D2" s="47" t="s">
        <v>2253</v>
      </c>
      <c r="E2" s="48" t="s">
        <v>2254</v>
      </c>
      <c r="F2" s="49" t="s">
        <v>2255</v>
      </c>
      <c r="G2" s="49" t="s">
        <v>2256</v>
      </c>
      <c r="H2" s="49" t="s">
        <v>2257</v>
      </c>
      <c r="I2" s="47" t="s">
        <v>2258</v>
      </c>
      <c r="J2" s="50" t="s">
        <v>2259</v>
      </c>
      <c r="K2" s="51"/>
      <c r="L2" s="52" t="s">
        <v>2100</v>
      </c>
      <c r="M2" s="42" t="s">
        <v>2260</v>
      </c>
      <c r="N2" s="42" t="s">
        <v>2261</v>
      </c>
      <c r="O2" s="42" t="s">
        <v>2262</v>
      </c>
      <c r="P2" s="42" t="s">
        <v>2263</v>
      </c>
      <c r="T2" s="42" t="s">
        <v>2264</v>
      </c>
    </row>
    <row r="3" spans="1:20" ht="27" customHeight="1">
      <c r="A3" s="53"/>
      <c r="B3" s="87" t="s">
        <v>2265</v>
      </c>
      <c r="C3" s="54" t="s">
        <v>2266</v>
      </c>
      <c r="D3" s="55" t="s">
        <v>2267</v>
      </c>
      <c r="E3" s="56" t="s">
        <v>2268</v>
      </c>
      <c r="F3" s="57">
        <v>10</v>
      </c>
      <c r="G3" s="57">
        <v>7</v>
      </c>
      <c r="H3" s="57">
        <v>7</v>
      </c>
      <c r="I3" s="58">
        <v>20</v>
      </c>
      <c r="J3" s="59">
        <v>1</v>
      </c>
      <c r="K3" s="52"/>
      <c r="L3" s="52"/>
      <c r="P3" s="42">
        <v>3</v>
      </c>
      <c r="T3" s="42" t="s">
        <v>2269</v>
      </c>
    </row>
    <row r="4" spans="1:20" ht="27" customHeight="1">
      <c r="A4" s="53"/>
      <c r="B4" s="87" t="s">
        <v>2270</v>
      </c>
      <c r="C4" s="54" t="s">
        <v>2271</v>
      </c>
      <c r="D4" s="55" t="s">
        <v>2272</v>
      </c>
      <c r="E4" s="56" t="s">
        <v>2268</v>
      </c>
      <c r="F4" s="57">
        <v>10</v>
      </c>
      <c r="G4" s="57">
        <v>7</v>
      </c>
      <c r="H4" s="57">
        <v>7</v>
      </c>
      <c r="I4" s="58">
        <v>20</v>
      </c>
      <c r="J4" s="59">
        <v>1</v>
      </c>
      <c r="K4" s="52"/>
      <c r="L4" s="52"/>
      <c r="P4" s="42">
        <v>3</v>
      </c>
      <c r="T4" s="42" t="s">
        <v>2273</v>
      </c>
    </row>
    <row r="5" spans="1:20" ht="27" customHeight="1">
      <c r="A5" s="53"/>
      <c r="B5" s="87" t="s">
        <v>2274</v>
      </c>
      <c r="C5" s="54" t="s">
        <v>2275</v>
      </c>
      <c r="D5" s="58" t="s">
        <v>2276</v>
      </c>
      <c r="E5" s="56" t="s">
        <v>2268</v>
      </c>
      <c r="F5" s="57">
        <v>22</v>
      </c>
      <c r="G5" s="57">
        <v>20</v>
      </c>
      <c r="H5" s="57">
        <v>20</v>
      </c>
      <c r="I5" s="58">
        <v>20</v>
      </c>
      <c r="J5" s="59">
        <v>1</v>
      </c>
      <c r="K5" s="52"/>
      <c r="L5" s="52">
        <v>10</v>
      </c>
      <c r="O5" s="42">
        <v>9</v>
      </c>
      <c r="P5" s="42">
        <v>8</v>
      </c>
      <c r="T5" s="42" t="s">
        <v>2277</v>
      </c>
    </row>
    <row r="6" spans="1:20" ht="27" customHeight="1">
      <c r="A6" s="53"/>
      <c r="B6" s="87" t="s">
        <v>2278</v>
      </c>
      <c r="C6" s="54" t="s">
        <v>2279</v>
      </c>
      <c r="D6" s="58" t="s">
        <v>2280</v>
      </c>
      <c r="E6" s="56" t="s">
        <v>2268</v>
      </c>
      <c r="F6" s="57">
        <v>31</v>
      </c>
      <c r="G6" s="57">
        <v>21</v>
      </c>
      <c r="H6" s="57">
        <v>21</v>
      </c>
      <c r="I6" s="58">
        <v>20</v>
      </c>
      <c r="J6" s="59">
        <v>1</v>
      </c>
      <c r="K6" s="52"/>
      <c r="L6" s="52">
        <v>10</v>
      </c>
      <c r="O6" s="42">
        <v>9</v>
      </c>
      <c r="P6" s="42">
        <v>8</v>
      </c>
      <c r="T6" s="42" t="s">
        <v>2281</v>
      </c>
    </row>
    <row r="7" spans="1:20" ht="27" customHeight="1" thickBot="1">
      <c r="A7" s="60"/>
      <c r="B7" s="88" t="s">
        <v>2282</v>
      </c>
      <c r="C7" s="61" t="s">
        <v>2283</v>
      </c>
      <c r="D7" s="62" t="s">
        <v>2282</v>
      </c>
      <c r="E7" s="63" t="s">
        <v>2268</v>
      </c>
      <c r="F7" s="64">
        <v>3</v>
      </c>
      <c r="G7" s="64">
        <v>2</v>
      </c>
      <c r="H7" s="64">
        <v>2</v>
      </c>
      <c r="I7" s="62">
        <v>10</v>
      </c>
      <c r="J7" s="65">
        <v>1</v>
      </c>
      <c r="K7" s="52"/>
      <c r="L7" s="52"/>
      <c r="T7" s="42" t="s">
        <v>2284</v>
      </c>
    </row>
    <row r="8" spans="1:20" ht="12.75" customHeight="1"/>
    <row r="9" spans="1:20" ht="17.100000000000001" customHeight="1" thickBot="1">
      <c r="A9" s="40"/>
      <c r="B9" s="40" t="s">
        <v>2285</v>
      </c>
    </row>
    <row r="10" spans="1:20" ht="30">
      <c r="A10" s="46"/>
      <c r="B10" s="86" t="s">
        <v>2251</v>
      </c>
      <c r="C10" s="47" t="s">
        <v>2252</v>
      </c>
      <c r="D10" s="47" t="s">
        <v>2253</v>
      </c>
      <c r="E10" s="48" t="s">
        <v>2254</v>
      </c>
      <c r="F10" s="49" t="s">
        <v>2286</v>
      </c>
      <c r="G10" s="49" t="s">
        <v>2287</v>
      </c>
      <c r="H10" s="49" t="s">
        <v>2288</v>
      </c>
      <c r="I10" s="47" t="s">
        <v>2258</v>
      </c>
      <c r="J10" s="50" t="s">
        <v>2259</v>
      </c>
      <c r="K10" s="51"/>
      <c r="L10" s="52" t="s">
        <v>2100</v>
      </c>
      <c r="M10" s="42" t="s">
        <v>2260</v>
      </c>
      <c r="N10" s="42" t="s">
        <v>2261</v>
      </c>
      <c r="O10" s="42" t="s">
        <v>2262</v>
      </c>
      <c r="P10" s="42" t="s">
        <v>2263</v>
      </c>
      <c r="T10" s="42" t="s">
        <v>2264</v>
      </c>
    </row>
    <row r="11" spans="1:20" ht="27" customHeight="1">
      <c r="A11" s="53"/>
      <c r="B11" s="87" t="s">
        <v>2289</v>
      </c>
      <c r="C11" s="54" t="s">
        <v>2290</v>
      </c>
      <c r="D11" s="58" t="s">
        <v>2291</v>
      </c>
      <c r="E11" s="56" t="s">
        <v>2292</v>
      </c>
      <c r="F11" s="57">
        <v>7</v>
      </c>
      <c r="G11" s="57">
        <v>5</v>
      </c>
      <c r="H11" s="57">
        <v>5</v>
      </c>
      <c r="I11" s="58">
        <v>10</v>
      </c>
      <c r="J11" s="59">
        <v>1</v>
      </c>
      <c r="K11" s="52"/>
      <c r="L11" s="52"/>
      <c r="P11" s="42" t="s">
        <v>2293</v>
      </c>
      <c r="T11" s="42" t="s">
        <v>2294</v>
      </c>
    </row>
    <row r="12" spans="1:20" ht="27" customHeight="1">
      <c r="A12" s="53"/>
      <c r="B12" s="87" t="s">
        <v>2295</v>
      </c>
      <c r="C12" s="54" t="s">
        <v>2296</v>
      </c>
      <c r="D12" s="58" t="s">
        <v>2297</v>
      </c>
      <c r="E12" s="56" t="s">
        <v>2298</v>
      </c>
      <c r="F12" s="57">
        <v>4</v>
      </c>
      <c r="G12" s="57">
        <v>2.5</v>
      </c>
      <c r="H12" s="57">
        <v>2.5</v>
      </c>
      <c r="I12" s="58">
        <v>5</v>
      </c>
      <c r="J12" s="59">
        <v>1</v>
      </c>
      <c r="K12" s="52"/>
      <c r="L12" s="52" t="s">
        <v>2299</v>
      </c>
      <c r="M12" s="42" t="s">
        <v>2299</v>
      </c>
      <c r="N12" s="42" t="s">
        <v>2299</v>
      </c>
      <c r="O12" s="42" t="s">
        <v>2299</v>
      </c>
      <c r="P12" s="42" t="s">
        <v>2299</v>
      </c>
      <c r="T12" s="42" t="s">
        <v>2300</v>
      </c>
    </row>
    <row r="13" spans="1:20" ht="27" customHeight="1">
      <c r="A13" s="53"/>
      <c r="B13" s="87" t="s">
        <v>2301</v>
      </c>
      <c r="C13" s="54" t="s">
        <v>2302</v>
      </c>
      <c r="D13" s="58" t="s">
        <v>2303</v>
      </c>
      <c r="E13" s="56"/>
      <c r="F13" s="57">
        <v>3</v>
      </c>
      <c r="G13" s="57">
        <v>2</v>
      </c>
      <c r="H13" s="57">
        <v>2</v>
      </c>
      <c r="I13" s="58">
        <v>10</v>
      </c>
      <c r="J13" s="59">
        <v>1</v>
      </c>
      <c r="K13" s="52"/>
      <c r="L13" s="52"/>
      <c r="P13" s="42">
        <v>0.69</v>
      </c>
      <c r="T13" s="42" t="s">
        <v>2303</v>
      </c>
    </row>
    <row r="14" spans="1:20" ht="27" customHeight="1" thickBot="1">
      <c r="A14" s="60"/>
      <c r="B14" s="88" t="s">
        <v>2304</v>
      </c>
      <c r="C14" s="61" t="s">
        <v>2305</v>
      </c>
      <c r="D14" s="62" t="s">
        <v>2306</v>
      </c>
      <c r="E14" s="63" t="s">
        <v>2307</v>
      </c>
      <c r="F14" s="64">
        <v>6</v>
      </c>
      <c r="G14" s="64">
        <v>4</v>
      </c>
      <c r="H14" s="64">
        <v>4</v>
      </c>
      <c r="I14" s="62">
        <v>10</v>
      </c>
      <c r="J14" s="65">
        <v>1</v>
      </c>
      <c r="K14" s="52"/>
      <c r="L14" s="52"/>
      <c r="N14" s="42" t="s">
        <v>2308</v>
      </c>
      <c r="O14" s="42" t="s">
        <v>2308</v>
      </c>
      <c r="P14" s="42" t="s">
        <v>2308</v>
      </c>
      <c r="T14" s="42" t="s">
        <v>2309</v>
      </c>
    </row>
    <row r="15" spans="1:20" ht="12.75" customHeight="1"/>
    <row r="16" spans="1:20" ht="17.100000000000001" customHeight="1" thickBot="1">
      <c r="A16" s="40"/>
      <c r="B16" s="40" t="s">
        <v>2310</v>
      </c>
    </row>
    <row r="17" spans="1:20" ht="30">
      <c r="A17" s="46"/>
      <c r="B17" s="86" t="s">
        <v>2251</v>
      </c>
      <c r="C17" s="47" t="s">
        <v>2252</v>
      </c>
      <c r="D17" s="47" t="s">
        <v>2253</v>
      </c>
      <c r="E17" s="48" t="s">
        <v>2254</v>
      </c>
      <c r="F17" s="49" t="s">
        <v>2286</v>
      </c>
      <c r="G17" s="49" t="s">
        <v>2287</v>
      </c>
      <c r="H17" s="49" t="s">
        <v>2288</v>
      </c>
      <c r="I17" s="47" t="s">
        <v>2258</v>
      </c>
      <c r="J17" s="50" t="s">
        <v>2259</v>
      </c>
      <c r="K17" s="51"/>
      <c r="L17" s="52" t="s">
        <v>2100</v>
      </c>
      <c r="M17" s="42" t="s">
        <v>2260</v>
      </c>
      <c r="N17" s="42" t="s">
        <v>2261</v>
      </c>
      <c r="O17" s="42" t="s">
        <v>2262</v>
      </c>
      <c r="P17" s="42" t="s">
        <v>2263</v>
      </c>
      <c r="T17" s="42" t="s">
        <v>2264</v>
      </c>
    </row>
    <row r="18" spans="1:20" ht="27" customHeight="1">
      <c r="A18" s="53"/>
      <c r="B18" s="87" t="s">
        <v>2311</v>
      </c>
      <c r="C18" s="54" t="s">
        <v>2312</v>
      </c>
      <c r="D18" s="58" t="s">
        <v>2313</v>
      </c>
      <c r="E18" s="56" t="s">
        <v>2314</v>
      </c>
      <c r="F18" s="57">
        <v>1</v>
      </c>
      <c r="G18" s="57">
        <v>0.3</v>
      </c>
      <c r="H18" s="57">
        <v>0.3</v>
      </c>
      <c r="I18" s="58">
        <v>8</v>
      </c>
      <c r="J18" s="59">
        <v>1</v>
      </c>
      <c r="K18" s="52"/>
      <c r="L18" s="52"/>
      <c r="T18" s="42" t="s">
        <v>2315</v>
      </c>
    </row>
    <row r="19" spans="1:20" ht="27" customHeight="1" thickBot="1">
      <c r="A19" s="60"/>
      <c r="B19" s="88" t="s">
        <v>2316</v>
      </c>
      <c r="C19" s="61" t="s">
        <v>2317</v>
      </c>
      <c r="D19" s="62" t="s">
        <v>2318</v>
      </c>
      <c r="E19" s="63"/>
      <c r="F19" s="64">
        <v>1.5</v>
      </c>
      <c r="G19" s="64">
        <v>1</v>
      </c>
      <c r="H19" s="64">
        <v>1</v>
      </c>
      <c r="I19" s="62">
        <v>10</v>
      </c>
      <c r="J19" s="66">
        <v>1</v>
      </c>
      <c r="K19" s="52"/>
      <c r="L19" s="52"/>
      <c r="T19" s="42" t="s">
        <v>2318</v>
      </c>
    </row>
    <row r="20" spans="1:20" ht="27" hidden="1" customHeight="1" thickBot="1">
      <c r="A20" s="67"/>
      <c r="B20" s="89" t="s">
        <v>2319</v>
      </c>
      <c r="C20" s="68" t="s">
        <v>2320</v>
      </c>
      <c r="D20" s="69" t="s">
        <v>2321</v>
      </c>
      <c r="E20" s="70" t="s">
        <v>2322</v>
      </c>
      <c r="F20" s="71"/>
      <c r="G20" s="71"/>
      <c r="H20" s="71"/>
      <c r="I20" s="72"/>
      <c r="J20" s="73"/>
      <c r="K20" s="52"/>
      <c r="L20" s="52"/>
      <c r="T20" s="42" t="s">
        <v>2323</v>
      </c>
    </row>
    <row r="21" spans="1:20" ht="27" customHeight="1"/>
    <row r="22" spans="1:20" ht="27" customHeight="1"/>
    <row r="23" spans="1:20" ht="27" customHeight="1">
      <c r="C23" s="74">
        <v>43908</v>
      </c>
    </row>
    <row r="24" spans="1:20" ht="17.100000000000001" customHeight="1" thickBot="1">
      <c r="A24" s="40"/>
      <c r="B24" s="40" t="s">
        <v>2324</v>
      </c>
      <c r="L24" s="45"/>
    </row>
    <row r="25" spans="1:20" ht="30">
      <c r="A25" s="46"/>
      <c r="B25" s="86" t="s">
        <v>2251</v>
      </c>
      <c r="C25" s="47" t="s">
        <v>2252</v>
      </c>
      <c r="D25" s="47" t="s">
        <v>2253</v>
      </c>
      <c r="E25" s="48" t="s">
        <v>2254</v>
      </c>
      <c r="F25" s="49" t="s">
        <v>2286</v>
      </c>
      <c r="G25" s="49" t="s">
        <v>2287</v>
      </c>
      <c r="H25" s="49" t="s">
        <v>2288</v>
      </c>
      <c r="I25" s="47" t="s">
        <v>2258</v>
      </c>
      <c r="J25" s="50" t="s">
        <v>2259</v>
      </c>
      <c r="K25" s="51"/>
      <c r="L25" s="52" t="s">
        <v>2100</v>
      </c>
      <c r="M25" s="42" t="s">
        <v>2260</v>
      </c>
      <c r="N25" s="42" t="s">
        <v>2261</v>
      </c>
      <c r="O25" s="42" t="s">
        <v>2262</v>
      </c>
      <c r="P25" s="42" t="s">
        <v>2263</v>
      </c>
      <c r="T25" s="42" t="s">
        <v>2264</v>
      </c>
    </row>
    <row r="26" spans="1:20" ht="27" customHeight="1">
      <c r="A26" s="53"/>
      <c r="B26" s="87" t="s">
        <v>2325</v>
      </c>
      <c r="C26" s="54" t="s">
        <v>2326</v>
      </c>
      <c r="D26" s="58" t="s">
        <v>2327</v>
      </c>
      <c r="E26" s="75" t="s">
        <v>2328</v>
      </c>
      <c r="F26" s="57">
        <v>45</v>
      </c>
      <c r="G26" s="57">
        <v>30</v>
      </c>
      <c r="H26" s="76">
        <v>30</v>
      </c>
      <c r="I26" s="58">
        <v>20</v>
      </c>
      <c r="J26" s="59">
        <v>1</v>
      </c>
      <c r="K26" s="52"/>
      <c r="L26" s="52">
        <v>22</v>
      </c>
      <c r="M26" s="42">
        <v>22</v>
      </c>
      <c r="N26" s="42">
        <v>16</v>
      </c>
      <c r="O26" s="42">
        <v>14</v>
      </c>
      <c r="P26" s="42">
        <v>13</v>
      </c>
      <c r="T26" s="42" t="s">
        <v>2329</v>
      </c>
    </row>
    <row r="27" spans="1:20" ht="27" customHeight="1">
      <c r="A27" s="53"/>
      <c r="B27" s="87" t="s">
        <v>2330</v>
      </c>
      <c r="C27" s="54" t="s">
        <v>2331</v>
      </c>
      <c r="D27" s="58" t="s">
        <v>2332</v>
      </c>
      <c r="E27" s="75" t="s">
        <v>2328</v>
      </c>
      <c r="F27" s="57">
        <v>22</v>
      </c>
      <c r="G27" s="57">
        <v>19.5</v>
      </c>
      <c r="H27" s="57">
        <v>19.5</v>
      </c>
      <c r="I27" s="58">
        <v>25</v>
      </c>
      <c r="J27" s="59">
        <v>1</v>
      </c>
      <c r="K27" s="52"/>
      <c r="L27" s="52"/>
      <c r="P27" s="42">
        <v>11.2</v>
      </c>
      <c r="T27" s="42" t="s">
        <v>2333</v>
      </c>
    </row>
    <row r="28" spans="1:20" ht="27" customHeight="1">
      <c r="A28" s="53"/>
      <c r="B28" s="87" t="s">
        <v>2334</v>
      </c>
      <c r="C28" s="54" t="s">
        <v>2335</v>
      </c>
      <c r="D28" s="58" t="s">
        <v>2336</v>
      </c>
      <c r="E28" s="75" t="s">
        <v>2328</v>
      </c>
      <c r="F28" s="57">
        <v>26</v>
      </c>
      <c r="G28" s="57">
        <v>23.2</v>
      </c>
      <c r="H28" s="57">
        <v>23.2</v>
      </c>
      <c r="I28" s="58">
        <v>25</v>
      </c>
      <c r="J28" s="59">
        <v>1</v>
      </c>
      <c r="K28" s="52"/>
      <c r="L28" s="52"/>
      <c r="N28" s="42">
        <v>18</v>
      </c>
      <c r="O28" s="42">
        <v>18</v>
      </c>
      <c r="P28" s="42">
        <v>13.4</v>
      </c>
      <c r="T28" s="42" t="s">
        <v>2337</v>
      </c>
    </row>
    <row r="29" spans="1:20" ht="27" customHeight="1">
      <c r="A29" s="53"/>
      <c r="B29" s="87" t="s">
        <v>2338</v>
      </c>
      <c r="C29" s="54" t="s">
        <v>2339</v>
      </c>
      <c r="D29" s="58" t="s">
        <v>2340</v>
      </c>
      <c r="E29" s="75" t="s">
        <v>2328</v>
      </c>
      <c r="F29" s="57">
        <v>6.2</v>
      </c>
      <c r="G29" s="57">
        <v>5.9</v>
      </c>
      <c r="H29" s="76">
        <v>5.9</v>
      </c>
      <c r="I29" s="58">
        <v>25</v>
      </c>
      <c r="J29" s="59">
        <v>1</v>
      </c>
      <c r="K29" s="52"/>
      <c r="L29" s="52"/>
      <c r="P29" s="42">
        <v>4.2</v>
      </c>
      <c r="T29" s="42" t="s">
        <v>2341</v>
      </c>
    </row>
    <row r="30" spans="1:20" ht="27" customHeight="1">
      <c r="A30" s="53"/>
      <c r="B30" s="87" t="s">
        <v>2342</v>
      </c>
      <c r="C30" s="54" t="s">
        <v>2343</v>
      </c>
      <c r="D30" s="58" t="s">
        <v>2344</v>
      </c>
      <c r="E30" s="75" t="s">
        <v>2328</v>
      </c>
      <c r="F30" s="57">
        <v>25</v>
      </c>
      <c r="G30" s="57">
        <v>22.6</v>
      </c>
      <c r="H30" s="57">
        <v>22.6</v>
      </c>
      <c r="I30" s="58">
        <v>25</v>
      </c>
      <c r="J30" s="59">
        <v>1</v>
      </c>
      <c r="K30" s="52"/>
      <c r="L30" s="52"/>
      <c r="P30" s="42">
        <v>12.8</v>
      </c>
      <c r="T30" s="42" t="s">
        <v>2345</v>
      </c>
    </row>
    <row r="31" spans="1:20" ht="27" customHeight="1">
      <c r="A31" s="53"/>
      <c r="B31" s="87" t="s">
        <v>2346</v>
      </c>
      <c r="C31" s="54" t="s">
        <v>2347</v>
      </c>
      <c r="D31" s="58" t="s">
        <v>2348</v>
      </c>
      <c r="E31" s="75" t="s">
        <v>2328</v>
      </c>
      <c r="F31" s="57">
        <v>20</v>
      </c>
      <c r="G31" s="57">
        <v>17.8</v>
      </c>
      <c r="H31" s="57">
        <v>17.8</v>
      </c>
      <c r="I31" s="58">
        <v>25</v>
      </c>
      <c r="J31" s="59">
        <v>1</v>
      </c>
      <c r="K31" s="52"/>
      <c r="L31" s="52"/>
      <c r="P31" s="42">
        <v>10.199999999999999</v>
      </c>
      <c r="T31" s="42" t="s">
        <v>2349</v>
      </c>
    </row>
    <row r="32" spans="1:20" ht="27" customHeight="1">
      <c r="A32" s="53"/>
      <c r="B32" s="87" t="s">
        <v>2350</v>
      </c>
      <c r="C32" s="54" t="s">
        <v>2351</v>
      </c>
      <c r="D32" s="58" t="s">
        <v>2352</v>
      </c>
      <c r="E32" s="75" t="s">
        <v>2328</v>
      </c>
      <c r="F32" s="57">
        <v>20</v>
      </c>
      <c r="G32" s="57">
        <v>17.8</v>
      </c>
      <c r="H32" s="57">
        <v>17.8</v>
      </c>
      <c r="I32" s="58">
        <v>25</v>
      </c>
      <c r="J32" s="59">
        <v>1</v>
      </c>
      <c r="K32" s="52"/>
      <c r="L32" s="52"/>
      <c r="P32" s="42">
        <v>10.199999999999999</v>
      </c>
      <c r="T32" s="42" t="s">
        <v>2353</v>
      </c>
    </row>
    <row r="33" spans="1:20" ht="27" customHeight="1">
      <c r="A33" s="53"/>
      <c r="B33" s="87" t="s">
        <v>2354</v>
      </c>
      <c r="C33" s="54" t="s">
        <v>2355</v>
      </c>
      <c r="D33" s="58" t="s">
        <v>2356</v>
      </c>
      <c r="E33" s="75" t="s">
        <v>2328</v>
      </c>
      <c r="F33" s="57">
        <v>26.5</v>
      </c>
      <c r="G33" s="57">
        <v>23.5</v>
      </c>
      <c r="H33" s="57">
        <v>23.5</v>
      </c>
      <c r="I33" s="58">
        <v>25</v>
      </c>
      <c r="J33" s="59">
        <v>1</v>
      </c>
      <c r="K33" s="52"/>
      <c r="L33" s="52"/>
      <c r="P33" s="42">
        <v>13.3</v>
      </c>
      <c r="T33" s="42" t="s">
        <v>2357</v>
      </c>
    </row>
    <row r="34" spans="1:20" ht="27" customHeight="1">
      <c r="A34" s="53"/>
      <c r="B34" s="87" t="s">
        <v>2358</v>
      </c>
      <c r="C34" s="54" t="s">
        <v>2359</v>
      </c>
      <c r="D34" s="58" t="s">
        <v>2360</v>
      </c>
      <c r="E34" s="75" t="s">
        <v>2328</v>
      </c>
      <c r="F34" s="57">
        <v>31.8</v>
      </c>
      <c r="G34" s="57">
        <v>28.3</v>
      </c>
      <c r="H34" s="76">
        <v>28.3</v>
      </c>
      <c r="I34" s="58">
        <v>25</v>
      </c>
      <c r="J34" s="59">
        <v>1</v>
      </c>
      <c r="K34" s="52"/>
      <c r="L34" s="52"/>
      <c r="T34" s="42" t="s">
        <v>2361</v>
      </c>
    </row>
    <row r="35" spans="1:20" ht="27" customHeight="1">
      <c r="A35" s="53"/>
      <c r="B35" s="87" t="s">
        <v>2362</v>
      </c>
      <c r="C35" s="54" t="s">
        <v>2363</v>
      </c>
      <c r="D35" s="58" t="s">
        <v>2364</v>
      </c>
      <c r="E35" s="75" t="s">
        <v>2328</v>
      </c>
      <c r="F35" s="57">
        <v>42</v>
      </c>
      <c r="G35" s="57">
        <v>37.200000000000003</v>
      </c>
      <c r="H35" s="57">
        <v>37.200000000000003</v>
      </c>
      <c r="I35" s="58">
        <v>25</v>
      </c>
      <c r="J35" s="59">
        <v>1</v>
      </c>
      <c r="K35" s="52"/>
      <c r="L35" s="52"/>
      <c r="N35" s="42">
        <v>28.8</v>
      </c>
      <c r="O35" s="42">
        <v>28.8</v>
      </c>
      <c r="P35" s="42">
        <v>21.5</v>
      </c>
      <c r="T35" s="42" t="s">
        <v>2365</v>
      </c>
    </row>
    <row r="36" spans="1:20" ht="27" customHeight="1">
      <c r="A36" s="53"/>
      <c r="B36" s="87" t="s">
        <v>2366</v>
      </c>
      <c r="C36" s="54" t="s">
        <v>2367</v>
      </c>
      <c r="D36" s="58" t="s">
        <v>2368</v>
      </c>
      <c r="E36" s="75" t="s">
        <v>2328</v>
      </c>
      <c r="F36" s="57">
        <v>24.5</v>
      </c>
      <c r="G36" s="57">
        <v>21.8</v>
      </c>
      <c r="H36" s="57">
        <v>21.8</v>
      </c>
      <c r="I36" s="58">
        <v>25</v>
      </c>
      <c r="J36" s="59">
        <v>1</v>
      </c>
      <c r="K36" s="52"/>
      <c r="L36" s="52"/>
      <c r="N36" s="42">
        <v>16.899999999999999</v>
      </c>
      <c r="O36" s="42">
        <v>16.899999999999999</v>
      </c>
      <c r="P36" s="42">
        <v>12.6</v>
      </c>
      <c r="T36" s="42" t="s">
        <v>2369</v>
      </c>
    </row>
    <row r="37" spans="1:20" ht="27" customHeight="1" thickBot="1">
      <c r="A37" s="60"/>
      <c r="B37" s="88" t="s">
        <v>2370</v>
      </c>
      <c r="C37" s="61" t="s">
        <v>2371</v>
      </c>
      <c r="D37" s="62" t="s">
        <v>2372</v>
      </c>
      <c r="E37" s="77" t="s">
        <v>2328</v>
      </c>
      <c r="F37" s="64">
        <v>29.5</v>
      </c>
      <c r="G37" s="64">
        <v>26.3</v>
      </c>
      <c r="H37" s="64">
        <v>26.3</v>
      </c>
      <c r="I37" s="62">
        <v>25</v>
      </c>
      <c r="J37" s="65">
        <v>1</v>
      </c>
      <c r="K37" s="52"/>
      <c r="L37" s="52"/>
      <c r="N37" s="42">
        <v>20.399999999999999</v>
      </c>
      <c r="O37" s="42">
        <v>20.399999999999999</v>
      </c>
      <c r="P37" s="42">
        <v>15.2</v>
      </c>
      <c r="T37" s="42" t="s">
        <v>2373</v>
      </c>
    </row>
    <row r="51" spans="1:20">
      <c r="C51" s="78">
        <v>43908</v>
      </c>
    </row>
    <row r="52" spans="1:20" ht="17.100000000000001" customHeight="1" thickBot="1">
      <c r="A52" s="40"/>
      <c r="B52" s="40" t="s">
        <v>2374</v>
      </c>
      <c r="L52" s="45"/>
    </row>
    <row r="53" spans="1:20" ht="30">
      <c r="A53" s="46"/>
      <c r="B53" s="86" t="s">
        <v>2251</v>
      </c>
      <c r="C53" s="47" t="s">
        <v>2252</v>
      </c>
      <c r="D53" s="47" t="s">
        <v>2253</v>
      </c>
      <c r="E53" s="48" t="s">
        <v>2254</v>
      </c>
      <c r="F53" s="49" t="s">
        <v>2286</v>
      </c>
      <c r="G53" s="49" t="s">
        <v>2287</v>
      </c>
      <c r="H53" s="49" t="s">
        <v>2288</v>
      </c>
      <c r="I53" s="47" t="s">
        <v>2258</v>
      </c>
      <c r="J53" s="50" t="s">
        <v>2259</v>
      </c>
      <c r="K53" s="51"/>
      <c r="L53" s="52" t="s">
        <v>2100</v>
      </c>
      <c r="M53" s="42" t="s">
        <v>2260</v>
      </c>
      <c r="N53" s="42" t="s">
        <v>2261</v>
      </c>
      <c r="O53" s="42" t="s">
        <v>2262</v>
      </c>
      <c r="P53" s="42" t="s">
        <v>2263</v>
      </c>
      <c r="T53" s="42" t="s">
        <v>2264</v>
      </c>
    </row>
    <row r="54" spans="1:20" ht="27" customHeight="1">
      <c r="A54" s="53"/>
      <c r="B54" s="87" t="s">
        <v>2375</v>
      </c>
      <c r="C54" s="54" t="s">
        <v>2376</v>
      </c>
      <c r="D54" s="58" t="s">
        <v>2377</v>
      </c>
      <c r="E54" s="56" t="s">
        <v>2378</v>
      </c>
      <c r="F54" s="57">
        <v>10</v>
      </c>
      <c r="G54" s="57">
        <v>7</v>
      </c>
      <c r="H54" s="76">
        <v>7</v>
      </c>
      <c r="I54" s="58">
        <v>10</v>
      </c>
      <c r="J54" s="59">
        <v>1</v>
      </c>
      <c r="K54" s="52"/>
      <c r="L54" s="52">
        <v>4.2</v>
      </c>
      <c r="M54" s="42">
        <v>4.2</v>
      </c>
      <c r="N54" s="42">
        <v>2.2999999999999998</v>
      </c>
      <c r="P54" s="42">
        <v>2.25</v>
      </c>
      <c r="T54" s="42" t="s">
        <v>2379</v>
      </c>
    </row>
    <row r="55" spans="1:20" ht="27" customHeight="1">
      <c r="A55" s="53"/>
      <c r="B55" s="87" t="s">
        <v>2380</v>
      </c>
      <c r="C55" s="54" t="s">
        <v>2381</v>
      </c>
      <c r="D55" s="58" t="s">
        <v>2382</v>
      </c>
      <c r="E55" s="56" t="s">
        <v>2383</v>
      </c>
      <c r="F55" s="57">
        <v>4</v>
      </c>
      <c r="G55" s="57">
        <v>3</v>
      </c>
      <c r="H55" s="76">
        <v>3</v>
      </c>
      <c r="I55" s="58">
        <v>5</v>
      </c>
      <c r="J55" s="59">
        <v>1</v>
      </c>
      <c r="K55" s="52"/>
      <c r="L55" s="52" t="s">
        <v>2384</v>
      </c>
      <c r="M55" s="42" t="s">
        <v>2384</v>
      </c>
      <c r="N55" s="42" t="s">
        <v>2384</v>
      </c>
      <c r="O55" s="42" t="s">
        <v>2384</v>
      </c>
      <c r="P55" s="42" t="s">
        <v>2384</v>
      </c>
      <c r="T55" s="42" t="s">
        <v>2385</v>
      </c>
    </row>
    <row r="56" spans="1:20" ht="27" customHeight="1">
      <c r="A56" s="53"/>
      <c r="B56" s="87" t="s">
        <v>2386</v>
      </c>
      <c r="C56" s="54" t="s">
        <v>2387</v>
      </c>
      <c r="D56" s="58" t="s">
        <v>2388</v>
      </c>
      <c r="E56" s="56" t="s">
        <v>2389</v>
      </c>
      <c r="F56" s="57">
        <v>3</v>
      </c>
      <c r="G56" s="57">
        <v>2</v>
      </c>
      <c r="H56" s="76">
        <v>2</v>
      </c>
      <c r="I56" s="58">
        <v>10</v>
      </c>
      <c r="J56" s="59">
        <v>1</v>
      </c>
      <c r="K56" s="52"/>
      <c r="L56" s="52"/>
      <c r="T56" s="42" t="s">
        <v>2390</v>
      </c>
    </row>
    <row r="57" spans="1:20" ht="27" customHeight="1">
      <c r="A57" s="53"/>
      <c r="B57" s="87" t="s">
        <v>2391</v>
      </c>
      <c r="C57" s="54" t="s">
        <v>2392</v>
      </c>
      <c r="D57" s="58" t="s">
        <v>2393</v>
      </c>
      <c r="E57" s="56" t="s">
        <v>2394</v>
      </c>
      <c r="F57" s="57">
        <v>9</v>
      </c>
      <c r="G57" s="57">
        <v>6</v>
      </c>
      <c r="H57" s="76">
        <v>6</v>
      </c>
      <c r="I57" s="58">
        <v>20</v>
      </c>
      <c r="J57" s="59">
        <v>1</v>
      </c>
      <c r="K57" s="52"/>
      <c r="L57" s="52"/>
      <c r="P57" s="42">
        <v>3.02</v>
      </c>
      <c r="T57" s="42" t="s">
        <v>2395</v>
      </c>
    </row>
    <row r="58" spans="1:20" ht="27" customHeight="1">
      <c r="A58" s="53"/>
      <c r="B58" s="87" t="s">
        <v>2396</v>
      </c>
      <c r="C58" s="54" t="s">
        <v>2397</v>
      </c>
      <c r="D58" s="58" t="s">
        <v>2396</v>
      </c>
      <c r="E58" s="56" t="s">
        <v>2398</v>
      </c>
      <c r="F58" s="57">
        <v>7</v>
      </c>
      <c r="G58" s="57">
        <v>5</v>
      </c>
      <c r="H58" s="76">
        <v>5</v>
      </c>
      <c r="I58" s="58">
        <v>10</v>
      </c>
      <c r="J58" s="59">
        <v>1</v>
      </c>
      <c r="K58" s="52"/>
      <c r="L58" s="52">
        <v>1</v>
      </c>
      <c r="M58" s="42">
        <v>1</v>
      </c>
      <c r="N58" s="42">
        <v>1</v>
      </c>
      <c r="O58" s="42">
        <v>1</v>
      </c>
      <c r="P58" s="42">
        <v>1</v>
      </c>
      <c r="T58" s="42" t="s">
        <v>2399</v>
      </c>
    </row>
    <row r="59" spans="1:20" ht="27" customHeight="1">
      <c r="A59" s="53"/>
      <c r="B59" s="87" t="s">
        <v>2400</v>
      </c>
      <c r="C59" s="54" t="s">
        <v>2401</v>
      </c>
      <c r="D59" s="58" t="s">
        <v>2402</v>
      </c>
      <c r="E59" s="56"/>
      <c r="F59" s="57">
        <v>2</v>
      </c>
      <c r="G59" s="57">
        <v>1</v>
      </c>
      <c r="H59" s="76">
        <v>1</v>
      </c>
      <c r="I59" s="58">
        <v>5</v>
      </c>
      <c r="J59" s="59">
        <v>1</v>
      </c>
      <c r="K59" s="52"/>
      <c r="L59" s="52" t="s">
        <v>2403</v>
      </c>
      <c r="M59" s="42" t="s">
        <v>2403</v>
      </c>
      <c r="N59" s="42" t="s">
        <v>2403</v>
      </c>
      <c r="O59" s="42" t="s">
        <v>2403</v>
      </c>
      <c r="P59" s="42" t="s">
        <v>2403</v>
      </c>
      <c r="T59" s="42" t="s">
        <v>2404</v>
      </c>
    </row>
    <row r="60" spans="1:20" ht="27" customHeight="1">
      <c r="A60" s="53"/>
      <c r="B60" s="87" t="s">
        <v>2405</v>
      </c>
      <c r="C60" s="54" t="s">
        <v>2406</v>
      </c>
      <c r="D60" s="58" t="s">
        <v>2407</v>
      </c>
      <c r="E60" s="56"/>
      <c r="F60" s="57">
        <v>2</v>
      </c>
      <c r="G60" s="57">
        <v>1.5</v>
      </c>
      <c r="H60" s="76">
        <v>1.5</v>
      </c>
      <c r="I60" s="58">
        <v>5</v>
      </c>
      <c r="J60" s="59">
        <v>1</v>
      </c>
      <c r="K60" s="52"/>
      <c r="L60" s="52"/>
      <c r="N60" s="42">
        <v>1.45</v>
      </c>
      <c r="O60" s="42">
        <v>0.68</v>
      </c>
      <c r="P60" s="42">
        <v>0.68</v>
      </c>
      <c r="T60" s="42" t="s">
        <v>2407</v>
      </c>
    </row>
    <row r="61" spans="1:20" ht="27" customHeight="1">
      <c r="A61" s="53"/>
      <c r="B61" s="87" t="s">
        <v>2408</v>
      </c>
      <c r="C61" s="54" t="s">
        <v>2409</v>
      </c>
      <c r="D61" s="58" t="s">
        <v>2408</v>
      </c>
      <c r="E61" s="56" t="s">
        <v>2410</v>
      </c>
      <c r="F61" s="57">
        <v>4</v>
      </c>
      <c r="G61" s="57">
        <v>3</v>
      </c>
      <c r="H61" s="76">
        <v>3</v>
      </c>
      <c r="I61" s="58">
        <v>20</v>
      </c>
      <c r="J61" s="59">
        <v>1</v>
      </c>
      <c r="K61" s="52"/>
      <c r="L61" s="52"/>
      <c r="P61" s="42">
        <v>1.29</v>
      </c>
      <c r="T61" s="42" t="s">
        <v>2411</v>
      </c>
    </row>
    <row r="62" spans="1:20" ht="27" customHeight="1">
      <c r="A62" s="53"/>
      <c r="B62" s="87" t="s">
        <v>2412</v>
      </c>
      <c r="C62" s="54" t="s">
        <v>2413</v>
      </c>
      <c r="D62" s="58" t="s">
        <v>2414</v>
      </c>
      <c r="E62" s="56"/>
      <c r="F62" s="57">
        <v>2</v>
      </c>
      <c r="G62" s="57">
        <v>1</v>
      </c>
      <c r="H62" s="76">
        <v>1</v>
      </c>
      <c r="I62" s="58">
        <v>5</v>
      </c>
      <c r="J62" s="59">
        <v>1</v>
      </c>
      <c r="K62" s="52"/>
      <c r="L62" s="52" t="s">
        <v>2415</v>
      </c>
      <c r="M62" s="42" t="s">
        <v>2415</v>
      </c>
      <c r="N62" s="42" t="s">
        <v>2415</v>
      </c>
      <c r="O62" s="42" t="s">
        <v>2415</v>
      </c>
      <c r="P62" s="42" t="s">
        <v>2415</v>
      </c>
      <c r="T62" s="42" t="s">
        <v>2414</v>
      </c>
    </row>
    <row r="63" spans="1:20" ht="27" customHeight="1">
      <c r="A63" s="53"/>
      <c r="B63" s="87" t="s">
        <v>2416</v>
      </c>
      <c r="C63" s="54" t="s">
        <v>2417</v>
      </c>
      <c r="D63" s="58" t="s">
        <v>2416</v>
      </c>
      <c r="E63" s="56"/>
      <c r="F63" s="57">
        <v>4</v>
      </c>
      <c r="G63" s="57">
        <v>3</v>
      </c>
      <c r="H63" s="76">
        <v>3</v>
      </c>
      <c r="I63" s="58">
        <v>5</v>
      </c>
      <c r="J63" s="59">
        <v>1</v>
      </c>
      <c r="K63" s="52"/>
      <c r="L63" s="52" t="s">
        <v>2418</v>
      </c>
      <c r="M63" s="42" t="s">
        <v>2418</v>
      </c>
      <c r="N63" s="42" t="s">
        <v>2418</v>
      </c>
      <c r="O63" s="42" t="s">
        <v>2418</v>
      </c>
      <c r="P63" s="42" t="s">
        <v>2418</v>
      </c>
      <c r="T63" s="42" t="s">
        <v>2416</v>
      </c>
    </row>
    <row r="64" spans="1:20" ht="27" customHeight="1">
      <c r="A64" s="53"/>
      <c r="B64" s="87" t="s">
        <v>2419</v>
      </c>
      <c r="C64" s="54" t="s">
        <v>2420</v>
      </c>
      <c r="D64" s="58" t="s">
        <v>2421</v>
      </c>
      <c r="E64" s="56"/>
      <c r="F64" s="57">
        <v>7</v>
      </c>
      <c r="G64" s="57">
        <v>5</v>
      </c>
      <c r="H64" s="76">
        <v>5</v>
      </c>
      <c r="I64" s="58">
        <v>20</v>
      </c>
      <c r="J64" s="59">
        <v>1</v>
      </c>
      <c r="K64" s="52"/>
      <c r="L64" s="52"/>
      <c r="N64" s="42" t="s">
        <v>2422</v>
      </c>
      <c r="P64" s="42" t="s">
        <v>2423</v>
      </c>
      <c r="T64" s="42" t="s">
        <v>2424</v>
      </c>
    </row>
    <row r="65" spans="1:20" ht="27" customHeight="1">
      <c r="A65" s="53"/>
      <c r="B65" s="87" t="s">
        <v>2425</v>
      </c>
      <c r="C65" s="54" t="s">
        <v>2426</v>
      </c>
      <c r="D65" s="58" t="s">
        <v>2427</v>
      </c>
      <c r="E65" s="56" t="s">
        <v>2428</v>
      </c>
      <c r="F65" s="57">
        <v>2</v>
      </c>
      <c r="G65" s="57">
        <v>1</v>
      </c>
      <c r="H65" s="76">
        <v>1</v>
      </c>
      <c r="I65" s="58">
        <v>5</v>
      </c>
      <c r="J65" s="59">
        <v>1</v>
      </c>
      <c r="K65" s="52"/>
      <c r="L65" s="52"/>
      <c r="P65" s="42">
        <v>0.31</v>
      </c>
      <c r="T65" s="42" t="s">
        <v>2429</v>
      </c>
    </row>
    <row r="66" spans="1:20" ht="27" customHeight="1">
      <c r="A66" s="53"/>
      <c r="B66" s="87" t="s">
        <v>2430</v>
      </c>
      <c r="C66" s="79" t="s">
        <v>2431</v>
      </c>
      <c r="D66" s="58" t="s">
        <v>2432</v>
      </c>
      <c r="E66" s="56"/>
      <c r="F66" s="57">
        <v>12</v>
      </c>
      <c r="G66" s="57">
        <v>11</v>
      </c>
      <c r="H66" s="76">
        <v>10</v>
      </c>
      <c r="I66" s="58">
        <v>25</v>
      </c>
      <c r="J66" s="59">
        <v>1</v>
      </c>
      <c r="K66" s="52"/>
      <c r="L66" s="80" t="s">
        <v>2433</v>
      </c>
      <c r="T66" s="42" t="s">
        <v>2434</v>
      </c>
    </row>
    <row r="67" spans="1:20" ht="27" customHeight="1">
      <c r="A67" s="53"/>
      <c r="B67" s="87" t="s">
        <v>2435</v>
      </c>
      <c r="C67" s="54" t="s">
        <v>2436</v>
      </c>
      <c r="D67" s="58" t="s">
        <v>2437</v>
      </c>
      <c r="E67" s="56"/>
      <c r="F67" s="57">
        <v>6</v>
      </c>
      <c r="G67" s="57">
        <v>5</v>
      </c>
      <c r="H67" s="76">
        <v>4.5</v>
      </c>
      <c r="I67" s="58">
        <v>30</v>
      </c>
      <c r="J67" s="59">
        <v>1</v>
      </c>
      <c r="K67" s="52"/>
      <c r="L67" s="80" t="s">
        <v>2433</v>
      </c>
      <c r="T67" s="42" t="s">
        <v>2438</v>
      </c>
    </row>
    <row r="68" spans="1:20" ht="27" hidden="1" customHeight="1">
      <c r="A68" s="53"/>
      <c r="B68" s="87" t="s">
        <v>2439</v>
      </c>
      <c r="C68" s="54" t="s">
        <v>2440</v>
      </c>
      <c r="D68" s="58" t="s">
        <v>2441</v>
      </c>
      <c r="E68" s="56"/>
      <c r="F68" s="81"/>
      <c r="G68" s="81"/>
      <c r="H68" s="81"/>
      <c r="I68" s="82"/>
      <c r="J68" s="83"/>
      <c r="K68" s="52"/>
      <c r="L68" s="52"/>
      <c r="T68" s="42" t="s">
        <v>2441</v>
      </c>
    </row>
    <row r="69" spans="1:20" ht="27" customHeight="1" thickBot="1">
      <c r="A69" s="60"/>
      <c r="B69" s="88" t="s">
        <v>2442</v>
      </c>
      <c r="C69" s="61" t="s">
        <v>2443</v>
      </c>
      <c r="D69" s="62" t="s">
        <v>2444</v>
      </c>
      <c r="E69" s="63"/>
      <c r="F69" s="64">
        <v>3</v>
      </c>
      <c r="G69" s="64">
        <v>2</v>
      </c>
      <c r="H69" s="64">
        <v>2</v>
      </c>
      <c r="I69" s="62">
        <v>25</v>
      </c>
      <c r="J69" s="65">
        <v>1</v>
      </c>
      <c r="K69" s="52"/>
      <c r="L69" s="52"/>
      <c r="T69" s="42" t="s">
        <v>2444</v>
      </c>
    </row>
    <row r="77" spans="1:20">
      <c r="C77" s="78">
        <v>43908</v>
      </c>
    </row>
    <row r="78" spans="1:20" ht="17.100000000000001" customHeight="1" thickBot="1">
      <c r="A78" s="40"/>
      <c r="B78" s="40" t="s">
        <v>2445</v>
      </c>
      <c r="L78" s="45"/>
    </row>
    <row r="79" spans="1:20" ht="30">
      <c r="A79" s="46"/>
      <c r="B79" s="86" t="s">
        <v>2251</v>
      </c>
      <c r="C79" s="47" t="s">
        <v>2252</v>
      </c>
      <c r="D79" s="47" t="s">
        <v>2253</v>
      </c>
      <c r="E79" s="48" t="s">
        <v>2254</v>
      </c>
      <c r="F79" s="49" t="s">
        <v>2286</v>
      </c>
      <c r="G79" s="49" t="s">
        <v>2287</v>
      </c>
      <c r="H79" s="49" t="s">
        <v>2288</v>
      </c>
      <c r="I79" s="47" t="s">
        <v>2258</v>
      </c>
      <c r="J79" s="50" t="s">
        <v>2259</v>
      </c>
      <c r="K79" s="51"/>
      <c r="L79" s="42" t="s">
        <v>2100</v>
      </c>
      <c r="M79" s="42" t="s">
        <v>2260</v>
      </c>
      <c r="N79" s="42" t="s">
        <v>2261</v>
      </c>
      <c r="O79" s="42" t="s">
        <v>2262</v>
      </c>
      <c r="P79" s="42" t="s">
        <v>2263</v>
      </c>
      <c r="T79" s="42" t="s">
        <v>2264</v>
      </c>
    </row>
    <row r="80" spans="1:20" ht="27" customHeight="1">
      <c r="A80" s="53"/>
      <c r="B80" s="87" t="s">
        <v>2446</v>
      </c>
      <c r="C80" s="54" t="s">
        <v>2447</v>
      </c>
      <c r="D80" s="58" t="s">
        <v>2448</v>
      </c>
      <c r="E80" s="56" t="s">
        <v>2449</v>
      </c>
      <c r="F80" s="57">
        <v>10</v>
      </c>
      <c r="G80" s="57">
        <v>10</v>
      </c>
      <c r="H80" s="57">
        <v>10</v>
      </c>
      <c r="I80" s="58">
        <v>0</v>
      </c>
      <c r="J80" s="59">
        <v>10</v>
      </c>
      <c r="K80" s="52"/>
      <c r="P80" s="84"/>
      <c r="T80" s="42" t="s">
        <v>2450</v>
      </c>
    </row>
    <row r="81" spans="1:20" ht="27" customHeight="1">
      <c r="A81" s="53"/>
      <c r="B81" s="87" t="s">
        <v>2451</v>
      </c>
      <c r="C81" s="54" t="s">
        <v>2452</v>
      </c>
      <c r="D81" s="58" t="s">
        <v>2453</v>
      </c>
      <c r="E81" s="56"/>
      <c r="F81" s="57">
        <v>3</v>
      </c>
      <c r="G81" s="57">
        <v>2</v>
      </c>
      <c r="H81" s="57">
        <v>2</v>
      </c>
      <c r="I81" s="58">
        <v>5</v>
      </c>
      <c r="J81" s="59">
        <v>1</v>
      </c>
      <c r="K81" s="52"/>
      <c r="L81" s="42" t="s">
        <v>2454</v>
      </c>
      <c r="M81" s="42" t="s">
        <v>2454</v>
      </c>
      <c r="N81" s="42" t="s">
        <v>2454</v>
      </c>
      <c r="O81" s="42" t="s">
        <v>2454</v>
      </c>
      <c r="P81" s="42" t="s">
        <v>2454</v>
      </c>
      <c r="T81" s="42" t="s">
        <v>2453</v>
      </c>
    </row>
    <row r="82" spans="1:20" ht="27" customHeight="1">
      <c r="A82" s="53"/>
      <c r="B82" s="87" t="s">
        <v>2455</v>
      </c>
      <c r="C82" s="54" t="s">
        <v>2456</v>
      </c>
      <c r="D82" s="58" t="s">
        <v>2457</v>
      </c>
      <c r="E82" s="56"/>
      <c r="F82" s="57">
        <v>3</v>
      </c>
      <c r="G82" s="57">
        <v>2</v>
      </c>
      <c r="H82" s="57">
        <v>2</v>
      </c>
      <c r="I82" s="58">
        <v>5</v>
      </c>
      <c r="J82" s="59">
        <v>1</v>
      </c>
      <c r="K82" s="52"/>
      <c r="O82" s="42" t="s">
        <v>2458</v>
      </c>
      <c r="P82" s="42" t="s">
        <v>2458</v>
      </c>
      <c r="T82" s="42" t="s">
        <v>2457</v>
      </c>
    </row>
    <row r="83" spans="1:20" ht="27" customHeight="1">
      <c r="A83" s="53"/>
      <c r="B83" s="87" t="s">
        <v>2459</v>
      </c>
      <c r="C83" s="54" t="s">
        <v>2460</v>
      </c>
      <c r="D83" s="58" t="s">
        <v>2461</v>
      </c>
      <c r="E83" s="56"/>
      <c r="F83" s="57">
        <v>1</v>
      </c>
      <c r="G83" s="57">
        <v>0.8</v>
      </c>
      <c r="H83" s="57">
        <v>0.8</v>
      </c>
      <c r="I83" s="58">
        <v>20</v>
      </c>
      <c r="J83" s="59">
        <v>1</v>
      </c>
      <c r="K83" s="52"/>
      <c r="N83" s="42" t="s">
        <v>2422</v>
      </c>
      <c r="P83" s="42">
        <v>1.72</v>
      </c>
      <c r="T83" s="42" t="s">
        <v>2462</v>
      </c>
    </row>
    <row r="84" spans="1:20" ht="27" customHeight="1">
      <c r="A84" s="53"/>
      <c r="B84" s="87" t="s">
        <v>2463</v>
      </c>
      <c r="C84" s="54" t="s">
        <v>2464</v>
      </c>
      <c r="D84" s="58" t="s">
        <v>2463</v>
      </c>
      <c r="E84" s="56"/>
      <c r="F84" s="57">
        <v>3</v>
      </c>
      <c r="G84" s="57">
        <v>2</v>
      </c>
      <c r="H84" s="57">
        <v>2</v>
      </c>
      <c r="I84" s="58">
        <v>15</v>
      </c>
      <c r="J84" s="59">
        <v>10</v>
      </c>
      <c r="K84" s="52"/>
      <c r="T84" s="42" t="s">
        <v>2465</v>
      </c>
    </row>
    <row r="85" spans="1:20" ht="27" customHeight="1">
      <c r="A85" s="53"/>
      <c r="B85" s="87" t="s">
        <v>2466</v>
      </c>
      <c r="C85" s="54" t="s">
        <v>2467</v>
      </c>
      <c r="D85" s="58" t="s">
        <v>2468</v>
      </c>
      <c r="E85" s="56"/>
      <c r="F85" s="57">
        <v>8</v>
      </c>
      <c r="G85" s="57">
        <v>6</v>
      </c>
      <c r="H85" s="57">
        <v>6</v>
      </c>
      <c r="I85" s="58">
        <v>10</v>
      </c>
      <c r="J85" s="59">
        <v>1</v>
      </c>
      <c r="K85" s="52"/>
      <c r="O85" s="42">
        <v>2.4500000000000002</v>
      </c>
      <c r="P85" s="42">
        <v>2.3199999999999998</v>
      </c>
      <c r="T85" s="42" t="s">
        <v>2469</v>
      </c>
    </row>
    <row r="86" spans="1:20" ht="27" customHeight="1">
      <c r="A86" s="53"/>
      <c r="B86" s="87" t="s">
        <v>2470</v>
      </c>
      <c r="C86" s="54" t="s">
        <v>2471</v>
      </c>
      <c r="D86" s="58" t="s">
        <v>2472</v>
      </c>
      <c r="E86" s="56" t="s">
        <v>2473</v>
      </c>
      <c r="F86" s="57">
        <v>15</v>
      </c>
      <c r="G86" s="57">
        <v>11</v>
      </c>
      <c r="H86" s="76">
        <v>7.45</v>
      </c>
      <c r="I86" s="58">
        <v>10</v>
      </c>
      <c r="J86" s="59">
        <v>1</v>
      </c>
      <c r="K86" s="52"/>
      <c r="O86" s="42">
        <v>5.46</v>
      </c>
      <c r="P86" s="42">
        <v>4.83</v>
      </c>
      <c r="T86" s="42" t="s">
        <v>2474</v>
      </c>
    </row>
    <row r="87" spans="1:20" ht="27" customHeight="1">
      <c r="A87" s="53"/>
      <c r="B87" s="87" t="s">
        <v>2475</v>
      </c>
      <c r="C87" s="54" t="s">
        <v>2476</v>
      </c>
      <c r="D87" s="58" t="s">
        <v>2477</v>
      </c>
      <c r="E87" s="56"/>
      <c r="F87" s="57">
        <v>75</v>
      </c>
      <c r="G87" s="57">
        <v>74</v>
      </c>
      <c r="H87" s="76">
        <v>74</v>
      </c>
      <c r="I87" s="58">
        <v>10</v>
      </c>
      <c r="J87" s="59">
        <v>1</v>
      </c>
      <c r="K87" s="52"/>
      <c r="L87" s="42">
        <v>23.97</v>
      </c>
      <c r="M87" s="42">
        <v>23.97</v>
      </c>
      <c r="N87" s="42">
        <v>23.97</v>
      </c>
      <c r="O87" s="42">
        <v>23.97</v>
      </c>
      <c r="P87" s="42">
        <v>23.97</v>
      </c>
      <c r="T87" s="42" t="s">
        <v>2478</v>
      </c>
    </row>
    <row r="88" spans="1:20" ht="27" customHeight="1">
      <c r="A88" s="53"/>
      <c r="B88" s="87" t="s">
        <v>2479</v>
      </c>
      <c r="C88" s="54" t="s">
        <v>2480</v>
      </c>
      <c r="D88" s="58" t="s">
        <v>2481</v>
      </c>
      <c r="E88" s="56"/>
      <c r="F88" s="57">
        <v>60</v>
      </c>
      <c r="G88" s="57">
        <v>40</v>
      </c>
      <c r="H88" s="76">
        <v>40</v>
      </c>
      <c r="I88" s="58">
        <v>10</v>
      </c>
      <c r="J88" s="59">
        <v>1</v>
      </c>
      <c r="K88" s="52"/>
      <c r="L88" s="42" t="s">
        <v>2482</v>
      </c>
      <c r="T88" s="42" t="s">
        <v>2483</v>
      </c>
    </row>
    <row r="89" spans="1:20" ht="27" customHeight="1">
      <c r="A89" s="53"/>
      <c r="B89" s="87" t="s">
        <v>2484</v>
      </c>
      <c r="C89" s="54" t="s">
        <v>2485</v>
      </c>
      <c r="D89" s="58" t="s">
        <v>2486</v>
      </c>
      <c r="E89" s="56"/>
      <c r="F89" s="57">
        <v>6</v>
      </c>
      <c r="G89" s="57">
        <v>4</v>
      </c>
      <c r="H89" s="76">
        <v>4</v>
      </c>
      <c r="I89" s="58">
        <v>10</v>
      </c>
      <c r="J89" s="59">
        <v>1</v>
      </c>
      <c r="K89" s="52"/>
      <c r="L89" s="42">
        <v>2</v>
      </c>
      <c r="M89" s="42">
        <v>2</v>
      </c>
      <c r="N89" s="42">
        <v>2</v>
      </c>
      <c r="O89" s="42">
        <v>2</v>
      </c>
      <c r="P89" s="42">
        <v>2</v>
      </c>
      <c r="T89" s="42" t="s">
        <v>2487</v>
      </c>
    </row>
    <row r="90" spans="1:20" ht="27" customHeight="1">
      <c r="A90" s="53"/>
      <c r="B90" s="87" t="s">
        <v>2488</v>
      </c>
      <c r="C90" s="54" t="s">
        <v>2489</v>
      </c>
      <c r="D90" s="58" t="s">
        <v>2490</v>
      </c>
      <c r="E90" s="56" t="s">
        <v>2491</v>
      </c>
      <c r="F90" s="57">
        <v>120</v>
      </c>
      <c r="G90" s="57">
        <v>120</v>
      </c>
      <c r="H90" s="76">
        <v>105</v>
      </c>
      <c r="I90" s="58">
        <v>15</v>
      </c>
      <c r="J90" s="59">
        <v>1</v>
      </c>
      <c r="K90" s="52"/>
      <c r="L90" s="42">
        <v>70</v>
      </c>
      <c r="M90" s="42">
        <v>70</v>
      </c>
      <c r="N90" s="42">
        <v>66</v>
      </c>
      <c r="O90" s="42">
        <v>63</v>
      </c>
      <c r="P90" s="42">
        <v>60</v>
      </c>
      <c r="T90" s="42" t="s">
        <v>2492</v>
      </c>
    </row>
    <row r="91" spans="1:20" ht="27" customHeight="1" thickBot="1">
      <c r="A91" s="60"/>
      <c r="B91" s="88" t="s">
        <v>2493</v>
      </c>
      <c r="C91" s="61" t="s">
        <v>2494</v>
      </c>
      <c r="D91" s="62" t="s">
        <v>2493</v>
      </c>
      <c r="E91" s="63"/>
      <c r="F91" s="64">
        <v>3</v>
      </c>
      <c r="G91" s="64">
        <v>2</v>
      </c>
      <c r="H91" s="85">
        <v>2</v>
      </c>
      <c r="I91" s="62">
        <v>5</v>
      </c>
      <c r="J91" s="65">
        <v>1</v>
      </c>
      <c r="K91" s="52"/>
      <c r="T91" s="42" t="s">
        <v>2493</v>
      </c>
    </row>
    <row r="92" spans="1:20" ht="27" customHeight="1"/>
    <row r="93" spans="1:20" ht="27" customHeight="1"/>
    <row r="94" spans="1:20" ht="27" customHeight="1"/>
    <row r="95" spans="1:20" ht="27" customHeight="1"/>
    <row r="96" spans="1:20" ht="27" customHeight="1"/>
    <row r="100" spans="3:3">
      <c r="C100" s="78">
        <v>43908</v>
      </c>
    </row>
  </sheetData>
  <pageMargins left="0.39370078740157483" right="0.39370078740157483" top="0.39370078740157483" bottom="0.39370078740157483" header="0" footer="0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9"/>
  <sheetViews>
    <sheetView view="pageLayout" zoomScaleNormal="100" workbookViewId="0">
      <selection activeCell="C7" sqref="C7"/>
    </sheetView>
  </sheetViews>
  <sheetFormatPr defaultColWidth="9.109375" defaultRowHeight="13.2"/>
  <cols>
    <col min="1" max="1" width="27.44140625" style="7" customWidth="1"/>
    <col min="2" max="2" width="11.44140625" style="7" customWidth="1"/>
    <col min="3" max="3" width="39.6640625" style="6" customWidth="1"/>
    <col min="4" max="4" width="10.5546875" style="6" customWidth="1"/>
    <col min="5" max="7" width="8.5546875" style="31" customWidth="1"/>
    <col min="8" max="8" width="10" style="6" customWidth="1"/>
    <col min="9" max="9" width="6" style="6" customWidth="1"/>
    <col min="10" max="17" width="9.109375" style="6" customWidth="1"/>
    <col min="18" max="18" width="30.44140625" style="6" customWidth="1"/>
    <col min="19" max="16384" width="9.109375" style="6"/>
  </cols>
  <sheetData>
    <row r="1" spans="1:18" ht="17.100000000000001" customHeight="1" thickBot="1">
      <c r="A1" s="11" t="s">
        <v>2250</v>
      </c>
      <c r="J1" s="8"/>
    </row>
    <row r="2" spans="1:18" ht="39.6">
      <c r="A2" s="22" t="s">
        <v>2251</v>
      </c>
      <c r="B2" s="23" t="s">
        <v>2252</v>
      </c>
      <c r="C2" s="23" t="s">
        <v>2253</v>
      </c>
      <c r="D2" s="23" t="s">
        <v>2254</v>
      </c>
      <c r="E2" s="32" t="s">
        <v>2255</v>
      </c>
      <c r="F2" s="32" t="s">
        <v>2256</v>
      </c>
      <c r="G2" s="32" t="s">
        <v>2257</v>
      </c>
      <c r="H2" s="23" t="s">
        <v>2258</v>
      </c>
      <c r="I2" s="24" t="s">
        <v>2259</v>
      </c>
      <c r="J2" s="6" t="s">
        <v>2100</v>
      </c>
      <c r="K2" s="6" t="s">
        <v>2260</v>
      </c>
      <c r="L2" s="6" t="s">
        <v>2261</v>
      </c>
      <c r="M2" s="6" t="s">
        <v>2262</v>
      </c>
      <c r="N2" s="6" t="s">
        <v>2263</v>
      </c>
      <c r="R2" s="6" t="s">
        <v>2264</v>
      </c>
    </row>
    <row r="3" spans="1:18" ht="27" customHeight="1">
      <c r="A3" s="18" t="s">
        <v>2265</v>
      </c>
      <c r="B3" s="20" t="s">
        <v>2266</v>
      </c>
      <c r="C3" s="39" t="s">
        <v>2495</v>
      </c>
      <c r="D3" s="12" t="s">
        <v>2268</v>
      </c>
      <c r="E3" s="33">
        <v>10</v>
      </c>
      <c r="F3" s="33">
        <v>7</v>
      </c>
      <c r="G3" s="33">
        <v>7</v>
      </c>
      <c r="H3" s="12">
        <v>20</v>
      </c>
      <c r="I3" s="14">
        <v>1</v>
      </c>
      <c r="N3" s="6">
        <v>3</v>
      </c>
      <c r="R3" s="6" t="s">
        <v>2269</v>
      </c>
    </row>
    <row r="4" spans="1:18" ht="27" customHeight="1">
      <c r="A4" s="18" t="s">
        <v>2270</v>
      </c>
      <c r="B4" s="20" t="s">
        <v>2271</v>
      </c>
      <c r="C4" s="39" t="s">
        <v>2272</v>
      </c>
      <c r="D4" s="12" t="s">
        <v>2268</v>
      </c>
      <c r="E4" s="33">
        <v>10</v>
      </c>
      <c r="F4" s="33">
        <v>7</v>
      </c>
      <c r="G4" s="33">
        <v>7</v>
      </c>
      <c r="H4" s="12">
        <v>20</v>
      </c>
      <c r="I4" s="14">
        <v>1</v>
      </c>
      <c r="N4" s="6">
        <v>3</v>
      </c>
      <c r="R4" s="6" t="s">
        <v>2273</v>
      </c>
    </row>
    <row r="5" spans="1:18" ht="27" customHeight="1">
      <c r="A5" s="18" t="s">
        <v>2496</v>
      </c>
      <c r="B5" s="20" t="s">
        <v>2275</v>
      </c>
      <c r="C5" s="12" t="s">
        <v>2277</v>
      </c>
      <c r="D5" s="12" t="s">
        <v>2268</v>
      </c>
      <c r="E5" s="33">
        <v>22</v>
      </c>
      <c r="F5" s="33">
        <v>20</v>
      </c>
      <c r="G5" s="33">
        <v>20</v>
      </c>
      <c r="H5" s="12">
        <v>20</v>
      </c>
      <c r="I5" s="14">
        <v>1</v>
      </c>
      <c r="J5" s="6">
        <v>10</v>
      </c>
      <c r="M5" s="6">
        <v>9</v>
      </c>
      <c r="N5" s="6">
        <v>8</v>
      </c>
      <c r="R5" s="6" t="s">
        <v>2277</v>
      </c>
    </row>
    <row r="6" spans="1:18" ht="27" customHeight="1">
      <c r="A6" s="18" t="s">
        <v>2278</v>
      </c>
      <c r="B6" s="20" t="s">
        <v>2279</v>
      </c>
      <c r="C6" s="12" t="s">
        <v>2281</v>
      </c>
      <c r="D6" s="12" t="s">
        <v>2268</v>
      </c>
      <c r="E6" s="33">
        <v>31</v>
      </c>
      <c r="F6" s="33">
        <v>21</v>
      </c>
      <c r="G6" s="33">
        <v>21</v>
      </c>
      <c r="H6" s="12">
        <v>20</v>
      </c>
      <c r="I6" s="14">
        <v>1</v>
      </c>
      <c r="J6" s="6">
        <v>10</v>
      </c>
      <c r="M6" s="6">
        <v>9</v>
      </c>
      <c r="N6" s="6">
        <v>8</v>
      </c>
      <c r="R6" s="6" t="s">
        <v>2281</v>
      </c>
    </row>
    <row r="7" spans="1:18" ht="27" customHeight="1" thickBot="1">
      <c r="A7" s="19" t="s">
        <v>2282</v>
      </c>
      <c r="B7" s="21" t="s">
        <v>2283</v>
      </c>
      <c r="C7" s="15" t="s">
        <v>2284</v>
      </c>
      <c r="D7" s="15" t="s">
        <v>2268</v>
      </c>
      <c r="E7" s="34">
        <v>3</v>
      </c>
      <c r="F7" s="34">
        <v>2</v>
      </c>
      <c r="G7" s="34">
        <v>2</v>
      </c>
      <c r="H7" s="15">
        <v>10</v>
      </c>
      <c r="I7" s="17">
        <v>1</v>
      </c>
      <c r="R7" s="6" t="s">
        <v>2284</v>
      </c>
    </row>
    <row r="8" spans="1:18" ht="12.75" customHeight="1">
      <c r="J8" s="9"/>
    </row>
    <row r="9" spans="1:18" ht="17.100000000000001" customHeight="1" thickBot="1">
      <c r="A9" s="11" t="s">
        <v>2285</v>
      </c>
      <c r="J9" s="9"/>
    </row>
    <row r="10" spans="1:18" ht="26.4">
      <c r="A10" s="22" t="s">
        <v>2251</v>
      </c>
      <c r="B10" s="23" t="s">
        <v>2252</v>
      </c>
      <c r="C10" s="23" t="s">
        <v>2253</v>
      </c>
      <c r="D10" s="23" t="s">
        <v>2254</v>
      </c>
      <c r="E10" s="32" t="s">
        <v>2286</v>
      </c>
      <c r="F10" s="32" t="s">
        <v>2287</v>
      </c>
      <c r="G10" s="32" t="s">
        <v>2288</v>
      </c>
      <c r="H10" s="23" t="s">
        <v>2258</v>
      </c>
      <c r="I10" s="24" t="s">
        <v>2259</v>
      </c>
      <c r="J10" s="6" t="s">
        <v>2100</v>
      </c>
      <c r="K10" s="6" t="s">
        <v>2260</v>
      </c>
      <c r="L10" s="6" t="s">
        <v>2261</v>
      </c>
      <c r="M10" s="6" t="s">
        <v>2262</v>
      </c>
      <c r="N10" s="6" t="s">
        <v>2263</v>
      </c>
      <c r="R10" s="6" t="s">
        <v>2264</v>
      </c>
    </row>
    <row r="11" spans="1:18" ht="27" customHeight="1">
      <c r="A11" s="18" t="s">
        <v>2289</v>
      </c>
      <c r="B11" s="20" t="s">
        <v>2290</v>
      </c>
      <c r="C11" s="12" t="s">
        <v>2294</v>
      </c>
      <c r="D11" s="12" t="s">
        <v>2292</v>
      </c>
      <c r="E11" s="33">
        <v>7</v>
      </c>
      <c r="F11" s="33">
        <v>5</v>
      </c>
      <c r="G11" s="33">
        <v>5</v>
      </c>
      <c r="H11" s="12">
        <v>10</v>
      </c>
      <c r="I11" s="14">
        <v>1</v>
      </c>
      <c r="N11" s="6" t="s">
        <v>2293</v>
      </c>
      <c r="R11" s="6" t="s">
        <v>2294</v>
      </c>
    </row>
    <row r="12" spans="1:18" ht="27" customHeight="1">
      <c r="A12" s="18" t="s">
        <v>2295</v>
      </c>
      <c r="B12" s="20" t="s">
        <v>2296</v>
      </c>
      <c r="C12" s="12" t="s">
        <v>2300</v>
      </c>
      <c r="D12" s="12" t="s">
        <v>2298</v>
      </c>
      <c r="E12" s="33">
        <v>4</v>
      </c>
      <c r="F12" s="33">
        <v>2.5</v>
      </c>
      <c r="G12" s="33">
        <v>2.5</v>
      </c>
      <c r="H12" s="12">
        <v>5</v>
      </c>
      <c r="I12" s="14">
        <v>1</v>
      </c>
      <c r="J12" s="6" t="s">
        <v>2299</v>
      </c>
      <c r="K12" s="6" t="s">
        <v>2299</v>
      </c>
      <c r="L12" s="6" t="s">
        <v>2299</v>
      </c>
      <c r="M12" s="6" t="s">
        <v>2299</v>
      </c>
      <c r="N12" s="6" t="s">
        <v>2299</v>
      </c>
      <c r="R12" s="6" t="s">
        <v>2300</v>
      </c>
    </row>
    <row r="13" spans="1:18" ht="27" customHeight="1">
      <c r="A13" s="18" t="s">
        <v>2303</v>
      </c>
      <c r="B13" s="20" t="s">
        <v>2302</v>
      </c>
      <c r="C13" s="12" t="s">
        <v>2303</v>
      </c>
      <c r="D13" s="12"/>
      <c r="E13" s="33">
        <v>3</v>
      </c>
      <c r="F13" s="33">
        <v>2</v>
      </c>
      <c r="G13" s="33">
        <v>2</v>
      </c>
      <c r="H13" s="12">
        <v>10</v>
      </c>
      <c r="I13" s="14">
        <v>1</v>
      </c>
      <c r="N13" s="6">
        <v>0.69</v>
      </c>
      <c r="R13" s="6" t="s">
        <v>2303</v>
      </c>
    </row>
    <row r="14" spans="1:18" ht="27" customHeight="1" thickBot="1">
      <c r="A14" s="19" t="s">
        <v>2497</v>
      </c>
      <c r="B14" s="21" t="s">
        <v>2305</v>
      </c>
      <c r="C14" s="15" t="s">
        <v>2309</v>
      </c>
      <c r="D14" s="15" t="s">
        <v>2307</v>
      </c>
      <c r="E14" s="34">
        <v>6</v>
      </c>
      <c r="F14" s="34">
        <v>4</v>
      </c>
      <c r="G14" s="34">
        <v>4</v>
      </c>
      <c r="H14" s="15">
        <v>10</v>
      </c>
      <c r="I14" s="17">
        <v>1</v>
      </c>
      <c r="L14" s="6" t="s">
        <v>2308</v>
      </c>
      <c r="M14" s="6" t="s">
        <v>2308</v>
      </c>
      <c r="N14" s="6" t="s">
        <v>2308</v>
      </c>
      <c r="R14" s="6" t="s">
        <v>2309</v>
      </c>
    </row>
    <row r="15" spans="1:18" ht="12.75" customHeight="1">
      <c r="J15" s="9"/>
    </row>
    <row r="16" spans="1:18" ht="17.100000000000001" customHeight="1" thickBot="1">
      <c r="A16" s="11" t="s">
        <v>2310</v>
      </c>
      <c r="J16" s="9"/>
    </row>
    <row r="17" spans="1:18" ht="26.4">
      <c r="A17" s="22" t="s">
        <v>2251</v>
      </c>
      <c r="B17" s="23" t="s">
        <v>2252</v>
      </c>
      <c r="C17" s="23" t="s">
        <v>2253</v>
      </c>
      <c r="D17" s="23" t="s">
        <v>2254</v>
      </c>
      <c r="E17" s="32" t="s">
        <v>2286</v>
      </c>
      <c r="F17" s="32" t="s">
        <v>2287</v>
      </c>
      <c r="G17" s="32" t="s">
        <v>2288</v>
      </c>
      <c r="H17" s="23" t="s">
        <v>2258</v>
      </c>
      <c r="I17" s="24" t="s">
        <v>2259</v>
      </c>
      <c r="J17" s="6" t="s">
        <v>2100</v>
      </c>
      <c r="K17" s="6" t="s">
        <v>2260</v>
      </c>
      <c r="L17" s="6" t="s">
        <v>2261</v>
      </c>
      <c r="M17" s="6" t="s">
        <v>2262</v>
      </c>
      <c r="N17" s="6" t="s">
        <v>2263</v>
      </c>
      <c r="R17" s="6" t="s">
        <v>2264</v>
      </c>
    </row>
    <row r="18" spans="1:18" ht="27" customHeight="1">
      <c r="A18" s="18" t="s">
        <v>2498</v>
      </c>
      <c r="B18" s="20" t="s">
        <v>2312</v>
      </c>
      <c r="C18" s="12" t="s">
        <v>2315</v>
      </c>
      <c r="D18" s="12"/>
      <c r="E18" s="33">
        <v>1</v>
      </c>
      <c r="F18" s="33">
        <v>0.3</v>
      </c>
      <c r="G18" s="33">
        <v>0.3</v>
      </c>
      <c r="H18" s="12">
        <v>8</v>
      </c>
      <c r="I18" s="14">
        <v>1</v>
      </c>
      <c r="R18" s="6" t="s">
        <v>2315</v>
      </c>
    </row>
    <row r="19" spans="1:18" ht="27" customHeight="1">
      <c r="A19" s="18" t="s">
        <v>2316</v>
      </c>
      <c r="B19" s="20" t="s">
        <v>2317</v>
      </c>
      <c r="C19" s="12" t="s">
        <v>2318</v>
      </c>
      <c r="D19" s="12"/>
      <c r="E19" s="33">
        <v>1.5</v>
      </c>
      <c r="F19" s="33">
        <v>1</v>
      </c>
      <c r="G19" s="33">
        <v>1</v>
      </c>
      <c r="H19" s="12">
        <v>10</v>
      </c>
      <c r="I19" s="14">
        <v>1</v>
      </c>
      <c r="R19" s="6" t="s">
        <v>2318</v>
      </c>
    </row>
    <row r="20" spans="1:18" ht="27" customHeight="1" thickBot="1">
      <c r="A20" s="19" t="s">
        <v>2499</v>
      </c>
      <c r="B20" s="21" t="s">
        <v>2320</v>
      </c>
      <c r="C20" s="15" t="s">
        <v>2323</v>
      </c>
      <c r="D20" s="15"/>
      <c r="E20" s="35"/>
      <c r="F20" s="35"/>
      <c r="G20" s="35"/>
      <c r="H20" s="16"/>
      <c r="I20" s="26"/>
      <c r="R20" s="6" t="s">
        <v>2323</v>
      </c>
    </row>
    <row r="21" spans="1:18" ht="27" customHeight="1">
      <c r="J21" s="9"/>
    </row>
    <row r="22" spans="1:18" ht="17.100000000000001" customHeight="1" thickBot="1">
      <c r="A22" s="11" t="s">
        <v>2324</v>
      </c>
      <c r="J22" s="8"/>
    </row>
    <row r="23" spans="1:18" ht="26.4">
      <c r="A23" s="22" t="s">
        <v>2251</v>
      </c>
      <c r="B23" s="23" t="s">
        <v>2252</v>
      </c>
      <c r="C23" s="23" t="s">
        <v>2253</v>
      </c>
      <c r="D23" s="23" t="s">
        <v>2254</v>
      </c>
      <c r="E23" s="32" t="s">
        <v>2286</v>
      </c>
      <c r="F23" s="32" t="s">
        <v>2287</v>
      </c>
      <c r="G23" s="32" t="s">
        <v>2288</v>
      </c>
      <c r="H23" s="23" t="s">
        <v>2258</v>
      </c>
      <c r="I23" s="24" t="s">
        <v>2259</v>
      </c>
      <c r="J23" s="6" t="s">
        <v>2100</v>
      </c>
      <c r="K23" s="6" t="s">
        <v>2260</v>
      </c>
      <c r="L23" s="6" t="s">
        <v>2261</v>
      </c>
      <c r="M23" s="6" t="s">
        <v>2262</v>
      </c>
      <c r="N23" s="6" t="s">
        <v>2263</v>
      </c>
      <c r="R23" s="6" t="s">
        <v>2264</v>
      </c>
    </row>
    <row r="24" spans="1:18" ht="27" customHeight="1">
      <c r="A24" s="18" t="s">
        <v>2325</v>
      </c>
      <c r="B24" s="20" t="s">
        <v>2326</v>
      </c>
      <c r="C24" s="12" t="s">
        <v>2329</v>
      </c>
      <c r="D24" s="27" t="s">
        <v>2328</v>
      </c>
      <c r="E24" s="33">
        <v>45</v>
      </c>
      <c r="F24" s="33">
        <v>30</v>
      </c>
      <c r="G24" s="36">
        <v>30</v>
      </c>
      <c r="H24" s="12">
        <v>20</v>
      </c>
      <c r="I24" s="14">
        <v>1</v>
      </c>
      <c r="J24" s="6">
        <v>22</v>
      </c>
      <c r="K24" s="6">
        <v>22</v>
      </c>
      <c r="L24" s="6">
        <v>16</v>
      </c>
      <c r="M24" s="6">
        <v>14</v>
      </c>
      <c r="N24" s="6">
        <v>13</v>
      </c>
      <c r="R24" s="6" t="s">
        <v>2329</v>
      </c>
    </row>
    <row r="25" spans="1:18" ht="27" customHeight="1">
      <c r="A25" s="18" t="s">
        <v>2330</v>
      </c>
      <c r="B25" s="20" t="s">
        <v>2331</v>
      </c>
      <c r="C25" s="12" t="s">
        <v>2333</v>
      </c>
      <c r="D25" s="27" t="s">
        <v>2328</v>
      </c>
      <c r="E25" s="33">
        <v>22</v>
      </c>
      <c r="F25" s="33">
        <v>19.5</v>
      </c>
      <c r="G25" s="33">
        <v>19.5</v>
      </c>
      <c r="H25" s="12">
        <v>25</v>
      </c>
      <c r="I25" s="14">
        <v>1</v>
      </c>
      <c r="N25" s="6">
        <v>11.2</v>
      </c>
      <c r="R25" s="6" t="s">
        <v>2333</v>
      </c>
    </row>
    <row r="26" spans="1:18" ht="27" customHeight="1">
      <c r="A26" s="18" t="s">
        <v>2334</v>
      </c>
      <c r="B26" s="20" t="s">
        <v>2335</v>
      </c>
      <c r="C26" s="12" t="s">
        <v>2337</v>
      </c>
      <c r="D26" s="27" t="s">
        <v>2328</v>
      </c>
      <c r="E26" s="33">
        <v>26</v>
      </c>
      <c r="F26" s="33">
        <v>23.2</v>
      </c>
      <c r="G26" s="33">
        <v>23.2</v>
      </c>
      <c r="H26" s="12">
        <v>25</v>
      </c>
      <c r="I26" s="14">
        <v>1</v>
      </c>
      <c r="L26" s="6">
        <v>18</v>
      </c>
      <c r="M26" s="6">
        <v>18</v>
      </c>
      <c r="N26" s="6">
        <v>13.4</v>
      </c>
      <c r="R26" s="6" t="s">
        <v>2337</v>
      </c>
    </row>
    <row r="27" spans="1:18" ht="27" customHeight="1">
      <c r="A27" s="18" t="s">
        <v>2338</v>
      </c>
      <c r="B27" s="20" t="s">
        <v>2339</v>
      </c>
      <c r="C27" s="12" t="s">
        <v>2341</v>
      </c>
      <c r="D27" s="27" t="s">
        <v>2328</v>
      </c>
      <c r="E27" s="33">
        <v>6.2</v>
      </c>
      <c r="F27" s="33">
        <v>5.9</v>
      </c>
      <c r="G27" s="36">
        <v>5.9</v>
      </c>
      <c r="H27" s="12">
        <v>25</v>
      </c>
      <c r="I27" s="14">
        <v>1</v>
      </c>
      <c r="N27" s="6">
        <v>4.2</v>
      </c>
      <c r="R27" s="6" t="s">
        <v>2341</v>
      </c>
    </row>
    <row r="28" spans="1:18" ht="27" customHeight="1">
      <c r="A28" s="18" t="s">
        <v>2342</v>
      </c>
      <c r="B28" s="20" t="s">
        <v>2343</v>
      </c>
      <c r="C28" s="12" t="s">
        <v>2345</v>
      </c>
      <c r="D28" s="27" t="s">
        <v>2328</v>
      </c>
      <c r="E28" s="33">
        <v>25</v>
      </c>
      <c r="F28" s="33">
        <v>22.6</v>
      </c>
      <c r="G28" s="33">
        <v>22.6</v>
      </c>
      <c r="H28" s="12">
        <v>25</v>
      </c>
      <c r="I28" s="14">
        <v>1</v>
      </c>
      <c r="N28" s="6">
        <v>12.8</v>
      </c>
      <c r="R28" s="6" t="s">
        <v>2345</v>
      </c>
    </row>
    <row r="29" spans="1:18" ht="27" customHeight="1">
      <c r="A29" s="18" t="s">
        <v>2346</v>
      </c>
      <c r="B29" s="20" t="s">
        <v>2347</v>
      </c>
      <c r="C29" s="12" t="s">
        <v>2349</v>
      </c>
      <c r="D29" s="27" t="s">
        <v>2328</v>
      </c>
      <c r="E29" s="33">
        <v>20</v>
      </c>
      <c r="F29" s="33">
        <v>17.8</v>
      </c>
      <c r="G29" s="33">
        <v>17.8</v>
      </c>
      <c r="H29" s="12">
        <v>25</v>
      </c>
      <c r="I29" s="14">
        <v>1</v>
      </c>
      <c r="N29" s="6">
        <v>10.199999999999999</v>
      </c>
      <c r="R29" s="6" t="s">
        <v>2349</v>
      </c>
    </row>
    <row r="30" spans="1:18" ht="27" customHeight="1">
      <c r="A30" s="18" t="s">
        <v>2350</v>
      </c>
      <c r="B30" s="20" t="s">
        <v>2351</v>
      </c>
      <c r="C30" s="12" t="s">
        <v>2353</v>
      </c>
      <c r="D30" s="27" t="s">
        <v>2328</v>
      </c>
      <c r="E30" s="33">
        <v>20</v>
      </c>
      <c r="F30" s="33">
        <v>17.8</v>
      </c>
      <c r="G30" s="33">
        <v>17.8</v>
      </c>
      <c r="H30" s="12">
        <v>25</v>
      </c>
      <c r="I30" s="14">
        <v>1</v>
      </c>
      <c r="N30" s="6">
        <v>10.199999999999999</v>
      </c>
      <c r="R30" s="6" t="s">
        <v>2353</v>
      </c>
    </row>
    <row r="31" spans="1:18" ht="27" customHeight="1">
      <c r="A31" s="18" t="s">
        <v>2354</v>
      </c>
      <c r="B31" s="20" t="s">
        <v>2355</v>
      </c>
      <c r="C31" s="12" t="s">
        <v>2357</v>
      </c>
      <c r="D31" s="27" t="s">
        <v>2328</v>
      </c>
      <c r="E31" s="33">
        <v>26.5</v>
      </c>
      <c r="F31" s="33">
        <v>23.5</v>
      </c>
      <c r="G31" s="33">
        <v>23.5</v>
      </c>
      <c r="H31" s="12">
        <v>25</v>
      </c>
      <c r="I31" s="14">
        <v>1</v>
      </c>
      <c r="N31" s="6">
        <v>13.3</v>
      </c>
      <c r="R31" s="6" t="s">
        <v>2357</v>
      </c>
    </row>
    <row r="32" spans="1:18" ht="27" customHeight="1">
      <c r="A32" s="18" t="s">
        <v>2358</v>
      </c>
      <c r="B32" s="20" t="s">
        <v>2359</v>
      </c>
      <c r="C32" s="12" t="s">
        <v>2361</v>
      </c>
      <c r="D32" s="27" t="s">
        <v>2328</v>
      </c>
      <c r="E32" s="33">
        <v>31.8</v>
      </c>
      <c r="F32" s="33">
        <v>28.3</v>
      </c>
      <c r="G32" s="36">
        <v>28.3</v>
      </c>
      <c r="H32" s="12">
        <v>25</v>
      </c>
      <c r="I32" s="14">
        <v>1</v>
      </c>
      <c r="R32" s="6" t="s">
        <v>2361</v>
      </c>
    </row>
    <row r="33" spans="1:18" ht="27" customHeight="1">
      <c r="A33" s="18" t="s">
        <v>2362</v>
      </c>
      <c r="B33" s="20" t="s">
        <v>2363</v>
      </c>
      <c r="C33" s="12" t="s">
        <v>2365</v>
      </c>
      <c r="D33" s="27" t="s">
        <v>2328</v>
      </c>
      <c r="E33" s="33">
        <v>42</v>
      </c>
      <c r="F33" s="33">
        <v>37.200000000000003</v>
      </c>
      <c r="G33" s="33">
        <v>37.200000000000003</v>
      </c>
      <c r="H33" s="12">
        <v>25</v>
      </c>
      <c r="I33" s="14">
        <v>1</v>
      </c>
      <c r="L33" s="6">
        <v>28.8</v>
      </c>
      <c r="M33" s="6">
        <v>28.8</v>
      </c>
      <c r="N33" s="6">
        <v>21.5</v>
      </c>
      <c r="R33" s="6" t="s">
        <v>2365</v>
      </c>
    </row>
    <row r="34" spans="1:18" ht="27" customHeight="1">
      <c r="A34" s="18" t="s">
        <v>2366</v>
      </c>
      <c r="B34" s="20" t="s">
        <v>2367</v>
      </c>
      <c r="C34" s="12" t="s">
        <v>2369</v>
      </c>
      <c r="D34" s="27" t="s">
        <v>2328</v>
      </c>
      <c r="E34" s="33">
        <v>24.5</v>
      </c>
      <c r="F34" s="33">
        <v>21.8</v>
      </c>
      <c r="G34" s="33">
        <v>21.8</v>
      </c>
      <c r="H34" s="12">
        <v>25</v>
      </c>
      <c r="I34" s="14">
        <v>1</v>
      </c>
      <c r="L34" s="6">
        <v>16.899999999999999</v>
      </c>
      <c r="M34" s="6">
        <v>16.899999999999999</v>
      </c>
      <c r="N34" s="6">
        <v>12.6</v>
      </c>
      <c r="R34" s="6" t="s">
        <v>2369</v>
      </c>
    </row>
    <row r="35" spans="1:18" ht="27" customHeight="1" thickBot="1">
      <c r="A35" s="19" t="s">
        <v>2370</v>
      </c>
      <c r="B35" s="21" t="s">
        <v>2371</v>
      </c>
      <c r="C35" s="15" t="s">
        <v>2373</v>
      </c>
      <c r="D35" s="28" t="s">
        <v>2328</v>
      </c>
      <c r="E35" s="34">
        <v>29.5</v>
      </c>
      <c r="F35" s="34">
        <v>26.3</v>
      </c>
      <c r="G35" s="34">
        <v>26.3</v>
      </c>
      <c r="H35" s="15">
        <v>25</v>
      </c>
      <c r="I35" s="17">
        <v>1</v>
      </c>
      <c r="L35" s="6">
        <v>20.399999999999999</v>
      </c>
      <c r="M35" s="6">
        <v>20.399999999999999</v>
      </c>
      <c r="N35" s="6">
        <v>15.2</v>
      </c>
      <c r="R35" s="6" t="s">
        <v>2373</v>
      </c>
    </row>
    <row r="36" spans="1:18">
      <c r="J36" s="9"/>
    </row>
    <row r="37" spans="1:18">
      <c r="J37" s="9"/>
    </row>
    <row r="38" spans="1:18">
      <c r="J38" s="9"/>
    </row>
    <row r="39" spans="1:18">
      <c r="J39" s="9"/>
    </row>
    <row r="40" spans="1:18">
      <c r="J40" s="9"/>
    </row>
    <row r="41" spans="1:18">
      <c r="J41" s="9"/>
    </row>
    <row r="42" spans="1:18">
      <c r="J42" s="9"/>
    </row>
    <row r="43" spans="1:18">
      <c r="J43" s="9"/>
    </row>
    <row r="44" spans="1:18">
      <c r="J44" s="9"/>
    </row>
    <row r="45" spans="1:18">
      <c r="J45" s="9"/>
    </row>
    <row r="46" spans="1:18" ht="17.100000000000001" customHeight="1" thickBot="1">
      <c r="A46" s="11" t="s">
        <v>2374</v>
      </c>
      <c r="J46" s="8"/>
    </row>
    <row r="47" spans="1:18" ht="26.4">
      <c r="A47" s="22" t="s">
        <v>2251</v>
      </c>
      <c r="B47" s="23" t="s">
        <v>2252</v>
      </c>
      <c r="C47" s="23" t="s">
        <v>2253</v>
      </c>
      <c r="D47" s="23" t="s">
        <v>2254</v>
      </c>
      <c r="E47" s="32" t="s">
        <v>2286</v>
      </c>
      <c r="F47" s="32" t="s">
        <v>2287</v>
      </c>
      <c r="G47" s="32" t="s">
        <v>2288</v>
      </c>
      <c r="H47" s="23" t="s">
        <v>2258</v>
      </c>
      <c r="I47" s="24" t="s">
        <v>2259</v>
      </c>
      <c r="J47" s="6" t="s">
        <v>2100</v>
      </c>
      <c r="K47" s="6" t="s">
        <v>2260</v>
      </c>
      <c r="L47" s="6" t="s">
        <v>2261</v>
      </c>
      <c r="M47" s="6" t="s">
        <v>2262</v>
      </c>
      <c r="N47" s="6" t="s">
        <v>2263</v>
      </c>
      <c r="R47" s="6" t="s">
        <v>2264</v>
      </c>
    </row>
    <row r="48" spans="1:18" ht="27" customHeight="1">
      <c r="A48" s="18" t="s">
        <v>2375</v>
      </c>
      <c r="B48" s="20" t="s">
        <v>2376</v>
      </c>
      <c r="C48" s="12" t="s">
        <v>2379</v>
      </c>
      <c r="D48" s="12"/>
      <c r="E48" s="33">
        <v>10</v>
      </c>
      <c r="F48" s="33">
        <v>7</v>
      </c>
      <c r="G48" s="36">
        <v>7</v>
      </c>
      <c r="H48" s="12">
        <v>10</v>
      </c>
      <c r="I48" s="14">
        <v>1</v>
      </c>
      <c r="J48" s="6">
        <v>4.2</v>
      </c>
      <c r="K48" s="6">
        <v>4.2</v>
      </c>
      <c r="L48" s="6">
        <v>2.2999999999999998</v>
      </c>
      <c r="N48" s="6">
        <v>2.25</v>
      </c>
      <c r="R48" s="6" t="s">
        <v>2379</v>
      </c>
    </row>
    <row r="49" spans="1:18" ht="27" customHeight="1">
      <c r="A49" s="18" t="s">
        <v>2380</v>
      </c>
      <c r="B49" s="20" t="s">
        <v>2381</v>
      </c>
      <c r="C49" s="12" t="s">
        <v>2385</v>
      </c>
      <c r="D49" s="12"/>
      <c r="E49" s="33">
        <v>4</v>
      </c>
      <c r="F49" s="33">
        <v>3</v>
      </c>
      <c r="G49" s="36">
        <v>3</v>
      </c>
      <c r="H49" s="12">
        <v>5</v>
      </c>
      <c r="I49" s="14">
        <v>1</v>
      </c>
      <c r="J49" s="6" t="s">
        <v>2384</v>
      </c>
      <c r="K49" s="6" t="s">
        <v>2384</v>
      </c>
      <c r="L49" s="6" t="s">
        <v>2384</v>
      </c>
      <c r="M49" s="6" t="s">
        <v>2384</v>
      </c>
      <c r="N49" s="6" t="s">
        <v>2384</v>
      </c>
      <c r="R49" s="6" t="s">
        <v>2385</v>
      </c>
    </row>
    <row r="50" spans="1:18" ht="27" customHeight="1">
      <c r="A50" s="18" t="s">
        <v>2386</v>
      </c>
      <c r="B50" s="20" t="s">
        <v>2387</v>
      </c>
      <c r="C50" s="12" t="s">
        <v>2390</v>
      </c>
      <c r="D50" s="12"/>
      <c r="E50" s="33">
        <v>3</v>
      </c>
      <c r="F50" s="33">
        <v>2</v>
      </c>
      <c r="G50" s="36">
        <v>2</v>
      </c>
      <c r="H50" s="12">
        <v>10</v>
      </c>
      <c r="I50" s="14">
        <v>1</v>
      </c>
      <c r="R50" s="6" t="s">
        <v>2390</v>
      </c>
    </row>
    <row r="51" spans="1:18" ht="27" customHeight="1">
      <c r="A51" s="18" t="s">
        <v>2391</v>
      </c>
      <c r="B51" s="20" t="s">
        <v>2392</v>
      </c>
      <c r="C51" s="12" t="s">
        <v>2395</v>
      </c>
      <c r="D51" s="12"/>
      <c r="E51" s="33">
        <v>9</v>
      </c>
      <c r="F51" s="33">
        <v>6</v>
      </c>
      <c r="G51" s="36">
        <v>6</v>
      </c>
      <c r="H51" s="12">
        <v>20</v>
      </c>
      <c r="I51" s="14">
        <v>1</v>
      </c>
      <c r="N51" s="6">
        <v>3.02</v>
      </c>
      <c r="R51" s="6" t="s">
        <v>2395</v>
      </c>
    </row>
    <row r="52" spans="1:18" ht="27" customHeight="1">
      <c r="A52" s="18" t="s">
        <v>2396</v>
      </c>
      <c r="B52" s="20" t="s">
        <v>2397</v>
      </c>
      <c r="C52" s="12" t="s">
        <v>2399</v>
      </c>
      <c r="D52" s="12"/>
      <c r="E52" s="33">
        <v>7</v>
      </c>
      <c r="F52" s="33">
        <v>5</v>
      </c>
      <c r="G52" s="36">
        <v>5</v>
      </c>
      <c r="H52" s="12">
        <v>10</v>
      </c>
      <c r="I52" s="14">
        <v>1</v>
      </c>
      <c r="J52" s="6">
        <v>1</v>
      </c>
      <c r="K52" s="6">
        <v>1</v>
      </c>
      <c r="L52" s="6">
        <v>1</v>
      </c>
      <c r="M52" s="6">
        <v>1</v>
      </c>
      <c r="N52" s="6">
        <v>1</v>
      </c>
      <c r="R52" s="6" t="s">
        <v>2399</v>
      </c>
    </row>
    <row r="53" spans="1:18" ht="27" customHeight="1">
      <c r="A53" s="18" t="s">
        <v>2400</v>
      </c>
      <c r="B53" s="20" t="s">
        <v>2401</v>
      </c>
      <c r="C53" s="12" t="s">
        <v>2404</v>
      </c>
      <c r="D53" s="12"/>
      <c r="E53" s="33">
        <v>2</v>
      </c>
      <c r="F53" s="33">
        <v>1</v>
      </c>
      <c r="G53" s="36">
        <v>1</v>
      </c>
      <c r="H53" s="12">
        <v>5</v>
      </c>
      <c r="I53" s="14">
        <v>1</v>
      </c>
      <c r="J53" s="6" t="s">
        <v>2403</v>
      </c>
      <c r="K53" s="6" t="s">
        <v>2403</v>
      </c>
      <c r="L53" s="6" t="s">
        <v>2403</v>
      </c>
      <c r="M53" s="6" t="s">
        <v>2403</v>
      </c>
      <c r="N53" s="6" t="s">
        <v>2403</v>
      </c>
      <c r="R53" s="6" t="s">
        <v>2404</v>
      </c>
    </row>
    <row r="54" spans="1:18" ht="27" customHeight="1">
      <c r="A54" s="18" t="s">
        <v>2405</v>
      </c>
      <c r="B54" s="20" t="s">
        <v>2406</v>
      </c>
      <c r="C54" s="12" t="s">
        <v>2407</v>
      </c>
      <c r="D54" s="12"/>
      <c r="E54" s="33">
        <v>2</v>
      </c>
      <c r="F54" s="33">
        <v>1.5</v>
      </c>
      <c r="G54" s="36">
        <v>1.5</v>
      </c>
      <c r="H54" s="12">
        <v>5</v>
      </c>
      <c r="I54" s="14">
        <v>1</v>
      </c>
      <c r="L54" s="6">
        <v>1.45</v>
      </c>
      <c r="M54" s="6">
        <v>0.68</v>
      </c>
      <c r="N54" s="6">
        <v>0.68</v>
      </c>
      <c r="R54" s="6" t="s">
        <v>2407</v>
      </c>
    </row>
    <row r="55" spans="1:18" ht="27" customHeight="1">
      <c r="A55" s="18" t="s">
        <v>2408</v>
      </c>
      <c r="B55" s="20" t="s">
        <v>2409</v>
      </c>
      <c r="C55" s="12" t="s">
        <v>2411</v>
      </c>
      <c r="D55" s="12"/>
      <c r="E55" s="33">
        <v>4</v>
      </c>
      <c r="F55" s="33">
        <v>3</v>
      </c>
      <c r="G55" s="36">
        <v>3</v>
      </c>
      <c r="H55" s="12">
        <v>20</v>
      </c>
      <c r="I55" s="14">
        <v>1</v>
      </c>
      <c r="N55" s="6">
        <v>1.29</v>
      </c>
      <c r="R55" s="6" t="s">
        <v>2411</v>
      </c>
    </row>
    <row r="56" spans="1:18" ht="27" customHeight="1">
      <c r="A56" s="18" t="s">
        <v>2412</v>
      </c>
      <c r="B56" s="20" t="s">
        <v>2413</v>
      </c>
      <c r="C56" s="12" t="s">
        <v>2414</v>
      </c>
      <c r="D56" s="12"/>
      <c r="E56" s="33">
        <v>2</v>
      </c>
      <c r="F56" s="33">
        <v>1</v>
      </c>
      <c r="G56" s="36">
        <v>1</v>
      </c>
      <c r="H56" s="12">
        <v>5</v>
      </c>
      <c r="I56" s="14">
        <v>1</v>
      </c>
      <c r="J56" s="6" t="s">
        <v>2415</v>
      </c>
      <c r="K56" s="6" t="s">
        <v>2415</v>
      </c>
      <c r="L56" s="6" t="s">
        <v>2415</v>
      </c>
      <c r="M56" s="6" t="s">
        <v>2415</v>
      </c>
      <c r="N56" s="6" t="s">
        <v>2415</v>
      </c>
      <c r="R56" s="6" t="s">
        <v>2414</v>
      </c>
    </row>
    <row r="57" spans="1:18" ht="27" customHeight="1">
      <c r="A57" s="18" t="s">
        <v>2416</v>
      </c>
      <c r="B57" s="20" t="s">
        <v>2417</v>
      </c>
      <c r="C57" s="12" t="s">
        <v>2416</v>
      </c>
      <c r="D57" s="12"/>
      <c r="E57" s="33">
        <v>4</v>
      </c>
      <c r="F57" s="33">
        <v>3</v>
      </c>
      <c r="G57" s="36">
        <v>3</v>
      </c>
      <c r="H57" s="12">
        <v>5</v>
      </c>
      <c r="I57" s="14">
        <v>1</v>
      </c>
      <c r="J57" s="6" t="s">
        <v>2418</v>
      </c>
      <c r="K57" s="6" t="s">
        <v>2418</v>
      </c>
      <c r="L57" s="6" t="s">
        <v>2418</v>
      </c>
      <c r="M57" s="6" t="s">
        <v>2418</v>
      </c>
      <c r="N57" s="6" t="s">
        <v>2418</v>
      </c>
      <c r="R57" s="6" t="s">
        <v>2416</v>
      </c>
    </row>
    <row r="58" spans="1:18" ht="27" customHeight="1">
      <c r="A58" s="18" t="s">
        <v>2500</v>
      </c>
      <c r="B58" s="20" t="s">
        <v>2420</v>
      </c>
      <c r="C58" s="12" t="s">
        <v>2424</v>
      </c>
      <c r="D58" s="12"/>
      <c r="E58" s="33">
        <v>7</v>
      </c>
      <c r="F58" s="33">
        <v>5</v>
      </c>
      <c r="G58" s="36">
        <v>5</v>
      </c>
      <c r="H58" s="12">
        <v>20</v>
      </c>
      <c r="I58" s="14">
        <v>1</v>
      </c>
      <c r="L58" s="6" t="s">
        <v>2422</v>
      </c>
      <c r="N58" s="6" t="s">
        <v>2423</v>
      </c>
      <c r="R58" s="6" t="s">
        <v>2424</v>
      </c>
    </row>
    <row r="59" spans="1:18" ht="27" customHeight="1">
      <c r="A59" s="18" t="s">
        <v>2501</v>
      </c>
      <c r="B59" s="20" t="s">
        <v>2426</v>
      </c>
      <c r="C59" s="12" t="s">
        <v>2429</v>
      </c>
      <c r="D59" s="12"/>
      <c r="E59" s="33">
        <v>2</v>
      </c>
      <c r="F59" s="33">
        <v>1</v>
      </c>
      <c r="G59" s="36">
        <v>1</v>
      </c>
      <c r="H59" s="12">
        <v>5</v>
      </c>
      <c r="I59" s="14">
        <v>1</v>
      </c>
      <c r="N59" s="6">
        <v>0.31</v>
      </c>
      <c r="R59" s="6" t="s">
        <v>2429</v>
      </c>
    </row>
    <row r="60" spans="1:18" ht="27" customHeight="1">
      <c r="A60" s="18" t="s">
        <v>2430</v>
      </c>
      <c r="B60" s="25" t="s">
        <v>2431</v>
      </c>
      <c r="C60" s="12" t="s">
        <v>2434</v>
      </c>
      <c r="D60" s="12"/>
      <c r="E60" s="33">
        <v>12</v>
      </c>
      <c r="F60" s="33">
        <v>11</v>
      </c>
      <c r="G60" s="36">
        <v>10</v>
      </c>
      <c r="H60" s="12">
        <v>25</v>
      </c>
      <c r="I60" s="14">
        <v>1</v>
      </c>
      <c r="J60" s="29" t="s">
        <v>2433</v>
      </c>
      <c r="R60" s="6" t="s">
        <v>2434</v>
      </c>
    </row>
    <row r="61" spans="1:18" ht="27" customHeight="1">
      <c r="A61" s="18" t="s">
        <v>2435</v>
      </c>
      <c r="B61" s="20" t="s">
        <v>2436</v>
      </c>
      <c r="C61" s="12" t="s">
        <v>2438</v>
      </c>
      <c r="D61" s="12"/>
      <c r="E61" s="33">
        <v>6</v>
      </c>
      <c r="F61" s="33">
        <v>5</v>
      </c>
      <c r="G61" s="36">
        <v>4.5</v>
      </c>
      <c r="H61" s="12">
        <v>30</v>
      </c>
      <c r="I61" s="14">
        <v>1</v>
      </c>
      <c r="J61" s="29" t="s">
        <v>2433</v>
      </c>
      <c r="R61" s="6" t="s">
        <v>2438</v>
      </c>
    </row>
    <row r="62" spans="1:18" ht="27" customHeight="1">
      <c r="A62" s="18" t="s">
        <v>2439</v>
      </c>
      <c r="B62" s="20" t="s">
        <v>2440</v>
      </c>
      <c r="C62" s="12" t="s">
        <v>2441</v>
      </c>
      <c r="D62" s="12"/>
      <c r="E62" s="37"/>
      <c r="F62" s="37"/>
      <c r="G62" s="37"/>
      <c r="H62" s="13"/>
      <c r="I62" s="30"/>
      <c r="R62" s="6" t="s">
        <v>2441</v>
      </c>
    </row>
    <row r="63" spans="1:18" ht="27" customHeight="1" thickBot="1">
      <c r="A63" s="19" t="s">
        <v>2442</v>
      </c>
      <c r="B63" s="21" t="s">
        <v>2443</v>
      </c>
      <c r="C63" s="15" t="s">
        <v>2444</v>
      </c>
      <c r="D63" s="15"/>
      <c r="E63" s="34">
        <v>3</v>
      </c>
      <c r="F63" s="34">
        <v>2</v>
      </c>
      <c r="G63" s="34">
        <v>2</v>
      </c>
      <c r="H63" s="15">
        <v>25</v>
      </c>
      <c r="I63" s="17">
        <v>1</v>
      </c>
      <c r="R63" s="6" t="s">
        <v>2444</v>
      </c>
    </row>
    <row r="64" spans="1:18">
      <c r="J64" s="9"/>
    </row>
    <row r="65" spans="1:18">
      <c r="J65" s="9"/>
    </row>
    <row r="66" spans="1:18" ht="17.100000000000001" customHeight="1" thickBot="1">
      <c r="A66" s="11" t="s">
        <v>2445</v>
      </c>
      <c r="J66" s="8"/>
    </row>
    <row r="67" spans="1:18" ht="26.4">
      <c r="A67" s="22" t="s">
        <v>2251</v>
      </c>
      <c r="B67" s="23" t="s">
        <v>2252</v>
      </c>
      <c r="C67" s="23" t="s">
        <v>2253</v>
      </c>
      <c r="D67" s="23" t="s">
        <v>2254</v>
      </c>
      <c r="E67" s="32" t="s">
        <v>2286</v>
      </c>
      <c r="F67" s="32" t="s">
        <v>2287</v>
      </c>
      <c r="G67" s="32" t="s">
        <v>2288</v>
      </c>
      <c r="H67" s="23" t="s">
        <v>2258</v>
      </c>
      <c r="I67" s="24" t="s">
        <v>2259</v>
      </c>
      <c r="J67" s="6" t="s">
        <v>2100</v>
      </c>
      <c r="K67" s="6" t="s">
        <v>2260</v>
      </c>
      <c r="L67" s="6" t="s">
        <v>2261</v>
      </c>
      <c r="M67" s="6" t="s">
        <v>2262</v>
      </c>
      <c r="N67" s="6" t="s">
        <v>2263</v>
      </c>
      <c r="R67" s="6" t="s">
        <v>2264</v>
      </c>
    </row>
    <row r="68" spans="1:18" ht="27" customHeight="1">
      <c r="A68" s="18" t="s">
        <v>2502</v>
      </c>
      <c r="B68" s="20" t="s">
        <v>2447</v>
      </c>
      <c r="C68" s="12" t="s">
        <v>2450</v>
      </c>
      <c r="D68" s="12" t="s">
        <v>2449</v>
      </c>
      <c r="E68" s="33">
        <v>10</v>
      </c>
      <c r="F68" s="33">
        <v>10</v>
      </c>
      <c r="G68" s="33">
        <v>10</v>
      </c>
      <c r="H68" s="12">
        <v>0</v>
      </c>
      <c r="I68" s="14">
        <v>10</v>
      </c>
      <c r="N68" s="10"/>
      <c r="R68" s="6" t="s">
        <v>2450</v>
      </c>
    </row>
    <row r="69" spans="1:18" ht="27" customHeight="1">
      <c r="A69" s="18" t="s">
        <v>2451</v>
      </c>
      <c r="B69" s="20" t="s">
        <v>2452</v>
      </c>
      <c r="C69" s="12" t="s">
        <v>2453</v>
      </c>
      <c r="D69" s="12"/>
      <c r="E69" s="33">
        <v>3</v>
      </c>
      <c r="F69" s="33">
        <v>2</v>
      </c>
      <c r="G69" s="33">
        <v>2</v>
      </c>
      <c r="H69" s="12">
        <v>5</v>
      </c>
      <c r="I69" s="14">
        <v>1</v>
      </c>
      <c r="J69" s="6" t="s">
        <v>2454</v>
      </c>
      <c r="K69" s="6" t="s">
        <v>2454</v>
      </c>
      <c r="L69" s="6" t="s">
        <v>2454</v>
      </c>
      <c r="M69" s="6" t="s">
        <v>2454</v>
      </c>
      <c r="N69" s="6" t="s">
        <v>2454</v>
      </c>
      <c r="R69" s="6" t="s">
        <v>2453</v>
      </c>
    </row>
    <row r="70" spans="1:18" ht="27" customHeight="1">
      <c r="A70" s="18" t="s">
        <v>2455</v>
      </c>
      <c r="B70" s="20" t="s">
        <v>2456</v>
      </c>
      <c r="C70" s="12" t="s">
        <v>2457</v>
      </c>
      <c r="D70" s="12"/>
      <c r="E70" s="33">
        <v>3</v>
      </c>
      <c r="F70" s="33">
        <v>2</v>
      </c>
      <c r="G70" s="33">
        <v>2</v>
      </c>
      <c r="H70" s="12">
        <v>5</v>
      </c>
      <c r="I70" s="14">
        <v>1</v>
      </c>
      <c r="M70" s="6" t="s">
        <v>2458</v>
      </c>
      <c r="N70" s="6" t="s">
        <v>2458</v>
      </c>
      <c r="R70" s="6" t="s">
        <v>2457</v>
      </c>
    </row>
    <row r="71" spans="1:18" ht="27" customHeight="1">
      <c r="A71" s="18" t="s">
        <v>2459</v>
      </c>
      <c r="B71" s="20" t="s">
        <v>2460</v>
      </c>
      <c r="C71" s="12" t="s">
        <v>2462</v>
      </c>
      <c r="D71" s="12"/>
      <c r="E71" s="33">
        <v>1</v>
      </c>
      <c r="F71" s="33">
        <v>0.8</v>
      </c>
      <c r="G71" s="33">
        <v>0.8</v>
      </c>
      <c r="H71" s="12">
        <v>20</v>
      </c>
      <c r="I71" s="14">
        <v>1</v>
      </c>
      <c r="L71" s="6" t="s">
        <v>2422</v>
      </c>
      <c r="N71" s="6">
        <v>1.72</v>
      </c>
      <c r="R71" s="6" t="s">
        <v>2462</v>
      </c>
    </row>
    <row r="72" spans="1:18" ht="27" customHeight="1">
      <c r="A72" s="18" t="s">
        <v>2463</v>
      </c>
      <c r="B72" s="20" t="s">
        <v>2464</v>
      </c>
      <c r="C72" s="12" t="s">
        <v>2465</v>
      </c>
      <c r="D72" s="12"/>
      <c r="E72" s="33">
        <v>3</v>
      </c>
      <c r="F72" s="33">
        <v>2</v>
      </c>
      <c r="G72" s="33">
        <v>2</v>
      </c>
      <c r="H72" s="12">
        <v>15</v>
      </c>
      <c r="I72" s="14">
        <v>10</v>
      </c>
      <c r="R72" s="6" t="s">
        <v>2465</v>
      </c>
    </row>
    <row r="73" spans="1:18" ht="27" customHeight="1">
      <c r="A73" s="18" t="s">
        <v>2466</v>
      </c>
      <c r="B73" s="20" t="s">
        <v>2467</v>
      </c>
      <c r="C73" s="12" t="s">
        <v>2469</v>
      </c>
      <c r="D73" s="12"/>
      <c r="E73" s="33">
        <v>8</v>
      </c>
      <c r="F73" s="33">
        <v>6</v>
      </c>
      <c r="G73" s="33">
        <v>6</v>
      </c>
      <c r="H73" s="12">
        <v>10</v>
      </c>
      <c r="I73" s="14">
        <v>1</v>
      </c>
      <c r="M73" s="6">
        <v>2.4500000000000002</v>
      </c>
      <c r="N73" s="6">
        <v>2.3199999999999998</v>
      </c>
      <c r="R73" s="6" t="s">
        <v>2469</v>
      </c>
    </row>
    <row r="74" spans="1:18" ht="27" customHeight="1">
      <c r="A74" s="18" t="s">
        <v>2470</v>
      </c>
      <c r="B74" s="20" t="s">
        <v>2471</v>
      </c>
      <c r="C74" s="12" t="s">
        <v>2474</v>
      </c>
      <c r="D74" s="12"/>
      <c r="E74" s="33">
        <v>15</v>
      </c>
      <c r="F74" s="33">
        <v>11</v>
      </c>
      <c r="G74" s="36">
        <v>7.45</v>
      </c>
      <c r="H74" s="12">
        <v>10</v>
      </c>
      <c r="I74" s="14">
        <v>1</v>
      </c>
      <c r="M74" s="6">
        <v>5.46</v>
      </c>
      <c r="N74" s="6">
        <v>4.83</v>
      </c>
      <c r="R74" s="6" t="s">
        <v>2474</v>
      </c>
    </row>
    <row r="75" spans="1:18" ht="27" customHeight="1">
      <c r="A75" s="18" t="s">
        <v>2475</v>
      </c>
      <c r="B75" s="20" t="s">
        <v>2476</v>
      </c>
      <c r="C75" s="12" t="s">
        <v>2478</v>
      </c>
      <c r="D75" s="12"/>
      <c r="E75" s="33">
        <v>75</v>
      </c>
      <c r="F75" s="33">
        <v>74</v>
      </c>
      <c r="G75" s="36">
        <v>74</v>
      </c>
      <c r="H75" s="12">
        <v>10</v>
      </c>
      <c r="I75" s="14">
        <v>1</v>
      </c>
      <c r="J75" s="6">
        <v>23.97</v>
      </c>
      <c r="K75" s="6">
        <v>23.97</v>
      </c>
      <c r="L75" s="6">
        <v>23.97</v>
      </c>
      <c r="M75" s="6">
        <v>23.97</v>
      </c>
      <c r="N75" s="6">
        <v>23.97</v>
      </c>
      <c r="R75" s="6" t="s">
        <v>2478</v>
      </c>
    </row>
    <row r="76" spans="1:18" ht="27" customHeight="1">
      <c r="A76" s="18" t="s">
        <v>2479</v>
      </c>
      <c r="B76" s="20" t="s">
        <v>2480</v>
      </c>
      <c r="C76" s="12" t="s">
        <v>2483</v>
      </c>
      <c r="D76" s="12"/>
      <c r="E76" s="33">
        <v>60</v>
      </c>
      <c r="F76" s="33">
        <v>40</v>
      </c>
      <c r="G76" s="36">
        <v>40</v>
      </c>
      <c r="H76" s="12">
        <v>10</v>
      </c>
      <c r="I76" s="14">
        <v>1</v>
      </c>
      <c r="J76" s="6" t="s">
        <v>2482</v>
      </c>
      <c r="R76" s="6" t="s">
        <v>2483</v>
      </c>
    </row>
    <row r="77" spans="1:18" ht="27" customHeight="1">
      <c r="A77" s="18" t="s">
        <v>2484</v>
      </c>
      <c r="B77" s="20" t="s">
        <v>2485</v>
      </c>
      <c r="C77" s="12" t="s">
        <v>2487</v>
      </c>
      <c r="D77" s="12"/>
      <c r="E77" s="33">
        <v>6</v>
      </c>
      <c r="F77" s="33">
        <v>4</v>
      </c>
      <c r="G77" s="36">
        <v>4</v>
      </c>
      <c r="H77" s="12">
        <v>10</v>
      </c>
      <c r="I77" s="14">
        <v>1</v>
      </c>
      <c r="J77" s="6">
        <v>2</v>
      </c>
      <c r="K77" s="6">
        <v>2</v>
      </c>
      <c r="L77" s="6">
        <v>2</v>
      </c>
      <c r="M77" s="6">
        <v>2</v>
      </c>
      <c r="N77" s="6">
        <v>2</v>
      </c>
      <c r="R77" s="6" t="s">
        <v>2487</v>
      </c>
    </row>
    <row r="78" spans="1:18" ht="27" customHeight="1">
      <c r="A78" s="18" t="s">
        <v>2488</v>
      </c>
      <c r="B78" s="20" t="s">
        <v>2489</v>
      </c>
      <c r="C78" s="12" t="s">
        <v>2492</v>
      </c>
      <c r="D78" s="12"/>
      <c r="E78" s="33">
        <v>120</v>
      </c>
      <c r="F78" s="33">
        <v>120</v>
      </c>
      <c r="G78" s="37">
        <v>105</v>
      </c>
      <c r="H78" s="12">
        <v>15</v>
      </c>
      <c r="I78" s="14">
        <v>1</v>
      </c>
      <c r="J78" s="6">
        <v>70</v>
      </c>
      <c r="K78" s="6">
        <v>70</v>
      </c>
      <c r="L78" s="6">
        <v>66</v>
      </c>
      <c r="M78" s="6">
        <v>63</v>
      </c>
      <c r="N78" s="6">
        <v>60</v>
      </c>
      <c r="R78" s="6" t="s">
        <v>2492</v>
      </c>
    </row>
    <row r="79" spans="1:18" ht="27" customHeight="1" thickBot="1">
      <c r="A79" s="19" t="s">
        <v>2493</v>
      </c>
      <c r="B79" s="21" t="s">
        <v>2494</v>
      </c>
      <c r="C79" s="15" t="s">
        <v>2493</v>
      </c>
      <c r="D79" s="15"/>
      <c r="E79" s="34">
        <v>3</v>
      </c>
      <c r="F79" s="34">
        <v>2</v>
      </c>
      <c r="G79" s="38">
        <v>2</v>
      </c>
      <c r="H79" s="15">
        <v>5</v>
      </c>
      <c r="I79" s="17">
        <v>1</v>
      </c>
      <c r="R79" s="6" t="s">
        <v>2493</v>
      </c>
    </row>
    <row r="80" spans="1:18" ht="27" customHeight="1">
      <c r="J80" s="9"/>
    </row>
    <row r="81" spans="10:10" ht="27" customHeight="1">
      <c r="J81" s="9"/>
    </row>
    <row r="82" spans="10:10" ht="27" customHeight="1">
      <c r="J82" s="9"/>
    </row>
    <row r="83" spans="10:10" ht="27" customHeight="1">
      <c r="J83" s="9"/>
    </row>
    <row r="84" spans="10:10" ht="27" customHeight="1">
      <c r="J84" s="9"/>
    </row>
    <row r="85" spans="10:10">
      <c r="J85" s="9"/>
    </row>
    <row r="86" spans="10:10">
      <c r="J86" s="9"/>
    </row>
    <row r="87" spans="10:10">
      <c r="J87" s="9"/>
    </row>
    <row r="88" spans="10:10">
      <c r="J88" s="9"/>
    </row>
    <row r="89" spans="10:10">
      <c r="J89" s="9"/>
    </row>
    <row r="90" spans="10:10">
      <c r="J90" s="9"/>
    </row>
    <row r="91" spans="10:10">
      <c r="J91" s="9"/>
    </row>
    <row r="92" spans="10:10">
      <c r="J92" s="9"/>
    </row>
    <row r="93" spans="10:10">
      <c r="J93" s="9"/>
    </row>
    <row r="94" spans="10:10">
      <c r="J94" s="9"/>
    </row>
    <row r="95" spans="10:10">
      <c r="J95" s="9"/>
    </row>
    <row r="96" spans="10:10">
      <c r="J96" s="9"/>
    </row>
    <row r="97" spans="10:10">
      <c r="J97" s="9"/>
    </row>
    <row r="98" spans="10:10">
      <c r="J98" s="9"/>
    </row>
    <row r="99" spans="10:10">
      <c r="J99" s="9"/>
    </row>
  </sheetData>
  <pageMargins left="0.7" right="0.7" top="0.75" bottom="0.75" header="0.3" footer="0.3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45455-B8A9-4B83-917B-0D9C0D113302}">
  <dimension ref="A1:R98"/>
  <sheetViews>
    <sheetView zoomScaleNormal="100" workbookViewId="0">
      <pane ySplit="3" topLeftCell="A4" activePane="bottomLeft" state="frozen"/>
      <selection pane="bottomLeft" activeCell="B24" sqref="B24"/>
    </sheetView>
  </sheetViews>
  <sheetFormatPr defaultColWidth="9.109375" defaultRowHeight="13.8"/>
  <cols>
    <col min="1" max="1" width="25.6640625" style="1" customWidth="1"/>
    <col min="2" max="2" width="12.109375" style="1" customWidth="1"/>
    <col min="3" max="3" width="27.44140625" style="1" customWidth="1"/>
    <col min="4" max="4" width="15.33203125" style="1" customWidth="1"/>
    <col min="5" max="9" width="9.109375" style="1"/>
    <col min="10" max="17" width="9.109375" style="1" customWidth="1"/>
    <col min="18" max="18" width="30.44140625" style="1" customWidth="1"/>
    <col min="19" max="16384" width="9.109375" style="1"/>
  </cols>
  <sheetData>
    <row r="1" spans="1:18">
      <c r="J1" s="2"/>
    </row>
    <row r="2" spans="1:18" ht="12.75" customHeight="1">
      <c r="E2" s="3" t="s">
        <v>2503</v>
      </c>
      <c r="J2" s="4" t="s">
        <v>2504</v>
      </c>
    </row>
    <row r="3" spans="1:18" ht="27.6">
      <c r="A3" s="3" t="s">
        <v>2251</v>
      </c>
      <c r="B3" s="3" t="s">
        <v>2252</v>
      </c>
      <c r="C3" s="3" t="s">
        <v>2253</v>
      </c>
      <c r="D3" s="3" t="s">
        <v>2254</v>
      </c>
      <c r="E3" s="3" t="s">
        <v>2286</v>
      </c>
      <c r="F3" s="3" t="s">
        <v>2287</v>
      </c>
      <c r="G3" s="3" t="s">
        <v>2288</v>
      </c>
      <c r="H3" s="3" t="s">
        <v>2258</v>
      </c>
      <c r="I3" s="3" t="s">
        <v>2259</v>
      </c>
      <c r="J3" s="2" t="s">
        <v>2100</v>
      </c>
      <c r="K3" s="1" t="s">
        <v>2260</v>
      </c>
      <c r="L3" s="1" t="s">
        <v>2261</v>
      </c>
      <c r="M3" s="1" t="s">
        <v>2262</v>
      </c>
      <c r="N3" s="1" t="s">
        <v>2263</v>
      </c>
      <c r="R3" s="1" t="s">
        <v>2264</v>
      </c>
    </row>
    <row r="4" spans="1:18">
      <c r="A4" s="3" t="s">
        <v>2505</v>
      </c>
      <c r="B4" s="3"/>
      <c r="C4" s="3"/>
      <c r="D4" s="3"/>
      <c r="E4" s="3"/>
      <c r="F4" s="3"/>
      <c r="G4" s="3"/>
      <c r="H4" s="3"/>
      <c r="I4" s="3"/>
      <c r="J4" s="2"/>
    </row>
    <row r="5" spans="1:18" ht="27" customHeight="1">
      <c r="A5" s="1" t="s">
        <v>2265</v>
      </c>
      <c r="B5" s="1" t="s">
        <v>2266</v>
      </c>
      <c r="C5" s="1" t="s">
        <v>2506</v>
      </c>
      <c r="D5" s="1" t="s">
        <v>2268</v>
      </c>
      <c r="E5" s="1">
        <v>10</v>
      </c>
      <c r="F5" s="1">
        <v>7</v>
      </c>
      <c r="G5" s="5">
        <v>7</v>
      </c>
      <c r="H5" s="1">
        <v>25</v>
      </c>
      <c r="I5" s="1">
        <v>1</v>
      </c>
      <c r="J5" s="2"/>
      <c r="N5" s="1">
        <v>3</v>
      </c>
      <c r="R5" s="1" t="s">
        <v>2269</v>
      </c>
    </row>
    <row r="6" spans="1:18" ht="27" customHeight="1">
      <c r="A6" s="1" t="s">
        <v>2270</v>
      </c>
      <c r="B6" s="1" t="s">
        <v>2271</v>
      </c>
      <c r="C6" s="1" t="s">
        <v>2273</v>
      </c>
      <c r="D6" s="1" t="s">
        <v>2268</v>
      </c>
      <c r="E6" s="1">
        <v>10</v>
      </c>
      <c r="F6" s="1">
        <v>7</v>
      </c>
      <c r="G6" s="5">
        <v>7</v>
      </c>
      <c r="H6" s="1">
        <v>25</v>
      </c>
      <c r="I6" s="1">
        <v>1</v>
      </c>
      <c r="J6" s="2"/>
      <c r="N6" s="1">
        <v>3</v>
      </c>
      <c r="R6" s="1" t="s">
        <v>2273</v>
      </c>
    </row>
    <row r="7" spans="1:18" ht="27" customHeight="1">
      <c r="A7" s="1" t="s">
        <v>2274</v>
      </c>
      <c r="B7" s="1" t="s">
        <v>2275</v>
      </c>
      <c r="C7" s="1" t="s">
        <v>2277</v>
      </c>
      <c r="D7" s="1" t="s">
        <v>2268</v>
      </c>
      <c r="E7" s="1">
        <v>22</v>
      </c>
      <c r="F7" s="1">
        <v>20</v>
      </c>
      <c r="G7" s="5">
        <v>20</v>
      </c>
      <c r="H7" s="1">
        <v>25</v>
      </c>
      <c r="I7" s="1">
        <v>1</v>
      </c>
      <c r="J7" s="2">
        <v>10</v>
      </c>
      <c r="M7" s="1">
        <v>9</v>
      </c>
      <c r="N7" s="1">
        <v>8</v>
      </c>
      <c r="R7" s="1" t="s">
        <v>2277</v>
      </c>
    </row>
    <row r="8" spans="1:18" ht="27" customHeight="1">
      <c r="A8" s="1" t="s">
        <v>2278</v>
      </c>
      <c r="B8" s="1" t="s">
        <v>2279</v>
      </c>
      <c r="C8" s="1" t="s">
        <v>2281</v>
      </c>
      <c r="D8" s="1" t="s">
        <v>2268</v>
      </c>
      <c r="E8" s="1">
        <v>31</v>
      </c>
      <c r="F8" s="1">
        <v>21</v>
      </c>
      <c r="G8" s="5">
        <v>21</v>
      </c>
      <c r="H8" s="1">
        <v>25</v>
      </c>
      <c r="I8" s="1">
        <v>1</v>
      </c>
      <c r="J8" s="2">
        <v>10</v>
      </c>
      <c r="M8" s="1">
        <v>9</v>
      </c>
      <c r="N8" s="1">
        <v>8</v>
      </c>
      <c r="R8" s="1" t="s">
        <v>2281</v>
      </c>
    </row>
    <row r="9" spans="1:18" ht="27" customHeight="1">
      <c r="A9" s="1" t="s">
        <v>2282</v>
      </c>
      <c r="B9" s="1" t="s">
        <v>2283</v>
      </c>
      <c r="C9" s="1" t="s">
        <v>2284</v>
      </c>
      <c r="D9" s="1" t="s">
        <v>2268</v>
      </c>
      <c r="E9" s="5">
        <v>0</v>
      </c>
      <c r="F9" s="1">
        <v>2</v>
      </c>
      <c r="G9" s="5">
        <v>2</v>
      </c>
      <c r="I9" s="1">
        <v>1</v>
      </c>
      <c r="J9" s="2"/>
      <c r="R9" s="1" t="s">
        <v>2284</v>
      </c>
    </row>
    <row r="10" spans="1:18" ht="27" customHeight="1">
      <c r="J10" s="2"/>
    </row>
    <row r="11" spans="1:18" ht="27" customHeight="1">
      <c r="J11" s="2"/>
    </row>
    <row r="12" spans="1:18" ht="12.75" customHeight="1">
      <c r="A12" s="3" t="s">
        <v>2310</v>
      </c>
      <c r="J12" s="2"/>
    </row>
    <row r="13" spans="1:18" ht="27" customHeight="1">
      <c r="A13" s="1" t="s">
        <v>2498</v>
      </c>
      <c r="B13" s="1" t="s">
        <v>2312</v>
      </c>
      <c r="C13" s="1" t="s">
        <v>2315</v>
      </c>
      <c r="E13" s="1">
        <v>1</v>
      </c>
      <c r="F13" s="1">
        <v>0.3</v>
      </c>
      <c r="G13" s="5">
        <v>0.3</v>
      </c>
      <c r="J13" s="2"/>
      <c r="R13" s="1" t="s">
        <v>2315</v>
      </c>
    </row>
    <row r="14" spans="1:18" ht="27" customHeight="1">
      <c r="A14" s="1" t="s">
        <v>2316</v>
      </c>
      <c r="B14" s="1" t="s">
        <v>2317</v>
      </c>
      <c r="C14" s="1" t="s">
        <v>2318</v>
      </c>
      <c r="E14" s="1">
        <v>1.5</v>
      </c>
      <c r="F14" s="1">
        <v>1</v>
      </c>
      <c r="G14" s="5">
        <v>1</v>
      </c>
      <c r="H14" s="1">
        <v>5</v>
      </c>
      <c r="J14" s="2"/>
      <c r="R14" s="1" t="s">
        <v>2318</v>
      </c>
    </row>
    <row r="15" spans="1:18" ht="27" customHeight="1">
      <c r="A15" s="1" t="s">
        <v>2499</v>
      </c>
      <c r="B15" s="1" t="s">
        <v>2320</v>
      </c>
      <c r="C15" s="1" t="s">
        <v>2323</v>
      </c>
      <c r="J15" s="2"/>
      <c r="R15" s="1" t="s">
        <v>2323</v>
      </c>
    </row>
    <row r="16" spans="1:18" ht="27" customHeight="1">
      <c r="J16" s="2"/>
    </row>
    <row r="17" spans="1:18" ht="27" customHeight="1">
      <c r="J17" s="2"/>
    </row>
    <row r="18" spans="1:18" ht="27" customHeight="1">
      <c r="J18" s="2"/>
    </row>
    <row r="19" spans="1:18">
      <c r="J19" s="2"/>
    </row>
    <row r="20" spans="1:18">
      <c r="J20" s="2"/>
    </row>
    <row r="21" spans="1:18">
      <c r="J21" s="2"/>
    </row>
    <row r="22" spans="1:18">
      <c r="A22" s="3" t="s">
        <v>2324</v>
      </c>
      <c r="J22" s="2"/>
    </row>
    <row r="23" spans="1:18" ht="27" customHeight="1">
      <c r="A23" s="1" t="s">
        <v>2325</v>
      </c>
      <c r="B23" s="1" t="s">
        <v>2326</v>
      </c>
      <c r="C23" s="1" t="s">
        <v>2329</v>
      </c>
      <c r="D23" s="5" t="s">
        <v>2328</v>
      </c>
      <c r="E23" s="1">
        <v>45</v>
      </c>
      <c r="F23" s="1">
        <v>30</v>
      </c>
      <c r="G23" s="5">
        <v>30</v>
      </c>
      <c r="H23" s="1">
        <v>20</v>
      </c>
      <c r="I23" s="1">
        <v>10</v>
      </c>
      <c r="J23" s="2">
        <v>22</v>
      </c>
      <c r="K23" s="1">
        <v>22</v>
      </c>
      <c r="L23" s="1">
        <v>16</v>
      </c>
      <c r="M23" s="1">
        <v>14</v>
      </c>
      <c r="N23" s="1">
        <v>13</v>
      </c>
      <c r="R23" s="1" t="s">
        <v>2329</v>
      </c>
    </row>
    <row r="24" spans="1:18" ht="27" customHeight="1">
      <c r="A24" s="1" t="s">
        <v>2330</v>
      </c>
      <c r="B24" s="1" t="s">
        <v>2331</v>
      </c>
      <c r="C24" s="1" t="s">
        <v>2333</v>
      </c>
      <c r="D24" s="5" t="s">
        <v>2328</v>
      </c>
      <c r="E24" s="1">
        <v>22</v>
      </c>
      <c r="F24" s="1">
        <v>19.5</v>
      </c>
      <c r="G24" s="1">
        <v>19.5</v>
      </c>
      <c r="H24" s="1">
        <v>25</v>
      </c>
      <c r="I24" s="1">
        <v>10</v>
      </c>
      <c r="J24" s="2"/>
      <c r="N24" s="1">
        <v>11.2</v>
      </c>
      <c r="R24" s="1" t="s">
        <v>2333</v>
      </c>
    </row>
    <row r="25" spans="1:18" ht="27" customHeight="1">
      <c r="A25" s="1" t="s">
        <v>2334</v>
      </c>
      <c r="B25" s="1" t="s">
        <v>2335</v>
      </c>
      <c r="C25" s="1" t="s">
        <v>2337</v>
      </c>
      <c r="D25" s="5" t="s">
        <v>2328</v>
      </c>
      <c r="I25" s="1">
        <v>10</v>
      </c>
      <c r="J25" s="2"/>
      <c r="L25" s="1">
        <v>18</v>
      </c>
      <c r="M25" s="1">
        <v>18</v>
      </c>
      <c r="N25" s="1">
        <v>13.4</v>
      </c>
      <c r="R25" s="1" t="s">
        <v>2337</v>
      </c>
    </row>
    <row r="26" spans="1:18" ht="27" customHeight="1">
      <c r="A26" s="1" t="s">
        <v>2338</v>
      </c>
      <c r="B26" s="1" t="s">
        <v>2339</v>
      </c>
      <c r="C26" s="1" t="s">
        <v>2341</v>
      </c>
      <c r="D26" s="5" t="s">
        <v>2328</v>
      </c>
      <c r="E26" s="1">
        <v>6.2</v>
      </c>
      <c r="F26" s="1">
        <v>5.9</v>
      </c>
      <c r="G26" s="5">
        <v>5.9</v>
      </c>
      <c r="H26" s="1">
        <v>30</v>
      </c>
      <c r="I26" s="1">
        <v>1</v>
      </c>
      <c r="J26" s="2"/>
      <c r="N26" s="1">
        <v>4.2</v>
      </c>
      <c r="R26" s="1" t="s">
        <v>2341</v>
      </c>
    </row>
    <row r="27" spans="1:18" ht="27" customHeight="1">
      <c r="A27" s="1" t="s">
        <v>2342</v>
      </c>
      <c r="B27" s="1" t="s">
        <v>2343</v>
      </c>
      <c r="C27" s="1" t="s">
        <v>2345</v>
      </c>
      <c r="D27" s="5" t="s">
        <v>2328</v>
      </c>
      <c r="I27" s="1">
        <v>10</v>
      </c>
      <c r="J27" s="2"/>
      <c r="N27" s="1">
        <v>12.8</v>
      </c>
      <c r="R27" s="1" t="s">
        <v>2345</v>
      </c>
    </row>
    <row r="28" spans="1:18" ht="27" customHeight="1">
      <c r="A28" s="1" t="s">
        <v>2346</v>
      </c>
      <c r="B28" s="1" t="s">
        <v>2347</v>
      </c>
      <c r="C28" s="1" t="s">
        <v>2349</v>
      </c>
      <c r="D28" s="5" t="s">
        <v>2328</v>
      </c>
      <c r="I28" s="1">
        <v>10</v>
      </c>
      <c r="J28" s="2"/>
      <c r="N28" s="1">
        <v>10.199999999999999</v>
      </c>
      <c r="R28" s="1" t="s">
        <v>2349</v>
      </c>
    </row>
    <row r="29" spans="1:18" ht="27" customHeight="1">
      <c r="A29" s="1" t="s">
        <v>2350</v>
      </c>
      <c r="B29" s="1" t="s">
        <v>2351</v>
      </c>
      <c r="C29" s="1" t="s">
        <v>2353</v>
      </c>
      <c r="D29" s="5" t="s">
        <v>2328</v>
      </c>
      <c r="I29" s="1">
        <v>10</v>
      </c>
      <c r="J29" s="2"/>
      <c r="N29" s="1">
        <v>10.199999999999999</v>
      </c>
      <c r="R29" s="1" t="s">
        <v>2353</v>
      </c>
    </row>
    <row r="30" spans="1:18" ht="27" customHeight="1">
      <c r="A30" s="1" t="s">
        <v>2354</v>
      </c>
      <c r="B30" s="1" t="s">
        <v>2355</v>
      </c>
      <c r="C30" s="1" t="s">
        <v>2357</v>
      </c>
      <c r="D30" s="5" t="s">
        <v>2328</v>
      </c>
      <c r="I30" s="1">
        <v>10</v>
      </c>
      <c r="J30" s="2"/>
      <c r="N30" s="1">
        <v>13.3</v>
      </c>
      <c r="R30" s="1" t="s">
        <v>2357</v>
      </c>
    </row>
    <row r="31" spans="1:18" ht="27" customHeight="1">
      <c r="A31" s="1" t="s">
        <v>2358</v>
      </c>
      <c r="B31" s="1" t="s">
        <v>2359</v>
      </c>
      <c r="C31" s="1" t="s">
        <v>2361</v>
      </c>
      <c r="D31" s="5" t="s">
        <v>2328</v>
      </c>
      <c r="E31" s="1">
        <v>31.8</v>
      </c>
      <c r="F31" s="1">
        <v>28.3</v>
      </c>
      <c r="G31" s="5">
        <v>28.3</v>
      </c>
      <c r="J31" s="2"/>
      <c r="R31" s="1" t="s">
        <v>2361</v>
      </c>
    </row>
    <row r="32" spans="1:18" ht="27" customHeight="1">
      <c r="A32" s="1" t="s">
        <v>2362</v>
      </c>
      <c r="B32" s="1" t="s">
        <v>2363</v>
      </c>
      <c r="C32" s="1" t="s">
        <v>2365</v>
      </c>
      <c r="D32" s="5" t="s">
        <v>2328</v>
      </c>
      <c r="I32" s="1">
        <v>10</v>
      </c>
      <c r="J32" s="2"/>
      <c r="L32" s="1">
        <v>28.8</v>
      </c>
      <c r="M32" s="1">
        <v>28.8</v>
      </c>
      <c r="N32" s="1">
        <v>21.5</v>
      </c>
      <c r="R32" s="1" t="s">
        <v>2365</v>
      </c>
    </row>
    <row r="33" spans="1:18" ht="27" customHeight="1">
      <c r="A33" s="1" t="s">
        <v>2366</v>
      </c>
      <c r="B33" s="1" t="s">
        <v>2367</v>
      </c>
      <c r="C33" s="1" t="s">
        <v>2369</v>
      </c>
      <c r="D33" s="5" t="s">
        <v>2328</v>
      </c>
      <c r="I33" s="1">
        <v>10</v>
      </c>
      <c r="J33" s="2"/>
      <c r="L33" s="1">
        <v>16.899999999999999</v>
      </c>
      <c r="M33" s="1">
        <v>16.899999999999999</v>
      </c>
      <c r="N33" s="1">
        <v>12.6</v>
      </c>
      <c r="R33" s="1" t="s">
        <v>2369</v>
      </c>
    </row>
    <row r="34" spans="1:18" ht="27" customHeight="1">
      <c r="A34" s="1" t="s">
        <v>2370</v>
      </c>
      <c r="B34" s="1" t="s">
        <v>2371</v>
      </c>
      <c r="C34" s="1" t="s">
        <v>2373</v>
      </c>
      <c r="D34" s="5" t="s">
        <v>2328</v>
      </c>
      <c r="I34" s="1">
        <v>10</v>
      </c>
      <c r="J34" s="2"/>
      <c r="L34" s="1">
        <v>20.399999999999999</v>
      </c>
      <c r="M34" s="1">
        <v>20.399999999999999</v>
      </c>
      <c r="N34" s="1">
        <v>15.2</v>
      </c>
      <c r="R34" s="1" t="s">
        <v>2373</v>
      </c>
    </row>
    <row r="35" spans="1:18">
      <c r="J35" s="2"/>
    </row>
    <row r="36" spans="1:18">
      <c r="J36" s="2"/>
    </row>
    <row r="37" spans="1:18">
      <c r="J37" s="2"/>
    </row>
    <row r="38" spans="1:18">
      <c r="A38" s="3" t="s">
        <v>2285</v>
      </c>
      <c r="J38" s="2"/>
    </row>
    <row r="39" spans="1:18" ht="27" customHeight="1">
      <c r="A39" s="1" t="s">
        <v>2289</v>
      </c>
      <c r="B39" s="1" t="s">
        <v>2290</v>
      </c>
      <c r="C39" s="1" t="s">
        <v>2294</v>
      </c>
      <c r="D39" s="1" t="s">
        <v>2292</v>
      </c>
      <c r="E39" s="1">
        <v>7</v>
      </c>
      <c r="F39" s="1">
        <v>5</v>
      </c>
      <c r="G39" s="5">
        <v>5</v>
      </c>
      <c r="H39" s="1">
        <v>20</v>
      </c>
      <c r="I39" s="1">
        <v>1</v>
      </c>
      <c r="J39" s="2"/>
      <c r="N39" s="1" t="s">
        <v>2293</v>
      </c>
      <c r="R39" s="1" t="s">
        <v>2294</v>
      </c>
    </row>
    <row r="40" spans="1:18" ht="27" customHeight="1">
      <c r="A40" s="1" t="s">
        <v>2295</v>
      </c>
      <c r="B40" s="1" t="s">
        <v>2296</v>
      </c>
      <c r="C40" s="1" t="s">
        <v>2300</v>
      </c>
      <c r="D40" s="1" t="s">
        <v>2298</v>
      </c>
      <c r="E40" s="1">
        <v>4</v>
      </c>
      <c r="F40" s="1">
        <v>2.5</v>
      </c>
      <c r="G40" s="5">
        <v>2.5</v>
      </c>
      <c r="H40" s="1">
        <v>30</v>
      </c>
      <c r="I40" s="1">
        <v>1</v>
      </c>
      <c r="J40" s="1" t="s">
        <v>2299</v>
      </c>
      <c r="K40" s="1" t="s">
        <v>2299</v>
      </c>
      <c r="L40" s="1" t="s">
        <v>2299</v>
      </c>
      <c r="M40" s="1" t="s">
        <v>2299</v>
      </c>
      <c r="N40" s="1" t="s">
        <v>2299</v>
      </c>
      <c r="R40" s="1" t="s">
        <v>2300</v>
      </c>
    </row>
    <row r="41" spans="1:18" ht="27" customHeight="1">
      <c r="A41" s="1" t="s">
        <v>2303</v>
      </c>
      <c r="B41" s="1" t="s">
        <v>2302</v>
      </c>
      <c r="C41" s="1" t="s">
        <v>2303</v>
      </c>
      <c r="E41" s="1">
        <v>3</v>
      </c>
      <c r="F41" s="1">
        <v>2</v>
      </c>
      <c r="G41" s="5">
        <v>2</v>
      </c>
      <c r="H41" s="1">
        <v>25</v>
      </c>
      <c r="I41" s="1">
        <v>1</v>
      </c>
      <c r="J41" s="2"/>
      <c r="N41" s="1">
        <v>0.69</v>
      </c>
      <c r="R41" s="1" t="s">
        <v>2303</v>
      </c>
    </row>
    <row r="42" spans="1:18" ht="27" customHeight="1">
      <c r="A42" s="1" t="s">
        <v>2497</v>
      </c>
      <c r="B42" s="1" t="s">
        <v>2305</v>
      </c>
      <c r="C42" s="1" t="s">
        <v>2309</v>
      </c>
      <c r="D42" s="1" t="s">
        <v>2307</v>
      </c>
      <c r="E42" s="1">
        <v>6</v>
      </c>
      <c r="F42" s="1">
        <v>4</v>
      </c>
      <c r="G42" s="5">
        <v>4</v>
      </c>
      <c r="H42" s="1">
        <v>20</v>
      </c>
      <c r="I42" s="1">
        <v>100</v>
      </c>
      <c r="J42" s="2"/>
      <c r="L42" s="1" t="s">
        <v>2308</v>
      </c>
      <c r="M42" s="1" t="s">
        <v>2308</v>
      </c>
      <c r="N42" s="1" t="s">
        <v>2308</v>
      </c>
      <c r="R42" s="1" t="s">
        <v>2309</v>
      </c>
    </row>
    <row r="43" spans="1:18">
      <c r="J43" s="2"/>
    </row>
    <row r="44" spans="1:18">
      <c r="J44" s="2"/>
    </row>
    <row r="45" spans="1:18">
      <c r="J45" s="2"/>
    </row>
    <row r="46" spans="1:18">
      <c r="A46" s="3" t="s">
        <v>2374</v>
      </c>
      <c r="J46" s="2"/>
    </row>
    <row r="47" spans="1:18" ht="27" customHeight="1">
      <c r="A47" s="1" t="s">
        <v>2375</v>
      </c>
      <c r="B47" s="1" t="s">
        <v>2376</v>
      </c>
      <c r="C47" s="1" t="s">
        <v>2379</v>
      </c>
      <c r="E47" s="1">
        <v>10</v>
      </c>
      <c r="F47" s="1">
        <v>7</v>
      </c>
      <c r="G47" s="5">
        <v>7</v>
      </c>
      <c r="H47" s="1">
        <v>15</v>
      </c>
      <c r="J47" s="2">
        <v>4.2</v>
      </c>
      <c r="K47" s="1">
        <v>4.2</v>
      </c>
      <c r="L47" s="1">
        <v>2.2999999999999998</v>
      </c>
      <c r="N47" s="1">
        <v>2.25</v>
      </c>
      <c r="R47" s="1" t="s">
        <v>2379</v>
      </c>
    </row>
    <row r="48" spans="1:18" ht="27" customHeight="1">
      <c r="A48" s="1" t="s">
        <v>2380</v>
      </c>
      <c r="B48" s="1" t="s">
        <v>2381</v>
      </c>
      <c r="C48" s="1" t="s">
        <v>2385</v>
      </c>
      <c r="E48" s="1">
        <v>4</v>
      </c>
      <c r="F48" s="1">
        <v>3</v>
      </c>
      <c r="G48" s="5">
        <v>3</v>
      </c>
      <c r="H48" s="1">
        <v>30</v>
      </c>
      <c r="J48" s="2" t="s">
        <v>2384</v>
      </c>
      <c r="K48" s="1" t="s">
        <v>2384</v>
      </c>
      <c r="L48" s="1" t="s">
        <v>2384</v>
      </c>
      <c r="M48" s="1" t="s">
        <v>2384</v>
      </c>
      <c r="N48" s="1" t="s">
        <v>2384</v>
      </c>
      <c r="R48" s="1" t="s">
        <v>2385</v>
      </c>
    </row>
    <row r="49" spans="1:18" ht="27" customHeight="1">
      <c r="A49" s="1" t="s">
        <v>2386</v>
      </c>
      <c r="B49" s="1" t="s">
        <v>2387</v>
      </c>
      <c r="C49" s="1" t="s">
        <v>2390</v>
      </c>
      <c r="E49" s="1">
        <v>3</v>
      </c>
      <c r="F49" s="1">
        <v>2</v>
      </c>
      <c r="G49" s="5">
        <v>2</v>
      </c>
      <c r="H49" s="1">
        <v>10</v>
      </c>
      <c r="J49" s="2"/>
      <c r="R49" s="1" t="s">
        <v>2390</v>
      </c>
    </row>
    <row r="50" spans="1:18" ht="27" customHeight="1">
      <c r="A50" s="1" t="s">
        <v>2391</v>
      </c>
      <c r="B50" s="1" t="s">
        <v>2392</v>
      </c>
      <c r="C50" s="1" t="s">
        <v>2395</v>
      </c>
      <c r="E50" s="1">
        <v>9</v>
      </c>
      <c r="F50" s="1">
        <v>6</v>
      </c>
      <c r="G50" s="5">
        <v>6</v>
      </c>
      <c r="H50" s="1">
        <v>20</v>
      </c>
      <c r="J50" s="2"/>
      <c r="N50" s="1">
        <v>3.02</v>
      </c>
      <c r="R50" s="1" t="s">
        <v>2395</v>
      </c>
    </row>
    <row r="51" spans="1:18" ht="27" customHeight="1">
      <c r="A51" s="1" t="s">
        <v>2396</v>
      </c>
      <c r="B51" s="1" t="s">
        <v>2397</v>
      </c>
      <c r="C51" s="1" t="s">
        <v>2399</v>
      </c>
      <c r="E51" s="1">
        <v>7</v>
      </c>
      <c r="F51" s="1">
        <v>5</v>
      </c>
      <c r="G51" s="5">
        <v>5</v>
      </c>
      <c r="H51" s="1">
        <v>10</v>
      </c>
      <c r="J51" s="2">
        <v>1</v>
      </c>
      <c r="K51" s="1">
        <v>1</v>
      </c>
      <c r="L51" s="1">
        <v>1</v>
      </c>
      <c r="M51" s="1">
        <v>1</v>
      </c>
      <c r="N51" s="1">
        <v>1</v>
      </c>
      <c r="R51" s="1" t="s">
        <v>2399</v>
      </c>
    </row>
    <row r="52" spans="1:18" ht="27" customHeight="1">
      <c r="A52" s="1" t="s">
        <v>2400</v>
      </c>
      <c r="B52" s="1" t="s">
        <v>2401</v>
      </c>
      <c r="C52" s="1" t="s">
        <v>2404</v>
      </c>
      <c r="E52" s="1">
        <v>2</v>
      </c>
      <c r="F52" s="1">
        <v>1</v>
      </c>
      <c r="G52" s="5">
        <v>1</v>
      </c>
      <c r="H52" s="1">
        <v>30</v>
      </c>
      <c r="J52" s="2" t="s">
        <v>2403</v>
      </c>
      <c r="K52" s="1" t="s">
        <v>2403</v>
      </c>
      <c r="L52" s="1" t="s">
        <v>2403</v>
      </c>
      <c r="M52" s="1" t="s">
        <v>2403</v>
      </c>
      <c r="N52" s="1" t="s">
        <v>2403</v>
      </c>
      <c r="R52" s="1" t="s">
        <v>2404</v>
      </c>
    </row>
    <row r="53" spans="1:18" ht="27" customHeight="1">
      <c r="A53" s="1" t="s">
        <v>2405</v>
      </c>
      <c r="B53" s="1" t="s">
        <v>2406</v>
      </c>
      <c r="C53" s="1" t="s">
        <v>2407</v>
      </c>
      <c r="E53" s="1" t="s">
        <v>19</v>
      </c>
      <c r="F53" s="1" t="s">
        <v>19</v>
      </c>
      <c r="G53" s="5" t="s">
        <v>19</v>
      </c>
      <c r="H53" s="1">
        <v>20</v>
      </c>
      <c r="J53" s="2"/>
      <c r="L53" s="1">
        <v>1.45</v>
      </c>
      <c r="M53" s="1">
        <v>0.68</v>
      </c>
      <c r="N53" s="1">
        <v>0.68</v>
      </c>
      <c r="R53" s="1" t="s">
        <v>2407</v>
      </c>
    </row>
    <row r="54" spans="1:18" ht="27" customHeight="1">
      <c r="A54" s="1" t="s">
        <v>2408</v>
      </c>
      <c r="B54" s="1" t="s">
        <v>2409</v>
      </c>
      <c r="C54" s="1" t="s">
        <v>2411</v>
      </c>
      <c r="E54" s="1">
        <v>4</v>
      </c>
      <c r="F54" s="1">
        <v>3</v>
      </c>
      <c r="G54" s="5">
        <v>3</v>
      </c>
      <c r="H54" s="1">
        <v>20</v>
      </c>
      <c r="J54" s="2"/>
      <c r="N54" s="1">
        <v>1.29</v>
      </c>
      <c r="R54" s="1" t="s">
        <v>2411</v>
      </c>
    </row>
    <row r="55" spans="1:18" ht="27" customHeight="1">
      <c r="A55" s="1" t="s">
        <v>2412</v>
      </c>
      <c r="B55" s="1" t="s">
        <v>2413</v>
      </c>
      <c r="C55" s="1" t="s">
        <v>2414</v>
      </c>
      <c r="E55" s="1">
        <v>2</v>
      </c>
      <c r="F55" s="1">
        <v>1</v>
      </c>
      <c r="G55" s="5">
        <v>1</v>
      </c>
      <c r="H55" s="1">
        <v>30</v>
      </c>
      <c r="J55" s="2" t="s">
        <v>2415</v>
      </c>
      <c r="K55" s="1" t="s">
        <v>2415</v>
      </c>
      <c r="L55" s="1" t="s">
        <v>2415</v>
      </c>
      <c r="M55" s="1" t="s">
        <v>2415</v>
      </c>
      <c r="N55" s="1" t="s">
        <v>2415</v>
      </c>
      <c r="R55" s="1" t="s">
        <v>2414</v>
      </c>
    </row>
    <row r="56" spans="1:18" ht="27" customHeight="1">
      <c r="A56" s="1" t="s">
        <v>2416</v>
      </c>
      <c r="B56" s="1" t="s">
        <v>2417</v>
      </c>
      <c r="C56" s="1" t="s">
        <v>2416</v>
      </c>
      <c r="E56" s="1">
        <v>4</v>
      </c>
      <c r="F56" s="1">
        <v>3</v>
      </c>
      <c r="G56" s="5">
        <v>3</v>
      </c>
      <c r="H56" s="1">
        <v>20</v>
      </c>
      <c r="J56" s="2" t="s">
        <v>2418</v>
      </c>
      <c r="K56" s="1" t="s">
        <v>2418</v>
      </c>
      <c r="L56" s="1" t="s">
        <v>2418</v>
      </c>
      <c r="M56" s="1" t="s">
        <v>2418</v>
      </c>
      <c r="N56" s="1" t="s">
        <v>2418</v>
      </c>
      <c r="R56" s="1" t="s">
        <v>2416</v>
      </c>
    </row>
    <row r="57" spans="1:18" ht="27" customHeight="1">
      <c r="A57" s="1" t="s">
        <v>2500</v>
      </c>
      <c r="B57" s="1" t="s">
        <v>2420</v>
      </c>
      <c r="C57" s="1" t="s">
        <v>2424</v>
      </c>
      <c r="E57" s="1">
        <v>7</v>
      </c>
      <c r="F57" s="1" t="s">
        <v>2507</v>
      </c>
      <c r="G57" s="5" t="s">
        <v>2507</v>
      </c>
      <c r="H57" s="1">
        <v>20</v>
      </c>
      <c r="J57" s="2"/>
      <c r="L57" s="1" t="s">
        <v>2422</v>
      </c>
      <c r="N57" s="1" t="s">
        <v>2423</v>
      </c>
      <c r="R57" s="1" t="s">
        <v>2424</v>
      </c>
    </row>
    <row r="58" spans="1:18" ht="27" customHeight="1">
      <c r="A58" s="1" t="s">
        <v>2501</v>
      </c>
      <c r="B58" s="1" t="s">
        <v>2426</v>
      </c>
      <c r="C58" s="1" t="s">
        <v>2429</v>
      </c>
      <c r="E58" s="1">
        <v>2</v>
      </c>
      <c r="F58" s="1">
        <v>1</v>
      </c>
      <c r="G58" s="5">
        <v>1</v>
      </c>
      <c r="H58" s="1">
        <v>15</v>
      </c>
      <c r="J58" s="2"/>
      <c r="N58" s="1">
        <v>0.31</v>
      </c>
      <c r="R58" s="1" t="s">
        <v>2429</v>
      </c>
    </row>
    <row r="59" spans="1:18" ht="27" customHeight="1">
      <c r="A59" s="1" t="s">
        <v>2430</v>
      </c>
      <c r="B59" s="1" t="s">
        <v>2431</v>
      </c>
      <c r="C59" s="1" t="s">
        <v>2434</v>
      </c>
      <c r="E59" s="1">
        <v>0</v>
      </c>
      <c r="F59" s="1">
        <v>0</v>
      </c>
      <c r="G59" s="5">
        <v>0</v>
      </c>
      <c r="J59" s="2"/>
      <c r="R59" s="1" t="s">
        <v>2434</v>
      </c>
    </row>
    <row r="60" spans="1:18" ht="27" customHeight="1">
      <c r="A60" s="1" t="s">
        <v>2435</v>
      </c>
      <c r="B60" s="1" t="s">
        <v>2436</v>
      </c>
      <c r="C60" s="1" t="s">
        <v>2438</v>
      </c>
      <c r="E60" s="1">
        <v>5</v>
      </c>
      <c r="F60" s="1">
        <v>4</v>
      </c>
      <c r="G60" s="5">
        <v>4</v>
      </c>
      <c r="J60" s="2"/>
      <c r="R60" s="1" t="s">
        <v>2438</v>
      </c>
    </row>
    <row r="61" spans="1:18" ht="27" customHeight="1">
      <c r="A61" s="1" t="s">
        <v>2439</v>
      </c>
      <c r="B61" s="1" t="s">
        <v>2440</v>
      </c>
      <c r="C61" s="1" t="s">
        <v>2441</v>
      </c>
      <c r="E61" s="1" t="s">
        <v>19</v>
      </c>
      <c r="F61" s="1" t="s">
        <v>19</v>
      </c>
      <c r="G61" s="5" t="s">
        <v>19</v>
      </c>
      <c r="J61" s="2"/>
      <c r="R61" s="1" t="s">
        <v>2441</v>
      </c>
    </row>
    <row r="62" spans="1:18" ht="27" customHeight="1">
      <c r="A62" s="1" t="s">
        <v>2442</v>
      </c>
      <c r="B62" s="1" t="s">
        <v>2443</v>
      </c>
      <c r="C62" s="1" t="s">
        <v>2444</v>
      </c>
      <c r="E62" s="1">
        <v>3</v>
      </c>
      <c r="F62" s="1">
        <v>2</v>
      </c>
      <c r="G62" s="5">
        <v>2</v>
      </c>
      <c r="J62" s="2"/>
      <c r="R62" s="1" t="s">
        <v>2444</v>
      </c>
    </row>
    <row r="63" spans="1:18">
      <c r="J63" s="2"/>
    </row>
    <row r="64" spans="1:18">
      <c r="J64" s="2"/>
    </row>
    <row r="65" spans="1:18">
      <c r="J65" s="2"/>
    </row>
    <row r="66" spans="1:18">
      <c r="A66" s="3" t="s">
        <v>2508</v>
      </c>
      <c r="J66" s="2"/>
    </row>
    <row r="67" spans="1:18" ht="27" customHeight="1">
      <c r="A67" s="1" t="s">
        <v>2502</v>
      </c>
      <c r="B67" s="1" t="s">
        <v>2447</v>
      </c>
      <c r="C67" s="1" t="s">
        <v>2450</v>
      </c>
      <c r="D67" s="1" t="s">
        <v>2449</v>
      </c>
      <c r="E67" s="1">
        <v>10</v>
      </c>
      <c r="F67" s="1">
        <v>10</v>
      </c>
      <c r="G67" s="1">
        <v>10</v>
      </c>
      <c r="H67" s="1">
        <v>20</v>
      </c>
      <c r="I67" s="1">
        <v>10</v>
      </c>
      <c r="J67" s="2"/>
      <c r="N67" s="5"/>
      <c r="R67" s="1" t="s">
        <v>2450</v>
      </c>
    </row>
    <row r="68" spans="1:18" ht="27" customHeight="1">
      <c r="A68" s="1" t="s">
        <v>2451</v>
      </c>
      <c r="B68" s="1" t="s">
        <v>2452</v>
      </c>
      <c r="C68" s="1" t="s">
        <v>2453</v>
      </c>
      <c r="E68" s="1">
        <v>3</v>
      </c>
      <c r="F68" s="1">
        <v>2</v>
      </c>
      <c r="G68" s="5">
        <v>2</v>
      </c>
      <c r="H68" s="1">
        <v>30</v>
      </c>
      <c r="J68" s="2" t="s">
        <v>2454</v>
      </c>
      <c r="K68" s="1" t="s">
        <v>2454</v>
      </c>
      <c r="L68" s="1" t="s">
        <v>2454</v>
      </c>
      <c r="M68" s="1" t="s">
        <v>2454</v>
      </c>
      <c r="N68" s="1" t="s">
        <v>2454</v>
      </c>
      <c r="R68" s="1" t="s">
        <v>2453</v>
      </c>
    </row>
    <row r="69" spans="1:18" ht="27" customHeight="1">
      <c r="A69" s="1" t="s">
        <v>2455</v>
      </c>
      <c r="B69" s="1" t="s">
        <v>2456</v>
      </c>
      <c r="C69" s="1" t="s">
        <v>2457</v>
      </c>
      <c r="E69" s="1">
        <v>3</v>
      </c>
      <c r="F69" s="1">
        <v>2</v>
      </c>
      <c r="G69" s="5">
        <v>2</v>
      </c>
      <c r="H69" s="1">
        <v>30</v>
      </c>
      <c r="J69" s="2"/>
      <c r="M69" s="1" t="s">
        <v>2458</v>
      </c>
      <c r="N69" s="1" t="s">
        <v>2458</v>
      </c>
      <c r="R69" s="1" t="s">
        <v>2457</v>
      </c>
    </row>
    <row r="70" spans="1:18" ht="27" customHeight="1">
      <c r="A70" s="1" t="s">
        <v>2459</v>
      </c>
      <c r="B70" s="1" t="s">
        <v>2460</v>
      </c>
      <c r="C70" s="1" t="s">
        <v>2462</v>
      </c>
      <c r="E70" s="1">
        <v>1</v>
      </c>
      <c r="F70" s="1">
        <v>0.8</v>
      </c>
      <c r="G70" s="5">
        <v>0.8</v>
      </c>
      <c r="H70" s="1">
        <v>20</v>
      </c>
      <c r="J70" s="2"/>
      <c r="L70" s="1" t="s">
        <v>2422</v>
      </c>
      <c r="N70" s="1">
        <v>1.72</v>
      </c>
      <c r="R70" s="1" t="s">
        <v>2462</v>
      </c>
    </row>
    <row r="71" spans="1:18" ht="27" customHeight="1">
      <c r="A71" s="1" t="s">
        <v>2463</v>
      </c>
      <c r="B71" s="1" t="s">
        <v>2464</v>
      </c>
      <c r="C71" s="1" t="s">
        <v>2465</v>
      </c>
      <c r="E71" s="1">
        <v>3</v>
      </c>
      <c r="F71" s="1">
        <v>2</v>
      </c>
      <c r="G71" s="5">
        <v>2</v>
      </c>
      <c r="J71" s="2"/>
      <c r="R71" s="1" t="s">
        <v>2465</v>
      </c>
    </row>
    <row r="72" spans="1:18" ht="27" customHeight="1">
      <c r="A72" s="1" t="s">
        <v>2466</v>
      </c>
      <c r="B72" s="1" t="s">
        <v>2467</v>
      </c>
      <c r="C72" s="1" t="s">
        <v>2469</v>
      </c>
      <c r="E72" s="1">
        <v>8</v>
      </c>
      <c r="F72" s="1" t="s">
        <v>2509</v>
      </c>
      <c r="G72" s="5" t="s">
        <v>2509</v>
      </c>
      <c r="H72" s="1">
        <v>20</v>
      </c>
      <c r="J72" s="2"/>
      <c r="M72" s="1">
        <v>2.4500000000000002</v>
      </c>
      <c r="N72" s="1">
        <v>2.3199999999999998</v>
      </c>
      <c r="R72" s="1" t="s">
        <v>2469</v>
      </c>
    </row>
    <row r="73" spans="1:18" ht="27" customHeight="1">
      <c r="A73" s="1" t="s">
        <v>2470</v>
      </c>
      <c r="B73" s="1" t="s">
        <v>2471</v>
      </c>
      <c r="C73" s="1" t="s">
        <v>2474</v>
      </c>
      <c r="E73" s="1">
        <v>15</v>
      </c>
      <c r="F73" s="1">
        <v>11</v>
      </c>
      <c r="G73" s="5">
        <v>11</v>
      </c>
      <c r="H73" s="1">
        <v>20</v>
      </c>
      <c r="J73" s="2"/>
      <c r="M73" s="1">
        <v>5.46</v>
      </c>
      <c r="N73" s="1">
        <v>4.83</v>
      </c>
      <c r="R73" s="1" t="s">
        <v>2474</v>
      </c>
    </row>
    <row r="74" spans="1:18" ht="27" customHeight="1">
      <c r="A74" s="1" t="s">
        <v>2475</v>
      </c>
      <c r="B74" s="1" t="s">
        <v>2476</v>
      </c>
      <c r="C74" s="1" t="s">
        <v>2478</v>
      </c>
      <c r="E74" s="1">
        <v>75</v>
      </c>
      <c r="F74" s="1">
        <v>74</v>
      </c>
      <c r="G74" s="5">
        <v>74</v>
      </c>
      <c r="H74" s="1">
        <v>10</v>
      </c>
      <c r="J74" s="2">
        <v>23.97</v>
      </c>
      <c r="K74" s="1">
        <v>23.97</v>
      </c>
      <c r="L74" s="1">
        <v>23.97</v>
      </c>
      <c r="M74" s="1">
        <v>23.97</v>
      </c>
      <c r="N74" s="1">
        <v>23.97</v>
      </c>
      <c r="R74" s="1" t="s">
        <v>2478</v>
      </c>
    </row>
    <row r="75" spans="1:18" ht="27" customHeight="1">
      <c r="A75" s="1" t="s">
        <v>2479</v>
      </c>
      <c r="B75" s="1" t="s">
        <v>2480</v>
      </c>
      <c r="C75" s="1" t="s">
        <v>2483</v>
      </c>
      <c r="E75" s="1">
        <v>60</v>
      </c>
      <c r="F75" s="1">
        <v>40</v>
      </c>
      <c r="G75" s="5">
        <v>40</v>
      </c>
      <c r="H75" s="1">
        <v>10</v>
      </c>
      <c r="J75" s="2" t="s">
        <v>2482</v>
      </c>
      <c r="R75" s="1" t="s">
        <v>2483</v>
      </c>
    </row>
    <row r="76" spans="1:18" ht="27" customHeight="1">
      <c r="A76" s="1" t="s">
        <v>2484</v>
      </c>
      <c r="B76" s="1" t="s">
        <v>2485</v>
      </c>
      <c r="C76" s="1" t="s">
        <v>2487</v>
      </c>
      <c r="E76" s="1">
        <v>6</v>
      </c>
      <c r="F76" s="1">
        <v>4</v>
      </c>
      <c r="G76" s="5">
        <v>4</v>
      </c>
      <c r="H76" s="1">
        <v>15</v>
      </c>
      <c r="J76" s="2">
        <v>2</v>
      </c>
      <c r="K76" s="1">
        <v>2</v>
      </c>
      <c r="L76" s="1">
        <v>2</v>
      </c>
      <c r="M76" s="1">
        <v>2</v>
      </c>
      <c r="N76" s="1">
        <v>2</v>
      </c>
      <c r="R76" s="1" t="s">
        <v>2487</v>
      </c>
    </row>
    <row r="77" spans="1:18" ht="27" customHeight="1">
      <c r="A77" s="1" t="s">
        <v>2488</v>
      </c>
      <c r="B77" s="1" t="s">
        <v>2489</v>
      </c>
      <c r="C77" s="1" t="s">
        <v>2492</v>
      </c>
      <c r="E77" s="1" t="s">
        <v>19</v>
      </c>
      <c r="F77" s="1" t="s">
        <v>2510</v>
      </c>
      <c r="G77" s="5" t="s">
        <v>2510</v>
      </c>
      <c r="H77" s="1">
        <v>15</v>
      </c>
      <c r="J77" s="2">
        <v>70</v>
      </c>
      <c r="K77" s="1">
        <v>70</v>
      </c>
      <c r="L77" s="1">
        <v>66</v>
      </c>
      <c r="M77" s="1">
        <v>63</v>
      </c>
      <c r="N77" s="1">
        <v>60</v>
      </c>
      <c r="R77" s="1" t="s">
        <v>2492</v>
      </c>
    </row>
    <row r="78" spans="1:18" ht="27" customHeight="1">
      <c r="A78" s="1" t="s">
        <v>2493</v>
      </c>
      <c r="B78" s="1" t="s">
        <v>2494</v>
      </c>
      <c r="C78" s="1" t="s">
        <v>2493</v>
      </c>
      <c r="E78" s="1">
        <v>3</v>
      </c>
      <c r="F78" s="1">
        <v>2</v>
      </c>
      <c r="G78" s="5">
        <v>2</v>
      </c>
      <c r="J78" s="2"/>
      <c r="R78" s="1" t="s">
        <v>2493</v>
      </c>
    </row>
    <row r="79" spans="1:18" ht="27" customHeight="1">
      <c r="J79" s="2"/>
    </row>
    <row r="80" spans="1:18" ht="27" customHeight="1">
      <c r="J80" s="2"/>
    </row>
    <row r="81" spans="10:10" ht="27" customHeight="1">
      <c r="J81" s="2"/>
    </row>
    <row r="82" spans="10:10" ht="27" customHeight="1">
      <c r="J82" s="2"/>
    </row>
    <row r="83" spans="10:10" ht="27" customHeight="1">
      <c r="J83" s="2"/>
    </row>
    <row r="84" spans="10:10">
      <c r="J84" s="2"/>
    </row>
    <row r="85" spans="10:10">
      <c r="J85" s="2"/>
    </row>
    <row r="86" spans="10:10">
      <c r="J86" s="2"/>
    </row>
    <row r="87" spans="10:10">
      <c r="J87" s="2"/>
    </row>
    <row r="88" spans="10:10">
      <c r="J88" s="2"/>
    </row>
    <row r="89" spans="10:10">
      <c r="J89" s="2"/>
    </row>
    <row r="90" spans="10:10">
      <c r="J90" s="2"/>
    </row>
    <row r="91" spans="10:10">
      <c r="J91" s="2"/>
    </row>
    <row r="92" spans="10:10">
      <c r="J92" s="2"/>
    </row>
    <row r="93" spans="10:10">
      <c r="J93" s="2"/>
    </row>
    <row r="94" spans="10:10">
      <c r="J94" s="2"/>
    </row>
    <row r="95" spans="10:10">
      <c r="J95" s="2"/>
    </row>
    <row r="96" spans="10:10">
      <c r="J96" s="2"/>
    </row>
    <row r="97" spans="10:10">
      <c r="J97" s="2"/>
    </row>
    <row r="98" spans="10:10">
      <c r="J98" s="2"/>
    </row>
  </sheetData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09B0-46F1-4C30-8F73-9218126AE0CB}">
  <dimension ref="B1:M141"/>
  <sheetViews>
    <sheetView topLeftCell="B1" zoomScaleNormal="100" workbookViewId="0">
      <selection activeCell="O7" sqref="O7"/>
    </sheetView>
  </sheetViews>
  <sheetFormatPr defaultColWidth="9.109375" defaultRowHeight="13.2"/>
  <cols>
    <col min="1" max="1" width="0.44140625" style="90" customWidth="1"/>
    <col min="2" max="2" width="4" style="153" customWidth="1"/>
    <col min="3" max="3" width="19.5546875" style="90" customWidth="1"/>
    <col min="4" max="4" width="20.109375" style="90" customWidth="1"/>
    <col min="5" max="6" width="5.109375" style="91" customWidth="1"/>
    <col min="7" max="11" width="9" style="98" customWidth="1"/>
    <col min="12" max="12" width="0" style="90" hidden="1" customWidth="1"/>
    <col min="13" max="16384" width="9.109375" style="90"/>
  </cols>
  <sheetData>
    <row r="1" spans="2:13" ht="54" customHeight="1" thickBot="1">
      <c r="B1" s="422"/>
      <c r="C1" s="423"/>
      <c r="D1" s="423"/>
      <c r="E1" s="423"/>
      <c r="F1" s="423"/>
      <c r="G1" s="423"/>
      <c r="H1" s="423"/>
      <c r="I1" s="423"/>
      <c r="J1" s="423"/>
      <c r="K1" s="423"/>
    </row>
    <row r="2" spans="2:13" ht="22.5" customHeight="1" thickBot="1">
      <c r="B2" s="424" t="s">
        <v>1576</v>
      </c>
      <c r="C2" s="425"/>
      <c r="D2" s="425"/>
      <c r="E2" s="425"/>
      <c r="F2" s="425"/>
      <c r="G2" s="425"/>
      <c r="H2" s="425"/>
      <c r="I2" s="414">
        <v>45369</v>
      </c>
      <c r="J2" s="415"/>
      <c r="K2" s="415"/>
    </row>
    <row r="3" spans="2:13" ht="19.5" customHeight="1" thickBot="1">
      <c r="B3" s="426"/>
      <c r="C3" s="426"/>
      <c r="D3" s="426"/>
      <c r="E3" s="426"/>
      <c r="F3" s="426"/>
      <c r="G3" s="426"/>
      <c r="H3" s="426"/>
      <c r="I3" s="426"/>
      <c r="J3" s="426"/>
      <c r="K3" s="426"/>
    </row>
    <row r="4" spans="2:13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6" t="s">
        <v>1578</v>
      </c>
      <c r="K4" s="335" t="s">
        <v>1579</v>
      </c>
      <c r="M4"/>
    </row>
    <row r="5" spans="2:13" ht="19.5" customHeight="1">
      <c r="B5" s="118">
        <f t="shared" ref="B5:B39" si="0">ROW()-4</f>
        <v>1</v>
      </c>
      <c r="C5" s="279" t="s">
        <v>39</v>
      </c>
      <c r="D5" s="119" t="s">
        <v>1580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254" t="s">
        <v>20</v>
      </c>
      <c r="K5" s="336" t="s">
        <v>20</v>
      </c>
      <c r="M5"/>
    </row>
    <row r="6" spans="2:13" ht="19.5" customHeight="1">
      <c r="B6" s="121">
        <f t="shared" si="0"/>
        <v>2</v>
      </c>
      <c r="C6" s="283" t="s">
        <v>39</v>
      </c>
      <c r="D6" s="122" t="s">
        <v>1581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93" t="s">
        <v>20</v>
      </c>
      <c r="K6" s="182" t="s">
        <v>20</v>
      </c>
      <c r="M6"/>
    </row>
    <row r="7" spans="2:13" ht="19.5" customHeight="1">
      <c r="B7" s="121">
        <f t="shared" si="0"/>
        <v>3</v>
      </c>
      <c r="C7" s="283" t="s">
        <v>39</v>
      </c>
      <c r="D7" s="122" t="s">
        <v>1582</v>
      </c>
      <c r="E7" s="122">
        <v>2019</v>
      </c>
      <c r="F7" s="122" t="s">
        <v>19</v>
      </c>
      <c r="G7" s="129" t="s">
        <v>20</v>
      </c>
      <c r="H7" s="129" t="s">
        <v>20</v>
      </c>
      <c r="I7" s="129" t="s">
        <v>20</v>
      </c>
      <c r="J7" s="193"/>
      <c r="K7" s="182" t="s">
        <v>20</v>
      </c>
      <c r="M7"/>
    </row>
    <row r="8" spans="2:13" ht="19.5" customHeight="1">
      <c r="B8" s="121">
        <f t="shared" si="0"/>
        <v>4</v>
      </c>
      <c r="C8" s="283" t="s">
        <v>39</v>
      </c>
      <c r="D8" s="122" t="s">
        <v>1583</v>
      </c>
      <c r="E8" s="122">
        <v>2020</v>
      </c>
      <c r="F8" s="122" t="s">
        <v>19</v>
      </c>
      <c r="G8" s="129" t="s">
        <v>20</v>
      </c>
      <c r="H8" s="129"/>
      <c r="I8" s="129" t="s">
        <v>20</v>
      </c>
      <c r="J8" s="193"/>
      <c r="K8" s="182"/>
      <c r="M8"/>
    </row>
    <row r="9" spans="2:13" ht="19.5" customHeight="1">
      <c r="B9" s="121">
        <f t="shared" si="0"/>
        <v>5</v>
      </c>
      <c r="C9" s="283" t="s">
        <v>39</v>
      </c>
      <c r="D9" s="122" t="s">
        <v>1584</v>
      </c>
      <c r="E9" s="122">
        <v>2019</v>
      </c>
      <c r="F9" s="122" t="s">
        <v>19</v>
      </c>
      <c r="G9" s="129" t="s">
        <v>20</v>
      </c>
      <c r="H9" s="129" t="s">
        <v>20</v>
      </c>
      <c r="I9" s="129" t="s">
        <v>20</v>
      </c>
      <c r="J9" s="193" t="s">
        <v>20</v>
      </c>
      <c r="K9" s="182" t="s">
        <v>20</v>
      </c>
      <c r="M9"/>
    </row>
    <row r="10" spans="2:13" ht="19.5" customHeight="1">
      <c r="B10" s="121">
        <f t="shared" si="0"/>
        <v>6</v>
      </c>
      <c r="C10" s="283" t="s">
        <v>1585</v>
      </c>
      <c r="D10" s="122" t="s">
        <v>1586</v>
      </c>
      <c r="E10" s="122">
        <v>2015</v>
      </c>
      <c r="F10" s="122" t="s">
        <v>19</v>
      </c>
      <c r="G10" s="129"/>
      <c r="H10" s="129"/>
      <c r="I10" s="129" t="s">
        <v>20</v>
      </c>
      <c r="J10" s="193" t="s">
        <v>20</v>
      </c>
      <c r="K10" s="182"/>
      <c r="M10"/>
    </row>
    <row r="11" spans="2:13" ht="19.5" customHeight="1">
      <c r="B11" s="121">
        <f t="shared" si="0"/>
        <v>7</v>
      </c>
      <c r="C11" s="283" t="s">
        <v>1585</v>
      </c>
      <c r="D11" s="122" t="s">
        <v>1587</v>
      </c>
      <c r="E11" s="122">
        <v>2015</v>
      </c>
      <c r="F11" s="122" t="s">
        <v>19</v>
      </c>
      <c r="G11" s="129"/>
      <c r="H11" s="129"/>
      <c r="I11" s="129" t="s">
        <v>20</v>
      </c>
      <c r="J11" s="193" t="s">
        <v>20</v>
      </c>
      <c r="K11" s="182"/>
      <c r="M11"/>
    </row>
    <row r="12" spans="2:13" ht="19.5" customHeight="1">
      <c r="B12" s="121">
        <f t="shared" si="0"/>
        <v>8</v>
      </c>
      <c r="C12" s="283" t="s">
        <v>1585</v>
      </c>
      <c r="D12" s="122" t="s">
        <v>1588</v>
      </c>
      <c r="E12" s="122">
        <v>2015</v>
      </c>
      <c r="F12" s="122" t="s">
        <v>19</v>
      </c>
      <c r="G12" s="129"/>
      <c r="H12" s="129"/>
      <c r="I12" s="129" t="s">
        <v>20</v>
      </c>
      <c r="J12" s="193" t="s">
        <v>20</v>
      </c>
      <c r="K12" s="182"/>
      <c r="M12"/>
    </row>
    <row r="13" spans="2:13" ht="19.5" customHeight="1">
      <c r="B13" s="121">
        <f t="shared" si="0"/>
        <v>9</v>
      </c>
      <c r="C13" s="283" t="s">
        <v>1589</v>
      </c>
      <c r="D13" s="122" t="s">
        <v>1590</v>
      </c>
      <c r="E13" s="122">
        <v>2013</v>
      </c>
      <c r="F13" s="122" t="s">
        <v>19</v>
      </c>
      <c r="G13" s="129" t="s">
        <v>20</v>
      </c>
      <c r="H13" s="129" t="s">
        <v>20</v>
      </c>
      <c r="I13" s="129" t="s">
        <v>20</v>
      </c>
      <c r="J13" s="193" t="s">
        <v>20</v>
      </c>
      <c r="K13" s="182" t="s">
        <v>20</v>
      </c>
      <c r="M13"/>
    </row>
    <row r="14" spans="2:13" ht="19.5" customHeight="1">
      <c r="B14" s="121">
        <f t="shared" si="0"/>
        <v>10</v>
      </c>
      <c r="C14" s="287" t="s">
        <v>1589</v>
      </c>
      <c r="D14" s="179" t="s">
        <v>1591</v>
      </c>
      <c r="E14" s="179">
        <v>2022</v>
      </c>
      <c r="F14" s="179" t="s">
        <v>19</v>
      </c>
      <c r="G14" s="129" t="s">
        <v>20</v>
      </c>
      <c r="H14" s="129"/>
      <c r="I14" s="129" t="s">
        <v>20</v>
      </c>
      <c r="J14" s="193"/>
      <c r="K14" s="182" t="s">
        <v>20</v>
      </c>
      <c r="M14"/>
    </row>
    <row r="15" spans="2:13" ht="19.5" customHeight="1">
      <c r="B15" s="121">
        <f t="shared" si="0"/>
        <v>11</v>
      </c>
      <c r="C15" s="287" t="s">
        <v>1589</v>
      </c>
      <c r="D15" s="179" t="s">
        <v>1592</v>
      </c>
      <c r="E15" s="179">
        <v>2014</v>
      </c>
      <c r="F15" s="179">
        <v>2020</v>
      </c>
      <c r="G15" s="129" t="s">
        <v>20</v>
      </c>
      <c r="H15" s="129"/>
      <c r="I15" s="129"/>
      <c r="J15" s="193"/>
      <c r="K15" s="182" t="s">
        <v>20</v>
      </c>
      <c r="M15"/>
    </row>
    <row r="16" spans="2:13" ht="19.5" customHeight="1">
      <c r="B16" s="121">
        <f t="shared" si="0"/>
        <v>12</v>
      </c>
      <c r="C16" s="287" t="s">
        <v>1589</v>
      </c>
      <c r="D16" s="122" t="s">
        <v>1593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93"/>
      <c r="K16" s="182" t="s">
        <v>20</v>
      </c>
      <c r="M16"/>
    </row>
    <row r="17" spans="2:13" ht="19.5" customHeight="1">
      <c r="B17" s="121">
        <f t="shared" si="0"/>
        <v>13</v>
      </c>
      <c r="C17" s="289" t="s">
        <v>1589</v>
      </c>
      <c r="D17" s="179" t="s">
        <v>1594</v>
      </c>
      <c r="E17" s="179">
        <v>2020</v>
      </c>
      <c r="F17" s="179" t="s">
        <v>19</v>
      </c>
      <c r="G17" s="187" t="s">
        <v>20</v>
      </c>
      <c r="H17" s="187" t="s">
        <v>20</v>
      </c>
      <c r="I17" s="187" t="s">
        <v>20</v>
      </c>
      <c r="J17" s="323"/>
      <c r="K17" s="334" t="s">
        <v>20</v>
      </c>
      <c r="M17"/>
    </row>
    <row r="18" spans="2:13" ht="19.5" customHeight="1">
      <c r="B18" s="121">
        <f t="shared" si="0"/>
        <v>14</v>
      </c>
      <c r="C18" s="287" t="s">
        <v>1595</v>
      </c>
      <c r="D18" s="122" t="s">
        <v>1596</v>
      </c>
      <c r="E18" s="122">
        <v>2022</v>
      </c>
      <c r="F18" s="122" t="s">
        <v>19</v>
      </c>
      <c r="G18" s="129" t="s">
        <v>20</v>
      </c>
      <c r="H18" s="129"/>
      <c r="I18" s="129" t="s">
        <v>20</v>
      </c>
      <c r="J18" s="193"/>
      <c r="K18" s="182" t="s">
        <v>20</v>
      </c>
      <c r="M18"/>
    </row>
    <row r="19" spans="2:13" ht="19.5" customHeight="1">
      <c r="B19" s="121">
        <f t="shared" si="0"/>
        <v>15</v>
      </c>
      <c r="C19" s="287" t="s">
        <v>1595</v>
      </c>
      <c r="D19" s="179" t="s">
        <v>1597</v>
      </c>
      <c r="E19" s="179">
        <v>2021</v>
      </c>
      <c r="F19" s="179" t="s">
        <v>19</v>
      </c>
      <c r="G19" s="129" t="s">
        <v>20</v>
      </c>
      <c r="H19" s="129"/>
      <c r="I19" s="129" t="s">
        <v>20</v>
      </c>
      <c r="J19" s="193" t="s">
        <v>20</v>
      </c>
      <c r="K19" s="182" t="s">
        <v>20</v>
      </c>
      <c r="M19"/>
    </row>
    <row r="20" spans="2:13" ht="19.5" customHeight="1">
      <c r="B20" s="121">
        <f t="shared" si="0"/>
        <v>16</v>
      </c>
      <c r="C20" s="287" t="s">
        <v>1595</v>
      </c>
      <c r="D20" s="122" t="s">
        <v>1598</v>
      </c>
      <c r="E20" s="179">
        <v>2020</v>
      </c>
      <c r="F20" s="179" t="s">
        <v>19</v>
      </c>
      <c r="G20" s="129" t="s">
        <v>20</v>
      </c>
      <c r="H20" s="129"/>
      <c r="I20" s="129" t="s">
        <v>20</v>
      </c>
      <c r="J20" s="193" t="s">
        <v>20</v>
      </c>
      <c r="K20" s="182" t="s">
        <v>20</v>
      </c>
      <c r="M20"/>
    </row>
    <row r="21" spans="2:13" ht="19.5" customHeight="1">
      <c r="B21" s="121">
        <f t="shared" si="0"/>
        <v>17</v>
      </c>
      <c r="C21" s="289" t="s">
        <v>1595</v>
      </c>
      <c r="D21" s="179" t="s">
        <v>1599</v>
      </c>
      <c r="E21" s="179">
        <v>2020</v>
      </c>
      <c r="F21" s="179" t="s">
        <v>19</v>
      </c>
      <c r="G21" s="187" t="s">
        <v>20</v>
      </c>
      <c r="H21" s="187"/>
      <c r="I21" s="187" t="s">
        <v>20</v>
      </c>
      <c r="J21" s="323" t="s">
        <v>20</v>
      </c>
      <c r="K21" s="334" t="s">
        <v>20</v>
      </c>
      <c r="M21"/>
    </row>
    <row r="22" spans="2:13" ht="19.5" customHeight="1">
      <c r="B22" s="121">
        <f t="shared" si="0"/>
        <v>18</v>
      </c>
      <c r="C22" s="287" t="s">
        <v>1595</v>
      </c>
      <c r="D22" s="122" t="s">
        <v>1600</v>
      </c>
      <c r="E22" s="122">
        <v>2018</v>
      </c>
      <c r="F22" s="122" t="s">
        <v>19</v>
      </c>
      <c r="G22" s="129" t="s">
        <v>20</v>
      </c>
      <c r="H22" s="129"/>
      <c r="I22" s="129" t="s">
        <v>20</v>
      </c>
      <c r="J22" s="193" t="s">
        <v>20</v>
      </c>
      <c r="K22" s="182" t="s">
        <v>20</v>
      </c>
      <c r="M22"/>
    </row>
    <row r="23" spans="2:13" ht="19.5" customHeight="1">
      <c r="B23" s="121">
        <f t="shared" si="0"/>
        <v>19</v>
      </c>
      <c r="C23" s="287" t="s">
        <v>1595</v>
      </c>
      <c r="D23" s="179" t="s">
        <v>1601</v>
      </c>
      <c r="E23" s="179">
        <v>2018</v>
      </c>
      <c r="F23" s="179" t="s">
        <v>19</v>
      </c>
      <c r="G23" s="129" t="s">
        <v>20</v>
      </c>
      <c r="H23" s="129"/>
      <c r="I23" s="129" t="s">
        <v>20</v>
      </c>
      <c r="J23" s="193" t="s">
        <v>20</v>
      </c>
      <c r="K23" s="182" t="s">
        <v>20</v>
      </c>
      <c r="M23"/>
    </row>
    <row r="24" spans="2:13" ht="19.5" customHeight="1">
      <c r="B24" s="121">
        <f t="shared" si="0"/>
        <v>20</v>
      </c>
      <c r="C24" s="287" t="s">
        <v>152</v>
      </c>
      <c r="D24" s="122" t="s">
        <v>1602</v>
      </c>
      <c r="E24" s="179">
        <v>2016</v>
      </c>
      <c r="F24" s="179" t="s">
        <v>19</v>
      </c>
      <c r="G24" s="129" t="s">
        <v>20</v>
      </c>
      <c r="H24" s="129"/>
      <c r="I24" s="129" t="s">
        <v>20</v>
      </c>
      <c r="J24" s="193"/>
      <c r="K24" s="182" t="s">
        <v>20</v>
      </c>
      <c r="M24"/>
    </row>
    <row r="25" spans="2:13" ht="19.5" customHeight="1">
      <c r="B25" s="121">
        <f t="shared" si="0"/>
        <v>21</v>
      </c>
      <c r="C25" s="289" t="s">
        <v>781</v>
      </c>
      <c r="D25" s="179" t="s">
        <v>1603</v>
      </c>
      <c r="E25" s="179">
        <v>2010</v>
      </c>
      <c r="F25" s="179" t="s">
        <v>19</v>
      </c>
      <c r="G25" s="187" t="s">
        <v>20</v>
      </c>
      <c r="H25" s="187" t="s">
        <v>20</v>
      </c>
      <c r="I25" s="187" t="s">
        <v>20</v>
      </c>
      <c r="J25" s="323"/>
      <c r="K25" s="334" t="s">
        <v>20</v>
      </c>
      <c r="M25"/>
    </row>
    <row r="26" spans="2:13" ht="19.5" customHeight="1">
      <c r="B26" s="121">
        <f t="shared" si="0"/>
        <v>22</v>
      </c>
      <c r="C26" s="287" t="s">
        <v>781</v>
      </c>
      <c r="D26" s="122" t="s">
        <v>1604</v>
      </c>
      <c r="E26" s="122">
        <v>2018</v>
      </c>
      <c r="F26" s="122" t="s">
        <v>19</v>
      </c>
      <c r="G26" s="129" t="s">
        <v>20</v>
      </c>
      <c r="H26" s="129"/>
      <c r="I26" s="129" t="s">
        <v>20</v>
      </c>
      <c r="J26" s="193" t="s">
        <v>20</v>
      </c>
      <c r="K26" s="182" t="s">
        <v>20</v>
      </c>
      <c r="M26"/>
    </row>
    <row r="27" spans="2:13" ht="19.5" customHeight="1">
      <c r="B27" s="121">
        <f t="shared" si="0"/>
        <v>23</v>
      </c>
      <c r="C27" s="287" t="s">
        <v>781</v>
      </c>
      <c r="D27" s="179" t="s">
        <v>1605</v>
      </c>
      <c r="E27" s="179">
        <v>2021</v>
      </c>
      <c r="F27" s="179" t="s">
        <v>19</v>
      </c>
      <c r="G27" s="129" t="s">
        <v>20</v>
      </c>
      <c r="H27" s="129"/>
      <c r="I27" s="129" t="s">
        <v>20</v>
      </c>
      <c r="J27" s="193" t="s">
        <v>20</v>
      </c>
      <c r="K27" s="182" t="s">
        <v>20</v>
      </c>
      <c r="M27"/>
    </row>
    <row r="28" spans="2:13" ht="19.5" customHeight="1">
      <c r="B28" s="121">
        <f t="shared" si="0"/>
        <v>24</v>
      </c>
      <c r="C28" s="287" t="s">
        <v>781</v>
      </c>
      <c r="D28" s="122" t="s">
        <v>1606</v>
      </c>
      <c r="E28" s="179">
        <v>2020</v>
      </c>
      <c r="F28" s="179" t="s">
        <v>19</v>
      </c>
      <c r="G28" s="129" t="s">
        <v>20</v>
      </c>
      <c r="H28" s="129"/>
      <c r="I28" s="129" t="s">
        <v>20</v>
      </c>
      <c r="J28" s="193" t="s">
        <v>20</v>
      </c>
      <c r="K28" s="182" t="s">
        <v>20</v>
      </c>
      <c r="M28"/>
    </row>
    <row r="29" spans="2:13" ht="19.5" customHeight="1">
      <c r="B29" s="121">
        <f t="shared" si="0"/>
        <v>25</v>
      </c>
      <c r="C29" s="276" t="s">
        <v>781</v>
      </c>
      <c r="D29" s="260" t="s">
        <v>1607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24" t="s">
        <v>20</v>
      </c>
      <c r="K29" s="337" t="s">
        <v>20</v>
      </c>
      <c r="M29"/>
    </row>
    <row r="30" spans="2:13" ht="19.5" customHeight="1">
      <c r="B30" s="121">
        <f t="shared" si="0"/>
        <v>26</v>
      </c>
      <c r="C30" s="276" t="s">
        <v>781</v>
      </c>
      <c r="D30" s="260" t="s">
        <v>1608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24" t="s">
        <v>20</v>
      </c>
      <c r="K30" s="337" t="s">
        <v>20</v>
      </c>
      <c r="M30"/>
    </row>
    <row r="31" spans="2:13" ht="19.5" customHeight="1">
      <c r="B31" s="121">
        <f t="shared" si="0"/>
        <v>27</v>
      </c>
      <c r="C31" s="276" t="s">
        <v>169</v>
      </c>
      <c r="D31" s="260" t="s">
        <v>1542</v>
      </c>
      <c r="E31" s="276">
        <v>2021</v>
      </c>
      <c r="F31" s="260" t="s">
        <v>19</v>
      </c>
      <c r="G31" s="258" t="s">
        <v>20</v>
      </c>
      <c r="H31" s="258" t="s">
        <v>20</v>
      </c>
      <c r="I31" s="258" t="s">
        <v>20</v>
      </c>
      <c r="J31" s="324"/>
      <c r="K31" s="337" t="s">
        <v>20</v>
      </c>
      <c r="M31"/>
    </row>
    <row r="32" spans="2:13" ht="19.5" customHeight="1">
      <c r="B32" s="121">
        <f t="shared" si="0"/>
        <v>28</v>
      </c>
      <c r="C32" s="276" t="s">
        <v>171</v>
      </c>
      <c r="D32" s="260" t="s">
        <v>1609</v>
      </c>
      <c r="E32" s="276">
        <v>2021</v>
      </c>
      <c r="F32" s="260">
        <v>2025</v>
      </c>
      <c r="G32" s="258" t="s">
        <v>20</v>
      </c>
      <c r="H32" s="258"/>
      <c r="I32" s="258" t="s">
        <v>20</v>
      </c>
      <c r="J32" s="324" t="s">
        <v>20</v>
      </c>
      <c r="K32" s="337" t="s">
        <v>20</v>
      </c>
      <c r="M32"/>
    </row>
    <row r="33" spans="2:13" ht="19.5" customHeight="1">
      <c r="B33" s="121">
        <f t="shared" si="0"/>
        <v>29</v>
      </c>
      <c r="C33" s="276" t="s">
        <v>188</v>
      </c>
      <c r="D33" s="260" t="s">
        <v>1610</v>
      </c>
      <c r="E33" s="276">
        <v>2013</v>
      </c>
      <c r="F33" s="260">
        <v>2020</v>
      </c>
      <c r="G33" s="258" t="s">
        <v>20</v>
      </c>
      <c r="H33" s="258" t="s">
        <v>20</v>
      </c>
      <c r="I33" s="258" t="s">
        <v>20</v>
      </c>
      <c r="J33" s="324"/>
      <c r="K33" s="337" t="s">
        <v>20</v>
      </c>
      <c r="M33"/>
    </row>
    <row r="34" spans="2:13" ht="19.5" customHeight="1">
      <c r="B34" s="121">
        <f t="shared" si="0"/>
        <v>30</v>
      </c>
      <c r="C34" s="276" t="s">
        <v>188</v>
      </c>
      <c r="D34" s="260" t="s">
        <v>1610</v>
      </c>
      <c r="E34" s="276">
        <v>2020</v>
      </c>
      <c r="F34" s="260" t="s">
        <v>19</v>
      </c>
      <c r="G34" s="258" t="s">
        <v>20</v>
      </c>
      <c r="H34" s="258"/>
      <c r="I34" s="258" t="s">
        <v>20</v>
      </c>
      <c r="J34" s="324" t="s">
        <v>20</v>
      </c>
      <c r="K34" s="337" t="s">
        <v>20</v>
      </c>
      <c r="M34"/>
    </row>
    <row r="35" spans="2:13" ht="19.5" customHeight="1">
      <c r="B35" s="121">
        <f t="shared" si="0"/>
        <v>31</v>
      </c>
      <c r="C35" s="276" t="s">
        <v>188</v>
      </c>
      <c r="D35" s="260" t="s">
        <v>1611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24" t="s">
        <v>20</v>
      </c>
      <c r="K35" s="337" t="s">
        <v>20</v>
      </c>
      <c r="M35"/>
    </row>
    <row r="36" spans="2:13" ht="19.5" customHeight="1">
      <c r="B36" s="121">
        <f t="shared" si="0"/>
        <v>32</v>
      </c>
      <c r="C36" s="276" t="s">
        <v>223</v>
      </c>
      <c r="D36" s="260" t="s">
        <v>1612</v>
      </c>
      <c r="E36" s="276">
        <v>2022</v>
      </c>
      <c r="F36" s="260" t="s">
        <v>19</v>
      </c>
      <c r="G36" s="258" t="s">
        <v>20</v>
      </c>
      <c r="H36" s="258"/>
      <c r="I36" s="258" t="s">
        <v>20</v>
      </c>
      <c r="J36" s="324" t="s">
        <v>20</v>
      </c>
      <c r="K36" s="337" t="s">
        <v>20</v>
      </c>
      <c r="M36"/>
    </row>
    <row r="37" spans="2:13" ht="19.5" customHeight="1">
      <c r="B37" s="121">
        <f t="shared" si="0"/>
        <v>33</v>
      </c>
      <c r="C37" s="276" t="s">
        <v>223</v>
      </c>
      <c r="D37" s="260" t="s">
        <v>915</v>
      </c>
      <c r="E37" s="276">
        <v>2023</v>
      </c>
      <c r="F37" s="260" t="s">
        <v>19</v>
      </c>
      <c r="G37" s="303" t="s">
        <v>20</v>
      </c>
      <c r="H37" s="303" t="s">
        <v>20</v>
      </c>
      <c r="I37" s="303" t="s">
        <v>20</v>
      </c>
      <c r="J37" s="324"/>
      <c r="K37" s="337" t="s">
        <v>20</v>
      </c>
      <c r="M37"/>
    </row>
    <row r="38" spans="2:13" ht="19.5" customHeight="1">
      <c r="B38" s="121">
        <f t="shared" si="0"/>
        <v>34</v>
      </c>
      <c r="C38" s="276" t="s">
        <v>223</v>
      </c>
      <c r="D38" s="260" t="s">
        <v>1613</v>
      </c>
      <c r="E38" s="276">
        <v>2022</v>
      </c>
      <c r="F38" s="260" t="s">
        <v>19</v>
      </c>
      <c r="G38" s="303" t="s">
        <v>20</v>
      </c>
      <c r="H38" s="303"/>
      <c r="I38" s="303" t="s">
        <v>20</v>
      </c>
      <c r="J38" s="324" t="s">
        <v>20</v>
      </c>
      <c r="K38" s="337" t="s">
        <v>20</v>
      </c>
      <c r="M38"/>
    </row>
    <row r="39" spans="2:13" ht="19.5" customHeight="1">
      <c r="B39" s="121">
        <f t="shared" si="0"/>
        <v>35</v>
      </c>
      <c r="C39" s="276" t="s">
        <v>223</v>
      </c>
      <c r="D39" s="260" t="s">
        <v>927</v>
      </c>
      <c r="E39" s="276">
        <v>2019</v>
      </c>
      <c r="F39" s="260" t="s">
        <v>19</v>
      </c>
      <c r="G39" s="303" t="s">
        <v>20</v>
      </c>
      <c r="H39" s="303"/>
      <c r="I39" s="303" t="s">
        <v>20</v>
      </c>
      <c r="J39" s="324" t="s">
        <v>20</v>
      </c>
      <c r="K39" s="337" t="s">
        <v>20</v>
      </c>
      <c r="M39"/>
    </row>
    <row r="40" spans="2:13" ht="19.5" customHeight="1" thickBot="1">
      <c r="B40" s="163">
        <f>ROW()-4</f>
        <v>36</v>
      </c>
      <c r="C40" s="273" t="s">
        <v>938</v>
      </c>
      <c r="D40" s="272" t="s">
        <v>1614</v>
      </c>
      <c r="E40" s="273">
        <v>2021</v>
      </c>
      <c r="F40" s="272" t="s">
        <v>19</v>
      </c>
      <c r="G40" s="274" t="s">
        <v>20</v>
      </c>
      <c r="H40" s="274"/>
      <c r="I40" s="274" t="s">
        <v>20</v>
      </c>
      <c r="J40" s="325" t="s">
        <v>20</v>
      </c>
      <c r="K40" s="339" t="s">
        <v>20</v>
      </c>
      <c r="M40"/>
    </row>
    <row r="41" spans="2:13" ht="33.6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7" t="s">
        <v>1330</v>
      </c>
      <c r="I41" s="137" t="s">
        <v>1577</v>
      </c>
      <c r="J41" s="137" t="s">
        <v>1578</v>
      </c>
      <c r="K41" s="340" t="s">
        <v>1579</v>
      </c>
      <c r="L41" s="90">
        <v>1</v>
      </c>
      <c r="M41"/>
    </row>
    <row r="42" spans="2:13" ht="19.5" customHeight="1">
      <c r="B42" s="121">
        <f>ROW()-5</f>
        <v>37</v>
      </c>
      <c r="C42" s="311" t="s">
        <v>1615</v>
      </c>
      <c r="D42" s="312" t="s">
        <v>1616</v>
      </c>
      <c r="E42" s="311">
        <v>2015</v>
      </c>
      <c r="F42" s="312" t="s">
        <v>19</v>
      </c>
      <c r="G42" s="326"/>
      <c r="H42" s="326"/>
      <c r="I42" s="326" t="s">
        <v>20</v>
      </c>
      <c r="J42" s="327" t="s">
        <v>20</v>
      </c>
      <c r="K42" s="338"/>
      <c r="M42"/>
    </row>
    <row r="43" spans="2:13" ht="19.5" customHeight="1">
      <c r="B43" s="121">
        <f>ROW()-5</f>
        <v>38</v>
      </c>
      <c r="C43" s="276" t="s">
        <v>258</v>
      </c>
      <c r="D43" s="260" t="s">
        <v>388</v>
      </c>
      <c r="E43" s="276">
        <v>2020</v>
      </c>
      <c r="F43" s="260" t="s">
        <v>19</v>
      </c>
      <c r="G43" s="303" t="s">
        <v>20</v>
      </c>
      <c r="H43" s="303"/>
      <c r="I43" s="303" t="s">
        <v>20</v>
      </c>
      <c r="J43" s="324" t="s">
        <v>20</v>
      </c>
      <c r="K43" s="337" t="s">
        <v>20</v>
      </c>
      <c r="M43"/>
    </row>
    <row r="44" spans="2:13" ht="19.5" customHeight="1">
      <c r="B44" s="121">
        <f t="shared" ref="B44:B82" si="1">ROW()-5</f>
        <v>39</v>
      </c>
      <c r="C44" s="276" t="s">
        <v>269</v>
      </c>
      <c r="D44" s="260" t="s">
        <v>283</v>
      </c>
      <c r="E44" s="276">
        <v>2017</v>
      </c>
      <c r="F44" s="260" t="s">
        <v>19</v>
      </c>
      <c r="G44" s="303" t="s">
        <v>20</v>
      </c>
      <c r="H44" s="303"/>
      <c r="I44" s="303" t="s">
        <v>20</v>
      </c>
      <c r="J44" s="324" t="s">
        <v>20</v>
      </c>
      <c r="K44" s="337"/>
      <c r="M44"/>
    </row>
    <row r="45" spans="2:13" ht="19.5" customHeight="1">
      <c r="B45" s="121">
        <f t="shared" si="1"/>
        <v>40</v>
      </c>
      <c r="C45" s="276" t="s">
        <v>269</v>
      </c>
      <c r="D45" s="260" t="s">
        <v>1617</v>
      </c>
      <c r="E45" s="276">
        <v>2021</v>
      </c>
      <c r="F45" s="260" t="s">
        <v>19</v>
      </c>
      <c r="G45" s="303" t="s">
        <v>20</v>
      </c>
      <c r="H45" s="303"/>
      <c r="I45" s="303" t="s">
        <v>20</v>
      </c>
      <c r="J45" s="324" t="s">
        <v>20</v>
      </c>
      <c r="K45" s="337" t="s">
        <v>20</v>
      </c>
      <c r="M45"/>
    </row>
    <row r="46" spans="2:13" ht="19.5" customHeight="1">
      <c r="B46" s="121">
        <f t="shared" si="1"/>
        <v>41</v>
      </c>
      <c r="C46" s="276" t="s">
        <v>269</v>
      </c>
      <c r="D46" s="260" t="s">
        <v>1618</v>
      </c>
      <c r="E46" s="276">
        <v>2022</v>
      </c>
      <c r="F46" s="260" t="s">
        <v>19</v>
      </c>
      <c r="G46" s="303" t="s">
        <v>20</v>
      </c>
      <c r="H46" s="303"/>
      <c r="I46" s="303" t="s">
        <v>20</v>
      </c>
      <c r="J46" s="324" t="s">
        <v>20</v>
      </c>
      <c r="K46" s="337" t="s">
        <v>20</v>
      </c>
      <c r="M46"/>
    </row>
    <row r="47" spans="2:13" ht="19.5" customHeight="1">
      <c r="B47" s="121">
        <f t="shared" si="1"/>
        <v>42</v>
      </c>
      <c r="C47" s="276" t="s">
        <v>269</v>
      </c>
      <c r="D47" s="260" t="s">
        <v>968</v>
      </c>
      <c r="E47" s="276">
        <v>2017</v>
      </c>
      <c r="F47" s="260" t="s">
        <v>19</v>
      </c>
      <c r="G47" s="303" t="s">
        <v>20</v>
      </c>
      <c r="H47" s="303"/>
      <c r="I47" s="303"/>
      <c r="J47" s="324"/>
      <c r="K47" s="337"/>
      <c r="M47"/>
    </row>
    <row r="48" spans="2:13" ht="19.5" customHeight="1">
      <c r="B48" s="121">
        <f t="shared" si="1"/>
        <v>43</v>
      </c>
      <c r="C48" s="276" t="s">
        <v>269</v>
      </c>
      <c r="D48" s="260" t="s">
        <v>1619</v>
      </c>
      <c r="E48" s="276">
        <v>2018</v>
      </c>
      <c r="F48" s="260" t="s">
        <v>19</v>
      </c>
      <c r="G48" s="303" t="s">
        <v>20</v>
      </c>
      <c r="H48" s="303"/>
      <c r="I48" s="303" t="s">
        <v>20</v>
      </c>
      <c r="J48" s="324" t="s">
        <v>20</v>
      </c>
      <c r="K48" s="337" t="s">
        <v>20</v>
      </c>
      <c r="M48"/>
    </row>
    <row r="49" spans="2:13" ht="19.5" customHeight="1">
      <c r="B49" s="121">
        <f t="shared" si="1"/>
        <v>44</v>
      </c>
      <c r="C49" s="276" t="s">
        <v>301</v>
      </c>
      <c r="D49" s="260" t="s">
        <v>1620</v>
      </c>
      <c r="E49" s="276">
        <v>2018</v>
      </c>
      <c r="F49" s="260" t="s">
        <v>19</v>
      </c>
      <c r="G49" s="303" t="s">
        <v>20</v>
      </c>
      <c r="H49" s="303"/>
      <c r="I49" s="303" t="s">
        <v>20</v>
      </c>
      <c r="J49" s="324" t="s">
        <v>20</v>
      </c>
      <c r="K49" s="337" t="s">
        <v>20</v>
      </c>
      <c r="M49"/>
    </row>
    <row r="50" spans="2:13" ht="19.5" customHeight="1">
      <c r="B50" s="121">
        <f t="shared" si="1"/>
        <v>45</v>
      </c>
      <c r="C50" s="276" t="s">
        <v>323</v>
      </c>
      <c r="D50" s="260" t="s">
        <v>1621</v>
      </c>
      <c r="E50" s="276">
        <v>2017</v>
      </c>
      <c r="F50" s="260">
        <v>2022</v>
      </c>
      <c r="G50" s="303" t="s">
        <v>20</v>
      </c>
      <c r="H50" s="303"/>
      <c r="I50" s="303" t="s">
        <v>20</v>
      </c>
      <c r="J50" s="324" t="s">
        <v>20</v>
      </c>
      <c r="K50" s="337" t="s">
        <v>20</v>
      </c>
      <c r="M50"/>
    </row>
    <row r="51" spans="2:13" ht="19.5" customHeight="1">
      <c r="B51" s="121">
        <f t="shared" si="1"/>
        <v>46</v>
      </c>
      <c r="C51" s="276" t="s">
        <v>323</v>
      </c>
      <c r="D51" s="260" t="s">
        <v>1622</v>
      </c>
      <c r="E51" s="276">
        <v>2014</v>
      </c>
      <c r="F51" s="260">
        <v>2019</v>
      </c>
      <c r="G51" s="303" t="s">
        <v>20</v>
      </c>
      <c r="H51" s="303"/>
      <c r="I51" s="303" t="s">
        <v>20</v>
      </c>
      <c r="J51" s="324" t="s">
        <v>20</v>
      </c>
      <c r="K51" s="337" t="s">
        <v>20</v>
      </c>
      <c r="M51"/>
    </row>
    <row r="52" spans="2:13" ht="19.5" customHeight="1">
      <c r="B52" s="121">
        <f t="shared" si="1"/>
        <v>47</v>
      </c>
      <c r="C52" s="276" t="s">
        <v>323</v>
      </c>
      <c r="D52" s="260" t="s">
        <v>1623</v>
      </c>
      <c r="E52" s="276">
        <v>2021</v>
      </c>
      <c r="F52" s="260" t="s">
        <v>19</v>
      </c>
      <c r="G52" s="303" t="s">
        <v>20</v>
      </c>
      <c r="H52" s="303"/>
      <c r="I52" s="303" t="s">
        <v>20</v>
      </c>
      <c r="J52" s="324" t="s">
        <v>20</v>
      </c>
      <c r="K52" s="337" t="s">
        <v>20</v>
      </c>
      <c r="M52"/>
    </row>
    <row r="53" spans="2:13" ht="19.5" customHeight="1">
      <c r="B53" s="121">
        <f t="shared" si="1"/>
        <v>48</v>
      </c>
      <c r="C53" s="276" t="s">
        <v>323</v>
      </c>
      <c r="D53" s="260" t="s">
        <v>1624</v>
      </c>
      <c r="E53" s="276">
        <v>2022</v>
      </c>
      <c r="F53" s="260" t="s">
        <v>19</v>
      </c>
      <c r="G53" s="303" t="s">
        <v>20</v>
      </c>
      <c r="H53" s="303"/>
      <c r="I53" s="303" t="s">
        <v>20</v>
      </c>
      <c r="J53" s="324" t="s">
        <v>20</v>
      </c>
      <c r="K53" s="337" t="s">
        <v>20</v>
      </c>
      <c r="M53"/>
    </row>
    <row r="54" spans="2:13" ht="19.5" customHeight="1">
      <c r="B54" s="121">
        <f t="shared" si="1"/>
        <v>49</v>
      </c>
      <c r="C54" s="276" t="s">
        <v>323</v>
      </c>
      <c r="D54" s="260" t="s">
        <v>755</v>
      </c>
      <c r="E54" s="276">
        <v>2020</v>
      </c>
      <c r="F54" s="260" t="s">
        <v>19</v>
      </c>
      <c r="G54" s="303" t="s">
        <v>20</v>
      </c>
      <c r="H54" s="303"/>
      <c r="I54" s="303" t="s">
        <v>20</v>
      </c>
      <c r="J54" s="324" t="s">
        <v>20</v>
      </c>
      <c r="K54" s="337" t="s">
        <v>20</v>
      </c>
      <c r="M54"/>
    </row>
    <row r="55" spans="2:13" ht="19.5" customHeight="1">
      <c r="B55" s="121">
        <f t="shared" si="1"/>
        <v>50</v>
      </c>
      <c r="C55" s="276" t="s">
        <v>360</v>
      </c>
      <c r="D55" s="260" t="s">
        <v>1474</v>
      </c>
      <c r="E55" s="276">
        <v>2018</v>
      </c>
      <c r="F55" s="260" t="s">
        <v>19</v>
      </c>
      <c r="G55" s="303" t="s">
        <v>20</v>
      </c>
      <c r="H55" s="303"/>
      <c r="I55" s="303" t="s">
        <v>20</v>
      </c>
      <c r="J55" s="324"/>
      <c r="K55" s="337" t="s">
        <v>20</v>
      </c>
      <c r="M55"/>
    </row>
    <row r="56" spans="2:13" ht="19.5" customHeight="1">
      <c r="B56" s="121">
        <f t="shared" si="1"/>
        <v>51</v>
      </c>
      <c r="C56" s="276" t="s">
        <v>1208</v>
      </c>
      <c r="D56" s="260" t="s">
        <v>1625</v>
      </c>
      <c r="E56" s="276">
        <v>2017</v>
      </c>
      <c r="F56" s="260" t="s">
        <v>19</v>
      </c>
      <c r="G56" s="303" t="s">
        <v>20</v>
      </c>
      <c r="H56" s="303"/>
      <c r="I56" s="303" t="s">
        <v>20</v>
      </c>
      <c r="J56" s="324"/>
      <c r="K56" s="337" t="s">
        <v>20</v>
      </c>
      <c r="M56"/>
    </row>
    <row r="57" spans="2:13" ht="19.5" customHeight="1">
      <c r="B57" s="121">
        <f t="shared" si="1"/>
        <v>52</v>
      </c>
      <c r="C57" s="276" t="s">
        <v>367</v>
      </c>
      <c r="D57" s="260" t="s">
        <v>1626</v>
      </c>
      <c r="E57" s="276">
        <v>2017</v>
      </c>
      <c r="F57" s="260" t="s">
        <v>19</v>
      </c>
      <c r="G57" s="303" t="s">
        <v>20</v>
      </c>
      <c r="H57" s="303" t="s">
        <v>20</v>
      </c>
      <c r="I57" s="303" t="s">
        <v>20</v>
      </c>
      <c r="J57" s="324"/>
      <c r="K57" s="337" t="s">
        <v>20</v>
      </c>
      <c r="M57"/>
    </row>
    <row r="58" spans="2:13" ht="19.5" customHeight="1">
      <c r="B58" s="121">
        <f t="shared" si="1"/>
        <v>53</v>
      </c>
      <c r="C58" s="276" t="s">
        <v>1627</v>
      </c>
      <c r="D58" s="260" t="s">
        <v>1628</v>
      </c>
      <c r="E58" s="276">
        <v>2019</v>
      </c>
      <c r="F58" s="260" t="s">
        <v>19</v>
      </c>
      <c r="G58" s="303" t="s">
        <v>20</v>
      </c>
      <c r="H58" s="303" t="s">
        <v>20</v>
      </c>
      <c r="I58" s="303" t="s">
        <v>20</v>
      </c>
      <c r="J58" s="324"/>
      <c r="K58" s="337" t="s">
        <v>20</v>
      </c>
      <c r="M58"/>
    </row>
    <row r="59" spans="2:13" ht="19.5" customHeight="1">
      <c r="B59" s="121">
        <f t="shared" si="1"/>
        <v>54</v>
      </c>
      <c r="C59" s="276" t="s">
        <v>1627</v>
      </c>
      <c r="D59" s="260" t="s">
        <v>1629</v>
      </c>
      <c r="E59" s="276">
        <v>2018</v>
      </c>
      <c r="F59" s="260" t="s">
        <v>19</v>
      </c>
      <c r="G59" s="303" t="s">
        <v>20</v>
      </c>
      <c r="H59" s="303" t="s">
        <v>20</v>
      </c>
      <c r="I59" s="303" t="s">
        <v>20</v>
      </c>
      <c r="J59" s="324" t="s">
        <v>20</v>
      </c>
      <c r="K59" s="337" t="s">
        <v>20</v>
      </c>
      <c r="M59"/>
    </row>
    <row r="60" spans="2:13" ht="19.5" customHeight="1">
      <c r="B60" s="121">
        <f t="shared" si="1"/>
        <v>55</v>
      </c>
      <c r="C60" s="276" t="s">
        <v>1627</v>
      </c>
      <c r="D60" s="260" t="s">
        <v>1630</v>
      </c>
      <c r="E60" s="276">
        <v>2019</v>
      </c>
      <c r="F60" s="260" t="s">
        <v>19</v>
      </c>
      <c r="G60" s="303" t="s">
        <v>20</v>
      </c>
      <c r="H60" s="303" t="s">
        <v>20</v>
      </c>
      <c r="I60" s="303" t="s">
        <v>20</v>
      </c>
      <c r="J60" s="324"/>
      <c r="K60" s="337" t="s">
        <v>20</v>
      </c>
      <c r="M60"/>
    </row>
    <row r="61" spans="2:13" ht="19.5" customHeight="1">
      <c r="B61" s="121">
        <f t="shared" si="1"/>
        <v>56</v>
      </c>
      <c r="C61" s="276" t="s">
        <v>1627</v>
      </c>
      <c r="D61" s="260" t="s">
        <v>1631</v>
      </c>
      <c r="E61" s="276">
        <v>2021</v>
      </c>
      <c r="F61" s="260" t="s">
        <v>19</v>
      </c>
      <c r="G61" s="303" t="s">
        <v>20</v>
      </c>
      <c r="H61" s="303" t="s">
        <v>20</v>
      </c>
      <c r="I61" s="303" t="s">
        <v>20</v>
      </c>
      <c r="J61" s="324"/>
      <c r="K61" s="337" t="s">
        <v>20</v>
      </c>
      <c r="M61"/>
    </row>
    <row r="62" spans="2:13" ht="19.5" customHeight="1">
      <c r="B62" s="121">
        <f t="shared" si="1"/>
        <v>57</v>
      </c>
      <c r="C62" s="276" t="s">
        <v>1209</v>
      </c>
      <c r="D62" s="260" t="s">
        <v>1632</v>
      </c>
      <c r="E62" s="276">
        <v>2017</v>
      </c>
      <c r="F62" s="260" t="s">
        <v>19</v>
      </c>
      <c r="G62" s="303" t="s">
        <v>20</v>
      </c>
      <c r="H62" s="303"/>
      <c r="I62" s="303" t="s">
        <v>20</v>
      </c>
      <c r="J62" s="324"/>
      <c r="K62" s="337" t="s">
        <v>20</v>
      </c>
      <c r="M62"/>
    </row>
    <row r="63" spans="2:13" ht="19.5" customHeight="1">
      <c r="B63" s="121">
        <f t="shared" si="1"/>
        <v>58</v>
      </c>
      <c r="C63" s="276" t="s">
        <v>1209</v>
      </c>
      <c r="D63" s="260" t="s">
        <v>1633</v>
      </c>
      <c r="E63" s="276">
        <v>2020</v>
      </c>
      <c r="F63" s="260" t="s">
        <v>19</v>
      </c>
      <c r="G63" s="303" t="s">
        <v>20</v>
      </c>
      <c r="H63" s="303" t="s">
        <v>20</v>
      </c>
      <c r="I63" s="303" t="s">
        <v>20</v>
      </c>
      <c r="J63" s="324"/>
      <c r="K63" s="337" t="s">
        <v>20</v>
      </c>
      <c r="M63"/>
    </row>
    <row r="64" spans="2:13" ht="19.5" customHeight="1">
      <c r="B64" s="121">
        <f t="shared" si="1"/>
        <v>59</v>
      </c>
      <c r="C64" s="276" t="s">
        <v>1209</v>
      </c>
      <c r="D64" s="260" t="s">
        <v>1634</v>
      </c>
      <c r="E64" s="276">
        <v>2014</v>
      </c>
      <c r="F64" s="260">
        <v>2023</v>
      </c>
      <c r="G64" s="303" t="s">
        <v>20</v>
      </c>
      <c r="H64" s="303"/>
      <c r="I64" s="303" t="s">
        <v>20</v>
      </c>
      <c r="J64" s="324"/>
      <c r="K64" s="337"/>
      <c r="M64"/>
    </row>
    <row r="65" spans="2:13" ht="19.5" customHeight="1">
      <c r="B65" s="121">
        <f t="shared" si="1"/>
        <v>60</v>
      </c>
      <c r="C65" s="276" t="s">
        <v>1209</v>
      </c>
      <c r="D65" s="260" t="s">
        <v>395</v>
      </c>
      <c r="E65" s="276">
        <v>2011</v>
      </c>
      <c r="F65" s="260">
        <v>2019</v>
      </c>
      <c r="G65" s="303" t="s">
        <v>20</v>
      </c>
      <c r="H65" s="303"/>
      <c r="I65" s="303" t="s">
        <v>20</v>
      </c>
      <c r="J65" s="324"/>
      <c r="K65" s="337" t="s">
        <v>20</v>
      </c>
      <c r="M65"/>
    </row>
    <row r="66" spans="2:13" ht="19.5" customHeight="1">
      <c r="B66" s="121">
        <f t="shared" si="1"/>
        <v>61</v>
      </c>
      <c r="C66" s="276" t="s">
        <v>1635</v>
      </c>
      <c r="D66" s="260" t="s">
        <v>1636</v>
      </c>
      <c r="E66" s="276">
        <v>2018</v>
      </c>
      <c r="F66" s="260" t="s">
        <v>19</v>
      </c>
      <c r="G66" s="303" t="s">
        <v>20</v>
      </c>
      <c r="H66" s="303" t="s">
        <v>20</v>
      </c>
      <c r="I66" s="303" t="s">
        <v>20</v>
      </c>
      <c r="J66" s="324" t="s">
        <v>20</v>
      </c>
      <c r="K66" s="337" t="s">
        <v>20</v>
      </c>
      <c r="M66"/>
    </row>
    <row r="67" spans="2:13" ht="19.5" customHeight="1">
      <c r="B67" s="121">
        <f t="shared" si="1"/>
        <v>62</v>
      </c>
      <c r="C67" s="276" t="s">
        <v>1635</v>
      </c>
      <c r="D67" s="260" t="s">
        <v>1637</v>
      </c>
      <c r="E67" s="276">
        <v>2018</v>
      </c>
      <c r="F67" s="260" t="s">
        <v>19</v>
      </c>
      <c r="G67" s="303" t="s">
        <v>20</v>
      </c>
      <c r="H67" s="303" t="s">
        <v>20</v>
      </c>
      <c r="I67" s="303" t="s">
        <v>20</v>
      </c>
      <c r="J67" s="324" t="s">
        <v>20</v>
      </c>
      <c r="K67" s="337" t="s">
        <v>20</v>
      </c>
      <c r="M67"/>
    </row>
    <row r="68" spans="2:13" ht="19.5" customHeight="1">
      <c r="B68" s="121">
        <f t="shared" si="1"/>
        <v>63</v>
      </c>
      <c r="C68" s="276" t="s">
        <v>1635</v>
      </c>
      <c r="D68" s="260" t="s">
        <v>1638</v>
      </c>
      <c r="E68" s="276">
        <v>2019</v>
      </c>
      <c r="F68" s="260" t="s">
        <v>19</v>
      </c>
      <c r="G68" s="303" t="s">
        <v>20</v>
      </c>
      <c r="H68" s="303" t="s">
        <v>20</v>
      </c>
      <c r="I68" s="303" t="s">
        <v>20</v>
      </c>
      <c r="J68" s="324" t="s">
        <v>20</v>
      </c>
      <c r="K68" s="337" t="s">
        <v>20</v>
      </c>
      <c r="M68"/>
    </row>
    <row r="69" spans="2:13" ht="19.5" customHeight="1">
      <c r="B69" s="121">
        <f t="shared" si="1"/>
        <v>64</v>
      </c>
      <c r="C69" s="276" t="s">
        <v>417</v>
      </c>
      <c r="D69" s="260" t="s">
        <v>1639</v>
      </c>
      <c r="E69" s="276">
        <v>2019</v>
      </c>
      <c r="F69" s="260" t="s">
        <v>19</v>
      </c>
      <c r="G69" s="303" t="s">
        <v>20</v>
      </c>
      <c r="H69" s="303" t="s">
        <v>20</v>
      </c>
      <c r="I69" s="303" t="s">
        <v>20</v>
      </c>
      <c r="J69" s="324" t="s">
        <v>20</v>
      </c>
      <c r="K69" s="337" t="s">
        <v>20</v>
      </c>
      <c r="M69"/>
    </row>
    <row r="70" spans="2:13" ht="19.5" customHeight="1">
      <c r="B70" s="121">
        <f t="shared" si="1"/>
        <v>65</v>
      </c>
      <c r="C70" s="276" t="s">
        <v>427</v>
      </c>
      <c r="D70" s="260" t="s">
        <v>1640</v>
      </c>
      <c r="E70" s="276">
        <v>2010</v>
      </c>
      <c r="F70" s="260" t="s">
        <v>19</v>
      </c>
      <c r="G70" s="303" t="s">
        <v>20</v>
      </c>
      <c r="H70" s="303" t="s">
        <v>20</v>
      </c>
      <c r="I70" s="303" t="s">
        <v>20</v>
      </c>
      <c r="J70" s="324"/>
      <c r="K70" s="337" t="s">
        <v>20</v>
      </c>
      <c r="M70"/>
    </row>
    <row r="71" spans="2:13" ht="19.5" customHeight="1">
      <c r="B71" s="121">
        <f t="shared" si="1"/>
        <v>66</v>
      </c>
      <c r="C71" s="276" t="s">
        <v>433</v>
      </c>
      <c r="D71" s="260" t="s">
        <v>1641</v>
      </c>
      <c r="E71" s="276">
        <v>2022</v>
      </c>
      <c r="F71" s="260" t="s">
        <v>19</v>
      </c>
      <c r="G71" s="303" t="s">
        <v>20</v>
      </c>
      <c r="H71" s="303"/>
      <c r="I71" s="303" t="s">
        <v>20</v>
      </c>
      <c r="J71" s="324" t="s">
        <v>20</v>
      </c>
      <c r="K71" s="337" t="s">
        <v>20</v>
      </c>
      <c r="M71"/>
    </row>
    <row r="72" spans="2:13" ht="19.5" customHeight="1">
      <c r="B72" s="121">
        <f t="shared" si="1"/>
        <v>67</v>
      </c>
      <c r="C72" s="276" t="s">
        <v>433</v>
      </c>
      <c r="D72" s="260" t="s">
        <v>1642</v>
      </c>
      <c r="E72" s="276">
        <v>2012</v>
      </c>
      <c r="F72" s="260" t="s">
        <v>19</v>
      </c>
      <c r="G72" s="303" t="s">
        <v>20</v>
      </c>
      <c r="H72" s="303" t="s">
        <v>20</v>
      </c>
      <c r="I72" s="303" t="s">
        <v>20</v>
      </c>
      <c r="J72" s="324" t="s">
        <v>20</v>
      </c>
      <c r="K72" s="337" t="s">
        <v>20</v>
      </c>
      <c r="M72"/>
    </row>
    <row r="73" spans="2:13" ht="19.5" customHeight="1">
      <c r="B73" s="121">
        <f t="shared" si="1"/>
        <v>68</v>
      </c>
      <c r="C73" s="276" t="s">
        <v>433</v>
      </c>
      <c r="D73" s="260" t="s">
        <v>1643</v>
      </c>
      <c r="E73" s="276">
        <v>2018</v>
      </c>
      <c r="F73" s="260" t="s">
        <v>19</v>
      </c>
      <c r="G73" s="303" t="s">
        <v>20</v>
      </c>
      <c r="H73" s="303"/>
      <c r="I73" s="303" t="s">
        <v>20</v>
      </c>
      <c r="J73" s="324" t="s">
        <v>20</v>
      </c>
      <c r="K73" s="337" t="s">
        <v>20</v>
      </c>
      <c r="M73"/>
    </row>
    <row r="74" spans="2:13" ht="19.5" customHeight="1">
      <c r="B74" s="121">
        <f t="shared" si="1"/>
        <v>69</v>
      </c>
      <c r="C74" s="276" t="s">
        <v>433</v>
      </c>
      <c r="D74" s="260" t="s">
        <v>1644</v>
      </c>
      <c r="E74" s="276">
        <v>2022</v>
      </c>
      <c r="F74" s="260" t="s">
        <v>19</v>
      </c>
      <c r="G74" s="303" t="s">
        <v>20</v>
      </c>
      <c r="H74" s="303"/>
      <c r="I74" s="303" t="s">
        <v>20</v>
      </c>
      <c r="J74" s="324" t="s">
        <v>20</v>
      </c>
      <c r="K74" s="337" t="s">
        <v>20</v>
      </c>
      <c r="M74"/>
    </row>
    <row r="75" spans="2:13" ht="19.5" customHeight="1">
      <c r="B75" s="121">
        <f t="shared" si="1"/>
        <v>70</v>
      </c>
      <c r="C75" s="276" t="s">
        <v>462</v>
      </c>
      <c r="D75" s="260" t="s">
        <v>1645</v>
      </c>
      <c r="E75" s="276">
        <v>2016</v>
      </c>
      <c r="F75" s="260" t="s">
        <v>19</v>
      </c>
      <c r="G75" s="303" t="s">
        <v>20</v>
      </c>
      <c r="H75" s="303"/>
      <c r="I75" s="303" t="s">
        <v>20</v>
      </c>
      <c r="J75" s="324"/>
      <c r="K75" s="337" t="s">
        <v>20</v>
      </c>
      <c r="M75"/>
    </row>
    <row r="76" spans="2:13" ht="19.5" customHeight="1">
      <c r="B76" s="121">
        <f t="shared" si="1"/>
        <v>71</v>
      </c>
      <c r="C76" s="276" t="s">
        <v>462</v>
      </c>
      <c r="D76" s="260" t="s">
        <v>1646</v>
      </c>
      <c r="E76" s="276">
        <v>2021</v>
      </c>
      <c r="F76" s="260" t="s">
        <v>19</v>
      </c>
      <c r="G76" s="303" t="s">
        <v>20</v>
      </c>
      <c r="H76" s="303"/>
      <c r="I76" s="303" t="s">
        <v>20</v>
      </c>
      <c r="J76" s="324" t="s">
        <v>20</v>
      </c>
      <c r="K76" s="337" t="s">
        <v>20</v>
      </c>
      <c r="M76"/>
    </row>
    <row r="77" spans="2:13" ht="19.5" customHeight="1">
      <c r="B77" s="121">
        <f t="shared" si="1"/>
        <v>72</v>
      </c>
      <c r="C77" s="276" t="s">
        <v>462</v>
      </c>
      <c r="D77" s="260" t="s">
        <v>1647</v>
      </c>
      <c r="E77" s="276">
        <v>2020</v>
      </c>
      <c r="F77" s="260" t="s">
        <v>19</v>
      </c>
      <c r="G77" s="303" t="s">
        <v>20</v>
      </c>
      <c r="H77" s="303"/>
      <c r="I77" s="303" t="s">
        <v>20</v>
      </c>
      <c r="J77" s="324" t="s">
        <v>20</v>
      </c>
      <c r="K77" s="337" t="s">
        <v>20</v>
      </c>
      <c r="M77"/>
    </row>
    <row r="78" spans="2:13" ht="19.5" customHeight="1">
      <c r="B78" s="121">
        <f t="shared" si="1"/>
        <v>73</v>
      </c>
      <c r="C78" s="276" t="s">
        <v>462</v>
      </c>
      <c r="D78" s="260" t="s">
        <v>1648</v>
      </c>
      <c r="E78" s="276">
        <v>2020</v>
      </c>
      <c r="F78" s="260" t="s">
        <v>19</v>
      </c>
      <c r="G78" s="303" t="s">
        <v>20</v>
      </c>
      <c r="H78" s="303"/>
      <c r="I78" s="303" t="s">
        <v>20</v>
      </c>
      <c r="J78" s="324" t="s">
        <v>20</v>
      </c>
      <c r="K78" s="337" t="s">
        <v>20</v>
      </c>
      <c r="M78"/>
    </row>
    <row r="79" spans="2:13" ht="19.5" customHeight="1">
      <c r="B79" s="121">
        <f t="shared" si="1"/>
        <v>74</v>
      </c>
      <c r="C79" s="276" t="s">
        <v>462</v>
      </c>
      <c r="D79" s="260" t="s">
        <v>1649</v>
      </c>
      <c r="E79" s="276">
        <v>2020</v>
      </c>
      <c r="F79" s="260" t="s">
        <v>19</v>
      </c>
      <c r="G79" s="303" t="s">
        <v>20</v>
      </c>
      <c r="H79" s="303"/>
      <c r="I79" s="303" t="s">
        <v>20</v>
      </c>
      <c r="J79" s="324" t="s">
        <v>20</v>
      </c>
      <c r="K79" s="337" t="s">
        <v>20</v>
      </c>
      <c r="M79"/>
    </row>
    <row r="80" spans="2:13" ht="19.5" customHeight="1">
      <c r="B80" s="121">
        <f t="shared" si="1"/>
        <v>75</v>
      </c>
      <c r="C80" s="276" t="s">
        <v>462</v>
      </c>
      <c r="D80" s="260" t="s">
        <v>1650</v>
      </c>
      <c r="E80" s="276">
        <v>2020</v>
      </c>
      <c r="F80" s="260" t="s">
        <v>19</v>
      </c>
      <c r="G80" s="303" t="s">
        <v>20</v>
      </c>
      <c r="H80" s="303"/>
      <c r="I80" s="303" t="s">
        <v>20</v>
      </c>
      <c r="J80" s="324" t="s">
        <v>20</v>
      </c>
      <c r="K80" s="337" t="s">
        <v>20</v>
      </c>
      <c r="M80"/>
    </row>
    <row r="81" spans="2:13" ht="19.5" customHeight="1">
      <c r="B81" s="121">
        <f t="shared" si="1"/>
        <v>76</v>
      </c>
      <c r="C81" s="276" t="s">
        <v>1651</v>
      </c>
      <c r="D81" s="260" t="s">
        <v>1652</v>
      </c>
      <c r="E81" s="276">
        <v>2020</v>
      </c>
      <c r="F81" s="260" t="s">
        <v>19</v>
      </c>
      <c r="G81" s="303" t="s">
        <v>20</v>
      </c>
      <c r="H81" s="303"/>
      <c r="I81" s="303" t="s">
        <v>20</v>
      </c>
      <c r="J81" s="324"/>
      <c r="K81" s="337"/>
      <c r="M81"/>
    </row>
    <row r="82" spans="2:13" ht="19.5" customHeight="1" thickBot="1">
      <c r="B82" s="121">
        <f t="shared" si="1"/>
        <v>77</v>
      </c>
      <c r="C82" s="276" t="s">
        <v>1651</v>
      </c>
      <c r="D82" s="260" t="s">
        <v>1653</v>
      </c>
      <c r="E82" s="276">
        <v>2020</v>
      </c>
      <c r="F82" s="260" t="s">
        <v>19</v>
      </c>
      <c r="G82" s="303" t="s">
        <v>20</v>
      </c>
      <c r="H82" s="303"/>
      <c r="I82" s="303" t="s">
        <v>20</v>
      </c>
      <c r="J82" s="324"/>
      <c r="K82" s="337"/>
      <c r="M82"/>
    </row>
    <row r="83" spans="2:13" ht="33.6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7" t="s">
        <v>1330</v>
      </c>
      <c r="I83" s="137" t="s">
        <v>1577</v>
      </c>
      <c r="J83" s="137" t="s">
        <v>1578</v>
      </c>
      <c r="K83" s="340" t="s">
        <v>1579</v>
      </c>
      <c r="L83" s="90">
        <v>1</v>
      </c>
      <c r="M83"/>
    </row>
    <row r="84" spans="2:13" ht="19.5" customHeight="1">
      <c r="B84" s="121">
        <f>ROW()-6</f>
        <v>78</v>
      </c>
      <c r="C84" s="311" t="s">
        <v>1651</v>
      </c>
      <c r="D84" s="312" t="s">
        <v>1654</v>
      </c>
      <c r="E84" s="311">
        <v>2020</v>
      </c>
      <c r="F84" s="312" t="s">
        <v>19</v>
      </c>
      <c r="G84" s="326" t="s">
        <v>20</v>
      </c>
      <c r="H84" s="326"/>
      <c r="I84" s="326" t="s">
        <v>20</v>
      </c>
      <c r="J84" s="327"/>
      <c r="K84" s="338"/>
      <c r="M84"/>
    </row>
    <row r="85" spans="2:13" ht="19.5" customHeight="1">
      <c r="B85" s="121">
        <f>ROW()-6</f>
        <v>79</v>
      </c>
      <c r="C85" s="276" t="s">
        <v>1651</v>
      </c>
      <c r="D85" s="260" t="s">
        <v>1655</v>
      </c>
      <c r="E85" s="276">
        <v>2020</v>
      </c>
      <c r="F85" s="260" t="s">
        <v>19</v>
      </c>
      <c r="G85" s="303" t="s">
        <v>20</v>
      </c>
      <c r="H85" s="303"/>
      <c r="I85" s="303" t="s">
        <v>20</v>
      </c>
      <c r="J85" s="324"/>
      <c r="K85" s="337"/>
      <c r="M85"/>
    </row>
    <row r="86" spans="2:13" ht="19.5" customHeight="1">
      <c r="B86" s="121">
        <f t="shared" ref="B86:B124" si="2">ROW()-6</f>
        <v>80</v>
      </c>
      <c r="C86" s="276" t="s">
        <v>783</v>
      </c>
      <c r="D86" s="260" t="s">
        <v>1656</v>
      </c>
      <c r="E86" s="276">
        <v>2019</v>
      </c>
      <c r="F86" s="260" t="s">
        <v>19</v>
      </c>
      <c r="G86" s="303" t="s">
        <v>20</v>
      </c>
      <c r="H86" s="303"/>
      <c r="I86" s="303" t="s">
        <v>20</v>
      </c>
      <c r="J86" s="324" t="s">
        <v>20</v>
      </c>
      <c r="K86" s="337" t="s">
        <v>20</v>
      </c>
    </row>
    <row r="87" spans="2:13" ht="19.5" customHeight="1">
      <c r="B87" s="121">
        <f t="shared" si="2"/>
        <v>81</v>
      </c>
      <c r="C87" s="276" t="s">
        <v>783</v>
      </c>
      <c r="D87" s="260" t="s">
        <v>1657</v>
      </c>
      <c r="E87" s="276">
        <v>2019</v>
      </c>
      <c r="F87" s="260" t="s">
        <v>19</v>
      </c>
      <c r="G87" s="303" t="s">
        <v>20</v>
      </c>
      <c r="H87" s="303"/>
      <c r="I87" s="303" t="s">
        <v>20</v>
      </c>
      <c r="J87" s="324" t="s">
        <v>20</v>
      </c>
      <c r="K87" s="337" t="s">
        <v>20</v>
      </c>
    </row>
    <row r="88" spans="2:13" ht="19.5" customHeight="1">
      <c r="B88" s="121">
        <f t="shared" si="2"/>
        <v>82</v>
      </c>
      <c r="C88" s="276" t="s">
        <v>783</v>
      </c>
      <c r="D88" s="260" t="s">
        <v>1658</v>
      </c>
      <c r="E88" s="276">
        <v>2019</v>
      </c>
      <c r="F88" s="260" t="s">
        <v>19</v>
      </c>
      <c r="G88" s="303" t="s">
        <v>20</v>
      </c>
      <c r="H88" s="303"/>
      <c r="I88" s="303" t="s">
        <v>20</v>
      </c>
      <c r="J88" s="324" t="s">
        <v>20</v>
      </c>
      <c r="K88" s="337" t="s">
        <v>20</v>
      </c>
    </row>
    <row r="89" spans="2:13" ht="19.5" customHeight="1">
      <c r="B89" s="121">
        <f t="shared" si="2"/>
        <v>83</v>
      </c>
      <c r="C89" s="276" t="s">
        <v>783</v>
      </c>
      <c r="D89" s="260" t="s">
        <v>1659</v>
      </c>
      <c r="E89" s="276">
        <v>2021</v>
      </c>
      <c r="F89" s="260" t="s">
        <v>19</v>
      </c>
      <c r="G89" s="303" t="s">
        <v>20</v>
      </c>
      <c r="H89" s="303"/>
      <c r="I89" s="303" t="s">
        <v>20</v>
      </c>
      <c r="J89" s="324" t="s">
        <v>20</v>
      </c>
      <c r="K89" s="337" t="s">
        <v>20</v>
      </c>
    </row>
    <row r="90" spans="2:13" ht="19.5" customHeight="1">
      <c r="B90" s="121">
        <f t="shared" si="2"/>
        <v>84</v>
      </c>
      <c r="C90" s="276" t="s">
        <v>783</v>
      </c>
      <c r="D90" s="260" t="s">
        <v>1660</v>
      </c>
      <c r="E90" s="276">
        <v>2021</v>
      </c>
      <c r="F90" s="260" t="s">
        <v>19</v>
      </c>
      <c r="G90" s="303" t="s">
        <v>20</v>
      </c>
      <c r="H90" s="303"/>
      <c r="I90" s="303" t="s">
        <v>20</v>
      </c>
      <c r="J90" s="324" t="s">
        <v>20</v>
      </c>
      <c r="K90" s="337" t="s">
        <v>20</v>
      </c>
    </row>
    <row r="91" spans="2:13" ht="19.5" customHeight="1">
      <c r="B91" s="121">
        <f t="shared" si="2"/>
        <v>85</v>
      </c>
      <c r="C91" s="276" t="s">
        <v>783</v>
      </c>
      <c r="D91" s="260" t="s">
        <v>1661</v>
      </c>
      <c r="E91" s="276">
        <v>2019</v>
      </c>
      <c r="F91" s="260" t="s">
        <v>19</v>
      </c>
      <c r="G91" s="303" t="s">
        <v>20</v>
      </c>
      <c r="H91" s="303"/>
      <c r="I91" s="303" t="s">
        <v>20</v>
      </c>
      <c r="J91" s="324" t="s">
        <v>20</v>
      </c>
      <c r="K91" s="337" t="s">
        <v>20</v>
      </c>
    </row>
    <row r="92" spans="2:13" ht="19.5" customHeight="1">
      <c r="B92" s="121">
        <f t="shared" si="2"/>
        <v>86</v>
      </c>
      <c r="C92" s="276" t="s">
        <v>783</v>
      </c>
      <c r="D92" s="260" t="s">
        <v>1662</v>
      </c>
      <c r="E92" s="276">
        <v>2010</v>
      </c>
      <c r="F92" s="260" t="s">
        <v>19</v>
      </c>
      <c r="G92" s="303" t="s">
        <v>20</v>
      </c>
      <c r="H92" s="303" t="s">
        <v>20</v>
      </c>
      <c r="I92" s="303" t="s">
        <v>20</v>
      </c>
      <c r="J92" s="324"/>
      <c r="K92" s="337" t="s">
        <v>20</v>
      </c>
    </row>
    <row r="93" spans="2:13" ht="19.5" customHeight="1">
      <c r="B93" s="121">
        <f t="shared" si="2"/>
        <v>87</v>
      </c>
      <c r="C93" s="276" t="s">
        <v>733</v>
      </c>
      <c r="D93" s="260">
        <v>2</v>
      </c>
      <c r="E93" s="276">
        <v>2020</v>
      </c>
      <c r="F93" s="260" t="s">
        <v>19</v>
      </c>
      <c r="G93" s="303" t="s">
        <v>20</v>
      </c>
      <c r="H93" s="303"/>
      <c r="I93" s="303" t="s">
        <v>20</v>
      </c>
      <c r="J93" s="324"/>
      <c r="K93" s="337"/>
    </row>
    <row r="94" spans="2:13" ht="19.5" customHeight="1">
      <c r="B94" s="121">
        <f t="shared" si="2"/>
        <v>88</v>
      </c>
      <c r="C94" s="276" t="s">
        <v>733</v>
      </c>
      <c r="D94" s="260" t="s">
        <v>1260</v>
      </c>
      <c r="E94" s="276">
        <v>2020</v>
      </c>
      <c r="F94" s="260" t="s">
        <v>19</v>
      </c>
      <c r="G94" s="303" t="s">
        <v>20</v>
      </c>
      <c r="H94" s="303"/>
      <c r="I94" s="303" t="s">
        <v>20</v>
      </c>
      <c r="J94" s="324"/>
      <c r="K94" s="337"/>
    </row>
    <row r="95" spans="2:13" ht="19.5" customHeight="1">
      <c r="B95" s="121">
        <f t="shared" si="2"/>
        <v>89</v>
      </c>
      <c r="C95" s="276" t="s">
        <v>481</v>
      </c>
      <c r="D95" s="260" t="s">
        <v>1663</v>
      </c>
      <c r="E95" s="276">
        <v>2019</v>
      </c>
      <c r="F95" s="260" t="s">
        <v>19</v>
      </c>
      <c r="G95" s="303" t="s">
        <v>20</v>
      </c>
      <c r="H95" s="303" t="s">
        <v>20</v>
      </c>
      <c r="I95" s="303" t="s">
        <v>20</v>
      </c>
      <c r="J95" s="324" t="s">
        <v>20</v>
      </c>
      <c r="K95" s="337" t="s">
        <v>20</v>
      </c>
    </row>
    <row r="96" spans="2:13" ht="19.5" customHeight="1">
      <c r="B96" s="121">
        <f t="shared" si="2"/>
        <v>90</v>
      </c>
      <c r="C96" s="276" t="s">
        <v>486</v>
      </c>
      <c r="D96" s="260" t="s">
        <v>1664</v>
      </c>
      <c r="E96" s="276">
        <v>2011</v>
      </c>
      <c r="F96" s="260">
        <v>2022</v>
      </c>
      <c r="G96" s="303" t="s">
        <v>20</v>
      </c>
      <c r="H96" s="303" t="s">
        <v>20</v>
      </c>
      <c r="I96" s="303" t="s">
        <v>20</v>
      </c>
      <c r="J96" s="324" t="s">
        <v>20</v>
      </c>
      <c r="K96" s="337" t="s">
        <v>20</v>
      </c>
    </row>
    <row r="97" spans="2:11" ht="19.5" customHeight="1">
      <c r="B97" s="121">
        <f t="shared" si="2"/>
        <v>91</v>
      </c>
      <c r="C97" s="276" t="s">
        <v>486</v>
      </c>
      <c r="D97" s="260" t="s">
        <v>1665</v>
      </c>
      <c r="E97" s="276">
        <v>2019</v>
      </c>
      <c r="F97" s="260" t="s">
        <v>19</v>
      </c>
      <c r="G97" s="303" t="s">
        <v>20</v>
      </c>
      <c r="H97" s="303"/>
      <c r="I97" s="303" t="s">
        <v>20</v>
      </c>
      <c r="J97" s="324" t="s">
        <v>20</v>
      </c>
      <c r="K97" s="337" t="s">
        <v>20</v>
      </c>
    </row>
    <row r="98" spans="2:11" ht="19.5" customHeight="1">
      <c r="B98" s="121">
        <f t="shared" si="2"/>
        <v>92</v>
      </c>
      <c r="C98" s="276" t="s">
        <v>486</v>
      </c>
      <c r="D98" s="260" t="s">
        <v>1666</v>
      </c>
      <c r="E98" s="276">
        <v>2011</v>
      </c>
      <c r="F98" s="260">
        <v>2022</v>
      </c>
      <c r="G98" s="303" t="s">
        <v>20</v>
      </c>
      <c r="H98" s="303" t="s">
        <v>20</v>
      </c>
      <c r="I98" s="303" t="s">
        <v>20</v>
      </c>
      <c r="J98" s="324" t="s">
        <v>20</v>
      </c>
      <c r="K98" s="337" t="s">
        <v>20</v>
      </c>
    </row>
    <row r="99" spans="2:11" ht="19.5" customHeight="1">
      <c r="B99" s="121">
        <f t="shared" si="2"/>
        <v>93</v>
      </c>
      <c r="C99" s="276" t="s">
        <v>486</v>
      </c>
      <c r="D99" s="260" t="s">
        <v>515</v>
      </c>
      <c r="E99" s="276">
        <v>2018</v>
      </c>
      <c r="F99" s="260" t="s">
        <v>19</v>
      </c>
      <c r="G99" s="303" t="s">
        <v>20</v>
      </c>
      <c r="H99" s="303" t="s">
        <v>20</v>
      </c>
      <c r="I99" s="303" t="s">
        <v>20</v>
      </c>
      <c r="J99" s="324" t="s">
        <v>20</v>
      </c>
      <c r="K99" s="337" t="s">
        <v>20</v>
      </c>
    </row>
    <row r="100" spans="2:11" ht="19.5" customHeight="1">
      <c r="B100" s="121">
        <f t="shared" si="2"/>
        <v>94</v>
      </c>
      <c r="C100" s="276" t="s">
        <v>486</v>
      </c>
      <c r="D100" s="260" t="s">
        <v>1667</v>
      </c>
      <c r="E100" s="276">
        <v>2022</v>
      </c>
      <c r="F100" s="260" t="s">
        <v>19</v>
      </c>
      <c r="G100" s="303" t="s">
        <v>20</v>
      </c>
      <c r="H100" s="303"/>
      <c r="I100" s="303" t="s">
        <v>20</v>
      </c>
      <c r="J100" s="324" t="s">
        <v>20</v>
      </c>
      <c r="K100" s="337" t="s">
        <v>20</v>
      </c>
    </row>
    <row r="101" spans="2:11" ht="19.5" customHeight="1">
      <c r="B101" s="121">
        <f t="shared" si="2"/>
        <v>95</v>
      </c>
      <c r="C101" s="276" t="s">
        <v>486</v>
      </c>
      <c r="D101" s="260" t="s">
        <v>1668</v>
      </c>
      <c r="E101" s="276">
        <v>2012</v>
      </c>
      <c r="F101" s="260" t="s">
        <v>19</v>
      </c>
      <c r="G101" s="303" t="s">
        <v>20</v>
      </c>
      <c r="H101" s="303" t="s">
        <v>20</v>
      </c>
      <c r="I101" s="303" t="s">
        <v>20</v>
      </c>
      <c r="J101" s="324"/>
      <c r="K101" s="337" t="s">
        <v>20</v>
      </c>
    </row>
    <row r="102" spans="2:11" ht="19.5" customHeight="1">
      <c r="B102" s="121">
        <f t="shared" si="2"/>
        <v>96</v>
      </c>
      <c r="C102" s="276" t="s">
        <v>486</v>
      </c>
      <c r="D102" s="260" t="s">
        <v>1669</v>
      </c>
      <c r="E102" s="276">
        <v>2019</v>
      </c>
      <c r="F102" s="260" t="s">
        <v>19</v>
      </c>
      <c r="G102" s="303" t="s">
        <v>20</v>
      </c>
      <c r="H102" s="303"/>
      <c r="I102" s="303" t="s">
        <v>20</v>
      </c>
      <c r="J102" s="324" t="s">
        <v>20</v>
      </c>
      <c r="K102" s="337" t="s">
        <v>20</v>
      </c>
    </row>
    <row r="103" spans="2:11" ht="19.5" customHeight="1">
      <c r="B103" s="121">
        <f t="shared" si="2"/>
        <v>97</v>
      </c>
      <c r="C103" s="276" t="s">
        <v>542</v>
      </c>
      <c r="D103" s="260" t="s">
        <v>1670</v>
      </c>
      <c r="E103" s="276">
        <v>2012</v>
      </c>
      <c r="F103" s="260" t="s">
        <v>19</v>
      </c>
      <c r="G103" s="303" t="s">
        <v>20</v>
      </c>
      <c r="H103" s="303" t="s">
        <v>20</v>
      </c>
      <c r="I103" s="303" t="s">
        <v>20</v>
      </c>
      <c r="J103" s="324"/>
      <c r="K103" s="337" t="s">
        <v>20</v>
      </c>
    </row>
    <row r="104" spans="2:11" ht="19.5" customHeight="1">
      <c r="B104" s="121">
        <f t="shared" si="2"/>
        <v>98</v>
      </c>
      <c r="C104" s="276" t="s">
        <v>1671</v>
      </c>
      <c r="D104" s="260" t="s">
        <v>1672</v>
      </c>
      <c r="E104" s="276">
        <v>2019</v>
      </c>
      <c r="F104" s="260" t="s">
        <v>19</v>
      </c>
      <c r="G104" s="303" t="s">
        <v>20</v>
      </c>
      <c r="H104" s="303"/>
      <c r="I104" s="303" t="s">
        <v>20</v>
      </c>
      <c r="J104" s="324"/>
      <c r="K104" s="337"/>
    </row>
    <row r="105" spans="2:11" ht="19.5" customHeight="1">
      <c r="B105" s="121">
        <f t="shared" si="2"/>
        <v>99</v>
      </c>
      <c r="C105" s="276" t="s">
        <v>1671</v>
      </c>
      <c r="D105" s="260" t="s">
        <v>1673</v>
      </c>
      <c r="E105" s="276">
        <v>2019</v>
      </c>
      <c r="F105" s="260" t="s">
        <v>19</v>
      </c>
      <c r="G105" s="303" t="s">
        <v>20</v>
      </c>
      <c r="H105" s="303"/>
      <c r="I105" s="303" t="s">
        <v>20</v>
      </c>
      <c r="J105" s="324"/>
      <c r="K105" s="337"/>
    </row>
    <row r="106" spans="2:11" ht="19.5" customHeight="1">
      <c r="B106" s="121">
        <f t="shared" si="2"/>
        <v>100</v>
      </c>
      <c r="C106" s="276" t="s">
        <v>1671</v>
      </c>
      <c r="D106" s="260" t="s">
        <v>1674</v>
      </c>
      <c r="E106" s="276">
        <v>2019</v>
      </c>
      <c r="F106" s="260" t="s">
        <v>19</v>
      </c>
      <c r="G106" s="303" t="s">
        <v>20</v>
      </c>
      <c r="H106" s="303"/>
      <c r="I106" s="303" t="s">
        <v>20</v>
      </c>
      <c r="J106" s="324"/>
      <c r="K106" s="337"/>
    </row>
    <row r="107" spans="2:11" ht="19.5" customHeight="1">
      <c r="B107" s="121">
        <f t="shared" si="2"/>
        <v>101</v>
      </c>
      <c r="C107" s="276" t="s">
        <v>1671</v>
      </c>
      <c r="D107" s="260" t="s">
        <v>1675</v>
      </c>
      <c r="E107" s="276">
        <v>2019</v>
      </c>
      <c r="F107" s="260" t="s">
        <v>19</v>
      </c>
      <c r="G107" s="303" t="s">
        <v>20</v>
      </c>
      <c r="H107" s="303"/>
      <c r="I107" s="303" t="s">
        <v>20</v>
      </c>
      <c r="J107" s="324"/>
      <c r="K107" s="337"/>
    </row>
    <row r="108" spans="2:11" ht="19.5" customHeight="1">
      <c r="B108" s="121">
        <f t="shared" si="2"/>
        <v>102</v>
      </c>
      <c r="C108" s="276" t="s">
        <v>557</v>
      </c>
      <c r="D108" s="260" t="s">
        <v>1676</v>
      </c>
      <c r="E108" s="276">
        <v>2012</v>
      </c>
      <c r="F108" s="260" t="s">
        <v>19</v>
      </c>
      <c r="G108" s="303" t="s">
        <v>20</v>
      </c>
      <c r="H108" s="303" t="s">
        <v>20</v>
      </c>
      <c r="I108" s="303" t="s">
        <v>20</v>
      </c>
      <c r="J108" s="324"/>
      <c r="K108" s="337" t="s">
        <v>20</v>
      </c>
    </row>
    <row r="109" spans="2:11" ht="19.5" customHeight="1">
      <c r="B109" s="121">
        <f t="shared" si="2"/>
        <v>103</v>
      </c>
      <c r="C109" s="276" t="s">
        <v>557</v>
      </c>
      <c r="D109" s="260" t="s">
        <v>1677</v>
      </c>
      <c r="E109" s="276">
        <v>2020</v>
      </c>
      <c r="F109" s="260" t="s">
        <v>19</v>
      </c>
      <c r="G109" s="303" t="s">
        <v>20</v>
      </c>
      <c r="H109" s="303" t="s">
        <v>20</v>
      </c>
      <c r="I109" s="303" t="s">
        <v>20</v>
      </c>
      <c r="J109" s="324"/>
      <c r="K109" s="337" t="s">
        <v>20</v>
      </c>
    </row>
    <row r="110" spans="2:11" ht="19.5" customHeight="1">
      <c r="B110" s="121">
        <f t="shared" si="2"/>
        <v>104</v>
      </c>
      <c r="C110" s="276" t="s">
        <v>1110</v>
      </c>
      <c r="D110" s="260" t="s">
        <v>1678</v>
      </c>
      <c r="E110" s="276">
        <v>2014</v>
      </c>
      <c r="F110" s="260" t="s">
        <v>19</v>
      </c>
      <c r="G110" s="303" t="s">
        <v>20</v>
      </c>
      <c r="H110" s="303"/>
      <c r="I110" s="303" t="s">
        <v>20</v>
      </c>
      <c r="J110" s="324"/>
      <c r="K110" s="337" t="s">
        <v>20</v>
      </c>
    </row>
    <row r="111" spans="2:11" ht="19.5" customHeight="1">
      <c r="B111" s="121">
        <f t="shared" si="2"/>
        <v>105</v>
      </c>
      <c r="C111" s="276" t="s">
        <v>1110</v>
      </c>
      <c r="D111" s="260" t="s">
        <v>1679</v>
      </c>
      <c r="E111" s="276">
        <v>2014</v>
      </c>
      <c r="F111" s="260" t="s">
        <v>19</v>
      </c>
      <c r="G111" s="303" t="s">
        <v>20</v>
      </c>
      <c r="H111" s="303"/>
      <c r="I111" s="303" t="s">
        <v>20</v>
      </c>
      <c r="J111" s="324"/>
      <c r="K111" s="337" t="s">
        <v>20</v>
      </c>
    </row>
    <row r="112" spans="2:11" ht="19.5" customHeight="1">
      <c r="B112" s="121">
        <f t="shared" si="2"/>
        <v>106</v>
      </c>
      <c r="C112" s="276" t="s">
        <v>1110</v>
      </c>
      <c r="D112" s="260" t="s">
        <v>1680</v>
      </c>
      <c r="E112" s="276">
        <v>2009</v>
      </c>
      <c r="F112" s="260">
        <v>2014</v>
      </c>
      <c r="G112" s="303" t="s">
        <v>20</v>
      </c>
      <c r="H112" s="303" t="s">
        <v>20</v>
      </c>
      <c r="I112" s="303"/>
      <c r="J112" s="324"/>
      <c r="K112" s="337" t="s">
        <v>20</v>
      </c>
    </row>
    <row r="113" spans="2:12" ht="19.5" customHeight="1">
      <c r="B113" s="121">
        <f t="shared" si="2"/>
        <v>107</v>
      </c>
      <c r="C113" s="276" t="s">
        <v>1681</v>
      </c>
      <c r="D113" s="260" t="s">
        <v>1682</v>
      </c>
      <c r="E113" s="276">
        <v>2017</v>
      </c>
      <c r="F113" s="260" t="s">
        <v>19</v>
      </c>
      <c r="G113" s="303" t="s">
        <v>20</v>
      </c>
      <c r="H113" s="303" t="s">
        <v>20</v>
      </c>
      <c r="I113" s="303" t="s">
        <v>20</v>
      </c>
      <c r="J113" s="324"/>
      <c r="K113" s="337" t="s">
        <v>20</v>
      </c>
    </row>
    <row r="114" spans="2:12" ht="19.5" customHeight="1">
      <c r="B114" s="121">
        <f t="shared" si="2"/>
        <v>108</v>
      </c>
      <c r="C114" s="276" t="s">
        <v>1681</v>
      </c>
      <c r="D114" s="260" t="s">
        <v>1683</v>
      </c>
      <c r="E114" s="276">
        <v>2012</v>
      </c>
      <c r="F114" s="260" t="s">
        <v>19</v>
      </c>
      <c r="G114" s="303" t="s">
        <v>20</v>
      </c>
      <c r="H114" s="303" t="s">
        <v>20</v>
      </c>
      <c r="I114" s="303" t="s">
        <v>20</v>
      </c>
      <c r="J114" s="324"/>
      <c r="K114" s="337"/>
    </row>
    <row r="115" spans="2:12" ht="19.5" customHeight="1">
      <c r="B115" s="121">
        <f t="shared" si="2"/>
        <v>109</v>
      </c>
      <c r="C115" s="276" t="s">
        <v>1681</v>
      </c>
      <c r="D115" s="260" t="s">
        <v>1684</v>
      </c>
      <c r="E115" s="276">
        <v>2016</v>
      </c>
      <c r="F115" s="260" t="s">
        <v>19</v>
      </c>
      <c r="G115" s="303" t="s">
        <v>20</v>
      </c>
      <c r="H115" s="303" t="s">
        <v>20</v>
      </c>
      <c r="I115" s="303" t="s">
        <v>20</v>
      </c>
      <c r="J115" s="324"/>
      <c r="K115" s="337"/>
    </row>
    <row r="116" spans="2:12" ht="19.5" customHeight="1">
      <c r="B116" s="121">
        <f t="shared" si="2"/>
        <v>110</v>
      </c>
      <c r="C116" s="276" t="s">
        <v>1681</v>
      </c>
      <c r="D116" s="260" t="s">
        <v>1685</v>
      </c>
      <c r="E116" s="276">
        <v>2020</v>
      </c>
      <c r="F116" s="260" t="s">
        <v>19</v>
      </c>
      <c r="G116" s="303" t="s">
        <v>20</v>
      </c>
      <c r="H116" s="303" t="s">
        <v>20</v>
      </c>
      <c r="I116" s="303" t="s">
        <v>20</v>
      </c>
      <c r="J116" s="324"/>
      <c r="K116" s="337" t="s">
        <v>20</v>
      </c>
    </row>
    <row r="117" spans="2:12" ht="19.5" customHeight="1">
      <c r="B117" s="121">
        <f t="shared" si="2"/>
        <v>111</v>
      </c>
      <c r="C117" s="276" t="s">
        <v>599</v>
      </c>
      <c r="D117" s="260" t="s">
        <v>1559</v>
      </c>
      <c r="E117" s="276">
        <v>2020</v>
      </c>
      <c r="F117" s="260" t="s">
        <v>19</v>
      </c>
      <c r="G117" s="303" t="s">
        <v>20</v>
      </c>
      <c r="H117" s="303"/>
      <c r="I117" s="303" t="s">
        <v>20</v>
      </c>
      <c r="J117" s="324"/>
      <c r="K117" s="337" t="s">
        <v>20</v>
      </c>
    </row>
    <row r="118" spans="2:12" ht="19.5" customHeight="1">
      <c r="B118" s="121">
        <f t="shared" si="2"/>
        <v>112</v>
      </c>
      <c r="C118" s="276" t="s">
        <v>599</v>
      </c>
      <c r="D118" s="260" t="s">
        <v>1686</v>
      </c>
      <c r="E118" s="276">
        <v>2021</v>
      </c>
      <c r="F118" s="260" t="s">
        <v>19</v>
      </c>
      <c r="G118" s="303" t="s">
        <v>20</v>
      </c>
      <c r="H118" s="303"/>
      <c r="I118" s="303" t="s">
        <v>20</v>
      </c>
      <c r="J118" s="324" t="s">
        <v>20</v>
      </c>
      <c r="K118" s="337" t="s">
        <v>20</v>
      </c>
    </row>
    <row r="119" spans="2:12" ht="19.5" customHeight="1">
      <c r="B119" s="121">
        <f t="shared" si="2"/>
        <v>113</v>
      </c>
      <c r="C119" s="276" t="s">
        <v>599</v>
      </c>
      <c r="D119" s="260" t="s">
        <v>1687</v>
      </c>
      <c r="E119" s="276">
        <v>2020</v>
      </c>
      <c r="F119" s="260" t="s">
        <v>19</v>
      </c>
      <c r="G119" s="303" t="s">
        <v>20</v>
      </c>
      <c r="H119" s="303"/>
      <c r="I119" s="303" t="s">
        <v>20</v>
      </c>
      <c r="J119" s="324" t="s">
        <v>20</v>
      </c>
      <c r="K119" s="337" t="s">
        <v>20</v>
      </c>
    </row>
    <row r="120" spans="2:12" ht="19.5" customHeight="1">
      <c r="B120" s="121">
        <f t="shared" si="2"/>
        <v>114</v>
      </c>
      <c r="C120" s="276" t="s">
        <v>599</v>
      </c>
      <c r="D120" s="260" t="s">
        <v>629</v>
      </c>
      <c r="E120" s="276">
        <v>2020</v>
      </c>
      <c r="F120" s="260" t="s">
        <v>19</v>
      </c>
      <c r="G120" s="303" t="s">
        <v>20</v>
      </c>
      <c r="H120" s="303"/>
      <c r="I120" s="303"/>
      <c r="J120" s="324"/>
      <c r="K120" s="337"/>
    </row>
    <row r="121" spans="2:12" ht="19.5" customHeight="1">
      <c r="B121" s="121">
        <f t="shared" si="2"/>
        <v>115</v>
      </c>
      <c r="C121" s="276" t="s">
        <v>599</v>
      </c>
      <c r="D121" s="341" t="s">
        <v>629</v>
      </c>
      <c r="E121" s="276">
        <v>2020</v>
      </c>
      <c r="F121" s="260" t="s">
        <v>19</v>
      </c>
      <c r="G121" s="303" t="s">
        <v>20</v>
      </c>
      <c r="H121" s="303"/>
      <c r="I121" s="303"/>
      <c r="J121" s="324"/>
      <c r="K121" s="337"/>
    </row>
    <row r="122" spans="2:12" ht="19.5" customHeight="1">
      <c r="B122" s="121">
        <f t="shared" si="2"/>
        <v>116</v>
      </c>
      <c r="C122" s="276" t="s">
        <v>631</v>
      </c>
      <c r="D122" s="260" t="s">
        <v>1646</v>
      </c>
      <c r="E122" s="276">
        <v>2021</v>
      </c>
      <c r="F122" s="260" t="s">
        <v>19</v>
      </c>
      <c r="G122" s="303" t="s">
        <v>20</v>
      </c>
      <c r="H122" s="303"/>
      <c r="I122" s="303" t="s">
        <v>20</v>
      </c>
      <c r="J122" s="324" t="s">
        <v>20</v>
      </c>
      <c r="K122" s="337" t="s">
        <v>20</v>
      </c>
    </row>
    <row r="123" spans="2:12" ht="19.5" customHeight="1">
      <c r="B123" s="121">
        <f t="shared" si="2"/>
        <v>117</v>
      </c>
      <c r="C123" s="276" t="s">
        <v>631</v>
      </c>
      <c r="D123" s="260" t="s">
        <v>1647</v>
      </c>
      <c r="E123" s="276">
        <v>2020</v>
      </c>
      <c r="F123" s="260" t="s">
        <v>19</v>
      </c>
      <c r="G123" s="303" t="s">
        <v>20</v>
      </c>
      <c r="H123" s="303"/>
      <c r="I123" s="303" t="s">
        <v>20</v>
      </c>
      <c r="J123" s="324" t="s">
        <v>20</v>
      </c>
      <c r="K123" s="337" t="s">
        <v>20</v>
      </c>
    </row>
    <row r="124" spans="2:12" ht="19.5" customHeight="1" thickBot="1">
      <c r="B124" s="121">
        <f t="shared" si="2"/>
        <v>118</v>
      </c>
      <c r="C124" s="276" t="s">
        <v>631</v>
      </c>
      <c r="D124" s="260" t="s">
        <v>1648</v>
      </c>
      <c r="E124" s="276">
        <v>2020</v>
      </c>
      <c r="F124" s="260" t="s">
        <v>19</v>
      </c>
      <c r="G124" s="303" t="s">
        <v>20</v>
      </c>
      <c r="H124" s="303"/>
      <c r="I124" s="303" t="s">
        <v>20</v>
      </c>
      <c r="J124" s="324" t="s">
        <v>20</v>
      </c>
      <c r="K124" s="337" t="s">
        <v>20</v>
      </c>
    </row>
    <row r="125" spans="2:12" ht="33.6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7" t="s">
        <v>1330</v>
      </c>
      <c r="I125" s="137" t="s">
        <v>1577</v>
      </c>
      <c r="J125" s="137" t="s">
        <v>1578</v>
      </c>
      <c r="K125" s="340" t="s">
        <v>1579</v>
      </c>
      <c r="L125" s="340" t="s">
        <v>1579</v>
      </c>
    </row>
    <row r="126" spans="2:12" ht="19.5" customHeight="1">
      <c r="B126" s="121">
        <f>ROW()-7</f>
        <v>119</v>
      </c>
      <c r="C126" s="276" t="s">
        <v>631</v>
      </c>
      <c r="D126" s="260" t="s">
        <v>1649</v>
      </c>
      <c r="E126" s="276">
        <v>2020</v>
      </c>
      <c r="F126" s="260" t="s">
        <v>19</v>
      </c>
      <c r="G126" s="303" t="s">
        <v>20</v>
      </c>
      <c r="H126" s="303"/>
      <c r="I126" s="303" t="s">
        <v>20</v>
      </c>
      <c r="J126" s="324" t="s">
        <v>20</v>
      </c>
      <c r="K126" s="337" t="s">
        <v>20</v>
      </c>
    </row>
    <row r="127" spans="2:12" ht="19.5" customHeight="1">
      <c r="B127" s="121">
        <f>ROW()-7</f>
        <v>120</v>
      </c>
      <c r="C127" s="276" t="s">
        <v>631</v>
      </c>
      <c r="D127" s="260" t="s">
        <v>1650</v>
      </c>
      <c r="E127" s="276">
        <v>2020</v>
      </c>
      <c r="F127" s="260" t="s">
        <v>19</v>
      </c>
      <c r="G127" s="303" t="s">
        <v>20</v>
      </c>
      <c r="H127" s="303"/>
      <c r="I127" s="303" t="s">
        <v>20</v>
      </c>
      <c r="J127" s="324" t="s">
        <v>20</v>
      </c>
      <c r="K127" s="337" t="s">
        <v>20</v>
      </c>
    </row>
    <row r="128" spans="2:12" ht="19.5" customHeight="1">
      <c r="B128" s="121">
        <f>ROW()-7</f>
        <v>121</v>
      </c>
      <c r="C128" s="276" t="s">
        <v>632</v>
      </c>
      <c r="D128" s="260" t="s">
        <v>1688</v>
      </c>
      <c r="E128" s="276">
        <v>2017</v>
      </c>
      <c r="F128" s="260" t="s">
        <v>19</v>
      </c>
      <c r="G128" s="303" t="s">
        <v>20</v>
      </c>
      <c r="H128" s="303" t="s">
        <v>20</v>
      </c>
      <c r="I128" s="303" t="s">
        <v>20</v>
      </c>
      <c r="J128" s="324"/>
      <c r="K128" s="337" t="s">
        <v>20</v>
      </c>
    </row>
    <row r="129" spans="2:11" ht="19.5" customHeight="1">
      <c r="B129" s="121">
        <f>ROW()-7</f>
        <v>122</v>
      </c>
      <c r="C129" s="311" t="s">
        <v>632</v>
      </c>
      <c r="D129" s="312" t="s">
        <v>1689</v>
      </c>
      <c r="E129" s="311">
        <v>2012</v>
      </c>
      <c r="F129" s="312">
        <v>2020</v>
      </c>
      <c r="G129" s="326" t="s">
        <v>20</v>
      </c>
      <c r="H129" s="326" t="s">
        <v>20</v>
      </c>
      <c r="I129" s="326" t="s">
        <v>20</v>
      </c>
      <c r="J129" s="327"/>
      <c r="K129" s="338" t="s">
        <v>20</v>
      </c>
    </row>
    <row r="130" spans="2:11" ht="19.5" customHeight="1">
      <c r="B130" s="121">
        <f>ROW()-7</f>
        <v>123</v>
      </c>
      <c r="C130" s="276" t="s">
        <v>632</v>
      </c>
      <c r="D130" s="260" t="s">
        <v>1690</v>
      </c>
      <c r="E130" s="276">
        <v>2012</v>
      </c>
      <c r="F130" s="260" t="s">
        <v>19</v>
      </c>
      <c r="G130" s="303" t="s">
        <v>20</v>
      </c>
      <c r="H130" s="303" t="s">
        <v>20</v>
      </c>
      <c r="I130" s="303" t="s">
        <v>20</v>
      </c>
      <c r="J130" s="324"/>
      <c r="K130" s="337" t="s">
        <v>20</v>
      </c>
    </row>
    <row r="131" spans="2:11" ht="19.5" customHeight="1">
      <c r="B131" s="121">
        <f t="shared" ref="B131:B134" si="3">ROW()-7</f>
        <v>124</v>
      </c>
      <c r="C131" s="276" t="s">
        <v>632</v>
      </c>
      <c r="D131" s="260" t="s">
        <v>1691</v>
      </c>
      <c r="E131" s="276">
        <v>2019</v>
      </c>
      <c r="F131" s="260" t="s">
        <v>19</v>
      </c>
      <c r="G131" s="303" t="s">
        <v>20</v>
      </c>
      <c r="H131" s="303" t="s">
        <v>20</v>
      </c>
      <c r="I131" s="303" t="s">
        <v>20</v>
      </c>
      <c r="J131" s="324"/>
      <c r="K131" s="337" t="s">
        <v>20</v>
      </c>
    </row>
    <row r="132" spans="2:11" ht="19.5" customHeight="1">
      <c r="B132" s="121">
        <f t="shared" si="3"/>
        <v>125</v>
      </c>
      <c r="C132" s="276" t="s">
        <v>632</v>
      </c>
      <c r="D132" s="260" t="s">
        <v>1692</v>
      </c>
      <c r="E132" s="276">
        <v>2020</v>
      </c>
      <c r="F132" s="260" t="s">
        <v>19</v>
      </c>
      <c r="G132" s="303" t="s">
        <v>20</v>
      </c>
      <c r="H132" s="303" t="s">
        <v>20</v>
      </c>
      <c r="I132" s="303" t="s">
        <v>20</v>
      </c>
      <c r="J132" s="324"/>
      <c r="K132" s="337" t="s">
        <v>20</v>
      </c>
    </row>
    <row r="133" spans="2:11" ht="19.5" customHeight="1">
      <c r="B133" s="121">
        <f t="shared" si="3"/>
        <v>126</v>
      </c>
      <c r="C133" s="276" t="s">
        <v>632</v>
      </c>
      <c r="D133" s="260" t="s">
        <v>1693</v>
      </c>
      <c r="E133" s="276">
        <v>2020</v>
      </c>
      <c r="F133" s="260" t="s">
        <v>19</v>
      </c>
      <c r="G133" s="303" t="s">
        <v>20</v>
      </c>
      <c r="H133" s="303" t="s">
        <v>20</v>
      </c>
      <c r="I133" s="303" t="s">
        <v>20</v>
      </c>
      <c r="J133" s="324"/>
      <c r="K133" s="337" t="s">
        <v>20</v>
      </c>
    </row>
    <row r="134" spans="2:11" ht="19.5" customHeight="1">
      <c r="B134" s="121">
        <f t="shared" si="3"/>
        <v>127</v>
      </c>
      <c r="C134" s="276" t="s">
        <v>692</v>
      </c>
      <c r="D134" s="260" t="s">
        <v>1325</v>
      </c>
      <c r="E134" s="276">
        <v>2019</v>
      </c>
      <c r="F134" s="260" t="s">
        <v>19</v>
      </c>
      <c r="G134" s="303" t="s">
        <v>20</v>
      </c>
      <c r="H134" s="303"/>
      <c r="I134" s="303" t="s">
        <v>20</v>
      </c>
      <c r="J134" s="324"/>
      <c r="K134" s="337" t="s">
        <v>20</v>
      </c>
    </row>
    <row r="135" spans="2:11" ht="19.5" customHeight="1" thickBot="1">
      <c r="B135" s="163">
        <f>ROW()-7</f>
        <v>128</v>
      </c>
      <c r="C135" s="273" t="s">
        <v>692</v>
      </c>
      <c r="D135" s="272" t="s">
        <v>1328</v>
      </c>
      <c r="E135" s="273">
        <v>2019</v>
      </c>
      <c r="F135" s="272" t="s">
        <v>19</v>
      </c>
      <c r="G135" s="274" t="s">
        <v>20</v>
      </c>
      <c r="H135" s="274"/>
      <c r="I135" s="274" t="s">
        <v>20</v>
      </c>
      <c r="J135" s="325"/>
      <c r="K135" s="339" t="s">
        <v>20</v>
      </c>
    </row>
    <row r="138" spans="2:11">
      <c r="F138" s="275" t="s">
        <v>20</v>
      </c>
      <c r="G138" s="421" t="s">
        <v>1694</v>
      </c>
      <c r="H138" s="421"/>
      <c r="I138" s="421"/>
      <c r="J138" s="421"/>
      <c r="K138" s="421"/>
    </row>
    <row r="139" spans="2:11">
      <c r="F139" s="275"/>
      <c r="G139" s="421" t="s">
        <v>1695</v>
      </c>
      <c r="H139" s="421"/>
      <c r="I139" s="421"/>
      <c r="J139" s="421"/>
      <c r="K139" s="421"/>
    </row>
    <row r="140" spans="2:11">
      <c r="F140" s="90"/>
      <c r="G140" s="90"/>
      <c r="H140" s="90"/>
      <c r="I140" s="90"/>
      <c r="J140" s="90"/>
      <c r="K140" s="90"/>
    </row>
    <row r="141" spans="2:11">
      <c r="F141" s="90"/>
      <c r="G141" s="90"/>
      <c r="H141" s="90"/>
      <c r="I141" s="90"/>
      <c r="J141" s="90"/>
      <c r="K141" s="90"/>
    </row>
  </sheetData>
  <autoFilter ref="B4:L135" xr:uid="{DB3709B0-46F1-4C30-8F73-9218126AE0CB}"/>
  <sortState xmlns:xlrd2="http://schemas.microsoft.com/office/spreadsheetml/2017/richdata2" ref="C5:K135">
    <sortCondition ref="C5:C135"/>
    <sortCondition ref="D5:D135"/>
    <sortCondition ref="E5:E135"/>
  </sortState>
  <mergeCells count="6">
    <mergeCell ref="G139:K139"/>
    <mergeCell ref="B1:K1"/>
    <mergeCell ref="B2:H2"/>
    <mergeCell ref="I2:K2"/>
    <mergeCell ref="B3:K3"/>
    <mergeCell ref="G138:K138"/>
  </mergeCells>
  <conditionalFormatting sqref="G4:K124 G125:L125 G126:K135 F138:F139">
    <cfRule type="cellIs" dxfId="86" priority="1" operator="equal">
      <formula>0</formula>
    </cfRule>
    <cfRule type="cellIs" dxfId="85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D516C-2DAD-4162-90F1-48AE78287057}">
  <dimension ref="B1:Q42"/>
  <sheetViews>
    <sheetView view="pageLayout" zoomScaleNormal="100" workbookViewId="0">
      <selection activeCell="K42" sqref="C4:K42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18.5546875" style="90" customWidth="1"/>
    <col min="5" max="6" width="8.88671875" style="91" customWidth="1"/>
    <col min="7" max="9" width="8.109375" style="98" customWidth="1"/>
    <col min="10" max="10" width="8.109375" style="98" hidden="1" customWidth="1"/>
    <col min="11" max="11" width="8.109375" style="99" customWidth="1"/>
    <col min="12" max="12" width="8" style="176" customWidth="1"/>
    <col min="13" max="13" width="10.5546875" style="103" customWidth="1"/>
    <col min="14" max="14" width="11.44140625" style="103" customWidth="1"/>
    <col min="15" max="16" width="5.6640625" style="103" customWidth="1"/>
    <col min="17" max="17" width="39" style="103" customWidth="1"/>
    <col min="18" max="16384" width="9.109375" style="90"/>
  </cols>
  <sheetData>
    <row r="1" spans="2:17" ht="54" customHeight="1">
      <c r="B1" s="422"/>
      <c r="C1" s="423"/>
      <c r="D1" s="423"/>
      <c r="E1" s="423"/>
      <c r="F1" s="423"/>
      <c r="G1" s="423"/>
      <c r="H1" s="423"/>
      <c r="I1" s="423"/>
      <c r="J1" s="423"/>
      <c r="K1" s="435"/>
      <c r="L1" s="99"/>
    </row>
    <row r="2" spans="2:17" ht="22.5" customHeight="1">
      <c r="B2" s="437" t="s">
        <v>2511</v>
      </c>
      <c r="C2" s="438"/>
      <c r="D2" s="438"/>
      <c r="E2" s="438"/>
      <c r="F2" s="438"/>
      <c r="G2" s="439"/>
      <c r="H2" s="440">
        <v>44621</v>
      </c>
      <c r="I2" s="441"/>
      <c r="J2" s="441"/>
      <c r="K2" s="442"/>
      <c r="L2" s="253"/>
    </row>
    <row r="3" spans="2:17" ht="19.649999999999999" customHeight="1">
      <c r="G3" s="95"/>
      <c r="H3" s="95"/>
      <c r="I3" s="95"/>
      <c r="J3" s="95"/>
      <c r="K3" s="90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2512</v>
      </c>
      <c r="K4" s="117" t="s">
        <v>2059</v>
      </c>
      <c r="L4" s="277" t="s">
        <v>10</v>
      </c>
      <c r="M4" s="267" t="s">
        <v>11</v>
      </c>
      <c r="N4" s="267" t="s">
        <v>12</v>
      </c>
      <c r="O4" s="271">
        <v>44341</v>
      </c>
      <c r="P4" s="271">
        <v>44399</v>
      </c>
      <c r="Q4" s="162" t="s">
        <v>15</v>
      </c>
    </row>
    <row r="5" spans="2:17" ht="105.6" hidden="1">
      <c r="B5" s="278">
        <f t="shared" ref="B5:B16" si="0">ROW()-4</f>
        <v>1</v>
      </c>
      <c r="C5" s="279" t="s">
        <v>2075</v>
      </c>
      <c r="D5" s="119" t="s">
        <v>1900</v>
      </c>
      <c r="E5" s="119">
        <v>2016</v>
      </c>
      <c r="F5" s="119" t="s">
        <v>19</v>
      </c>
      <c r="G5" s="126" t="s">
        <v>20</v>
      </c>
      <c r="H5" s="126" t="s">
        <v>20</v>
      </c>
      <c r="I5" s="126" t="s">
        <v>20</v>
      </c>
      <c r="J5" s="254" t="str">
        <f>"- (possible, but need extra DEV, see FMBP-12058)"</f>
        <v>- (possible, but need extra DEV, see FMBP-12058)</v>
      </c>
      <c r="K5" s="209" t="s">
        <v>20</v>
      </c>
      <c r="L5" s="280" t="s">
        <v>20</v>
      </c>
      <c r="M5" s="281">
        <v>44378</v>
      </c>
      <c r="N5" s="270">
        <v>1</v>
      </c>
      <c r="O5" s="270"/>
      <c r="P5" s="268"/>
      <c r="Q5" s="266"/>
    </row>
    <row r="6" spans="2:17" ht="19.649999999999999" hidden="1" customHeight="1">
      <c r="B6" s="282">
        <f t="shared" si="0"/>
        <v>2</v>
      </c>
      <c r="C6" s="283" t="s">
        <v>433</v>
      </c>
      <c r="D6" s="122" t="s">
        <v>1643</v>
      </c>
      <c r="E6" s="122">
        <v>2017</v>
      </c>
      <c r="F6" s="122" t="s">
        <v>19</v>
      </c>
      <c r="G6" s="129" t="s">
        <v>20</v>
      </c>
      <c r="H6" s="129"/>
      <c r="I6" s="129" t="s">
        <v>20</v>
      </c>
      <c r="J6" s="193" t="s">
        <v>2513</v>
      </c>
      <c r="K6" s="190" t="s">
        <v>20</v>
      </c>
      <c r="L6" s="284" t="s">
        <v>20</v>
      </c>
      <c r="M6" s="180"/>
      <c r="N6" s="180">
        <v>1</v>
      </c>
      <c r="O6" s="180"/>
      <c r="P6" s="269"/>
      <c r="Q6" s="262"/>
    </row>
    <row r="7" spans="2:17" ht="30.75" hidden="1" customHeight="1">
      <c r="B7" s="282">
        <f t="shared" si="0"/>
        <v>3</v>
      </c>
      <c r="C7" s="283" t="s">
        <v>102</v>
      </c>
      <c r="D7" s="122" t="s">
        <v>768</v>
      </c>
      <c r="E7" s="122">
        <v>2013</v>
      </c>
      <c r="F7" s="122" t="s">
        <v>19</v>
      </c>
      <c r="G7" s="129" t="s">
        <v>20</v>
      </c>
      <c r="H7" s="129" t="s">
        <v>20</v>
      </c>
      <c r="I7" s="129" t="s">
        <v>20</v>
      </c>
      <c r="J7" s="193" t="s">
        <v>2514</v>
      </c>
      <c r="K7" s="190" t="s">
        <v>20</v>
      </c>
      <c r="L7" s="284" t="s">
        <v>20</v>
      </c>
      <c r="M7" s="180"/>
      <c r="N7" s="180">
        <v>1</v>
      </c>
      <c r="O7" s="180"/>
      <c r="P7" s="269"/>
      <c r="Q7" s="262"/>
    </row>
    <row r="8" spans="2:17" ht="19.649999999999999" hidden="1" customHeight="1">
      <c r="B8" s="282">
        <f t="shared" si="0"/>
        <v>4</v>
      </c>
      <c r="C8" s="283" t="s">
        <v>102</v>
      </c>
      <c r="D8" s="122" t="s">
        <v>770</v>
      </c>
      <c r="E8" s="122">
        <v>2014</v>
      </c>
      <c r="F8" s="122">
        <v>2020</v>
      </c>
      <c r="G8" s="129" t="s">
        <v>20</v>
      </c>
      <c r="H8" s="129"/>
      <c r="I8" s="129"/>
      <c r="J8" s="193"/>
      <c r="K8" s="190"/>
      <c r="L8" s="284"/>
      <c r="M8" s="180"/>
      <c r="N8" s="180">
        <v>1</v>
      </c>
      <c r="O8" s="180"/>
      <c r="P8" s="269"/>
      <c r="Q8" s="264" t="s">
        <v>2515</v>
      </c>
    </row>
    <row r="9" spans="2:17" ht="19.649999999999999" hidden="1" customHeight="1">
      <c r="B9" s="282">
        <f t="shared" si="0"/>
        <v>5</v>
      </c>
      <c r="C9" s="283" t="s">
        <v>2075</v>
      </c>
      <c r="D9" s="122" t="s">
        <v>1902</v>
      </c>
      <c r="E9" s="122"/>
      <c r="F9" s="122"/>
      <c r="G9" s="129" t="s">
        <v>20</v>
      </c>
      <c r="H9" s="129"/>
      <c r="I9" s="129" t="s">
        <v>20</v>
      </c>
      <c r="J9" s="193"/>
      <c r="K9" s="190" t="s">
        <v>20</v>
      </c>
      <c r="L9" s="284"/>
      <c r="M9" s="180"/>
      <c r="N9" s="180"/>
      <c r="O9" s="180"/>
      <c r="P9" s="269"/>
      <c r="Q9" s="262"/>
    </row>
    <row r="10" spans="2:17" ht="19.649999999999999" hidden="1" customHeight="1">
      <c r="B10" s="282">
        <f t="shared" si="0"/>
        <v>6</v>
      </c>
      <c r="C10" s="283" t="s">
        <v>2075</v>
      </c>
      <c r="D10" s="122" t="s">
        <v>1901</v>
      </c>
      <c r="E10" s="122"/>
      <c r="F10" s="122"/>
      <c r="G10" s="129" t="s">
        <v>20</v>
      </c>
      <c r="H10" s="129" t="s">
        <v>20</v>
      </c>
      <c r="I10" s="129" t="s">
        <v>20</v>
      </c>
      <c r="J10" s="193"/>
      <c r="K10" s="190" t="s">
        <v>20</v>
      </c>
      <c r="L10" s="285"/>
      <c r="M10" s="286"/>
      <c r="N10" s="180"/>
      <c r="O10" s="180"/>
      <c r="P10" s="269"/>
      <c r="Q10" s="263"/>
    </row>
    <row r="11" spans="2:17" ht="19.649999999999999" hidden="1" customHeight="1">
      <c r="B11" s="282">
        <f t="shared" si="0"/>
        <v>7</v>
      </c>
      <c r="C11" s="283" t="s">
        <v>759</v>
      </c>
      <c r="D11" s="122" t="s">
        <v>1851</v>
      </c>
      <c r="E11" s="122"/>
      <c r="F11" s="122"/>
      <c r="G11" s="129" t="s">
        <v>20</v>
      </c>
      <c r="H11" s="129" t="s">
        <v>20</v>
      </c>
      <c r="I11" s="129" t="s">
        <v>20</v>
      </c>
      <c r="J11" s="193"/>
      <c r="K11" s="190" t="s">
        <v>20</v>
      </c>
      <c r="L11" s="284"/>
      <c r="M11" s="180"/>
      <c r="N11" s="180"/>
      <c r="O11" s="180"/>
      <c r="P11" s="269"/>
      <c r="Q11" s="262"/>
    </row>
    <row r="12" spans="2:17" ht="19.649999999999999" hidden="1" customHeight="1">
      <c r="B12" s="282">
        <f t="shared" si="0"/>
        <v>8</v>
      </c>
      <c r="C12" s="283" t="s">
        <v>783</v>
      </c>
      <c r="D12" s="122" t="s">
        <v>1879</v>
      </c>
      <c r="E12" s="122"/>
      <c r="F12" s="122"/>
      <c r="G12" s="129" t="s">
        <v>20</v>
      </c>
      <c r="H12" s="129"/>
      <c r="I12" s="129" t="s">
        <v>20</v>
      </c>
      <c r="J12" s="258" t="s">
        <v>2516</v>
      </c>
      <c r="K12" s="190" t="s">
        <v>20</v>
      </c>
      <c r="L12" s="284"/>
      <c r="M12" s="180"/>
      <c r="N12" s="180"/>
      <c r="O12" s="180"/>
      <c r="P12" s="269"/>
      <c r="Q12" s="262"/>
    </row>
    <row r="13" spans="2:17" ht="19.649999999999999" hidden="1" customHeight="1">
      <c r="B13" s="282">
        <f t="shared" si="0"/>
        <v>9</v>
      </c>
      <c r="C13" s="287" t="s">
        <v>783</v>
      </c>
      <c r="D13" s="179" t="s">
        <v>1878</v>
      </c>
      <c r="E13" s="179"/>
      <c r="F13" s="179"/>
      <c r="G13" s="129" t="s">
        <v>20</v>
      </c>
      <c r="H13" s="129"/>
      <c r="I13" s="129" t="s">
        <v>20</v>
      </c>
      <c r="J13" s="258" t="s">
        <v>2516</v>
      </c>
      <c r="K13" s="190" t="s">
        <v>20</v>
      </c>
      <c r="L13" s="284"/>
      <c r="M13" s="180"/>
      <c r="N13" s="180"/>
      <c r="O13" s="180"/>
      <c r="P13" s="269"/>
      <c r="Q13" s="262"/>
    </row>
    <row r="14" spans="2:17" ht="19.649999999999999" hidden="1" customHeight="1">
      <c r="B14" s="282">
        <f t="shared" si="0"/>
        <v>10</v>
      </c>
      <c r="C14" s="287" t="s">
        <v>542</v>
      </c>
      <c r="D14" s="179" t="s">
        <v>2065</v>
      </c>
      <c r="E14" s="179"/>
      <c r="F14" s="179"/>
      <c r="G14" s="129" t="s">
        <v>20</v>
      </c>
      <c r="H14" s="129"/>
      <c r="I14" s="129" t="s">
        <v>20</v>
      </c>
      <c r="J14" s="193"/>
      <c r="K14" s="190" t="s">
        <v>20</v>
      </c>
      <c r="L14" s="284"/>
      <c r="M14" s="180"/>
      <c r="N14" s="180"/>
      <c r="O14" s="180"/>
      <c r="P14" s="269"/>
      <c r="Q14" s="262"/>
    </row>
    <row r="15" spans="2:17" ht="19.649999999999999" hidden="1" customHeight="1">
      <c r="B15" s="282">
        <f t="shared" si="0"/>
        <v>11</v>
      </c>
      <c r="C15" s="287" t="s">
        <v>1283</v>
      </c>
      <c r="D15" s="122" t="s">
        <v>1889</v>
      </c>
      <c r="E15" s="179"/>
      <c r="F15" s="179"/>
      <c r="G15" s="129" t="s">
        <v>20</v>
      </c>
      <c r="H15" s="129"/>
      <c r="I15" s="129" t="s">
        <v>20</v>
      </c>
      <c r="J15" s="193"/>
      <c r="K15" s="190" t="s">
        <v>20</v>
      </c>
      <c r="L15" s="284"/>
      <c r="M15" s="180"/>
      <c r="N15" s="180"/>
      <c r="O15" s="180"/>
      <c r="P15" s="269"/>
      <c r="Q15" s="262"/>
    </row>
    <row r="16" spans="2:17" ht="19.649999999999999" hidden="1" customHeight="1">
      <c r="B16" s="288">
        <f t="shared" si="0"/>
        <v>12</v>
      </c>
      <c r="C16" s="289" t="s">
        <v>2072</v>
      </c>
      <c r="D16" s="248" t="s">
        <v>1861</v>
      </c>
      <c r="E16" s="248"/>
      <c r="F16" s="248"/>
      <c r="G16" s="150" t="s">
        <v>20</v>
      </c>
      <c r="H16" s="150" t="s">
        <v>20</v>
      </c>
      <c r="I16" s="150" t="s">
        <v>20</v>
      </c>
      <c r="J16" s="258" t="s">
        <v>2516</v>
      </c>
      <c r="K16" s="290"/>
      <c r="L16" s="291"/>
      <c r="M16" s="292"/>
      <c r="N16" s="292"/>
      <c r="O16" s="292"/>
      <c r="P16" s="293"/>
      <c r="Q16" s="264"/>
    </row>
    <row r="17" spans="2:17" ht="19.649999999999999" hidden="1" customHeight="1">
      <c r="B17" s="288">
        <f>ROW()-4</f>
        <v>13</v>
      </c>
      <c r="C17" s="276" t="s">
        <v>433</v>
      </c>
      <c r="D17" s="260" t="s">
        <v>1868</v>
      </c>
      <c r="E17" s="257"/>
      <c r="F17" s="257"/>
      <c r="G17" s="258" t="s">
        <v>20</v>
      </c>
      <c r="H17" s="258" t="s">
        <v>20</v>
      </c>
      <c r="I17" s="258" t="s">
        <v>20</v>
      </c>
      <c r="J17" s="258" t="s">
        <v>2516</v>
      </c>
      <c r="K17" s="294" t="s">
        <v>20</v>
      </c>
      <c r="L17" s="295"/>
      <c r="M17" s="296"/>
      <c r="N17" s="296"/>
      <c r="O17" s="296"/>
      <c r="P17" s="297"/>
      <c r="Q17" s="265"/>
    </row>
    <row r="18" spans="2:17" ht="19.649999999999999" hidden="1" customHeight="1">
      <c r="B18" s="298">
        <f>ROW()-4</f>
        <v>14</v>
      </c>
      <c r="C18" s="259" t="s">
        <v>486</v>
      </c>
      <c r="D18" s="257" t="s">
        <v>1669</v>
      </c>
      <c r="E18" s="259">
        <v>2019</v>
      </c>
      <c r="F18" s="257" t="s">
        <v>19</v>
      </c>
      <c r="G18" s="258" t="s">
        <v>20</v>
      </c>
      <c r="H18" s="258"/>
      <c r="I18" s="258"/>
      <c r="J18" s="258"/>
      <c r="K18" s="294" t="s">
        <v>20</v>
      </c>
      <c r="L18" s="295"/>
      <c r="M18" s="296"/>
      <c r="N18" s="296"/>
      <c r="O18" s="296"/>
      <c r="P18" s="297"/>
      <c r="Q18" s="265"/>
    </row>
    <row r="19" spans="2:17" ht="19.649999999999999" hidden="1" customHeight="1">
      <c r="B19" s="288">
        <f>ROW()-4</f>
        <v>15</v>
      </c>
      <c r="C19" s="299" t="s">
        <v>2075</v>
      </c>
      <c r="D19" s="261" t="s">
        <v>1903</v>
      </c>
      <c r="E19" s="257">
        <v>2019</v>
      </c>
      <c r="F19" s="257" t="s">
        <v>19</v>
      </c>
      <c r="G19" s="258" t="s">
        <v>20</v>
      </c>
      <c r="H19" s="258" t="s">
        <v>20</v>
      </c>
      <c r="I19" s="258" t="s">
        <v>20</v>
      </c>
      <c r="J19" s="258" t="s">
        <v>2516</v>
      </c>
      <c r="K19" s="294" t="s">
        <v>20</v>
      </c>
      <c r="L19" s="295"/>
      <c r="M19" s="296"/>
      <c r="N19" s="296"/>
      <c r="O19" s="296"/>
      <c r="P19" s="297"/>
      <c r="Q19" s="265"/>
    </row>
    <row r="20" spans="2:17" ht="19.649999999999999" hidden="1" customHeight="1">
      <c r="B20" s="288">
        <f t="shared" ref="B20:B21" si="1">ROW()-4</f>
        <v>16</v>
      </c>
      <c r="C20" s="299" t="s">
        <v>2075</v>
      </c>
      <c r="D20" s="261" t="s">
        <v>1904</v>
      </c>
      <c r="E20" s="257">
        <v>2020</v>
      </c>
      <c r="F20" s="257" t="s">
        <v>19</v>
      </c>
      <c r="G20" s="258" t="s">
        <v>20</v>
      </c>
      <c r="H20" s="258" t="s">
        <v>20</v>
      </c>
      <c r="I20" s="258" t="s">
        <v>20</v>
      </c>
      <c r="J20" s="258" t="s">
        <v>2516</v>
      </c>
      <c r="K20" s="294" t="s">
        <v>20</v>
      </c>
      <c r="L20" s="295"/>
      <c r="M20" s="296"/>
      <c r="N20" s="296"/>
      <c r="O20" s="296"/>
      <c r="P20" s="297"/>
      <c r="Q20" s="265"/>
    </row>
    <row r="21" spans="2:17" ht="19.649999999999999" hidden="1" customHeight="1">
      <c r="B21" s="288">
        <f t="shared" si="1"/>
        <v>17</v>
      </c>
      <c r="C21" s="299" t="s">
        <v>269</v>
      </c>
      <c r="D21" s="261" t="s">
        <v>283</v>
      </c>
      <c r="E21" s="257">
        <v>2016</v>
      </c>
      <c r="F21" s="257"/>
      <c r="G21" s="258"/>
      <c r="H21" s="258"/>
      <c r="I21" s="258" t="s">
        <v>20</v>
      </c>
      <c r="J21" s="258"/>
      <c r="K21" s="294" t="s">
        <v>20</v>
      </c>
      <c r="L21" s="295"/>
      <c r="M21" s="296"/>
      <c r="N21" s="296"/>
      <c r="O21" s="296"/>
      <c r="P21" s="297"/>
      <c r="Q21" s="265" t="s">
        <v>2517</v>
      </c>
    </row>
    <row r="22" spans="2:17" ht="19.5" hidden="1" customHeight="1">
      <c r="B22" s="288">
        <f>ROW()-4</f>
        <v>18</v>
      </c>
      <c r="C22" s="299" t="s">
        <v>269</v>
      </c>
      <c r="D22" s="261" t="s">
        <v>968</v>
      </c>
      <c r="E22" s="257">
        <v>2018</v>
      </c>
      <c r="F22" s="257"/>
      <c r="G22" s="258" t="s">
        <v>20</v>
      </c>
      <c r="H22" s="258"/>
      <c r="I22" s="258" t="s">
        <v>20</v>
      </c>
      <c r="J22" s="258" t="s">
        <v>2516</v>
      </c>
      <c r="K22" s="294" t="s">
        <v>20</v>
      </c>
      <c r="L22" s="295"/>
      <c r="M22" s="296"/>
      <c r="N22" s="296"/>
      <c r="O22" s="296"/>
      <c r="P22" s="297"/>
      <c r="Q22" s="265"/>
    </row>
    <row r="23" spans="2:17" ht="14.25" hidden="1" customHeight="1">
      <c r="B23" s="288">
        <f t="shared" ref="B23:B42" si="2">ROW()-4</f>
        <v>19</v>
      </c>
      <c r="C23" s="299" t="s">
        <v>39</v>
      </c>
      <c r="D23" s="261" t="s">
        <v>2060</v>
      </c>
      <c r="E23" s="257">
        <v>2019</v>
      </c>
      <c r="F23" s="257" t="s">
        <v>19</v>
      </c>
      <c r="G23" s="258" t="s">
        <v>20</v>
      </c>
      <c r="H23" s="258" t="s">
        <v>20</v>
      </c>
      <c r="I23" s="258" t="s">
        <v>20</v>
      </c>
      <c r="J23" s="258"/>
      <c r="K23" s="294" t="s">
        <v>20</v>
      </c>
      <c r="L23" s="295"/>
      <c r="M23" s="296"/>
      <c r="N23" s="296"/>
      <c r="O23" s="296"/>
      <c r="P23" s="297"/>
      <c r="Q23" s="265"/>
    </row>
    <row r="24" spans="2:17" hidden="1">
      <c r="B24" s="288">
        <f t="shared" si="2"/>
        <v>20</v>
      </c>
      <c r="C24" s="299" t="s">
        <v>781</v>
      </c>
      <c r="D24" s="261" t="s">
        <v>1603</v>
      </c>
      <c r="E24" s="257">
        <v>2010</v>
      </c>
      <c r="F24" s="257" t="s">
        <v>19</v>
      </c>
      <c r="G24" s="258" t="s">
        <v>20</v>
      </c>
      <c r="H24" s="258" t="s">
        <v>20</v>
      </c>
      <c r="I24" s="258" t="s">
        <v>20</v>
      </c>
      <c r="J24" s="258"/>
      <c r="K24" s="294" t="s">
        <v>20</v>
      </c>
      <c r="L24" s="295"/>
      <c r="M24" s="296"/>
      <c r="N24" s="296"/>
      <c r="O24" s="296"/>
      <c r="P24" s="297"/>
      <c r="Q24" s="265"/>
    </row>
    <row r="25" spans="2:17" hidden="1">
      <c r="B25" s="288">
        <f t="shared" si="2"/>
        <v>21</v>
      </c>
      <c r="C25" s="299" t="s">
        <v>223</v>
      </c>
      <c r="D25" s="261" t="s">
        <v>927</v>
      </c>
      <c r="E25" s="257">
        <v>2019</v>
      </c>
      <c r="F25" s="257" t="s">
        <v>19</v>
      </c>
      <c r="G25" s="258" t="s">
        <v>20</v>
      </c>
      <c r="H25" s="258"/>
      <c r="I25" s="258" t="s">
        <v>20</v>
      </c>
      <c r="J25" s="258" t="s">
        <v>20</v>
      </c>
      <c r="K25" s="294" t="s">
        <v>20</v>
      </c>
      <c r="L25" s="295"/>
      <c r="M25" s="296"/>
      <c r="N25" s="296"/>
      <c r="O25" s="296"/>
      <c r="P25" s="297"/>
      <c r="Q25" s="265"/>
    </row>
    <row r="26" spans="2:17" hidden="1">
      <c r="B26" s="288">
        <f t="shared" si="2"/>
        <v>22</v>
      </c>
      <c r="C26" s="299" t="s">
        <v>269</v>
      </c>
      <c r="D26" s="261" t="s">
        <v>1617</v>
      </c>
      <c r="E26" s="257">
        <v>2021</v>
      </c>
      <c r="F26" s="257" t="s">
        <v>19</v>
      </c>
      <c r="G26" s="258" t="s">
        <v>20</v>
      </c>
      <c r="H26" s="258"/>
      <c r="I26" s="258" t="s">
        <v>20</v>
      </c>
      <c r="J26" s="258" t="s">
        <v>20</v>
      </c>
      <c r="K26" s="294" t="s">
        <v>20</v>
      </c>
      <c r="L26" s="295"/>
      <c r="M26" s="296"/>
      <c r="N26" s="296"/>
      <c r="O26" s="296"/>
      <c r="P26" s="297"/>
      <c r="Q26" s="265"/>
    </row>
    <row r="27" spans="2:17" hidden="1">
      <c r="B27" s="288">
        <f t="shared" si="2"/>
        <v>23</v>
      </c>
      <c r="C27" s="299" t="s">
        <v>323</v>
      </c>
      <c r="D27" s="261" t="s">
        <v>1007</v>
      </c>
      <c r="E27" s="257">
        <v>2021</v>
      </c>
      <c r="F27" s="257" t="s">
        <v>19</v>
      </c>
      <c r="G27" s="258" t="s">
        <v>20</v>
      </c>
      <c r="H27" s="258"/>
      <c r="I27" s="258" t="s">
        <v>20</v>
      </c>
      <c r="J27" s="258"/>
      <c r="K27" s="294" t="s">
        <v>20</v>
      </c>
      <c r="L27" s="295"/>
      <c r="M27" s="296"/>
      <c r="N27" s="296"/>
      <c r="O27" s="296"/>
      <c r="P27" s="297"/>
      <c r="Q27" s="265"/>
    </row>
    <row r="28" spans="2:17" hidden="1">
      <c r="B28" s="288">
        <f t="shared" si="2"/>
        <v>24</v>
      </c>
      <c r="C28" s="299" t="s">
        <v>323</v>
      </c>
      <c r="D28" s="261" t="s">
        <v>2518</v>
      </c>
      <c r="E28" s="257">
        <v>2014</v>
      </c>
      <c r="F28" s="257">
        <v>2019</v>
      </c>
      <c r="G28" s="258" t="s">
        <v>20</v>
      </c>
      <c r="H28" s="258"/>
      <c r="I28" s="258" t="s">
        <v>20</v>
      </c>
      <c r="J28" s="258"/>
      <c r="K28" s="294" t="s">
        <v>20</v>
      </c>
      <c r="L28" s="295"/>
      <c r="M28" s="296"/>
      <c r="N28" s="296"/>
      <c r="O28" s="296"/>
      <c r="P28" s="297"/>
      <c r="Q28" s="265"/>
    </row>
    <row r="29" spans="2:17" hidden="1">
      <c r="B29" s="288">
        <f t="shared" si="2"/>
        <v>25</v>
      </c>
      <c r="C29" s="299" t="s">
        <v>427</v>
      </c>
      <c r="D29" s="261" t="s">
        <v>1867</v>
      </c>
      <c r="E29" s="257">
        <v>2010</v>
      </c>
      <c r="F29" s="257" t="s">
        <v>19</v>
      </c>
      <c r="G29" s="258" t="s">
        <v>20</v>
      </c>
      <c r="H29" s="258" t="s">
        <v>20</v>
      </c>
      <c r="I29" s="258" t="s">
        <v>20</v>
      </c>
      <c r="J29" s="258"/>
      <c r="K29" s="294" t="s">
        <v>20</v>
      </c>
      <c r="L29" s="295"/>
      <c r="M29" s="296"/>
      <c r="N29" s="296"/>
      <c r="O29" s="296"/>
      <c r="P29" s="297"/>
      <c r="Q29" s="265"/>
    </row>
    <row r="30" spans="2:17" hidden="1">
      <c r="B30" s="288">
        <f t="shared" si="2"/>
        <v>26</v>
      </c>
      <c r="C30" s="299" t="s">
        <v>783</v>
      </c>
      <c r="D30" s="261" t="s">
        <v>1884</v>
      </c>
      <c r="E30" s="257">
        <v>2010</v>
      </c>
      <c r="F30" s="257" t="s">
        <v>19</v>
      </c>
      <c r="G30" s="258" t="s">
        <v>20</v>
      </c>
      <c r="H30" s="258" t="s">
        <v>20</v>
      </c>
      <c r="I30" s="258" t="s">
        <v>20</v>
      </c>
      <c r="J30" s="258"/>
      <c r="K30" s="294" t="s">
        <v>20</v>
      </c>
      <c r="L30" s="295"/>
      <c r="M30" s="296"/>
      <c r="N30" s="296"/>
      <c r="O30" s="296"/>
      <c r="P30" s="297"/>
      <c r="Q30" s="265"/>
    </row>
    <row r="31" spans="2:17" hidden="1">
      <c r="B31" s="288">
        <f t="shared" si="2"/>
        <v>27</v>
      </c>
      <c r="C31" s="299" t="s">
        <v>481</v>
      </c>
      <c r="D31" s="261" t="s">
        <v>1663</v>
      </c>
      <c r="E31" s="257">
        <v>2019</v>
      </c>
      <c r="F31" s="257" t="s">
        <v>19</v>
      </c>
      <c r="G31" s="258" t="s">
        <v>20</v>
      </c>
      <c r="H31" s="258"/>
      <c r="I31" s="258" t="s">
        <v>20</v>
      </c>
      <c r="J31" s="258"/>
      <c r="K31" s="294" t="s">
        <v>20</v>
      </c>
      <c r="L31" s="295"/>
      <c r="M31" s="296"/>
      <c r="N31" s="296"/>
      <c r="O31" s="296"/>
      <c r="P31" s="297"/>
      <c r="Q31" s="265"/>
    </row>
    <row r="32" spans="2:17" hidden="1">
      <c r="B32" s="288">
        <f t="shared" si="2"/>
        <v>28</v>
      </c>
      <c r="C32" s="299" t="s">
        <v>486</v>
      </c>
      <c r="D32" s="261" t="s">
        <v>1668</v>
      </c>
      <c r="E32" s="257">
        <v>2012</v>
      </c>
      <c r="F32" s="257" t="s">
        <v>19</v>
      </c>
      <c r="G32" s="258" t="s">
        <v>20</v>
      </c>
      <c r="H32" s="258" t="s">
        <v>20</v>
      </c>
      <c r="I32" s="258" t="s">
        <v>20</v>
      </c>
      <c r="J32" s="258"/>
      <c r="K32" s="294" t="s">
        <v>20</v>
      </c>
      <c r="L32" s="295"/>
      <c r="M32" s="296"/>
      <c r="N32" s="296"/>
      <c r="O32" s="296"/>
      <c r="P32" s="297"/>
      <c r="Q32" s="265"/>
    </row>
    <row r="33" spans="2:17" ht="26.4" hidden="1">
      <c r="B33" s="288">
        <f t="shared" si="2"/>
        <v>29</v>
      </c>
      <c r="C33" s="299" t="s">
        <v>1671</v>
      </c>
      <c r="D33" s="261" t="s">
        <v>2519</v>
      </c>
      <c r="E33" s="257">
        <v>2019</v>
      </c>
      <c r="F33" s="257" t="s">
        <v>19</v>
      </c>
      <c r="G33" s="258" t="s">
        <v>20</v>
      </c>
      <c r="H33" s="258"/>
      <c r="I33" s="258" t="s">
        <v>20</v>
      </c>
      <c r="J33" s="258" t="s">
        <v>20</v>
      </c>
      <c r="K33" s="294" t="s">
        <v>20</v>
      </c>
      <c r="L33" s="295"/>
      <c r="M33" s="296"/>
      <c r="N33" s="296"/>
      <c r="O33" s="296"/>
      <c r="P33" s="297"/>
      <c r="Q33" s="265"/>
    </row>
    <row r="34" spans="2:17" hidden="1">
      <c r="B34" s="288">
        <f t="shared" si="2"/>
        <v>30</v>
      </c>
      <c r="C34" s="299" t="s">
        <v>557</v>
      </c>
      <c r="D34" s="261" t="s">
        <v>1890</v>
      </c>
      <c r="E34" s="257">
        <v>2020</v>
      </c>
      <c r="F34" s="257" t="s">
        <v>19</v>
      </c>
      <c r="G34" s="258" t="s">
        <v>20</v>
      </c>
      <c r="H34" s="258" t="s">
        <v>20</v>
      </c>
      <c r="I34" s="258" t="s">
        <v>20</v>
      </c>
      <c r="J34" s="258" t="s">
        <v>20</v>
      </c>
      <c r="K34" s="294" t="s">
        <v>20</v>
      </c>
      <c r="L34" s="295"/>
      <c r="M34" s="296"/>
      <c r="N34" s="296"/>
      <c r="O34" s="296"/>
      <c r="P34" s="297"/>
      <c r="Q34" s="265"/>
    </row>
    <row r="35" spans="2:17" hidden="1">
      <c r="B35" s="288">
        <f t="shared" si="2"/>
        <v>31</v>
      </c>
      <c r="C35" s="299" t="s">
        <v>1110</v>
      </c>
      <c r="D35" s="261" t="s">
        <v>2066</v>
      </c>
      <c r="E35" s="257">
        <v>2009</v>
      </c>
      <c r="F35" s="257">
        <v>2014</v>
      </c>
      <c r="G35" s="258" t="s">
        <v>20</v>
      </c>
      <c r="H35" s="258" t="s">
        <v>20</v>
      </c>
      <c r="I35" s="258"/>
      <c r="J35" s="258"/>
      <c r="K35" s="294" t="s">
        <v>20</v>
      </c>
      <c r="L35" s="295"/>
      <c r="M35" s="296"/>
      <c r="N35" s="296"/>
      <c r="O35" s="296"/>
      <c r="P35" s="297"/>
      <c r="Q35" s="265"/>
    </row>
    <row r="36" spans="2:17" hidden="1">
      <c r="B36" s="288">
        <f t="shared" si="2"/>
        <v>32</v>
      </c>
      <c r="C36" s="299" t="s">
        <v>1681</v>
      </c>
      <c r="D36" s="261" t="s">
        <v>1682</v>
      </c>
      <c r="E36" s="257">
        <v>2017</v>
      </c>
      <c r="F36" s="257" t="s">
        <v>19</v>
      </c>
      <c r="G36" s="258" t="s">
        <v>20</v>
      </c>
      <c r="H36" s="258" t="s">
        <v>20</v>
      </c>
      <c r="I36" s="258" t="s">
        <v>20</v>
      </c>
      <c r="J36" s="258" t="s">
        <v>20</v>
      </c>
      <c r="K36" s="294" t="s">
        <v>20</v>
      </c>
      <c r="L36" s="295"/>
      <c r="M36" s="296"/>
      <c r="N36" s="296"/>
      <c r="O36" s="296"/>
      <c r="P36" s="297"/>
      <c r="Q36" s="265"/>
    </row>
    <row r="37" spans="2:17" hidden="1">
      <c r="B37" s="288">
        <f t="shared" si="2"/>
        <v>33</v>
      </c>
      <c r="C37" s="299" t="s">
        <v>1681</v>
      </c>
      <c r="D37" s="261" t="s">
        <v>1685</v>
      </c>
      <c r="E37" s="257">
        <v>2020</v>
      </c>
      <c r="F37" s="257" t="s">
        <v>19</v>
      </c>
      <c r="G37" s="258" t="s">
        <v>20</v>
      </c>
      <c r="H37" s="258" t="s">
        <v>20</v>
      </c>
      <c r="I37" s="258" t="s">
        <v>20</v>
      </c>
      <c r="J37" s="258" t="s">
        <v>20</v>
      </c>
      <c r="K37" s="294" t="s">
        <v>20</v>
      </c>
      <c r="L37" s="295"/>
      <c r="M37" s="296"/>
      <c r="N37" s="296"/>
      <c r="O37" s="296"/>
      <c r="P37" s="297"/>
      <c r="Q37" s="265"/>
    </row>
    <row r="38" spans="2:17">
      <c r="B38" s="288">
        <f t="shared" si="2"/>
        <v>34</v>
      </c>
      <c r="C38" s="299" t="s">
        <v>467</v>
      </c>
      <c r="D38" s="261" t="s">
        <v>2073</v>
      </c>
      <c r="E38" s="257">
        <v>2020</v>
      </c>
      <c r="F38" s="257" t="s">
        <v>19</v>
      </c>
      <c r="G38" s="258" t="s">
        <v>20</v>
      </c>
      <c r="H38" s="258"/>
      <c r="I38" s="258" t="s">
        <v>20</v>
      </c>
      <c r="J38" s="258"/>
      <c r="K38" s="294" t="s">
        <v>20</v>
      </c>
      <c r="L38" s="295"/>
      <c r="M38" s="296"/>
      <c r="N38" s="296"/>
      <c r="O38" s="296"/>
      <c r="P38" s="297"/>
      <c r="Q38" s="265"/>
    </row>
    <row r="39" spans="2:17">
      <c r="B39" s="288">
        <f t="shared" si="2"/>
        <v>35</v>
      </c>
      <c r="C39" s="299" t="s">
        <v>338</v>
      </c>
      <c r="D39" s="261" t="s">
        <v>2068</v>
      </c>
      <c r="E39" s="257">
        <v>2017</v>
      </c>
      <c r="F39" s="257" t="s">
        <v>19</v>
      </c>
      <c r="G39" s="258" t="s">
        <v>20</v>
      </c>
      <c r="H39" s="258"/>
      <c r="I39" s="258" t="s">
        <v>20</v>
      </c>
      <c r="J39" s="258" t="s">
        <v>20</v>
      </c>
      <c r="K39" s="294" t="s">
        <v>20</v>
      </c>
      <c r="L39" s="295"/>
      <c r="M39" s="296"/>
      <c r="N39" s="296"/>
      <c r="O39" s="296"/>
      <c r="P39" s="297"/>
      <c r="Q39" s="265"/>
    </row>
    <row r="40" spans="2:17">
      <c r="B40" s="288">
        <f t="shared" si="2"/>
        <v>36</v>
      </c>
      <c r="C40" s="299" t="s">
        <v>73</v>
      </c>
      <c r="D40" s="261" t="s">
        <v>1807</v>
      </c>
      <c r="E40" s="257">
        <v>2019</v>
      </c>
      <c r="F40" s="257" t="s">
        <v>19</v>
      </c>
      <c r="G40" s="258" t="s">
        <v>20</v>
      </c>
      <c r="H40" s="258" t="s">
        <v>20</v>
      </c>
      <c r="I40" s="258" t="s">
        <v>20</v>
      </c>
      <c r="J40" s="258"/>
      <c r="K40" s="294" t="s">
        <v>20</v>
      </c>
      <c r="L40" s="295"/>
      <c r="M40" s="296"/>
      <c r="N40" s="296"/>
      <c r="O40" s="296"/>
      <c r="P40" s="297"/>
      <c r="Q40" s="265"/>
    </row>
    <row r="41" spans="2:17">
      <c r="B41" s="288">
        <f t="shared" si="2"/>
        <v>37</v>
      </c>
      <c r="C41" s="299" t="s">
        <v>612</v>
      </c>
      <c r="D41" s="261" t="s">
        <v>2074</v>
      </c>
      <c r="E41" s="257">
        <v>2020</v>
      </c>
      <c r="F41" s="257" t="s">
        <v>19</v>
      </c>
      <c r="G41" s="258" t="s">
        <v>20</v>
      </c>
      <c r="H41" s="258" t="s">
        <v>20</v>
      </c>
      <c r="I41" s="258"/>
      <c r="J41" s="258"/>
      <c r="K41" s="294"/>
      <c r="L41" s="295"/>
      <c r="M41" s="296"/>
      <c r="N41" s="296"/>
      <c r="O41" s="296"/>
      <c r="P41" s="297"/>
      <c r="Q41" s="265"/>
    </row>
    <row r="42" spans="2:17">
      <c r="B42" s="288">
        <f t="shared" si="2"/>
        <v>38</v>
      </c>
      <c r="C42" s="299" t="s">
        <v>73</v>
      </c>
      <c r="D42" s="261" t="s">
        <v>2061</v>
      </c>
      <c r="E42" s="257">
        <v>2020</v>
      </c>
      <c r="F42" s="257" t="s">
        <v>19</v>
      </c>
      <c r="G42" s="258" t="s">
        <v>20</v>
      </c>
      <c r="H42" s="258" t="s">
        <v>20</v>
      </c>
      <c r="I42" s="258" t="s">
        <v>20</v>
      </c>
      <c r="J42" s="258"/>
      <c r="K42" s="294" t="s">
        <v>20</v>
      </c>
      <c r="L42" s="295"/>
      <c r="M42" s="296"/>
      <c r="N42" s="296"/>
      <c r="O42" s="296"/>
      <c r="P42" s="297"/>
      <c r="Q42" s="265"/>
    </row>
  </sheetData>
  <autoFilter ref="B4:Q21" xr:uid="{718EFD44-5E74-495A-9A29-6EA5C44A74CD}"/>
  <mergeCells count="3">
    <mergeCell ref="B1:K1"/>
    <mergeCell ref="B2:G2"/>
    <mergeCell ref="H2:K2"/>
  </mergeCells>
  <conditionalFormatting sqref="G4:K42">
    <cfRule type="cellIs" dxfId="15" priority="1" operator="equal">
      <formula>0</formula>
    </cfRule>
    <cfRule type="cellIs" dxfId="14" priority="2" operator="equal">
      <formula>"+"</formula>
    </cfRule>
  </conditionalFormatting>
  <conditionalFormatting sqref="L5:L42">
    <cfRule type="cellIs" dxfId="13" priority="3" operator="equal">
      <formula>"+"</formula>
    </cfRule>
    <cfRule type="cellIs" dxfId="12" priority="4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7767F-B7EA-43D9-B326-5D0097ABC426}">
  <dimension ref="B1:K48"/>
  <sheetViews>
    <sheetView view="pageLayout" zoomScaleNormal="100" workbookViewId="0">
      <selection activeCell="M16" sqref="M16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18.5546875" style="90" customWidth="1"/>
    <col min="5" max="6" width="10.88671875" style="91" customWidth="1"/>
    <col min="7" max="9" width="9.109375" style="98" customWidth="1"/>
    <col min="10" max="10" width="9.109375" style="99" customWidth="1"/>
    <col min="11" max="16384" width="9.109375" style="90"/>
  </cols>
  <sheetData>
    <row r="1" spans="2:11" ht="54" customHeight="1">
      <c r="B1" s="422"/>
      <c r="C1" s="423"/>
      <c r="D1" s="423"/>
      <c r="E1" s="423"/>
      <c r="F1" s="423"/>
      <c r="G1" s="423"/>
      <c r="H1" s="423"/>
      <c r="I1" s="423"/>
      <c r="J1" s="435"/>
    </row>
    <row r="2" spans="2:11" ht="22.5" customHeight="1">
      <c r="B2" s="424" t="s">
        <v>2076</v>
      </c>
      <c r="C2" s="425"/>
      <c r="D2" s="425"/>
      <c r="E2" s="425"/>
      <c r="F2" s="425"/>
      <c r="G2" s="425"/>
      <c r="H2" s="425"/>
      <c r="I2" s="414">
        <v>44621</v>
      </c>
      <c r="J2" s="416"/>
    </row>
    <row r="3" spans="2:11" ht="19.5" customHeight="1">
      <c r="B3" s="426"/>
      <c r="C3" s="426"/>
      <c r="D3" s="426"/>
      <c r="E3" s="426"/>
      <c r="F3" s="426"/>
      <c r="G3" s="426"/>
      <c r="H3" s="426"/>
      <c r="I3" s="426"/>
      <c r="J3" s="426"/>
    </row>
    <row r="4" spans="2:11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2059</v>
      </c>
      <c r="K4" s="90" t="s">
        <v>12</v>
      </c>
    </row>
    <row r="5" spans="2:11" ht="19.5" customHeight="1">
      <c r="B5" s="118">
        <f t="shared" ref="B5:B44" si="0">ROW()-4</f>
        <v>1</v>
      </c>
      <c r="C5" s="279" t="s">
        <v>39</v>
      </c>
      <c r="D5" s="119" t="s">
        <v>2060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</row>
    <row r="6" spans="2:11" ht="19.5" customHeight="1">
      <c r="B6" s="121">
        <f t="shared" si="0"/>
        <v>2</v>
      </c>
      <c r="C6" s="283" t="s">
        <v>102</v>
      </c>
      <c r="D6" s="122" t="s">
        <v>768</v>
      </c>
      <c r="E6" s="122">
        <v>2013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</row>
    <row r="7" spans="2:11" ht="19.5" customHeight="1">
      <c r="B7" s="121">
        <f t="shared" si="0"/>
        <v>3</v>
      </c>
      <c r="C7" s="283" t="s">
        <v>102</v>
      </c>
      <c r="D7" s="122" t="s">
        <v>770</v>
      </c>
      <c r="E7" s="122">
        <v>2014</v>
      </c>
      <c r="F7" s="122">
        <v>2020</v>
      </c>
      <c r="G7" s="129" t="s">
        <v>20</v>
      </c>
      <c r="H7" s="129"/>
      <c r="I7" s="129"/>
      <c r="J7" s="131"/>
    </row>
    <row r="8" spans="2:11" ht="19.5" customHeight="1">
      <c r="B8" s="121">
        <f t="shared" si="0"/>
        <v>4</v>
      </c>
      <c r="C8" s="283" t="s">
        <v>781</v>
      </c>
      <c r="D8" s="122" t="s">
        <v>1603</v>
      </c>
      <c r="E8" s="122">
        <v>2010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</row>
    <row r="9" spans="2:11" ht="19.5" customHeight="1">
      <c r="B9" s="121">
        <f t="shared" si="0"/>
        <v>5</v>
      </c>
      <c r="C9" s="283" t="s">
        <v>223</v>
      </c>
      <c r="D9" s="122" t="s">
        <v>927</v>
      </c>
      <c r="E9" s="122">
        <v>2019</v>
      </c>
      <c r="F9" s="122" t="s">
        <v>19</v>
      </c>
      <c r="G9" s="129" t="s">
        <v>20</v>
      </c>
      <c r="H9" s="129"/>
      <c r="I9" s="129" t="s">
        <v>20</v>
      </c>
      <c r="J9" s="131" t="s">
        <v>20</v>
      </c>
    </row>
    <row r="10" spans="2:11" ht="19.5" customHeight="1">
      <c r="B10" s="121">
        <f t="shared" si="0"/>
        <v>6</v>
      </c>
      <c r="C10" s="283" t="s">
        <v>269</v>
      </c>
      <c r="D10" s="122" t="s">
        <v>283</v>
      </c>
      <c r="E10" s="122">
        <v>2016</v>
      </c>
      <c r="F10" s="122"/>
      <c r="G10" s="129"/>
      <c r="H10" s="129"/>
      <c r="I10" s="129" t="s">
        <v>20</v>
      </c>
      <c r="J10" s="131" t="s">
        <v>20</v>
      </c>
    </row>
    <row r="11" spans="2:11" ht="19.5" customHeight="1">
      <c r="B11" s="121">
        <f t="shared" si="0"/>
        <v>7</v>
      </c>
      <c r="C11" s="283" t="s">
        <v>269</v>
      </c>
      <c r="D11" s="122" t="s">
        <v>1617</v>
      </c>
      <c r="E11" s="122">
        <v>2021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</row>
    <row r="12" spans="2:11" ht="19.5" customHeight="1">
      <c r="B12" s="121">
        <f t="shared" si="0"/>
        <v>8</v>
      </c>
      <c r="C12" s="283" t="s">
        <v>269</v>
      </c>
      <c r="D12" s="122" t="s">
        <v>968</v>
      </c>
      <c r="E12" s="122">
        <v>2018</v>
      </c>
      <c r="F12" s="122"/>
      <c r="G12" s="129" t="s">
        <v>20</v>
      </c>
      <c r="H12" s="129"/>
      <c r="I12" s="129" t="s">
        <v>20</v>
      </c>
      <c r="J12" s="131" t="s">
        <v>20</v>
      </c>
    </row>
    <row r="13" spans="2:11" ht="19.5" customHeight="1">
      <c r="B13" s="121">
        <f t="shared" si="0"/>
        <v>9</v>
      </c>
      <c r="C13" s="287" t="s">
        <v>323</v>
      </c>
      <c r="D13" s="179" t="s">
        <v>1007</v>
      </c>
      <c r="E13" s="179">
        <v>2021</v>
      </c>
      <c r="F13" s="179" t="s">
        <v>19</v>
      </c>
      <c r="G13" s="129" t="s">
        <v>20</v>
      </c>
      <c r="H13" s="129"/>
      <c r="I13" s="129" t="s">
        <v>20</v>
      </c>
      <c r="J13" s="131" t="s">
        <v>20</v>
      </c>
    </row>
    <row r="14" spans="2:11" ht="19.5" customHeight="1">
      <c r="B14" s="121">
        <f t="shared" si="0"/>
        <v>10</v>
      </c>
      <c r="C14" s="287" t="s">
        <v>323</v>
      </c>
      <c r="D14" s="179" t="s">
        <v>2064</v>
      </c>
      <c r="E14" s="179">
        <v>2014</v>
      </c>
      <c r="F14" s="179">
        <v>2019</v>
      </c>
      <c r="G14" s="129" t="s">
        <v>20</v>
      </c>
      <c r="H14" s="129"/>
      <c r="I14" s="129" t="s">
        <v>20</v>
      </c>
      <c r="J14" s="131" t="s">
        <v>20</v>
      </c>
    </row>
    <row r="15" spans="2:11" ht="19.5" customHeight="1">
      <c r="B15" s="121">
        <f t="shared" si="0"/>
        <v>11</v>
      </c>
      <c r="C15" s="287" t="s">
        <v>759</v>
      </c>
      <c r="D15" s="122" t="s">
        <v>1851</v>
      </c>
      <c r="E15" s="179">
        <v>2017</v>
      </c>
      <c r="F15" s="179" t="s">
        <v>19</v>
      </c>
      <c r="G15" s="129" t="s">
        <v>20</v>
      </c>
      <c r="H15" s="129" t="s">
        <v>20</v>
      </c>
      <c r="I15" s="129" t="s">
        <v>20</v>
      </c>
      <c r="J15" s="131" t="s">
        <v>20</v>
      </c>
    </row>
    <row r="16" spans="2:11" ht="19.5" customHeight="1">
      <c r="B16" s="121">
        <f t="shared" si="0"/>
        <v>12</v>
      </c>
      <c r="C16" s="289" t="s">
        <v>2072</v>
      </c>
      <c r="D16" s="248" t="s">
        <v>1861</v>
      </c>
      <c r="E16" s="248">
        <v>2020</v>
      </c>
      <c r="F16" s="248" t="s">
        <v>19</v>
      </c>
      <c r="G16" s="150" t="s">
        <v>20</v>
      </c>
      <c r="H16" s="150" t="s">
        <v>20</v>
      </c>
      <c r="I16" s="150" t="s">
        <v>20</v>
      </c>
      <c r="J16" s="152"/>
    </row>
    <row r="17" spans="2:10" ht="19.5" customHeight="1">
      <c r="B17" s="121">
        <f t="shared" si="0"/>
        <v>13</v>
      </c>
      <c r="C17" s="276" t="s">
        <v>427</v>
      </c>
      <c r="D17" s="260" t="s">
        <v>1867</v>
      </c>
      <c r="E17" s="257">
        <v>2010</v>
      </c>
      <c r="F17" s="257" t="s">
        <v>19</v>
      </c>
      <c r="G17" s="258" t="s">
        <v>20</v>
      </c>
      <c r="H17" s="258" t="s">
        <v>20</v>
      </c>
      <c r="I17" s="258" t="s">
        <v>20</v>
      </c>
      <c r="J17" s="300" t="s">
        <v>20</v>
      </c>
    </row>
    <row r="18" spans="2:10" ht="19.5" customHeight="1">
      <c r="B18" s="121">
        <f t="shared" si="0"/>
        <v>14</v>
      </c>
      <c r="C18" s="289" t="s">
        <v>433</v>
      </c>
      <c r="D18" s="248" t="s">
        <v>1868</v>
      </c>
      <c r="E18" s="248">
        <v>2012</v>
      </c>
      <c r="F18" s="248" t="s">
        <v>19</v>
      </c>
      <c r="G18" s="150" t="s">
        <v>20</v>
      </c>
      <c r="H18" s="150" t="s">
        <v>20</v>
      </c>
      <c r="I18" s="150" t="s">
        <v>20</v>
      </c>
      <c r="J18" s="152" t="s">
        <v>20</v>
      </c>
    </row>
    <row r="19" spans="2:10" ht="19.5" customHeight="1">
      <c r="B19" s="121">
        <f t="shared" si="0"/>
        <v>15</v>
      </c>
      <c r="C19" s="276" t="s">
        <v>433</v>
      </c>
      <c r="D19" s="260" t="s">
        <v>1643</v>
      </c>
      <c r="E19" s="257">
        <v>2017</v>
      </c>
      <c r="F19" s="257" t="s">
        <v>19</v>
      </c>
      <c r="G19" s="258" t="s">
        <v>20</v>
      </c>
      <c r="H19" s="258"/>
      <c r="I19" s="258" t="s">
        <v>20</v>
      </c>
      <c r="J19" s="300" t="s">
        <v>20</v>
      </c>
    </row>
    <row r="20" spans="2:10" ht="19.5" customHeight="1">
      <c r="B20" s="121">
        <f t="shared" si="0"/>
        <v>16</v>
      </c>
      <c r="C20" s="289" t="s">
        <v>783</v>
      </c>
      <c r="D20" s="248" t="s">
        <v>1878</v>
      </c>
      <c r="E20" s="248">
        <v>2019</v>
      </c>
      <c r="F20" s="248" t="s">
        <v>19</v>
      </c>
      <c r="G20" s="150" t="s">
        <v>20</v>
      </c>
      <c r="H20" s="150"/>
      <c r="I20" s="150" t="s">
        <v>20</v>
      </c>
      <c r="J20" s="152" t="s">
        <v>20</v>
      </c>
    </row>
    <row r="21" spans="2:10" ht="19.5" customHeight="1">
      <c r="B21" s="121">
        <f t="shared" si="0"/>
        <v>17</v>
      </c>
      <c r="C21" s="276" t="s">
        <v>783</v>
      </c>
      <c r="D21" s="260" t="s">
        <v>1879</v>
      </c>
      <c r="E21" s="257">
        <v>2019</v>
      </c>
      <c r="F21" s="257" t="s">
        <v>19</v>
      </c>
      <c r="G21" s="258" t="s">
        <v>20</v>
      </c>
      <c r="H21" s="258"/>
      <c r="I21" s="258" t="s">
        <v>20</v>
      </c>
      <c r="J21" s="300" t="s">
        <v>20</v>
      </c>
    </row>
    <row r="22" spans="2:10" ht="19.5" customHeight="1">
      <c r="B22" s="121">
        <f t="shared" si="0"/>
        <v>18</v>
      </c>
      <c r="C22" s="276" t="s">
        <v>783</v>
      </c>
      <c r="D22" s="260" t="s">
        <v>1884</v>
      </c>
      <c r="E22" s="276">
        <v>2010</v>
      </c>
      <c r="F22" s="260" t="s">
        <v>19</v>
      </c>
      <c r="G22" s="258" t="s">
        <v>20</v>
      </c>
      <c r="H22" s="258" t="s">
        <v>20</v>
      </c>
      <c r="I22" s="258" t="s">
        <v>20</v>
      </c>
      <c r="J22" s="301" t="s">
        <v>20</v>
      </c>
    </row>
    <row r="23" spans="2:10" ht="19.5" customHeight="1">
      <c r="B23" s="121">
        <f t="shared" si="0"/>
        <v>19</v>
      </c>
      <c r="C23" s="276" t="s">
        <v>481</v>
      </c>
      <c r="D23" s="260" t="s">
        <v>1663</v>
      </c>
      <c r="E23" s="276">
        <v>2019</v>
      </c>
      <c r="F23" s="260" t="s">
        <v>19</v>
      </c>
      <c r="G23" s="258" t="s">
        <v>20</v>
      </c>
      <c r="H23" s="258"/>
      <c r="I23" s="258" t="s">
        <v>20</v>
      </c>
      <c r="J23" s="301" t="s">
        <v>20</v>
      </c>
    </row>
    <row r="24" spans="2:10" ht="19.5" customHeight="1">
      <c r="B24" s="121">
        <f t="shared" si="0"/>
        <v>20</v>
      </c>
      <c r="C24" s="276" t="s">
        <v>486</v>
      </c>
      <c r="D24" s="260" t="s">
        <v>1668</v>
      </c>
      <c r="E24" s="276">
        <v>2012</v>
      </c>
      <c r="F24" s="260" t="s">
        <v>19</v>
      </c>
      <c r="G24" s="258" t="s">
        <v>20</v>
      </c>
      <c r="H24" s="258" t="s">
        <v>20</v>
      </c>
      <c r="I24" s="258" t="s">
        <v>20</v>
      </c>
      <c r="J24" s="301" t="s">
        <v>20</v>
      </c>
    </row>
    <row r="25" spans="2:10" ht="19.5" customHeight="1">
      <c r="B25" s="121">
        <f t="shared" si="0"/>
        <v>21</v>
      </c>
      <c r="C25" s="276" t="s">
        <v>486</v>
      </c>
      <c r="D25" s="260" t="s">
        <v>1669</v>
      </c>
      <c r="E25" s="276">
        <v>2019</v>
      </c>
      <c r="F25" s="260" t="s">
        <v>19</v>
      </c>
      <c r="G25" s="258" t="s">
        <v>20</v>
      </c>
      <c r="H25" s="258"/>
      <c r="I25" s="258"/>
      <c r="J25" s="301" t="s">
        <v>20</v>
      </c>
    </row>
    <row r="26" spans="2:10" ht="19.5" customHeight="1">
      <c r="B26" s="121">
        <f t="shared" si="0"/>
        <v>22</v>
      </c>
      <c r="C26" s="276" t="s">
        <v>542</v>
      </c>
      <c r="D26" s="260" t="s">
        <v>2065</v>
      </c>
      <c r="E26" s="276">
        <v>2012</v>
      </c>
      <c r="F26" s="260" t="s">
        <v>19</v>
      </c>
      <c r="G26" s="258" t="s">
        <v>20</v>
      </c>
      <c r="H26" s="258"/>
      <c r="I26" s="258" t="s">
        <v>20</v>
      </c>
      <c r="J26" s="301" t="s">
        <v>20</v>
      </c>
    </row>
    <row r="27" spans="2:10" ht="19.5" customHeight="1">
      <c r="B27" s="121">
        <f t="shared" si="0"/>
        <v>23</v>
      </c>
      <c r="C27" s="276" t="s">
        <v>1671</v>
      </c>
      <c r="D27" s="260" t="s">
        <v>1672</v>
      </c>
      <c r="E27" s="276">
        <v>2019</v>
      </c>
      <c r="F27" s="260" t="s">
        <v>19</v>
      </c>
      <c r="G27" s="258" t="s">
        <v>20</v>
      </c>
      <c r="H27" s="258"/>
      <c r="I27" s="258" t="s">
        <v>20</v>
      </c>
      <c r="J27" s="301" t="s">
        <v>20</v>
      </c>
    </row>
    <row r="28" spans="2:10" ht="19.5" customHeight="1">
      <c r="B28" s="121">
        <f t="shared" si="0"/>
        <v>24</v>
      </c>
      <c r="C28" s="276" t="s">
        <v>1671</v>
      </c>
      <c r="D28" s="260" t="s">
        <v>1673</v>
      </c>
      <c r="E28" s="276">
        <v>2019</v>
      </c>
      <c r="F28" s="260" t="s">
        <v>19</v>
      </c>
      <c r="G28" s="258" t="s">
        <v>20</v>
      </c>
      <c r="H28" s="258"/>
      <c r="I28" s="258" t="s">
        <v>20</v>
      </c>
      <c r="J28" s="301" t="s">
        <v>20</v>
      </c>
    </row>
    <row r="29" spans="2:10" ht="19.5" customHeight="1">
      <c r="B29" s="121">
        <f t="shared" si="0"/>
        <v>25</v>
      </c>
      <c r="C29" s="276" t="s">
        <v>1671</v>
      </c>
      <c r="D29" s="260" t="s">
        <v>1674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</row>
    <row r="30" spans="2:10" ht="19.5" customHeight="1">
      <c r="B30" s="121">
        <f t="shared" si="0"/>
        <v>26</v>
      </c>
      <c r="C30" s="276" t="s">
        <v>1671</v>
      </c>
      <c r="D30" s="260" t="s">
        <v>1675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</row>
    <row r="31" spans="2:10" ht="19.5" customHeight="1">
      <c r="B31" s="121">
        <f t="shared" si="0"/>
        <v>27</v>
      </c>
      <c r="C31" s="276" t="s">
        <v>1283</v>
      </c>
      <c r="D31" s="260" t="s">
        <v>1889</v>
      </c>
      <c r="E31" s="276">
        <v>2012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</row>
    <row r="32" spans="2:10" ht="19.5" customHeight="1">
      <c r="B32" s="121">
        <f t="shared" si="0"/>
        <v>28</v>
      </c>
      <c r="C32" s="276" t="s">
        <v>557</v>
      </c>
      <c r="D32" s="260" t="s">
        <v>1890</v>
      </c>
      <c r="E32" s="276">
        <v>2020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</row>
    <row r="33" spans="2:10" ht="19.5" customHeight="1">
      <c r="B33" s="121">
        <f t="shared" si="0"/>
        <v>29</v>
      </c>
      <c r="C33" s="276" t="s">
        <v>1110</v>
      </c>
      <c r="D33" s="260" t="s">
        <v>2066</v>
      </c>
      <c r="E33" s="276">
        <v>2009</v>
      </c>
      <c r="F33" s="260">
        <v>2014</v>
      </c>
      <c r="G33" s="258" t="s">
        <v>20</v>
      </c>
      <c r="H33" s="258" t="s">
        <v>20</v>
      </c>
      <c r="I33" s="258"/>
      <c r="J33" s="301" t="s">
        <v>20</v>
      </c>
    </row>
    <row r="34" spans="2:10" ht="19.5" customHeight="1">
      <c r="B34" s="121">
        <f t="shared" si="0"/>
        <v>30</v>
      </c>
      <c r="C34" s="276" t="s">
        <v>1681</v>
      </c>
      <c r="D34" s="260" t="s">
        <v>1682</v>
      </c>
      <c r="E34" s="276">
        <v>2017</v>
      </c>
      <c r="F34" s="260" t="s">
        <v>19</v>
      </c>
      <c r="G34" s="258" t="s">
        <v>20</v>
      </c>
      <c r="H34" s="258" t="s">
        <v>20</v>
      </c>
      <c r="I34" s="258" t="s">
        <v>20</v>
      </c>
      <c r="J34" s="301" t="s">
        <v>20</v>
      </c>
    </row>
    <row r="35" spans="2:10" ht="19.5" customHeight="1">
      <c r="B35" s="121">
        <f t="shared" si="0"/>
        <v>31</v>
      </c>
      <c r="C35" s="276" t="s">
        <v>1681</v>
      </c>
      <c r="D35" s="260" t="s">
        <v>1685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</row>
    <row r="36" spans="2:10" ht="19.5" customHeight="1">
      <c r="B36" s="121">
        <f t="shared" si="0"/>
        <v>32</v>
      </c>
      <c r="C36" s="276" t="s">
        <v>2075</v>
      </c>
      <c r="D36" s="260" t="s">
        <v>1900</v>
      </c>
      <c r="E36" s="276">
        <v>2016</v>
      </c>
      <c r="F36" s="260" t="s">
        <v>19</v>
      </c>
      <c r="G36" s="258" t="s">
        <v>20</v>
      </c>
      <c r="H36" s="258" t="s">
        <v>20</v>
      </c>
      <c r="I36" s="258" t="s">
        <v>20</v>
      </c>
      <c r="J36" s="301" t="s">
        <v>20</v>
      </c>
    </row>
    <row r="37" spans="2:10" ht="19.5" customHeight="1">
      <c r="B37" s="121">
        <f t="shared" si="0"/>
        <v>33</v>
      </c>
      <c r="C37" s="276" t="s">
        <v>2075</v>
      </c>
      <c r="D37" s="260" t="s">
        <v>1901</v>
      </c>
      <c r="E37" s="276">
        <v>2012</v>
      </c>
      <c r="F37" s="260">
        <v>2020</v>
      </c>
      <c r="G37" s="258" t="s">
        <v>20</v>
      </c>
      <c r="H37" s="258" t="s">
        <v>20</v>
      </c>
      <c r="I37" s="258" t="s">
        <v>20</v>
      </c>
      <c r="J37" s="301" t="s">
        <v>20</v>
      </c>
    </row>
    <row r="38" spans="2:10" ht="19.5" customHeight="1">
      <c r="B38" s="121">
        <f t="shared" si="0"/>
        <v>34</v>
      </c>
      <c r="C38" s="276" t="s">
        <v>2075</v>
      </c>
      <c r="D38" s="260" t="s">
        <v>1902</v>
      </c>
      <c r="E38" s="276">
        <v>2012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</row>
    <row r="39" spans="2:10" ht="19.5" customHeight="1">
      <c r="B39" s="121">
        <f t="shared" si="0"/>
        <v>35</v>
      </c>
      <c r="C39" s="276" t="s">
        <v>2075</v>
      </c>
      <c r="D39" s="260" t="s">
        <v>1903</v>
      </c>
      <c r="E39" s="276">
        <v>2019</v>
      </c>
      <c r="F39" s="260" t="s">
        <v>19</v>
      </c>
      <c r="G39" s="258" t="s">
        <v>20</v>
      </c>
      <c r="H39" s="258" t="s">
        <v>20</v>
      </c>
      <c r="I39" s="258" t="s">
        <v>20</v>
      </c>
      <c r="J39" s="301" t="s">
        <v>20</v>
      </c>
    </row>
    <row r="40" spans="2:10" ht="19.5" customHeight="1">
      <c r="B40" s="121">
        <f t="shared" si="0"/>
        <v>36</v>
      </c>
      <c r="C40" s="276" t="s">
        <v>467</v>
      </c>
      <c r="D40" s="260" t="s">
        <v>2073</v>
      </c>
      <c r="E40" s="276">
        <v>2020</v>
      </c>
      <c r="F40" s="260" t="s">
        <v>19</v>
      </c>
      <c r="G40" s="303" t="s">
        <v>20</v>
      </c>
      <c r="H40" s="303"/>
      <c r="I40" s="303" t="s">
        <v>20</v>
      </c>
      <c r="J40" s="301" t="s">
        <v>20</v>
      </c>
    </row>
    <row r="41" spans="2:10" ht="19.5" customHeight="1">
      <c r="B41" s="121">
        <f t="shared" si="0"/>
        <v>37</v>
      </c>
      <c r="C41" s="276" t="s">
        <v>338</v>
      </c>
      <c r="D41" s="260" t="s">
        <v>2068</v>
      </c>
      <c r="E41" s="276">
        <v>2017</v>
      </c>
      <c r="F41" s="260" t="s">
        <v>19</v>
      </c>
      <c r="G41" s="303" t="s">
        <v>20</v>
      </c>
      <c r="H41" s="303"/>
      <c r="I41" s="303" t="s">
        <v>20</v>
      </c>
      <c r="J41" s="301" t="s">
        <v>20</v>
      </c>
    </row>
    <row r="42" spans="2:10" ht="19.5" customHeight="1">
      <c r="B42" s="121">
        <f t="shared" si="0"/>
        <v>38</v>
      </c>
      <c r="C42" s="276" t="s">
        <v>73</v>
      </c>
      <c r="D42" s="260" t="s">
        <v>1807</v>
      </c>
      <c r="E42" s="276">
        <v>2019</v>
      </c>
      <c r="F42" s="260" t="s">
        <v>19</v>
      </c>
      <c r="G42" s="303" t="s">
        <v>20</v>
      </c>
      <c r="H42" s="303" t="s">
        <v>20</v>
      </c>
      <c r="I42" s="303" t="s">
        <v>20</v>
      </c>
      <c r="J42" s="301" t="s">
        <v>20</v>
      </c>
    </row>
    <row r="43" spans="2:10" ht="19.5" customHeight="1">
      <c r="B43" s="121">
        <f t="shared" si="0"/>
        <v>39</v>
      </c>
      <c r="C43" s="276" t="s">
        <v>612</v>
      </c>
      <c r="D43" s="260" t="s">
        <v>2074</v>
      </c>
      <c r="E43" s="276">
        <v>2020</v>
      </c>
      <c r="F43" s="260" t="s">
        <v>19</v>
      </c>
      <c r="G43" s="303" t="s">
        <v>20</v>
      </c>
      <c r="H43" s="303" t="s">
        <v>20</v>
      </c>
      <c r="I43" s="303"/>
      <c r="J43" s="301"/>
    </row>
    <row r="44" spans="2:10" ht="19.5" customHeight="1">
      <c r="B44" s="121">
        <f t="shared" si="0"/>
        <v>40</v>
      </c>
      <c r="C44" s="276" t="s">
        <v>73</v>
      </c>
      <c r="D44" s="260" t="s">
        <v>2061</v>
      </c>
      <c r="E44" s="276">
        <v>2020</v>
      </c>
      <c r="F44" s="260" t="s">
        <v>19</v>
      </c>
      <c r="G44" s="303" t="s">
        <v>20</v>
      </c>
      <c r="H44" s="303" t="s">
        <v>20</v>
      </c>
      <c r="I44" s="303" t="s">
        <v>20</v>
      </c>
      <c r="J44" s="301" t="s">
        <v>20</v>
      </c>
    </row>
    <row r="45" spans="2:10" ht="19.5" customHeight="1">
      <c r="B45" s="163">
        <f>ROW()-4</f>
        <v>41</v>
      </c>
      <c r="C45" s="273" t="s">
        <v>2075</v>
      </c>
      <c r="D45" s="272" t="s">
        <v>1904</v>
      </c>
      <c r="E45" s="273">
        <v>2020</v>
      </c>
      <c r="F45" s="272" t="s">
        <v>19</v>
      </c>
      <c r="G45" s="274" t="s">
        <v>20</v>
      </c>
      <c r="H45" s="274" t="s">
        <v>20</v>
      </c>
      <c r="I45" s="274" t="s">
        <v>20</v>
      </c>
      <c r="J45" s="302" t="s">
        <v>20</v>
      </c>
    </row>
    <row r="47" spans="2:10" ht="14.25" customHeight="1">
      <c r="B47" s="99"/>
      <c r="F47" s="275" t="s">
        <v>20</v>
      </c>
      <c r="G47" s="421" t="s">
        <v>1694</v>
      </c>
      <c r="H47" s="421"/>
      <c r="I47" s="421"/>
      <c r="J47" s="421"/>
    </row>
    <row r="48" spans="2:10" ht="14.25" customHeight="1">
      <c r="B48" s="99"/>
      <c r="F48" s="275"/>
      <c r="G48" s="421" t="s">
        <v>1695</v>
      </c>
      <c r="H48" s="421"/>
      <c r="I48" s="421"/>
      <c r="J48" s="421"/>
    </row>
  </sheetData>
  <autoFilter ref="B4:K4" xr:uid="{9810CFB5-1D56-4BAA-8341-D83778E02A86}"/>
  <mergeCells count="6">
    <mergeCell ref="G48:J48"/>
    <mergeCell ref="B1:J1"/>
    <mergeCell ref="B2:H2"/>
    <mergeCell ref="I2:J2"/>
    <mergeCell ref="B3:J3"/>
    <mergeCell ref="G47:J47"/>
  </mergeCells>
  <conditionalFormatting sqref="F47:F48">
    <cfRule type="cellIs" dxfId="11" priority="17" operator="equal">
      <formula>0</formula>
    </cfRule>
    <cfRule type="cellIs" dxfId="10" priority="18" operator="equal">
      <formula>"+"</formula>
    </cfRule>
  </conditionalFormatting>
  <conditionalFormatting sqref="G4:J45">
    <cfRule type="cellIs" dxfId="9" priority="1" operator="equal">
      <formula>0</formula>
    </cfRule>
    <cfRule type="cellIs" dxfId="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CFB5-1D56-4BAA-8341-D83778E02A86}">
  <dimension ref="B1:K48"/>
  <sheetViews>
    <sheetView view="pageLayout" zoomScaleNormal="100" workbookViewId="0">
      <selection activeCell="B2" sqref="B2:H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18.5546875" style="90" customWidth="1"/>
    <col min="5" max="6" width="10.88671875" style="91" customWidth="1"/>
    <col min="7" max="9" width="9.109375" style="98" customWidth="1"/>
    <col min="10" max="10" width="9.109375" style="99" customWidth="1"/>
    <col min="11" max="16384" width="9.109375" style="90"/>
  </cols>
  <sheetData>
    <row r="1" spans="2:11" ht="54" customHeight="1" thickBot="1">
      <c r="B1" s="422"/>
      <c r="C1" s="423"/>
      <c r="D1" s="423"/>
      <c r="E1" s="423"/>
      <c r="F1" s="423"/>
      <c r="G1" s="423"/>
      <c r="H1" s="423"/>
      <c r="I1" s="423"/>
      <c r="J1" s="435"/>
    </row>
    <row r="2" spans="2:11" ht="22.5" customHeight="1" thickBot="1">
      <c r="B2" s="424" t="s">
        <v>2058</v>
      </c>
      <c r="C2" s="425"/>
      <c r="D2" s="425"/>
      <c r="E2" s="425"/>
      <c r="F2" s="425"/>
      <c r="G2" s="425"/>
      <c r="H2" s="425"/>
      <c r="I2" s="414">
        <v>44621</v>
      </c>
      <c r="J2" s="416"/>
    </row>
    <row r="3" spans="2:11" ht="19.5" customHeight="1" thickBot="1">
      <c r="B3" s="426"/>
      <c r="C3" s="426"/>
      <c r="D3" s="426"/>
      <c r="E3" s="426"/>
      <c r="F3" s="426"/>
      <c r="G3" s="426"/>
      <c r="H3" s="426"/>
      <c r="I3" s="426"/>
      <c r="J3" s="426"/>
    </row>
    <row r="4" spans="2:11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2059</v>
      </c>
      <c r="K4" s="90" t="s">
        <v>12</v>
      </c>
    </row>
    <row r="5" spans="2:11" ht="19.5" customHeight="1">
      <c r="B5" s="118">
        <f t="shared" ref="B5:B39" si="0">ROW()-4</f>
        <v>1</v>
      </c>
      <c r="C5" s="279" t="s">
        <v>39</v>
      </c>
      <c r="D5" s="119" t="s">
        <v>2060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</row>
    <row r="6" spans="2:11" ht="19.5" customHeight="1">
      <c r="B6" s="121">
        <f t="shared" si="0"/>
        <v>2</v>
      </c>
      <c r="C6" s="283" t="s">
        <v>102</v>
      </c>
      <c r="D6" s="122" t="s">
        <v>768</v>
      </c>
      <c r="E6" s="122">
        <v>2013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</row>
    <row r="7" spans="2:11" ht="19.5" customHeight="1">
      <c r="B7" s="121">
        <f t="shared" si="0"/>
        <v>3</v>
      </c>
      <c r="C7" s="283" t="s">
        <v>102</v>
      </c>
      <c r="D7" s="122" t="s">
        <v>770</v>
      </c>
      <c r="E7" s="122">
        <v>2014</v>
      </c>
      <c r="F7" s="122">
        <v>2020</v>
      </c>
      <c r="G7" s="129" t="s">
        <v>20</v>
      </c>
      <c r="H7" s="129"/>
      <c r="I7" s="129"/>
      <c r="J7" s="131"/>
    </row>
    <row r="8" spans="2:11" ht="19.5" customHeight="1">
      <c r="B8" s="121">
        <f t="shared" si="0"/>
        <v>4</v>
      </c>
      <c r="C8" s="283" t="s">
        <v>781</v>
      </c>
      <c r="D8" s="122" t="s">
        <v>1603</v>
      </c>
      <c r="E8" s="122">
        <v>2010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</row>
    <row r="9" spans="2:11" ht="19.5" customHeight="1">
      <c r="B9" s="121">
        <f t="shared" si="0"/>
        <v>5</v>
      </c>
      <c r="C9" s="283" t="s">
        <v>223</v>
      </c>
      <c r="D9" s="122" t="s">
        <v>927</v>
      </c>
      <c r="E9" s="122">
        <v>2019</v>
      </c>
      <c r="F9" s="122" t="s">
        <v>19</v>
      </c>
      <c r="G9" s="129" t="s">
        <v>20</v>
      </c>
      <c r="H9" s="129"/>
      <c r="I9" s="129" t="s">
        <v>20</v>
      </c>
      <c r="J9" s="131" t="s">
        <v>20</v>
      </c>
    </row>
    <row r="10" spans="2:11" ht="19.5" customHeight="1">
      <c r="B10" s="121">
        <f t="shared" si="0"/>
        <v>6</v>
      </c>
      <c r="C10" s="283" t="s">
        <v>269</v>
      </c>
      <c r="D10" s="122" t="s">
        <v>283</v>
      </c>
      <c r="E10" s="122">
        <v>2016</v>
      </c>
      <c r="F10" s="122"/>
      <c r="G10" s="129"/>
      <c r="H10" s="129"/>
      <c r="I10" s="129" t="s">
        <v>20</v>
      </c>
      <c r="J10" s="131" t="s">
        <v>20</v>
      </c>
    </row>
    <row r="11" spans="2:11" ht="19.5" customHeight="1">
      <c r="B11" s="121">
        <f t="shared" si="0"/>
        <v>7</v>
      </c>
      <c r="C11" s="283" t="s">
        <v>269</v>
      </c>
      <c r="D11" s="122" t="s">
        <v>1617</v>
      </c>
      <c r="E11" s="122">
        <v>2021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</row>
    <row r="12" spans="2:11" ht="19.5" customHeight="1">
      <c r="B12" s="121">
        <f t="shared" si="0"/>
        <v>8</v>
      </c>
      <c r="C12" s="283" t="s">
        <v>269</v>
      </c>
      <c r="D12" s="122" t="s">
        <v>968</v>
      </c>
      <c r="E12" s="122">
        <v>2018</v>
      </c>
      <c r="F12" s="122"/>
      <c r="G12" s="129" t="s">
        <v>20</v>
      </c>
      <c r="H12" s="129"/>
      <c r="I12" s="129" t="s">
        <v>20</v>
      </c>
      <c r="J12" s="131" t="s">
        <v>20</v>
      </c>
    </row>
    <row r="13" spans="2:11" ht="19.5" customHeight="1">
      <c r="B13" s="121">
        <f t="shared" si="0"/>
        <v>9</v>
      </c>
      <c r="C13" s="287" t="s">
        <v>323</v>
      </c>
      <c r="D13" s="179" t="s">
        <v>1007</v>
      </c>
      <c r="E13" s="179">
        <v>2021</v>
      </c>
      <c r="F13" s="179" t="s">
        <v>19</v>
      </c>
      <c r="G13" s="129" t="s">
        <v>20</v>
      </c>
      <c r="H13" s="129"/>
      <c r="I13" s="129" t="s">
        <v>20</v>
      </c>
      <c r="J13" s="131" t="s">
        <v>20</v>
      </c>
    </row>
    <row r="14" spans="2:11" ht="19.5" customHeight="1">
      <c r="B14" s="121">
        <f t="shared" si="0"/>
        <v>10</v>
      </c>
      <c r="C14" s="287" t="s">
        <v>323</v>
      </c>
      <c r="D14" s="179" t="s">
        <v>2064</v>
      </c>
      <c r="E14" s="179">
        <v>2014</v>
      </c>
      <c r="F14" s="179">
        <v>2019</v>
      </c>
      <c r="G14" s="129" t="s">
        <v>20</v>
      </c>
      <c r="H14" s="129"/>
      <c r="I14" s="129" t="s">
        <v>20</v>
      </c>
      <c r="J14" s="131" t="s">
        <v>20</v>
      </c>
    </row>
    <row r="15" spans="2:11" ht="19.5" customHeight="1">
      <c r="B15" s="121">
        <f t="shared" si="0"/>
        <v>11</v>
      </c>
      <c r="C15" s="287" t="s">
        <v>759</v>
      </c>
      <c r="D15" s="122" t="s">
        <v>1851</v>
      </c>
      <c r="E15" s="179">
        <v>2017</v>
      </c>
      <c r="F15" s="179" t="s">
        <v>19</v>
      </c>
      <c r="G15" s="129" t="s">
        <v>20</v>
      </c>
      <c r="H15" s="129" t="s">
        <v>20</v>
      </c>
      <c r="I15" s="129" t="s">
        <v>20</v>
      </c>
      <c r="J15" s="131" t="s">
        <v>20</v>
      </c>
    </row>
    <row r="16" spans="2:11" ht="19.5" customHeight="1">
      <c r="B16" s="121">
        <f t="shared" si="0"/>
        <v>12</v>
      </c>
      <c r="C16" s="289" t="s">
        <v>2072</v>
      </c>
      <c r="D16" s="248" t="s">
        <v>1861</v>
      </c>
      <c r="E16" s="248">
        <v>2020</v>
      </c>
      <c r="F16" s="248" t="s">
        <v>19</v>
      </c>
      <c r="G16" s="150" t="s">
        <v>20</v>
      </c>
      <c r="H16" s="150" t="s">
        <v>20</v>
      </c>
      <c r="I16" s="150" t="s">
        <v>20</v>
      </c>
      <c r="J16" s="152"/>
    </row>
    <row r="17" spans="2:10" ht="19.5" customHeight="1">
      <c r="B17" s="121">
        <f t="shared" si="0"/>
        <v>13</v>
      </c>
      <c r="C17" s="276" t="s">
        <v>427</v>
      </c>
      <c r="D17" s="260" t="s">
        <v>1867</v>
      </c>
      <c r="E17" s="257">
        <v>2010</v>
      </c>
      <c r="F17" s="257" t="s">
        <v>19</v>
      </c>
      <c r="G17" s="258" t="s">
        <v>20</v>
      </c>
      <c r="H17" s="258" t="s">
        <v>20</v>
      </c>
      <c r="I17" s="258" t="s">
        <v>20</v>
      </c>
      <c r="J17" s="300" t="s">
        <v>20</v>
      </c>
    </row>
    <row r="18" spans="2:10" ht="19.5" customHeight="1">
      <c r="B18" s="121">
        <f t="shared" si="0"/>
        <v>14</v>
      </c>
      <c r="C18" s="289" t="s">
        <v>433</v>
      </c>
      <c r="D18" s="248" t="s">
        <v>1868</v>
      </c>
      <c r="E18" s="248">
        <v>2012</v>
      </c>
      <c r="F18" s="248" t="s">
        <v>19</v>
      </c>
      <c r="G18" s="150" t="s">
        <v>20</v>
      </c>
      <c r="H18" s="150" t="s">
        <v>20</v>
      </c>
      <c r="I18" s="150" t="s">
        <v>20</v>
      </c>
      <c r="J18" s="152" t="s">
        <v>20</v>
      </c>
    </row>
    <row r="19" spans="2:10" ht="19.5" customHeight="1">
      <c r="B19" s="121">
        <f t="shared" si="0"/>
        <v>15</v>
      </c>
      <c r="C19" s="276" t="s">
        <v>433</v>
      </c>
      <c r="D19" s="260" t="s">
        <v>1643</v>
      </c>
      <c r="E19" s="257">
        <v>2017</v>
      </c>
      <c r="F19" s="257" t="s">
        <v>19</v>
      </c>
      <c r="G19" s="258" t="s">
        <v>20</v>
      </c>
      <c r="H19" s="258"/>
      <c r="I19" s="258" t="s">
        <v>20</v>
      </c>
      <c r="J19" s="300" t="s">
        <v>20</v>
      </c>
    </row>
    <row r="20" spans="2:10" ht="19.5" customHeight="1">
      <c r="B20" s="121">
        <f t="shared" si="0"/>
        <v>16</v>
      </c>
      <c r="C20" s="289" t="s">
        <v>783</v>
      </c>
      <c r="D20" s="248" t="s">
        <v>1878</v>
      </c>
      <c r="E20" s="248">
        <v>2019</v>
      </c>
      <c r="F20" s="248" t="s">
        <v>19</v>
      </c>
      <c r="G20" s="150" t="s">
        <v>20</v>
      </c>
      <c r="H20" s="150"/>
      <c r="I20" s="150" t="s">
        <v>20</v>
      </c>
      <c r="J20" s="152" t="s">
        <v>20</v>
      </c>
    </row>
    <row r="21" spans="2:10" ht="19.5" customHeight="1">
      <c r="B21" s="121">
        <f t="shared" si="0"/>
        <v>17</v>
      </c>
      <c r="C21" s="276" t="s">
        <v>783</v>
      </c>
      <c r="D21" s="260" t="s">
        <v>1879</v>
      </c>
      <c r="E21" s="257">
        <v>2019</v>
      </c>
      <c r="F21" s="257" t="s">
        <v>19</v>
      </c>
      <c r="G21" s="258" t="s">
        <v>20</v>
      </c>
      <c r="H21" s="258"/>
      <c r="I21" s="258" t="s">
        <v>20</v>
      </c>
      <c r="J21" s="300" t="s">
        <v>20</v>
      </c>
    </row>
    <row r="22" spans="2:10" ht="19.5" customHeight="1">
      <c r="B22" s="121">
        <f t="shared" si="0"/>
        <v>18</v>
      </c>
      <c r="C22" s="276" t="s">
        <v>783</v>
      </c>
      <c r="D22" s="260" t="s">
        <v>1884</v>
      </c>
      <c r="E22" s="276">
        <v>2010</v>
      </c>
      <c r="F22" s="260" t="s">
        <v>19</v>
      </c>
      <c r="G22" s="258" t="s">
        <v>20</v>
      </c>
      <c r="H22" s="258" t="s">
        <v>20</v>
      </c>
      <c r="I22" s="258" t="s">
        <v>20</v>
      </c>
      <c r="J22" s="301" t="s">
        <v>20</v>
      </c>
    </row>
    <row r="23" spans="2:10" ht="19.5" customHeight="1">
      <c r="B23" s="121">
        <f t="shared" si="0"/>
        <v>19</v>
      </c>
      <c r="C23" s="276" t="s">
        <v>481</v>
      </c>
      <c r="D23" s="260" t="s">
        <v>1663</v>
      </c>
      <c r="E23" s="276">
        <v>2019</v>
      </c>
      <c r="F23" s="260" t="s">
        <v>19</v>
      </c>
      <c r="G23" s="258" t="s">
        <v>20</v>
      </c>
      <c r="H23" s="258"/>
      <c r="I23" s="258" t="s">
        <v>20</v>
      </c>
      <c r="J23" s="301" t="s">
        <v>20</v>
      </c>
    </row>
    <row r="24" spans="2:10" ht="19.5" customHeight="1">
      <c r="B24" s="121">
        <f t="shared" si="0"/>
        <v>20</v>
      </c>
      <c r="C24" s="276" t="s">
        <v>486</v>
      </c>
      <c r="D24" s="260" t="s">
        <v>1668</v>
      </c>
      <c r="E24" s="276">
        <v>2012</v>
      </c>
      <c r="F24" s="260" t="s">
        <v>19</v>
      </c>
      <c r="G24" s="258" t="s">
        <v>20</v>
      </c>
      <c r="H24" s="258" t="s">
        <v>20</v>
      </c>
      <c r="I24" s="258" t="s">
        <v>20</v>
      </c>
      <c r="J24" s="301" t="s">
        <v>20</v>
      </c>
    </row>
    <row r="25" spans="2:10" ht="19.5" customHeight="1">
      <c r="B25" s="121">
        <f t="shared" si="0"/>
        <v>21</v>
      </c>
      <c r="C25" s="276" t="s">
        <v>486</v>
      </c>
      <c r="D25" s="260" t="s">
        <v>1669</v>
      </c>
      <c r="E25" s="276">
        <v>2019</v>
      </c>
      <c r="F25" s="260" t="s">
        <v>19</v>
      </c>
      <c r="G25" s="258" t="s">
        <v>20</v>
      </c>
      <c r="H25" s="258"/>
      <c r="I25" s="258"/>
      <c r="J25" s="301" t="s">
        <v>20</v>
      </c>
    </row>
    <row r="26" spans="2:10" ht="19.5" customHeight="1">
      <c r="B26" s="121">
        <f t="shared" si="0"/>
        <v>22</v>
      </c>
      <c r="C26" s="276" t="s">
        <v>542</v>
      </c>
      <c r="D26" s="260" t="s">
        <v>2065</v>
      </c>
      <c r="E26" s="276">
        <v>2012</v>
      </c>
      <c r="F26" s="260" t="s">
        <v>19</v>
      </c>
      <c r="G26" s="258" t="s">
        <v>20</v>
      </c>
      <c r="H26" s="258"/>
      <c r="I26" s="258" t="s">
        <v>20</v>
      </c>
      <c r="J26" s="301" t="s">
        <v>20</v>
      </c>
    </row>
    <row r="27" spans="2:10" ht="19.5" customHeight="1">
      <c r="B27" s="121">
        <f t="shared" si="0"/>
        <v>23</v>
      </c>
      <c r="C27" s="276" t="s">
        <v>1671</v>
      </c>
      <c r="D27" s="260" t="s">
        <v>1672</v>
      </c>
      <c r="E27" s="276">
        <v>2019</v>
      </c>
      <c r="F27" s="260" t="s">
        <v>19</v>
      </c>
      <c r="G27" s="258" t="s">
        <v>20</v>
      </c>
      <c r="H27" s="258"/>
      <c r="I27" s="258" t="s">
        <v>20</v>
      </c>
      <c r="J27" s="301" t="s">
        <v>20</v>
      </c>
    </row>
    <row r="28" spans="2:10" ht="19.5" customHeight="1">
      <c r="B28" s="121">
        <f t="shared" si="0"/>
        <v>24</v>
      </c>
      <c r="C28" s="276" t="s">
        <v>1671</v>
      </c>
      <c r="D28" s="260" t="s">
        <v>1673</v>
      </c>
      <c r="E28" s="276">
        <v>2019</v>
      </c>
      <c r="F28" s="260" t="s">
        <v>19</v>
      </c>
      <c r="G28" s="258" t="s">
        <v>20</v>
      </c>
      <c r="H28" s="258"/>
      <c r="I28" s="258" t="s">
        <v>20</v>
      </c>
      <c r="J28" s="301" t="s">
        <v>20</v>
      </c>
    </row>
    <row r="29" spans="2:10" ht="19.5" customHeight="1">
      <c r="B29" s="121">
        <f t="shared" si="0"/>
        <v>25</v>
      </c>
      <c r="C29" s="276" t="s">
        <v>1671</v>
      </c>
      <c r="D29" s="260" t="s">
        <v>1674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</row>
    <row r="30" spans="2:10" ht="19.5" customHeight="1">
      <c r="B30" s="121">
        <f t="shared" si="0"/>
        <v>26</v>
      </c>
      <c r="C30" s="276" t="s">
        <v>1671</v>
      </c>
      <c r="D30" s="260" t="s">
        <v>1675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</row>
    <row r="31" spans="2:10" ht="19.5" customHeight="1">
      <c r="B31" s="121">
        <f t="shared" si="0"/>
        <v>27</v>
      </c>
      <c r="C31" s="276" t="s">
        <v>1283</v>
      </c>
      <c r="D31" s="260" t="s">
        <v>1889</v>
      </c>
      <c r="E31" s="276">
        <v>2012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</row>
    <row r="32" spans="2:10" ht="19.5" customHeight="1">
      <c r="B32" s="121">
        <f t="shared" si="0"/>
        <v>28</v>
      </c>
      <c r="C32" s="276" t="s">
        <v>557</v>
      </c>
      <c r="D32" s="260" t="s">
        <v>1890</v>
      </c>
      <c r="E32" s="276">
        <v>2020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</row>
    <row r="33" spans="2:10" ht="19.5" customHeight="1">
      <c r="B33" s="121">
        <f t="shared" si="0"/>
        <v>29</v>
      </c>
      <c r="C33" s="276" t="s">
        <v>1110</v>
      </c>
      <c r="D33" s="260" t="s">
        <v>2066</v>
      </c>
      <c r="E33" s="276">
        <v>2009</v>
      </c>
      <c r="F33" s="260">
        <v>2014</v>
      </c>
      <c r="G33" s="258" t="s">
        <v>20</v>
      </c>
      <c r="H33" s="258" t="s">
        <v>20</v>
      </c>
      <c r="I33" s="258"/>
      <c r="J33" s="301" t="s">
        <v>20</v>
      </c>
    </row>
    <row r="34" spans="2:10" ht="19.5" customHeight="1">
      <c r="B34" s="121">
        <f t="shared" si="0"/>
        <v>30</v>
      </c>
      <c r="C34" s="276" t="s">
        <v>1681</v>
      </c>
      <c r="D34" s="260" t="s">
        <v>1682</v>
      </c>
      <c r="E34" s="276">
        <v>2017</v>
      </c>
      <c r="F34" s="260" t="s">
        <v>19</v>
      </c>
      <c r="G34" s="258" t="s">
        <v>20</v>
      </c>
      <c r="H34" s="258" t="s">
        <v>20</v>
      </c>
      <c r="I34" s="258" t="s">
        <v>20</v>
      </c>
      <c r="J34" s="301" t="s">
        <v>20</v>
      </c>
    </row>
    <row r="35" spans="2:10" ht="19.5" customHeight="1">
      <c r="B35" s="121">
        <f t="shared" si="0"/>
        <v>31</v>
      </c>
      <c r="C35" s="276" t="s">
        <v>1681</v>
      </c>
      <c r="D35" s="260" t="s">
        <v>1685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</row>
    <row r="36" spans="2:10" ht="19.5" customHeight="1">
      <c r="B36" s="121">
        <f t="shared" si="0"/>
        <v>32</v>
      </c>
      <c r="C36" s="276" t="s">
        <v>2075</v>
      </c>
      <c r="D36" s="260" t="s">
        <v>1900</v>
      </c>
      <c r="E36" s="276">
        <v>2016</v>
      </c>
      <c r="F36" s="260" t="s">
        <v>19</v>
      </c>
      <c r="G36" s="258" t="s">
        <v>20</v>
      </c>
      <c r="H36" s="258" t="s">
        <v>20</v>
      </c>
      <c r="I36" s="258" t="s">
        <v>20</v>
      </c>
      <c r="J36" s="301" t="s">
        <v>20</v>
      </c>
    </row>
    <row r="37" spans="2:10" ht="19.5" customHeight="1">
      <c r="B37" s="121">
        <f t="shared" si="0"/>
        <v>33</v>
      </c>
      <c r="C37" s="276" t="s">
        <v>2075</v>
      </c>
      <c r="D37" s="260" t="s">
        <v>1901</v>
      </c>
      <c r="E37" s="276">
        <v>2012</v>
      </c>
      <c r="F37" s="260">
        <v>2020</v>
      </c>
      <c r="G37" s="258" t="s">
        <v>20</v>
      </c>
      <c r="H37" s="258" t="s">
        <v>20</v>
      </c>
      <c r="I37" s="258" t="s">
        <v>20</v>
      </c>
      <c r="J37" s="301" t="s">
        <v>20</v>
      </c>
    </row>
    <row r="38" spans="2:10" ht="19.5" customHeight="1">
      <c r="B38" s="121">
        <f t="shared" si="0"/>
        <v>34</v>
      </c>
      <c r="C38" s="276" t="s">
        <v>2075</v>
      </c>
      <c r="D38" s="260" t="s">
        <v>1902</v>
      </c>
      <c r="E38" s="276">
        <v>2012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</row>
    <row r="39" spans="2:10" ht="19.5" customHeight="1">
      <c r="B39" s="121">
        <f t="shared" si="0"/>
        <v>35</v>
      </c>
      <c r="C39" s="276" t="s">
        <v>2075</v>
      </c>
      <c r="D39" s="260" t="s">
        <v>1903</v>
      </c>
      <c r="E39" s="276">
        <v>2019</v>
      </c>
      <c r="F39" s="260" t="s">
        <v>19</v>
      </c>
      <c r="G39" s="258" t="s">
        <v>20</v>
      </c>
      <c r="H39" s="258" t="s">
        <v>20</v>
      </c>
      <c r="I39" s="258" t="s">
        <v>20</v>
      </c>
      <c r="J39" s="301" t="s">
        <v>20</v>
      </c>
    </row>
    <row r="40" spans="2:10" ht="19.5" customHeight="1">
      <c r="B40" s="121">
        <f t="shared" ref="B40:B44" si="1">ROW()-4</f>
        <v>36</v>
      </c>
      <c r="C40" s="276" t="s">
        <v>467</v>
      </c>
      <c r="D40" s="260" t="s">
        <v>2073</v>
      </c>
      <c r="E40" s="276">
        <v>2020</v>
      </c>
      <c r="F40" s="260" t="s">
        <v>19</v>
      </c>
      <c r="G40" s="303" t="s">
        <v>20</v>
      </c>
      <c r="H40" s="303"/>
      <c r="I40" s="303" t="s">
        <v>20</v>
      </c>
      <c r="J40" s="301" t="s">
        <v>20</v>
      </c>
    </row>
    <row r="41" spans="2:10" ht="19.5" customHeight="1">
      <c r="B41" s="121">
        <f t="shared" si="1"/>
        <v>37</v>
      </c>
      <c r="C41" s="276" t="s">
        <v>338</v>
      </c>
      <c r="D41" s="260" t="s">
        <v>2068</v>
      </c>
      <c r="E41" s="276">
        <v>2017</v>
      </c>
      <c r="F41" s="260" t="s">
        <v>19</v>
      </c>
      <c r="G41" s="303" t="s">
        <v>20</v>
      </c>
      <c r="H41" s="303"/>
      <c r="I41" s="303" t="s">
        <v>20</v>
      </c>
      <c r="J41" s="301" t="s">
        <v>20</v>
      </c>
    </row>
    <row r="42" spans="2:10" ht="19.5" customHeight="1">
      <c r="B42" s="121">
        <f t="shared" si="1"/>
        <v>38</v>
      </c>
      <c r="C42" s="276" t="s">
        <v>73</v>
      </c>
      <c r="D42" s="260" t="s">
        <v>1807</v>
      </c>
      <c r="E42" s="276">
        <v>2019</v>
      </c>
      <c r="F42" s="260" t="s">
        <v>19</v>
      </c>
      <c r="G42" s="303" t="s">
        <v>20</v>
      </c>
      <c r="H42" s="303" t="s">
        <v>20</v>
      </c>
      <c r="I42" s="303" t="s">
        <v>20</v>
      </c>
      <c r="J42" s="301" t="s">
        <v>20</v>
      </c>
    </row>
    <row r="43" spans="2:10" ht="19.5" customHeight="1">
      <c r="B43" s="121">
        <f t="shared" si="1"/>
        <v>39</v>
      </c>
      <c r="C43" s="276" t="s">
        <v>612</v>
      </c>
      <c r="D43" s="260" t="s">
        <v>2074</v>
      </c>
      <c r="E43" s="276">
        <v>2020</v>
      </c>
      <c r="F43" s="260" t="s">
        <v>19</v>
      </c>
      <c r="G43" s="303" t="s">
        <v>20</v>
      </c>
      <c r="H43" s="303" t="s">
        <v>20</v>
      </c>
      <c r="I43" s="303"/>
      <c r="J43" s="301"/>
    </row>
    <row r="44" spans="2:10" ht="19.5" customHeight="1">
      <c r="B44" s="121">
        <f t="shared" si="1"/>
        <v>40</v>
      </c>
      <c r="C44" s="276" t="s">
        <v>73</v>
      </c>
      <c r="D44" s="260" t="s">
        <v>2061</v>
      </c>
      <c r="E44" s="276">
        <v>2020</v>
      </c>
      <c r="F44" s="260" t="s">
        <v>19</v>
      </c>
      <c r="G44" s="303" t="s">
        <v>20</v>
      </c>
      <c r="H44" s="303" t="s">
        <v>20</v>
      </c>
      <c r="I44" s="303" t="s">
        <v>20</v>
      </c>
      <c r="J44" s="301" t="s">
        <v>20</v>
      </c>
    </row>
    <row r="45" spans="2:10" ht="19.5" customHeight="1">
      <c r="B45" s="163">
        <f>ROW()-4</f>
        <v>41</v>
      </c>
      <c r="C45" s="273" t="s">
        <v>2075</v>
      </c>
      <c r="D45" s="272" t="s">
        <v>1904</v>
      </c>
      <c r="E45" s="273">
        <v>2020</v>
      </c>
      <c r="F45" s="272" t="s">
        <v>19</v>
      </c>
      <c r="G45" s="274" t="s">
        <v>20</v>
      </c>
      <c r="H45" s="274" t="s">
        <v>20</v>
      </c>
      <c r="I45" s="274" t="s">
        <v>20</v>
      </c>
      <c r="J45" s="302" t="s">
        <v>20</v>
      </c>
    </row>
    <row r="47" spans="2:10" ht="14.25" customHeight="1">
      <c r="B47" s="99"/>
      <c r="F47" s="275" t="s">
        <v>20</v>
      </c>
      <c r="G47" s="421" t="s">
        <v>1694</v>
      </c>
      <c r="H47" s="421"/>
      <c r="I47" s="421"/>
      <c r="J47" s="421"/>
    </row>
    <row r="48" spans="2:10" ht="14.25" customHeight="1">
      <c r="B48" s="99"/>
      <c r="F48" s="275"/>
      <c r="G48" s="421" t="s">
        <v>1695</v>
      </c>
      <c r="H48" s="421"/>
      <c r="I48" s="421"/>
      <c r="J48" s="421"/>
    </row>
  </sheetData>
  <autoFilter ref="B4:K4" xr:uid="{9810CFB5-1D56-4BAA-8341-D83778E02A86}"/>
  <mergeCells count="6">
    <mergeCell ref="B3:J3"/>
    <mergeCell ref="G47:J47"/>
    <mergeCell ref="G48:J48"/>
    <mergeCell ref="B1:J1"/>
    <mergeCell ref="B2:H2"/>
    <mergeCell ref="I2:J2"/>
  </mergeCells>
  <conditionalFormatting sqref="F47:F48">
    <cfRule type="cellIs" dxfId="7" priority="27" operator="equal">
      <formula>0</formula>
    </cfRule>
    <cfRule type="cellIs" dxfId="6" priority="28" operator="equal">
      <formula>"+"</formula>
    </cfRule>
  </conditionalFormatting>
  <conditionalFormatting sqref="G4:J45">
    <cfRule type="cellIs" dxfId="5" priority="1" operator="equal">
      <formula>0</formula>
    </cfRule>
    <cfRule type="cellIs" dxfId="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10E-9B91-4294-92E3-D78E9D1941B9}">
  <dimension ref="B1:AH520"/>
  <sheetViews>
    <sheetView view="pageLayout" topLeftCell="A433" zoomScaleNormal="100" workbookViewId="0">
      <selection activeCell="K453" sqref="K453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1" width="8" style="176" customWidth="1"/>
    <col min="12" max="12" width="10.5546875" style="103" customWidth="1"/>
    <col min="13" max="13" width="7" style="103" customWidth="1"/>
    <col min="14" max="14" width="6.33203125" style="103" customWidth="1"/>
    <col min="15" max="22" width="5.6640625" style="103" customWidth="1"/>
    <col min="23" max="23" width="18" style="103" customWidth="1"/>
    <col min="24" max="24" width="11.109375" style="102" customWidth="1"/>
    <col min="25" max="25" width="9.109375" style="90" customWidth="1"/>
    <col min="26" max="26" width="15.44140625" style="90" customWidth="1"/>
    <col min="27" max="27" width="15.6640625" style="90" customWidth="1"/>
    <col min="28" max="16384" width="9.109375" style="90"/>
  </cols>
  <sheetData>
    <row r="1" spans="2:30" ht="54" customHeight="1" thickBot="1">
      <c r="B1" s="408"/>
      <c r="C1" s="409"/>
      <c r="D1" s="409"/>
      <c r="E1" s="409"/>
      <c r="F1" s="409"/>
      <c r="G1" s="409"/>
      <c r="H1" s="409"/>
      <c r="I1" s="409"/>
      <c r="J1" s="409"/>
      <c r="K1" s="410"/>
    </row>
    <row r="2" spans="2:30" ht="22.5" customHeight="1" thickBot="1">
      <c r="B2" s="411" t="s">
        <v>0</v>
      </c>
      <c r="C2" s="412"/>
      <c r="D2" s="412"/>
      <c r="E2" s="412"/>
      <c r="F2" s="412"/>
      <c r="G2" s="412"/>
      <c r="H2" s="413"/>
      <c r="I2" s="414">
        <v>44463</v>
      </c>
      <c r="J2" s="415"/>
      <c r="K2" s="416"/>
    </row>
    <row r="3" spans="2:30" ht="19.649999999999999" customHeight="1" thickBot="1">
      <c r="G3" s="95"/>
      <c r="H3" s="95"/>
      <c r="I3" s="90"/>
      <c r="J3" s="90"/>
    </row>
    <row r="4" spans="2:3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227" t="s">
        <v>10</v>
      </c>
      <c r="L4" s="162" t="s">
        <v>11</v>
      </c>
      <c r="M4" s="162" t="s">
        <v>12</v>
      </c>
      <c r="N4" s="162" t="s">
        <v>13</v>
      </c>
      <c r="O4" s="168">
        <v>44095</v>
      </c>
      <c r="P4" s="168">
        <v>44104</v>
      </c>
      <c r="Q4" s="168" t="s">
        <v>14</v>
      </c>
      <c r="R4" s="168">
        <v>44471</v>
      </c>
      <c r="S4" s="168">
        <v>44277</v>
      </c>
      <c r="T4" s="168">
        <v>44341</v>
      </c>
      <c r="U4" s="168">
        <v>44399</v>
      </c>
      <c r="V4" s="168">
        <v>44463</v>
      </c>
      <c r="W4" s="162" t="s">
        <v>15</v>
      </c>
      <c r="X4" s="102" t="s">
        <v>16</v>
      </c>
    </row>
    <row r="5" spans="2:30" ht="19.649999999999999" customHeight="1">
      <c r="B5" s="118">
        <f t="shared" ref="B5:B68" si="0">ROW()-4</f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  <c r="K5" s="228"/>
      <c r="L5" s="161"/>
      <c r="M5" s="161">
        <v>1</v>
      </c>
      <c r="N5" s="161"/>
      <c r="O5" s="161"/>
      <c r="P5" s="161"/>
      <c r="Q5" s="161"/>
      <c r="R5" s="161"/>
      <c r="S5" s="161"/>
      <c r="T5" s="161"/>
      <c r="U5" s="161">
        <v>1</v>
      </c>
      <c r="V5" s="161"/>
      <c r="W5" s="161"/>
      <c r="Y5" s="176"/>
    </row>
    <row r="6" spans="2:30" ht="19.649999999999999" customHeight="1">
      <c r="B6" s="121">
        <f t="shared" si="0"/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  <c r="K6" s="229"/>
      <c r="L6" s="104"/>
      <c r="M6" s="104">
        <v>1</v>
      </c>
      <c r="N6" s="104"/>
      <c r="O6" s="104"/>
      <c r="P6" s="104"/>
      <c r="Q6" s="104"/>
      <c r="R6" s="104"/>
      <c r="S6" s="104"/>
      <c r="T6" s="104"/>
      <c r="U6" s="104">
        <v>1</v>
      </c>
      <c r="V6" s="104"/>
      <c r="W6" s="104"/>
      <c r="Y6" s="176"/>
    </row>
    <row r="7" spans="2:30" ht="19.649999999999999" customHeight="1">
      <c r="B7" s="121">
        <f t="shared" si="0"/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  <c r="K7" s="229"/>
      <c r="L7" s="104"/>
      <c r="M7" s="104">
        <v>1</v>
      </c>
      <c r="N7" s="104"/>
      <c r="O7" s="104"/>
      <c r="P7" s="167"/>
      <c r="Q7" s="104"/>
      <c r="R7" s="104"/>
      <c r="S7" s="104"/>
      <c r="T7" s="104"/>
      <c r="U7" s="104">
        <v>1</v>
      </c>
      <c r="V7" s="104"/>
      <c r="W7" s="104"/>
      <c r="Y7" s="176"/>
    </row>
    <row r="8" spans="2:3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  <c r="K8" s="229"/>
      <c r="L8" s="104"/>
      <c r="M8" s="104">
        <v>1</v>
      </c>
      <c r="N8" s="167"/>
      <c r="O8" s="171"/>
      <c r="P8" s="180"/>
      <c r="Q8" s="104"/>
      <c r="R8" s="104"/>
      <c r="S8" s="196"/>
      <c r="T8" s="196"/>
      <c r="U8" s="196">
        <v>1</v>
      </c>
      <c r="V8" s="196"/>
      <c r="W8" s="196"/>
      <c r="Y8" s="176"/>
    </row>
    <row r="9" spans="2:3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  <c r="K9" s="229"/>
      <c r="L9" s="104"/>
      <c r="M9" s="104">
        <v>1</v>
      </c>
      <c r="N9" s="167"/>
      <c r="O9" s="170"/>
      <c r="P9" s="172"/>
      <c r="Q9" s="104"/>
      <c r="R9" s="104"/>
      <c r="S9" s="219"/>
      <c r="T9" s="219">
        <v>1</v>
      </c>
      <c r="U9" s="219"/>
      <c r="V9" s="219"/>
      <c r="W9" s="174"/>
      <c r="X9" s="102" t="s">
        <v>26</v>
      </c>
    </row>
    <row r="10" spans="2:3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  <c r="K10" s="229"/>
      <c r="L10" s="104"/>
      <c r="M10" s="104">
        <v>1</v>
      </c>
      <c r="N10" s="167"/>
      <c r="O10" s="170"/>
      <c r="P10" s="172"/>
      <c r="Q10" s="104"/>
      <c r="R10" s="104"/>
      <c r="S10" s="219"/>
      <c r="T10" s="219"/>
      <c r="U10" s="219">
        <v>1</v>
      </c>
      <c r="V10" s="219"/>
      <c r="W10" s="174"/>
      <c r="Y10" s="176"/>
    </row>
    <row r="11" spans="2:30" ht="19.649999999999999" customHeight="1">
      <c r="B11" s="121">
        <f t="shared" si="0"/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  <c r="K11" s="229"/>
      <c r="L11" s="104"/>
      <c r="M11" s="104">
        <v>1</v>
      </c>
      <c r="N11" s="167"/>
      <c r="O11" s="170"/>
      <c r="P11" s="172"/>
      <c r="Q11" s="104"/>
      <c r="R11" s="104"/>
      <c r="S11" s="219"/>
      <c r="T11" s="219"/>
      <c r="U11" s="219">
        <v>1</v>
      </c>
      <c r="V11" s="219"/>
      <c r="W11" s="174"/>
      <c r="Y11" s="176"/>
      <c r="Z11" s="191">
        <v>39448</v>
      </c>
      <c r="AA11" s="191">
        <v>42370</v>
      </c>
      <c r="AB11" s="177" t="s">
        <v>29</v>
      </c>
      <c r="AC11" s="176"/>
      <c r="AD11" s="176"/>
    </row>
    <row r="12" spans="2:30" ht="19.649999999999999" customHeight="1">
      <c r="B12" s="121">
        <f t="shared" si="0"/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  <c r="K12" s="229"/>
      <c r="L12" s="104"/>
      <c r="M12" s="104">
        <v>1</v>
      </c>
      <c r="N12" s="167"/>
      <c r="O12" s="169"/>
      <c r="P12" s="173"/>
      <c r="Q12" s="104"/>
      <c r="R12" s="104"/>
      <c r="S12" s="161"/>
      <c r="T12" s="161"/>
      <c r="U12" s="161">
        <v>1</v>
      </c>
      <c r="V12" s="161"/>
      <c r="W12" s="161"/>
      <c r="Y12" s="176"/>
    </row>
    <row r="13" spans="2:3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  <c r="K13" s="229"/>
      <c r="L13" s="104"/>
      <c r="M13" s="104">
        <v>1</v>
      </c>
      <c r="N13" s="104"/>
      <c r="O13" s="104"/>
      <c r="P13" s="167"/>
      <c r="Q13" s="104"/>
      <c r="R13" s="104"/>
      <c r="S13" s="104"/>
      <c r="T13" s="104"/>
      <c r="U13" s="104">
        <v>1</v>
      </c>
      <c r="V13" s="104"/>
      <c r="W13" s="104"/>
      <c r="Y13" s="176"/>
    </row>
    <row r="14" spans="2:30" ht="19.649999999999999" customHeight="1">
      <c r="B14" s="121">
        <f t="shared" si="0"/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  <c r="K14" s="229"/>
      <c r="L14" s="104"/>
      <c r="M14" s="104">
        <v>1</v>
      </c>
      <c r="N14" s="104"/>
      <c r="O14" s="104"/>
      <c r="P14" s="167"/>
      <c r="Q14" s="104"/>
      <c r="R14" s="104"/>
      <c r="S14" s="104"/>
      <c r="T14" s="104"/>
      <c r="U14" s="104">
        <v>1</v>
      </c>
      <c r="V14" s="104"/>
      <c r="W14" s="104"/>
      <c r="Y14" s="176"/>
    </row>
    <row r="15" spans="2:30" ht="19.649999999999999" customHeight="1">
      <c r="B15" s="121">
        <f t="shared" si="0"/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  <c r="K15" s="229">
        <v>0</v>
      </c>
      <c r="L15" s="104"/>
      <c r="M15" s="104">
        <v>1</v>
      </c>
      <c r="N15" s="104"/>
      <c r="O15" s="104"/>
      <c r="P15" s="104"/>
      <c r="Q15" s="104"/>
      <c r="R15" s="104">
        <v>1</v>
      </c>
      <c r="S15" s="104"/>
      <c r="T15" s="104"/>
      <c r="U15" s="104"/>
      <c r="V15" s="104"/>
      <c r="W15" s="104"/>
      <c r="X15" s="102" t="s">
        <v>41</v>
      </c>
    </row>
    <row r="16" spans="2:30" ht="19.649999999999999" customHeight="1">
      <c r="B16" s="121">
        <f t="shared" si="0"/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  <c r="K16" s="229">
        <v>0</v>
      </c>
      <c r="L16" s="104"/>
      <c r="M16" s="104">
        <v>1</v>
      </c>
      <c r="N16" s="104"/>
      <c r="O16" s="104"/>
      <c r="P16" s="104"/>
      <c r="Q16" s="104"/>
      <c r="R16" s="104">
        <v>1</v>
      </c>
      <c r="S16" s="104"/>
      <c r="T16" s="104"/>
      <c r="U16" s="104"/>
      <c r="V16" s="104"/>
      <c r="W16" s="104"/>
      <c r="X16" s="102" t="s">
        <v>42</v>
      </c>
    </row>
    <row r="17" spans="2:30" ht="19.649999999999999" customHeight="1">
      <c r="B17" s="121">
        <f t="shared" si="0"/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  <c r="K17" s="229" t="s">
        <v>20</v>
      </c>
      <c r="L17" s="108">
        <v>43951</v>
      </c>
      <c r="M17" s="104">
        <v>1</v>
      </c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2" t="s">
        <v>44</v>
      </c>
    </row>
    <row r="18" spans="2:30" ht="19.649999999999999" customHeight="1">
      <c r="B18" s="121">
        <f t="shared" si="0"/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  <c r="K18" s="229" t="s">
        <v>20</v>
      </c>
      <c r="L18" s="104"/>
      <c r="M18" s="104">
        <v>1</v>
      </c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2" t="s">
        <v>45</v>
      </c>
      <c r="Z18" s="191">
        <v>39814</v>
      </c>
      <c r="AA18" s="176"/>
      <c r="AB18" s="177" t="s">
        <v>46</v>
      </c>
      <c r="AC18" s="176"/>
      <c r="AD18" s="176"/>
    </row>
    <row r="19" spans="2:30" ht="19.649999999999999" customHeight="1">
      <c r="B19" s="121">
        <f t="shared" si="0"/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  <c r="K19" s="229">
        <v>0</v>
      </c>
      <c r="L19" s="104"/>
      <c r="M19" s="104">
        <v>1</v>
      </c>
      <c r="N19" s="104"/>
      <c r="O19" s="104"/>
      <c r="P19" s="104"/>
      <c r="Q19" s="104"/>
      <c r="R19" s="104">
        <v>1</v>
      </c>
      <c r="S19" s="104"/>
      <c r="T19" s="104"/>
      <c r="U19" s="104"/>
      <c r="V19" s="104"/>
      <c r="W19" s="104" t="s">
        <v>48</v>
      </c>
      <c r="X19" s="102" t="s">
        <v>42</v>
      </c>
    </row>
    <row r="20" spans="2:30" ht="19.649999999999999" customHeight="1">
      <c r="B20" s="121">
        <f t="shared" si="0"/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  <c r="K20" s="229">
        <v>0</v>
      </c>
      <c r="L20" s="104"/>
      <c r="M20" s="104">
        <v>1</v>
      </c>
      <c r="N20" s="104"/>
      <c r="O20" s="104"/>
      <c r="P20" s="104"/>
      <c r="Q20" s="104"/>
      <c r="R20" s="104">
        <v>1</v>
      </c>
      <c r="S20" s="104"/>
      <c r="T20" s="104"/>
      <c r="U20" s="104"/>
      <c r="V20" s="104"/>
      <c r="W20" s="104" t="s">
        <v>50</v>
      </c>
      <c r="X20" s="102" t="s">
        <v>42</v>
      </c>
      <c r="Y20" s="176" t="s">
        <v>51</v>
      </c>
      <c r="Z20" s="191">
        <v>41456</v>
      </c>
      <c r="AA20" s="176"/>
      <c r="AB20" s="177" t="s">
        <v>46</v>
      </c>
      <c r="AC20" s="176"/>
      <c r="AD20" s="176"/>
    </row>
    <row r="21" spans="2:30" ht="19.649999999999999" customHeight="1">
      <c r="B21" s="121">
        <f t="shared" si="0"/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  <c r="K21" s="229" t="s">
        <v>20</v>
      </c>
      <c r="L21" s="108">
        <v>43951</v>
      </c>
      <c r="M21" s="104">
        <v>1</v>
      </c>
      <c r="N21" s="104"/>
      <c r="O21" s="104"/>
      <c r="P21" s="104"/>
      <c r="Q21" s="104"/>
      <c r="R21" s="104"/>
      <c r="S21" s="104"/>
      <c r="T21" s="104"/>
      <c r="U21" s="104"/>
      <c r="V21" s="104"/>
      <c r="W21" s="108" t="s">
        <v>53</v>
      </c>
      <c r="X21" s="102" t="s">
        <v>54</v>
      </c>
    </row>
    <row r="22" spans="2:30" ht="19.649999999999999" customHeight="1">
      <c r="B22" s="121">
        <f t="shared" si="0"/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  <c r="K22" s="229" t="s">
        <v>20</v>
      </c>
      <c r="L22" s="108"/>
      <c r="M22" s="104">
        <v>1</v>
      </c>
      <c r="N22" s="104"/>
      <c r="O22" s="104"/>
      <c r="P22" s="104"/>
      <c r="Q22" s="104"/>
      <c r="R22" s="104"/>
      <c r="S22" s="104"/>
      <c r="T22" s="104"/>
      <c r="U22" s="104"/>
      <c r="V22" s="104"/>
      <c r="W22" s="192" t="s">
        <v>55</v>
      </c>
      <c r="X22" s="102" t="s">
        <v>56</v>
      </c>
    </row>
    <row r="23" spans="2:30" ht="19.649999999999999" customHeight="1">
      <c r="B23" s="121">
        <f t="shared" si="0"/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  <c r="K23" s="229">
        <v>0</v>
      </c>
      <c r="L23" s="104"/>
      <c r="M23" s="104">
        <v>1</v>
      </c>
      <c r="N23" s="104"/>
      <c r="O23" s="104"/>
      <c r="P23" s="104"/>
      <c r="Q23" s="104"/>
      <c r="R23" s="104">
        <v>1</v>
      </c>
      <c r="S23" s="104"/>
      <c r="T23" s="104"/>
      <c r="U23" s="104"/>
      <c r="V23" s="104"/>
      <c r="W23" s="104" t="s">
        <v>57</v>
      </c>
      <c r="X23" s="102" t="s">
        <v>42</v>
      </c>
    </row>
    <row r="24" spans="2:30" ht="19.649999999999999" customHeight="1">
      <c r="B24" s="121">
        <f t="shared" si="0"/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  <c r="K24" s="229" t="s">
        <v>20</v>
      </c>
      <c r="L24" s="108">
        <v>43951</v>
      </c>
      <c r="M24" s="104">
        <v>1</v>
      </c>
      <c r="N24" s="104" t="s">
        <v>59</v>
      </c>
      <c r="O24" s="104">
        <v>1</v>
      </c>
      <c r="P24" s="104"/>
      <c r="Q24" s="104"/>
      <c r="R24" s="104"/>
      <c r="S24" s="104"/>
      <c r="T24" s="104"/>
      <c r="U24" s="104"/>
      <c r="V24" s="104"/>
      <c r="W24" s="192" t="s">
        <v>55</v>
      </c>
      <c r="X24" s="102" t="s">
        <v>56</v>
      </c>
      <c r="Z24" s="191">
        <v>41275</v>
      </c>
      <c r="AA24" s="176"/>
      <c r="AB24" s="177" t="s">
        <v>60</v>
      </c>
      <c r="AC24" s="176"/>
      <c r="AD24" s="177"/>
    </row>
    <row r="25" spans="2:30" ht="19.649999999999999" customHeight="1">
      <c r="B25" s="121">
        <f t="shared" si="0"/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  <c r="K25" s="229">
        <v>0</v>
      </c>
      <c r="L25" s="104"/>
      <c r="M25" s="104">
        <v>1</v>
      </c>
      <c r="N25" s="104"/>
      <c r="O25" s="104"/>
      <c r="P25" s="104"/>
      <c r="Q25" s="104"/>
      <c r="R25" s="104">
        <v>1</v>
      </c>
      <c r="S25" s="104"/>
      <c r="T25" s="104"/>
      <c r="U25" s="104"/>
      <c r="V25" s="104"/>
      <c r="W25" s="104" t="s">
        <v>57</v>
      </c>
      <c r="X25" s="102" t="s">
        <v>42</v>
      </c>
    </row>
    <row r="26" spans="2:30" ht="19.649999999999999" customHeight="1">
      <c r="B26" s="121">
        <f t="shared" si="0"/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  <c r="K26" s="229">
        <v>0</v>
      </c>
      <c r="L26" s="104"/>
      <c r="M26" s="104">
        <v>1</v>
      </c>
      <c r="N26" s="104"/>
      <c r="O26" s="104"/>
      <c r="P26" s="104"/>
      <c r="Q26" s="104"/>
      <c r="R26" s="104">
        <v>1</v>
      </c>
      <c r="S26" s="104"/>
      <c r="T26" s="104"/>
      <c r="U26" s="104"/>
      <c r="V26" s="104"/>
      <c r="W26" s="104"/>
      <c r="X26" s="102" t="s">
        <v>62</v>
      </c>
    </row>
    <row r="27" spans="2:30" ht="19.649999999999999" customHeight="1">
      <c r="B27" s="121">
        <f t="shared" si="0"/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  <c r="K27" s="229">
        <v>0</v>
      </c>
      <c r="L27" s="104"/>
      <c r="M27" s="104">
        <v>1</v>
      </c>
      <c r="N27" s="104"/>
      <c r="O27" s="104"/>
      <c r="P27" s="104"/>
      <c r="Q27" s="104"/>
      <c r="R27" s="104">
        <v>1</v>
      </c>
      <c r="S27" s="104"/>
      <c r="T27" s="104"/>
      <c r="U27" s="104"/>
      <c r="V27" s="104"/>
      <c r="W27" s="104"/>
      <c r="X27" s="102" t="s">
        <v>42</v>
      </c>
      <c r="Y27" s="176" t="s">
        <v>63</v>
      </c>
      <c r="Z27" s="176"/>
      <c r="AA27" s="176"/>
      <c r="AB27" s="176"/>
      <c r="AC27" s="176"/>
      <c r="AD27" s="176"/>
    </row>
    <row r="28" spans="2:30" ht="19.649999999999999" customHeight="1">
      <c r="B28" s="121">
        <f t="shared" si="0"/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  <c r="K28" s="229">
        <v>0</v>
      </c>
      <c r="L28" s="104"/>
      <c r="M28" s="104">
        <v>1</v>
      </c>
      <c r="N28" s="104"/>
      <c r="O28" s="104"/>
      <c r="P28" s="104"/>
      <c r="Q28" s="104"/>
      <c r="R28" s="104">
        <v>1</v>
      </c>
      <c r="S28" s="104"/>
      <c r="T28" s="104"/>
      <c r="U28" s="104"/>
      <c r="V28" s="104"/>
      <c r="W28" s="194" t="s">
        <v>65</v>
      </c>
      <c r="X28" s="102" t="s">
        <v>66</v>
      </c>
    </row>
    <row r="29" spans="2:30" ht="19.649999999999999" customHeight="1">
      <c r="B29" s="121">
        <f t="shared" si="0"/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  <c r="K29" s="229" t="s">
        <v>20</v>
      </c>
      <c r="L29" s="108">
        <v>43951</v>
      </c>
      <c r="M29" s="104">
        <v>1</v>
      </c>
      <c r="N29" s="104" t="s">
        <v>59</v>
      </c>
      <c r="O29" s="104"/>
      <c r="P29" s="104"/>
      <c r="Q29" s="104"/>
      <c r="R29" s="104"/>
      <c r="S29" s="104"/>
      <c r="T29" s="104"/>
      <c r="U29" s="104"/>
      <c r="V29" s="104"/>
      <c r="W29" s="104"/>
      <c r="X29" s="102" t="s">
        <v>68</v>
      </c>
      <c r="Y29" s="176" t="s">
        <v>69</v>
      </c>
      <c r="Z29" s="176">
        <v>2008</v>
      </c>
      <c r="AA29" s="176">
        <v>2015</v>
      </c>
      <c r="AB29" s="176" t="s">
        <v>70</v>
      </c>
    </row>
    <row r="30" spans="2:30" ht="19.649999999999999" customHeight="1">
      <c r="B30" s="121">
        <f t="shared" si="0"/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  <c r="K30" s="229" t="s">
        <v>20</v>
      </c>
      <c r="L30" s="104"/>
      <c r="M30" s="104">
        <v>1</v>
      </c>
      <c r="N30" s="104"/>
      <c r="O30" s="104"/>
      <c r="P30" s="104"/>
      <c r="Q30" s="104"/>
      <c r="R30" s="104">
        <v>1</v>
      </c>
      <c r="S30" s="104"/>
      <c r="T30" s="104"/>
      <c r="U30" s="104"/>
      <c r="V30" s="104"/>
      <c r="W30" s="104"/>
      <c r="X30" s="102" t="s">
        <v>41</v>
      </c>
    </row>
    <row r="31" spans="2:30" ht="19.649999999999999" customHeight="1">
      <c r="B31" s="121">
        <f t="shared" si="0"/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  <c r="K31" s="229">
        <v>0</v>
      </c>
      <c r="L31" s="104"/>
      <c r="M31" s="104">
        <v>1</v>
      </c>
      <c r="N31" s="104"/>
      <c r="O31" s="104"/>
      <c r="P31" s="104"/>
      <c r="Q31" s="104"/>
      <c r="R31" s="104">
        <v>1</v>
      </c>
      <c r="S31" s="104"/>
      <c r="T31" s="104"/>
      <c r="U31" s="104"/>
      <c r="V31" s="104"/>
      <c r="W31" s="104"/>
      <c r="X31" s="102" t="s">
        <v>66</v>
      </c>
      <c r="Z31" s="176">
        <v>2016</v>
      </c>
      <c r="AA31" s="176" t="s">
        <v>71</v>
      </c>
      <c r="AB31" s="176" t="s">
        <v>70</v>
      </c>
    </row>
    <row r="32" spans="2:30" ht="19.649999999999999" customHeight="1">
      <c r="B32" s="121">
        <f t="shared" si="0"/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  <c r="K32" s="229" t="s">
        <v>20</v>
      </c>
      <c r="L32" s="104"/>
      <c r="M32" s="104">
        <v>1</v>
      </c>
      <c r="N32" s="104"/>
      <c r="O32" s="104"/>
      <c r="P32" s="104"/>
      <c r="Q32" s="104">
        <v>2</v>
      </c>
      <c r="R32" s="104"/>
      <c r="S32" s="104"/>
      <c r="T32" s="104"/>
      <c r="U32" s="104"/>
      <c r="V32" s="104"/>
      <c r="W32" s="104"/>
      <c r="X32" s="102" t="s">
        <v>73</v>
      </c>
      <c r="Z32" s="191">
        <v>39814</v>
      </c>
      <c r="AA32" s="191">
        <v>43830</v>
      </c>
      <c r="AB32" s="177" t="s">
        <v>74</v>
      </c>
      <c r="AC32" s="176"/>
      <c r="AD32" s="176"/>
    </row>
    <row r="33" spans="2:30" ht="19.649999999999999" customHeight="1">
      <c r="B33" s="121">
        <f t="shared" si="0"/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  <c r="K33" s="229">
        <v>0</v>
      </c>
      <c r="L33" s="104"/>
      <c r="M33" s="104">
        <v>1</v>
      </c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2" t="s">
        <v>76</v>
      </c>
      <c r="Y33" s="176" t="s">
        <v>77</v>
      </c>
      <c r="Z33" s="176">
        <v>2017</v>
      </c>
      <c r="AA33" s="176" t="s">
        <v>71</v>
      </c>
      <c r="AB33" s="176" t="s">
        <v>78</v>
      </c>
    </row>
    <row r="34" spans="2:30" ht="19.649999999999999" customHeight="1">
      <c r="B34" s="121">
        <f t="shared" si="0"/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  <c r="K34" s="229">
        <v>0</v>
      </c>
      <c r="L34" s="104"/>
      <c r="M34" s="104">
        <v>1</v>
      </c>
      <c r="N34" s="104"/>
      <c r="O34" s="104"/>
      <c r="P34" s="104"/>
      <c r="Q34" s="104"/>
      <c r="R34" s="104">
        <v>1</v>
      </c>
      <c r="S34" s="104"/>
      <c r="T34" s="104"/>
      <c r="U34" s="104"/>
      <c r="V34" s="104"/>
      <c r="W34" s="104"/>
      <c r="X34" s="102" t="s">
        <v>42</v>
      </c>
      <c r="Z34" s="176"/>
      <c r="AA34" s="176"/>
      <c r="AB34" s="176"/>
      <c r="AC34" s="176"/>
      <c r="AD34" s="176"/>
    </row>
    <row r="35" spans="2:30" ht="19.649999999999999" customHeight="1">
      <c r="B35" s="121">
        <f t="shared" si="0"/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  <c r="K35" s="229"/>
      <c r="L35" s="104"/>
      <c r="M35" s="104">
        <v>1</v>
      </c>
      <c r="N35" s="104"/>
      <c r="O35" s="104"/>
      <c r="P35" s="104"/>
      <c r="Q35" s="104"/>
      <c r="R35" s="104"/>
      <c r="S35" s="104"/>
      <c r="T35" s="104">
        <v>1</v>
      </c>
      <c r="U35" s="104"/>
      <c r="V35" s="104"/>
      <c r="W35" s="104"/>
      <c r="X35" s="102" t="s">
        <v>80</v>
      </c>
      <c r="Z35" s="176"/>
      <c r="AA35" s="176"/>
      <c r="AB35" s="176"/>
      <c r="AC35" s="176"/>
      <c r="AD35" s="176"/>
    </row>
    <row r="36" spans="2:30" ht="19.649999999999999" customHeight="1">
      <c r="B36" s="121">
        <f t="shared" si="0"/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  <c r="K36" s="229">
        <v>0</v>
      </c>
      <c r="L36" s="104"/>
      <c r="M36" s="104">
        <v>1</v>
      </c>
      <c r="N36" s="104"/>
      <c r="O36" s="104"/>
      <c r="P36" s="104"/>
      <c r="Q36" s="104"/>
      <c r="R36" s="104">
        <v>1</v>
      </c>
      <c r="S36" s="104"/>
      <c r="T36" s="104"/>
      <c r="U36" s="104"/>
      <c r="V36" s="104"/>
      <c r="W36" s="104" t="s">
        <v>48</v>
      </c>
      <c r="X36" s="102" t="s">
        <v>42</v>
      </c>
      <c r="Y36" s="176"/>
    </row>
    <row r="37" spans="2:30" ht="19.649999999999999" customHeight="1">
      <c r="B37" s="121">
        <f t="shared" si="0"/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  <c r="K37" s="229">
        <v>0</v>
      </c>
      <c r="L37" s="104"/>
      <c r="M37" s="104">
        <v>1</v>
      </c>
      <c r="N37" s="104"/>
      <c r="O37" s="104"/>
      <c r="P37" s="104"/>
      <c r="Q37" s="104"/>
      <c r="R37" s="104">
        <v>1</v>
      </c>
      <c r="S37" s="104"/>
      <c r="T37" s="104"/>
      <c r="U37" s="104"/>
      <c r="V37" s="104"/>
      <c r="W37" s="104" t="s">
        <v>50</v>
      </c>
      <c r="X37" s="102" t="s">
        <v>42</v>
      </c>
    </row>
    <row r="38" spans="2:30" ht="19.649999999999999" customHeight="1">
      <c r="B38" s="121">
        <f t="shared" si="0"/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  <c r="K38" s="230">
        <v>0</v>
      </c>
      <c r="L38" s="108"/>
      <c r="M38" s="104">
        <v>1</v>
      </c>
      <c r="N38" s="104"/>
      <c r="O38" s="104">
        <v>1</v>
      </c>
      <c r="P38" s="104"/>
      <c r="Q38" s="104"/>
      <c r="R38" s="104"/>
      <c r="S38" s="104"/>
      <c r="T38" s="104"/>
      <c r="U38" s="104"/>
      <c r="V38" s="104"/>
      <c r="W38" s="192" t="s">
        <v>55</v>
      </c>
      <c r="X38" s="102" t="s">
        <v>56</v>
      </c>
      <c r="Y38" s="176" t="s">
        <v>84</v>
      </c>
    </row>
    <row r="39" spans="2:30" ht="19.649999999999999" customHeight="1">
      <c r="B39" s="121">
        <f t="shared" si="0"/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  <c r="K39" s="229">
        <v>0</v>
      </c>
      <c r="L39" s="104"/>
      <c r="M39" s="104">
        <v>1</v>
      </c>
      <c r="N39" s="104"/>
      <c r="O39" s="104"/>
      <c r="P39" s="104"/>
      <c r="Q39" s="104"/>
      <c r="R39" s="104">
        <v>1</v>
      </c>
      <c r="S39" s="104"/>
      <c r="T39" s="104"/>
      <c r="U39" s="104"/>
      <c r="V39" s="104"/>
      <c r="W39" s="104" t="s">
        <v>48</v>
      </c>
      <c r="X39" s="102" t="s">
        <v>42</v>
      </c>
      <c r="Z39" s="176">
        <v>2013</v>
      </c>
      <c r="AA39" s="176">
        <v>2018</v>
      </c>
      <c r="AB39" s="176" t="s">
        <v>78</v>
      </c>
    </row>
    <row r="40" spans="2:30" ht="19.649999999999999" customHeight="1">
      <c r="B40" s="121">
        <f t="shared" si="0"/>
        <v>36</v>
      </c>
      <c r="C40" s="122" t="s">
        <v>39</v>
      </c>
      <c r="D40" s="122" t="s">
        <v>86</v>
      </c>
      <c r="E40" s="122">
        <v>2007</v>
      </c>
      <c r="F40" s="122">
        <v>2016</v>
      </c>
      <c r="G40" s="123"/>
      <c r="H40" s="129" t="s">
        <v>20</v>
      </c>
      <c r="I40" s="130" t="s">
        <v>20</v>
      </c>
      <c r="J40" s="131"/>
      <c r="K40" s="229">
        <v>0</v>
      </c>
      <c r="L40" s="104"/>
      <c r="M40" s="104">
        <v>1</v>
      </c>
      <c r="N40" s="104"/>
      <c r="O40" s="104"/>
      <c r="P40" s="104"/>
      <c r="Q40" s="104"/>
      <c r="R40" s="104">
        <v>1</v>
      </c>
      <c r="S40" s="104"/>
      <c r="T40" s="104"/>
      <c r="U40" s="104"/>
      <c r="V40" s="104"/>
      <c r="W40" s="104" t="s">
        <v>50</v>
      </c>
      <c r="X40" s="102" t="s">
        <v>42</v>
      </c>
      <c r="Y40" s="176" t="s">
        <v>87</v>
      </c>
      <c r="Z40" s="176"/>
      <c r="AA40" s="176"/>
    </row>
    <row r="41" spans="2:30" ht="19.649999999999999" customHeight="1">
      <c r="B41" s="121">
        <f t="shared" si="0"/>
        <v>37</v>
      </c>
      <c r="C41" s="122" t="s">
        <v>39</v>
      </c>
      <c r="D41" s="122" t="s">
        <v>88</v>
      </c>
      <c r="E41" s="122">
        <v>2004</v>
      </c>
      <c r="F41" s="122">
        <v>2011</v>
      </c>
      <c r="G41" s="123" t="s">
        <v>20</v>
      </c>
      <c r="H41" s="129" t="s">
        <v>20</v>
      </c>
      <c r="I41" s="130" t="s">
        <v>20</v>
      </c>
      <c r="J41" s="131"/>
      <c r="K41" s="230">
        <v>0</v>
      </c>
      <c r="L41" s="108">
        <v>43951</v>
      </c>
      <c r="M41" s="104">
        <v>1</v>
      </c>
      <c r="N41" s="104"/>
      <c r="O41" s="104"/>
      <c r="P41" s="104"/>
      <c r="Q41" s="104"/>
      <c r="R41" s="104"/>
      <c r="S41" s="104"/>
      <c r="T41" s="104"/>
      <c r="U41" s="104"/>
      <c r="V41" s="104"/>
      <c r="W41" s="108" t="s">
        <v>53</v>
      </c>
      <c r="X41" s="102" t="s">
        <v>54</v>
      </c>
      <c r="Y41" s="176" t="s">
        <v>89</v>
      </c>
    </row>
    <row r="42" spans="2:30" ht="19.649999999999999" customHeight="1">
      <c r="B42" s="121">
        <f t="shared" si="0"/>
        <v>38</v>
      </c>
      <c r="C42" s="122" t="s">
        <v>39</v>
      </c>
      <c r="D42" s="122" t="s">
        <v>90</v>
      </c>
      <c r="E42" s="122">
        <v>2017</v>
      </c>
      <c r="F42" s="122" t="s">
        <v>19</v>
      </c>
      <c r="G42" s="123"/>
      <c r="H42" s="129" t="s">
        <v>20</v>
      </c>
      <c r="I42" s="130" t="s">
        <v>20</v>
      </c>
      <c r="J42" s="131" t="s">
        <v>20</v>
      </c>
      <c r="K42" s="230">
        <v>0</v>
      </c>
      <c r="L42" s="104"/>
      <c r="M42" s="104">
        <v>1</v>
      </c>
      <c r="N42" s="104"/>
      <c r="O42" s="104"/>
      <c r="P42" s="104"/>
      <c r="Q42" s="104"/>
      <c r="R42" s="104">
        <v>1</v>
      </c>
      <c r="S42" s="104"/>
      <c r="T42" s="104"/>
      <c r="U42" s="104"/>
      <c r="V42" s="104"/>
      <c r="W42" s="194" t="s">
        <v>65</v>
      </c>
      <c r="X42" s="102" t="s">
        <v>66</v>
      </c>
      <c r="Y42" s="176" t="s">
        <v>91</v>
      </c>
      <c r="Z42" s="176"/>
      <c r="AA42" s="176"/>
    </row>
    <row r="43" spans="2:30" ht="19.649999999999999" customHeight="1">
      <c r="B43" s="121">
        <f t="shared" si="0"/>
        <v>39</v>
      </c>
      <c r="C43" s="122" t="s">
        <v>39</v>
      </c>
      <c r="D43" s="122" t="s">
        <v>92</v>
      </c>
      <c r="E43" s="122">
        <v>2008</v>
      </c>
      <c r="F43" s="122">
        <v>2013</v>
      </c>
      <c r="G43" s="123" t="s">
        <v>20</v>
      </c>
      <c r="H43" s="129" t="s">
        <v>20</v>
      </c>
      <c r="I43" s="130" t="s">
        <v>20</v>
      </c>
      <c r="J43" s="131"/>
      <c r="K43" s="229">
        <v>0</v>
      </c>
      <c r="L43" s="104"/>
      <c r="M43" s="104">
        <v>1</v>
      </c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2" t="s">
        <v>93</v>
      </c>
      <c r="Y43" s="176"/>
      <c r="AB43" s="176" t="s">
        <v>70</v>
      </c>
    </row>
    <row r="44" spans="2:30" ht="19.649999999999999" customHeight="1">
      <c r="B44" s="121">
        <f t="shared" si="0"/>
        <v>40</v>
      </c>
      <c r="C44" s="122" t="s">
        <v>39</v>
      </c>
      <c r="D44" s="122" t="s">
        <v>92</v>
      </c>
      <c r="E44" s="122">
        <v>2014</v>
      </c>
      <c r="F44" s="122" t="s">
        <v>19</v>
      </c>
      <c r="G44" s="123"/>
      <c r="H44" s="129" t="s">
        <v>20</v>
      </c>
      <c r="I44" s="130" t="s">
        <v>20</v>
      </c>
      <c r="J44" s="131" t="s">
        <v>20</v>
      </c>
      <c r="K44" s="229">
        <v>0</v>
      </c>
      <c r="L44" s="104"/>
      <c r="M44" s="104">
        <v>1</v>
      </c>
      <c r="N44" s="104"/>
      <c r="O44" s="104"/>
      <c r="P44" s="104"/>
      <c r="Q44" s="104"/>
      <c r="R44" s="104">
        <v>1</v>
      </c>
      <c r="S44" s="104"/>
      <c r="T44" s="104"/>
      <c r="U44" s="104"/>
      <c r="V44" s="104"/>
      <c r="W44" s="194" t="s">
        <v>94</v>
      </c>
      <c r="X44" s="102" t="s">
        <v>66</v>
      </c>
      <c r="Y44" s="176"/>
      <c r="AB44" s="176" t="s">
        <v>70</v>
      </c>
    </row>
    <row r="45" spans="2:30" ht="19.649999999999999" customHeight="1">
      <c r="B45" s="121">
        <f t="shared" si="0"/>
        <v>41</v>
      </c>
      <c r="C45" s="122" t="s">
        <v>39</v>
      </c>
      <c r="D45" s="122" t="s">
        <v>95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  <c r="K45" s="229">
        <v>0</v>
      </c>
      <c r="L45" s="104"/>
      <c r="M45" s="104">
        <v>1</v>
      </c>
      <c r="N45" s="104"/>
      <c r="O45" s="104"/>
      <c r="P45" s="104"/>
      <c r="Q45" s="104"/>
      <c r="R45" s="104">
        <v>1</v>
      </c>
      <c r="S45" s="104"/>
      <c r="T45" s="104"/>
      <c r="U45" s="104"/>
      <c r="V45" s="104"/>
      <c r="W45" s="194" t="s">
        <v>94</v>
      </c>
      <c r="X45" s="102" t="s">
        <v>66</v>
      </c>
      <c r="Z45" s="176"/>
      <c r="AA45" s="176"/>
    </row>
    <row r="46" spans="2:30" ht="19.649999999999999" customHeight="1">
      <c r="B46" s="121">
        <f t="shared" si="0"/>
        <v>42</v>
      </c>
      <c r="C46" s="122" t="s">
        <v>39</v>
      </c>
      <c r="D46" s="122" t="s">
        <v>96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  <c r="K46" s="229">
        <v>0</v>
      </c>
      <c r="L46" s="104"/>
      <c r="M46" s="104">
        <v>1</v>
      </c>
      <c r="N46" s="104"/>
      <c r="O46" s="104"/>
      <c r="P46" s="104"/>
      <c r="Q46" s="104"/>
      <c r="R46" s="104">
        <v>1</v>
      </c>
      <c r="S46" s="104"/>
      <c r="T46" s="104"/>
      <c r="U46" s="104"/>
      <c r="V46" s="104"/>
      <c r="W46" s="194" t="s">
        <v>94</v>
      </c>
      <c r="X46" s="102" t="s">
        <v>66</v>
      </c>
      <c r="Z46" s="176">
        <v>2008</v>
      </c>
      <c r="AA46" s="176">
        <v>2013</v>
      </c>
    </row>
    <row r="47" spans="2:30" ht="19.649999999999999" customHeight="1">
      <c r="B47" s="121">
        <f t="shared" si="0"/>
        <v>43</v>
      </c>
      <c r="C47" s="122" t="s">
        <v>97</v>
      </c>
      <c r="D47" s="122" t="s">
        <v>98</v>
      </c>
      <c r="E47" s="122">
        <v>2015</v>
      </c>
      <c r="F47" s="122" t="s">
        <v>19</v>
      </c>
      <c r="G47" s="123"/>
      <c r="H47" s="129" t="s">
        <v>20</v>
      </c>
      <c r="I47" s="130" t="s">
        <v>20</v>
      </c>
      <c r="J47" s="131"/>
      <c r="K47" s="229">
        <v>0</v>
      </c>
      <c r="L47" s="104"/>
      <c r="M47" s="104">
        <v>1</v>
      </c>
      <c r="N47" s="104"/>
      <c r="O47" s="104"/>
      <c r="P47" s="104"/>
      <c r="Q47" s="104"/>
      <c r="R47" s="104">
        <v>1</v>
      </c>
      <c r="S47" s="104"/>
      <c r="T47" s="104"/>
      <c r="U47" s="104"/>
      <c r="V47" s="104"/>
      <c r="W47" s="104"/>
      <c r="X47" s="102" t="s">
        <v>42</v>
      </c>
      <c r="Z47" s="176"/>
      <c r="AA47" s="176"/>
    </row>
    <row r="48" spans="2:30" ht="19.649999999999999" customHeight="1">
      <c r="B48" s="121">
        <f t="shared" si="0"/>
        <v>44</v>
      </c>
      <c r="C48" s="122" t="s">
        <v>97</v>
      </c>
      <c r="D48" s="122" t="s">
        <v>99</v>
      </c>
      <c r="E48" s="122">
        <v>2003</v>
      </c>
      <c r="F48" s="122" t="s">
        <v>19</v>
      </c>
      <c r="G48" s="123"/>
      <c r="H48" s="129" t="s">
        <v>20</v>
      </c>
      <c r="I48" s="130" t="s">
        <v>20</v>
      </c>
      <c r="J48" s="131"/>
      <c r="K48" s="229">
        <v>0</v>
      </c>
      <c r="L48" s="104"/>
      <c r="M48" s="104">
        <v>1</v>
      </c>
      <c r="N48" s="104"/>
      <c r="O48" s="104"/>
      <c r="P48" s="104"/>
      <c r="Q48" s="104"/>
      <c r="R48" s="104">
        <v>1</v>
      </c>
      <c r="S48" s="104"/>
      <c r="T48" s="104"/>
      <c r="U48" s="104"/>
      <c r="V48" s="104"/>
      <c r="W48" s="104"/>
      <c r="X48" s="102" t="s">
        <v>42</v>
      </c>
      <c r="Y48" s="176" t="s">
        <v>100</v>
      </c>
      <c r="Z48" s="176"/>
      <c r="AA48" s="176"/>
    </row>
    <row r="49" spans="2:30" ht="19.649999999999999" customHeight="1">
      <c r="B49" s="121">
        <f t="shared" si="0"/>
        <v>45</v>
      </c>
      <c r="C49" s="122" t="s">
        <v>97</v>
      </c>
      <c r="D49" s="122" t="s">
        <v>101</v>
      </c>
      <c r="E49" s="122">
        <v>2010</v>
      </c>
      <c r="F49" s="122">
        <v>2020</v>
      </c>
      <c r="G49" s="123"/>
      <c r="H49" s="129" t="s">
        <v>20</v>
      </c>
      <c r="I49" s="130" t="s">
        <v>20</v>
      </c>
      <c r="J49" s="131" t="s">
        <v>25</v>
      </c>
      <c r="K49" s="229"/>
      <c r="L49" s="104"/>
      <c r="M49" s="104">
        <v>1</v>
      </c>
      <c r="N49" s="104"/>
      <c r="O49" s="104"/>
      <c r="P49" s="104"/>
      <c r="Q49" s="104"/>
      <c r="R49" s="104"/>
      <c r="S49" s="104"/>
      <c r="T49" s="104">
        <v>1</v>
      </c>
      <c r="U49" s="104"/>
      <c r="V49" s="104"/>
      <c r="W49" s="104"/>
      <c r="X49" s="102" t="s">
        <v>80</v>
      </c>
      <c r="Y49" s="176"/>
      <c r="Z49" s="176">
        <v>2014</v>
      </c>
      <c r="AA49" s="176">
        <v>2020</v>
      </c>
      <c r="AB49" s="176" t="s">
        <v>70</v>
      </c>
    </row>
    <row r="50" spans="2:30" ht="19.649999999999999" customHeight="1">
      <c r="B50" s="121">
        <f t="shared" si="0"/>
        <v>46</v>
      </c>
      <c r="C50" s="122" t="s">
        <v>102</v>
      </c>
      <c r="D50" s="122" t="s">
        <v>103</v>
      </c>
      <c r="E50" s="122">
        <v>2004</v>
      </c>
      <c r="F50" s="122">
        <v>2011</v>
      </c>
      <c r="G50" s="123" t="s">
        <v>20</v>
      </c>
      <c r="H50" s="129"/>
      <c r="I50" s="130" t="s">
        <v>20</v>
      </c>
      <c r="J50" s="131"/>
      <c r="K50" s="229">
        <v>0</v>
      </c>
      <c r="L50" s="104"/>
      <c r="M50" s="104">
        <v>1</v>
      </c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2" t="s">
        <v>104</v>
      </c>
      <c r="Z50" s="176"/>
      <c r="AA50" s="176"/>
    </row>
    <row r="51" spans="2:30" ht="19.649999999999999" customHeight="1">
      <c r="B51" s="121">
        <f t="shared" si="0"/>
        <v>47</v>
      </c>
      <c r="C51" s="122" t="s">
        <v>102</v>
      </c>
      <c r="D51" s="122" t="s">
        <v>103</v>
      </c>
      <c r="E51" s="122">
        <v>2011</v>
      </c>
      <c r="F51" s="122">
        <v>2019</v>
      </c>
      <c r="G51" s="123" t="s">
        <v>20</v>
      </c>
      <c r="H51" s="129" t="s">
        <v>20</v>
      </c>
      <c r="I51" s="130" t="s">
        <v>20</v>
      </c>
      <c r="J51" s="131"/>
      <c r="K51" s="229" t="s">
        <v>20</v>
      </c>
      <c r="L51" s="104"/>
      <c r="M51" s="104">
        <v>1</v>
      </c>
      <c r="N51" s="104" t="s">
        <v>59</v>
      </c>
      <c r="O51" s="104"/>
      <c r="P51" s="104"/>
      <c r="Q51" s="104"/>
      <c r="R51" s="104"/>
      <c r="S51" s="104"/>
      <c r="T51" s="104"/>
      <c r="U51" s="104"/>
      <c r="V51" s="104"/>
      <c r="W51" s="104"/>
      <c r="X51" s="102" t="s">
        <v>105</v>
      </c>
      <c r="Y51" s="176"/>
      <c r="Z51" s="176"/>
      <c r="AA51" s="176"/>
    </row>
    <row r="52" spans="2:30" ht="19.649999999999999" customHeight="1">
      <c r="B52" s="121">
        <f t="shared" si="0"/>
        <v>48</v>
      </c>
      <c r="C52" s="122" t="s">
        <v>102</v>
      </c>
      <c r="D52" s="122" t="s">
        <v>106</v>
      </c>
      <c r="E52" s="122">
        <v>2019</v>
      </c>
      <c r="F52" s="122" t="s">
        <v>19</v>
      </c>
      <c r="G52" s="123"/>
      <c r="H52" s="129" t="s">
        <v>20</v>
      </c>
      <c r="I52" s="130" t="s">
        <v>20</v>
      </c>
      <c r="J52" s="131"/>
      <c r="K52" s="229"/>
      <c r="L52" s="104"/>
      <c r="M52" s="104">
        <v>1</v>
      </c>
      <c r="N52" s="104"/>
      <c r="O52" s="104"/>
      <c r="P52" s="104"/>
      <c r="Q52" s="104"/>
      <c r="R52" s="104"/>
      <c r="S52" s="104">
        <v>1</v>
      </c>
      <c r="T52" s="104"/>
      <c r="U52" s="104"/>
      <c r="V52" s="104"/>
      <c r="W52" s="104"/>
      <c r="Z52" s="176"/>
      <c r="AA52" s="176"/>
    </row>
    <row r="53" spans="2:30" ht="19.649999999999999" customHeight="1">
      <c r="B53" s="121">
        <f t="shared" si="0"/>
        <v>49</v>
      </c>
      <c r="C53" s="122" t="s">
        <v>102</v>
      </c>
      <c r="D53" s="122" t="s">
        <v>63</v>
      </c>
      <c r="E53" s="122">
        <v>2009</v>
      </c>
      <c r="F53" s="122" t="s">
        <v>19</v>
      </c>
      <c r="G53" s="123"/>
      <c r="H53" s="129" t="s">
        <v>20</v>
      </c>
      <c r="I53" s="130" t="s">
        <v>20</v>
      </c>
      <c r="J53" s="131"/>
      <c r="K53" s="229" t="s">
        <v>20</v>
      </c>
      <c r="L53" s="104"/>
      <c r="M53" s="104">
        <v>1</v>
      </c>
      <c r="N53" s="104"/>
      <c r="O53" s="104"/>
      <c r="P53" s="104"/>
      <c r="Q53" s="104">
        <v>2</v>
      </c>
      <c r="R53" s="104"/>
      <c r="S53" s="104"/>
      <c r="T53" s="104"/>
      <c r="U53" s="104"/>
      <c r="V53" s="104"/>
      <c r="W53" s="104"/>
      <c r="X53" s="102" t="s">
        <v>107</v>
      </c>
      <c r="Z53" s="176"/>
      <c r="AA53" s="176"/>
    </row>
    <row r="54" spans="2:30" ht="19.649999999999999" customHeight="1">
      <c r="B54" s="121">
        <f t="shared" si="0"/>
        <v>50</v>
      </c>
      <c r="C54" s="122" t="s">
        <v>102</v>
      </c>
      <c r="D54" s="122" t="s">
        <v>63</v>
      </c>
      <c r="E54" s="122">
        <v>2019</v>
      </c>
      <c r="F54" s="122" t="s">
        <v>19</v>
      </c>
      <c r="G54" s="123"/>
      <c r="H54" s="129" t="s">
        <v>20</v>
      </c>
      <c r="I54" s="130" t="s">
        <v>20</v>
      </c>
      <c r="J54" s="131"/>
      <c r="K54" s="229"/>
      <c r="L54" s="104"/>
      <c r="M54" s="104">
        <v>1</v>
      </c>
      <c r="N54" s="104"/>
      <c r="O54" s="104"/>
      <c r="P54" s="104"/>
      <c r="Q54" s="104"/>
      <c r="R54" s="104"/>
      <c r="S54" s="104">
        <v>1</v>
      </c>
      <c r="T54" s="104"/>
      <c r="U54" s="104"/>
      <c r="V54" s="104"/>
      <c r="W54" s="104"/>
      <c r="Y54" s="176"/>
      <c r="Z54" s="176"/>
      <c r="AA54" s="176"/>
      <c r="AB54" s="176" t="s">
        <v>70</v>
      </c>
    </row>
    <row r="55" spans="2:30" ht="19.649999999999999" customHeight="1">
      <c r="B55" s="121">
        <f t="shared" si="0"/>
        <v>51</v>
      </c>
      <c r="C55" s="122" t="s">
        <v>102</v>
      </c>
      <c r="D55" s="122" t="s">
        <v>108</v>
      </c>
      <c r="E55" s="122">
        <v>2005</v>
      </c>
      <c r="F55" s="122">
        <v>2013</v>
      </c>
      <c r="G55" s="123"/>
      <c r="H55" s="129"/>
      <c r="I55" s="130" t="s">
        <v>20</v>
      </c>
      <c r="J55" s="131"/>
      <c r="K55" s="229" t="s">
        <v>20</v>
      </c>
      <c r="L55" s="104"/>
      <c r="M55" s="104">
        <v>1</v>
      </c>
      <c r="N55" s="104"/>
      <c r="O55" s="104"/>
      <c r="P55" s="104"/>
      <c r="Q55" s="104"/>
      <c r="R55" s="104">
        <v>1</v>
      </c>
      <c r="S55" s="104"/>
      <c r="T55" s="104"/>
      <c r="U55" s="104"/>
      <c r="V55" s="104"/>
      <c r="W55" s="104"/>
      <c r="X55" s="102" t="s">
        <v>109</v>
      </c>
      <c r="Y55" s="176" t="s">
        <v>110</v>
      </c>
      <c r="Z55" s="176"/>
      <c r="AA55" s="176"/>
    </row>
    <row r="56" spans="2:30" ht="19.649999999999999" customHeight="1">
      <c r="B56" s="121">
        <f t="shared" si="0"/>
        <v>52</v>
      </c>
      <c r="C56" s="122" t="s">
        <v>102</v>
      </c>
      <c r="D56" s="122" t="s">
        <v>111</v>
      </c>
      <c r="E56" s="122">
        <v>2011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229" t="s">
        <v>20</v>
      </c>
      <c r="L56" s="104"/>
      <c r="M56" s="104">
        <v>1</v>
      </c>
      <c r="N56" s="104" t="s">
        <v>59</v>
      </c>
      <c r="O56" s="104"/>
      <c r="P56" s="104"/>
      <c r="Q56" s="104"/>
      <c r="R56" s="104"/>
      <c r="S56" s="104"/>
      <c r="T56" s="104"/>
      <c r="U56" s="104"/>
      <c r="V56" s="104"/>
      <c r="W56" s="104"/>
      <c r="X56" s="102" t="s">
        <v>112</v>
      </c>
      <c r="Y56" s="176"/>
      <c r="Z56" s="176"/>
      <c r="AA56" s="176"/>
      <c r="AB56" s="177" t="s">
        <v>46</v>
      </c>
      <c r="AC56" s="176"/>
      <c r="AD56" s="177"/>
    </row>
    <row r="57" spans="2:30" ht="19.649999999999999" customHeight="1">
      <c r="B57" s="121">
        <f t="shared" si="0"/>
        <v>53</v>
      </c>
      <c r="C57" s="122" t="s">
        <v>102</v>
      </c>
      <c r="D57" s="122" t="s">
        <v>108</v>
      </c>
      <c r="E57" s="122">
        <v>2019</v>
      </c>
      <c r="F57" s="122" t="s">
        <v>19</v>
      </c>
      <c r="G57" s="123"/>
      <c r="H57" s="129" t="s">
        <v>20</v>
      </c>
      <c r="I57" s="130" t="s">
        <v>20</v>
      </c>
      <c r="J57" s="131"/>
      <c r="K57" s="229"/>
      <c r="L57" s="104"/>
      <c r="M57" s="104">
        <v>1</v>
      </c>
      <c r="N57" s="104"/>
      <c r="O57" s="104"/>
      <c r="P57" s="104"/>
      <c r="Q57" s="104"/>
      <c r="R57" s="104"/>
      <c r="S57" s="104">
        <v>1</v>
      </c>
      <c r="T57" s="104"/>
      <c r="U57" s="104"/>
      <c r="V57" s="104"/>
      <c r="W57" s="104"/>
      <c r="Y57" s="176"/>
      <c r="Z57" s="176"/>
      <c r="AA57" s="176"/>
    </row>
    <row r="58" spans="2:30" ht="19.649999999999999" customHeight="1">
      <c r="B58" s="121">
        <f t="shared" si="0"/>
        <v>54</v>
      </c>
      <c r="C58" s="122" t="s">
        <v>102</v>
      </c>
      <c r="D58" s="122" t="s">
        <v>69</v>
      </c>
      <c r="E58" s="122">
        <v>2013</v>
      </c>
      <c r="F58" s="122" t="s">
        <v>19</v>
      </c>
      <c r="G58" s="123"/>
      <c r="H58" s="129" t="s">
        <v>20</v>
      </c>
      <c r="I58" s="130" t="s">
        <v>20</v>
      </c>
      <c r="J58" s="131"/>
      <c r="K58" s="229" t="s">
        <v>20</v>
      </c>
      <c r="L58" s="104"/>
      <c r="M58" s="104">
        <v>1</v>
      </c>
      <c r="N58" s="104"/>
      <c r="O58" s="104"/>
      <c r="P58" s="104"/>
      <c r="Q58" s="104">
        <v>2</v>
      </c>
      <c r="R58" s="104"/>
      <c r="S58" s="104"/>
      <c r="T58" s="104"/>
      <c r="U58" s="104"/>
      <c r="V58" s="104"/>
      <c r="W58" s="104"/>
      <c r="X58" s="102" t="s">
        <v>107</v>
      </c>
      <c r="Y58" s="176" t="s">
        <v>110</v>
      </c>
      <c r="Z58" s="176"/>
      <c r="AA58" s="176"/>
      <c r="AB58" s="177" t="s">
        <v>74</v>
      </c>
      <c r="AC58" s="176"/>
      <c r="AD58" s="176"/>
    </row>
    <row r="59" spans="2:30" ht="19.649999999999999" customHeight="1">
      <c r="B59" s="121">
        <f t="shared" si="0"/>
        <v>55</v>
      </c>
      <c r="C59" s="122" t="s">
        <v>102</v>
      </c>
      <c r="D59" s="122" t="s">
        <v>69</v>
      </c>
      <c r="E59" s="122">
        <v>2020</v>
      </c>
      <c r="F59" s="122" t="s">
        <v>19</v>
      </c>
      <c r="G59" s="123"/>
      <c r="H59" s="129" t="s">
        <v>20</v>
      </c>
      <c r="I59" s="130" t="s">
        <v>20</v>
      </c>
      <c r="J59" s="131"/>
      <c r="K59" s="229"/>
      <c r="L59" s="104"/>
      <c r="M59" s="104">
        <v>1</v>
      </c>
      <c r="N59" s="104"/>
      <c r="O59" s="104"/>
      <c r="P59" s="104"/>
      <c r="Q59" s="104"/>
      <c r="R59" s="104"/>
      <c r="S59" s="104">
        <v>1</v>
      </c>
      <c r="T59" s="104"/>
      <c r="U59" s="104"/>
      <c r="V59" s="104"/>
      <c r="W59" s="104"/>
      <c r="Y59" s="176"/>
      <c r="Z59" s="176"/>
      <c r="AA59" s="176"/>
    </row>
    <row r="60" spans="2:30" ht="19.649999999999999" customHeight="1">
      <c r="B60" s="121">
        <f t="shared" si="0"/>
        <v>56</v>
      </c>
      <c r="C60" s="122" t="s">
        <v>102</v>
      </c>
      <c r="D60" s="122" t="s">
        <v>113</v>
      </c>
      <c r="E60" s="122">
        <v>2003</v>
      </c>
      <c r="F60" s="122">
        <v>2010</v>
      </c>
      <c r="G60" s="123"/>
      <c r="H60" s="129" t="s">
        <v>20</v>
      </c>
      <c r="I60" s="130" t="s">
        <v>20</v>
      </c>
      <c r="J60" s="131"/>
      <c r="K60" s="229"/>
      <c r="L60" s="104"/>
      <c r="M60" s="104">
        <v>1</v>
      </c>
      <c r="N60" s="104"/>
      <c r="O60" s="104"/>
      <c r="P60" s="104"/>
      <c r="Q60" s="104"/>
      <c r="R60" s="104"/>
      <c r="S60" s="104">
        <v>1</v>
      </c>
      <c r="T60" s="104"/>
      <c r="U60" s="104"/>
      <c r="V60" s="104"/>
      <c r="W60" s="104"/>
      <c r="Y60" s="176"/>
      <c r="Z60" s="176"/>
      <c r="AA60" s="176"/>
    </row>
    <row r="61" spans="2:30" ht="19.649999999999999" customHeight="1">
      <c r="B61" s="121">
        <f t="shared" si="0"/>
        <v>57</v>
      </c>
      <c r="C61" s="122" t="s">
        <v>102</v>
      </c>
      <c r="D61" s="122" t="s">
        <v>114</v>
      </c>
      <c r="E61" s="122">
        <v>2010</v>
      </c>
      <c r="F61" s="122">
        <v>2016</v>
      </c>
      <c r="G61" s="123" t="s">
        <v>20</v>
      </c>
      <c r="H61" s="129" t="s">
        <v>20</v>
      </c>
      <c r="I61" s="130" t="s">
        <v>20</v>
      </c>
      <c r="J61" s="131"/>
      <c r="K61" s="229" t="s">
        <v>20</v>
      </c>
      <c r="L61" s="108">
        <v>43951</v>
      </c>
      <c r="M61" s="104">
        <v>1</v>
      </c>
      <c r="N61" s="104" t="s">
        <v>59</v>
      </c>
      <c r="O61" s="104"/>
      <c r="P61" s="104"/>
      <c r="Q61" s="104"/>
      <c r="R61" s="104"/>
      <c r="S61" s="104"/>
      <c r="T61" s="104"/>
      <c r="U61" s="104"/>
      <c r="V61" s="104"/>
      <c r="W61" s="104"/>
      <c r="X61" s="102" t="s">
        <v>115</v>
      </c>
      <c r="Y61" s="176"/>
      <c r="Z61" s="176"/>
      <c r="AA61" s="176"/>
    </row>
    <row r="62" spans="2:30" ht="19.649999999999999" customHeight="1">
      <c r="B62" s="121">
        <f t="shared" si="0"/>
        <v>58</v>
      </c>
      <c r="C62" s="122" t="s">
        <v>102</v>
      </c>
      <c r="D62" s="122" t="s">
        <v>116</v>
      </c>
      <c r="E62" s="122">
        <v>2003</v>
      </c>
      <c r="F62" s="122">
        <v>2010</v>
      </c>
      <c r="G62" s="123"/>
      <c r="H62" s="129" t="s">
        <v>20</v>
      </c>
      <c r="I62" s="130" t="s">
        <v>20</v>
      </c>
      <c r="J62" s="131"/>
      <c r="K62" s="229"/>
      <c r="L62" s="104"/>
      <c r="M62" s="104">
        <v>1</v>
      </c>
      <c r="N62" s="104"/>
      <c r="O62" s="104"/>
      <c r="P62" s="104"/>
      <c r="Q62" s="104"/>
      <c r="R62" s="104"/>
      <c r="S62" s="104">
        <v>1</v>
      </c>
      <c r="T62" s="104"/>
      <c r="U62" s="104"/>
      <c r="V62" s="104"/>
      <c r="W62" s="104"/>
      <c r="Y62" s="176"/>
      <c r="Z62" s="176"/>
      <c r="AA62" s="176"/>
    </row>
    <row r="63" spans="2:30" ht="19.649999999999999" customHeight="1">
      <c r="B63" s="121">
        <f t="shared" si="0"/>
        <v>59</v>
      </c>
      <c r="C63" s="122" t="s">
        <v>102</v>
      </c>
      <c r="D63" s="122" t="s">
        <v>116</v>
      </c>
      <c r="E63" s="122">
        <v>2011</v>
      </c>
      <c r="F63" s="122">
        <v>2018</v>
      </c>
      <c r="G63" s="123"/>
      <c r="H63" s="129" t="s">
        <v>20</v>
      </c>
      <c r="I63" s="130" t="s">
        <v>20</v>
      </c>
      <c r="J63" s="131"/>
      <c r="K63" s="229"/>
      <c r="L63" s="104"/>
      <c r="M63" s="104">
        <v>1</v>
      </c>
      <c r="N63" s="104"/>
      <c r="O63" s="104"/>
      <c r="P63" s="104"/>
      <c r="Q63" s="104"/>
      <c r="R63" s="104"/>
      <c r="S63" s="104">
        <v>1</v>
      </c>
      <c r="T63" s="104"/>
      <c r="U63" s="104"/>
      <c r="V63" s="104"/>
      <c r="W63" s="104"/>
      <c r="Y63" s="176"/>
      <c r="Z63" s="176"/>
      <c r="AA63" s="176"/>
    </row>
    <row r="64" spans="2:30" ht="19.649999999999999" customHeight="1">
      <c r="B64" s="121">
        <f t="shared" si="0"/>
        <v>60</v>
      </c>
      <c r="C64" s="122" t="s">
        <v>102</v>
      </c>
      <c r="D64" s="122" t="s">
        <v>116</v>
      </c>
      <c r="E64" s="122">
        <v>2017</v>
      </c>
      <c r="F64" s="122" t="s">
        <v>19</v>
      </c>
      <c r="G64" s="123"/>
      <c r="H64" s="129" t="s">
        <v>20</v>
      </c>
      <c r="I64" s="130" t="s">
        <v>20</v>
      </c>
      <c r="J64" s="131"/>
      <c r="K64" s="229"/>
      <c r="L64" s="104"/>
      <c r="M64" s="104">
        <v>1</v>
      </c>
      <c r="N64" s="104"/>
      <c r="O64" s="104"/>
      <c r="P64" s="104"/>
      <c r="Q64" s="104"/>
      <c r="R64" s="104"/>
      <c r="S64" s="104">
        <v>1</v>
      </c>
      <c r="T64" s="104"/>
      <c r="U64" s="104"/>
      <c r="V64" s="104"/>
      <c r="W64" s="104"/>
      <c r="Y64" s="176"/>
      <c r="Z64" s="176"/>
      <c r="AA64" s="176"/>
    </row>
    <row r="65" spans="2:30" ht="19.649999999999999" customHeight="1">
      <c r="B65" s="121">
        <f t="shared" si="0"/>
        <v>61</v>
      </c>
      <c r="C65" s="122" t="s">
        <v>102</v>
      </c>
      <c r="D65" s="122" t="s">
        <v>117</v>
      </c>
      <c r="E65" s="122">
        <v>2001</v>
      </c>
      <c r="F65" s="122">
        <v>2008</v>
      </c>
      <c r="G65" s="123"/>
      <c r="H65" s="129" t="s">
        <v>20</v>
      </c>
      <c r="I65" s="130" t="s">
        <v>20</v>
      </c>
      <c r="J65" s="131"/>
      <c r="K65" s="229"/>
      <c r="L65" s="104"/>
      <c r="M65" s="104">
        <v>1</v>
      </c>
      <c r="N65" s="104"/>
      <c r="O65" s="104"/>
      <c r="P65" s="104"/>
      <c r="Q65" s="104"/>
      <c r="R65" s="104"/>
      <c r="S65" s="104">
        <v>1</v>
      </c>
      <c r="T65" s="104"/>
      <c r="U65" s="104"/>
      <c r="V65" s="104"/>
      <c r="W65" s="104"/>
      <c r="Y65" s="176"/>
    </row>
    <row r="66" spans="2:30" ht="19.649999999999999" customHeight="1">
      <c r="B66" s="121">
        <f t="shared" si="0"/>
        <v>62</v>
      </c>
      <c r="C66" s="122" t="s">
        <v>102</v>
      </c>
      <c r="D66" s="122" t="s">
        <v>117</v>
      </c>
      <c r="E66" s="122">
        <v>2008</v>
      </c>
      <c r="F66" s="122">
        <v>2015</v>
      </c>
      <c r="G66" s="123"/>
      <c r="H66" s="129" t="s">
        <v>20</v>
      </c>
      <c r="I66" s="130" t="s">
        <v>20</v>
      </c>
      <c r="J66" s="131"/>
      <c r="K66" s="229"/>
      <c r="L66" s="104"/>
      <c r="M66" s="104">
        <v>1</v>
      </c>
      <c r="N66" s="104"/>
      <c r="O66" s="104"/>
      <c r="P66" s="104"/>
      <c r="Q66" s="104"/>
      <c r="R66" s="104"/>
      <c r="S66" s="104">
        <v>1</v>
      </c>
      <c r="T66" s="104"/>
      <c r="U66" s="104"/>
      <c r="V66" s="104"/>
      <c r="W66" s="104"/>
      <c r="Y66" s="176"/>
      <c r="Z66" s="176"/>
      <c r="AA66" s="176"/>
      <c r="AB66" s="177" t="s">
        <v>118</v>
      </c>
      <c r="AC66" s="176"/>
      <c r="AD66" s="176"/>
    </row>
    <row r="67" spans="2:30" ht="19.649999999999999" customHeight="1">
      <c r="B67" s="121">
        <f t="shared" si="0"/>
        <v>63</v>
      </c>
      <c r="C67" s="122" t="s">
        <v>102</v>
      </c>
      <c r="D67" s="122" t="s">
        <v>117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  <c r="K67" s="229"/>
      <c r="L67" s="104"/>
      <c r="M67" s="104">
        <v>1</v>
      </c>
      <c r="N67" s="104"/>
      <c r="O67" s="104"/>
      <c r="P67" s="104"/>
      <c r="Q67" s="104"/>
      <c r="R67" s="104"/>
      <c r="S67" s="104">
        <v>1</v>
      </c>
      <c r="T67" s="104"/>
      <c r="U67" s="104"/>
      <c r="V67" s="104"/>
      <c r="W67" s="104"/>
      <c r="Y67" s="176"/>
      <c r="Z67" s="176"/>
      <c r="AA67" s="176"/>
    </row>
    <row r="68" spans="2:30" ht="19.649999999999999" customHeight="1">
      <c r="B68" s="121">
        <f t="shared" si="0"/>
        <v>64</v>
      </c>
      <c r="C68" s="122" t="s">
        <v>102</v>
      </c>
      <c r="D68" s="122" t="s">
        <v>119</v>
      </c>
      <c r="E68" s="122">
        <v>2018</v>
      </c>
      <c r="F68" s="122" t="s">
        <v>19</v>
      </c>
      <c r="G68" s="123"/>
      <c r="H68" s="129" t="s">
        <v>20</v>
      </c>
      <c r="I68" s="130" t="s">
        <v>20</v>
      </c>
      <c r="J68" s="131"/>
      <c r="K68" s="229"/>
      <c r="L68" s="104"/>
      <c r="M68" s="104">
        <v>1</v>
      </c>
      <c r="N68" s="104"/>
      <c r="O68" s="104"/>
      <c r="P68" s="104"/>
      <c r="Q68" s="104"/>
      <c r="R68" s="104"/>
      <c r="S68" s="104">
        <v>1</v>
      </c>
      <c r="T68" s="104"/>
      <c r="U68" s="104"/>
      <c r="V68" s="104"/>
      <c r="W68" s="104"/>
      <c r="Y68" s="176"/>
      <c r="Z68" s="176"/>
      <c r="AA68" s="176"/>
    </row>
    <row r="69" spans="2:30" ht="19.649999999999999" customHeight="1">
      <c r="B69" s="121">
        <f t="shared" ref="B69:B132" si="1">ROW()-4</f>
        <v>65</v>
      </c>
      <c r="C69" s="122" t="s">
        <v>102</v>
      </c>
      <c r="D69" s="122" t="s">
        <v>120</v>
      </c>
      <c r="E69" s="122">
        <v>2006</v>
      </c>
      <c r="F69" s="122">
        <v>2013</v>
      </c>
      <c r="G69" s="123"/>
      <c r="H69" s="129" t="s">
        <v>20</v>
      </c>
      <c r="I69" s="130" t="s">
        <v>20</v>
      </c>
      <c r="J69" s="131"/>
      <c r="K69" s="229"/>
      <c r="L69" s="104"/>
      <c r="M69" s="104">
        <v>1</v>
      </c>
      <c r="N69" s="104"/>
      <c r="O69" s="104"/>
      <c r="P69" s="104"/>
      <c r="Q69" s="104"/>
      <c r="R69" s="104"/>
      <c r="S69" s="104">
        <v>1</v>
      </c>
      <c r="T69" s="104"/>
      <c r="U69" s="104"/>
      <c r="V69" s="104"/>
      <c r="W69" s="104"/>
      <c r="Y69" s="176"/>
      <c r="Z69" s="176"/>
      <c r="AA69" s="176"/>
    </row>
    <row r="70" spans="2:30" ht="19.649999999999999" customHeight="1">
      <c r="B70" s="121">
        <f t="shared" si="1"/>
        <v>66</v>
      </c>
      <c r="C70" s="122" t="s">
        <v>102</v>
      </c>
      <c r="D70" s="122" t="s">
        <v>123</v>
      </c>
      <c r="E70" s="122">
        <v>2016</v>
      </c>
      <c r="F70" s="122">
        <v>2020</v>
      </c>
      <c r="G70" s="123"/>
      <c r="H70" s="129" t="s">
        <v>20</v>
      </c>
      <c r="I70" s="130" t="s">
        <v>20</v>
      </c>
      <c r="J70" s="131"/>
      <c r="K70" s="229"/>
      <c r="L70" s="104"/>
      <c r="M70" s="104">
        <v>1</v>
      </c>
      <c r="N70" s="104"/>
      <c r="O70" s="104"/>
      <c r="P70" s="104"/>
      <c r="Q70" s="104"/>
      <c r="R70" s="104"/>
      <c r="S70" s="104">
        <v>1</v>
      </c>
      <c r="T70" s="104"/>
      <c r="U70" s="104"/>
      <c r="V70" s="104"/>
      <c r="W70" s="104"/>
      <c r="Y70" s="176"/>
      <c r="Z70" s="176"/>
      <c r="AA70" s="176"/>
      <c r="AB70" s="176" t="s">
        <v>70</v>
      </c>
    </row>
    <row r="71" spans="2:30" ht="19.649999999999999" customHeight="1">
      <c r="B71" s="121">
        <f t="shared" si="1"/>
        <v>67</v>
      </c>
      <c r="C71" s="122" t="s">
        <v>102</v>
      </c>
      <c r="D71" s="122" t="s">
        <v>124</v>
      </c>
      <c r="E71" s="122">
        <v>2007</v>
      </c>
      <c r="F71" s="122">
        <v>2013</v>
      </c>
      <c r="G71" s="123"/>
      <c r="H71" s="129" t="s">
        <v>20</v>
      </c>
      <c r="I71" s="130" t="s">
        <v>20</v>
      </c>
      <c r="J71" s="131" t="s">
        <v>25</v>
      </c>
      <c r="K71" s="229"/>
      <c r="L71" s="104"/>
      <c r="M71" s="104">
        <v>1</v>
      </c>
      <c r="N71" s="104"/>
      <c r="O71" s="104"/>
      <c r="P71" s="104"/>
      <c r="Q71" s="104"/>
      <c r="R71" s="104"/>
      <c r="S71" s="104"/>
      <c r="T71" s="104">
        <v>1</v>
      </c>
      <c r="U71" s="104"/>
      <c r="V71" s="104"/>
      <c r="W71" s="104"/>
      <c r="X71" s="102" t="s">
        <v>125</v>
      </c>
      <c r="Y71" s="176"/>
      <c r="Z71" s="176"/>
      <c r="AA71" s="176"/>
      <c r="AB71" s="177" t="s">
        <v>126</v>
      </c>
      <c r="AC71" s="176"/>
      <c r="AD71" s="177"/>
    </row>
    <row r="72" spans="2:30" ht="19.5" customHeight="1">
      <c r="B72" s="121">
        <f t="shared" si="1"/>
        <v>68</v>
      </c>
      <c r="C72" s="122" t="s">
        <v>102</v>
      </c>
      <c r="D72" s="122" t="s">
        <v>124</v>
      </c>
      <c r="E72" s="122">
        <v>2014</v>
      </c>
      <c r="F72" s="122">
        <v>2018</v>
      </c>
      <c r="G72" s="123"/>
      <c r="H72" s="129" t="s">
        <v>20</v>
      </c>
      <c r="I72" s="130" t="s">
        <v>20</v>
      </c>
      <c r="J72" s="131"/>
      <c r="K72" s="229"/>
      <c r="L72" s="104"/>
      <c r="M72" s="104">
        <v>1</v>
      </c>
      <c r="N72" s="104"/>
      <c r="O72" s="104"/>
      <c r="P72" s="104"/>
      <c r="Q72" s="104"/>
      <c r="R72" s="104"/>
      <c r="S72" s="104">
        <v>1</v>
      </c>
      <c r="T72" s="104"/>
      <c r="U72" s="104"/>
      <c r="V72" s="104"/>
      <c r="W72" s="104"/>
      <c r="Y72" s="176"/>
      <c r="Z72" s="176"/>
      <c r="AA72" s="176"/>
    </row>
    <row r="73" spans="2:30" ht="19.5" customHeight="1">
      <c r="B73" s="121">
        <f t="shared" si="1"/>
        <v>69</v>
      </c>
      <c r="C73" s="122" t="s">
        <v>102</v>
      </c>
      <c r="D73" s="122" t="s">
        <v>124</v>
      </c>
      <c r="E73" s="122">
        <v>2021</v>
      </c>
      <c r="F73" s="122" t="s">
        <v>19</v>
      </c>
      <c r="G73" s="123"/>
      <c r="H73" s="129" t="s">
        <v>20</v>
      </c>
      <c r="I73" s="130" t="s">
        <v>20</v>
      </c>
      <c r="J73" s="131"/>
      <c r="K73" s="229"/>
      <c r="L73" s="104"/>
      <c r="M73" s="104">
        <v>1</v>
      </c>
      <c r="N73" s="104"/>
      <c r="O73" s="104"/>
      <c r="P73" s="104"/>
      <c r="Q73" s="104"/>
      <c r="R73" s="104"/>
      <c r="S73" s="104">
        <v>1</v>
      </c>
      <c r="T73" s="104"/>
      <c r="U73" s="104"/>
      <c r="V73" s="104"/>
      <c r="W73" s="104"/>
      <c r="Y73" s="176"/>
      <c r="Z73" s="176"/>
      <c r="AA73" s="176"/>
    </row>
    <row r="74" spans="2:30" ht="19.5" customHeight="1">
      <c r="B74" s="121">
        <f t="shared" si="1"/>
        <v>70</v>
      </c>
      <c r="C74" s="122" t="s">
        <v>102</v>
      </c>
      <c r="D74" s="122" t="s">
        <v>127</v>
      </c>
      <c r="E74" s="122">
        <v>2014</v>
      </c>
      <c r="F74" s="122">
        <v>2018</v>
      </c>
      <c r="G74" s="123"/>
      <c r="H74" s="129" t="s">
        <v>20</v>
      </c>
      <c r="I74" s="130" t="s">
        <v>20</v>
      </c>
      <c r="J74" s="131"/>
      <c r="K74" s="229"/>
      <c r="L74" s="104"/>
      <c r="M74" s="104">
        <v>1</v>
      </c>
      <c r="N74" s="104"/>
      <c r="O74" s="104"/>
      <c r="P74" s="104"/>
      <c r="Q74" s="104"/>
      <c r="R74" s="104"/>
      <c r="S74" s="104">
        <v>1</v>
      </c>
      <c r="T74" s="104"/>
      <c r="U74" s="104"/>
      <c r="V74" s="104"/>
      <c r="W74" s="104"/>
      <c r="Z74" s="176"/>
      <c r="AA74" s="176"/>
      <c r="AB74" s="177" t="s">
        <v>46</v>
      </c>
      <c r="AC74" s="176"/>
      <c r="AD74" s="177"/>
    </row>
    <row r="75" spans="2:30" ht="19.649999999999999" customHeight="1">
      <c r="B75" s="121">
        <f t="shared" si="1"/>
        <v>71</v>
      </c>
      <c r="C75" s="122" t="s">
        <v>102</v>
      </c>
      <c r="D75" s="122" t="s">
        <v>127</v>
      </c>
      <c r="E75" s="122">
        <v>2021</v>
      </c>
      <c r="F75" s="122" t="s">
        <v>19</v>
      </c>
      <c r="G75" s="123"/>
      <c r="H75" s="129" t="s">
        <v>20</v>
      </c>
      <c r="I75" s="130" t="s">
        <v>20</v>
      </c>
      <c r="J75" s="131"/>
      <c r="K75" s="229"/>
      <c r="L75" s="104"/>
      <c r="M75" s="104">
        <v>1</v>
      </c>
      <c r="N75" s="104"/>
      <c r="O75" s="104"/>
      <c r="P75" s="104"/>
      <c r="Q75" s="104"/>
      <c r="R75" s="104"/>
      <c r="S75" s="104">
        <v>1</v>
      </c>
      <c r="T75" s="104"/>
      <c r="U75" s="104"/>
      <c r="V75" s="104"/>
      <c r="W75" s="104"/>
      <c r="Y75" s="176"/>
    </row>
    <row r="76" spans="2:30" ht="19.649999999999999" customHeight="1">
      <c r="B76" s="121">
        <f t="shared" si="1"/>
        <v>72</v>
      </c>
      <c r="C76" s="122" t="s">
        <v>102</v>
      </c>
      <c r="D76" s="122" t="s">
        <v>128</v>
      </c>
      <c r="E76" s="122">
        <v>2017</v>
      </c>
      <c r="F76" s="122" t="s">
        <v>19</v>
      </c>
      <c r="G76" s="123"/>
      <c r="H76" s="129" t="s">
        <v>20</v>
      </c>
      <c r="I76" s="130" t="s">
        <v>20</v>
      </c>
      <c r="J76" s="131"/>
      <c r="K76" s="229"/>
      <c r="L76" s="104"/>
      <c r="M76" s="104">
        <v>1</v>
      </c>
      <c r="N76" s="104"/>
      <c r="O76" s="104"/>
      <c r="P76" s="104"/>
      <c r="Q76" s="104"/>
      <c r="R76" s="104"/>
      <c r="S76" s="104">
        <v>1</v>
      </c>
      <c r="T76" s="104"/>
      <c r="U76" s="104"/>
      <c r="V76" s="104"/>
      <c r="W76" s="104"/>
      <c r="Y76" s="176"/>
      <c r="Z76" s="176"/>
      <c r="AA76" s="176"/>
    </row>
    <row r="77" spans="2:30" ht="19.649999999999999" customHeight="1">
      <c r="B77" s="121">
        <f t="shared" si="1"/>
        <v>73</v>
      </c>
      <c r="C77" s="122" t="s">
        <v>102</v>
      </c>
      <c r="D77" s="122" t="s">
        <v>129</v>
      </c>
      <c r="E77" s="122">
        <v>2012</v>
      </c>
      <c r="F77" s="122">
        <v>2018</v>
      </c>
      <c r="G77" s="123"/>
      <c r="H77" s="129" t="s">
        <v>20</v>
      </c>
      <c r="I77" s="130" t="s">
        <v>20</v>
      </c>
      <c r="J77" s="131" t="s">
        <v>25</v>
      </c>
      <c r="K77" s="229"/>
      <c r="L77" s="104"/>
      <c r="M77" s="104">
        <v>1</v>
      </c>
      <c r="N77" s="104"/>
      <c r="O77" s="104"/>
      <c r="P77" s="104"/>
      <c r="Q77" s="104"/>
      <c r="R77" s="104"/>
      <c r="S77" s="104"/>
      <c r="T77" s="104">
        <v>1</v>
      </c>
      <c r="U77" s="104"/>
      <c r="V77" s="104"/>
      <c r="W77" s="104"/>
      <c r="X77" s="102" t="s">
        <v>125</v>
      </c>
      <c r="Y77" s="176"/>
      <c r="Z77" s="176"/>
      <c r="AA77" s="176"/>
    </row>
    <row r="78" spans="2:30" ht="19.649999999999999" customHeight="1">
      <c r="B78" s="121">
        <f t="shared" si="1"/>
        <v>74</v>
      </c>
      <c r="C78" s="122" t="s">
        <v>102</v>
      </c>
      <c r="D78" s="122" t="s">
        <v>130</v>
      </c>
      <c r="E78" s="122">
        <v>2019</v>
      </c>
      <c r="F78" s="122" t="s">
        <v>19</v>
      </c>
      <c r="G78" s="123"/>
      <c r="H78" s="129" t="s">
        <v>20</v>
      </c>
      <c r="I78" s="130" t="s">
        <v>20</v>
      </c>
      <c r="J78" s="131"/>
      <c r="K78" s="229"/>
      <c r="L78" s="104"/>
      <c r="M78" s="104">
        <v>1</v>
      </c>
      <c r="N78" s="104"/>
      <c r="O78" s="104"/>
      <c r="P78" s="104"/>
      <c r="Q78" s="104"/>
      <c r="R78" s="104"/>
      <c r="S78" s="104">
        <v>1</v>
      </c>
      <c r="T78" s="104"/>
      <c r="U78" s="104"/>
      <c r="V78" s="104"/>
      <c r="W78" s="104"/>
      <c r="Y78" s="176"/>
      <c r="Z78" s="176"/>
      <c r="AA78" s="176"/>
      <c r="AB78" s="177" t="s">
        <v>46</v>
      </c>
      <c r="AC78" s="176"/>
      <c r="AD78" s="176"/>
    </row>
    <row r="79" spans="2:30" ht="19.649999999999999" customHeight="1">
      <c r="B79" s="121">
        <f t="shared" si="1"/>
        <v>75</v>
      </c>
      <c r="C79" s="122" t="s">
        <v>102</v>
      </c>
      <c r="D79" s="122" t="s">
        <v>131</v>
      </c>
      <c r="E79" s="122">
        <v>2009</v>
      </c>
      <c r="F79" s="122">
        <v>2015</v>
      </c>
      <c r="G79" s="123" t="s">
        <v>20</v>
      </c>
      <c r="H79" s="129" t="s">
        <v>20</v>
      </c>
      <c r="I79" s="130" t="s">
        <v>20</v>
      </c>
      <c r="J79" s="131"/>
      <c r="K79" s="229" t="s">
        <v>20</v>
      </c>
      <c r="L79" s="108">
        <v>43951</v>
      </c>
      <c r="M79" s="104">
        <v>1</v>
      </c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2" t="s">
        <v>132</v>
      </c>
      <c r="Y79" s="176"/>
      <c r="Z79" s="176"/>
      <c r="AA79" s="176"/>
    </row>
    <row r="80" spans="2:30" ht="19.649999999999999" customHeight="1">
      <c r="B80" s="121">
        <f t="shared" si="1"/>
        <v>76</v>
      </c>
      <c r="C80" s="122" t="s">
        <v>102</v>
      </c>
      <c r="D80" s="122" t="s">
        <v>131</v>
      </c>
      <c r="E80" s="122">
        <v>2015</v>
      </c>
      <c r="F80" s="122" t="s">
        <v>19</v>
      </c>
      <c r="G80" s="123"/>
      <c r="H80" s="129" t="s">
        <v>20</v>
      </c>
      <c r="I80" s="130" t="s">
        <v>20</v>
      </c>
      <c r="J80" s="131"/>
      <c r="K80" s="229"/>
      <c r="L80" s="104"/>
      <c r="M80" s="104">
        <v>1</v>
      </c>
      <c r="N80" s="104"/>
      <c r="O80" s="104"/>
      <c r="P80" s="104"/>
      <c r="Q80" s="104"/>
      <c r="R80" s="104"/>
      <c r="S80" s="104">
        <v>1</v>
      </c>
      <c r="T80" s="104"/>
      <c r="U80" s="104"/>
      <c r="V80" s="104"/>
      <c r="W80" s="104"/>
      <c r="Y80" s="176"/>
      <c r="Z80" s="176"/>
      <c r="AA80" s="176"/>
      <c r="AB80" s="176"/>
      <c r="AC80" s="176"/>
      <c r="AD80" s="176"/>
    </row>
    <row r="81" spans="2:30" ht="19.649999999999999" customHeight="1">
      <c r="B81" s="121">
        <f t="shared" si="1"/>
        <v>77</v>
      </c>
      <c r="C81" s="122" t="s">
        <v>102</v>
      </c>
      <c r="D81" s="122" t="s">
        <v>133</v>
      </c>
      <c r="E81" s="122">
        <v>2018</v>
      </c>
      <c r="F81" s="122" t="s">
        <v>19</v>
      </c>
      <c r="G81" s="123"/>
      <c r="H81" s="129" t="s">
        <v>20</v>
      </c>
      <c r="I81" s="130" t="s">
        <v>20</v>
      </c>
      <c r="J81" s="131"/>
      <c r="K81" s="229"/>
      <c r="L81" s="104"/>
      <c r="M81" s="104">
        <v>1</v>
      </c>
      <c r="N81" s="104"/>
      <c r="O81" s="104"/>
      <c r="P81" s="104"/>
      <c r="Q81" s="104"/>
      <c r="R81" s="104"/>
      <c r="S81" s="104">
        <v>1</v>
      </c>
      <c r="T81" s="104"/>
      <c r="U81" s="104"/>
      <c r="V81" s="104"/>
      <c r="W81" s="104"/>
      <c r="Y81" s="176"/>
      <c r="Z81" s="176"/>
      <c r="AA81" s="176"/>
    </row>
    <row r="82" spans="2:30" ht="19.649999999999999" customHeight="1">
      <c r="B82" s="121">
        <f t="shared" si="1"/>
        <v>78</v>
      </c>
      <c r="C82" s="122" t="s">
        <v>102</v>
      </c>
      <c r="D82" s="122" t="s">
        <v>134</v>
      </c>
      <c r="E82" s="122">
        <v>2003</v>
      </c>
      <c r="F82" s="122">
        <v>2010</v>
      </c>
      <c r="G82" s="123"/>
      <c r="H82" s="129" t="s">
        <v>20</v>
      </c>
      <c r="I82" s="130" t="s">
        <v>20</v>
      </c>
      <c r="J82" s="131"/>
      <c r="K82" s="229"/>
      <c r="L82" s="104"/>
      <c r="M82" s="104">
        <v>1</v>
      </c>
      <c r="N82" s="104"/>
      <c r="O82" s="104"/>
      <c r="P82" s="104"/>
      <c r="Q82" s="104"/>
      <c r="R82" s="104"/>
      <c r="S82" s="104">
        <v>1</v>
      </c>
      <c r="T82" s="104"/>
      <c r="U82" s="104"/>
      <c r="V82" s="104"/>
      <c r="W82" s="104"/>
      <c r="Y82" s="176"/>
      <c r="Z82" s="176"/>
      <c r="AA82" s="176"/>
    </row>
    <row r="83" spans="2:30" ht="19.649999999999999" customHeight="1">
      <c r="B83" s="121">
        <f t="shared" si="1"/>
        <v>79</v>
      </c>
      <c r="C83" s="122" t="s">
        <v>102</v>
      </c>
      <c r="D83" s="122" t="s">
        <v>134</v>
      </c>
      <c r="E83" s="122">
        <v>2011</v>
      </c>
      <c r="F83" s="122">
        <v>2017</v>
      </c>
      <c r="G83" s="123"/>
      <c r="H83" s="129" t="s">
        <v>20</v>
      </c>
      <c r="I83" s="130" t="s">
        <v>20</v>
      </c>
      <c r="J83" s="131"/>
      <c r="K83" s="229"/>
      <c r="L83" s="104"/>
      <c r="M83" s="104">
        <v>1</v>
      </c>
      <c r="N83" s="104"/>
      <c r="O83" s="104"/>
      <c r="P83" s="104"/>
      <c r="Q83" s="104"/>
      <c r="R83" s="104"/>
      <c r="S83" s="104">
        <v>1</v>
      </c>
      <c r="T83" s="104"/>
      <c r="U83" s="104"/>
      <c r="V83" s="104"/>
      <c r="W83" s="104"/>
      <c r="Y83" s="176"/>
      <c r="Z83" s="176"/>
      <c r="AA83" s="176"/>
      <c r="AB83" s="177" t="s">
        <v>60</v>
      </c>
      <c r="AC83" s="176"/>
      <c r="AD83" s="177"/>
    </row>
    <row r="84" spans="2:30" ht="19.649999999999999" customHeight="1">
      <c r="B84" s="121">
        <f t="shared" si="1"/>
        <v>80</v>
      </c>
      <c r="C84" s="122" t="s">
        <v>102</v>
      </c>
      <c r="D84" s="122" t="s">
        <v>134</v>
      </c>
      <c r="E84" s="122">
        <v>2017</v>
      </c>
      <c r="F84" s="122" t="s">
        <v>19</v>
      </c>
      <c r="G84" s="123"/>
      <c r="H84" s="129" t="s">
        <v>20</v>
      </c>
      <c r="I84" s="130" t="s">
        <v>20</v>
      </c>
      <c r="J84" s="131"/>
      <c r="K84" s="229"/>
      <c r="L84" s="104"/>
      <c r="M84" s="104">
        <v>1</v>
      </c>
      <c r="N84" s="104"/>
      <c r="O84" s="104"/>
      <c r="P84" s="104"/>
      <c r="Q84" s="104"/>
      <c r="R84" s="104"/>
      <c r="S84" s="104">
        <v>1</v>
      </c>
      <c r="T84" s="104"/>
      <c r="U84" s="104"/>
      <c r="V84" s="104"/>
      <c r="W84" s="104"/>
    </row>
    <row r="85" spans="2:30" ht="19.649999999999999" customHeight="1">
      <c r="B85" s="121">
        <f t="shared" si="1"/>
        <v>81</v>
      </c>
      <c r="C85" s="122" t="s">
        <v>102</v>
      </c>
      <c r="D85" s="122" t="s">
        <v>135</v>
      </c>
      <c r="E85" s="122">
        <v>2019</v>
      </c>
      <c r="F85" s="122" t="s">
        <v>19</v>
      </c>
      <c r="G85" s="123"/>
      <c r="H85" s="129" t="s">
        <v>20</v>
      </c>
      <c r="I85" s="130" t="s">
        <v>20</v>
      </c>
      <c r="J85" s="131"/>
      <c r="K85" s="229"/>
      <c r="L85" s="104"/>
      <c r="M85" s="104">
        <v>1</v>
      </c>
      <c r="N85" s="104"/>
      <c r="O85" s="104"/>
      <c r="P85" s="104"/>
      <c r="Q85" s="104"/>
      <c r="R85" s="104"/>
      <c r="S85" s="104">
        <v>1</v>
      </c>
      <c r="T85" s="104"/>
      <c r="U85" s="104"/>
      <c r="V85" s="104"/>
      <c r="W85" s="104"/>
      <c r="Y85" s="176"/>
      <c r="AB85" s="176" t="s">
        <v>136</v>
      </c>
    </row>
    <row r="86" spans="2:30" ht="19.649999999999999" customHeight="1">
      <c r="B86" s="121">
        <f t="shared" si="1"/>
        <v>82</v>
      </c>
      <c r="C86" s="122" t="s">
        <v>102</v>
      </c>
      <c r="D86" s="122" t="s">
        <v>137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  <c r="K86" s="229"/>
      <c r="L86" s="104"/>
      <c r="M86" s="104">
        <v>1</v>
      </c>
      <c r="N86" s="104"/>
      <c r="O86" s="104"/>
      <c r="P86" s="104"/>
      <c r="Q86" s="104"/>
      <c r="R86" s="104"/>
      <c r="S86" s="104">
        <v>1</v>
      </c>
      <c r="T86" s="104"/>
      <c r="U86" s="104"/>
      <c r="V86" s="104"/>
      <c r="W86" s="104"/>
      <c r="Y86" s="176"/>
      <c r="Z86" s="176">
        <v>2015</v>
      </c>
      <c r="AA86" s="176" t="s">
        <v>71</v>
      </c>
    </row>
    <row r="87" spans="2:30" ht="19.649999999999999" customHeight="1">
      <c r="B87" s="121">
        <f t="shared" si="1"/>
        <v>83</v>
      </c>
      <c r="C87" s="122" t="s">
        <v>102</v>
      </c>
      <c r="D87" s="122" t="s">
        <v>137</v>
      </c>
      <c r="E87" s="122">
        <v>2018</v>
      </c>
      <c r="F87" s="122" t="s">
        <v>19</v>
      </c>
      <c r="G87" s="123"/>
      <c r="H87" s="129" t="s">
        <v>20</v>
      </c>
      <c r="I87" s="130" t="s">
        <v>20</v>
      </c>
      <c r="J87" s="131"/>
      <c r="K87" s="229"/>
      <c r="L87" s="104"/>
      <c r="M87" s="104">
        <v>1</v>
      </c>
      <c r="N87" s="104"/>
      <c r="O87" s="104"/>
      <c r="P87" s="104"/>
      <c r="Q87" s="104"/>
      <c r="R87" s="104"/>
      <c r="S87" s="104">
        <v>1</v>
      </c>
      <c r="T87" s="104"/>
      <c r="U87" s="104"/>
      <c r="V87" s="104"/>
      <c r="W87" s="104"/>
      <c r="Y87" s="176"/>
      <c r="AB87" s="177" t="s">
        <v>60</v>
      </c>
      <c r="AC87" s="176"/>
      <c r="AD87" s="177"/>
    </row>
    <row r="88" spans="2:30" ht="19.649999999999999" customHeight="1">
      <c r="B88" s="121">
        <f t="shared" si="1"/>
        <v>84</v>
      </c>
      <c r="C88" s="122" t="s">
        <v>102</v>
      </c>
      <c r="D88" s="122" t="s">
        <v>138</v>
      </c>
      <c r="E88" s="122">
        <v>2019</v>
      </c>
      <c r="F88" s="122" t="s">
        <v>19</v>
      </c>
      <c r="G88" s="123"/>
      <c r="H88" s="129" t="s">
        <v>20</v>
      </c>
      <c r="I88" s="130" t="s">
        <v>20</v>
      </c>
      <c r="J88" s="131"/>
      <c r="K88" s="229"/>
      <c r="L88" s="104"/>
      <c r="M88" s="104">
        <v>1</v>
      </c>
      <c r="N88" s="104"/>
      <c r="O88" s="104"/>
      <c r="P88" s="104"/>
      <c r="Q88" s="104"/>
      <c r="R88" s="104"/>
      <c r="S88" s="104">
        <v>1</v>
      </c>
      <c r="T88" s="104"/>
      <c r="U88" s="104"/>
      <c r="V88" s="104"/>
      <c r="W88" s="104"/>
      <c r="Y88" s="176"/>
    </row>
    <row r="89" spans="2:30" ht="19.649999999999999" customHeight="1">
      <c r="B89" s="121">
        <f t="shared" si="1"/>
        <v>85</v>
      </c>
      <c r="C89" s="122" t="s">
        <v>102</v>
      </c>
      <c r="D89" s="122" t="s">
        <v>139</v>
      </c>
      <c r="E89" s="122">
        <v>2009</v>
      </c>
      <c r="F89" s="122" t="s">
        <v>19</v>
      </c>
      <c r="G89" s="123" t="s">
        <v>20</v>
      </c>
      <c r="H89" s="129" t="s">
        <v>20</v>
      </c>
      <c r="I89" s="130" t="s">
        <v>20</v>
      </c>
      <c r="J89" s="131"/>
      <c r="K89" s="229">
        <v>0</v>
      </c>
      <c r="L89" s="104"/>
      <c r="M89" s="104">
        <v>1</v>
      </c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2" t="s">
        <v>140</v>
      </c>
      <c r="Y89" s="176"/>
    </row>
    <row r="90" spans="2:30" ht="19.649999999999999" customHeight="1">
      <c r="B90" s="121">
        <f t="shared" si="1"/>
        <v>86</v>
      </c>
      <c r="C90" s="122" t="s">
        <v>102</v>
      </c>
      <c r="D90" s="122" t="s">
        <v>139</v>
      </c>
      <c r="E90" s="122">
        <v>2015</v>
      </c>
      <c r="F90" s="122">
        <v>2018</v>
      </c>
      <c r="G90" s="123"/>
      <c r="H90" s="129" t="s">
        <v>20</v>
      </c>
      <c r="I90" s="130" t="s">
        <v>20</v>
      </c>
      <c r="J90" s="131"/>
      <c r="K90" s="229"/>
      <c r="L90" s="104"/>
      <c r="M90" s="104">
        <v>1</v>
      </c>
      <c r="N90" s="104"/>
      <c r="O90" s="104"/>
      <c r="P90" s="104"/>
      <c r="Q90" s="104"/>
      <c r="R90" s="104"/>
      <c r="S90" s="104">
        <v>1</v>
      </c>
      <c r="T90" s="104"/>
      <c r="U90" s="104"/>
      <c r="V90" s="104"/>
      <c r="W90" s="104"/>
      <c r="Y90" s="176"/>
    </row>
    <row r="91" spans="2:30" ht="19.649999999999999" customHeight="1">
      <c r="B91" s="121">
        <f t="shared" si="1"/>
        <v>87</v>
      </c>
      <c r="C91" s="122" t="s">
        <v>102</v>
      </c>
      <c r="D91" s="122" t="s">
        <v>139</v>
      </c>
      <c r="E91" s="122">
        <v>2018</v>
      </c>
      <c r="F91" s="122" t="s">
        <v>19</v>
      </c>
      <c r="G91" s="123"/>
      <c r="H91" s="129" t="s">
        <v>20</v>
      </c>
      <c r="I91" s="130" t="s">
        <v>20</v>
      </c>
      <c r="J91" s="131"/>
      <c r="K91" s="229"/>
      <c r="L91" s="104"/>
      <c r="M91" s="104">
        <v>1</v>
      </c>
      <c r="N91" s="104"/>
      <c r="O91" s="104"/>
      <c r="P91" s="104"/>
      <c r="Q91" s="104"/>
      <c r="R91" s="104"/>
      <c r="S91" s="104">
        <v>1</v>
      </c>
      <c r="T91" s="104"/>
      <c r="U91" s="104"/>
      <c r="V91" s="104"/>
      <c r="W91" s="104"/>
      <c r="Y91" s="176"/>
      <c r="Z91" s="176">
        <v>2017</v>
      </c>
      <c r="AA91" s="176" t="s">
        <v>71</v>
      </c>
    </row>
    <row r="92" spans="2:30" ht="19.649999999999999" customHeight="1">
      <c r="B92" s="121">
        <f t="shared" si="1"/>
        <v>88</v>
      </c>
      <c r="C92" s="122" t="s">
        <v>102</v>
      </c>
      <c r="D92" s="122" t="s">
        <v>141</v>
      </c>
      <c r="E92" s="122">
        <v>2008</v>
      </c>
      <c r="F92" s="122">
        <v>2014</v>
      </c>
      <c r="G92" s="123"/>
      <c r="H92" s="129" t="s">
        <v>20</v>
      </c>
      <c r="I92" s="130" t="s">
        <v>20</v>
      </c>
      <c r="J92" s="131"/>
      <c r="K92" s="229"/>
      <c r="L92" s="104"/>
      <c r="M92" s="104">
        <v>1</v>
      </c>
      <c r="N92" s="104"/>
      <c r="O92" s="104"/>
      <c r="P92" s="104"/>
      <c r="Q92" s="104"/>
      <c r="R92" s="104"/>
      <c r="S92" s="104">
        <v>1</v>
      </c>
      <c r="T92" s="104"/>
      <c r="U92" s="104"/>
      <c r="V92" s="104"/>
      <c r="W92" s="104"/>
      <c r="Y92" s="176"/>
    </row>
    <row r="93" spans="2:30" ht="19.649999999999999" customHeight="1">
      <c r="B93" s="121">
        <f t="shared" si="1"/>
        <v>89</v>
      </c>
      <c r="C93" s="122" t="s">
        <v>102</v>
      </c>
      <c r="D93" s="122" t="s">
        <v>141</v>
      </c>
      <c r="E93" s="122">
        <v>2015</v>
      </c>
      <c r="F93" s="122">
        <v>2019</v>
      </c>
      <c r="G93" s="123"/>
      <c r="H93" s="129" t="s">
        <v>20</v>
      </c>
      <c r="I93" s="130" t="s">
        <v>20</v>
      </c>
      <c r="J93" s="131"/>
      <c r="K93" s="229"/>
      <c r="L93" s="104"/>
      <c r="M93" s="104">
        <v>1</v>
      </c>
      <c r="N93" s="104"/>
      <c r="O93" s="104"/>
      <c r="P93" s="104"/>
      <c r="Q93" s="104"/>
      <c r="R93" s="104"/>
      <c r="S93" s="104">
        <v>1</v>
      </c>
      <c r="T93" s="104"/>
      <c r="U93" s="104"/>
      <c r="V93" s="104"/>
      <c r="W93" s="104"/>
      <c r="Z93" s="191">
        <v>42248</v>
      </c>
      <c r="AA93" s="176"/>
    </row>
    <row r="94" spans="2:30" ht="19.649999999999999" customHeight="1">
      <c r="B94" s="121">
        <f t="shared" si="1"/>
        <v>90</v>
      </c>
      <c r="C94" s="122" t="s">
        <v>102</v>
      </c>
      <c r="D94" s="122" t="s">
        <v>142</v>
      </c>
      <c r="E94" s="122">
        <v>2019</v>
      </c>
      <c r="F94" s="122" t="s">
        <v>19</v>
      </c>
      <c r="G94" s="123"/>
      <c r="H94" s="129" t="s">
        <v>20</v>
      </c>
      <c r="I94" s="130" t="s">
        <v>20</v>
      </c>
      <c r="J94" s="131"/>
      <c r="K94" s="229"/>
      <c r="L94" s="104"/>
      <c r="M94" s="104">
        <v>1</v>
      </c>
      <c r="N94" s="104"/>
      <c r="O94" s="104"/>
      <c r="P94" s="104"/>
      <c r="Q94" s="104"/>
      <c r="R94" s="104"/>
      <c r="S94" s="104">
        <v>1</v>
      </c>
      <c r="T94" s="104"/>
      <c r="U94" s="104"/>
      <c r="V94" s="104"/>
      <c r="W94" s="104"/>
      <c r="AB94" s="176" t="s">
        <v>70</v>
      </c>
    </row>
    <row r="95" spans="2:30" ht="19.5" customHeight="1">
      <c r="B95" s="121">
        <f t="shared" si="1"/>
        <v>91</v>
      </c>
      <c r="C95" s="122" t="s">
        <v>102</v>
      </c>
      <c r="D95" s="122" t="s">
        <v>143</v>
      </c>
      <c r="E95" s="122">
        <v>2002</v>
      </c>
      <c r="F95" s="122">
        <v>2008</v>
      </c>
      <c r="G95" s="123"/>
      <c r="H95" s="129" t="s">
        <v>20</v>
      </c>
      <c r="I95" s="130" t="s">
        <v>20</v>
      </c>
      <c r="J95" s="131"/>
      <c r="K95" s="229"/>
      <c r="L95" s="104"/>
      <c r="M95" s="104">
        <v>1</v>
      </c>
      <c r="N95" s="104"/>
      <c r="O95" s="104"/>
      <c r="P95" s="104"/>
      <c r="Q95" s="104"/>
      <c r="R95" s="104"/>
      <c r="S95" s="104">
        <v>1</v>
      </c>
      <c r="T95" s="104"/>
      <c r="U95" s="104"/>
      <c r="V95" s="104"/>
      <c r="W95" s="104"/>
      <c r="Y95" s="176" t="s">
        <v>144</v>
      </c>
      <c r="Z95" s="191">
        <v>41275</v>
      </c>
      <c r="AA95" s="176"/>
      <c r="AB95" s="176" t="s">
        <v>70</v>
      </c>
    </row>
    <row r="96" spans="2:30" ht="19.649999999999999" customHeight="1">
      <c r="B96" s="121">
        <f t="shared" si="1"/>
        <v>92</v>
      </c>
      <c r="C96" s="122" t="s">
        <v>102</v>
      </c>
      <c r="D96" s="122" t="s">
        <v>143</v>
      </c>
      <c r="E96" s="122">
        <v>2009</v>
      </c>
      <c r="F96" s="122">
        <v>2016</v>
      </c>
      <c r="G96" s="123"/>
      <c r="H96" s="129" t="s">
        <v>20</v>
      </c>
      <c r="I96" s="130" t="s">
        <v>20</v>
      </c>
      <c r="J96" s="131"/>
      <c r="K96" s="229"/>
      <c r="L96" s="104"/>
      <c r="M96" s="104">
        <v>1</v>
      </c>
      <c r="N96" s="104"/>
      <c r="O96" s="104"/>
      <c r="P96" s="104"/>
      <c r="Q96" s="104"/>
      <c r="R96" s="104"/>
      <c r="S96" s="104">
        <v>1</v>
      </c>
      <c r="T96" s="104"/>
      <c r="U96" s="104"/>
      <c r="V96" s="104"/>
      <c r="W96" s="104"/>
      <c r="AB96" s="177" t="s">
        <v>118</v>
      </c>
      <c r="AC96" s="176"/>
      <c r="AD96" s="176"/>
    </row>
    <row r="97" spans="2:34" ht="19.649999999999999" customHeight="1">
      <c r="B97" s="121">
        <f t="shared" si="1"/>
        <v>93</v>
      </c>
      <c r="C97" s="122" t="s">
        <v>102</v>
      </c>
      <c r="D97" s="122" t="s">
        <v>143</v>
      </c>
      <c r="E97" s="122">
        <v>2018</v>
      </c>
      <c r="F97" s="122" t="s">
        <v>19</v>
      </c>
      <c r="G97" s="123"/>
      <c r="H97" s="129" t="s">
        <v>20</v>
      </c>
      <c r="I97" s="130" t="s">
        <v>20</v>
      </c>
      <c r="J97" s="131"/>
      <c r="K97" s="229"/>
      <c r="L97" s="104"/>
      <c r="M97" s="104">
        <v>1</v>
      </c>
      <c r="N97" s="104"/>
      <c r="O97" s="104"/>
      <c r="P97" s="104"/>
      <c r="Q97" s="104"/>
      <c r="R97" s="104"/>
      <c r="S97" s="104">
        <v>1</v>
      </c>
      <c r="T97" s="104"/>
      <c r="U97" s="104"/>
      <c r="V97" s="104"/>
      <c r="W97" s="104"/>
    </row>
    <row r="98" spans="2:34" ht="19.649999999999999" customHeight="1">
      <c r="B98" s="121">
        <f t="shared" si="1"/>
        <v>94</v>
      </c>
      <c r="C98" s="122" t="s">
        <v>145</v>
      </c>
      <c r="D98" s="122" t="s">
        <v>147</v>
      </c>
      <c r="E98" s="122">
        <v>2013</v>
      </c>
      <c r="F98" s="122" t="s">
        <v>19</v>
      </c>
      <c r="G98" s="123"/>
      <c r="H98" s="129" t="s">
        <v>20</v>
      </c>
      <c r="I98" s="130"/>
      <c r="J98" s="131" t="s">
        <v>20</v>
      </c>
      <c r="K98" s="229" t="s">
        <v>20</v>
      </c>
      <c r="L98" s="104"/>
      <c r="M98" s="104">
        <v>1</v>
      </c>
      <c r="N98" s="104"/>
      <c r="O98" s="104"/>
      <c r="P98" s="104"/>
      <c r="Q98" s="104">
        <v>2</v>
      </c>
      <c r="R98" s="104"/>
      <c r="S98" s="104"/>
      <c r="T98" s="104"/>
      <c r="U98" s="104"/>
      <c r="V98" s="104"/>
      <c r="W98" s="104"/>
      <c r="X98" s="102" t="s">
        <v>148</v>
      </c>
      <c r="AB98" s="177"/>
      <c r="AC98" s="176"/>
      <c r="AD98" s="176"/>
    </row>
    <row r="99" spans="2:34" ht="19.649999999999999" customHeight="1">
      <c r="B99" s="121">
        <f t="shared" si="1"/>
        <v>95</v>
      </c>
      <c r="C99" s="122" t="s">
        <v>152</v>
      </c>
      <c r="D99" s="122" t="s">
        <v>156</v>
      </c>
      <c r="E99" s="122">
        <v>2016</v>
      </c>
      <c r="F99" s="122">
        <v>2019</v>
      </c>
      <c r="G99" s="123"/>
      <c r="H99" s="129" t="s">
        <v>20</v>
      </c>
      <c r="I99" s="130" t="s">
        <v>25</v>
      </c>
      <c r="J99" s="131" t="s">
        <v>25</v>
      </c>
      <c r="K99" s="229"/>
      <c r="L99" s="104"/>
      <c r="M99" s="104">
        <v>1</v>
      </c>
      <c r="N99" s="104"/>
      <c r="O99" s="104"/>
      <c r="P99" s="104"/>
      <c r="Q99" s="104"/>
      <c r="R99" s="104"/>
      <c r="S99" s="104"/>
      <c r="T99" s="104">
        <v>1</v>
      </c>
      <c r="U99" s="104"/>
      <c r="V99" s="104"/>
      <c r="W99" s="104" t="s">
        <v>157</v>
      </c>
      <c r="X99" s="102" t="s">
        <v>158</v>
      </c>
      <c r="AG99" s="176"/>
      <c r="AH99" s="176"/>
    </row>
    <row r="100" spans="2:34" ht="19.649999999999999" customHeight="1">
      <c r="B100" s="121">
        <f t="shared" si="1"/>
        <v>96</v>
      </c>
      <c r="C100" s="179" t="s">
        <v>159</v>
      </c>
      <c r="D100" s="179" t="s">
        <v>161</v>
      </c>
      <c r="E100" s="179">
        <v>2011</v>
      </c>
      <c r="F100" s="179"/>
      <c r="G100" s="123"/>
      <c r="H100" s="129" t="s">
        <v>20</v>
      </c>
      <c r="I100" s="130"/>
      <c r="J100" s="131"/>
      <c r="K100" s="229"/>
      <c r="L100" s="104"/>
      <c r="M100" s="104">
        <v>1</v>
      </c>
      <c r="N100" s="104"/>
      <c r="O100" s="104"/>
      <c r="P100" s="104"/>
      <c r="Q100" s="104"/>
      <c r="R100" s="104"/>
      <c r="S100" s="104"/>
      <c r="T100" s="104"/>
      <c r="U100" s="104">
        <v>1</v>
      </c>
      <c r="V100" s="104"/>
      <c r="W100" s="104"/>
      <c r="Y100" s="176"/>
      <c r="AG100" s="176"/>
      <c r="AH100" s="176"/>
    </row>
    <row r="101" spans="2:34" ht="19.649999999999999" customHeight="1">
      <c r="B101" s="121">
        <f t="shared" si="1"/>
        <v>97</v>
      </c>
      <c r="C101" s="179" t="s">
        <v>159</v>
      </c>
      <c r="D101" s="179" t="s">
        <v>162</v>
      </c>
      <c r="E101" s="179">
        <v>2011</v>
      </c>
      <c r="F101" s="179">
        <v>2015</v>
      </c>
      <c r="G101" s="123"/>
      <c r="H101" s="129" t="s">
        <v>20</v>
      </c>
      <c r="I101" s="130"/>
      <c r="J101" s="131" t="s">
        <v>20</v>
      </c>
      <c r="K101" s="229"/>
      <c r="L101" s="104"/>
      <c r="M101" s="104">
        <v>1</v>
      </c>
      <c r="N101" s="104"/>
      <c r="O101" s="104"/>
      <c r="P101" s="104"/>
      <c r="Q101" s="104"/>
      <c r="R101" s="104"/>
      <c r="S101" s="104"/>
      <c r="T101" s="104"/>
      <c r="U101" s="104">
        <v>1</v>
      </c>
      <c r="V101" s="104"/>
      <c r="W101" s="104"/>
      <c r="Y101" s="176"/>
      <c r="AB101" s="177" t="s">
        <v>163</v>
      </c>
      <c r="AC101" s="176"/>
      <c r="AD101" s="177"/>
      <c r="AG101" s="176"/>
      <c r="AH101" s="176"/>
    </row>
    <row r="102" spans="2:34" ht="19.649999999999999" customHeight="1">
      <c r="B102" s="121">
        <f t="shared" si="1"/>
        <v>98</v>
      </c>
      <c r="C102" s="179" t="s">
        <v>164</v>
      </c>
      <c r="D102" s="122" t="s">
        <v>165</v>
      </c>
      <c r="E102" s="179">
        <v>2006</v>
      </c>
      <c r="F102" s="179" t="s">
        <v>19</v>
      </c>
      <c r="G102" s="123"/>
      <c r="H102" s="129" t="s">
        <v>20</v>
      </c>
      <c r="I102" s="130" t="s">
        <v>25</v>
      </c>
      <c r="J102" s="131" t="s">
        <v>20</v>
      </c>
      <c r="K102" s="229"/>
      <c r="L102" s="104"/>
      <c r="M102" s="104">
        <v>1</v>
      </c>
      <c r="N102" s="104"/>
      <c r="O102" s="104"/>
      <c r="P102" s="104"/>
      <c r="Q102" s="104"/>
      <c r="R102" s="104"/>
      <c r="S102" s="104"/>
      <c r="T102" s="104">
        <v>1</v>
      </c>
      <c r="U102" s="104"/>
      <c r="V102" s="104"/>
      <c r="W102" s="104" t="s">
        <v>166</v>
      </c>
      <c r="X102" s="102" t="s">
        <v>167</v>
      </c>
      <c r="Y102" s="176" t="s">
        <v>168</v>
      </c>
      <c r="AB102" s="176" t="s">
        <v>70</v>
      </c>
      <c r="AG102" s="176"/>
      <c r="AH102" s="176"/>
    </row>
    <row r="103" spans="2:34" ht="19.649999999999999" customHeight="1">
      <c r="B103" s="121">
        <f t="shared" si="1"/>
        <v>99</v>
      </c>
      <c r="C103" s="179" t="s">
        <v>171</v>
      </c>
      <c r="D103" s="179" t="s">
        <v>172</v>
      </c>
      <c r="E103" s="179">
        <v>2012</v>
      </c>
      <c r="F103" s="179" t="s">
        <v>19</v>
      </c>
      <c r="G103" s="123"/>
      <c r="H103" s="129" t="s">
        <v>20</v>
      </c>
      <c r="I103" s="130" t="s">
        <v>20</v>
      </c>
      <c r="J103" s="131"/>
      <c r="K103" s="229">
        <v>0</v>
      </c>
      <c r="L103" s="104"/>
      <c r="M103" s="104">
        <v>1</v>
      </c>
      <c r="N103" s="104"/>
      <c r="O103" s="104"/>
      <c r="P103" s="104"/>
      <c r="Q103" s="104"/>
      <c r="R103" s="104">
        <v>1</v>
      </c>
      <c r="S103" s="104"/>
      <c r="T103" s="104"/>
      <c r="U103" s="104"/>
      <c r="V103" s="104"/>
      <c r="W103" s="104"/>
      <c r="X103" s="102" t="s">
        <v>42</v>
      </c>
      <c r="Z103" s="191">
        <v>42005</v>
      </c>
      <c r="AA103" s="176"/>
      <c r="AG103" s="176"/>
      <c r="AH103" s="176"/>
    </row>
    <row r="104" spans="2:34" ht="19.649999999999999" customHeight="1">
      <c r="B104" s="121">
        <f t="shared" si="1"/>
        <v>100</v>
      </c>
      <c r="C104" s="179" t="s">
        <v>171</v>
      </c>
      <c r="D104" s="179" t="s">
        <v>173</v>
      </c>
      <c r="E104" s="179">
        <v>2013</v>
      </c>
      <c r="F104" s="179">
        <v>2017</v>
      </c>
      <c r="G104" s="123"/>
      <c r="H104" s="129" t="s">
        <v>20</v>
      </c>
      <c r="I104" s="130" t="s">
        <v>20</v>
      </c>
      <c r="J104" s="131"/>
      <c r="K104" s="229">
        <v>0</v>
      </c>
      <c r="L104" s="104"/>
      <c r="M104" s="104">
        <v>1</v>
      </c>
      <c r="N104" s="104"/>
      <c r="O104" s="104"/>
      <c r="P104" s="104"/>
      <c r="Q104" s="104"/>
      <c r="R104" s="104">
        <v>1</v>
      </c>
      <c r="S104" s="104"/>
      <c r="T104" s="104"/>
      <c r="U104" s="104"/>
      <c r="V104" s="104"/>
      <c r="W104" s="104"/>
      <c r="X104" s="102" t="s">
        <v>42</v>
      </c>
      <c r="Y104" s="176" t="s">
        <v>174</v>
      </c>
      <c r="AG104" s="176"/>
      <c r="AH104" s="176"/>
    </row>
    <row r="105" spans="2:34" ht="19.649999999999999" customHeight="1">
      <c r="B105" s="121">
        <f t="shared" si="1"/>
        <v>101</v>
      </c>
      <c r="C105" s="179" t="s">
        <v>171</v>
      </c>
      <c r="D105" s="179" t="s">
        <v>173</v>
      </c>
      <c r="E105" s="179">
        <v>2017</v>
      </c>
      <c r="F105" s="179" t="s">
        <v>19</v>
      </c>
      <c r="G105" s="123"/>
      <c r="H105" s="129" t="s">
        <v>20</v>
      </c>
      <c r="I105" s="130" t="s">
        <v>20</v>
      </c>
      <c r="J105" s="131"/>
      <c r="K105" s="229">
        <v>0</v>
      </c>
      <c r="L105" s="104"/>
      <c r="M105" s="104">
        <v>1</v>
      </c>
      <c r="N105" s="104"/>
      <c r="O105" s="104"/>
      <c r="P105" s="104"/>
      <c r="Q105" s="104"/>
      <c r="R105" s="104">
        <v>1</v>
      </c>
      <c r="S105" s="104"/>
      <c r="T105" s="104"/>
      <c r="U105" s="104"/>
      <c r="V105" s="104"/>
      <c r="W105" s="104"/>
      <c r="X105" s="102" t="s">
        <v>42</v>
      </c>
      <c r="AB105" s="177" t="s">
        <v>46</v>
      </c>
      <c r="AC105" s="176"/>
      <c r="AD105" s="177"/>
      <c r="AG105" s="176"/>
      <c r="AH105" s="176"/>
    </row>
    <row r="106" spans="2:34" ht="19.649999999999999" customHeight="1">
      <c r="B106" s="121">
        <f t="shared" si="1"/>
        <v>102</v>
      </c>
      <c r="C106" s="179" t="s">
        <v>171</v>
      </c>
      <c r="D106" s="179" t="s">
        <v>175</v>
      </c>
      <c r="E106" s="179">
        <v>2012</v>
      </c>
      <c r="F106" s="179" t="s">
        <v>19</v>
      </c>
      <c r="G106" s="123"/>
      <c r="H106" s="129" t="s">
        <v>20</v>
      </c>
      <c r="I106" s="130" t="s">
        <v>20</v>
      </c>
      <c r="J106" s="131"/>
      <c r="K106" s="229">
        <v>0</v>
      </c>
      <c r="L106" s="104"/>
      <c r="M106" s="104">
        <v>1</v>
      </c>
      <c r="N106" s="104"/>
      <c r="O106" s="104"/>
      <c r="P106" s="104"/>
      <c r="Q106" s="104"/>
      <c r="R106" s="104">
        <v>1</v>
      </c>
      <c r="S106" s="104"/>
      <c r="T106" s="104"/>
      <c r="U106" s="104"/>
      <c r="V106" s="104"/>
      <c r="W106" s="104"/>
      <c r="X106" s="102" t="s">
        <v>42</v>
      </c>
      <c r="Y106" s="176" t="s">
        <v>176</v>
      </c>
      <c r="AB106" s="177"/>
      <c r="AC106" s="176"/>
      <c r="AD106" s="177"/>
      <c r="AG106" s="176"/>
      <c r="AH106" s="176"/>
    </row>
    <row r="107" spans="2:34" ht="19.649999999999999" customHeight="1">
      <c r="B107" s="121">
        <f t="shared" si="1"/>
        <v>103</v>
      </c>
      <c r="C107" s="179" t="s">
        <v>171</v>
      </c>
      <c r="D107" s="179" t="s">
        <v>177</v>
      </c>
      <c r="E107" s="179">
        <v>2012</v>
      </c>
      <c r="F107" s="179" t="s">
        <v>19</v>
      </c>
      <c r="G107" s="123"/>
      <c r="H107" s="129" t="s">
        <v>20</v>
      </c>
      <c r="I107" s="130" t="s">
        <v>20</v>
      </c>
      <c r="J107" s="131"/>
      <c r="K107" s="229">
        <v>0</v>
      </c>
      <c r="L107" s="104"/>
      <c r="M107" s="104">
        <v>1</v>
      </c>
      <c r="N107" s="104"/>
      <c r="O107" s="104"/>
      <c r="P107" s="104"/>
      <c r="Q107" s="104"/>
      <c r="R107" s="104">
        <v>1</v>
      </c>
      <c r="S107" s="104"/>
      <c r="T107" s="104"/>
      <c r="U107" s="104"/>
      <c r="V107" s="104"/>
      <c r="W107" s="104"/>
      <c r="X107" s="102" t="s">
        <v>42</v>
      </c>
      <c r="Z107" s="176">
        <v>2006</v>
      </c>
      <c r="AA107" s="176" t="s">
        <v>71</v>
      </c>
      <c r="AG107" s="176"/>
      <c r="AH107" s="176"/>
    </row>
    <row r="108" spans="2:34" ht="19.649999999999999" customHeight="1">
      <c r="B108" s="121">
        <f t="shared" si="1"/>
        <v>104</v>
      </c>
      <c r="C108" s="179" t="s">
        <v>171</v>
      </c>
      <c r="D108" s="179" t="s">
        <v>177</v>
      </c>
      <c r="E108" s="179">
        <v>2020</v>
      </c>
      <c r="F108" s="179" t="s">
        <v>19</v>
      </c>
      <c r="G108" s="123"/>
      <c r="H108" s="129" t="s">
        <v>20</v>
      </c>
      <c r="I108" s="130" t="s">
        <v>20</v>
      </c>
      <c r="J108" s="131"/>
      <c r="K108" s="229">
        <v>0</v>
      </c>
      <c r="L108" s="104"/>
      <c r="M108" s="104">
        <v>1</v>
      </c>
      <c r="N108" s="104"/>
      <c r="O108" s="104"/>
      <c r="P108" s="104"/>
      <c r="Q108" s="104"/>
      <c r="R108" s="104">
        <v>1</v>
      </c>
      <c r="S108" s="104"/>
      <c r="T108" s="104"/>
      <c r="U108" s="104"/>
      <c r="V108" s="104"/>
      <c r="W108" s="104"/>
      <c r="X108" s="102" t="s">
        <v>42</v>
      </c>
      <c r="Z108" s="191">
        <v>43252</v>
      </c>
      <c r="AA108" s="176"/>
      <c r="AG108" s="176"/>
      <c r="AH108" s="176"/>
    </row>
    <row r="109" spans="2:34" ht="19.649999999999999" customHeight="1">
      <c r="B109" s="121">
        <f t="shared" si="1"/>
        <v>105</v>
      </c>
      <c r="C109" s="179" t="s">
        <v>171</v>
      </c>
      <c r="D109" s="179" t="s">
        <v>178</v>
      </c>
      <c r="E109" s="179">
        <v>2012</v>
      </c>
      <c r="F109" s="179" t="s">
        <v>19</v>
      </c>
      <c r="G109" s="123"/>
      <c r="H109" s="129" t="s">
        <v>20</v>
      </c>
      <c r="I109" s="130" t="s">
        <v>20</v>
      </c>
      <c r="J109" s="131"/>
      <c r="K109" s="229">
        <v>0</v>
      </c>
      <c r="L109" s="104"/>
      <c r="M109" s="104">
        <v>1</v>
      </c>
      <c r="N109" s="104"/>
      <c r="O109" s="104"/>
      <c r="P109" s="104"/>
      <c r="Q109" s="104"/>
      <c r="R109" s="104">
        <v>1</v>
      </c>
      <c r="S109" s="104"/>
      <c r="T109" s="104"/>
      <c r="U109" s="104"/>
      <c r="V109" s="104"/>
      <c r="W109" s="104"/>
      <c r="X109" s="102" t="s">
        <v>42</v>
      </c>
      <c r="AG109" s="176"/>
      <c r="AH109" s="176"/>
    </row>
    <row r="110" spans="2:34" ht="19.649999999999999" customHeight="1">
      <c r="B110" s="121">
        <f t="shared" si="1"/>
        <v>106</v>
      </c>
      <c r="C110" s="122" t="s">
        <v>171</v>
      </c>
      <c r="D110" s="122" t="s">
        <v>178</v>
      </c>
      <c r="E110" s="179">
        <v>2020</v>
      </c>
      <c r="F110" s="179" t="s">
        <v>19</v>
      </c>
      <c r="G110" s="123"/>
      <c r="H110" s="129" t="s">
        <v>20</v>
      </c>
      <c r="I110" s="130" t="s">
        <v>20</v>
      </c>
      <c r="J110" s="131"/>
      <c r="K110" s="229">
        <v>0</v>
      </c>
      <c r="L110" s="104"/>
      <c r="M110" s="104">
        <v>1</v>
      </c>
      <c r="N110" s="104"/>
      <c r="O110" s="104"/>
      <c r="P110" s="104"/>
      <c r="Q110" s="104"/>
      <c r="R110" s="104">
        <v>1</v>
      </c>
      <c r="S110" s="104"/>
      <c r="T110" s="104"/>
      <c r="U110" s="104"/>
      <c r="V110" s="104"/>
      <c r="W110" s="104"/>
      <c r="X110" s="102" t="s">
        <v>42</v>
      </c>
      <c r="AG110" s="176"/>
      <c r="AH110" s="176"/>
    </row>
    <row r="111" spans="2:34" ht="19.649999999999999" customHeight="1">
      <c r="B111" s="121">
        <f t="shared" si="1"/>
        <v>107</v>
      </c>
      <c r="C111" s="122" t="s">
        <v>179</v>
      </c>
      <c r="D111" s="179" t="s">
        <v>180</v>
      </c>
      <c r="E111" s="179">
        <v>2011</v>
      </c>
      <c r="F111" s="179">
        <v>2016</v>
      </c>
      <c r="G111" s="123"/>
      <c r="H111" s="129" t="s">
        <v>20</v>
      </c>
      <c r="I111" s="130"/>
      <c r="J111" s="131"/>
      <c r="K111" s="229">
        <v>0</v>
      </c>
      <c r="L111" s="104"/>
      <c r="M111" s="104">
        <v>1</v>
      </c>
      <c r="N111" s="104"/>
      <c r="O111" s="104">
        <v>1</v>
      </c>
      <c r="P111" s="104"/>
      <c r="Q111" s="104"/>
      <c r="R111" s="104"/>
      <c r="S111" s="104"/>
      <c r="T111" s="104"/>
      <c r="U111" s="104"/>
      <c r="V111" s="104"/>
      <c r="W111" s="104"/>
      <c r="X111" s="102" t="s">
        <v>181</v>
      </c>
      <c r="Z111" s="191">
        <v>41760</v>
      </c>
      <c r="AA111" s="176"/>
      <c r="AG111" s="176"/>
      <c r="AH111" s="176"/>
    </row>
    <row r="112" spans="2:34" ht="19.649999999999999" customHeight="1">
      <c r="B112" s="121">
        <f t="shared" si="1"/>
        <v>108</v>
      </c>
      <c r="C112" s="179" t="s">
        <v>179</v>
      </c>
      <c r="D112" s="179" t="s">
        <v>183</v>
      </c>
      <c r="E112" s="179">
        <v>2011</v>
      </c>
      <c r="F112" s="179">
        <v>2016</v>
      </c>
      <c r="G112" s="123"/>
      <c r="H112" s="129" t="s">
        <v>20</v>
      </c>
      <c r="I112" s="130"/>
      <c r="J112" s="131"/>
      <c r="K112" s="229" t="s">
        <v>20</v>
      </c>
      <c r="L112" s="104"/>
      <c r="M112" s="104">
        <v>1</v>
      </c>
      <c r="N112" s="104"/>
      <c r="O112" s="104">
        <v>1</v>
      </c>
      <c r="P112" s="104"/>
      <c r="Q112" s="104"/>
      <c r="R112" s="104"/>
      <c r="S112" s="104"/>
      <c r="T112" s="104"/>
      <c r="U112" s="104"/>
      <c r="V112" s="104"/>
      <c r="W112" s="104"/>
      <c r="X112" s="102" t="s">
        <v>184</v>
      </c>
      <c r="AG112" s="176"/>
      <c r="AH112" s="176"/>
    </row>
    <row r="113" spans="2:34" ht="19.649999999999999" customHeight="1">
      <c r="B113" s="121">
        <f t="shared" si="1"/>
        <v>109</v>
      </c>
      <c r="C113" s="179" t="s">
        <v>179</v>
      </c>
      <c r="D113" s="179" t="s">
        <v>186</v>
      </c>
      <c r="E113" s="179">
        <v>2016</v>
      </c>
      <c r="F113" s="179"/>
      <c r="G113" s="123"/>
      <c r="H113" s="129" t="s">
        <v>20</v>
      </c>
      <c r="I113" s="130"/>
      <c r="J113" s="131" t="s">
        <v>20</v>
      </c>
      <c r="K113" s="229"/>
      <c r="L113" s="104"/>
      <c r="M113" s="104">
        <v>1</v>
      </c>
      <c r="N113" s="104"/>
      <c r="O113" s="104"/>
      <c r="P113" s="104"/>
      <c r="Q113" s="104"/>
      <c r="R113" s="104"/>
      <c r="S113" s="104"/>
      <c r="T113" s="104"/>
      <c r="U113" s="104">
        <v>1</v>
      </c>
      <c r="V113" s="104"/>
      <c r="W113" s="104"/>
      <c r="Y113" s="176"/>
      <c r="AG113" s="176"/>
      <c r="AH113" s="176"/>
    </row>
    <row r="114" spans="2:34" ht="19.649999999999999" customHeight="1">
      <c r="B114" s="121">
        <f t="shared" si="1"/>
        <v>110</v>
      </c>
      <c r="C114" s="179" t="s">
        <v>179</v>
      </c>
      <c r="D114" s="179" t="s">
        <v>187</v>
      </c>
      <c r="E114" s="179">
        <v>2015</v>
      </c>
      <c r="F114" s="179"/>
      <c r="G114" s="123"/>
      <c r="H114" s="129" t="s">
        <v>20</v>
      </c>
      <c r="I114" s="130"/>
      <c r="J114" s="131" t="s">
        <v>20</v>
      </c>
      <c r="K114" s="229"/>
      <c r="L114" s="104"/>
      <c r="M114" s="104">
        <v>1</v>
      </c>
      <c r="N114" s="104"/>
      <c r="O114" s="104"/>
      <c r="P114" s="104"/>
      <c r="Q114" s="104"/>
      <c r="R114" s="104"/>
      <c r="S114" s="104"/>
      <c r="T114" s="104"/>
      <c r="U114" s="104">
        <v>1</v>
      </c>
      <c r="V114" s="104"/>
      <c r="W114" s="104"/>
      <c r="Y114" s="176"/>
      <c r="AG114" s="176"/>
      <c r="AH114" s="176"/>
    </row>
    <row r="115" spans="2:34" ht="19.649999999999999" customHeight="1">
      <c r="B115" s="121">
        <f t="shared" si="1"/>
        <v>111</v>
      </c>
      <c r="C115" s="179" t="s">
        <v>188</v>
      </c>
      <c r="D115" s="179">
        <v>500</v>
      </c>
      <c r="E115" s="179">
        <v>2007</v>
      </c>
      <c r="F115" s="179" t="s">
        <v>19</v>
      </c>
      <c r="G115" s="123"/>
      <c r="H115" s="129" t="s">
        <v>20</v>
      </c>
      <c r="I115" s="130"/>
      <c r="J115" s="131" t="s">
        <v>20</v>
      </c>
      <c r="K115" s="229" t="s">
        <v>20</v>
      </c>
      <c r="L115" s="104"/>
      <c r="M115" s="104">
        <v>1</v>
      </c>
      <c r="N115" s="104"/>
      <c r="O115" s="104"/>
      <c r="P115" s="104"/>
      <c r="Q115" s="104">
        <v>3</v>
      </c>
      <c r="R115" s="104"/>
      <c r="S115" s="104"/>
      <c r="T115" s="104"/>
      <c r="U115" s="104"/>
      <c r="V115" s="104"/>
      <c r="W115" s="104"/>
      <c r="X115" s="102" t="s">
        <v>189</v>
      </c>
      <c r="Z115" s="191">
        <v>42005</v>
      </c>
      <c r="AA115" s="176"/>
      <c r="AG115" s="176"/>
      <c r="AH115" s="176"/>
    </row>
    <row r="116" spans="2:34" ht="19.649999999999999" customHeight="1">
      <c r="B116" s="121">
        <f t="shared" si="1"/>
        <v>112</v>
      </c>
      <c r="C116" s="179" t="s">
        <v>188</v>
      </c>
      <c r="D116" s="179" t="s">
        <v>190</v>
      </c>
      <c r="E116" s="179">
        <v>2013</v>
      </c>
      <c r="F116" s="179"/>
      <c r="G116" s="123"/>
      <c r="H116" s="129" t="s">
        <v>20</v>
      </c>
      <c r="I116" s="130"/>
      <c r="J116" s="131" t="s">
        <v>20</v>
      </c>
      <c r="K116" s="229"/>
      <c r="L116" s="104"/>
      <c r="M116" s="104">
        <v>1</v>
      </c>
      <c r="N116" s="104"/>
      <c r="O116" s="104"/>
      <c r="P116" s="104"/>
      <c r="Q116" s="104"/>
      <c r="R116" s="104"/>
      <c r="S116" s="104"/>
      <c r="T116" s="104"/>
      <c r="U116" s="104">
        <v>1</v>
      </c>
      <c r="V116" s="104"/>
      <c r="W116" s="104"/>
      <c r="Y116" s="176"/>
      <c r="AG116" s="176"/>
      <c r="AH116" s="176"/>
    </row>
    <row r="117" spans="2:34" ht="19.649999999999999" customHeight="1">
      <c r="B117" s="121">
        <f t="shared" si="1"/>
        <v>113</v>
      </c>
      <c r="C117" s="179" t="s">
        <v>188</v>
      </c>
      <c r="D117" s="179" t="s">
        <v>191</v>
      </c>
      <c r="E117" s="179">
        <v>2016</v>
      </c>
      <c r="F117" s="179"/>
      <c r="G117" s="123"/>
      <c r="H117" s="129" t="s">
        <v>20</v>
      </c>
      <c r="I117" s="130"/>
      <c r="J117" s="131" t="s">
        <v>20</v>
      </c>
      <c r="K117" s="229"/>
      <c r="L117" s="104"/>
      <c r="M117" s="104">
        <v>1</v>
      </c>
      <c r="N117" s="104"/>
      <c r="O117" s="104"/>
      <c r="P117" s="104"/>
      <c r="Q117" s="104"/>
      <c r="R117" s="104"/>
      <c r="S117" s="104"/>
      <c r="T117" s="104"/>
      <c r="U117" s="104">
        <v>1</v>
      </c>
      <c r="V117" s="104"/>
      <c r="W117" s="104"/>
      <c r="Y117" s="176"/>
      <c r="Z117" s="176"/>
      <c r="AA117" s="176"/>
      <c r="AG117" s="176"/>
      <c r="AH117" s="176"/>
    </row>
    <row r="118" spans="2:34" ht="19.649999999999999" customHeight="1">
      <c r="B118" s="121">
        <f t="shared" si="1"/>
        <v>114</v>
      </c>
      <c r="C118" s="179" t="s">
        <v>188</v>
      </c>
      <c r="D118" s="179" t="s">
        <v>192</v>
      </c>
      <c r="E118" s="179">
        <v>2002</v>
      </c>
      <c r="F118" s="179">
        <v>2014</v>
      </c>
      <c r="G118" s="123"/>
      <c r="H118" s="129" t="s">
        <v>20</v>
      </c>
      <c r="I118" s="130"/>
      <c r="J118" s="131" t="s">
        <v>20</v>
      </c>
      <c r="K118" s="229"/>
      <c r="L118" s="104"/>
      <c r="M118" s="104">
        <v>1</v>
      </c>
      <c r="N118" s="104"/>
      <c r="O118" s="104"/>
      <c r="P118" s="104"/>
      <c r="Q118" s="104"/>
      <c r="R118" s="104"/>
      <c r="S118" s="104"/>
      <c r="T118" s="104"/>
      <c r="U118" s="104">
        <v>1</v>
      </c>
      <c r="V118" s="104"/>
      <c r="W118" s="104"/>
      <c r="Y118" s="176"/>
      <c r="AE118" s="176"/>
      <c r="AF118" s="176"/>
      <c r="AG118" s="176"/>
      <c r="AH118" s="176"/>
    </row>
    <row r="119" spans="2:34" ht="19.649999999999999" customHeight="1">
      <c r="B119" s="121">
        <f t="shared" si="1"/>
        <v>115</v>
      </c>
      <c r="C119" s="179" t="s">
        <v>188</v>
      </c>
      <c r="D119" s="179" t="s">
        <v>193</v>
      </c>
      <c r="E119" s="179">
        <v>2007</v>
      </c>
      <c r="F119" s="179">
        <v>2016</v>
      </c>
      <c r="G119" s="123"/>
      <c r="H119" s="129" t="s">
        <v>20</v>
      </c>
      <c r="I119" s="130"/>
      <c r="J119" s="131" t="s">
        <v>20</v>
      </c>
      <c r="K119" s="229"/>
      <c r="L119" s="104"/>
      <c r="M119" s="104">
        <v>1</v>
      </c>
      <c r="N119" s="104"/>
      <c r="O119" s="104"/>
      <c r="P119" s="104"/>
      <c r="Q119" s="104"/>
      <c r="R119" s="104"/>
      <c r="S119" s="104"/>
      <c r="T119" s="104"/>
      <c r="U119" s="104">
        <v>1</v>
      </c>
      <c r="V119" s="104"/>
      <c r="W119" s="104"/>
      <c r="Y119" s="176"/>
      <c r="AB119" s="176"/>
      <c r="AC119" s="176"/>
      <c r="AD119" s="176"/>
      <c r="AE119" s="176"/>
      <c r="AF119" s="176"/>
      <c r="AG119" s="176"/>
      <c r="AH119" s="176"/>
    </row>
    <row r="120" spans="2:34" ht="19.649999999999999" customHeight="1">
      <c r="B120" s="121">
        <f t="shared" si="1"/>
        <v>116</v>
      </c>
      <c r="C120" s="122" t="s">
        <v>188</v>
      </c>
      <c r="D120" s="122" t="s">
        <v>194</v>
      </c>
      <c r="E120" s="122">
        <v>2005</v>
      </c>
      <c r="F120" s="122">
        <v>2010</v>
      </c>
      <c r="G120" s="123"/>
      <c r="H120" s="129" t="s">
        <v>20</v>
      </c>
      <c r="I120" s="130"/>
      <c r="J120" s="131" t="s">
        <v>20</v>
      </c>
      <c r="K120" s="229"/>
      <c r="L120" s="104"/>
      <c r="M120" s="104">
        <v>1</v>
      </c>
      <c r="N120" s="104"/>
      <c r="O120" s="104"/>
      <c r="P120" s="104"/>
      <c r="Q120" s="104"/>
      <c r="R120" s="104"/>
      <c r="S120" s="104"/>
      <c r="T120" s="104"/>
      <c r="U120" s="104">
        <v>1</v>
      </c>
      <c r="V120" s="104"/>
      <c r="W120" s="104"/>
      <c r="Y120" s="176"/>
      <c r="Z120" s="191">
        <v>42005</v>
      </c>
      <c r="AA120" s="176"/>
      <c r="AE120" s="176"/>
      <c r="AF120" s="176"/>
      <c r="AG120" s="176"/>
      <c r="AH120" s="176"/>
    </row>
    <row r="121" spans="2:34" ht="19.649999999999999" customHeight="1">
      <c r="B121" s="121">
        <f t="shared" si="1"/>
        <v>117</v>
      </c>
      <c r="C121" s="122" t="s">
        <v>188</v>
      </c>
      <c r="D121" s="122" t="s">
        <v>195</v>
      </c>
      <c r="E121" s="122">
        <v>2018</v>
      </c>
      <c r="F121" s="122"/>
      <c r="G121" s="123"/>
      <c r="H121" s="129" t="s">
        <v>20</v>
      </c>
      <c r="I121" s="130"/>
      <c r="J121" s="131" t="s">
        <v>20</v>
      </c>
      <c r="K121" s="229"/>
      <c r="L121" s="104"/>
      <c r="M121" s="104">
        <v>1</v>
      </c>
      <c r="N121" s="104"/>
      <c r="O121" s="104"/>
      <c r="P121" s="104"/>
      <c r="Q121" s="104"/>
      <c r="R121" s="104"/>
      <c r="S121" s="104"/>
      <c r="T121" s="104"/>
      <c r="U121" s="104">
        <v>1</v>
      </c>
      <c r="V121" s="104"/>
      <c r="W121" s="104"/>
      <c r="Y121" s="176"/>
      <c r="AB121" s="177" t="s">
        <v>196</v>
      </c>
      <c r="AC121" s="176"/>
      <c r="AD121" s="177"/>
      <c r="AG121" s="176"/>
      <c r="AH121" s="176"/>
    </row>
    <row r="122" spans="2:34" ht="19.649999999999999" customHeight="1">
      <c r="B122" s="121">
        <f t="shared" si="1"/>
        <v>118</v>
      </c>
      <c r="C122" s="122" t="s">
        <v>188</v>
      </c>
      <c r="D122" s="122" t="s">
        <v>197</v>
      </c>
      <c r="E122" s="122">
        <v>2000</v>
      </c>
      <c r="F122" s="122">
        <v>2010</v>
      </c>
      <c r="G122" s="123"/>
      <c r="H122" s="129" t="s">
        <v>20</v>
      </c>
      <c r="I122" s="130"/>
      <c r="J122" s="131" t="s">
        <v>20</v>
      </c>
      <c r="K122" s="229"/>
      <c r="L122" s="104"/>
      <c r="M122" s="104">
        <v>1</v>
      </c>
      <c r="N122" s="104"/>
      <c r="O122" s="104"/>
      <c r="P122" s="104"/>
      <c r="Q122" s="104"/>
      <c r="R122" s="104"/>
      <c r="S122" s="104"/>
      <c r="T122" s="104"/>
      <c r="U122" s="104">
        <v>1</v>
      </c>
      <c r="V122" s="104"/>
      <c r="W122" s="104"/>
      <c r="Y122" s="176"/>
      <c r="Z122" s="176">
        <v>2011</v>
      </c>
      <c r="AA122" s="176" t="s">
        <v>71</v>
      </c>
      <c r="AB122" s="176"/>
      <c r="AC122" s="176"/>
      <c r="AD122" s="176"/>
      <c r="AE122" s="176"/>
      <c r="AF122" s="176"/>
      <c r="AG122" s="176"/>
      <c r="AH122" s="176"/>
    </row>
    <row r="123" spans="2:34" ht="19.649999999999999" customHeight="1">
      <c r="B123" s="121">
        <f t="shared" si="1"/>
        <v>119</v>
      </c>
      <c r="C123" s="122" t="s">
        <v>188</v>
      </c>
      <c r="D123" s="122" t="s">
        <v>197</v>
      </c>
      <c r="E123" s="122">
        <v>2010</v>
      </c>
      <c r="F123" s="122" t="s">
        <v>19</v>
      </c>
      <c r="G123" s="123"/>
      <c r="H123" s="129" t="s">
        <v>20</v>
      </c>
      <c r="I123" s="130"/>
      <c r="J123" s="182" t="s">
        <v>20</v>
      </c>
      <c r="K123" s="229" t="s">
        <v>20</v>
      </c>
      <c r="L123" s="104"/>
      <c r="M123" s="104">
        <v>1</v>
      </c>
      <c r="N123" s="104"/>
      <c r="O123" s="104"/>
      <c r="P123" s="104"/>
      <c r="Q123" s="104">
        <v>1</v>
      </c>
      <c r="R123" s="104"/>
      <c r="S123" s="104"/>
      <c r="T123" s="104"/>
      <c r="U123" s="104"/>
      <c r="V123" s="104"/>
      <c r="W123" s="104"/>
      <c r="X123" s="102" t="s">
        <v>198</v>
      </c>
      <c r="Y123" s="176" t="s">
        <v>199</v>
      </c>
      <c r="AB123" s="176"/>
      <c r="AC123" s="176"/>
      <c r="AD123" s="176"/>
      <c r="AE123" s="176"/>
      <c r="AF123" s="176"/>
      <c r="AG123" s="176"/>
      <c r="AH123" s="176"/>
    </row>
    <row r="124" spans="2:34" ht="19.649999999999999" customHeight="1">
      <c r="B124" s="121">
        <f t="shared" si="1"/>
        <v>120</v>
      </c>
      <c r="C124" s="122" t="s">
        <v>188</v>
      </c>
      <c r="D124" s="122" t="s">
        <v>200</v>
      </c>
      <c r="E124" s="122">
        <v>2006</v>
      </c>
      <c r="F124" s="122" t="s">
        <v>19</v>
      </c>
      <c r="G124" s="123"/>
      <c r="H124" s="129" t="s">
        <v>20</v>
      </c>
      <c r="I124" s="130"/>
      <c r="J124" s="131" t="s">
        <v>20</v>
      </c>
      <c r="K124" s="229" t="s">
        <v>20</v>
      </c>
      <c r="L124" s="104"/>
      <c r="M124" s="104">
        <v>1</v>
      </c>
      <c r="N124" s="104"/>
      <c r="O124" s="104">
        <v>1</v>
      </c>
      <c r="P124" s="104"/>
      <c r="Q124" s="104"/>
      <c r="R124" s="104"/>
      <c r="S124" s="104"/>
      <c r="T124" s="104"/>
      <c r="U124" s="104"/>
      <c r="V124" s="104"/>
      <c r="W124" s="104"/>
      <c r="X124" s="102" t="s">
        <v>201</v>
      </c>
      <c r="Z124" s="191">
        <v>40909</v>
      </c>
      <c r="AA124" s="191">
        <v>43830</v>
      </c>
      <c r="AB124" s="177" t="s">
        <v>126</v>
      </c>
      <c r="AC124" s="176"/>
      <c r="AD124" s="177"/>
      <c r="AG124" s="176"/>
      <c r="AH124" s="176"/>
    </row>
    <row r="125" spans="2:34" ht="19.649999999999999" customHeight="1">
      <c r="B125" s="121">
        <f t="shared" si="1"/>
        <v>121</v>
      </c>
      <c r="C125" s="122" t="s">
        <v>188</v>
      </c>
      <c r="D125" s="122" t="s">
        <v>202</v>
      </c>
      <c r="E125" s="122">
        <v>2008</v>
      </c>
      <c r="F125" s="122">
        <v>2015</v>
      </c>
      <c r="G125" s="123"/>
      <c r="H125" s="129" t="s">
        <v>20</v>
      </c>
      <c r="I125" s="130"/>
      <c r="J125" s="131" t="s">
        <v>20</v>
      </c>
      <c r="K125" s="229">
        <v>0</v>
      </c>
      <c r="L125" s="104"/>
      <c r="M125" s="104">
        <v>1</v>
      </c>
      <c r="N125" s="104"/>
      <c r="O125" s="104"/>
      <c r="P125" s="104">
        <v>1</v>
      </c>
      <c r="Q125" s="104"/>
      <c r="R125" s="104"/>
      <c r="S125" s="104"/>
      <c r="T125" s="104"/>
      <c r="U125" s="104"/>
      <c r="V125" s="104"/>
      <c r="W125" s="104"/>
      <c r="X125" s="102" t="s">
        <v>189</v>
      </c>
      <c r="AE125" s="176"/>
      <c r="AF125" s="176"/>
      <c r="AG125" s="176"/>
      <c r="AH125" s="176"/>
    </row>
    <row r="126" spans="2:34" ht="19.649999999999999" customHeight="1">
      <c r="B126" s="121">
        <f t="shared" si="1"/>
        <v>122</v>
      </c>
      <c r="C126" s="122" t="s">
        <v>188</v>
      </c>
      <c r="D126" s="122" t="s">
        <v>203</v>
      </c>
      <c r="E126" s="122">
        <v>2011</v>
      </c>
      <c r="F126" s="122">
        <v>2016</v>
      </c>
      <c r="G126" s="123"/>
      <c r="H126" s="129" t="s">
        <v>20</v>
      </c>
      <c r="I126" s="130"/>
      <c r="J126" s="131"/>
      <c r="K126" s="229">
        <v>0</v>
      </c>
      <c r="L126" s="104"/>
      <c r="M126" s="104">
        <v>1</v>
      </c>
      <c r="N126" s="104"/>
      <c r="O126" s="104">
        <v>1</v>
      </c>
      <c r="P126" s="104"/>
      <c r="Q126" s="104"/>
      <c r="R126" s="104"/>
      <c r="S126" s="104"/>
      <c r="T126" s="104"/>
      <c r="U126" s="104"/>
      <c r="V126" s="104"/>
      <c r="W126" s="104"/>
      <c r="X126" s="102" t="s">
        <v>204</v>
      </c>
      <c r="AE126" s="176"/>
      <c r="AF126" s="176"/>
      <c r="AG126" s="176"/>
      <c r="AH126" s="176"/>
    </row>
    <row r="127" spans="2:34" ht="19.649999999999999" customHeight="1">
      <c r="B127" s="121">
        <f t="shared" si="1"/>
        <v>123</v>
      </c>
      <c r="C127" s="122" t="s">
        <v>188</v>
      </c>
      <c r="D127" s="122" t="s">
        <v>205</v>
      </c>
      <c r="E127" s="122">
        <v>2003</v>
      </c>
      <c r="F127" s="122">
        <v>2018</v>
      </c>
      <c r="G127" s="123"/>
      <c r="H127" s="129" t="s">
        <v>20</v>
      </c>
      <c r="I127" s="130"/>
      <c r="J127" s="131" t="s">
        <v>20</v>
      </c>
      <c r="K127" s="229"/>
      <c r="L127" s="104"/>
      <c r="M127" s="104">
        <v>1</v>
      </c>
      <c r="N127" s="104"/>
      <c r="O127" s="104"/>
      <c r="P127" s="104"/>
      <c r="Q127" s="104"/>
      <c r="R127" s="104"/>
      <c r="S127" s="104"/>
      <c r="T127" s="104"/>
      <c r="U127" s="104">
        <v>1</v>
      </c>
      <c r="V127" s="104"/>
      <c r="W127" s="104"/>
      <c r="Y127" s="176"/>
      <c r="AE127" s="176"/>
      <c r="AF127" s="176"/>
      <c r="AG127" s="176"/>
      <c r="AH127" s="176"/>
    </row>
    <row r="128" spans="2:34" ht="19.649999999999999" customHeight="1">
      <c r="B128" s="121">
        <f t="shared" si="1"/>
        <v>124</v>
      </c>
      <c r="C128" s="122" t="s">
        <v>188</v>
      </c>
      <c r="D128" s="122" t="s">
        <v>206</v>
      </c>
      <c r="E128" s="122">
        <v>2007</v>
      </c>
      <c r="F128" s="122">
        <v>2018</v>
      </c>
      <c r="G128" s="123"/>
      <c r="H128" s="129" t="s">
        <v>20</v>
      </c>
      <c r="I128" s="130"/>
      <c r="J128" s="131" t="s">
        <v>20</v>
      </c>
      <c r="K128" s="229"/>
      <c r="L128" s="104"/>
      <c r="M128" s="104">
        <v>1</v>
      </c>
      <c r="N128" s="104"/>
      <c r="O128" s="104"/>
      <c r="P128" s="104"/>
      <c r="Q128" s="104"/>
      <c r="R128" s="104"/>
      <c r="S128" s="104"/>
      <c r="T128" s="104"/>
      <c r="U128" s="104">
        <v>1</v>
      </c>
      <c r="V128" s="104"/>
      <c r="W128" s="104"/>
      <c r="Y128" s="176"/>
      <c r="AE128" s="176"/>
      <c r="AF128" s="176"/>
      <c r="AG128" s="176"/>
      <c r="AH128" s="176"/>
    </row>
    <row r="129" spans="2:34" ht="19.649999999999999" customHeight="1">
      <c r="B129" s="121">
        <f t="shared" si="1"/>
        <v>125</v>
      </c>
      <c r="C129" s="122" t="s">
        <v>188</v>
      </c>
      <c r="D129" s="122" t="s">
        <v>207</v>
      </c>
      <c r="E129" s="122">
        <v>2016</v>
      </c>
      <c r="F129" s="122"/>
      <c r="G129" s="123"/>
      <c r="H129" s="129" t="s">
        <v>20</v>
      </c>
      <c r="I129" s="130"/>
      <c r="J129" s="131" t="s">
        <v>20</v>
      </c>
      <c r="K129" s="229"/>
      <c r="L129" s="104"/>
      <c r="M129" s="104">
        <v>1</v>
      </c>
      <c r="N129" s="104"/>
      <c r="O129" s="104"/>
      <c r="P129" s="104"/>
      <c r="Q129" s="104"/>
      <c r="R129" s="104"/>
      <c r="S129" s="104"/>
      <c r="T129" s="104"/>
      <c r="U129" s="104">
        <v>1</v>
      </c>
      <c r="V129" s="104"/>
      <c r="W129" s="104"/>
      <c r="Y129" s="176"/>
      <c r="AE129" s="176"/>
      <c r="AF129" s="176"/>
      <c r="AG129" s="176"/>
      <c r="AH129" s="176"/>
    </row>
    <row r="130" spans="2:34" ht="19.649999999999999" customHeight="1">
      <c r="B130" s="121">
        <f t="shared" si="1"/>
        <v>126</v>
      </c>
      <c r="C130" s="122" t="s">
        <v>188</v>
      </c>
      <c r="D130" s="122" t="s">
        <v>208</v>
      </c>
      <c r="E130" s="122">
        <v>2007</v>
      </c>
      <c r="F130" s="122">
        <v>2016</v>
      </c>
      <c r="G130" s="123"/>
      <c r="H130" s="129" t="s">
        <v>20</v>
      </c>
      <c r="I130" s="130"/>
      <c r="J130" s="131" t="s">
        <v>20</v>
      </c>
      <c r="K130" s="229"/>
      <c r="L130" s="104"/>
      <c r="M130" s="104">
        <v>1</v>
      </c>
      <c r="N130" s="104"/>
      <c r="O130" s="104"/>
      <c r="P130" s="104"/>
      <c r="Q130" s="104"/>
      <c r="R130" s="104"/>
      <c r="S130" s="104"/>
      <c r="T130" s="104"/>
      <c r="U130" s="104">
        <v>1</v>
      </c>
      <c r="V130" s="104"/>
      <c r="W130" s="104"/>
      <c r="Y130" s="176"/>
      <c r="AE130" s="176"/>
      <c r="AF130" s="176"/>
      <c r="AG130" s="176"/>
      <c r="AH130" s="176"/>
    </row>
    <row r="131" spans="2:34" ht="19.649999999999999" customHeight="1">
      <c r="B131" s="121">
        <f t="shared" si="1"/>
        <v>127</v>
      </c>
      <c r="C131" s="122" t="s">
        <v>188</v>
      </c>
      <c r="D131" s="122" t="s">
        <v>210</v>
      </c>
      <c r="E131" s="122">
        <v>2011</v>
      </c>
      <c r="F131" s="122"/>
      <c r="G131" s="123"/>
      <c r="H131" s="129" t="s">
        <v>20</v>
      </c>
      <c r="I131" s="130"/>
      <c r="J131" s="131" t="s">
        <v>20</v>
      </c>
      <c r="K131" s="229"/>
      <c r="L131" s="104"/>
      <c r="M131" s="104">
        <v>1</v>
      </c>
      <c r="N131" s="104"/>
      <c r="O131" s="104"/>
      <c r="P131" s="104"/>
      <c r="Q131" s="104"/>
      <c r="R131" s="104"/>
      <c r="S131" s="104"/>
      <c r="T131" s="104"/>
      <c r="U131" s="104">
        <v>1</v>
      </c>
      <c r="V131" s="104"/>
      <c r="W131" s="104"/>
      <c r="Y131" s="176"/>
      <c r="Z131" s="176">
        <v>2010</v>
      </c>
      <c r="AA131" s="176" t="s">
        <v>71</v>
      </c>
      <c r="AE131" s="176"/>
      <c r="AF131" s="176"/>
      <c r="AG131" s="176"/>
      <c r="AH131" s="176"/>
    </row>
    <row r="132" spans="2:34" ht="19.649999999999999" customHeight="1">
      <c r="B132" s="121">
        <f t="shared" si="1"/>
        <v>128</v>
      </c>
      <c r="C132" s="122" t="s">
        <v>188</v>
      </c>
      <c r="D132" s="122" t="s">
        <v>211</v>
      </c>
      <c r="E132" s="122">
        <v>2005</v>
      </c>
      <c r="F132" s="122">
        <v>2018</v>
      </c>
      <c r="G132" s="123"/>
      <c r="H132" s="129" t="s">
        <v>20</v>
      </c>
      <c r="I132" s="130"/>
      <c r="J132" s="131" t="s">
        <v>20</v>
      </c>
      <c r="K132" s="229"/>
      <c r="L132" s="104"/>
      <c r="M132" s="104">
        <v>1</v>
      </c>
      <c r="N132" s="104"/>
      <c r="O132" s="104"/>
      <c r="P132" s="104"/>
      <c r="Q132" s="104"/>
      <c r="R132" s="104"/>
      <c r="S132" s="104"/>
      <c r="T132" s="104"/>
      <c r="U132" s="104">
        <v>1</v>
      </c>
      <c r="V132" s="104"/>
      <c r="W132" s="104"/>
      <c r="Y132" s="176"/>
      <c r="Z132" s="176">
        <v>2014</v>
      </c>
      <c r="AA132" s="176" t="s">
        <v>71</v>
      </c>
      <c r="AE132" s="176"/>
      <c r="AF132" s="176"/>
      <c r="AG132" s="176"/>
      <c r="AH132" s="176"/>
    </row>
    <row r="133" spans="2:34" ht="19.649999999999999" customHeight="1">
      <c r="B133" s="121">
        <f t="shared" ref="B133:B196" si="2">ROW()-4</f>
        <v>129</v>
      </c>
      <c r="C133" s="122" t="s">
        <v>188</v>
      </c>
      <c r="D133" s="122" t="s">
        <v>212</v>
      </c>
      <c r="E133" s="122">
        <v>2012</v>
      </c>
      <c r="F133" s="122"/>
      <c r="G133" s="123"/>
      <c r="H133" s="129" t="s">
        <v>20</v>
      </c>
      <c r="I133" s="130"/>
      <c r="J133" s="131" t="s">
        <v>20</v>
      </c>
      <c r="K133" s="229"/>
      <c r="L133" s="104"/>
      <c r="M133" s="104">
        <v>1</v>
      </c>
      <c r="N133" s="104"/>
      <c r="O133" s="104"/>
      <c r="P133" s="104"/>
      <c r="Q133" s="104"/>
      <c r="R133" s="104"/>
      <c r="S133" s="104"/>
      <c r="T133" s="104"/>
      <c r="U133" s="104">
        <v>1</v>
      </c>
      <c r="V133" s="104"/>
      <c r="W133" s="104"/>
      <c r="Y133" s="176"/>
      <c r="Z133" s="191">
        <v>42736</v>
      </c>
      <c r="AA133" s="176"/>
      <c r="AE133" s="176"/>
      <c r="AF133" s="176"/>
    </row>
    <row r="134" spans="2:34" ht="19.649999999999999" customHeight="1">
      <c r="B134" s="121">
        <f t="shared" si="2"/>
        <v>130</v>
      </c>
      <c r="C134" s="122" t="s">
        <v>188</v>
      </c>
      <c r="D134" s="122" t="s">
        <v>214</v>
      </c>
      <c r="E134" s="122">
        <v>2001</v>
      </c>
      <c r="F134" s="122">
        <v>2010</v>
      </c>
      <c r="G134" s="123"/>
      <c r="H134" s="129" t="s">
        <v>20</v>
      </c>
      <c r="I134" s="130"/>
      <c r="J134" s="131" t="s">
        <v>20</v>
      </c>
      <c r="K134" s="229"/>
      <c r="L134" s="104"/>
      <c r="M134" s="104">
        <v>1</v>
      </c>
      <c r="N134" s="104"/>
      <c r="O134" s="104"/>
      <c r="P134" s="104"/>
      <c r="Q134" s="104"/>
      <c r="R134" s="104"/>
      <c r="S134" s="104"/>
      <c r="T134" s="104"/>
      <c r="U134" s="104">
        <v>1</v>
      </c>
      <c r="V134" s="104"/>
      <c r="W134" s="104"/>
      <c r="Y134" s="176"/>
      <c r="AC134" s="176"/>
      <c r="AD134" s="176"/>
      <c r="AE134" s="176"/>
      <c r="AF134" s="176"/>
    </row>
    <row r="135" spans="2:34" ht="19.649999999999999" customHeight="1">
      <c r="B135" s="121">
        <f t="shared" si="2"/>
        <v>131</v>
      </c>
      <c r="C135" s="122" t="s">
        <v>188</v>
      </c>
      <c r="D135" s="122" t="s">
        <v>215</v>
      </c>
      <c r="E135" s="122">
        <v>2009</v>
      </c>
      <c r="F135" s="122">
        <v>2020</v>
      </c>
      <c r="G135" s="123"/>
      <c r="H135" s="129" t="s">
        <v>20</v>
      </c>
      <c r="I135" s="130"/>
      <c r="J135" s="131" t="s">
        <v>20</v>
      </c>
      <c r="K135" s="229"/>
      <c r="L135" s="104"/>
      <c r="M135" s="104">
        <v>1</v>
      </c>
      <c r="N135" s="104"/>
      <c r="O135" s="104"/>
      <c r="P135" s="104"/>
      <c r="Q135" s="104"/>
      <c r="R135" s="104"/>
      <c r="S135" s="104"/>
      <c r="T135" s="104"/>
      <c r="U135" s="104">
        <v>1</v>
      </c>
      <c r="V135" s="104"/>
      <c r="W135" s="104"/>
      <c r="Y135" s="176"/>
      <c r="Z135" s="191"/>
      <c r="AA135" s="176"/>
      <c r="AB135" s="177" t="s">
        <v>163</v>
      </c>
      <c r="AC135" s="176"/>
      <c r="AD135" s="177"/>
    </row>
    <row r="136" spans="2:34" ht="19.649999999999999" customHeight="1">
      <c r="B136" s="121">
        <f t="shared" si="2"/>
        <v>132</v>
      </c>
      <c r="C136" s="122" t="s">
        <v>188</v>
      </c>
      <c r="D136" s="122" t="s">
        <v>217</v>
      </c>
      <c r="E136" s="122">
        <v>2016</v>
      </c>
      <c r="F136" s="122" t="s">
        <v>71</v>
      </c>
      <c r="G136" s="123"/>
      <c r="H136" s="129" t="s">
        <v>20</v>
      </c>
      <c r="I136" s="130" t="s">
        <v>20</v>
      </c>
      <c r="J136" s="131"/>
      <c r="K136" s="229">
        <v>0</v>
      </c>
      <c r="L136" s="104"/>
      <c r="M136" s="104">
        <v>1</v>
      </c>
      <c r="N136" s="104"/>
      <c r="O136" s="104"/>
      <c r="P136" s="104">
        <v>1</v>
      </c>
      <c r="Q136" s="104"/>
      <c r="R136" s="104"/>
      <c r="S136" s="104"/>
      <c r="T136" s="104"/>
      <c r="U136" s="104"/>
      <c r="V136" s="104"/>
      <c r="W136" s="104"/>
      <c r="X136" s="102" t="s">
        <v>189</v>
      </c>
      <c r="Y136" s="176" t="s">
        <v>218</v>
      </c>
      <c r="AC136" s="176" t="s">
        <v>219</v>
      </c>
      <c r="AD136" s="177" t="s">
        <v>209</v>
      </c>
      <c r="AE136" s="176"/>
      <c r="AF136" s="176"/>
    </row>
    <row r="137" spans="2:34" ht="19.649999999999999" customHeight="1">
      <c r="B137" s="121">
        <f t="shared" si="2"/>
        <v>133</v>
      </c>
      <c r="C137" s="122" t="s">
        <v>188</v>
      </c>
      <c r="D137" s="122" t="s">
        <v>220</v>
      </c>
      <c r="E137" s="122">
        <v>2016</v>
      </c>
      <c r="F137" s="122"/>
      <c r="G137" s="123"/>
      <c r="H137" s="129" t="s">
        <v>20</v>
      </c>
      <c r="I137" s="130"/>
      <c r="J137" s="131" t="s">
        <v>20</v>
      </c>
      <c r="K137" s="229"/>
      <c r="L137" s="104"/>
      <c r="M137" s="104">
        <v>1</v>
      </c>
      <c r="N137" s="104"/>
      <c r="O137" s="104"/>
      <c r="P137" s="104"/>
      <c r="Q137" s="104"/>
      <c r="R137" s="104"/>
      <c r="S137" s="104"/>
      <c r="T137" s="104"/>
      <c r="U137" s="104">
        <v>1</v>
      </c>
      <c r="V137" s="104"/>
      <c r="W137" s="104"/>
      <c r="Y137" s="176"/>
      <c r="AC137" s="176" t="s">
        <v>221</v>
      </c>
      <c r="AD137" s="177" t="s">
        <v>209</v>
      </c>
      <c r="AE137" s="176"/>
      <c r="AF137" s="176"/>
    </row>
    <row r="138" spans="2:34" ht="19.649999999999999" customHeight="1">
      <c r="B138" s="121">
        <f t="shared" si="2"/>
        <v>134</v>
      </c>
      <c r="C138" s="122" t="s">
        <v>188</v>
      </c>
      <c r="D138" s="122" t="s">
        <v>222</v>
      </c>
      <c r="E138" s="122">
        <v>2016</v>
      </c>
      <c r="F138" s="122"/>
      <c r="G138" s="123"/>
      <c r="H138" s="129" t="s">
        <v>20</v>
      </c>
      <c r="I138" s="130"/>
      <c r="J138" s="131" t="s">
        <v>20</v>
      </c>
      <c r="K138" s="229"/>
      <c r="L138" s="104"/>
      <c r="M138" s="104">
        <v>1</v>
      </c>
      <c r="N138" s="104"/>
      <c r="O138" s="104"/>
      <c r="P138" s="104"/>
      <c r="Q138" s="104"/>
      <c r="R138" s="104"/>
      <c r="S138" s="104"/>
      <c r="T138" s="104"/>
      <c r="U138" s="104">
        <v>1</v>
      </c>
      <c r="V138" s="104"/>
      <c r="W138" s="104"/>
      <c r="Y138" s="176"/>
      <c r="Z138" s="191">
        <v>39083</v>
      </c>
      <c r="AA138" s="191">
        <v>41640</v>
      </c>
      <c r="AB138" s="176"/>
      <c r="AC138" s="176"/>
      <c r="AD138" s="176"/>
      <c r="AE138" s="176"/>
      <c r="AF138" s="176"/>
    </row>
    <row r="139" spans="2:34" ht="19.649999999999999" customHeight="1">
      <c r="B139" s="121">
        <f t="shared" si="2"/>
        <v>135</v>
      </c>
      <c r="C139" s="122" t="s">
        <v>223</v>
      </c>
      <c r="D139" s="122" t="s">
        <v>224</v>
      </c>
      <c r="E139" s="122">
        <v>2010</v>
      </c>
      <c r="F139" s="122">
        <v>2019</v>
      </c>
      <c r="G139" s="123"/>
      <c r="H139" s="129" t="s">
        <v>20</v>
      </c>
      <c r="I139" s="130" t="s">
        <v>25</v>
      </c>
      <c r="J139" s="131" t="s">
        <v>20</v>
      </c>
      <c r="K139" s="229"/>
      <c r="L139" s="104"/>
      <c r="M139" s="104">
        <v>1</v>
      </c>
      <c r="N139" s="104"/>
      <c r="O139" s="104"/>
      <c r="P139" s="104"/>
      <c r="Q139" s="104"/>
      <c r="R139" s="104"/>
      <c r="S139" s="104"/>
      <c r="T139" s="104">
        <v>1</v>
      </c>
      <c r="U139" s="104"/>
      <c r="V139" s="104"/>
      <c r="W139" s="104"/>
      <c r="X139" s="102" t="s">
        <v>225</v>
      </c>
      <c r="Y139" s="176" t="s">
        <v>226</v>
      </c>
      <c r="Z139" s="176">
        <v>2014</v>
      </c>
      <c r="AA139" s="176" t="s">
        <v>71</v>
      </c>
      <c r="AC139" s="176" t="s">
        <v>227</v>
      </c>
      <c r="AD139" s="177" t="s">
        <v>213</v>
      </c>
      <c r="AE139" s="176"/>
      <c r="AF139" s="176"/>
    </row>
    <row r="140" spans="2:34" ht="19.649999999999999" customHeight="1">
      <c r="B140" s="121">
        <f t="shared" si="2"/>
        <v>136</v>
      </c>
      <c r="C140" s="122" t="s">
        <v>223</v>
      </c>
      <c r="D140" s="122" t="s">
        <v>229</v>
      </c>
      <c r="E140" s="122">
        <v>2015</v>
      </c>
      <c r="F140" s="122" t="s">
        <v>19</v>
      </c>
      <c r="G140" s="123"/>
      <c r="H140" s="129" t="s">
        <v>20</v>
      </c>
      <c r="I140" s="130" t="s">
        <v>25</v>
      </c>
      <c r="J140" s="131" t="s">
        <v>20</v>
      </c>
      <c r="K140" s="229"/>
      <c r="L140" s="104"/>
      <c r="M140" s="104">
        <v>1</v>
      </c>
      <c r="N140" s="104"/>
      <c r="O140" s="104"/>
      <c r="P140" s="104"/>
      <c r="Q140" s="104"/>
      <c r="R140" s="104"/>
      <c r="S140" s="104"/>
      <c r="T140" s="104">
        <v>1</v>
      </c>
      <c r="U140" s="104"/>
      <c r="V140" s="104"/>
      <c r="W140" s="104"/>
      <c r="X140" s="102" t="s">
        <v>230</v>
      </c>
      <c r="AB140" s="176"/>
      <c r="AC140" s="176"/>
      <c r="AD140" s="176"/>
      <c r="AE140" s="176"/>
      <c r="AF140" s="176"/>
    </row>
    <row r="141" spans="2:34" ht="19.649999999999999" customHeight="1">
      <c r="B141" s="121">
        <f t="shared" si="2"/>
        <v>137</v>
      </c>
      <c r="C141" s="122" t="s">
        <v>223</v>
      </c>
      <c r="D141" s="122" t="s">
        <v>234</v>
      </c>
      <c r="E141" s="122">
        <v>2009</v>
      </c>
      <c r="F141" s="122">
        <v>2019</v>
      </c>
      <c r="G141" s="123"/>
      <c r="H141" s="129" t="s">
        <v>20</v>
      </c>
      <c r="I141" s="130"/>
      <c r="J141" s="131"/>
      <c r="K141" s="229" t="s">
        <v>20</v>
      </c>
      <c r="L141" s="104"/>
      <c r="M141" s="104">
        <v>1</v>
      </c>
      <c r="N141" s="104"/>
      <c r="O141" s="104"/>
      <c r="P141" s="104"/>
      <c r="Q141" s="104">
        <v>2</v>
      </c>
      <c r="R141" s="104"/>
      <c r="S141" s="104"/>
      <c r="T141" s="104"/>
      <c r="U141" s="104"/>
      <c r="V141" s="104"/>
      <c r="W141" s="104"/>
      <c r="X141" s="102" t="s">
        <v>235</v>
      </c>
      <c r="Z141" s="191">
        <v>42005</v>
      </c>
      <c r="AA141" s="176"/>
      <c r="AC141" s="176" t="s">
        <v>221</v>
      </c>
      <c r="AD141" s="177" t="s">
        <v>216</v>
      </c>
      <c r="AE141" s="176"/>
      <c r="AF141" s="176"/>
    </row>
    <row r="142" spans="2:34" ht="19.649999999999999" customHeight="1">
      <c r="B142" s="121">
        <f t="shared" si="2"/>
        <v>138</v>
      </c>
      <c r="C142" s="122" t="s">
        <v>223</v>
      </c>
      <c r="D142" s="122" t="s">
        <v>234</v>
      </c>
      <c r="E142" s="122">
        <v>2017</v>
      </c>
      <c r="F142" s="122" t="s">
        <v>71</v>
      </c>
      <c r="G142" s="123"/>
      <c r="H142" s="129" t="s">
        <v>20</v>
      </c>
      <c r="I142" s="130"/>
      <c r="J142" s="131" t="s">
        <v>20</v>
      </c>
      <c r="K142" s="229">
        <v>0</v>
      </c>
      <c r="L142" s="104"/>
      <c r="M142" s="104">
        <v>1</v>
      </c>
      <c r="N142" s="104"/>
      <c r="O142" s="104"/>
      <c r="P142" s="104">
        <v>1</v>
      </c>
      <c r="Q142" s="104"/>
      <c r="R142" s="104"/>
      <c r="S142" s="104"/>
      <c r="T142" s="104"/>
      <c r="U142" s="104"/>
      <c r="V142" s="104"/>
      <c r="W142" s="104"/>
      <c r="X142" s="102" t="s">
        <v>236</v>
      </c>
      <c r="Y142" s="176" t="s">
        <v>237</v>
      </c>
      <c r="AC142" s="176" t="s">
        <v>221</v>
      </c>
      <c r="AD142" s="177" t="s">
        <v>216</v>
      </c>
      <c r="AE142" s="176"/>
      <c r="AF142" s="176"/>
    </row>
    <row r="143" spans="2:34" ht="19.649999999999999" customHeight="1">
      <c r="B143" s="121">
        <f t="shared" si="2"/>
        <v>139</v>
      </c>
      <c r="C143" s="122" t="s">
        <v>223</v>
      </c>
      <c r="D143" s="122" t="s">
        <v>239</v>
      </c>
      <c r="E143" s="122">
        <v>2013</v>
      </c>
      <c r="F143" s="122" t="s">
        <v>19</v>
      </c>
      <c r="G143" s="123"/>
      <c r="H143" s="129" t="s">
        <v>20</v>
      </c>
      <c r="I143" s="130"/>
      <c r="J143" s="182" t="s">
        <v>20</v>
      </c>
      <c r="K143" s="229" t="s">
        <v>20</v>
      </c>
      <c r="L143" s="104"/>
      <c r="M143" s="104">
        <v>1</v>
      </c>
      <c r="N143" s="104"/>
      <c r="O143" s="104"/>
      <c r="P143" s="104"/>
      <c r="Q143" s="104">
        <v>1</v>
      </c>
      <c r="R143" s="104"/>
      <c r="S143" s="104"/>
      <c r="T143" s="104"/>
      <c r="U143" s="104"/>
      <c r="V143" s="104"/>
      <c r="W143" s="104"/>
      <c r="X143" s="102" t="s">
        <v>240</v>
      </c>
      <c r="AC143" s="176" t="s">
        <v>221</v>
      </c>
      <c r="AD143" s="177" t="s">
        <v>213</v>
      </c>
      <c r="AE143" s="176"/>
      <c r="AF143" s="176"/>
    </row>
    <row r="144" spans="2:34" ht="19.649999999999999" customHeight="1">
      <c r="B144" s="121">
        <f t="shared" si="2"/>
        <v>140</v>
      </c>
      <c r="C144" s="122" t="s">
        <v>223</v>
      </c>
      <c r="D144" s="122" t="s">
        <v>241</v>
      </c>
      <c r="E144" s="122">
        <v>2016</v>
      </c>
      <c r="F144" s="122" t="s">
        <v>19</v>
      </c>
      <c r="G144" s="123"/>
      <c r="H144" s="129" t="s">
        <v>20</v>
      </c>
      <c r="I144" s="130" t="s">
        <v>25</v>
      </c>
      <c r="J144" s="131" t="s">
        <v>20</v>
      </c>
      <c r="K144" s="229"/>
      <c r="L144" s="104"/>
      <c r="M144" s="104">
        <v>1</v>
      </c>
      <c r="N144" s="104"/>
      <c r="O144" s="104"/>
      <c r="P144" s="104"/>
      <c r="Q144" s="104"/>
      <c r="R144" s="104"/>
      <c r="S144" s="104"/>
      <c r="T144" s="104">
        <v>1</v>
      </c>
      <c r="U144" s="104"/>
      <c r="V144" s="104"/>
      <c r="W144" s="104"/>
      <c r="X144" s="102" t="s">
        <v>230</v>
      </c>
      <c r="Z144" s="191"/>
      <c r="AA144" s="176"/>
      <c r="AE144" s="176"/>
      <c r="AF144" s="176"/>
    </row>
    <row r="145" spans="2:32" ht="19.649999999999999" customHeight="1">
      <c r="B145" s="121">
        <f t="shared" si="2"/>
        <v>141</v>
      </c>
      <c r="C145" s="122" t="s">
        <v>223</v>
      </c>
      <c r="D145" s="122" t="s">
        <v>245</v>
      </c>
      <c r="E145" s="122">
        <v>2013</v>
      </c>
      <c r="F145" s="122" t="s">
        <v>19</v>
      </c>
      <c r="G145" s="123"/>
      <c r="H145" s="129" t="s">
        <v>20</v>
      </c>
      <c r="I145" s="130"/>
      <c r="J145" s="182" t="s">
        <v>20</v>
      </c>
      <c r="K145" s="229" t="s">
        <v>20</v>
      </c>
      <c r="L145" s="104"/>
      <c r="M145" s="104">
        <v>1</v>
      </c>
      <c r="N145" s="104"/>
      <c r="O145" s="104"/>
      <c r="P145" s="104"/>
      <c r="Q145" s="104">
        <v>1</v>
      </c>
      <c r="R145" s="104"/>
      <c r="S145" s="104"/>
      <c r="T145" s="104"/>
      <c r="U145" s="104"/>
      <c r="V145" s="104"/>
      <c r="W145" s="104"/>
      <c r="X145" s="102" t="s">
        <v>246</v>
      </c>
      <c r="AC145" s="176" t="s">
        <v>221</v>
      </c>
      <c r="AD145" s="178" t="s">
        <v>228</v>
      </c>
      <c r="AE145" s="176"/>
      <c r="AF145" s="176"/>
    </row>
    <row r="146" spans="2:32" ht="19.649999999999999" customHeight="1">
      <c r="B146" s="121">
        <f t="shared" si="2"/>
        <v>142</v>
      </c>
      <c r="C146" s="122" t="s">
        <v>223</v>
      </c>
      <c r="D146" s="122" t="s">
        <v>247</v>
      </c>
      <c r="E146" s="122">
        <v>2006</v>
      </c>
      <c r="F146" s="122">
        <v>2015</v>
      </c>
      <c r="G146" s="123" t="s">
        <v>20</v>
      </c>
      <c r="H146" s="129" t="s">
        <v>20</v>
      </c>
      <c r="I146" s="130"/>
      <c r="J146" s="131" t="s">
        <v>20</v>
      </c>
      <c r="K146" s="229">
        <v>0</v>
      </c>
      <c r="L146" s="104"/>
      <c r="M146" s="104">
        <v>1</v>
      </c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2" t="s">
        <v>248</v>
      </c>
      <c r="Y146" s="176" t="s">
        <v>249</v>
      </c>
      <c r="AC146" s="176" t="s">
        <v>221</v>
      </c>
      <c r="AD146" s="177" t="s">
        <v>231</v>
      </c>
      <c r="AE146" s="176"/>
      <c r="AF146" s="176"/>
    </row>
    <row r="147" spans="2:32" ht="19.649999999999999" customHeight="1">
      <c r="B147" s="121">
        <f t="shared" si="2"/>
        <v>143</v>
      </c>
      <c r="C147" s="122" t="s">
        <v>223</v>
      </c>
      <c r="D147" s="122" t="s">
        <v>251</v>
      </c>
      <c r="E147" s="122">
        <v>2016</v>
      </c>
      <c r="F147" s="122" t="s">
        <v>19</v>
      </c>
      <c r="G147" s="123"/>
      <c r="H147" s="129" t="s">
        <v>20</v>
      </c>
      <c r="I147" s="130" t="s">
        <v>25</v>
      </c>
      <c r="J147" s="131" t="s">
        <v>20</v>
      </c>
      <c r="K147" s="229"/>
      <c r="L147" s="104"/>
      <c r="M147" s="104">
        <v>1</v>
      </c>
      <c r="N147" s="104"/>
      <c r="O147" s="104"/>
      <c r="P147" s="104"/>
      <c r="Q147" s="104"/>
      <c r="R147" s="104"/>
      <c r="S147" s="104"/>
      <c r="T147" s="104">
        <v>1</v>
      </c>
      <c r="U147" s="104"/>
      <c r="V147" s="104"/>
      <c r="W147" s="104"/>
      <c r="X147" s="102" t="s">
        <v>230</v>
      </c>
      <c r="AC147" s="176" t="s">
        <v>221</v>
      </c>
      <c r="AD147" s="177" t="s">
        <v>233</v>
      </c>
      <c r="AE147" s="176"/>
      <c r="AF147" s="176"/>
    </row>
    <row r="148" spans="2:32" ht="19.649999999999999" customHeight="1">
      <c r="B148" s="121">
        <f t="shared" si="2"/>
        <v>144</v>
      </c>
      <c r="C148" s="122" t="s">
        <v>223</v>
      </c>
      <c r="D148" s="122" t="s">
        <v>252</v>
      </c>
      <c r="E148" s="122">
        <v>2006</v>
      </c>
      <c r="F148" s="122">
        <v>2011</v>
      </c>
      <c r="G148" s="123" t="s">
        <v>20</v>
      </c>
      <c r="H148" s="129" t="s">
        <v>20</v>
      </c>
      <c r="I148" s="130"/>
      <c r="J148" s="131" t="s">
        <v>20</v>
      </c>
      <c r="K148" s="229">
        <v>0</v>
      </c>
      <c r="L148" s="104"/>
      <c r="M148" s="104">
        <v>1</v>
      </c>
      <c r="N148" s="104"/>
      <c r="O148" s="104"/>
      <c r="P148" s="104"/>
      <c r="Q148" s="104"/>
      <c r="R148" s="104"/>
      <c r="S148" s="104"/>
      <c r="T148" s="104"/>
      <c r="U148" s="104"/>
      <c r="V148" s="104"/>
      <c r="W148" s="104" t="s">
        <v>253</v>
      </c>
      <c r="X148" s="102" t="s">
        <v>254</v>
      </c>
      <c r="Y148" s="176"/>
      <c r="AC148" s="176" t="s">
        <v>221</v>
      </c>
      <c r="AD148" s="177" t="s">
        <v>231</v>
      </c>
      <c r="AE148" s="176"/>
      <c r="AF148" s="176"/>
    </row>
    <row r="149" spans="2:32" ht="19.649999999999999" customHeight="1">
      <c r="B149" s="121">
        <f t="shared" si="2"/>
        <v>145</v>
      </c>
      <c r="C149" s="122" t="s">
        <v>223</v>
      </c>
      <c r="D149" s="122" t="s">
        <v>255</v>
      </c>
      <c r="E149" s="122">
        <v>2006</v>
      </c>
      <c r="F149" s="122">
        <v>2011</v>
      </c>
      <c r="G149" s="123" t="s">
        <v>20</v>
      </c>
      <c r="H149" s="129" t="s">
        <v>20</v>
      </c>
      <c r="I149" s="130"/>
      <c r="J149" s="131" t="s">
        <v>20</v>
      </c>
      <c r="K149" s="229">
        <v>0</v>
      </c>
      <c r="L149" s="104"/>
      <c r="M149" s="104">
        <v>1</v>
      </c>
      <c r="N149" s="104"/>
      <c r="O149" s="104"/>
      <c r="P149" s="104"/>
      <c r="Q149" s="104"/>
      <c r="R149" s="104"/>
      <c r="S149" s="104"/>
      <c r="T149" s="104"/>
      <c r="U149" s="104"/>
      <c r="V149" s="104"/>
      <c r="W149" s="104" t="s">
        <v>253</v>
      </c>
      <c r="X149" s="102" t="s">
        <v>254</v>
      </c>
      <c r="AC149" s="176" t="s">
        <v>221</v>
      </c>
      <c r="AD149" s="177" t="s">
        <v>238</v>
      </c>
      <c r="AE149" s="176"/>
      <c r="AF149" s="176"/>
    </row>
    <row r="150" spans="2:32" ht="19.649999999999999" customHeight="1">
      <c r="B150" s="121">
        <f t="shared" si="2"/>
        <v>146</v>
      </c>
      <c r="C150" s="122" t="s">
        <v>223</v>
      </c>
      <c r="D150" s="122" t="s">
        <v>255</v>
      </c>
      <c r="E150" s="122">
        <v>2013</v>
      </c>
      <c r="F150" s="122">
        <v>2018</v>
      </c>
      <c r="G150" s="123"/>
      <c r="H150" s="129" t="s">
        <v>20</v>
      </c>
      <c r="I150" s="130"/>
      <c r="J150" s="131" t="s">
        <v>20</v>
      </c>
      <c r="K150" s="229" t="s">
        <v>20</v>
      </c>
      <c r="L150" s="104"/>
      <c r="M150" s="104">
        <v>1</v>
      </c>
      <c r="N150" s="104"/>
      <c r="O150" s="104"/>
      <c r="P150" s="104">
        <v>1</v>
      </c>
      <c r="Q150" s="104"/>
      <c r="R150" s="104"/>
      <c r="S150" s="104"/>
      <c r="T150" s="104"/>
      <c r="U150" s="104"/>
      <c r="V150" s="104"/>
      <c r="W150" s="104"/>
      <c r="X150" s="102" t="s">
        <v>236</v>
      </c>
      <c r="AC150" s="176" t="s">
        <v>227</v>
      </c>
      <c r="AD150" s="177" t="s">
        <v>213</v>
      </c>
      <c r="AE150" s="176"/>
      <c r="AF150" s="176"/>
    </row>
    <row r="151" spans="2:32" ht="19.649999999999999" customHeight="1">
      <c r="B151" s="121">
        <f t="shared" si="2"/>
        <v>147</v>
      </c>
      <c r="C151" s="122" t="s">
        <v>258</v>
      </c>
      <c r="D151" s="122" t="s">
        <v>259</v>
      </c>
      <c r="E151" s="122">
        <v>2006</v>
      </c>
      <c r="F151" s="122">
        <v>2011</v>
      </c>
      <c r="G151" s="123" t="s">
        <v>20</v>
      </c>
      <c r="H151" s="129" t="s">
        <v>20</v>
      </c>
      <c r="I151" s="130"/>
      <c r="J151" s="131"/>
      <c r="K151" s="229">
        <v>0</v>
      </c>
      <c r="L151" s="104"/>
      <c r="M151" s="104">
        <v>1</v>
      </c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2" t="s">
        <v>260</v>
      </c>
      <c r="Y151" s="176" t="s">
        <v>261</v>
      </c>
      <c r="AC151" s="176" t="s">
        <v>221</v>
      </c>
      <c r="AD151" s="177" t="s">
        <v>242</v>
      </c>
      <c r="AE151" s="176"/>
      <c r="AF151" s="176"/>
    </row>
    <row r="152" spans="2:32" ht="19.649999999999999" customHeight="1">
      <c r="B152" s="121">
        <f t="shared" si="2"/>
        <v>148</v>
      </c>
      <c r="C152" s="122" t="s">
        <v>258</v>
      </c>
      <c r="D152" s="122" t="s">
        <v>262</v>
      </c>
      <c r="E152" s="122">
        <v>2012</v>
      </c>
      <c r="F152" s="122">
        <v>2016</v>
      </c>
      <c r="G152" s="123" t="s">
        <v>20</v>
      </c>
      <c r="H152" s="129" t="s">
        <v>20</v>
      </c>
      <c r="I152" s="130"/>
      <c r="J152" s="131"/>
      <c r="K152" s="229" t="s">
        <v>20</v>
      </c>
      <c r="L152" s="104"/>
      <c r="M152" s="104">
        <v>1</v>
      </c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2" t="s">
        <v>263</v>
      </c>
      <c r="AC152" s="176" t="s">
        <v>219</v>
      </c>
      <c r="AD152" s="178" t="s">
        <v>244</v>
      </c>
      <c r="AE152" s="176"/>
      <c r="AF152" s="176"/>
    </row>
    <row r="153" spans="2:32" ht="19.649999999999999" customHeight="1">
      <c r="B153" s="121">
        <f t="shared" si="2"/>
        <v>149</v>
      </c>
      <c r="C153" s="122" t="s">
        <v>258</v>
      </c>
      <c r="D153" s="122" t="s">
        <v>265</v>
      </c>
      <c r="E153" s="122">
        <v>2016</v>
      </c>
      <c r="F153" s="122" t="s">
        <v>19</v>
      </c>
      <c r="G153" s="123"/>
      <c r="H153" s="129" t="s">
        <v>20</v>
      </c>
      <c r="I153" s="130" t="s">
        <v>20</v>
      </c>
      <c r="J153" s="131" t="s">
        <v>25</v>
      </c>
      <c r="K153" s="229"/>
      <c r="L153" s="104"/>
      <c r="M153" s="104">
        <v>1</v>
      </c>
      <c r="N153" s="104"/>
      <c r="O153" s="104"/>
      <c r="P153" s="104"/>
      <c r="Q153" s="104"/>
      <c r="R153" s="104"/>
      <c r="S153" s="104"/>
      <c r="T153" s="104">
        <v>1</v>
      </c>
      <c r="U153" s="104"/>
      <c r="V153" s="104"/>
      <c r="W153" s="104"/>
      <c r="X153" s="102" t="s">
        <v>266</v>
      </c>
      <c r="Y153" s="176" t="s">
        <v>267</v>
      </c>
      <c r="Z153" s="176"/>
      <c r="AA153" s="176"/>
      <c r="AB153" s="177" t="s">
        <v>163</v>
      </c>
      <c r="AC153" s="176"/>
      <c r="AD153" s="177"/>
    </row>
    <row r="154" spans="2:32" ht="19.649999999999999" customHeight="1">
      <c r="B154" s="121">
        <f t="shared" si="2"/>
        <v>150</v>
      </c>
      <c r="C154" s="122" t="s">
        <v>269</v>
      </c>
      <c r="D154" s="122" t="s">
        <v>270</v>
      </c>
      <c r="E154" s="122">
        <v>2012</v>
      </c>
      <c r="F154" s="122">
        <v>2019</v>
      </c>
      <c r="G154" s="123" t="s">
        <v>20</v>
      </c>
      <c r="H154" s="129" t="s">
        <v>20</v>
      </c>
      <c r="I154" s="130" t="s">
        <v>20</v>
      </c>
      <c r="J154" s="131"/>
      <c r="K154" s="229">
        <v>0</v>
      </c>
      <c r="L154" s="104"/>
      <c r="M154" s="104">
        <v>1</v>
      </c>
      <c r="N154" s="104" t="s">
        <v>59</v>
      </c>
      <c r="O154" s="104"/>
      <c r="P154" s="104"/>
      <c r="Q154" s="104"/>
      <c r="R154" s="104"/>
      <c r="S154" s="104"/>
      <c r="T154" s="104"/>
      <c r="U154" s="104"/>
      <c r="V154" s="104"/>
      <c r="W154" s="104" t="s">
        <v>271</v>
      </c>
      <c r="X154" s="102" t="s">
        <v>272</v>
      </c>
      <c r="Z154" s="176"/>
      <c r="AA154" s="176"/>
      <c r="AC154" s="176" t="s">
        <v>227</v>
      </c>
      <c r="AD154" s="177" t="s">
        <v>250</v>
      </c>
    </row>
    <row r="155" spans="2:32" ht="19.649999999999999" customHeight="1">
      <c r="B155" s="121">
        <f t="shared" si="2"/>
        <v>151</v>
      </c>
      <c r="C155" s="122" t="s">
        <v>269</v>
      </c>
      <c r="D155" s="122" t="s">
        <v>274</v>
      </c>
      <c r="E155" s="122">
        <v>2008</v>
      </c>
      <c r="F155" s="122">
        <v>2013</v>
      </c>
      <c r="G155" s="123"/>
      <c r="H155" s="129" t="s">
        <v>20</v>
      </c>
      <c r="I155" s="130"/>
      <c r="J155" s="131"/>
      <c r="K155" s="229">
        <v>0</v>
      </c>
      <c r="L155" s="104"/>
      <c r="M155" s="104">
        <v>1</v>
      </c>
      <c r="N155" s="104"/>
      <c r="O155" s="104"/>
      <c r="P155" s="104">
        <v>1</v>
      </c>
      <c r="Q155" s="104"/>
      <c r="R155" s="104"/>
      <c r="S155" s="104"/>
      <c r="T155" s="104"/>
      <c r="U155" s="104"/>
      <c r="V155" s="104"/>
      <c r="W155" s="104"/>
      <c r="X155" s="102" t="s">
        <v>275</v>
      </c>
      <c r="Y155" s="176" t="s">
        <v>276</v>
      </c>
      <c r="Z155" s="176"/>
      <c r="AA155" s="176"/>
      <c r="AB155" s="176"/>
      <c r="AC155" s="176" t="s">
        <v>227</v>
      </c>
      <c r="AD155" s="177" t="s">
        <v>231</v>
      </c>
    </row>
    <row r="156" spans="2:32" ht="19.649999999999999" customHeight="1">
      <c r="B156" s="121">
        <f t="shared" si="2"/>
        <v>152</v>
      </c>
      <c r="C156" s="122" t="s">
        <v>269</v>
      </c>
      <c r="D156" s="122" t="s">
        <v>274</v>
      </c>
      <c r="E156" s="122">
        <v>2014</v>
      </c>
      <c r="F156" s="122">
        <v>2020</v>
      </c>
      <c r="G156" s="123"/>
      <c r="H156" s="129" t="s">
        <v>20</v>
      </c>
      <c r="I156" s="130" t="s">
        <v>20</v>
      </c>
      <c r="J156" s="131"/>
      <c r="K156" s="229">
        <v>0</v>
      </c>
      <c r="L156" s="104"/>
      <c r="M156" s="104">
        <v>1</v>
      </c>
      <c r="N156" s="104"/>
      <c r="O156" s="104"/>
      <c r="P156" s="104">
        <v>1</v>
      </c>
      <c r="Q156" s="104"/>
      <c r="R156" s="104"/>
      <c r="S156" s="104"/>
      <c r="T156" s="104"/>
      <c r="U156" s="104"/>
      <c r="V156" s="104"/>
      <c r="W156" s="104"/>
      <c r="X156" s="102" t="s">
        <v>275</v>
      </c>
      <c r="Z156" s="176"/>
      <c r="AA156" s="176"/>
      <c r="AB156" s="177" t="s">
        <v>277</v>
      </c>
      <c r="AC156" s="176"/>
      <c r="AD156" s="176"/>
    </row>
    <row r="157" spans="2:32" ht="19.649999999999999" customHeight="1">
      <c r="B157" s="121">
        <f t="shared" si="2"/>
        <v>153</v>
      </c>
      <c r="C157" s="179" t="s">
        <v>269</v>
      </c>
      <c r="D157" s="122" t="s">
        <v>278</v>
      </c>
      <c r="E157" s="122">
        <v>2011</v>
      </c>
      <c r="F157" s="122">
        <v>2017</v>
      </c>
      <c r="G157" s="123" t="s">
        <v>20</v>
      </c>
      <c r="H157" s="129" t="s">
        <v>20</v>
      </c>
      <c r="I157" s="130"/>
      <c r="J157" s="131"/>
      <c r="K157" s="229">
        <v>0</v>
      </c>
      <c r="L157" s="104"/>
      <c r="M157" s="104">
        <v>1</v>
      </c>
      <c r="N157" s="104" t="s">
        <v>59</v>
      </c>
      <c r="O157" s="104"/>
      <c r="P157" s="104"/>
      <c r="Q157" s="104"/>
      <c r="R157" s="104"/>
      <c r="S157" s="104"/>
      <c r="T157" s="104"/>
      <c r="U157" s="104"/>
      <c r="V157" s="104"/>
      <c r="W157" s="104"/>
      <c r="X157" s="102" t="s">
        <v>279</v>
      </c>
      <c r="Z157" s="176"/>
      <c r="AA157" s="176"/>
      <c r="AB157" s="177" t="s">
        <v>277</v>
      </c>
      <c r="AC157" s="176"/>
      <c r="AD157" s="176"/>
    </row>
    <row r="158" spans="2:32" ht="19.649999999999999" customHeight="1">
      <c r="B158" s="121">
        <f t="shared" si="2"/>
        <v>154</v>
      </c>
      <c r="C158" s="122" t="s">
        <v>269</v>
      </c>
      <c r="D158" s="122" t="s">
        <v>280</v>
      </c>
      <c r="E158" s="122">
        <v>2011</v>
      </c>
      <c r="F158" s="122" t="s">
        <v>19</v>
      </c>
      <c r="G158" s="123" t="s">
        <v>20</v>
      </c>
      <c r="H158" s="129" t="s">
        <v>20</v>
      </c>
      <c r="I158" s="130"/>
      <c r="J158" s="131"/>
      <c r="K158" s="229" t="s">
        <v>20</v>
      </c>
      <c r="L158" s="104"/>
      <c r="M158" s="104">
        <v>1</v>
      </c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2" t="s">
        <v>281</v>
      </c>
      <c r="Z158" s="176"/>
      <c r="AA158" s="176"/>
      <c r="AB158" s="177" t="s">
        <v>282</v>
      </c>
      <c r="AC158" s="176"/>
      <c r="AD158" s="176"/>
    </row>
    <row r="159" spans="2:32" ht="19.649999999999999" customHeight="1">
      <c r="B159" s="121">
        <f t="shared" si="2"/>
        <v>155</v>
      </c>
      <c r="C159" s="122" t="s">
        <v>269</v>
      </c>
      <c r="D159" s="122" t="s">
        <v>283</v>
      </c>
      <c r="E159" s="122">
        <v>2017</v>
      </c>
      <c r="F159" s="122" t="s">
        <v>19</v>
      </c>
      <c r="G159" s="123"/>
      <c r="H159" s="129" t="s">
        <v>25</v>
      </c>
      <c r="I159" s="130" t="s">
        <v>20</v>
      </c>
      <c r="J159" s="131" t="s">
        <v>25</v>
      </c>
      <c r="K159" s="229"/>
      <c r="L159" s="104"/>
      <c r="M159" s="104">
        <v>1</v>
      </c>
      <c r="N159" s="104"/>
      <c r="O159" s="104"/>
      <c r="P159" s="104"/>
      <c r="Q159" s="104"/>
      <c r="R159" s="104"/>
      <c r="S159" s="104"/>
      <c r="T159" s="104">
        <v>1</v>
      </c>
      <c r="U159" s="104"/>
      <c r="V159" s="104"/>
      <c r="W159" s="104" t="s">
        <v>157</v>
      </c>
      <c r="X159" s="102" t="s">
        <v>284</v>
      </c>
      <c r="Z159" s="176"/>
      <c r="AA159" s="176"/>
      <c r="AB159" s="177" t="s">
        <v>277</v>
      </c>
      <c r="AC159" s="176"/>
      <c r="AD159" s="176"/>
    </row>
    <row r="160" spans="2:32" ht="19.649999999999999" customHeight="1">
      <c r="B160" s="121">
        <f t="shared" si="2"/>
        <v>156</v>
      </c>
      <c r="C160" s="122" t="s">
        <v>269</v>
      </c>
      <c r="D160" s="122" t="s">
        <v>285</v>
      </c>
      <c r="E160" s="122">
        <v>2010</v>
      </c>
      <c r="F160" s="122">
        <v>2019</v>
      </c>
      <c r="G160" s="123" t="s">
        <v>20</v>
      </c>
      <c r="H160" s="129" t="s">
        <v>20</v>
      </c>
      <c r="I160" s="130"/>
      <c r="J160" s="131"/>
      <c r="K160" s="229">
        <v>0</v>
      </c>
      <c r="L160" s="104"/>
      <c r="M160" s="104">
        <v>1</v>
      </c>
      <c r="N160" s="104" t="s">
        <v>59</v>
      </c>
      <c r="O160" s="104"/>
      <c r="P160" s="104"/>
      <c r="Q160" s="104"/>
      <c r="R160" s="104"/>
      <c r="S160" s="104"/>
      <c r="T160" s="104"/>
      <c r="U160" s="104"/>
      <c r="V160" s="104"/>
      <c r="W160" s="104"/>
      <c r="X160" s="102" t="s">
        <v>286</v>
      </c>
      <c r="Z160" s="176"/>
      <c r="AA160" s="176"/>
      <c r="AB160" s="177" t="s">
        <v>277</v>
      </c>
      <c r="AC160" s="176"/>
      <c r="AD160" s="176"/>
    </row>
    <row r="161" spans="2:30" ht="19.649999999999999" customHeight="1">
      <c r="B161" s="121">
        <f t="shared" si="2"/>
        <v>157</v>
      </c>
      <c r="C161" s="122" t="s">
        <v>269</v>
      </c>
      <c r="D161" s="122" t="s">
        <v>287</v>
      </c>
      <c r="E161" s="122">
        <v>2012</v>
      </c>
      <c r="F161" s="122">
        <v>2019</v>
      </c>
      <c r="G161" s="123" t="s">
        <v>20</v>
      </c>
      <c r="H161" s="129" t="s">
        <v>20</v>
      </c>
      <c r="I161" s="130" t="s">
        <v>20</v>
      </c>
      <c r="J161" s="131"/>
      <c r="K161" s="229">
        <v>0</v>
      </c>
      <c r="L161" s="104"/>
      <c r="M161" s="104">
        <v>1</v>
      </c>
      <c r="N161" s="104" t="s">
        <v>59</v>
      </c>
      <c r="O161" s="104"/>
      <c r="P161" s="104"/>
      <c r="Q161" s="104"/>
      <c r="R161" s="104"/>
      <c r="S161" s="104"/>
      <c r="T161" s="104"/>
      <c r="U161" s="104"/>
      <c r="V161" s="104"/>
      <c r="W161" s="104" t="s">
        <v>271</v>
      </c>
      <c r="X161" s="102" t="s">
        <v>272</v>
      </c>
      <c r="Z161" s="176"/>
      <c r="AA161" s="176"/>
      <c r="AB161" s="177" t="s">
        <v>288</v>
      </c>
      <c r="AC161" s="176"/>
      <c r="AD161" s="176"/>
    </row>
    <row r="162" spans="2:30" ht="19.649999999999999" customHeight="1">
      <c r="B162" s="121">
        <f t="shared" si="2"/>
        <v>158</v>
      </c>
      <c r="C162" s="122" t="s">
        <v>269</v>
      </c>
      <c r="D162" s="122" t="s">
        <v>289</v>
      </c>
      <c r="E162" s="122">
        <v>2015</v>
      </c>
      <c r="F162" s="122">
        <v>2020</v>
      </c>
      <c r="G162" s="123"/>
      <c r="H162" s="129" t="s">
        <v>20</v>
      </c>
      <c r="I162" s="130" t="s">
        <v>20</v>
      </c>
      <c r="J162" s="131" t="s">
        <v>25</v>
      </c>
      <c r="K162" s="229"/>
      <c r="L162" s="104"/>
      <c r="M162" s="104">
        <v>1</v>
      </c>
      <c r="N162" s="104"/>
      <c r="O162" s="104"/>
      <c r="P162" s="104"/>
      <c r="Q162" s="104"/>
      <c r="R162" s="104"/>
      <c r="S162" s="104"/>
      <c r="T162" s="104">
        <v>1</v>
      </c>
      <c r="U162" s="104"/>
      <c r="V162" s="104"/>
      <c r="W162" s="104"/>
      <c r="X162" s="102" t="s">
        <v>290</v>
      </c>
      <c r="Y162" s="176" t="s">
        <v>291</v>
      </c>
      <c r="Z162" s="176"/>
      <c r="AA162" s="176"/>
      <c r="AB162" s="177" t="s">
        <v>292</v>
      </c>
      <c r="AC162" s="176"/>
      <c r="AD162" s="176"/>
    </row>
    <row r="163" spans="2:30" ht="19.649999999999999" customHeight="1">
      <c r="B163" s="121">
        <f t="shared" si="2"/>
        <v>159</v>
      </c>
      <c r="C163" s="122" t="s">
        <v>296</v>
      </c>
      <c r="D163" s="122" t="s">
        <v>297</v>
      </c>
      <c r="E163" s="122">
        <v>2015</v>
      </c>
      <c r="F163" s="122" t="s">
        <v>71</v>
      </c>
      <c r="G163" s="123"/>
      <c r="H163" s="129"/>
      <c r="I163" s="130"/>
      <c r="J163" s="131" t="s">
        <v>20</v>
      </c>
      <c r="K163" s="229">
        <v>0</v>
      </c>
      <c r="L163" s="104"/>
      <c r="M163" s="104">
        <v>1</v>
      </c>
      <c r="N163" s="104"/>
      <c r="O163" s="104"/>
      <c r="P163" s="104">
        <v>1</v>
      </c>
      <c r="Q163" s="104"/>
      <c r="R163" s="104"/>
      <c r="S163" s="104"/>
      <c r="T163" s="104"/>
      <c r="U163" s="104"/>
      <c r="V163" s="104"/>
      <c r="W163" s="104"/>
      <c r="X163" s="102" t="s">
        <v>298</v>
      </c>
      <c r="Y163" s="176" t="s">
        <v>299</v>
      </c>
      <c r="Z163" s="176"/>
      <c r="AA163" s="176"/>
      <c r="AB163" s="177" t="s">
        <v>300</v>
      </c>
      <c r="AC163" s="176"/>
      <c r="AD163" s="176"/>
    </row>
    <row r="164" spans="2:30" ht="19.649999999999999" customHeight="1">
      <c r="B164" s="121">
        <f t="shared" si="2"/>
        <v>160</v>
      </c>
      <c r="C164" s="122" t="s">
        <v>301</v>
      </c>
      <c r="D164" s="122" t="s">
        <v>302</v>
      </c>
      <c r="E164" s="122">
        <v>2017</v>
      </c>
      <c r="F164" s="122" t="s">
        <v>19</v>
      </c>
      <c r="G164" s="123"/>
      <c r="H164" s="129" t="s">
        <v>20</v>
      </c>
      <c r="I164" s="130" t="s">
        <v>25</v>
      </c>
      <c r="J164" s="131" t="s">
        <v>25</v>
      </c>
      <c r="K164" s="229"/>
      <c r="L164" s="104"/>
      <c r="M164" s="104">
        <v>1</v>
      </c>
      <c r="N164" s="104"/>
      <c r="O164" s="104"/>
      <c r="P164" s="104"/>
      <c r="Q164" s="104"/>
      <c r="R164" s="104"/>
      <c r="S164" s="104"/>
      <c r="T164" s="104">
        <v>1</v>
      </c>
      <c r="U164" s="104"/>
      <c r="V164" s="104"/>
      <c r="W164" s="104"/>
      <c r="X164" s="102" t="s">
        <v>303</v>
      </c>
      <c r="Y164" s="176" t="s">
        <v>304</v>
      </c>
      <c r="AB164" s="176"/>
      <c r="AC164" s="176"/>
      <c r="AD164" s="176"/>
    </row>
    <row r="165" spans="2:30" ht="19.649999999999999" customHeight="1">
      <c r="B165" s="121">
        <f t="shared" si="2"/>
        <v>161</v>
      </c>
      <c r="C165" s="122" t="s">
        <v>301</v>
      </c>
      <c r="D165" s="122" t="s">
        <v>305</v>
      </c>
      <c r="E165" s="122">
        <v>2013</v>
      </c>
      <c r="F165" s="122" t="s">
        <v>19</v>
      </c>
      <c r="G165" s="123"/>
      <c r="H165" s="129" t="s">
        <v>20</v>
      </c>
      <c r="I165" s="130" t="s">
        <v>25</v>
      </c>
      <c r="J165" s="131" t="s">
        <v>25</v>
      </c>
      <c r="K165" s="229"/>
      <c r="L165" s="104"/>
      <c r="M165" s="104">
        <v>1</v>
      </c>
      <c r="N165" s="104"/>
      <c r="O165" s="104"/>
      <c r="P165" s="104"/>
      <c r="Q165" s="104"/>
      <c r="R165" s="104"/>
      <c r="S165" s="104"/>
      <c r="T165" s="104">
        <v>1</v>
      </c>
      <c r="U165" s="104"/>
      <c r="V165" s="104"/>
      <c r="W165" s="104"/>
      <c r="X165" s="102" t="s">
        <v>303</v>
      </c>
      <c r="AB165" s="176"/>
      <c r="AC165" s="176"/>
      <c r="AD165" s="176"/>
    </row>
    <row r="166" spans="2:30" ht="19.649999999999999" customHeight="1">
      <c r="B166" s="121">
        <f t="shared" si="2"/>
        <v>162</v>
      </c>
      <c r="C166" s="122" t="s">
        <v>301</v>
      </c>
      <c r="D166" s="122" t="s">
        <v>306</v>
      </c>
      <c r="E166" s="122">
        <v>1999</v>
      </c>
      <c r="F166" s="122">
        <v>2008</v>
      </c>
      <c r="G166" s="123" t="s">
        <v>20</v>
      </c>
      <c r="H166" s="129" t="s">
        <v>20</v>
      </c>
      <c r="I166" s="130"/>
      <c r="J166" s="131"/>
      <c r="K166" s="229">
        <v>0</v>
      </c>
      <c r="L166" s="104"/>
      <c r="M166" s="104">
        <v>1</v>
      </c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2" t="s">
        <v>307</v>
      </c>
      <c r="Y166" s="176"/>
      <c r="AB166" s="176"/>
      <c r="AC166" s="176"/>
      <c r="AD166" s="176"/>
    </row>
    <row r="167" spans="2:30" ht="19.649999999999999" customHeight="1">
      <c r="B167" s="121">
        <f t="shared" si="2"/>
        <v>163</v>
      </c>
      <c r="C167" s="122" t="s">
        <v>301</v>
      </c>
      <c r="D167" s="122" t="s">
        <v>308</v>
      </c>
      <c r="E167" s="122">
        <v>2015</v>
      </c>
      <c r="F167" s="122" t="s">
        <v>19</v>
      </c>
      <c r="G167" s="123"/>
      <c r="H167" s="129" t="s">
        <v>20</v>
      </c>
      <c r="I167" s="130" t="s">
        <v>25</v>
      </c>
      <c r="J167" s="131" t="s">
        <v>25</v>
      </c>
      <c r="K167" s="229"/>
      <c r="L167" s="104"/>
      <c r="M167" s="104">
        <v>1</v>
      </c>
      <c r="N167" s="104"/>
      <c r="O167" s="104"/>
      <c r="P167" s="104"/>
      <c r="Q167" s="104"/>
      <c r="R167" s="104"/>
      <c r="S167" s="104"/>
      <c r="T167" s="104">
        <v>1</v>
      </c>
      <c r="U167" s="104"/>
      <c r="V167" s="104"/>
      <c r="W167" s="104"/>
      <c r="X167" s="102" t="s">
        <v>303</v>
      </c>
      <c r="Z167" s="176"/>
      <c r="AA167" s="176"/>
      <c r="AB167" s="176"/>
      <c r="AC167" s="176"/>
      <c r="AD167" s="176"/>
    </row>
    <row r="168" spans="2:30" ht="19.649999999999999" customHeight="1">
      <c r="B168" s="121">
        <f t="shared" si="2"/>
        <v>164</v>
      </c>
      <c r="C168" s="122" t="s">
        <v>301</v>
      </c>
      <c r="D168" s="122" t="s">
        <v>309</v>
      </c>
      <c r="E168" s="122">
        <v>2008</v>
      </c>
      <c r="F168" s="122">
        <v>2015</v>
      </c>
      <c r="G168" s="123" t="s">
        <v>20</v>
      </c>
      <c r="H168" s="129" t="s">
        <v>20</v>
      </c>
      <c r="I168" s="130"/>
      <c r="J168" s="131"/>
      <c r="K168" s="229">
        <v>0</v>
      </c>
      <c r="L168" s="104"/>
      <c r="M168" s="104">
        <v>1</v>
      </c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2" t="s">
        <v>310</v>
      </c>
      <c r="AB168" s="176"/>
      <c r="AC168" s="176"/>
      <c r="AD168" s="176"/>
    </row>
    <row r="169" spans="2:30" ht="19.649999999999999" customHeight="1">
      <c r="B169" s="121">
        <f t="shared" si="2"/>
        <v>165</v>
      </c>
      <c r="C169" s="122" t="s">
        <v>301</v>
      </c>
      <c r="D169" s="122" t="s">
        <v>311</v>
      </c>
      <c r="E169" s="122">
        <v>2015</v>
      </c>
      <c r="F169" s="122" t="s">
        <v>19</v>
      </c>
      <c r="G169" s="123"/>
      <c r="H169" s="129" t="s">
        <v>20</v>
      </c>
      <c r="I169" s="130" t="s">
        <v>25</v>
      </c>
      <c r="J169" s="131" t="s">
        <v>25</v>
      </c>
      <c r="K169" s="229"/>
      <c r="L169" s="104"/>
      <c r="M169" s="104">
        <v>1</v>
      </c>
      <c r="N169" s="104"/>
      <c r="O169" s="104"/>
      <c r="P169" s="104"/>
      <c r="Q169" s="104"/>
      <c r="R169" s="104"/>
      <c r="S169" s="104"/>
      <c r="T169" s="104">
        <v>1</v>
      </c>
      <c r="U169" s="104"/>
      <c r="V169" s="104"/>
      <c r="W169" s="104"/>
      <c r="X169" s="102" t="s">
        <v>303</v>
      </c>
      <c r="Y169" s="176" t="s">
        <v>312</v>
      </c>
      <c r="Z169" s="191">
        <v>41275</v>
      </c>
      <c r="AA169" s="191">
        <v>43435</v>
      </c>
      <c r="AB169" s="176"/>
      <c r="AC169" s="176"/>
      <c r="AD169" s="176"/>
    </row>
    <row r="170" spans="2:30" ht="19.649999999999999" customHeight="1">
      <c r="B170" s="121">
        <f t="shared" si="2"/>
        <v>166</v>
      </c>
      <c r="C170" s="122" t="s">
        <v>301</v>
      </c>
      <c r="D170" s="122" t="s">
        <v>313</v>
      </c>
      <c r="E170" s="122">
        <v>2010</v>
      </c>
      <c r="F170" s="122">
        <v>2019</v>
      </c>
      <c r="G170" s="123"/>
      <c r="H170" s="129" t="s">
        <v>20</v>
      </c>
      <c r="I170" s="130" t="s">
        <v>25</v>
      </c>
      <c r="J170" s="131" t="s">
        <v>25</v>
      </c>
      <c r="K170" s="229"/>
      <c r="L170" s="104"/>
      <c r="M170" s="104">
        <v>1</v>
      </c>
      <c r="N170" s="104"/>
      <c r="O170" s="104"/>
      <c r="P170" s="104"/>
      <c r="Q170" s="104"/>
      <c r="R170" s="104"/>
      <c r="S170" s="104"/>
      <c r="T170" s="104">
        <v>1</v>
      </c>
      <c r="U170" s="104"/>
      <c r="V170" s="104"/>
      <c r="W170" s="104"/>
      <c r="X170" s="102" t="s">
        <v>303</v>
      </c>
      <c r="Y170" s="176" t="s">
        <v>314</v>
      </c>
      <c r="Z170" s="176"/>
      <c r="AA170" s="176"/>
      <c r="AB170" s="176"/>
      <c r="AC170" s="176"/>
      <c r="AD170" s="176"/>
    </row>
    <row r="171" spans="2:30" ht="19.649999999999999" customHeight="1">
      <c r="B171" s="121">
        <f t="shared" si="2"/>
        <v>167</v>
      </c>
      <c r="C171" s="122" t="s">
        <v>301</v>
      </c>
      <c r="D171" s="122" t="s">
        <v>315</v>
      </c>
      <c r="E171" s="122">
        <v>2007</v>
      </c>
      <c r="F171" s="122">
        <v>2014</v>
      </c>
      <c r="G171" s="123"/>
      <c r="H171" s="129" t="s">
        <v>20</v>
      </c>
      <c r="I171" s="130" t="s">
        <v>25</v>
      </c>
      <c r="J171" s="131" t="s">
        <v>25</v>
      </c>
      <c r="K171" s="229"/>
      <c r="L171" s="104"/>
      <c r="M171" s="104">
        <v>1</v>
      </c>
      <c r="N171" s="104"/>
      <c r="O171" s="104"/>
      <c r="P171" s="104"/>
      <c r="Q171" s="104"/>
      <c r="R171" s="104"/>
      <c r="S171" s="104"/>
      <c r="T171" s="104">
        <v>1</v>
      </c>
      <c r="U171" s="104"/>
      <c r="V171" s="104"/>
      <c r="W171" s="104"/>
      <c r="X171" s="102" t="s">
        <v>316</v>
      </c>
      <c r="Z171" s="176"/>
      <c r="AA171" s="176"/>
      <c r="AB171" s="176"/>
      <c r="AC171" s="176"/>
      <c r="AD171" s="176"/>
    </row>
    <row r="172" spans="2:30" ht="19.649999999999999" customHeight="1">
      <c r="B172" s="121">
        <f t="shared" si="2"/>
        <v>168</v>
      </c>
      <c r="C172" s="122" t="s">
        <v>317</v>
      </c>
      <c r="D172" s="122" t="s">
        <v>318</v>
      </c>
      <c r="E172" s="122">
        <v>2016</v>
      </c>
      <c r="F172" s="122" t="s">
        <v>19</v>
      </c>
      <c r="G172" s="123"/>
      <c r="H172" s="129" t="s">
        <v>20</v>
      </c>
      <c r="I172" s="130" t="s">
        <v>25</v>
      </c>
      <c r="J172" s="131" t="s">
        <v>25</v>
      </c>
      <c r="K172" s="229"/>
      <c r="L172" s="104"/>
      <c r="M172" s="104">
        <v>1</v>
      </c>
      <c r="N172" s="104"/>
      <c r="O172" s="104"/>
      <c r="P172" s="104"/>
      <c r="Q172" s="104"/>
      <c r="R172" s="104"/>
      <c r="S172" s="104"/>
      <c r="T172" s="104">
        <v>1</v>
      </c>
      <c r="U172" s="104"/>
      <c r="V172" s="104"/>
      <c r="W172" s="104"/>
      <c r="X172" s="102" t="s">
        <v>303</v>
      </c>
      <c r="Y172" s="176" t="s">
        <v>319</v>
      </c>
      <c r="Z172" s="191">
        <v>41306</v>
      </c>
      <c r="AA172" s="191">
        <v>43101</v>
      </c>
      <c r="AB172" s="176"/>
      <c r="AC172" s="176"/>
      <c r="AD172" s="176"/>
    </row>
    <row r="173" spans="2:30" ht="19.649999999999999" customHeight="1">
      <c r="B173" s="121">
        <f t="shared" si="2"/>
        <v>169</v>
      </c>
      <c r="C173" s="122" t="s">
        <v>320</v>
      </c>
      <c r="D173" s="122" t="s">
        <v>321</v>
      </c>
      <c r="E173" s="122">
        <v>2016</v>
      </c>
      <c r="F173" s="122"/>
      <c r="G173" s="123"/>
      <c r="H173" s="129" t="s">
        <v>20</v>
      </c>
      <c r="I173" s="130"/>
      <c r="J173" s="131" t="s">
        <v>20</v>
      </c>
      <c r="K173" s="229"/>
      <c r="L173" s="104"/>
      <c r="M173" s="104">
        <v>1</v>
      </c>
      <c r="N173" s="104"/>
      <c r="O173" s="104"/>
      <c r="P173" s="104"/>
      <c r="Q173" s="104"/>
      <c r="R173" s="104"/>
      <c r="S173" s="173"/>
      <c r="T173" s="173"/>
      <c r="U173" s="173">
        <v>1</v>
      </c>
      <c r="V173" s="173"/>
      <c r="W173" s="195"/>
      <c r="Y173" s="176"/>
      <c r="AB173" s="176"/>
      <c r="AC173" s="176"/>
      <c r="AD173" s="176"/>
    </row>
    <row r="174" spans="2:30" ht="19.649999999999999" customHeight="1">
      <c r="B174" s="121">
        <f t="shared" si="2"/>
        <v>170</v>
      </c>
      <c r="C174" s="122" t="s">
        <v>320</v>
      </c>
      <c r="D174" s="122" t="s">
        <v>322</v>
      </c>
      <c r="E174" s="122">
        <v>2015</v>
      </c>
      <c r="F174" s="122"/>
      <c r="G174" s="123"/>
      <c r="H174" s="129" t="s">
        <v>20</v>
      </c>
      <c r="I174" s="130"/>
      <c r="J174" s="131" t="s">
        <v>20</v>
      </c>
      <c r="K174" s="229"/>
      <c r="L174" s="104"/>
      <c r="M174" s="104">
        <v>1</v>
      </c>
      <c r="N174" s="104"/>
      <c r="O174" s="104"/>
      <c r="P174" s="104"/>
      <c r="Q174" s="104"/>
      <c r="R174" s="104"/>
      <c r="S174" s="173"/>
      <c r="T174" s="173"/>
      <c r="U174" s="173">
        <v>1</v>
      </c>
      <c r="V174" s="173"/>
      <c r="W174" s="195"/>
      <c r="Y174" s="176"/>
      <c r="AB174" s="176"/>
      <c r="AC174" s="176"/>
      <c r="AD174" s="176"/>
    </row>
    <row r="175" spans="2:30" ht="19.649999999999999" customHeight="1">
      <c r="B175" s="121">
        <f t="shared" si="2"/>
        <v>171</v>
      </c>
      <c r="C175" s="122" t="s">
        <v>323</v>
      </c>
      <c r="D175" s="122" t="s">
        <v>324</v>
      </c>
      <c r="E175" s="122">
        <v>2013</v>
      </c>
      <c r="F175" s="122">
        <v>2019</v>
      </c>
      <c r="G175" s="123" t="s">
        <v>20</v>
      </c>
      <c r="H175" s="129" t="s">
        <v>20</v>
      </c>
      <c r="I175" s="130" t="s">
        <v>20</v>
      </c>
      <c r="J175" s="131"/>
      <c r="K175" s="229">
        <v>0</v>
      </c>
      <c r="L175" s="104"/>
      <c r="M175" s="104">
        <v>1</v>
      </c>
      <c r="N175" s="104" t="s">
        <v>59</v>
      </c>
      <c r="O175" s="104"/>
      <c r="P175" s="104"/>
      <c r="Q175" s="104"/>
      <c r="R175" s="104"/>
      <c r="S175" s="104"/>
      <c r="T175" s="104"/>
      <c r="U175" s="104"/>
      <c r="V175" s="104"/>
      <c r="W175" s="104" t="s">
        <v>325</v>
      </c>
      <c r="X175" s="102" t="s">
        <v>326</v>
      </c>
      <c r="AB175" s="176"/>
      <c r="AC175" s="176"/>
      <c r="AD175" s="176"/>
    </row>
    <row r="176" spans="2:30" ht="19.649999999999999" customHeight="1">
      <c r="B176" s="121">
        <f t="shared" si="2"/>
        <v>172</v>
      </c>
      <c r="C176" s="122" t="s">
        <v>323</v>
      </c>
      <c r="D176" s="122" t="s">
        <v>327</v>
      </c>
      <c r="E176" s="122">
        <v>2006</v>
      </c>
      <c r="F176" s="122">
        <v>2013</v>
      </c>
      <c r="G176" s="123" t="s">
        <v>20</v>
      </c>
      <c r="H176" s="129" t="s">
        <v>20</v>
      </c>
      <c r="I176" s="130"/>
      <c r="J176" s="131"/>
      <c r="K176" s="229" t="s">
        <v>20</v>
      </c>
      <c r="L176" s="108">
        <v>43951</v>
      </c>
      <c r="M176" s="104">
        <v>1</v>
      </c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2" t="s">
        <v>328</v>
      </c>
      <c r="AB176" s="176"/>
      <c r="AC176" s="176"/>
      <c r="AD176" s="176"/>
    </row>
    <row r="177" spans="2:30" ht="19.649999999999999" customHeight="1">
      <c r="B177" s="121">
        <f t="shared" si="2"/>
        <v>173</v>
      </c>
      <c r="C177" s="122" t="s">
        <v>323</v>
      </c>
      <c r="D177" s="122" t="s">
        <v>329</v>
      </c>
      <c r="E177" s="122">
        <v>2012</v>
      </c>
      <c r="F177" s="122">
        <v>2018</v>
      </c>
      <c r="G177" s="123"/>
      <c r="H177" s="129" t="s">
        <v>20</v>
      </c>
      <c r="I177" s="130" t="s">
        <v>20</v>
      </c>
      <c r="J177" s="131" t="s">
        <v>25</v>
      </c>
      <c r="K177" s="229"/>
      <c r="L177" s="104"/>
      <c r="M177" s="104">
        <v>1</v>
      </c>
      <c r="N177" s="104"/>
      <c r="O177" s="104"/>
      <c r="P177" s="104"/>
      <c r="Q177" s="104"/>
      <c r="R177" s="104"/>
      <c r="S177" s="173"/>
      <c r="T177" s="173">
        <v>1</v>
      </c>
      <c r="U177" s="173"/>
      <c r="V177" s="173"/>
      <c r="W177" s="195"/>
      <c r="X177" s="102" t="s">
        <v>125</v>
      </c>
      <c r="Y177" s="176"/>
      <c r="AB177" s="176"/>
      <c r="AC177" s="176"/>
      <c r="AD177" s="176"/>
    </row>
    <row r="178" spans="2:30" ht="19.649999999999999" customHeight="1">
      <c r="B178" s="121">
        <f t="shared" si="2"/>
        <v>174</v>
      </c>
      <c r="C178" s="122" t="s">
        <v>323</v>
      </c>
      <c r="D178" s="122" t="s">
        <v>331</v>
      </c>
      <c r="E178" s="122">
        <v>2017</v>
      </c>
      <c r="F178" s="122" t="s">
        <v>19</v>
      </c>
      <c r="G178" s="123"/>
      <c r="H178" s="129" t="s">
        <v>20</v>
      </c>
      <c r="I178" s="130" t="s">
        <v>20</v>
      </c>
      <c r="J178" s="131" t="s">
        <v>25</v>
      </c>
      <c r="K178" s="229"/>
      <c r="L178" s="104"/>
      <c r="M178" s="104">
        <v>1</v>
      </c>
      <c r="N178" s="104"/>
      <c r="O178" s="104"/>
      <c r="P178" s="104"/>
      <c r="Q178" s="104"/>
      <c r="R178" s="104"/>
      <c r="S178" s="173"/>
      <c r="T178" s="173">
        <v>1</v>
      </c>
      <c r="U178" s="173"/>
      <c r="V178" s="173"/>
      <c r="W178" s="195"/>
      <c r="X178" s="102" t="s">
        <v>80</v>
      </c>
      <c r="AB178" s="176"/>
      <c r="AC178" s="176"/>
      <c r="AD178" s="176"/>
    </row>
    <row r="179" spans="2:30" ht="19.649999999999999" customHeight="1">
      <c r="B179" s="121">
        <f t="shared" si="2"/>
        <v>175</v>
      </c>
      <c r="C179" s="122" t="s">
        <v>323</v>
      </c>
      <c r="D179" s="122" t="s">
        <v>334</v>
      </c>
      <c r="E179" s="122">
        <v>2011</v>
      </c>
      <c r="F179" s="122">
        <v>2017</v>
      </c>
      <c r="G179" s="123"/>
      <c r="H179" s="129" t="s">
        <v>20</v>
      </c>
      <c r="I179" s="130" t="s">
        <v>20</v>
      </c>
      <c r="J179" s="131" t="s">
        <v>25</v>
      </c>
      <c r="K179" s="229"/>
      <c r="L179" s="104"/>
      <c r="M179" s="104">
        <v>1</v>
      </c>
      <c r="N179" s="104"/>
      <c r="O179" s="104"/>
      <c r="P179" s="104"/>
      <c r="Q179" s="104"/>
      <c r="R179" s="104"/>
      <c r="S179" s="104"/>
      <c r="T179" s="104">
        <v>1</v>
      </c>
      <c r="U179" s="104"/>
      <c r="V179" s="104"/>
      <c r="W179" s="104"/>
      <c r="X179" s="102" t="s">
        <v>125</v>
      </c>
      <c r="AB179" s="176"/>
      <c r="AC179" s="176"/>
      <c r="AD179" s="176"/>
    </row>
    <row r="180" spans="2:30" ht="19.649999999999999" customHeight="1">
      <c r="B180" s="121">
        <f t="shared" si="2"/>
        <v>176</v>
      </c>
      <c r="C180" s="122" t="s">
        <v>323</v>
      </c>
      <c r="D180" s="122" t="s">
        <v>334</v>
      </c>
      <c r="E180" s="122">
        <v>2017</v>
      </c>
      <c r="F180" s="122" t="s">
        <v>71</v>
      </c>
      <c r="G180" s="123"/>
      <c r="H180" s="129" t="s">
        <v>20</v>
      </c>
      <c r="I180" s="130" t="s">
        <v>20</v>
      </c>
      <c r="J180" s="131"/>
      <c r="K180" s="229">
        <v>0</v>
      </c>
      <c r="L180" s="104"/>
      <c r="M180" s="104">
        <v>1</v>
      </c>
      <c r="N180" s="104"/>
      <c r="O180" s="104"/>
      <c r="P180" s="104">
        <v>1</v>
      </c>
      <c r="Q180" s="104"/>
      <c r="R180" s="104"/>
      <c r="S180" s="104"/>
      <c r="T180" s="104"/>
      <c r="U180" s="104"/>
      <c r="V180" s="104"/>
      <c r="W180" s="104"/>
      <c r="X180" s="102" t="s">
        <v>335</v>
      </c>
      <c r="AB180" s="176"/>
      <c r="AC180" s="176"/>
      <c r="AD180" s="176"/>
    </row>
    <row r="181" spans="2:30" ht="19.649999999999999" customHeight="1">
      <c r="B181" s="121">
        <f t="shared" si="2"/>
        <v>177</v>
      </c>
      <c r="C181" s="122" t="s">
        <v>323</v>
      </c>
      <c r="D181" s="122" t="s">
        <v>336</v>
      </c>
      <c r="E181" s="122">
        <v>2013</v>
      </c>
      <c r="F181" s="122">
        <v>2019</v>
      </c>
      <c r="G181" s="123" t="s">
        <v>20</v>
      </c>
      <c r="H181" s="129" t="s">
        <v>20</v>
      </c>
      <c r="I181" s="130" t="s">
        <v>20</v>
      </c>
      <c r="J181" s="131"/>
      <c r="K181" s="229">
        <v>0</v>
      </c>
      <c r="L181" s="104"/>
      <c r="M181" s="104">
        <v>1</v>
      </c>
      <c r="N181" s="104" t="s">
        <v>59</v>
      </c>
      <c r="O181" s="104"/>
      <c r="P181" s="104"/>
      <c r="Q181" s="104"/>
      <c r="R181" s="104"/>
      <c r="S181" s="104"/>
      <c r="T181" s="104"/>
      <c r="U181" s="104"/>
      <c r="V181" s="104"/>
      <c r="W181" s="104" t="s">
        <v>325</v>
      </c>
      <c r="X181" s="102" t="s">
        <v>326</v>
      </c>
      <c r="AB181" s="176"/>
      <c r="AC181" s="176"/>
      <c r="AD181" s="176"/>
    </row>
    <row r="182" spans="2:30" ht="19.649999999999999" customHeight="1">
      <c r="B182" s="121">
        <f t="shared" si="2"/>
        <v>178</v>
      </c>
      <c r="C182" s="122" t="s">
        <v>323</v>
      </c>
      <c r="D182" s="122" t="s">
        <v>337</v>
      </c>
      <c r="E182" s="122">
        <v>2015</v>
      </c>
      <c r="F182" s="122" t="s">
        <v>19</v>
      </c>
      <c r="G182" s="123"/>
      <c r="H182" s="129" t="s">
        <v>20</v>
      </c>
      <c r="I182" s="130" t="s">
        <v>20</v>
      </c>
      <c r="J182" s="131"/>
      <c r="K182" s="229" t="s">
        <v>20</v>
      </c>
      <c r="L182" s="104"/>
      <c r="M182" s="104">
        <v>1</v>
      </c>
      <c r="N182" s="104"/>
      <c r="O182" s="104"/>
      <c r="P182" s="104"/>
      <c r="Q182" s="104">
        <v>2</v>
      </c>
      <c r="R182" s="104"/>
      <c r="S182" s="104"/>
      <c r="T182" s="104"/>
      <c r="U182" s="104"/>
      <c r="V182" s="104"/>
      <c r="W182" s="104"/>
      <c r="X182" s="102" t="s">
        <v>338</v>
      </c>
      <c r="AB182" s="176"/>
      <c r="AC182" s="176"/>
      <c r="AD182" s="176"/>
    </row>
    <row r="183" spans="2:30" ht="19.649999999999999" customHeight="1">
      <c r="B183" s="121">
        <f t="shared" si="2"/>
        <v>179</v>
      </c>
      <c r="C183" s="122" t="s">
        <v>342</v>
      </c>
      <c r="D183" s="122" t="s">
        <v>343</v>
      </c>
      <c r="E183" s="122">
        <v>2011</v>
      </c>
      <c r="F183" s="122" t="s">
        <v>19</v>
      </c>
      <c r="G183" s="123"/>
      <c r="H183" s="129" t="s">
        <v>20</v>
      </c>
      <c r="I183" s="130" t="s">
        <v>20</v>
      </c>
      <c r="J183" s="131"/>
      <c r="K183" s="229">
        <v>0</v>
      </c>
      <c r="L183" s="104"/>
      <c r="M183" s="104">
        <v>1</v>
      </c>
      <c r="N183" s="104"/>
      <c r="O183" s="104"/>
      <c r="P183" s="104"/>
      <c r="Q183" s="104"/>
      <c r="R183" s="104">
        <v>1</v>
      </c>
      <c r="S183" s="104"/>
      <c r="T183" s="104"/>
      <c r="U183" s="104"/>
      <c r="V183" s="104"/>
      <c r="W183" s="104"/>
      <c r="X183" s="102" t="s">
        <v>42</v>
      </c>
      <c r="Z183" s="191">
        <v>40118</v>
      </c>
      <c r="AA183" s="191">
        <v>41274</v>
      </c>
      <c r="AB183" s="176"/>
      <c r="AC183" s="176"/>
      <c r="AD183" s="176"/>
    </row>
    <row r="184" spans="2:30" ht="19.649999999999999" customHeight="1">
      <c r="B184" s="121">
        <f t="shared" si="2"/>
        <v>180</v>
      </c>
      <c r="C184" s="122" t="s">
        <v>342</v>
      </c>
      <c r="D184" s="122" t="s">
        <v>344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31"/>
      <c r="K184" s="229">
        <v>0</v>
      </c>
      <c r="L184" s="104"/>
      <c r="M184" s="104">
        <v>1</v>
      </c>
      <c r="N184" s="104"/>
      <c r="O184" s="104"/>
      <c r="P184" s="104"/>
      <c r="Q184" s="104"/>
      <c r="R184" s="104">
        <v>1</v>
      </c>
      <c r="S184" s="104"/>
      <c r="T184" s="104"/>
      <c r="U184" s="104"/>
      <c r="V184" s="104"/>
      <c r="W184" s="104"/>
      <c r="X184" s="102" t="s">
        <v>42</v>
      </c>
      <c r="AB184" s="176"/>
      <c r="AC184" s="176"/>
      <c r="AD184" s="176"/>
    </row>
    <row r="185" spans="2:30" ht="19.649999999999999" customHeight="1">
      <c r="B185" s="121">
        <f t="shared" si="2"/>
        <v>181</v>
      </c>
      <c r="C185" s="122" t="s">
        <v>342</v>
      </c>
      <c r="D185" s="122" t="s">
        <v>345</v>
      </c>
      <c r="E185" s="122">
        <v>2018</v>
      </c>
      <c r="F185" s="122" t="s">
        <v>19</v>
      </c>
      <c r="G185" s="123"/>
      <c r="H185" s="129" t="s">
        <v>20</v>
      </c>
      <c r="I185" s="130" t="s">
        <v>20</v>
      </c>
      <c r="J185" s="131" t="s">
        <v>25</v>
      </c>
      <c r="K185" s="229"/>
      <c r="L185" s="104"/>
      <c r="M185" s="104">
        <v>1</v>
      </c>
      <c r="N185" s="104"/>
      <c r="O185" s="104"/>
      <c r="P185" s="104"/>
      <c r="Q185" s="104"/>
      <c r="R185" s="104"/>
      <c r="S185" s="104"/>
      <c r="T185" s="104">
        <v>1</v>
      </c>
      <c r="U185" s="104"/>
      <c r="V185" s="104"/>
      <c r="W185" s="104"/>
      <c r="X185" s="102" t="s">
        <v>80</v>
      </c>
      <c r="AB185" s="176"/>
      <c r="AC185" s="176"/>
      <c r="AD185" s="176"/>
    </row>
    <row r="186" spans="2:30" ht="19.649999999999999" customHeight="1">
      <c r="B186" s="121">
        <f t="shared" si="2"/>
        <v>182</v>
      </c>
      <c r="C186" s="122" t="s">
        <v>346</v>
      </c>
      <c r="D186" s="122" t="s">
        <v>162</v>
      </c>
      <c r="E186" s="122">
        <v>2008</v>
      </c>
      <c r="F186" s="122">
        <v>2014</v>
      </c>
      <c r="G186" s="123"/>
      <c r="H186" s="129" t="s">
        <v>20</v>
      </c>
      <c r="I186" s="130"/>
      <c r="J186" s="131" t="s">
        <v>20</v>
      </c>
      <c r="K186" s="229"/>
      <c r="L186" s="104"/>
      <c r="M186" s="104">
        <v>1</v>
      </c>
      <c r="N186" s="104"/>
      <c r="O186" s="104"/>
      <c r="P186" s="104"/>
      <c r="Q186" s="104"/>
      <c r="R186" s="104"/>
      <c r="S186" s="104"/>
      <c r="T186" s="104"/>
      <c r="U186" s="104">
        <v>1</v>
      </c>
      <c r="V186" s="104"/>
      <c r="W186" s="104"/>
      <c r="Y186" s="176"/>
      <c r="Z186" s="176"/>
      <c r="AA186" s="176"/>
      <c r="AB186" s="176"/>
      <c r="AC186" s="176"/>
      <c r="AD186" s="176"/>
    </row>
    <row r="187" spans="2:30" ht="19.649999999999999" customHeight="1">
      <c r="B187" s="121">
        <f t="shared" si="2"/>
        <v>183</v>
      </c>
      <c r="C187" s="122" t="s">
        <v>346</v>
      </c>
      <c r="D187" s="122" t="s">
        <v>347</v>
      </c>
      <c r="E187" s="122">
        <v>2004</v>
      </c>
      <c r="F187" s="122">
        <v>2012</v>
      </c>
      <c r="G187" s="123"/>
      <c r="H187" s="129" t="s">
        <v>20</v>
      </c>
      <c r="I187" s="130"/>
      <c r="J187" s="131" t="s">
        <v>20</v>
      </c>
      <c r="K187" s="229"/>
      <c r="L187" s="104"/>
      <c r="M187" s="104">
        <v>1</v>
      </c>
      <c r="N187" s="104"/>
      <c r="O187" s="104"/>
      <c r="P187" s="104"/>
      <c r="Q187" s="104"/>
      <c r="R187" s="104"/>
      <c r="S187" s="104"/>
      <c r="T187" s="104"/>
      <c r="U187" s="104">
        <v>1</v>
      </c>
      <c r="V187" s="104"/>
      <c r="W187" s="104"/>
      <c r="Y187" s="176"/>
      <c r="AB187" s="176"/>
      <c r="AC187" s="176"/>
      <c r="AD187" s="176"/>
    </row>
    <row r="188" spans="2:30" ht="19.649999999999999" customHeight="1">
      <c r="B188" s="121">
        <f t="shared" si="2"/>
        <v>184</v>
      </c>
      <c r="C188" s="122" t="s">
        <v>346</v>
      </c>
      <c r="D188" s="122" t="s">
        <v>348</v>
      </c>
      <c r="E188" s="122">
        <v>2011</v>
      </c>
      <c r="F188" s="122">
        <v>2014</v>
      </c>
      <c r="G188" s="123"/>
      <c r="H188" s="129" t="s">
        <v>20</v>
      </c>
      <c r="I188" s="130"/>
      <c r="J188" s="131"/>
      <c r="K188" s="229"/>
      <c r="L188" s="104"/>
      <c r="M188" s="104">
        <v>1</v>
      </c>
      <c r="N188" s="104"/>
      <c r="O188" s="104"/>
      <c r="P188" s="104"/>
      <c r="Q188" s="104"/>
      <c r="R188" s="104"/>
      <c r="S188" s="104"/>
      <c r="T188" s="104"/>
      <c r="U188" s="104">
        <v>1</v>
      </c>
      <c r="V188" s="104"/>
      <c r="W188" s="104"/>
      <c r="Y188" s="176"/>
      <c r="Z188" s="176"/>
      <c r="AA188" s="176"/>
      <c r="AB188" s="176"/>
      <c r="AC188" s="176"/>
      <c r="AD188" s="176"/>
    </row>
    <row r="189" spans="2:30" ht="19.649999999999999" customHeight="1">
      <c r="B189" s="121">
        <f t="shared" si="2"/>
        <v>185</v>
      </c>
      <c r="C189" s="122" t="s">
        <v>346</v>
      </c>
      <c r="D189" s="122" t="s">
        <v>349</v>
      </c>
      <c r="E189" s="122">
        <v>2001</v>
      </c>
      <c r="F189" s="122">
        <v>2009</v>
      </c>
      <c r="G189" s="123"/>
      <c r="H189" s="129" t="s">
        <v>20</v>
      </c>
      <c r="I189" s="130"/>
      <c r="J189" s="131" t="s">
        <v>20</v>
      </c>
      <c r="K189" s="229"/>
      <c r="L189" s="104"/>
      <c r="M189" s="104">
        <v>1</v>
      </c>
      <c r="N189" s="104"/>
      <c r="O189" s="104"/>
      <c r="P189" s="104"/>
      <c r="Q189" s="104"/>
      <c r="R189" s="104"/>
      <c r="S189" s="104"/>
      <c r="T189" s="104"/>
      <c r="U189" s="104">
        <v>1</v>
      </c>
      <c r="V189" s="104"/>
      <c r="W189" s="104"/>
      <c r="Y189" s="176"/>
      <c r="AB189" s="176"/>
      <c r="AC189" s="176"/>
      <c r="AD189" s="176"/>
    </row>
    <row r="190" spans="2:30" ht="19.649999999999999" customHeight="1">
      <c r="B190" s="121">
        <f t="shared" si="2"/>
        <v>186</v>
      </c>
      <c r="C190" s="122" t="s">
        <v>350</v>
      </c>
      <c r="D190" s="122" t="s">
        <v>351</v>
      </c>
      <c r="E190" s="122">
        <v>2020</v>
      </c>
      <c r="F190" s="122" t="s">
        <v>19</v>
      </c>
      <c r="G190" s="123"/>
      <c r="H190" s="129" t="s">
        <v>20</v>
      </c>
      <c r="I190" s="130" t="s">
        <v>25</v>
      </c>
      <c r="J190" s="131" t="s">
        <v>25</v>
      </c>
      <c r="K190" s="229"/>
      <c r="L190" s="104"/>
      <c r="M190" s="104">
        <v>1</v>
      </c>
      <c r="N190" s="104"/>
      <c r="O190" s="104"/>
      <c r="P190" s="104"/>
      <c r="Q190" s="104"/>
      <c r="R190" s="104"/>
      <c r="S190" s="173"/>
      <c r="T190" s="173">
        <v>1</v>
      </c>
      <c r="U190" s="173"/>
      <c r="V190" s="173"/>
      <c r="W190" s="195"/>
      <c r="X190" s="102" t="s">
        <v>303</v>
      </c>
      <c r="Y190" s="176"/>
      <c r="AB190" s="176"/>
      <c r="AC190" s="176"/>
      <c r="AD190" s="176"/>
    </row>
    <row r="191" spans="2:30" ht="19.649999999999999" customHeight="1">
      <c r="B191" s="121">
        <f t="shared" si="2"/>
        <v>187</v>
      </c>
      <c r="C191" s="122" t="s">
        <v>350</v>
      </c>
      <c r="D191" s="122" t="s">
        <v>352</v>
      </c>
      <c r="E191" s="122">
        <v>2014</v>
      </c>
      <c r="F191" s="122">
        <v>2019</v>
      </c>
      <c r="G191" s="123"/>
      <c r="H191" s="129" t="s">
        <v>20</v>
      </c>
      <c r="I191" s="130" t="s">
        <v>25</v>
      </c>
      <c r="J191" s="131" t="s">
        <v>25</v>
      </c>
      <c r="K191" s="229"/>
      <c r="L191" s="104"/>
      <c r="M191" s="104">
        <v>1</v>
      </c>
      <c r="N191" s="104"/>
      <c r="O191" s="104"/>
      <c r="P191" s="104"/>
      <c r="Q191" s="104"/>
      <c r="R191" s="104"/>
      <c r="S191" s="173"/>
      <c r="T191" s="173">
        <v>1</v>
      </c>
      <c r="U191" s="173"/>
      <c r="V191" s="173"/>
      <c r="W191" s="195"/>
      <c r="X191" s="102" t="s">
        <v>303</v>
      </c>
      <c r="Y191" s="176"/>
      <c r="AB191" s="176"/>
      <c r="AC191" s="176"/>
      <c r="AD191" s="176"/>
    </row>
    <row r="192" spans="2:30" ht="19.649999999999999" customHeight="1">
      <c r="B192" s="121">
        <f t="shared" si="2"/>
        <v>188</v>
      </c>
      <c r="C192" s="122" t="s">
        <v>350</v>
      </c>
      <c r="D192" s="122" t="s">
        <v>352</v>
      </c>
      <c r="E192" s="122">
        <v>2017</v>
      </c>
      <c r="F192" s="122" t="s">
        <v>19</v>
      </c>
      <c r="G192" s="123"/>
      <c r="H192" s="129" t="s">
        <v>20</v>
      </c>
      <c r="I192" s="130" t="s">
        <v>25</v>
      </c>
      <c r="J192" s="131" t="s">
        <v>25</v>
      </c>
      <c r="K192" s="229"/>
      <c r="L192" s="104"/>
      <c r="M192" s="104">
        <v>1</v>
      </c>
      <c r="N192" s="104"/>
      <c r="O192" s="104"/>
      <c r="P192" s="104"/>
      <c r="Q192" s="104"/>
      <c r="R192" s="104"/>
      <c r="S192" s="104"/>
      <c r="T192" s="104">
        <v>1</v>
      </c>
      <c r="U192" s="104"/>
      <c r="V192" s="104"/>
      <c r="W192" s="104"/>
      <c r="X192" s="102" t="s">
        <v>303</v>
      </c>
      <c r="Y192" s="176"/>
      <c r="AB192" s="176"/>
      <c r="AC192" s="176"/>
      <c r="AD192" s="176"/>
    </row>
    <row r="193" spans="2:30" ht="19.649999999999999" customHeight="1">
      <c r="B193" s="121">
        <f t="shared" si="2"/>
        <v>189</v>
      </c>
      <c r="C193" s="122" t="s">
        <v>350</v>
      </c>
      <c r="D193" s="122" t="s">
        <v>353</v>
      </c>
      <c r="E193" s="122">
        <v>2006</v>
      </c>
      <c r="F193" s="122">
        <v>2014</v>
      </c>
      <c r="G193" s="123"/>
      <c r="H193" s="129" t="s">
        <v>20</v>
      </c>
      <c r="I193" s="130" t="s">
        <v>25</v>
      </c>
      <c r="J193" s="131" t="s">
        <v>25</v>
      </c>
      <c r="K193" s="229"/>
      <c r="L193" s="104"/>
      <c r="M193" s="104">
        <v>1</v>
      </c>
      <c r="N193" s="104"/>
      <c r="O193" s="104"/>
      <c r="P193" s="104"/>
      <c r="Q193" s="104"/>
      <c r="R193" s="104"/>
      <c r="S193" s="104"/>
      <c r="T193" s="104">
        <v>1</v>
      </c>
      <c r="U193" s="104"/>
      <c r="V193" s="104"/>
      <c r="W193" s="104"/>
      <c r="X193" s="102" t="s">
        <v>316</v>
      </c>
      <c r="Y193" s="176"/>
      <c r="AB193" s="176"/>
      <c r="AC193" s="176"/>
      <c r="AD193" s="176"/>
    </row>
    <row r="194" spans="2:30" ht="19.649999999999999" customHeight="1">
      <c r="B194" s="121">
        <f t="shared" si="2"/>
        <v>190</v>
      </c>
      <c r="C194" s="122" t="s">
        <v>350</v>
      </c>
      <c r="D194" s="122" t="s">
        <v>354</v>
      </c>
      <c r="E194" s="122">
        <v>2012</v>
      </c>
      <c r="F194" s="122" t="s">
        <v>19</v>
      </c>
      <c r="G194" s="123" t="s">
        <v>20</v>
      </c>
      <c r="H194" s="129" t="s">
        <v>20</v>
      </c>
      <c r="I194" s="130"/>
      <c r="J194" s="131" t="s">
        <v>20</v>
      </c>
      <c r="K194" s="229">
        <v>0</v>
      </c>
      <c r="L194" s="104"/>
      <c r="M194" s="104">
        <v>1</v>
      </c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2" t="s">
        <v>355</v>
      </c>
      <c r="Y194" s="176"/>
      <c r="AB194" s="176"/>
      <c r="AC194" s="176"/>
      <c r="AD194" s="176"/>
    </row>
    <row r="195" spans="2:30" ht="19.649999999999999" customHeight="1">
      <c r="B195" s="121">
        <f t="shared" si="2"/>
        <v>191</v>
      </c>
      <c r="C195" s="122" t="s">
        <v>350</v>
      </c>
      <c r="D195" s="122" t="s">
        <v>356</v>
      </c>
      <c r="E195" s="122">
        <v>2011</v>
      </c>
      <c r="F195" s="122">
        <v>2018</v>
      </c>
      <c r="G195" s="123"/>
      <c r="H195" s="129" t="s">
        <v>20</v>
      </c>
      <c r="I195" s="130" t="s">
        <v>25</v>
      </c>
      <c r="J195" s="131" t="s">
        <v>25</v>
      </c>
      <c r="K195" s="229"/>
      <c r="L195" s="104"/>
      <c r="M195" s="104">
        <v>1</v>
      </c>
      <c r="N195" s="104"/>
      <c r="O195" s="104"/>
      <c r="P195" s="104"/>
      <c r="Q195" s="104"/>
      <c r="R195" s="104"/>
      <c r="S195" s="104"/>
      <c r="T195" s="104">
        <v>1</v>
      </c>
      <c r="U195" s="104"/>
      <c r="V195" s="104"/>
      <c r="W195" s="104"/>
      <c r="X195" s="102" t="s">
        <v>303</v>
      </c>
      <c r="Y195" s="176"/>
      <c r="AB195" s="176"/>
      <c r="AC195" s="176"/>
      <c r="AD195" s="176"/>
    </row>
    <row r="196" spans="2:30" ht="19.649999999999999" customHeight="1">
      <c r="B196" s="121">
        <f t="shared" si="2"/>
        <v>192</v>
      </c>
      <c r="C196" s="122" t="s">
        <v>350</v>
      </c>
      <c r="D196" s="122" t="s">
        <v>356</v>
      </c>
      <c r="E196" s="122">
        <v>2018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  <c r="K196" s="229"/>
      <c r="L196" s="104"/>
      <c r="M196" s="104">
        <v>1</v>
      </c>
      <c r="N196" s="104"/>
      <c r="O196" s="104"/>
      <c r="P196" s="104"/>
      <c r="Q196" s="104"/>
      <c r="R196" s="104"/>
      <c r="S196" s="104"/>
      <c r="T196" s="104">
        <v>1</v>
      </c>
      <c r="U196" s="104"/>
      <c r="V196" s="104"/>
      <c r="W196" s="104"/>
      <c r="X196" s="102" t="s">
        <v>303</v>
      </c>
      <c r="Y196" s="176"/>
      <c r="AB196" s="176"/>
      <c r="AC196" s="176"/>
      <c r="AD196" s="176"/>
    </row>
    <row r="197" spans="2:30" ht="19.649999999999999" customHeight="1">
      <c r="B197" s="121">
        <f t="shared" ref="B197:B260" si="3">ROW()-4</f>
        <v>193</v>
      </c>
      <c r="C197" s="122" t="s">
        <v>350</v>
      </c>
      <c r="D197" s="122" t="s">
        <v>357</v>
      </c>
      <c r="E197" s="122">
        <v>2013</v>
      </c>
      <c r="F197" s="122" t="s">
        <v>19</v>
      </c>
      <c r="G197" s="123"/>
      <c r="H197" s="129" t="s">
        <v>20</v>
      </c>
      <c r="I197" s="130"/>
      <c r="J197" s="131"/>
      <c r="K197" s="229" t="s">
        <v>20</v>
      </c>
      <c r="L197" s="104"/>
      <c r="M197" s="104">
        <v>1</v>
      </c>
      <c r="N197" s="104"/>
      <c r="O197" s="104"/>
      <c r="P197" s="104"/>
      <c r="Q197" s="104">
        <v>2</v>
      </c>
      <c r="R197" s="104"/>
      <c r="S197" s="104"/>
      <c r="T197" s="104"/>
      <c r="U197" s="104"/>
      <c r="V197" s="104"/>
      <c r="W197" s="104"/>
      <c r="X197" s="102" t="s">
        <v>358</v>
      </c>
      <c r="Y197" s="176"/>
      <c r="AB197" s="176"/>
      <c r="AC197" s="176"/>
      <c r="AD197" s="176"/>
    </row>
    <row r="198" spans="2:30" ht="19.649999999999999" customHeight="1">
      <c r="B198" s="121">
        <f t="shared" si="3"/>
        <v>194</v>
      </c>
      <c r="C198" s="122" t="s">
        <v>350</v>
      </c>
      <c r="D198" s="122" t="s">
        <v>359</v>
      </c>
      <c r="E198" s="122">
        <v>2017</v>
      </c>
      <c r="F198" s="122" t="s">
        <v>19</v>
      </c>
      <c r="G198" s="123"/>
      <c r="H198" s="129" t="s">
        <v>20</v>
      </c>
      <c r="I198" s="130" t="s">
        <v>25</v>
      </c>
      <c r="J198" s="131" t="s">
        <v>25</v>
      </c>
      <c r="K198" s="229"/>
      <c r="L198" s="104"/>
      <c r="M198" s="104">
        <v>1</v>
      </c>
      <c r="N198" s="104"/>
      <c r="O198" s="104"/>
      <c r="P198" s="104"/>
      <c r="Q198" s="104"/>
      <c r="R198" s="104"/>
      <c r="S198" s="104"/>
      <c r="T198" s="104">
        <v>1</v>
      </c>
      <c r="U198" s="104"/>
      <c r="V198" s="104"/>
      <c r="W198" s="104"/>
      <c r="X198" s="102" t="s">
        <v>303</v>
      </c>
      <c r="Y198" s="176"/>
      <c r="AB198" s="176"/>
      <c r="AC198" s="176"/>
      <c r="AD198" s="176"/>
    </row>
    <row r="199" spans="2:30" ht="19.649999999999999" customHeight="1">
      <c r="B199" s="121">
        <f t="shared" si="3"/>
        <v>195</v>
      </c>
      <c r="C199" s="122" t="s">
        <v>360</v>
      </c>
      <c r="D199" s="122" t="s">
        <v>361</v>
      </c>
      <c r="E199" s="122">
        <v>2016</v>
      </c>
      <c r="F199" s="122" t="s">
        <v>19</v>
      </c>
      <c r="G199" s="123"/>
      <c r="H199" s="129" t="s">
        <v>20</v>
      </c>
      <c r="I199" s="130" t="s">
        <v>20</v>
      </c>
      <c r="J199" s="131"/>
      <c r="K199" s="229" t="s">
        <v>20</v>
      </c>
      <c r="L199" s="104"/>
      <c r="M199" s="104">
        <v>1</v>
      </c>
      <c r="N199" s="104"/>
      <c r="O199" s="104"/>
      <c r="P199" s="104"/>
      <c r="Q199" s="104">
        <v>3</v>
      </c>
      <c r="R199" s="104"/>
      <c r="S199" s="104"/>
      <c r="T199" s="104"/>
      <c r="U199" s="104"/>
      <c r="V199" s="104"/>
      <c r="W199" s="104"/>
      <c r="X199" s="102" t="s">
        <v>362</v>
      </c>
      <c r="Y199" s="176"/>
      <c r="AB199" s="176"/>
      <c r="AC199" s="176"/>
      <c r="AD199" s="176"/>
    </row>
    <row r="200" spans="2:30" ht="19.649999999999999" customHeight="1">
      <c r="B200" s="121">
        <f t="shared" si="3"/>
        <v>196</v>
      </c>
      <c r="C200" s="122" t="s">
        <v>360</v>
      </c>
      <c r="D200" s="122" t="s">
        <v>363</v>
      </c>
      <c r="E200" s="122">
        <v>2008</v>
      </c>
      <c r="F200" s="122">
        <v>2015</v>
      </c>
      <c r="G200" s="123"/>
      <c r="H200" s="129" t="s">
        <v>20</v>
      </c>
      <c r="I200" s="130" t="s">
        <v>20</v>
      </c>
      <c r="J200" s="131"/>
      <c r="K200" s="229" t="s">
        <v>20</v>
      </c>
      <c r="L200" s="104"/>
      <c r="M200" s="104">
        <v>1</v>
      </c>
      <c r="N200" s="104"/>
      <c r="O200" s="104"/>
      <c r="P200" s="104"/>
      <c r="Q200" s="104"/>
      <c r="R200" s="104">
        <v>1</v>
      </c>
      <c r="S200" s="173"/>
      <c r="T200" s="173"/>
      <c r="U200" s="173"/>
      <c r="V200" s="173"/>
      <c r="W200" s="195"/>
      <c r="X200" s="102" t="s">
        <v>42</v>
      </c>
      <c r="Y200" s="176"/>
      <c r="AB200" s="176"/>
      <c r="AC200" s="176"/>
      <c r="AD200" s="176"/>
    </row>
    <row r="201" spans="2:30" ht="19.649999999999999" customHeight="1">
      <c r="B201" s="121">
        <f t="shared" si="3"/>
        <v>197</v>
      </c>
      <c r="C201" s="122" t="s">
        <v>364</v>
      </c>
      <c r="D201" s="122" t="s">
        <v>99</v>
      </c>
      <c r="E201" s="122">
        <v>2017</v>
      </c>
      <c r="F201" s="122">
        <v>2020</v>
      </c>
      <c r="G201" s="123"/>
      <c r="H201" s="129" t="s">
        <v>20</v>
      </c>
      <c r="I201" s="130" t="s">
        <v>25</v>
      </c>
      <c r="J201" s="131" t="s">
        <v>20</v>
      </c>
      <c r="K201" s="229"/>
      <c r="L201" s="104"/>
      <c r="M201" s="104">
        <v>1</v>
      </c>
      <c r="N201" s="104"/>
      <c r="O201" s="104"/>
      <c r="P201" s="104"/>
      <c r="Q201" s="104"/>
      <c r="R201" s="104"/>
      <c r="S201" s="173"/>
      <c r="T201" s="173">
        <v>1</v>
      </c>
      <c r="U201" s="173"/>
      <c r="V201" s="173"/>
      <c r="W201" s="195"/>
      <c r="X201" s="102" t="s">
        <v>230</v>
      </c>
      <c r="Z201" s="191">
        <v>40544</v>
      </c>
      <c r="AA201" s="191">
        <v>43465</v>
      </c>
      <c r="AB201" s="176"/>
      <c r="AC201" s="176"/>
      <c r="AD201" s="176"/>
    </row>
    <row r="202" spans="2:30" ht="19.649999999999999" customHeight="1">
      <c r="B202" s="121">
        <f t="shared" si="3"/>
        <v>198</v>
      </c>
      <c r="C202" s="122" t="s">
        <v>364</v>
      </c>
      <c r="D202" s="122" t="s">
        <v>365</v>
      </c>
      <c r="E202" s="122">
        <v>2015</v>
      </c>
      <c r="F202" s="122" t="s">
        <v>19</v>
      </c>
      <c r="G202" s="123"/>
      <c r="H202" s="129" t="s">
        <v>20</v>
      </c>
      <c r="I202" s="130" t="s">
        <v>25</v>
      </c>
      <c r="J202" s="131" t="s">
        <v>20</v>
      </c>
      <c r="K202" s="229"/>
      <c r="L202" s="104"/>
      <c r="M202" s="104">
        <v>1</v>
      </c>
      <c r="N202" s="104"/>
      <c r="O202" s="104"/>
      <c r="P202" s="104"/>
      <c r="Q202" s="104"/>
      <c r="R202" s="104"/>
      <c r="S202" s="173"/>
      <c r="T202" s="173">
        <v>1</v>
      </c>
      <c r="U202" s="173"/>
      <c r="V202" s="173"/>
      <c r="W202" s="195"/>
      <c r="X202" s="102" t="s">
        <v>230</v>
      </c>
      <c r="AB202" s="176"/>
      <c r="AC202" s="176"/>
      <c r="AD202" s="176"/>
    </row>
    <row r="203" spans="2:30" ht="19.649999999999999" customHeight="1">
      <c r="B203" s="121">
        <f t="shared" si="3"/>
        <v>199</v>
      </c>
      <c r="C203" s="122" t="s">
        <v>364</v>
      </c>
      <c r="D203" s="122" t="s">
        <v>366</v>
      </c>
      <c r="E203" s="122">
        <v>2012</v>
      </c>
      <c r="F203" s="122">
        <v>2020</v>
      </c>
      <c r="G203" s="123"/>
      <c r="H203" s="129" t="s">
        <v>20</v>
      </c>
      <c r="I203" s="130" t="s">
        <v>25</v>
      </c>
      <c r="J203" s="131" t="s">
        <v>20</v>
      </c>
      <c r="K203" s="229"/>
      <c r="L203" s="104"/>
      <c r="M203" s="104">
        <v>1</v>
      </c>
      <c r="N203" s="104"/>
      <c r="O203" s="104"/>
      <c r="P203" s="104"/>
      <c r="Q203" s="104"/>
      <c r="R203" s="104"/>
      <c r="S203" s="173"/>
      <c r="T203" s="173">
        <v>1</v>
      </c>
      <c r="U203" s="173"/>
      <c r="V203" s="173"/>
      <c r="W203" s="195"/>
      <c r="X203" s="102" t="s">
        <v>230</v>
      </c>
      <c r="Z203" s="176"/>
      <c r="AA203" s="176"/>
      <c r="AB203" s="176"/>
      <c r="AC203" s="176"/>
      <c r="AD203" s="176"/>
    </row>
    <row r="204" spans="2:30" ht="19.649999999999999" customHeight="1">
      <c r="B204" s="121">
        <f t="shared" si="3"/>
        <v>200</v>
      </c>
      <c r="C204" s="122" t="s">
        <v>367</v>
      </c>
      <c r="D204" s="122" t="s">
        <v>368</v>
      </c>
      <c r="E204" s="122">
        <v>2017</v>
      </c>
      <c r="F204" s="122" t="s">
        <v>19</v>
      </c>
      <c r="G204" s="123"/>
      <c r="H204" s="129" t="s">
        <v>20</v>
      </c>
      <c r="I204" s="130" t="s">
        <v>20</v>
      </c>
      <c r="J204" s="131" t="s">
        <v>20</v>
      </c>
      <c r="K204" s="229"/>
      <c r="L204" s="104"/>
      <c r="M204" s="104">
        <v>1</v>
      </c>
      <c r="N204" s="104"/>
      <c r="O204" s="104"/>
      <c r="P204" s="104"/>
      <c r="Q204" s="104"/>
      <c r="R204" s="104"/>
      <c r="S204" s="173"/>
      <c r="T204" s="173">
        <v>1</v>
      </c>
      <c r="U204" s="173"/>
      <c r="V204" s="173"/>
      <c r="W204" s="195"/>
      <c r="X204" s="102" t="s">
        <v>369</v>
      </c>
      <c r="Y204" s="176"/>
      <c r="Z204" s="176">
        <v>2016</v>
      </c>
      <c r="AA204" s="176" t="s">
        <v>370</v>
      </c>
      <c r="AB204" s="176"/>
      <c r="AC204" s="176"/>
      <c r="AD204" s="176"/>
    </row>
    <row r="205" spans="2:30" ht="19.649999999999999" customHeight="1">
      <c r="B205" s="121">
        <f t="shared" si="3"/>
        <v>201</v>
      </c>
      <c r="C205" s="122" t="s">
        <v>371</v>
      </c>
      <c r="D205" s="122">
        <v>3</v>
      </c>
      <c r="E205" s="122">
        <v>2014</v>
      </c>
      <c r="F205" s="122">
        <v>2018</v>
      </c>
      <c r="G205" s="123"/>
      <c r="H205" s="129" t="s">
        <v>20</v>
      </c>
      <c r="I205" s="130" t="s">
        <v>20</v>
      </c>
      <c r="J205" s="131"/>
      <c r="K205" s="229" t="s">
        <v>20</v>
      </c>
      <c r="L205" s="104"/>
      <c r="M205" s="104">
        <v>1</v>
      </c>
      <c r="N205" s="104"/>
      <c r="O205" s="104"/>
      <c r="P205" s="104"/>
      <c r="Q205" s="104">
        <v>3</v>
      </c>
      <c r="R205" s="104"/>
      <c r="S205" s="104"/>
      <c r="T205" s="104"/>
      <c r="U205" s="104"/>
      <c r="V205" s="104"/>
      <c r="W205" s="104"/>
      <c r="X205" s="102" t="s">
        <v>372</v>
      </c>
      <c r="Z205" s="176">
        <v>2016</v>
      </c>
      <c r="AA205" s="176" t="s">
        <v>370</v>
      </c>
      <c r="AB205" s="176"/>
      <c r="AC205" s="176"/>
      <c r="AD205" s="176"/>
    </row>
    <row r="206" spans="2:30" ht="19.649999999999999" customHeight="1">
      <c r="B206" s="121">
        <f t="shared" si="3"/>
        <v>202</v>
      </c>
      <c r="C206" s="122" t="s">
        <v>371</v>
      </c>
      <c r="D206" s="122">
        <v>5</v>
      </c>
      <c r="E206" s="122">
        <v>2010</v>
      </c>
      <c r="F206" s="122">
        <v>2015</v>
      </c>
      <c r="G206" s="123" t="s">
        <v>20</v>
      </c>
      <c r="H206" s="129" t="s">
        <v>20</v>
      </c>
      <c r="I206" s="130" t="s">
        <v>20</v>
      </c>
      <c r="J206" s="131"/>
      <c r="K206" s="229">
        <v>0</v>
      </c>
      <c r="L206" s="104"/>
      <c r="M206" s="104">
        <v>1</v>
      </c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2" t="s">
        <v>373</v>
      </c>
      <c r="Y206" s="176" t="s">
        <v>374</v>
      </c>
      <c r="Z206" s="176">
        <v>2007</v>
      </c>
      <c r="AA206" s="176">
        <v>2013</v>
      </c>
      <c r="AB206" s="176"/>
      <c r="AC206" s="176"/>
      <c r="AD206" s="176"/>
    </row>
    <row r="207" spans="2:30" ht="19.649999999999999" customHeight="1">
      <c r="B207" s="121">
        <f t="shared" si="3"/>
        <v>203</v>
      </c>
      <c r="C207" s="122" t="s">
        <v>371</v>
      </c>
      <c r="D207" s="122">
        <v>6</v>
      </c>
      <c r="E207" s="122">
        <v>2012</v>
      </c>
      <c r="F207" s="122" t="s">
        <v>19</v>
      </c>
      <c r="G207" s="123" t="s">
        <v>20</v>
      </c>
      <c r="H207" s="129" t="s">
        <v>20</v>
      </c>
      <c r="I207" s="130" t="s">
        <v>20</v>
      </c>
      <c r="J207" s="131"/>
      <c r="K207" s="229">
        <v>0</v>
      </c>
      <c r="L207" s="165">
        <v>44039</v>
      </c>
      <c r="M207" s="104">
        <v>1</v>
      </c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2" t="s">
        <v>375</v>
      </c>
      <c r="Y207" s="176"/>
      <c r="Z207" s="176">
        <v>2017</v>
      </c>
      <c r="AA207" s="176" t="s">
        <v>370</v>
      </c>
      <c r="AB207" s="176"/>
      <c r="AC207" s="176"/>
      <c r="AD207" s="176"/>
    </row>
    <row r="208" spans="2:30" ht="19.649999999999999" customHeight="1">
      <c r="B208" s="121">
        <f t="shared" si="3"/>
        <v>204</v>
      </c>
      <c r="C208" s="122" t="s">
        <v>371</v>
      </c>
      <c r="D208" s="122" t="s">
        <v>376</v>
      </c>
      <c r="E208" s="122">
        <v>2012</v>
      </c>
      <c r="F208" s="122">
        <v>2017</v>
      </c>
      <c r="G208" s="123" t="s">
        <v>20</v>
      </c>
      <c r="H208" s="129" t="s">
        <v>20</v>
      </c>
      <c r="I208" s="130" t="s">
        <v>20</v>
      </c>
      <c r="J208" s="131"/>
      <c r="K208" s="229" t="s">
        <v>20</v>
      </c>
      <c r="L208" s="104"/>
      <c r="M208" s="104">
        <v>1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2" t="s">
        <v>377</v>
      </c>
      <c r="Y208" s="176"/>
      <c r="Z208" s="176">
        <v>2019</v>
      </c>
      <c r="AA208" s="176" t="s">
        <v>370</v>
      </c>
      <c r="AB208" s="176"/>
      <c r="AC208" s="176"/>
      <c r="AD208" s="176"/>
    </row>
    <row r="209" spans="2:30" ht="19.649999999999999" customHeight="1">
      <c r="B209" s="121">
        <f t="shared" si="3"/>
        <v>205</v>
      </c>
      <c r="C209" s="122" t="s">
        <v>378</v>
      </c>
      <c r="D209" s="122" t="s">
        <v>379</v>
      </c>
      <c r="E209" s="122">
        <v>2004</v>
      </c>
      <c r="F209" s="122">
        <v>2012</v>
      </c>
      <c r="G209" s="123" t="s">
        <v>20</v>
      </c>
      <c r="H209" s="129" t="s">
        <v>20</v>
      </c>
      <c r="I209" s="130" t="s">
        <v>20</v>
      </c>
      <c r="J209" s="131"/>
      <c r="K209" s="229">
        <v>0</v>
      </c>
      <c r="L209" s="104"/>
      <c r="M209" s="104">
        <v>1</v>
      </c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2" t="s">
        <v>380</v>
      </c>
      <c r="Y209" s="176" t="s">
        <v>381</v>
      </c>
      <c r="Z209" s="176">
        <v>2016</v>
      </c>
      <c r="AA209" s="176" t="s">
        <v>370</v>
      </c>
      <c r="AB209" s="176"/>
      <c r="AC209" s="176"/>
      <c r="AD209" s="176"/>
    </row>
    <row r="210" spans="2:30" ht="19.649999999999999" customHeight="1">
      <c r="B210" s="121">
        <f t="shared" si="3"/>
        <v>206</v>
      </c>
      <c r="C210" s="122" t="s">
        <v>378</v>
      </c>
      <c r="D210" s="122" t="s">
        <v>379</v>
      </c>
      <c r="E210" s="122">
        <v>2012</v>
      </c>
      <c r="F210" s="122">
        <v>2018</v>
      </c>
      <c r="G210" s="123" t="s">
        <v>20</v>
      </c>
      <c r="H210" s="129" t="s">
        <v>20</v>
      </c>
      <c r="I210" s="130" t="s">
        <v>20</v>
      </c>
      <c r="J210" s="131"/>
      <c r="K210" s="229">
        <v>0</v>
      </c>
      <c r="L210" s="104"/>
      <c r="M210" s="104">
        <v>1</v>
      </c>
      <c r="N210" s="104" t="s">
        <v>59</v>
      </c>
      <c r="O210" s="104"/>
      <c r="P210" s="104"/>
      <c r="Q210" s="104"/>
      <c r="R210" s="104"/>
      <c r="S210" s="104"/>
      <c r="T210" s="104"/>
      <c r="U210" s="104"/>
      <c r="V210" s="104"/>
      <c r="W210" s="104"/>
      <c r="X210" s="102" t="s">
        <v>382</v>
      </c>
      <c r="Z210" s="176">
        <v>2007</v>
      </c>
      <c r="AA210" s="176" t="s">
        <v>370</v>
      </c>
      <c r="AB210" s="176"/>
      <c r="AC210" s="176"/>
      <c r="AD210" s="176"/>
    </row>
    <row r="211" spans="2:30" ht="19.649999999999999" customHeight="1">
      <c r="B211" s="121">
        <f t="shared" si="3"/>
        <v>207</v>
      </c>
      <c r="C211" s="122" t="s">
        <v>378</v>
      </c>
      <c r="D211" s="122" t="s">
        <v>383</v>
      </c>
      <c r="E211" s="122">
        <v>2014</v>
      </c>
      <c r="F211" s="122" t="s">
        <v>19</v>
      </c>
      <c r="G211" s="123"/>
      <c r="H211" s="129" t="s">
        <v>20</v>
      </c>
      <c r="I211" s="129" t="s">
        <v>20</v>
      </c>
      <c r="J211" s="131"/>
      <c r="K211" s="229" t="s">
        <v>20</v>
      </c>
      <c r="L211" s="104"/>
      <c r="M211" s="104">
        <v>1</v>
      </c>
      <c r="N211" s="104"/>
      <c r="O211" s="104"/>
      <c r="P211" s="104"/>
      <c r="Q211" s="104">
        <v>1</v>
      </c>
      <c r="R211" s="104"/>
      <c r="S211" s="173"/>
      <c r="T211" s="173"/>
      <c r="U211" s="173"/>
      <c r="V211" s="173"/>
      <c r="W211" s="195"/>
      <c r="X211" s="102" t="s">
        <v>384</v>
      </c>
      <c r="Z211" s="176">
        <v>2014</v>
      </c>
      <c r="AA211" s="176">
        <v>2018</v>
      </c>
      <c r="AB211" s="176"/>
      <c r="AC211" s="176"/>
      <c r="AD211" s="176"/>
    </row>
    <row r="212" spans="2:30" ht="19.649999999999999" customHeight="1">
      <c r="B212" s="121">
        <f t="shared" si="3"/>
        <v>208</v>
      </c>
      <c r="C212" s="122" t="s">
        <v>378</v>
      </c>
      <c r="D212" s="122" t="s">
        <v>385</v>
      </c>
      <c r="E212" s="122">
        <v>2007</v>
      </c>
      <c r="F212" s="122">
        <v>2015</v>
      </c>
      <c r="G212" s="123"/>
      <c r="H212" s="129" t="s">
        <v>20</v>
      </c>
      <c r="I212" s="130" t="s">
        <v>20</v>
      </c>
      <c r="J212" s="131" t="s">
        <v>25</v>
      </c>
      <c r="K212" s="229"/>
      <c r="L212" s="104"/>
      <c r="M212" s="104">
        <v>1</v>
      </c>
      <c r="N212" s="104"/>
      <c r="O212" s="104"/>
      <c r="P212" s="104"/>
      <c r="Q212" s="104"/>
      <c r="R212" s="104"/>
      <c r="S212" s="173"/>
      <c r="T212" s="173">
        <v>1</v>
      </c>
      <c r="U212" s="173"/>
      <c r="V212" s="173"/>
      <c r="W212" s="195"/>
      <c r="X212" s="102" t="s">
        <v>386</v>
      </c>
      <c r="Z212" s="176"/>
      <c r="AA212" s="176"/>
      <c r="AB212" s="176"/>
      <c r="AC212" s="176"/>
      <c r="AD212" s="176"/>
    </row>
    <row r="213" spans="2:30" ht="19.649999999999999" customHeight="1">
      <c r="B213" s="121">
        <f t="shared" si="3"/>
        <v>209</v>
      </c>
      <c r="C213" s="122" t="s">
        <v>378</v>
      </c>
      <c r="D213" s="122" t="s">
        <v>387</v>
      </c>
      <c r="E213" s="122">
        <v>2012</v>
      </c>
      <c r="F213" s="122" t="s">
        <v>19</v>
      </c>
      <c r="G213" s="123"/>
      <c r="H213" s="129" t="s">
        <v>20</v>
      </c>
      <c r="I213" s="130" t="s">
        <v>20</v>
      </c>
      <c r="J213" s="131"/>
      <c r="K213" s="229">
        <v>0</v>
      </c>
      <c r="L213" s="104"/>
      <c r="M213" s="104">
        <v>1</v>
      </c>
      <c r="N213" s="104"/>
      <c r="O213" s="104"/>
      <c r="P213" s="104"/>
      <c r="Q213" s="104"/>
      <c r="R213" s="104">
        <v>1</v>
      </c>
      <c r="S213" s="104"/>
      <c r="T213" s="104"/>
      <c r="U213" s="104"/>
      <c r="V213" s="104"/>
      <c r="W213" s="104"/>
      <c r="X213" s="102" t="s">
        <v>42</v>
      </c>
      <c r="Z213" s="176"/>
      <c r="AA213" s="176"/>
      <c r="AB213" s="176"/>
      <c r="AC213" s="176"/>
      <c r="AD213" s="176"/>
    </row>
    <row r="214" spans="2:30" ht="19.649999999999999" customHeight="1">
      <c r="B214" s="121">
        <f t="shared" si="3"/>
        <v>210</v>
      </c>
      <c r="C214" s="122" t="s">
        <v>378</v>
      </c>
      <c r="D214" s="122" t="s">
        <v>388</v>
      </c>
      <c r="E214" s="122">
        <v>2009</v>
      </c>
      <c r="F214" s="122">
        <v>2016</v>
      </c>
      <c r="G214" s="123" t="s">
        <v>20</v>
      </c>
      <c r="H214" s="129" t="s">
        <v>20</v>
      </c>
      <c r="I214" s="130" t="s">
        <v>20</v>
      </c>
      <c r="J214" s="131"/>
      <c r="K214" s="229">
        <v>0</v>
      </c>
      <c r="L214" s="104"/>
      <c r="M214" s="104">
        <v>1</v>
      </c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2" t="s">
        <v>389</v>
      </c>
      <c r="Z214" s="176"/>
      <c r="AA214" s="176"/>
      <c r="AB214" s="176"/>
      <c r="AC214" s="176"/>
      <c r="AD214" s="176"/>
    </row>
    <row r="215" spans="2:30" ht="19.649999999999999" customHeight="1">
      <c r="B215" s="121">
        <f t="shared" si="3"/>
        <v>211</v>
      </c>
      <c r="C215" s="122" t="s">
        <v>378</v>
      </c>
      <c r="D215" s="122" t="s">
        <v>390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31" t="s">
        <v>25</v>
      </c>
      <c r="K215" s="229"/>
      <c r="L215" s="104"/>
      <c r="M215" s="104">
        <v>1</v>
      </c>
      <c r="N215" s="104"/>
      <c r="O215" s="104"/>
      <c r="P215" s="104"/>
      <c r="Q215" s="104"/>
      <c r="R215" s="104"/>
      <c r="S215" s="104"/>
      <c r="T215" s="104">
        <v>1</v>
      </c>
      <c r="U215" s="104"/>
      <c r="V215" s="104"/>
      <c r="W215" s="104"/>
      <c r="X215" s="102" t="s">
        <v>386</v>
      </c>
      <c r="Z215" s="176"/>
      <c r="AA215" s="176"/>
      <c r="AB215" s="176"/>
      <c r="AC215" s="176"/>
      <c r="AD215" s="176"/>
    </row>
    <row r="216" spans="2:30" ht="19.649999999999999" customHeight="1">
      <c r="B216" s="121">
        <f t="shared" si="3"/>
        <v>212</v>
      </c>
      <c r="C216" s="122" t="s">
        <v>378</v>
      </c>
      <c r="D216" s="122" t="s">
        <v>391</v>
      </c>
      <c r="E216" s="122">
        <v>2012</v>
      </c>
      <c r="F216" s="122">
        <v>2016</v>
      </c>
      <c r="G216" s="123" t="s">
        <v>20</v>
      </c>
      <c r="H216" s="129" t="s">
        <v>20</v>
      </c>
      <c r="I216" s="130" t="s">
        <v>20</v>
      </c>
      <c r="J216" s="131"/>
      <c r="K216" s="229">
        <v>0</v>
      </c>
      <c r="L216" s="104"/>
      <c r="M216" s="104">
        <v>1</v>
      </c>
      <c r="N216" s="104" t="s">
        <v>59</v>
      </c>
      <c r="O216" s="104"/>
      <c r="P216" s="104"/>
      <c r="Q216" s="104"/>
      <c r="R216" s="104"/>
      <c r="S216" s="104"/>
      <c r="T216" s="104"/>
      <c r="U216" s="104"/>
      <c r="V216" s="104"/>
      <c r="W216" s="104"/>
      <c r="X216" s="102" t="s">
        <v>392</v>
      </c>
      <c r="Z216" s="176"/>
      <c r="AA216" s="176"/>
      <c r="AB216" s="176"/>
      <c r="AC216" s="176"/>
      <c r="AD216" s="176"/>
    </row>
    <row r="217" spans="2:30" ht="19.649999999999999" customHeight="1">
      <c r="B217" s="121">
        <f t="shared" si="3"/>
        <v>213</v>
      </c>
      <c r="C217" s="122" t="s">
        <v>378</v>
      </c>
      <c r="D217" s="122" t="s">
        <v>393</v>
      </c>
      <c r="E217" s="122">
        <v>2015</v>
      </c>
      <c r="F217" s="122" t="s">
        <v>19</v>
      </c>
      <c r="G217" s="123"/>
      <c r="H217" s="129" t="s">
        <v>20</v>
      </c>
      <c r="I217" s="130" t="s">
        <v>20</v>
      </c>
      <c r="J217" s="131"/>
      <c r="K217" s="229" t="s">
        <v>20</v>
      </c>
      <c r="L217" s="104"/>
      <c r="M217" s="104">
        <v>1</v>
      </c>
      <c r="N217" s="104"/>
      <c r="O217" s="104"/>
      <c r="P217" s="104"/>
      <c r="Q217" s="104">
        <v>2</v>
      </c>
      <c r="R217" s="104"/>
      <c r="S217" s="104"/>
      <c r="T217" s="104"/>
      <c r="U217" s="104"/>
      <c r="V217" s="104"/>
      <c r="W217" s="104"/>
      <c r="X217" s="102" t="s">
        <v>394</v>
      </c>
      <c r="Z217" s="176"/>
      <c r="AA217" s="176"/>
      <c r="AB217" s="176"/>
      <c r="AC217" s="176"/>
      <c r="AD217" s="176"/>
    </row>
    <row r="218" spans="2:30" ht="19.649999999999999" customHeight="1">
      <c r="B218" s="121">
        <f t="shared" si="3"/>
        <v>214</v>
      </c>
      <c r="C218" s="122" t="s">
        <v>378</v>
      </c>
      <c r="D218" s="122" t="s">
        <v>395</v>
      </c>
      <c r="E218" s="122">
        <v>2015</v>
      </c>
      <c r="F218" s="122">
        <v>2019</v>
      </c>
      <c r="G218" s="123"/>
      <c r="H218" s="129"/>
      <c r="I218" s="130"/>
      <c r="J218" s="131"/>
      <c r="K218" s="229">
        <v>0</v>
      </c>
      <c r="L218" s="104"/>
      <c r="M218" s="104">
        <v>1</v>
      </c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Z218" s="176"/>
      <c r="AA218" s="176"/>
      <c r="AB218" s="176"/>
      <c r="AC218" s="176"/>
      <c r="AD218" s="176"/>
    </row>
    <row r="219" spans="2:30" ht="19.649999999999999" customHeight="1">
      <c r="B219" s="121">
        <f t="shared" si="3"/>
        <v>215</v>
      </c>
      <c r="C219" s="122" t="s">
        <v>378</v>
      </c>
      <c r="D219" s="122" t="s">
        <v>396</v>
      </c>
      <c r="E219" s="122">
        <v>2016</v>
      </c>
      <c r="F219" s="122">
        <v>2019</v>
      </c>
      <c r="G219" s="123"/>
      <c r="H219" s="129"/>
      <c r="I219" s="130"/>
      <c r="J219" s="131"/>
      <c r="K219" s="229">
        <v>0</v>
      </c>
      <c r="L219" s="104"/>
      <c r="M219" s="104">
        <v>1</v>
      </c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Z219" s="176"/>
      <c r="AA219" s="176"/>
      <c r="AB219" s="176"/>
      <c r="AC219" s="176"/>
      <c r="AD219" s="176"/>
    </row>
    <row r="220" spans="2:30" ht="19.649999999999999" customHeight="1">
      <c r="B220" s="121">
        <f t="shared" si="3"/>
        <v>216</v>
      </c>
      <c r="C220" s="122" t="s">
        <v>378</v>
      </c>
      <c r="D220" s="122" t="s">
        <v>397</v>
      </c>
      <c r="E220" s="122">
        <v>2011</v>
      </c>
      <c r="F220" s="122">
        <v>2015</v>
      </c>
      <c r="G220" s="123" t="s">
        <v>20</v>
      </c>
      <c r="H220" s="129" t="s">
        <v>20</v>
      </c>
      <c r="I220" s="130" t="s">
        <v>20</v>
      </c>
      <c r="J220" s="131"/>
      <c r="K220" s="229">
        <v>0</v>
      </c>
      <c r="L220" s="104"/>
      <c r="M220" s="104">
        <v>1</v>
      </c>
      <c r="N220" s="104" t="s">
        <v>59</v>
      </c>
      <c r="O220" s="104"/>
      <c r="P220" s="104"/>
      <c r="Q220" s="104"/>
      <c r="R220" s="104"/>
      <c r="S220" s="104"/>
      <c r="T220" s="104"/>
      <c r="U220" s="104"/>
      <c r="V220" s="104"/>
      <c r="W220" s="104"/>
      <c r="Y220" s="176" t="s">
        <v>398</v>
      </c>
      <c r="Z220" s="176"/>
      <c r="AA220" s="176"/>
      <c r="AB220" s="176"/>
      <c r="AC220" s="176"/>
      <c r="AD220" s="176"/>
    </row>
    <row r="221" spans="2:30" ht="19.649999999999999" customHeight="1">
      <c r="B221" s="121">
        <f t="shared" si="3"/>
        <v>217</v>
      </c>
      <c r="C221" s="122" t="s">
        <v>378</v>
      </c>
      <c r="D221" s="122" t="s">
        <v>257</v>
      </c>
      <c r="E221" s="122">
        <v>2003</v>
      </c>
      <c r="F221" s="122">
        <v>2014</v>
      </c>
      <c r="G221" s="123"/>
      <c r="H221" s="129" t="s">
        <v>20</v>
      </c>
      <c r="I221" s="130" t="s">
        <v>20</v>
      </c>
      <c r="J221" s="131"/>
      <c r="K221" s="229" t="s">
        <v>20</v>
      </c>
      <c r="L221" s="104"/>
      <c r="M221" s="104">
        <v>1</v>
      </c>
      <c r="N221" s="104"/>
      <c r="O221" s="104">
        <v>1</v>
      </c>
      <c r="P221" s="104"/>
      <c r="Q221" s="104"/>
      <c r="R221" s="104"/>
      <c r="S221" s="104"/>
      <c r="T221" s="104"/>
      <c r="U221" s="104"/>
      <c r="V221" s="104"/>
      <c r="W221" s="104" t="s">
        <v>399</v>
      </c>
      <c r="X221" s="102" t="s">
        <v>400</v>
      </c>
      <c r="Z221" s="176"/>
      <c r="AA221" s="176"/>
      <c r="AB221" s="176"/>
      <c r="AC221" s="176"/>
      <c r="AD221" s="176"/>
    </row>
    <row r="222" spans="2:30" ht="19.649999999999999" customHeight="1">
      <c r="B222" s="121">
        <f t="shared" si="3"/>
        <v>218</v>
      </c>
      <c r="C222" s="122" t="s">
        <v>378</v>
      </c>
      <c r="D222" s="122" t="s">
        <v>257</v>
      </c>
      <c r="E222" s="122">
        <v>2006</v>
      </c>
      <c r="F222" s="122" t="s">
        <v>71</v>
      </c>
      <c r="G222" s="123"/>
      <c r="H222" s="129" t="s">
        <v>20</v>
      </c>
      <c r="I222" s="130" t="s">
        <v>20</v>
      </c>
      <c r="J222" s="131"/>
      <c r="K222" s="229" t="s">
        <v>20</v>
      </c>
      <c r="L222" s="104"/>
      <c r="M222" s="104">
        <v>1</v>
      </c>
      <c r="N222" s="104"/>
      <c r="O222" s="104"/>
      <c r="P222" s="104">
        <v>1</v>
      </c>
      <c r="Q222" s="104"/>
      <c r="R222" s="104"/>
      <c r="S222" s="104"/>
      <c r="T222" s="104"/>
      <c r="U222" s="104"/>
      <c r="V222" s="104"/>
      <c r="W222" s="104"/>
      <c r="X222" s="102" t="s">
        <v>401</v>
      </c>
      <c r="Z222" s="176"/>
      <c r="AA222" s="176"/>
      <c r="AB222" s="176"/>
      <c r="AC222" s="176"/>
      <c r="AD222" s="176"/>
    </row>
    <row r="223" spans="2:30" ht="19.649999999999999" customHeight="1">
      <c r="B223" s="121">
        <f t="shared" si="3"/>
        <v>219</v>
      </c>
      <c r="C223" s="122" t="s">
        <v>378</v>
      </c>
      <c r="D223" s="122" t="s">
        <v>257</v>
      </c>
      <c r="E223" s="122">
        <v>2018</v>
      </c>
      <c r="F223" s="122" t="s">
        <v>19</v>
      </c>
      <c r="G223" s="123"/>
      <c r="H223" s="129" t="s">
        <v>20</v>
      </c>
      <c r="I223" s="130" t="s">
        <v>20</v>
      </c>
      <c r="J223" s="131"/>
      <c r="K223" s="229">
        <v>0</v>
      </c>
      <c r="L223" s="104"/>
      <c r="M223" s="104">
        <v>1</v>
      </c>
      <c r="N223" s="104"/>
      <c r="O223" s="104"/>
      <c r="P223" s="104"/>
      <c r="Q223" s="104">
        <v>2</v>
      </c>
      <c r="R223" s="104"/>
      <c r="S223" s="104"/>
      <c r="T223" s="104"/>
      <c r="U223" s="104"/>
      <c r="V223" s="104"/>
      <c r="W223" s="104"/>
      <c r="X223" s="102" t="s">
        <v>394</v>
      </c>
      <c r="Y223" s="176"/>
      <c r="Z223" s="176"/>
      <c r="AA223" s="176"/>
      <c r="AB223" s="176"/>
      <c r="AC223" s="176"/>
      <c r="AD223" s="176"/>
    </row>
    <row r="224" spans="2:30" ht="19.649999999999999" customHeight="1">
      <c r="B224" s="121">
        <f t="shared" si="3"/>
        <v>220</v>
      </c>
      <c r="C224" s="122" t="s">
        <v>378</v>
      </c>
      <c r="D224" s="122" t="s">
        <v>402</v>
      </c>
      <c r="E224" s="122">
        <v>2003</v>
      </c>
      <c r="F224" s="122">
        <v>2014</v>
      </c>
      <c r="G224" s="123"/>
      <c r="H224" s="129" t="s">
        <v>20</v>
      </c>
      <c r="I224" s="130" t="s">
        <v>20</v>
      </c>
      <c r="J224" s="131"/>
      <c r="K224" s="229" t="s">
        <v>20</v>
      </c>
      <c r="L224" s="104"/>
      <c r="M224" s="104">
        <v>1</v>
      </c>
      <c r="N224" s="104"/>
      <c r="O224" s="104">
        <v>1</v>
      </c>
      <c r="P224" s="104"/>
      <c r="Q224" s="104"/>
      <c r="R224" s="104"/>
      <c r="S224" s="104"/>
      <c r="T224" s="104"/>
      <c r="U224" s="104"/>
      <c r="V224" s="104"/>
      <c r="W224" s="104" t="s">
        <v>399</v>
      </c>
      <c r="X224" s="102" t="s">
        <v>400</v>
      </c>
      <c r="Z224" s="176"/>
      <c r="AA224" s="176"/>
      <c r="AB224" s="176"/>
      <c r="AC224" s="176"/>
      <c r="AD224" s="176"/>
    </row>
    <row r="225" spans="2:30" ht="19.649999999999999" customHeight="1">
      <c r="B225" s="121">
        <f t="shared" si="3"/>
        <v>221</v>
      </c>
      <c r="C225" s="122" t="s">
        <v>378</v>
      </c>
      <c r="D225" s="122" t="s">
        <v>403</v>
      </c>
      <c r="E225" s="122">
        <v>2003</v>
      </c>
      <c r="F225" s="122">
        <v>2014</v>
      </c>
      <c r="G225" s="123"/>
      <c r="H225" s="129" t="s">
        <v>20</v>
      </c>
      <c r="I225" s="130" t="s">
        <v>20</v>
      </c>
      <c r="J225" s="131"/>
      <c r="K225" s="229">
        <v>0</v>
      </c>
      <c r="L225" s="104"/>
      <c r="M225" s="104">
        <v>1</v>
      </c>
      <c r="N225" s="104"/>
      <c r="O225" s="104">
        <v>1</v>
      </c>
      <c r="P225" s="104"/>
      <c r="Q225" s="104"/>
      <c r="R225" s="104"/>
      <c r="S225" s="104"/>
      <c r="T225" s="104"/>
      <c r="U225" s="104"/>
      <c r="V225" s="104"/>
      <c r="W225" s="104" t="s">
        <v>399</v>
      </c>
      <c r="X225" s="102" t="s">
        <v>400</v>
      </c>
      <c r="Y225" s="176"/>
      <c r="Z225" s="176"/>
      <c r="AA225" s="176"/>
      <c r="AB225" s="176"/>
      <c r="AC225" s="176"/>
      <c r="AD225" s="176"/>
    </row>
    <row r="226" spans="2:30" ht="19.649999999999999" customHeight="1">
      <c r="B226" s="121">
        <f t="shared" si="3"/>
        <v>222</v>
      </c>
      <c r="C226" s="122" t="s">
        <v>378</v>
      </c>
      <c r="D226" s="122" t="s">
        <v>403</v>
      </c>
      <c r="E226" s="122">
        <v>2014</v>
      </c>
      <c r="F226" s="122" t="s">
        <v>19</v>
      </c>
      <c r="G226" s="123"/>
      <c r="H226" s="129" t="s">
        <v>20</v>
      </c>
      <c r="I226" s="130" t="s">
        <v>20</v>
      </c>
      <c r="J226" s="131"/>
      <c r="K226" s="229">
        <v>0</v>
      </c>
      <c r="L226" s="104"/>
      <c r="M226" s="104">
        <v>1</v>
      </c>
      <c r="N226" s="104"/>
      <c r="O226" s="104"/>
      <c r="P226" s="104"/>
      <c r="Q226" s="104">
        <v>2</v>
      </c>
      <c r="R226" s="104"/>
      <c r="S226" s="173"/>
      <c r="T226" s="173"/>
      <c r="U226" s="173"/>
      <c r="V226" s="173"/>
      <c r="W226" s="195"/>
      <c r="X226" s="102" t="s">
        <v>394</v>
      </c>
      <c r="Z226" s="176"/>
      <c r="AA226" s="176"/>
      <c r="AB226" s="176"/>
      <c r="AC226" s="176"/>
      <c r="AD226" s="176"/>
    </row>
    <row r="227" spans="2:30" ht="19.649999999999999" customHeight="1">
      <c r="B227" s="121">
        <f t="shared" si="3"/>
        <v>223</v>
      </c>
      <c r="C227" s="122" t="s">
        <v>378</v>
      </c>
      <c r="D227" s="122" t="s">
        <v>404</v>
      </c>
      <c r="E227" s="122">
        <v>2017</v>
      </c>
      <c r="F227" s="122">
        <v>2020</v>
      </c>
      <c r="G227" s="123"/>
      <c r="H227" s="129" t="s">
        <v>20</v>
      </c>
      <c r="I227" s="130" t="s">
        <v>20</v>
      </c>
      <c r="J227" s="131"/>
      <c r="K227" s="229">
        <v>0</v>
      </c>
      <c r="L227" s="104"/>
      <c r="M227" s="104">
        <v>1</v>
      </c>
      <c r="N227" s="104"/>
      <c r="O227" s="104"/>
      <c r="P227" s="104"/>
      <c r="Q227" s="104"/>
      <c r="R227" s="104">
        <v>1</v>
      </c>
      <c r="S227" s="173"/>
      <c r="T227" s="173"/>
      <c r="U227" s="173"/>
      <c r="V227" s="173"/>
      <c r="W227" s="195"/>
      <c r="X227" s="102" t="s">
        <v>42</v>
      </c>
      <c r="Z227" s="176"/>
      <c r="AA227" s="176"/>
      <c r="AB227" s="176"/>
      <c r="AC227" s="176"/>
      <c r="AD227" s="176"/>
    </row>
    <row r="228" spans="2:30" ht="19.649999999999999" customHeight="1">
      <c r="B228" s="121">
        <f t="shared" si="3"/>
        <v>224</v>
      </c>
      <c r="C228" s="122" t="s">
        <v>417</v>
      </c>
      <c r="D228" s="122" t="s">
        <v>418</v>
      </c>
      <c r="E228" s="122">
        <v>2006</v>
      </c>
      <c r="F228" s="122">
        <v>2015</v>
      </c>
      <c r="G228" s="123"/>
      <c r="H228" s="129" t="s">
        <v>20</v>
      </c>
      <c r="I228" s="130" t="s">
        <v>20</v>
      </c>
      <c r="J228" s="131"/>
      <c r="K228" s="229"/>
      <c r="L228" s="104"/>
      <c r="M228" s="104">
        <v>1</v>
      </c>
      <c r="N228" s="104"/>
      <c r="O228" s="104"/>
      <c r="P228" s="104"/>
      <c r="Q228" s="104"/>
      <c r="R228" s="104"/>
      <c r="S228" s="104">
        <v>1</v>
      </c>
      <c r="T228" s="104"/>
      <c r="U228" s="104"/>
      <c r="V228" s="104"/>
      <c r="W228" s="104"/>
      <c r="Z228" s="176"/>
      <c r="AA228" s="176"/>
      <c r="AB228" s="176"/>
      <c r="AC228" s="176"/>
      <c r="AD228" s="176"/>
    </row>
    <row r="229" spans="2:30" ht="19.649999999999999" customHeight="1">
      <c r="B229" s="121">
        <f t="shared" si="3"/>
        <v>225</v>
      </c>
      <c r="C229" s="122" t="s">
        <v>417</v>
      </c>
      <c r="D229" s="122" t="s">
        <v>418</v>
      </c>
      <c r="E229" s="122">
        <v>2014</v>
      </c>
      <c r="F229" s="122" t="s">
        <v>19</v>
      </c>
      <c r="G229" s="123"/>
      <c r="H229" s="129" t="s">
        <v>20</v>
      </c>
      <c r="I229" s="130" t="s">
        <v>20</v>
      </c>
      <c r="J229" s="131"/>
      <c r="K229" s="229"/>
      <c r="L229" s="104"/>
      <c r="M229" s="104">
        <v>1</v>
      </c>
      <c r="N229" s="104"/>
      <c r="O229" s="104"/>
      <c r="P229" s="104"/>
      <c r="Q229" s="104"/>
      <c r="R229" s="104"/>
      <c r="S229" s="173">
        <v>1</v>
      </c>
      <c r="T229" s="173"/>
      <c r="U229" s="173"/>
      <c r="V229" s="173"/>
      <c r="W229" s="195"/>
      <c r="Z229" s="176"/>
      <c r="AA229" s="176"/>
      <c r="AB229" s="176"/>
      <c r="AC229" s="176"/>
      <c r="AD229" s="176"/>
    </row>
    <row r="230" spans="2:30" ht="19.649999999999999" customHeight="1">
      <c r="B230" s="121">
        <f t="shared" si="3"/>
        <v>226</v>
      </c>
      <c r="C230" s="122" t="s">
        <v>417</v>
      </c>
      <c r="D230" s="122" t="s">
        <v>419</v>
      </c>
      <c r="E230" s="122">
        <v>2007</v>
      </c>
      <c r="F230" s="122">
        <v>2015</v>
      </c>
      <c r="G230" s="123"/>
      <c r="H230" s="129" t="s">
        <v>20</v>
      </c>
      <c r="I230" s="130" t="s">
        <v>20</v>
      </c>
      <c r="J230" s="131"/>
      <c r="K230" s="229"/>
      <c r="L230" s="104"/>
      <c r="M230" s="104">
        <v>1</v>
      </c>
      <c r="N230" s="104"/>
      <c r="O230" s="104"/>
      <c r="P230" s="104"/>
      <c r="Q230" s="104"/>
      <c r="R230" s="104"/>
      <c r="S230" s="173">
        <v>1</v>
      </c>
      <c r="T230" s="173"/>
      <c r="U230" s="173"/>
      <c r="V230" s="173"/>
      <c r="W230" s="195"/>
      <c r="Z230" s="176"/>
      <c r="AA230" s="176"/>
      <c r="AB230" s="176"/>
      <c r="AC230" s="176"/>
      <c r="AD230" s="176"/>
    </row>
    <row r="231" spans="2:30" ht="19.649999999999999" customHeight="1">
      <c r="B231" s="121">
        <f t="shared" si="3"/>
        <v>227</v>
      </c>
      <c r="C231" s="122" t="s">
        <v>417</v>
      </c>
      <c r="D231" s="122" t="s">
        <v>420</v>
      </c>
      <c r="E231" s="122">
        <v>2006</v>
      </c>
      <c r="F231" s="122">
        <v>2013</v>
      </c>
      <c r="G231" s="123"/>
      <c r="H231" s="129" t="s">
        <v>20</v>
      </c>
      <c r="I231" s="130" t="s">
        <v>20</v>
      </c>
      <c r="J231" s="131"/>
      <c r="K231" s="229"/>
      <c r="L231" s="104"/>
      <c r="M231" s="104">
        <v>1</v>
      </c>
      <c r="N231" s="104"/>
      <c r="O231" s="104"/>
      <c r="P231" s="104"/>
      <c r="Q231" s="104"/>
      <c r="R231" s="104"/>
      <c r="S231" s="104">
        <v>1</v>
      </c>
      <c r="T231" s="104"/>
      <c r="U231" s="104"/>
      <c r="V231" s="104"/>
      <c r="W231" s="104"/>
      <c r="Z231" s="176"/>
      <c r="AA231" s="176"/>
      <c r="AB231" s="176"/>
      <c r="AC231" s="176"/>
      <c r="AD231" s="176"/>
    </row>
    <row r="232" spans="2:30" ht="19.649999999999999" customHeight="1">
      <c r="B232" s="121">
        <f t="shared" si="3"/>
        <v>228</v>
      </c>
      <c r="C232" s="122" t="s">
        <v>417</v>
      </c>
      <c r="D232" s="122" t="s">
        <v>420</v>
      </c>
      <c r="E232" s="122">
        <v>2014</v>
      </c>
      <c r="F232" s="122" t="s">
        <v>19</v>
      </c>
      <c r="G232" s="123"/>
      <c r="H232" s="129" t="s">
        <v>20</v>
      </c>
      <c r="I232" s="130" t="s">
        <v>20</v>
      </c>
      <c r="J232" s="131"/>
      <c r="K232" s="229"/>
      <c r="L232" s="104"/>
      <c r="M232" s="104">
        <v>1</v>
      </c>
      <c r="N232" s="104"/>
      <c r="O232" s="104"/>
      <c r="P232" s="104"/>
      <c r="Q232" s="104"/>
      <c r="R232" s="104"/>
      <c r="S232" s="104">
        <v>1</v>
      </c>
      <c r="T232" s="104"/>
      <c r="U232" s="104"/>
      <c r="V232" s="104"/>
      <c r="W232" s="104"/>
      <c r="Z232" s="176"/>
      <c r="AA232" s="176"/>
      <c r="AB232" s="176"/>
      <c r="AC232" s="176"/>
      <c r="AD232" s="176"/>
    </row>
    <row r="233" spans="2:30" ht="19.649999999999999" customHeight="1">
      <c r="B233" s="121">
        <f t="shared" si="3"/>
        <v>229</v>
      </c>
      <c r="C233" s="122" t="s">
        <v>417</v>
      </c>
      <c r="D233" s="122" t="s">
        <v>421</v>
      </c>
      <c r="E233" s="122">
        <v>2010</v>
      </c>
      <c r="F233" s="122">
        <v>2016</v>
      </c>
      <c r="G233" s="123"/>
      <c r="H233" s="129" t="s">
        <v>20</v>
      </c>
      <c r="I233" s="130" t="s">
        <v>20</v>
      </c>
      <c r="J233" s="131"/>
      <c r="K233" s="229"/>
      <c r="L233" s="104"/>
      <c r="M233" s="104">
        <v>1</v>
      </c>
      <c r="N233" s="104"/>
      <c r="O233" s="104"/>
      <c r="P233" s="104"/>
      <c r="Q233" s="104"/>
      <c r="R233" s="104"/>
      <c r="S233" s="104">
        <v>1</v>
      </c>
      <c r="T233" s="104"/>
      <c r="U233" s="104"/>
      <c r="V233" s="104"/>
      <c r="W233" s="104"/>
      <c r="Z233" s="176"/>
      <c r="AA233" s="176"/>
      <c r="AB233" s="176"/>
      <c r="AC233" s="176"/>
      <c r="AD233" s="176"/>
    </row>
    <row r="234" spans="2:30" ht="19.649999999999999" customHeight="1">
      <c r="B234" s="121">
        <f t="shared" si="3"/>
        <v>230</v>
      </c>
      <c r="C234" s="122" t="s">
        <v>417</v>
      </c>
      <c r="D234" s="122" t="s">
        <v>421</v>
      </c>
      <c r="E234" s="122">
        <v>2016</v>
      </c>
      <c r="F234" s="122" t="s">
        <v>19</v>
      </c>
      <c r="G234" s="123"/>
      <c r="H234" s="129" t="s">
        <v>20</v>
      </c>
      <c r="I234" s="130" t="s">
        <v>20</v>
      </c>
      <c r="J234" s="131"/>
      <c r="K234" s="229"/>
      <c r="L234" s="104"/>
      <c r="M234" s="104">
        <v>1</v>
      </c>
      <c r="N234" s="104"/>
      <c r="O234" s="104"/>
      <c r="P234" s="104"/>
      <c r="Q234" s="104"/>
      <c r="R234" s="104"/>
      <c r="S234" s="173">
        <v>1</v>
      </c>
      <c r="T234" s="173"/>
      <c r="U234" s="173"/>
      <c r="V234" s="173"/>
      <c r="W234" s="195"/>
      <c r="Z234" s="176"/>
      <c r="AA234" s="176"/>
      <c r="AB234" s="176"/>
      <c r="AC234" s="176"/>
      <c r="AD234" s="176"/>
    </row>
    <row r="235" spans="2:30" ht="19.649999999999999" customHeight="1">
      <c r="B235" s="121">
        <f t="shared" si="3"/>
        <v>231</v>
      </c>
      <c r="C235" s="122" t="s">
        <v>417</v>
      </c>
      <c r="D235" s="122" t="s">
        <v>422</v>
      </c>
      <c r="E235" s="122">
        <v>2010</v>
      </c>
      <c r="F235" s="122">
        <v>2015</v>
      </c>
      <c r="G235" s="123"/>
      <c r="H235" s="129" t="s">
        <v>20</v>
      </c>
      <c r="I235" s="130" t="s">
        <v>20</v>
      </c>
      <c r="J235" s="131"/>
      <c r="K235" s="229"/>
      <c r="L235" s="104"/>
      <c r="M235" s="104">
        <v>1</v>
      </c>
      <c r="N235" s="104"/>
      <c r="O235" s="104"/>
      <c r="P235" s="104"/>
      <c r="Q235" s="104"/>
      <c r="R235" s="104"/>
      <c r="S235" s="173">
        <v>1</v>
      </c>
      <c r="T235" s="173"/>
      <c r="U235" s="173"/>
      <c r="V235" s="173"/>
      <c r="W235" s="195"/>
      <c r="Z235" s="176"/>
      <c r="AA235" s="176"/>
      <c r="AB235" s="176"/>
      <c r="AC235" s="176"/>
      <c r="AD235" s="176"/>
    </row>
    <row r="236" spans="2:30" ht="19.649999999999999" customHeight="1">
      <c r="B236" s="121">
        <f t="shared" si="3"/>
        <v>232</v>
      </c>
      <c r="C236" s="122" t="s">
        <v>417</v>
      </c>
      <c r="D236" s="122" t="s">
        <v>423</v>
      </c>
      <c r="E236" s="122">
        <v>2013</v>
      </c>
      <c r="F236" s="122" t="s">
        <v>19</v>
      </c>
      <c r="G236" s="123"/>
      <c r="H236" s="129" t="s">
        <v>20</v>
      </c>
      <c r="I236" s="130" t="s">
        <v>20</v>
      </c>
      <c r="J236" s="131"/>
      <c r="K236" s="229"/>
      <c r="L236" s="104"/>
      <c r="M236" s="104">
        <v>1</v>
      </c>
      <c r="N236" s="104"/>
      <c r="O236" s="104"/>
      <c r="P236" s="104"/>
      <c r="Q236" s="104"/>
      <c r="R236" s="104"/>
      <c r="S236" s="104">
        <v>1</v>
      </c>
      <c r="T236" s="104"/>
      <c r="U236" s="104"/>
      <c r="V236" s="104"/>
      <c r="W236" s="104"/>
      <c r="Z236" s="176"/>
      <c r="AA236" s="176"/>
      <c r="AB236" s="176"/>
      <c r="AC236" s="176"/>
      <c r="AD236" s="176"/>
    </row>
    <row r="237" spans="2:30" ht="19.649999999999999" customHeight="1">
      <c r="B237" s="121">
        <f t="shared" si="3"/>
        <v>233</v>
      </c>
      <c r="C237" s="122" t="s">
        <v>417</v>
      </c>
      <c r="D237" s="122" t="s">
        <v>424</v>
      </c>
      <c r="E237" s="122">
        <v>2012</v>
      </c>
      <c r="F237" s="122">
        <v>2016</v>
      </c>
      <c r="G237" s="123"/>
      <c r="H237" s="129" t="s">
        <v>20</v>
      </c>
      <c r="I237" s="130" t="s">
        <v>20</v>
      </c>
      <c r="J237" s="131"/>
      <c r="K237" s="229"/>
      <c r="L237" s="104"/>
      <c r="M237" s="104">
        <v>1</v>
      </c>
      <c r="N237" s="104"/>
      <c r="O237" s="104"/>
      <c r="P237" s="104"/>
      <c r="Q237" s="104"/>
      <c r="R237" s="104"/>
      <c r="S237" s="104">
        <v>1</v>
      </c>
      <c r="T237" s="104"/>
      <c r="U237" s="104"/>
      <c r="V237" s="104"/>
      <c r="W237" s="104"/>
      <c r="Z237" s="176"/>
      <c r="AA237" s="176"/>
      <c r="AB237" s="176"/>
      <c r="AC237" s="176"/>
      <c r="AD237" s="176"/>
    </row>
    <row r="238" spans="2:30" ht="19.649999999999999" customHeight="1">
      <c r="B238" s="121">
        <f t="shared" si="3"/>
        <v>234</v>
      </c>
      <c r="C238" s="122" t="s">
        <v>417</v>
      </c>
      <c r="D238" s="122" t="s">
        <v>425</v>
      </c>
      <c r="E238" s="122">
        <v>2011</v>
      </c>
      <c r="F238" s="122">
        <v>2015</v>
      </c>
      <c r="G238" s="123"/>
      <c r="H238" s="129" t="s">
        <v>20</v>
      </c>
      <c r="I238" s="130" t="s">
        <v>20</v>
      </c>
      <c r="J238" s="131"/>
      <c r="K238" s="229"/>
      <c r="L238" s="104"/>
      <c r="M238" s="104">
        <v>1</v>
      </c>
      <c r="N238" s="104"/>
      <c r="O238" s="104"/>
      <c r="P238" s="104"/>
      <c r="Q238" s="104"/>
      <c r="R238" s="104"/>
      <c r="S238" s="104">
        <v>1</v>
      </c>
      <c r="T238" s="104"/>
      <c r="U238" s="104"/>
      <c r="V238" s="104"/>
      <c r="W238" s="104"/>
      <c r="Y238" s="176" t="s">
        <v>426</v>
      </c>
      <c r="Z238" s="176"/>
      <c r="AA238" s="176"/>
      <c r="AB238" s="176"/>
      <c r="AC238" s="176"/>
      <c r="AD238" s="176"/>
    </row>
    <row r="239" spans="2:30" ht="19.649999999999999" customHeight="1">
      <c r="B239" s="121">
        <f t="shared" si="3"/>
        <v>235</v>
      </c>
      <c r="C239" s="122" t="s">
        <v>427</v>
      </c>
      <c r="D239" s="122" t="s">
        <v>429</v>
      </c>
      <c r="E239" s="122">
        <v>2003</v>
      </c>
      <c r="F239" s="122">
        <v>2010</v>
      </c>
      <c r="G239" s="123" t="s">
        <v>20</v>
      </c>
      <c r="H239" s="129" t="s">
        <v>20</v>
      </c>
      <c r="I239" s="130" t="s">
        <v>20</v>
      </c>
      <c r="J239" s="131"/>
      <c r="K239" s="229">
        <v>0</v>
      </c>
      <c r="L239" s="104"/>
      <c r="M239" s="104">
        <v>1</v>
      </c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2" t="s">
        <v>430</v>
      </c>
      <c r="Z239" s="176"/>
      <c r="AA239" s="176"/>
      <c r="AB239" s="176"/>
      <c r="AC239" s="176"/>
      <c r="AD239" s="176"/>
    </row>
    <row r="240" spans="2:30" ht="19.649999999999999" customHeight="1">
      <c r="B240" s="121">
        <f t="shared" si="3"/>
        <v>236</v>
      </c>
      <c r="C240" s="122" t="s">
        <v>427</v>
      </c>
      <c r="D240" s="122" t="s">
        <v>431</v>
      </c>
      <c r="E240" s="122">
        <v>2012</v>
      </c>
      <c r="F240" s="122" t="s">
        <v>19</v>
      </c>
      <c r="G240" s="123" t="s">
        <v>20</v>
      </c>
      <c r="H240" s="129" t="s">
        <v>20</v>
      </c>
      <c r="I240" s="130" t="s">
        <v>20</v>
      </c>
      <c r="J240" s="131"/>
      <c r="K240" s="229">
        <v>0</v>
      </c>
      <c r="L240" s="104"/>
      <c r="M240" s="104">
        <v>1</v>
      </c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2" t="s">
        <v>432</v>
      </c>
      <c r="Y240" s="176"/>
      <c r="Z240" s="176"/>
      <c r="AA240" s="176"/>
      <c r="AB240" s="176"/>
      <c r="AC240" s="176"/>
      <c r="AD240" s="176"/>
    </row>
    <row r="241" spans="2:30" ht="19.649999999999999" customHeight="1">
      <c r="B241" s="121">
        <f t="shared" si="3"/>
        <v>237</v>
      </c>
      <c r="C241" s="122" t="s">
        <v>433</v>
      </c>
      <c r="D241" s="122" t="s">
        <v>434</v>
      </c>
      <c r="E241" s="122">
        <v>2010</v>
      </c>
      <c r="F241" s="122" t="s">
        <v>19</v>
      </c>
      <c r="G241" s="123" t="s">
        <v>20</v>
      </c>
      <c r="H241" s="129" t="s">
        <v>20</v>
      </c>
      <c r="I241" s="130" t="s">
        <v>20</v>
      </c>
      <c r="J241" s="131"/>
      <c r="K241" s="229">
        <v>0</v>
      </c>
      <c r="L241" s="104"/>
      <c r="M241" s="104">
        <v>1</v>
      </c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2" t="s">
        <v>435</v>
      </c>
      <c r="Y241" s="176" t="s">
        <v>436</v>
      </c>
      <c r="Z241" s="176"/>
      <c r="AA241" s="176"/>
      <c r="AB241" s="176"/>
      <c r="AC241" s="176"/>
      <c r="AD241" s="176"/>
    </row>
    <row r="242" spans="2:30" ht="19.649999999999999" customHeight="1">
      <c r="B242" s="121">
        <f t="shared" si="3"/>
        <v>238</v>
      </c>
      <c r="C242" s="122" t="s">
        <v>433</v>
      </c>
      <c r="D242" s="122" t="s">
        <v>437</v>
      </c>
      <c r="E242" s="122">
        <v>2015</v>
      </c>
      <c r="F242" s="122" t="s">
        <v>19</v>
      </c>
      <c r="G242" s="123"/>
      <c r="H242" s="129" t="s">
        <v>20</v>
      </c>
      <c r="I242" s="130" t="s">
        <v>20</v>
      </c>
      <c r="J242" s="131"/>
      <c r="K242" s="229" t="s">
        <v>20</v>
      </c>
      <c r="L242" s="104"/>
      <c r="M242" s="104">
        <v>1</v>
      </c>
      <c r="N242" s="104"/>
      <c r="O242" s="104"/>
      <c r="P242" s="104"/>
      <c r="Q242" s="104">
        <v>2</v>
      </c>
      <c r="R242" s="104"/>
      <c r="S242" s="104"/>
      <c r="T242" s="104"/>
      <c r="U242" s="104"/>
      <c r="V242" s="104"/>
      <c r="W242" s="104"/>
      <c r="X242" s="102" t="s">
        <v>438</v>
      </c>
      <c r="Y242" s="176" t="s">
        <v>439</v>
      </c>
      <c r="Z242" s="176"/>
      <c r="AA242" s="176"/>
      <c r="AB242" s="176"/>
      <c r="AC242" s="176"/>
      <c r="AD242" s="176"/>
    </row>
    <row r="243" spans="2:30" ht="19.649999999999999" customHeight="1">
      <c r="B243" s="121">
        <f t="shared" si="3"/>
        <v>239</v>
      </c>
      <c r="C243" s="122" t="s">
        <v>433</v>
      </c>
      <c r="D243" s="122" t="s">
        <v>440</v>
      </c>
      <c r="E243" s="122">
        <v>2017</v>
      </c>
      <c r="F243" s="122"/>
      <c r="G243" s="123"/>
      <c r="H243" s="129" t="s">
        <v>20</v>
      </c>
      <c r="I243" s="130" t="s">
        <v>20</v>
      </c>
      <c r="J243" s="131"/>
      <c r="K243" s="229"/>
      <c r="L243" s="104"/>
      <c r="M243" s="104">
        <v>1</v>
      </c>
      <c r="N243" s="104"/>
      <c r="O243" s="104"/>
      <c r="P243" s="104"/>
      <c r="Q243" s="104"/>
      <c r="R243" s="104"/>
      <c r="S243" s="104"/>
      <c r="T243" s="104"/>
      <c r="U243" s="104">
        <v>1</v>
      </c>
      <c r="V243" s="104"/>
      <c r="W243" s="104"/>
      <c r="Y243" s="176"/>
      <c r="Z243" s="176"/>
      <c r="AA243" s="176"/>
      <c r="AB243" s="176"/>
      <c r="AC243" s="176"/>
      <c r="AD243" s="176"/>
    </row>
    <row r="244" spans="2:30" ht="19.649999999999999" customHeight="1">
      <c r="B244" s="121">
        <f t="shared" si="3"/>
        <v>240</v>
      </c>
      <c r="C244" s="122" t="s">
        <v>433</v>
      </c>
      <c r="D244" s="122" t="s">
        <v>441</v>
      </c>
      <c r="E244" s="122">
        <v>2014</v>
      </c>
      <c r="F244" s="122" t="s">
        <v>19</v>
      </c>
      <c r="G244" s="123"/>
      <c r="H244" s="129" t="s">
        <v>20</v>
      </c>
      <c r="I244" s="130" t="s">
        <v>20</v>
      </c>
      <c r="J244" s="131"/>
      <c r="K244" s="229">
        <v>0</v>
      </c>
      <c r="L244" s="104"/>
      <c r="M244" s="104">
        <v>1</v>
      </c>
      <c r="N244" s="104"/>
      <c r="O244" s="104"/>
      <c r="P244" s="104"/>
      <c r="Q244" s="104"/>
      <c r="R244" s="104">
        <v>1</v>
      </c>
      <c r="S244" s="104"/>
      <c r="T244" s="104"/>
      <c r="U244" s="104"/>
      <c r="V244" s="104"/>
      <c r="W244" s="104"/>
      <c r="X244" s="102" t="s">
        <v>42</v>
      </c>
      <c r="Y244" s="176" t="s">
        <v>442</v>
      </c>
      <c r="Z244" s="176"/>
      <c r="AA244" s="176"/>
      <c r="AB244" s="176"/>
      <c r="AC244" s="176"/>
      <c r="AD244" s="176"/>
    </row>
    <row r="245" spans="2:30" ht="19.649999999999999" customHeight="1">
      <c r="B245" s="121">
        <f t="shared" si="3"/>
        <v>241</v>
      </c>
      <c r="C245" s="122" t="s">
        <v>433</v>
      </c>
      <c r="D245" s="122" t="s">
        <v>443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  <c r="K245" s="229">
        <v>0</v>
      </c>
      <c r="L245" s="104"/>
      <c r="M245" s="104">
        <v>1</v>
      </c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2" t="s">
        <v>444</v>
      </c>
      <c r="Y245" s="176" t="s">
        <v>445</v>
      </c>
      <c r="Z245" s="176"/>
      <c r="AA245" s="176"/>
      <c r="AB245" s="176"/>
      <c r="AC245" s="176"/>
      <c r="AD245" s="176"/>
    </row>
    <row r="246" spans="2:30" ht="19.649999999999999" customHeight="1">
      <c r="B246" s="121">
        <f t="shared" si="3"/>
        <v>242</v>
      </c>
      <c r="C246" s="122" t="s">
        <v>433</v>
      </c>
      <c r="D246" s="122" t="s">
        <v>446</v>
      </c>
      <c r="E246" s="122">
        <v>2010</v>
      </c>
      <c r="F246" s="122" t="s">
        <v>19</v>
      </c>
      <c r="G246" s="123"/>
      <c r="H246" s="129" t="s">
        <v>20</v>
      </c>
      <c r="I246" s="129" t="s">
        <v>20</v>
      </c>
      <c r="J246" s="182"/>
      <c r="K246" s="229" t="s">
        <v>20</v>
      </c>
      <c r="L246" s="104"/>
      <c r="M246" s="104">
        <v>1</v>
      </c>
      <c r="N246" s="104"/>
      <c r="O246" s="104"/>
      <c r="P246" s="104"/>
      <c r="Q246" s="104">
        <v>1</v>
      </c>
      <c r="R246" s="104"/>
      <c r="S246" s="104"/>
      <c r="T246" s="104"/>
      <c r="U246" s="104"/>
      <c r="V246" s="104"/>
      <c r="W246" s="104"/>
      <c r="X246" s="102" t="s">
        <v>447</v>
      </c>
      <c r="Y246" s="176" t="s">
        <v>448</v>
      </c>
      <c r="Z246" s="176"/>
      <c r="AA246" s="176"/>
      <c r="AB246" s="176"/>
      <c r="AC246" s="176"/>
      <c r="AD246" s="176"/>
    </row>
    <row r="247" spans="2:30" ht="19.649999999999999" customHeight="1">
      <c r="B247" s="121">
        <f t="shared" si="3"/>
        <v>243</v>
      </c>
      <c r="C247" s="122" t="s">
        <v>433</v>
      </c>
      <c r="D247" s="122" t="s">
        <v>449</v>
      </c>
      <c r="E247" s="122">
        <v>2019</v>
      </c>
      <c r="F247" s="122" t="s">
        <v>19</v>
      </c>
      <c r="G247" s="123"/>
      <c r="H247" s="129" t="s">
        <v>20</v>
      </c>
      <c r="I247" s="130" t="s">
        <v>20</v>
      </c>
      <c r="J247" s="131"/>
      <c r="K247" s="229">
        <v>0</v>
      </c>
      <c r="L247" s="104"/>
      <c r="M247" s="104">
        <v>1</v>
      </c>
      <c r="N247" s="104"/>
      <c r="O247" s="104"/>
      <c r="P247" s="104"/>
      <c r="Q247" s="104"/>
      <c r="R247" s="104">
        <v>1</v>
      </c>
      <c r="S247" s="104"/>
      <c r="T247" s="104"/>
      <c r="U247" s="104"/>
      <c r="V247" s="104"/>
      <c r="W247" s="104"/>
      <c r="X247" s="102" t="s">
        <v>42</v>
      </c>
      <c r="Y247" s="176" t="s">
        <v>450</v>
      </c>
      <c r="Z247" s="176"/>
      <c r="AA247" s="176"/>
      <c r="AB247" s="176"/>
      <c r="AC247" s="176"/>
      <c r="AD247" s="176"/>
    </row>
    <row r="248" spans="2:30" ht="19.649999999999999" customHeight="1">
      <c r="B248" s="121">
        <f t="shared" si="3"/>
        <v>244</v>
      </c>
      <c r="C248" s="122" t="s">
        <v>433</v>
      </c>
      <c r="D248" s="122" t="s">
        <v>451</v>
      </c>
      <c r="E248" s="122">
        <v>2016</v>
      </c>
      <c r="F248" s="122" t="s">
        <v>19</v>
      </c>
      <c r="G248" s="123"/>
      <c r="H248" s="129" t="s">
        <v>20</v>
      </c>
      <c r="I248" s="130" t="s">
        <v>20</v>
      </c>
      <c r="J248" s="131"/>
      <c r="K248" s="229">
        <v>0</v>
      </c>
      <c r="L248" s="104"/>
      <c r="M248" s="104">
        <v>1</v>
      </c>
      <c r="N248" s="104"/>
      <c r="O248" s="104"/>
      <c r="P248" s="104"/>
      <c r="Q248" s="104"/>
      <c r="R248" s="104">
        <v>1</v>
      </c>
      <c r="S248" s="104"/>
      <c r="T248" s="104"/>
      <c r="U248" s="104"/>
      <c r="V248" s="104"/>
      <c r="W248" s="104"/>
      <c r="X248" s="102" t="s">
        <v>452</v>
      </c>
      <c r="Y248" s="176">
        <v>500</v>
      </c>
      <c r="Z248" s="176"/>
      <c r="AA248" s="176"/>
      <c r="AB248" s="176"/>
      <c r="AC248" s="176"/>
      <c r="AD248" s="176"/>
    </row>
    <row r="249" spans="2:30" ht="19.649999999999999" customHeight="1">
      <c r="B249" s="121">
        <f t="shared" si="3"/>
        <v>245</v>
      </c>
      <c r="C249" s="122" t="s">
        <v>433</v>
      </c>
      <c r="D249" s="122" t="s">
        <v>453</v>
      </c>
      <c r="E249" s="122">
        <v>2010</v>
      </c>
      <c r="F249" s="122" t="s">
        <v>19</v>
      </c>
      <c r="G249" s="123"/>
      <c r="H249" s="129" t="s">
        <v>20</v>
      </c>
      <c r="I249" s="130" t="s">
        <v>20</v>
      </c>
      <c r="J249" s="131"/>
      <c r="K249" s="229">
        <v>0</v>
      </c>
      <c r="L249" s="104"/>
      <c r="M249" s="104">
        <v>1</v>
      </c>
      <c r="N249" s="104"/>
      <c r="O249" s="104"/>
      <c r="P249" s="104"/>
      <c r="Q249" s="104"/>
      <c r="R249" s="104">
        <v>1</v>
      </c>
      <c r="S249" s="104"/>
      <c r="T249" s="104"/>
      <c r="U249" s="104"/>
      <c r="V249" s="104"/>
      <c r="W249" s="104"/>
      <c r="X249" s="102" t="s">
        <v>454</v>
      </c>
      <c r="Y249" s="176">
        <v>3</v>
      </c>
      <c r="Z249" s="176"/>
      <c r="AA249" s="176"/>
      <c r="AB249" s="176"/>
      <c r="AC249" s="176"/>
      <c r="AD249" s="176"/>
    </row>
    <row r="250" spans="2:30" ht="19.649999999999999" customHeight="1">
      <c r="B250" s="121">
        <f t="shared" si="3"/>
        <v>246</v>
      </c>
      <c r="C250" s="122" t="s">
        <v>433</v>
      </c>
      <c r="D250" s="122" t="s">
        <v>455</v>
      </c>
      <c r="E250" s="122">
        <v>2001</v>
      </c>
      <c r="F250" s="122">
        <v>2014</v>
      </c>
      <c r="G250" s="123"/>
      <c r="H250" s="129" t="s">
        <v>20</v>
      </c>
      <c r="I250" s="130"/>
      <c r="J250" s="131"/>
      <c r="K250" s="229">
        <v>0</v>
      </c>
      <c r="L250" s="104"/>
      <c r="M250" s="104">
        <v>1</v>
      </c>
      <c r="N250" s="104"/>
      <c r="O250" s="104"/>
      <c r="P250" s="104"/>
      <c r="Q250" s="104"/>
      <c r="R250" s="104">
        <v>1</v>
      </c>
      <c r="S250" s="104"/>
      <c r="T250" s="104"/>
      <c r="U250" s="104"/>
      <c r="V250" s="104"/>
      <c r="W250" s="104"/>
      <c r="X250" s="102" t="s">
        <v>456</v>
      </c>
      <c r="Y250" s="176"/>
      <c r="Z250" s="176"/>
      <c r="AA250" s="176"/>
      <c r="AB250" s="176"/>
      <c r="AC250" s="176"/>
      <c r="AD250" s="176"/>
    </row>
    <row r="251" spans="2:30" ht="19.649999999999999" customHeight="1">
      <c r="B251" s="121">
        <f t="shared" si="3"/>
        <v>247</v>
      </c>
      <c r="C251" s="122" t="s">
        <v>433</v>
      </c>
      <c r="D251" s="122" t="s">
        <v>457</v>
      </c>
      <c r="E251" s="122">
        <v>2013</v>
      </c>
      <c r="F251" s="122" t="s">
        <v>19</v>
      </c>
      <c r="G251" s="123" t="s">
        <v>20</v>
      </c>
      <c r="H251" s="129" t="s">
        <v>20</v>
      </c>
      <c r="I251" s="130" t="s">
        <v>20</v>
      </c>
      <c r="J251" s="131"/>
      <c r="K251" s="229" t="s">
        <v>20</v>
      </c>
      <c r="L251" s="108">
        <v>43951</v>
      </c>
      <c r="M251" s="104">
        <v>1</v>
      </c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2" t="s">
        <v>458</v>
      </c>
      <c r="Y251" s="176"/>
      <c r="Z251" s="176"/>
      <c r="AA251" s="176"/>
      <c r="AB251" s="176"/>
      <c r="AC251" s="176"/>
      <c r="AD251" s="176"/>
    </row>
    <row r="252" spans="2:30" ht="19.649999999999999" customHeight="1">
      <c r="B252" s="121">
        <f t="shared" si="3"/>
        <v>248</v>
      </c>
      <c r="C252" s="122" t="s">
        <v>433</v>
      </c>
      <c r="D252" s="122" t="s">
        <v>460</v>
      </c>
      <c r="E252" s="122">
        <v>2013</v>
      </c>
      <c r="F252" s="122" t="s">
        <v>19</v>
      </c>
      <c r="G252" s="123"/>
      <c r="H252" s="129" t="s">
        <v>20</v>
      </c>
      <c r="I252" s="130" t="s">
        <v>20</v>
      </c>
      <c r="J252" s="131"/>
      <c r="K252" s="229">
        <v>0</v>
      </c>
      <c r="L252" s="104"/>
      <c r="M252" s="104">
        <v>1</v>
      </c>
      <c r="N252" s="104"/>
      <c r="O252" s="104"/>
      <c r="P252" s="104"/>
      <c r="Q252" s="104"/>
      <c r="R252" s="104">
        <v>1</v>
      </c>
      <c r="S252" s="104"/>
      <c r="T252" s="104"/>
      <c r="U252" s="104"/>
      <c r="V252" s="104"/>
      <c r="W252" s="104"/>
      <c r="X252" s="102" t="s">
        <v>42</v>
      </c>
      <c r="Y252" s="176"/>
      <c r="Z252" s="176"/>
      <c r="AA252" s="176"/>
      <c r="AB252" s="176"/>
      <c r="AC252" s="176"/>
      <c r="AD252" s="176"/>
    </row>
    <row r="253" spans="2:30" ht="19.649999999999999" customHeight="1">
      <c r="B253" s="121">
        <f t="shared" si="3"/>
        <v>249</v>
      </c>
      <c r="C253" s="122" t="s">
        <v>462</v>
      </c>
      <c r="D253" s="122" t="s">
        <v>463</v>
      </c>
      <c r="E253" s="122">
        <v>2013</v>
      </c>
      <c r="F253" s="122">
        <v>2019</v>
      </c>
      <c r="G253" s="123" t="s">
        <v>20</v>
      </c>
      <c r="H253" s="129" t="s">
        <v>20</v>
      </c>
      <c r="I253" s="130"/>
      <c r="J253" s="131" t="s">
        <v>20</v>
      </c>
      <c r="K253" s="229">
        <v>0</v>
      </c>
      <c r="L253" s="104"/>
      <c r="M253" s="104">
        <v>1</v>
      </c>
      <c r="N253" s="104" t="s">
        <v>59</v>
      </c>
      <c r="O253" s="104"/>
      <c r="P253" s="104"/>
      <c r="Q253" s="104"/>
      <c r="R253" s="104"/>
      <c r="S253" s="104"/>
      <c r="T253" s="104"/>
      <c r="U253" s="104"/>
      <c r="V253" s="104"/>
      <c r="W253" s="104"/>
      <c r="X253" s="102" t="s">
        <v>464</v>
      </c>
      <c r="Y253" s="176"/>
      <c r="Z253" s="176"/>
      <c r="AA253" s="176"/>
      <c r="AB253" s="176"/>
      <c r="AC253" s="176"/>
      <c r="AD253" s="176"/>
    </row>
    <row r="254" spans="2:30" ht="19.649999999999999" customHeight="1">
      <c r="B254" s="121">
        <f t="shared" si="3"/>
        <v>250</v>
      </c>
      <c r="C254" s="122" t="s">
        <v>462</v>
      </c>
      <c r="D254" s="122" t="s">
        <v>466</v>
      </c>
      <c r="E254" s="122">
        <v>2015</v>
      </c>
      <c r="F254" s="122" t="s">
        <v>19</v>
      </c>
      <c r="G254" s="123"/>
      <c r="H254" s="129" t="s">
        <v>20</v>
      </c>
      <c r="I254" s="130"/>
      <c r="J254" s="131" t="s">
        <v>20</v>
      </c>
      <c r="K254" s="229" t="s">
        <v>20</v>
      </c>
      <c r="L254" s="104"/>
      <c r="M254" s="104">
        <v>1</v>
      </c>
      <c r="N254" s="104"/>
      <c r="O254" s="104"/>
      <c r="P254" s="104"/>
      <c r="Q254" s="104">
        <v>2</v>
      </c>
      <c r="R254" s="104"/>
      <c r="S254" s="104"/>
      <c r="T254" s="104"/>
      <c r="U254" s="104"/>
      <c r="V254" s="104"/>
      <c r="W254" s="104"/>
      <c r="X254" s="102" t="s">
        <v>467</v>
      </c>
      <c r="Y254" s="176"/>
      <c r="Z254" s="176"/>
      <c r="AA254" s="176"/>
      <c r="AB254" s="176"/>
      <c r="AC254" s="176"/>
      <c r="AD254" s="176"/>
    </row>
    <row r="255" spans="2:30" ht="19.649999999999999" customHeight="1">
      <c r="B255" s="121">
        <f t="shared" si="3"/>
        <v>251</v>
      </c>
      <c r="C255" s="122" t="s">
        <v>462</v>
      </c>
      <c r="D255" s="122" t="s">
        <v>146</v>
      </c>
      <c r="E255" s="122">
        <v>2013</v>
      </c>
      <c r="F255" s="122">
        <v>2019</v>
      </c>
      <c r="G255" s="123" t="s">
        <v>20</v>
      </c>
      <c r="H255" s="129" t="s">
        <v>20</v>
      </c>
      <c r="I255" s="130"/>
      <c r="J255" s="131" t="s">
        <v>20</v>
      </c>
      <c r="K255" s="229" t="s">
        <v>20</v>
      </c>
      <c r="L255" s="104"/>
      <c r="M255" s="104">
        <v>1</v>
      </c>
      <c r="N255" s="104" t="s">
        <v>59</v>
      </c>
      <c r="O255" s="104"/>
      <c r="P255" s="104"/>
      <c r="Q255" s="104"/>
      <c r="R255" s="104"/>
      <c r="S255" s="104"/>
      <c r="T255" s="104"/>
      <c r="U255" s="104"/>
      <c r="V255" s="104"/>
      <c r="W255" s="104"/>
      <c r="X255" s="102" t="s">
        <v>468</v>
      </c>
      <c r="Y255" s="176"/>
      <c r="Z255" s="176"/>
      <c r="AA255" s="176"/>
      <c r="AB255" s="176"/>
      <c r="AC255" s="176"/>
      <c r="AD255" s="176"/>
    </row>
    <row r="256" spans="2:30" ht="19.649999999999999" customHeight="1">
      <c r="B256" s="121">
        <f t="shared" si="3"/>
        <v>252</v>
      </c>
      <c r="C256" s="122" t="s">
        <v>462</v>
      </c>
      <c r="D256" s="122" t="s">
        <v>469</v>
      </c>
      <c r="E256" s="122">
        <v>2011</v>
      </c>
      <c r="F256" s="122" t="s">
        <v>19</v>
      </c>
      <c r="G256" s="123"/>
      <c r="H256" s="129" t="s">
        <v>20</v>
      </c>
      <c r="I256" s="130"/>
      <c r="J256" s="131" t="s">
        <v>20</v>
      </c>
      <c r="K256" s="229">
        <v>0</v>
      </c>
      <c r="L256" s="104"/>
      <c r="M256" s="104">
        <v>1</v>
      </c>
      <c r="N256" s="104"/>
      <c r="O256" s="104"/>
      <c r="P256" s="104">
        <v>1</v>
      </c>
      <c r="Q256" s="104"/>
      <c r="R256" s="104"/>
      <c r="S256" s="104"/>
      <c r="T256" s="104"/>
      <c r="U256" s="104"/>
      <c r="V256" s="104"/>
      <c r="W256" s="104"/>
      <c r="X256" s="102" t="s">
        <v>470</v>
      </c>
      <c r="Y256" s="176"/>
      <c r="Z256" s="176"/>
      <c r="AA256" s="176"/>
      <c r="AB256" s="176"/>
      <c r="AC256" s="176"/>
      <c r="AD256" s="176"/>
    </row>
    <row r="257" spans="2:30" ht="19.649999999999999" customHeight="1">
      <c r="B257" s="121">
        <f t="shared" si="3"/>
        <v>253</v>
      </c>
      <c r="C257" s="122" t="s">
        <v>462</v>
      </c>
      <c r="D257" s="122" t="s">
        <v>471</v>
      </c>
      <c r="E257" s="122">
        <v>2008</v>
      </c>
      <c r="F257" s="122">
        <v>2017</v>
      </c>
      <c r="G257" s="123" t="s">
        <v>20</v>
      </c>
      <c r="H257" s="129" t="s">
        <v>20</v>
      </c>
      <c r="I257" s="130"/>
      <c r="J257" s="131" t="s">
        <v>20</v>
      </c>
      <c r="K257" s="229">
        <v>0</v>
      </c>
      <c r="L257" s="104"/>
      <c r="M257" s="104">
        <v>1</v>
      </c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2" t="s">
        <v>472</v>
      </c>
      <c r="Y257" s="176"/>
      <c r="Z257" s="176"/>
      <c r="AA257" s="176"/>
      <c r="AB257" s="176"/>
      <c r="AC257" s="176"/>
      <c r="AD257" s="176"/>
    </row>
    <row r="258" spans="2:30" ht="19.649999999999999" customHeight="1">
      <c r="B258" s="121">
        <f t="shared" si="3"/>
        <v>254</v>
      </c>
      <c r="C258" s="122" t="s">
        <v>462</v>
      </c>
      <c r="D258" s="122" t="s">
        <v>473</v>
      </c>
      <c r="E258" s="122">
        <v>2012</v>
      </c>
      <c r="F258" s="122">
        <v>2019</v>
      </c>
      <c r="G258" s="123"/>
      <c r="H258" s="129" t="s">
        <v>20</v>
      </c>
      <c r="I258" s="130"/>
      <c r="J258" s="131" t="s">
        <v>20</v>
      </c>
      <c r="K258" s="229" t="s">
        <v>20</v>
      </c>
      <c r="L258" s="104"/>
      <c r="M258" s="104">
        <v>1</v>
      </c>
      <c r="N258" s="104"/>
      <c r="O258" s="104"/>
      <c r="P258" s="104"/>
      <c r="Q258" s="104">
        <v>2</v>
      </c>
      <c r="R258" s="104"/>
      <c r="S258" s="104"/>
      <c r="T258" s="104"/>
      <c r="U258" s="104"/>
      <c r="V258" s="104"/>
      <c r="W258" s="104"/>
      <c r="X258" s="102" t="s">
        <v>467</v>
      </c>
      <c r="Y258" s="176"/>
      <c r="Z258" s="176"/>
      <c r="AA258" s="176"/>
      <c r="AB258" s="176"/>
      <c r="AC258" s="176"/>
      <c r="AD258" s="176"/>
    </row>
    <row r="259" spans="2:30" ht="19.649999999999999" customHeight="1">
      <c r="B259" s="121">
        <f t="shared" si="3"/>
        <v>255</v>
      </c>
      <c r="C259" s="122" t="s">
        <v>462</v>
      </c>
      <c r="D259" s="122" t="s">
        <v>474</v>
      </c>
      <c r="E259" s="122">
        <v>2010</v>
      </c>
      <c r="F259" s="122" t="s">
        <v>19</v>
      </c>
      <c r="G259" s="123"/>
      <c r="H259" s="129" t="s">
        <v>20</v>
      </c>
      <c r="I259" s="130" t="s">
        <v>20</v>
      </c>
      <c r="J259" s="131"/>
      <c r="K259" s="229">
        <v>0</v>
      </c>
      <c r="L259" s="104"/>
      <c r="M259" s="104">
        <v>1</v>
      </c>
      <c r="N259" s="104"/>
      <c r="O259" s="104"/>
      <c r="P259" s="104"/>
      <c r="Q259" s="104"/>
      <c r="R259" s="104">
        <v>1</v>
      </c>
      <c r="S259" s="104"/>
      <c r="T259" s="104"/>
      <c r="U259" s="104"/>
      <c r="V259" s="104"/>
      <c r="W259" s="104"/>
      <c r="X259" s="102" t="s">
        <v>454</v>
      </c>
      <c r="Y259" s="176"/>
      <c r="Z259" s="176"/>
      <c r="AA259" s="176"/>
      <c r="AB259" s="176"/>
      <c r="AC259" s="176"/>
      <c r="AD259" s="176"/>
    </row>
    <row r="260" spans="2:30" ht="19.649999999999999" customHeight="1">
      <c r="B260" s="121">
        <f t="shared" si="3"/>
        <v>256</v>
      </c>
      <c r="C260" s="122" t="s">
        <v>462</v>
      </c>
      <c r="D260" s="122" t="s">
        <v>475</v>
      </c>
      <c r="E260" s="122">
        <v>2001</v>
      </c>
      <c r="F260" s="122">
        <v>2014</v>
      </c>
      <c r="G260" s="123"/>
      <c r="H260" s="129" t="s">
        <v>20</v>
      </c>
      <c r="I260" s="130"/>
      <c r="J260" s="131"/>
      <c r="K260" s="229">
        <v>0</v>
      </c>
      <c r="L260" s="104"/>
      <c r="M260" s="104">
        <v>1</v>
      </c>
      <c r="N260" s="104"/>
      <c r="O260" s="104"/>
      <c r="P260" s="104"/>
      <c r="Q260" s="104"/>
      <c r="R260" s="104">
        <v>1</v>
      </c>
      <c r="S260" s="104"/>
      <c r="T260" s="104"/>
      <c r="U260" s="104"/>
      <c r="V260" s="104"/>
      <c r="W260" s="104"/>
      <c r="X260" s="102" t="s">
        <v>456</v>
      </c>
      <c r="Y260" s="176"/>
      <c r="Z260" s="176"/>
      <c r="AA260" s="176"/>
      <c r="AB260" s="176"/>
      <c r="AC260" s="176"/>
      <c r="AD260" s="176"/>
    </row>
    <row r="261" spans="2:30" ht="19.649999999999999" customHeight="1">
      <c r="B261" s="121">
        <f t="shared" ref="B261:B324" si="4">ROW()-4</f>
        <v>257</v>
      </c>
      <c r="C261" s="122" t="s">
        <v>462</v>
      </c>
      <c r="D261" s="122" t="s">
        <v>475</v>
      </c>
      <c r="E261" s="122">
        <v>2014</v>
      </c>
      <c r="F261" s="122">
        <v>2020</v>
      </c>
      <c r="G261" s="123"/>
      <c r="H261" s="129" t="s">
        <v>20</v>
      </c>
      <c r="I261" s="129" t="s">
        <v>20</v>
      </c>
      <c r="J261" s="131"/>
      <c r="K261" s="229" t="s">
        <v>20</v>
      </c>
      <c r="L261" s="104"/>
      <c r="M261" s="104">
        <v>1</v>
      </c>
      <c r="N261" s="104"/>
      <c r="O261" s="104"/>
      <c r="P261" s="104"/>
      <c r="Q261" s="104">
        <v>1</v>
      </c>
      <c r="R261" s="104"/>
      <c r="S261" s="104"/>
      <c r="T261" s="104"/>
      <c r="U261" s="104"/>
      <c r="V261" s="104"/>
      <c r="W261" s="104"/>
      <c r="X261" s="102" t="s">
        <v>476</v>
      </c>
      <c r="Y261" s="176"/>
      <c r="Z261" s="176"/>
      <c r="AA261" s="176"/>
      <c r="AB261" s="176"/>
      <c r="AC261" s="176"/>
      <c r="AD261" s="176"/>
    </row>
    <row r="262" spans="2:30" ht="19.649999999999999" customHeight="1">
      <c r="B262" s="121">
        <f t="shared" si="4"/>
        <v>258</v>
      </c>
      <c r="C262" s="122" t="s">
        <v>462</v>
      </c>
      <c r="D262" s="122" t="s">
        <v>478</v>
      </c>
      <c r="E262" s="122">
        <v>2012</v>
      </c>
      <c r="F262" s="122">
        <v>2014</v>
      </c>
      <c r="G262" s="123" t="s">
        <v>20</v>
      </c>
      <c r="H262" s="129" t="s">
        <v>20</v>
      </c>
      <c r="I262" s="130"/>
      <c r="J262" s="131" t="s">
        <v>20</v>
      </c>
      <c r="K262" s="229">
        <v>0</v>
      </c>
      <c r="L262" s="104"/>
      <c r="M262" s="104">
        <v>1</v>
      </c>
      <c r="N262" s="104" t="s">
        <v>59</v>
      </c>
      <c r="O262" s="104"/>
      <c r="P262" s="104"/>
      <c r="Q262" s="104"/>
      <c r="R262" s="104"/>
      <c r="S262" s="104"/>
      <c r="T262" s="104"/>
      <c r="U262" s="104"/>
      <c r="V262" s="104"/>
      <c r="W262" s="104"/>
      <c r="X262" s="102" t="s">
        <v>479</v>
      </c>
      <c r="Y262" s="176"/>
      <c r="Z262" s="176"/>
      <c r="AA262" s="176"/>
      <c r="AB262" s="176"/>
      <c r="AC262" s="176"/>
      <c r="AD262" s="176"/>
    </row>
    <row r="263" spans="2:30" ht="19.649999999999999" customHeight="1">
      <c r="B263" s="121">
        <f t="shared" si="4"/>
        <v>259</v>
      </c>
      <c r="C263" s="122" t="s">
        <v>483</v>
      </c>
      <c r="D263" s="122" t="s">
        <v>485</v>
      </c>
      <c r="E263" s="122">
        <v>2013</v>
      </c>
      <c r="F263" s="122" t="s">
        <v>19</v>
      </c>
      <c r="G263" s="123"/>
      <c r="H263" s="129" t="s">
        <v>20</v>
      </c>
      <c r="I263" s="130" t="s">
        <v>25</v>
      </c>
      <c r="J263" s="131" t="s">
        <v>20</v>
      </c>
      <c r="K263" s="229"/>
      <c r="L263" s="104"/>
      <c r="M263" s="104">
        <v>1</v>
      </c>
      <c r="N263" s="104"/>
      <c r="O263" s="104"/>
      <c r="P263" s="104"/>
      <c r="Q263" s="104"/>
      <c r="R263" s="104"/>
      <c r="S263" s="104"/>
      <c r="T263" s="104">
        <v>1</v>
      </c>
      <c r="U263" s="104"/>
      <c r="V263" s="104"/>
      <c r="W263" s="104"/>
      <c r="X263" s="102" t="s">
        <v>167</v>
      </c>
      <c r="Y263" s="176"/>
      <c r="Z263" s="176"/>
      <c r="AA263" s="176"/>
      <c r="AB263" s="176"/>
      <c r="AC263" s="176"/>
      <c r="AD263" s="176"/>
    </row>
    <row r="264" spans="2:30" ht="19.649999999999999" customHeight="1">
      <c r="B264" s="121">
        <f t="shared" si="4"/>
        <v>260</v>
      </c>
      <c r="C264" s="122" t="s">
        <v>486</v>
      </c>
      <c r="D264" s="122" t="s">
        <v>487</v>
      </c>
      <c r="E264" s="122">
        <v>2017</v>
      </c>
      <c r="F264" s="122" t="s">
        <v>19</v>
      </c>
      <c r="G264" s="123"/>
      <c r="H264" s="129" t="s">
        <v>20</v>
      </c>
      <c r="I264" s="130" t="s">
        <v>20</v>
      </c>
      <c r="J264" s="131"/>
      <c r="K264" s="229">
        <v>0</v>
      </c>
      <c r="L264" s="104"/>
      <c r="M264" s="104">
        <v>1</v>
      </c>
      <c r="N264" s="104"/>
      <c r="O264" s="104"/>
      <c r="P264" s="104"/>
      <c r="Q264" s="104"/>
      <c r="R264" s="104">
        <v>1</v>
      </c>
      <c r="S264" s="104"/>
      <c r="T264" s="104"/>
      <c r="U264" s="104"/>
      <c r="V264" s="104"/>
      <c r="W264" s="104"/>
      <c r="X264" s="102" t="s">
        <v>42</v>
      </c>
      <c r="Y264" s="176"/>
      <c r="Z264" s="176"/>
      <c r="AA264" s="176"/>
      <c r="AB264" s="176"/>
      <c r="AC264" s="176"/>
      <c r="AD264" s="176"/>
    </row>
    <row r="265" spans="2:30" ht="19.649999999999999" customHeight="1">
      <c r="B265" s="121">
        <f t="shared" si="4"/>
        <v>261</v>
      </c>
      <c r="C265" s="122" t="s">
        <v>486</v>
      </c>
      <c r="D265" s="122" t="s">
        <v>488</v>
      </c>
      <c r="E265" s="122">
        <v>2017</v>
      </c>
      <c r="F265" s="122" t="s">
        <v>19</v>
      </c>
      <c r="G265" s="123"/>
      <c r="H265" s="129" t="s">
        <v>20</v>
      </c>
      <c r="I265" s="130" t="s">
        <v>20</v>
      </c>
      <c r="J265" s="131"/>
      <c r="K265" s="229">
        <v>0</v>
      </c>
      <c r="L265" s="104"/>
      <c r="M265" s="104">
        <v>1</v>
      </c>
      <c r="N265" s="104"/>
      <c r="O265" s="104"/>
      <c r="P265" s="104"/>
      <c r="Q265" s="104"/>
      <c r="R265" s="104">
        <v>1</v>
      </c>
      <c r="S265" s="104"/>
      <c r="T265" s="104"/>
      <c r="U265" s="104"/>
      <c r="V265" s="104"/>
      <c r="W265" s="104"/>
      <c r="X265" s="102" t="s">
        <v>42</v>
      </c>
      <c r="Y265" s="176"/>
      <c r="Z265" s="176"/>
      <c r="AA265" s="176"/>
      <c r="AB265" s="176"/>
      <c r="AC265" s="176"/>
      <c r="AD265" s="176"/>
    </row>
    <row r="266" spans="2:30" ht="19.649999999999999" customHeight="1">
      <c r="B266" s="121">
        <f t="shared" si="4"/>
        <v>262</v>
      </c>
      <c r="C266" s="122" t="s">
        <v>486</v>
      </c>
      <c r="D266" s="122" t="s">
        <v>489</v>
      </c>
      <c r="E266" s="122">
        <v>2019</v>
      </c>
      <c r="F266" s="122" t="s">
        <v>19</v>
      </c>
      <c r="G266" s="123"/>
      <c r="H266" s="129" t="s">
        <v>20</v>
      </c>
      <c r="I266" s="130" t="s">
        <v>20</v>
      </c>
      <c r="J266" s="131"/>
      <c r="K266" s="229">
        <v>0</v>
      </c>
      <c r="L266" s="104"/>
      <c r="M266" s="104">
        <v>1</v>
      </c>
      <c r="N266" s="104"/>
      <c r="O266" s="104"/>
      <c r="P266" s="104"/>
      <c r="Q266" s="104"/>
      <c r="R266" s="104">
        <v>1</v>
      </c>
      <c r="S266" s="104"/>
      <c r="T266" s="104"/>
      <c r="U266" s="104"/>
      <c r="V266" s="104"/>
      <c r="W266" s="104"/>
      <c r="X266" s="102" t="s">
        <v>42</v>
      </c>
      <c r="Y266" s="176"/>
      <c r="Z266" s="176"/>
      <c r="AA266" s="176"/>
      <c r="AB266" s="176"/>
      <c r="AC266" s="176"/>
      <c r="AD266" s="176"/>
    </row>
    <row r="267" spans="2:30" ht="19.649999999999999" customHeight="1">
      <c r="B267" s="121">
        <f t="shared" si="4"/>
        <v>263</v>
      </c>
      <c r="C267" s="122" t="s">
        <v>486</v>
      </c>
      <c r="D267" s="122" t="s">
        <v>490</v>
      </c>
      <c r="E267" s="122">
        <v>2013</v>
      </c>
      <c r="F267" s="122">
        <v>2019</v>
      </c>
      <c r="G267" s="123" t="s">
        <v>20</v>
      </c>
      <c r="H267" s="129" t="s">
        <v>20</v>
      </c>
      <c r="I267" s="130" t="s">
        <v>20</v>
      </c>
      <c r="J267" s="131"/>
      <c r="K267" s="229">
        <v>0</v>
      </c>
      <c r="L267" s="165">
        <v>44039</v>
      </c>
      <c r="M267" s="104">
        <v>1</v>
      </c>
      <c r="N267" s="104"/>
      <c r="O267" s="104"/>
      <c r="P267" s="104"/>
      <c r="Q267" s="104"/>
      <c r="R267" s="104"/>
      <c r="S267" s="104"/>
      <c r="T267" s="104"/>
      <c r="U267" s="104"/>
      <c r="V267" s="104"/>
      <c r="W267" s="104" t="s">
        <v>491</v>
      </c>
      <c r="X267" s="102" t="s">
        <v>492</v>
      </c>
      <c r="Y267" s="176"/>
      <c r="Z267" s="176"/>
      <c r="AA267" s="176"/>
      <c r="AB267" s="176"/>
      <c r="AC267" s="176"/>
      <c r="AD267" s="176"/>
    </row>
    <row r="268" spans="2:30" ht="19.649999999999999" customHeight="1">
      <c r="B268" s="121">
        <f t="shared" si="4"/>
        <v>264</v>
      </c>
      <c r="C268" s="122" t="s">
        <v>486</v>
      </c>
      <c r="D268" s="122" t="s">
        <v>490</v>
      </c>
      <c r="E268" s="122">
        <v>2013</v>
      </c>
      <c r="F268" s="122">
        <v>2019</v>
      </c>
      <c r="G268" s="123"/>
      <c r="H268" s="129" t="s">
        <v>20</v>
      </c>
      <c r="I268" s="130" t="s">
        <v>20</v>
      </c>
      <c r="J268" s="131"/>
      <c r="K268" s="229">
        <v>0</v>
      </c>
      <c r="L268" s="104"/>
      <c r="M268" s="104">
        <v>1</v>
      </c>
      <c r="N268" s="104"/>
      <c r="O268" s="104"/>
      <c r="P268" s="104"/>
      <c r="Q268" s="104"/>
      <c r="R268" s="104">
        <v>1</v>
      </c>
      <c r="S268" s="104"/>
      <c r="T268" s="104"/>
      <c r="U268" s="104"/>
      <c r="V268" s="104"/>
      <c r="W268" s="104"/>
      <c r="X268" s="102" t="s">
        <v>42</v>
      </c>
      <c r="Y268" s="176"/>
      <c r="Z268" s="176"/>
      <c r="AA268" s="176"/>
      <c r="AB268" s="176"/>
      <c r="AC268" s="176"/>
      <c r="AD268" s="176"/>
    </row>
    <row r="269" spans="2:30" ht="19.649999999999999" customHeight="1">
      <c r="B269" s="121">
        <f t="shared" si="4"/>
        <v>265</v>
      </c>
      <c r="C269" s="122" t="s">
        <v>486</v>
      </c>
      <c r="D269" s="122" t="s">
        <v>490</v>
      </c>
      <c r="E269" s="122">
        <v>2019</v>
      </c>
      <c r="F269" s="122" t="s">
        <v>19</v>
      </c>
      <c r="G269" s="123"/>
      <c r="H269" s="129" t="s">
        <v>20</v>
      </c>
      <c r="I269" s="130" t="s">
        <v>20</v>
      </c>
      <c r="J269" s="131"/>
      <c r="K269" s="229">
        <v>0</v>
      </c>
      <c r="L269" s="104"/>
      <c r="M269" s="104">
        <v>1</v>
      </c>
      <c r="N269" s="104"/>
      <c r="O269" s="104"/>
      <c r="P269" s="104"/>
      <c r="Q269" s="104"/>
      <c r="R269" s="104">
        <v>1</v>
      </c>
      <c r="S269" s="104"/>
      <c r="T269" s="104"/>
      <c r="U269" s="104"/>
      <c r="V269" s="104"/>
      <c r="W269" s="104"/>
      <c r="X269" s="102" t="s">
        <v>42</v>
      </c>
      <c r="Y269" s="176"/>
      <c r="Z269" s="176"/>
      <c r="AA269" s="176"/>
      <c r="AB269" s="176"/>
      <c r="AC269" s="176"/>
      <c r="AD269" s="176"/>
    </row>
    <row r="270" spans="2:30" ht="19.649999999999999" customHeight="1">
      <c r="B270" s="121">
        <f t="shared" si="4"/>
        <v>266</v>
      </c>
      <c r="C270" s="122" t="s">
        <v>486</v>
      </c>
      <c r="D270" s="122" t="s">
        <v>493</v>
      </c>
      <c r="E270" s="122">
        <v>2005</v>
      </c>
      <c r="F270" s="122">
        <v>2014</v>
      </c>
      <c r="G270" s="123"/>
      <c r="H270" s="129" t="s">
        <v>20</v>
      </c>
      <c r="I270" s="130" t="s">
        <v>20</v>
      </c>
      <c r="J270" s="131"/>
      <c r="K270" s="229">
        <v>0</v>
      </c>
      <c r="L270" s="104"/>
      <c r="M270" s="104">
        <v>1</v>
      </c>
      <c r="N270" s="104"/>
      <c r="O270" s="104"/>
      <c r="P270" s="104"/>
      <c r="Q270" s="104"/>
      <c r="R270" s="104">
        <v>1</v>
      </c>
      <c r="S270" s="104"/>
      <c r="T270" s="104"/>
      <c r="U270" s="104"/>
      <c r="V270" s="104"/>
      <c r="W270" s="194" t="s">
        <v>494</v>
      </c>
      <c r="X270" s="102" t="s">
        <v>42</v>
      </c>
      <c r="Y270" s="176"/>
      <c r="Z270" s="176"/>
      <c r="AA270" s="176"/>
      <c r="AB270" s="176"/>
      <c r="AC270" s="176"/>
      <c r="AD270" s="176"/>
    </row>
    <row r="271" spans="2:30" ht="19.649999999999999" customHeight="1">
      <c r="B271" s="121">
        <f t="shared" si="4"/>
        <v>267</v>
      </c>
      <c r="C271" s="122" t="s">
        <v>486</v>
      </c>
      <c r="D271" s="122" t="s">
        <v>493</v>
      </c>
      <c r="E271" s="122">
        <v>2012</v>
      </c>
      <c r="F271" s="122">
        <v>2019</v>
      </c>
      <c r="G271" s="123"/>
      <c r="H271" s="129" t="s">
        <v>20</v>
      </c>
      <c r="I271" s="130" t="s">
        <v>20</v>
      </c>
      <c r="J271" s="131"/>
      <c r="K271" s="229">
        <v>0</v>
      </c>
      <c r="L271" s="104"/>
      <c r="M271" s="104">
        <v>1</v>
      </c>
      <c r="N271" s="104"/>
      <c r="O271" s="104"/>
      <c r="P271" s="104"/>
      <c r="Q271" s="104"/>
      <c r="R271" s="104">
        <v>1</v>
      </c>
      <c r="S271" s="104"/>
      <c r="T271" s="104"/>
      <c r="U271" s="104"/>
      <c r="V271" s="104"/>
      <c r="W271" s="194" t="s">
        <v>495</v>
      </c>
      <c r="X271" s="102" t="s">
        <v>42</v>
      </c>
      <c r="Y271" s="176"/>
      <c r="Z271" s="176"/>
      <c r="AA271" s="176"/>
      <c r="AB271" s="176"/>
      <c r="AC271" s="176"/>
      <c r="AD271" s="176"/>
    </row>
    <row r="272" spans="2:30" ht="19.649999999999999" customHeight="1">
      <c r="B272" s="121">
        <f t="shared" si="4"/>
        <v>268</v>
      </c>
      <c r="C272" s="122" t="s">
        <v>486</v>
      </c>
      <c r="D272" s="122" t="s">
        <v>493</v>
      </c>
      <c r="E272" s="122">
        <v>2019</v>
      </c>
      <c r="F272" s="122" t="s">
        <v>19</v>
      </c>
      <c r="G272" s="123"/>
      <c r="H272" s="129" t="s">
        <v>20</v>
      </c>
      <c r="I272" s="130" t="s">
        <v>20</v>
      </c>
      <c r="J272" s="131"/>
      <c r="K272" s="229">
        <v>0</v>
      </c>
      <c r="L272" s="104"/>
      <c r="M272" s="104">
        <v>1</v>
      </c>
      <c r="N272" s="104"/>
      <c r="O272" s="104"/>
      <c r="P272" s="104"/>
      <c r="Q272" s="104"/>
      <c r="R272" s="104">
        <v>1</v>
      </c>
      <c r="S272" s="173"/>
      <c r="T272" s="173"/>
      <c r="U272" s="173"/>
      <c r="V272" s="173"/>
      <c r="W272" s="122" t="s">
        <v>496</v>
      </c>
      <c r="X272" s="102" t="s">
        <v>42</v>
      </c>
      <c r="Y272" s="176"/>
      <c r="Z272" s="176"/>
      <c r="AA272" s="176"/>
      <c r="AB272" s="176"/>
      <c r="AC272" s="176"/>
      <c r="AD272" s="176"/>
    </row>
    <row r="273" spans="2:30" ht="19.649999999999999" customHeight="1">
      <c r="B273" s="121">
        <f t="shared" si="4"/>
        <v>269</v>
      </c>
      <c r="C273" s="122" t="s">
        <v>486</v>
      </c>
      <c r="D273" s="122" t="s">
        <v>497</v>
      </c>
      <c r="E273" s="122">
        <v>2013</v>
      </c>
      <c r="F273" s="122">
        <v>2019</v>
      </c>
      <c r="G273" s="123" t="s">
        <v>20</v>
      </c>
      <c r="H273" s="129" t="s">
        <v>20</v>
      </c>
      <c r="I273" s="130" t="s">
        <v>20</v>
      </c>
      <c r="J273" s="131"/>
      <c r="K273" s="229">
        <v>0</v>
      </c>
      <c r="L273" s="104"/>
      <c r="M273" s="104">
        <v>1</v>
      </c>
      <c r="N273" s="104" t="s">
        <v>59</v>
      </c>
      <c r="O273" s="104"/>
      <c r="P273" s="104"/>
      <c r="Q273" s="104"/>
      <c r="R273" s="104"/>
      <c r="S273" s="173"/>
      <c r="T273" s="173"/>
      <c r="U273" s="173"/>
      <c r="V273" s="173"/>
      <c r="W273" s="195" t="s">
        <v>491</v>
      </c>
      <c r="X273" s="102" t="s">
        <v>492</v>
      </c>
      <c r="Y273" s="176"/>
      <c r="Z273" s="176"/>
      <c r="AA273" s="176"/>
      <c r="AB273" s="176"/>
      <c r="AC273" s="176"/>
      <c r="AD273" s="176"/>
    </row>
    <row r="274" spans="2:30" ht="19.649999999999999" customHeight="1">
      <c r="B274" s="121">
        <f t="shared" si="4"/>
        <v>270</v>
      </c>
      <c r="C274" s="122" t="s">
        <v>486</v>
      </c>
      <c r="D274" s="122" t="s">
        <v>173</v>
      </c>
      <c r="E274" s="122">
        <v>2013</v>
      </c>
      <c r="F274" s="122">
        <v>2017</v>
      </c>
      <c r="G274" s="123"/>
      <c r="H274" s="129" t="s">
        <v>20</v>
      </c>
      <c r="I274" s="130" t="s">
        <v>20</v>
      </c>
      <c r="J274" s="131"/>
      <c r="K274" s="229">
        <v>0</v>
      </c>
      <c r="L274" s="104"/>
      <c r="M274" s="104">
        <v>1</v>
      </c>
      <c r="N274" s="104"/>
      <c r="O274" s="104"/>
      <c r="P274" s="104"/>
      <c r="Q274" s="104"/>
      <c r="R274" s="104">
        <v>1</v>
      </c>
      <c r="S274" s="173"/>
      <c r="T274" s="173"/>
      <c r="U274" s="173"/>
      <c r="V274" s="173"/>
      <c r="W274" s="195"/>
      <c r="X274" s="102" t="s">
        <v>42</v>
      </c>
      <c r="Y274" s="176"/>
      <c r="Z274" s="176"/>
      <c r="AA274" s="176"/>
      <c r="AB274" s="176"/>
      <c r="AC274" s="176"/>
      <c r="AD274" s="176"/>
    </row>
    <row r="275" spans="2:30" ht="19.649999999999999" customHeight="1">
      <c r="B275" s="121">
        <f t="shared" si="4"/>
        <v>271</v>
      </c>
      <c r="C275" s="122" t="s">
        <v>486</v>
      </c>
      <c r="D275" s="122" t="s">
        <v>173</v>
      </c>
      <c r="E275" s="122">
        <v>2017</v>
      </c>
      <c r="F275" s="122" t="s">
        <v>19</v>
      </c>
      <c r="G275" s="123"/>
      <c r="H275" s="129" t="s">
        <v>20</v>
      </c>
      <c r="I275" s="130" t="s">
        <v>20</v>
      </c>
      <c r="J275" s="131"/>
      <c r="K275" s="229">
        <v>0</v>
      </c>
      <c r="L275" s="104"/>
      <c r="M275" s="104">
        <v>1</v>
      </c>
      <c r="N275" s="104"/>
      <c r="O275" s="104"/>
      <c r="P275" s="104"/>
      <c r="Q275" s="104"/>
      <c r="R275" s="104">
        <v>1</v>
      </c>
      <c r="S275" s="173"/>
      <c r="T275" s="173"/>
      <c r="U275" s="173"/>
      <c r="V275" s="173"/>
      <c r="W275" s="195"/>
      <c r="X275" s="102" t="s">
        <v>42</v>
      </c>
      <c r="Y275" s="176"/>
      <c r="Z275" s="176"/>
      <c r="AA275" s="176"/>
      <c r="AB275" s="176"/>
      <c r="AC275" s="176"/>
      <c r="AD275" s="176"/>
    </row>
    <row r="276" spans="2:30" ht="19.649999999999999" customHeight="1">
      <c r="B276" s="121">
        <f t="shared" si="4"/>
        <v>272</v>
      </c>
      <c r="C276" s="122" t="s">
        <v>486</v>
      </c>
      <c r="D276" s="122" t="s">
        <v>498</v>
      </c>
      <c r="E276" s="122">
        <v>2002</v>
      </c>
      <c r="F276" s="122">
        <v>2014</v>
      </c>
      <c r="G276" s="123"/>
      <c r="H276" s="129" t="s">
        <v>20</v>
      </c>
      <c r="I276" s="130"/>
      <c r="J276" s="131"/>
      <c r="K276" s="229">
        <v>0</v>
      </c>
      <c r="L276" s="104"/>
      <c r="M276" s="104">
        <v>1</v>
      </c>
      <c r="N276" s="104"/>
      <c r="O276" s="104"/>
      <c r="P276" s="104"/>
      <c r="Q276" s="104"/>
      <c r="R276" s="104">
        <v>1</v>
      </c>
      <c r="S276" s="104"/>
      <c r="T276" s="104"/>
      <c r="U276" s="104"/>
      <c r="V276" s="104"/>
      <c r="W276" s="104"/>
      <c r="X276" s="102" t="s">
        <v>456</v>
      </c>
      <c r="Y276" s="176"/>
      <c r="Z276" s="176"/>
      <c r="AA276" s="176"/>
      <c r="AB276" s="176"/>
      <c r="AC276" s="176"/>
      <c r="AD276" s="176"/>
    </row>
    <row r="277" spans="2:30" ht="19.649999999999999" customHeight="1">
      <c r="B277" s="121">
        <f t="shared" si="4"/>
        <v>273</v>
      </c>
      <c r="C277" s="122" t="s">
        <v>486</v>
      </c>
      <c r="D277" s="122" t="s">
        <v>498</v>
      </c>
      <c r="E277" s="122">
        <v>2015</v>
      </c>
      <c r="F277" s="122" t="s">
        <v>19</v>
      </c>
      <c r="G277" s="123"/>
      <c r="H277" s="129" t="s">
        <v>20</v>
      </c>
      <c r="I277" s="130" t="s">
        <v>20</v>
      </c>
      <c r="J277" s="131"/>
      <c r="K277" s="229">
        <v>0</v>
      </c>
      <c r="L277" s="104"/>
      <c r="M277" s="104">
        <v>1</v>
      </c>
      <c r="N277" s="104"/>
      <c r="O277" s="104"/>
      <c r="P277" s="104"/>
      <c r="Q277" s="104"/>
      <c r="R277" s="104">
        <v>1</v>
      </c>
      <c r="S277" s="104"/>
      <c r="T277" s="104"/>
      <c r="U277" s="104"/>
      <c r="V277" s="104"/>
      <c r="W277" s="104"/>
      <c r="X277" s="102" t="s">
        <v>42</v>
      </c>
      <c r="Y277" s="176"/>
      <c r="Z277" s="176"/>
      <c r="AA277" s="176"/>
      <c r="AB277" s="176"/>
      <c r="AC277" s="176"/>
      <c r="AD277" s="176"/>
    </row>
    <row r="278" spans="2:30" ht="19.649999999999999" customHeight="1">
      <c r="B278" s="121">
        <f t="shared" si="4"/>
        <v>274</v>
      </c>
      <c r="C278" s="122" t="s">
        <v>486</v>
      </c>
      <c r="D278" s="122" t="s">
        <v>498</v>
      </c>
      <c r="E278" s="122">
        <v>2020</v>
      </c>
      <c r="F278" s="122" t="s">
        <v>19</v>
      </c>
      <c r="G278" s="123"/>
      <c r="H278" s="129" t="s">
        <v>20</v>
      </c>
      <c r="I278" s="130" t="s">
        <v>20</v>
      </c>
      <c r="J278" s="131"/>
      <c r="K278" s="229">
        <v>0</v>
      </c>
      <c r="L278" s="104"/>
      <c r="M278" s="104">
        <v>1</v>
      </c>
      <c r="N278" s="104"/>
      <c r="O278" s="104"/>
      <c r="P278" s="104"/>
      <c r="Q278" s="104"/>
      <c r="R278" s="104">
        <v>1</v>
      </c>
      <c r="S278" s="104"/>
      <c r="T278" s="104"/>
      <c r="U278" s="104"/>
      <c r="V278" s="104"/>
      <c r="W278" s="104"/>
      <c r="X278" s="102" t="s">
        <v>42</v>
      </c>
      <c r="Y278" s="176"/>
      <c r="Z278" s="176"/>
      <c r="AA278" s="176"/>
      <c r="AB278" s="176"/>
      <c r="AC278" s="176"/>
      <c r="AD278" s="176"/>
    </row>
    <row r="279" spans="2:30" ht="19.649999999999999" customHeight="1">
      <c r="B279" s="121">
        <f t="shared" si="4"/>
        <v>275</v>
      </c>
      <c r="C279" s="122" t="s">
        <v>486</v>
      </c>
      <c r="D279" s="122" t="s">
        <v>499</v>
      </c>
      <c r="E279" s="122">
        <v>2021</v>
      </c>
      <c r="F279" s="122" t="s">
        <v>19</v>
      </c>
      <c r="G279" s="123"/>
      <c r="H279" s="129" t="s">
        <v>20</v>
      </c>
      <c r="I279" s="130" t="s">
        <v>20</v>
      </c>
      <c r="J279" s="131"/>
      <c r="K279" s="229">
        <v>0</v>
      </c>
      <c r="L279" s="104"/>
      <c r="M279" s="104">
        <v>1</v>
      </c>
      <c r="N279" s="104"/>
      <c r="O279" s="104"/>
      <c r="P279" s="104"/>
      <c r="Q279" s="104"/>
      <c r="R279" s="104">
        <v>1</v>
      </c>
      <c r="S279" s="104"/>
      <c r="T279" s="104"/>
      <c r="U279" s="104"/>
      <c r="V279" s="104"/>
      <c r="W279" s="104"/>
      <c r="X279" s="102" t="s">
        <v>42</v>
      </c>
      <c r="Y279" s="176"/>
      <c r="Z279" s="176"/>
      <c r="AA279" s="176"/>
      <c r="AB279" s="176"/>
      <c r="AC279" s="176"/>
      <c r="AD279" s="176"/>
    </row>
    <row r="280" spans="2:30" ht="19.649999999999999" customHeight="1">
      <c r="B280" s="121">
        <f t="shared" si="4"/>
        <v>276</v>
      </c>
      <c r="C280" s="122" t="s">
        <v>486</v>
      </c>
      <c r="D280" s="122" t="s">
        <v>500</v>
      </c>
      <c r="E280" s="122">
        <v>2009</v>
      </c>
      <c r="F280" s="122">
        <v>2016</v>
      </c>
      <c r="G280" s="123"/>
      <c r="H280" s="129" t="s">
        <v>20</v>
      </c>
      <c r="I280" s="130" t="s">
        <v>20</v>
      </c>
      <c r="J280" s="131"/>
      <c r="K280" s="229">
        <v>0</v>
      </c>
      <c r="L280" s="104"/>
      <c r="M280" s="104">
        <v>1</v>
      </c>
      <c r="N280" s="104"/>
      <c r="O280" s="104"/>
      <c r="P280" s="104"/>
      <c r="Q280" s="104"/>
      <c r="R280" s="104">
        <v>1</v>
      </c>
      <c r="S280" s="104"/>
      <c r="T280" s="104"/>
      <c r="U280" s="104"/>
      <c r="V280" s="104"/>
      <c r="W280" s="194" t="s">
        <v>501</v>
      </c>
      <c r="X280" s="102" t="s">
        <v>42</v>
      </c>
      <c r="Y280" s="176"/>
      <c r="Z280" s="176"/>
      <c r="AA280" s="176"/>
      <c r="AB280" s="176"/>
      <c r="AC280" s="176"/>
      <c r="AD280" s="176"/>
    </row>
    <row r="281" spans="2:30" ht="19.649999999999999" customHeight="1">
      <c r="B281" s="121">
        <f t="shared" si="4"/>
        <v>277</v>
      </c>
      <c r="C281" s="122" t="s">
        <v>486</v>
      </c>
      <c r="D281" s="122" t="s">
        <v>502</v>
      </c>
      <c r="E281" s="122">
        <v>2015</v>
      </c>
      <c r="F281" s="122" t="s">
        <v>19</v>
      </c>
      <c r="G281" s="123"/>
      <c r="H281" s="129" t="s">
        <v>20</v>
      </c>
      <c r="I281" s="130" t="s">
        <v>20</v>
      </c>
      <c r="J281" s="131"/>
      <c r="K281" s="229">
        <v>0</v>
      </c>
      <c r="L281" s="104"/>
      <c r="M281" s="104">
        <v>1</v>
      </c>
      <c r="N281" s="104"/>
      <c r="O281" s="104"/>
      <c r="P281" s="104"/>
      <c r="Q281" s="104"/>
      <c r="R281" s="104">
        <v>1</v>
      </c>
      <c r="S281" s="104"/>
      <c r="T281" s="104"/>
      <c r="U281" s="104"/>
      <c r="V281" s="104"/>
      <c r="W281" s="104"/>
      <c r="X281" s="102" t="s">
        <v>42</v>
      </c>
      <c r="Y281" s="176"/>
      <c r="Z281" s="176"/>
      <c r="AA281" s="176"/>
      <c r="AB281" s="176"/>
      <c r="AC281" s="176"/>
      <c r="AD281" s="176"/>
    </row>
    <row r="282" spans="2:30" ht="19.649999999999999" customHeight="1">
      <c r="B282" s="121">
        <f t="shared" si="4"/>
        <v>278</v>
      </c>
      <c r="C282" s="122" t="s">
        <v>486</v>
      </c>
      <c r="D282" s="122" t="s">
        <v>503</v>
      </c>
      <c r="E282" s="122">
        <v>2007</v>
      </c>
      <c r="F282" s="122">
        <v>2020</v>
      </c>
      <c r="G282" s="123"/>
      <c r="H282" s="129" t="s">
        <v>20</v>
      </c>
      <c r="I282" s="130" t="s">
        <v>20</v>
      </c>
      <c r="J282" s="131"/>
      <c r="K282" s="229">
        <v>0</v>
      </c>
      <c r="L282" s="104"/>
      <c r="M282" s="104">
        <v>1</v>
      </c>
      <c r="N282" s="104"/>
      <c r="O282" s="104"/>
      <c r="P282" s="104"/>
      <c r="Q282" s="104"/>
      <c r="R282" s="104">
        <v>1</v>
      </c>
      <c r="S282" s="104"/>
      <c r="T282" s="104"/>
      <c r="U282" s="104"/>
      <c r="V282" s="104"/>
      <c r="W282" s="104"/>
      <c r="X282" s="102" t="s">
        <v>42</v>
      </c>
      <c r="Y282" s="176"/>
      <c r="Z282" s="176"/>
      <c r="AA282" s="176"/>
      <c r="AB282" s="176"/>
      <c r="AC282" s="176"/>
      <c r="AD282" s="176"/>
    </row>
    <row r="283" spans="2:30" ht="19.649999999999999" customHeight="1">
      <c r="B283" s="121">
        <f t="shared" si="4"/>
        <v>279</v>
      </c>
      <c r="C283" s="122" t="s">
        <v>486</v>
      </c>
      <c r="D283" s="122" t="s">
        <v>503</v>
      </c>
      <c r="E283" s="122">
        <v>2012</v>
      </c>
      <c r="F283" s="122" t="s">
        <v>19</v>
      </c>
      <c r="G283" s="123"/>
      <c r="H283" s="129" t="s">
        <v>20</v>
      </c>
      <c r="I283" s="130" t="s">
        <v>20</v>
      </c>
      <c r="J283" s="131"/>
      <c r="K283" s="229">
        <v>0</v>
      </c>
      <c r="L283" s="104"/>
      <c r="M283" s="104">
        <v>1</v>
      </c>
      <c r="N283" s="104"/>
      <c r="O283" s="104"/>
      <c r="P283" s="104"/>
      <c r="Q283" s="104"/>
      <c r="R283" s="104">
        <v>1</v>
      </c>
      <c r="S283" s="104"/>
      <c r="T283" s="104"/>
      <c r="U283" s="104"/>
      <c r="V283" s="104"/>
      <c r="W283" s="104"/>
      <c r="X283" s="102" t="s">
        <v>42</v>
      </c>
      <c r="Y283" s="176"/>
      <c r="Z283" s="176"/>
      <c r="AA283" s="176"/>
      <c r="AB283" s="176"/>
      <c r="AC283" s="176"/>
      <c r="AD283" s="176"/>
    </row>
    <row r="284" spans="2:30" ht="19.649999999999999" customHeight="1">
      <c r="B284" s="121">
        <f t="shared" si="4"/>
        <v>280</v>
      </c>
      <c r="C284" s="122" t="s">
        <v>486</v>
      </c>
      <c r="D284" s="122" t="s">
        <v>504</v>
      </c>
      <c r="E284" s="122">
        <v>2019</v>
      </c>
      <c r="F284" s="122" t="s">
        <v>19</v>
      </c>
      <c r="G284" s="123"/>
      <c r="H284" s="129" t="s">
        <v>20</v>
      </c>
      <c r="I284" s="130" t="s">
        <v>20</v>
      </c>
      <c r="J284" s="131"/>
      <c r="K284" s="229">
        <v>0</v>
      </c>
      <c r="L284" s="104"/>
      <c r="M284" s="104">
        <v>1</v>
      </c>
      <c r="N284" s="104"/>
      <c r="O284" s="104"/>
      <c r="P284" s="104"/>
      <c r="Q284" s="104"/>
      <c r="R284" s="104">
        <v>1</v>
      </c>
      <c r="S284" s="104"/>
      <c r="T284" s="104"/>
      <c r="U284" s="104"/>
      <c r="V284" s="104"/>
      <c r="W284" s="194" t="s">
        <v>505</v>
      </c>
      <c r="X284" s="102" t="s">
        <v>42</v>
      </c>
      <c r="Y284" s="176"/>
      <c r="Z284" s="176"/>
      <c r="AA284" s="176"/>
      <c r="AB284" s="176"/>
      <c r="AC284" s="176"/>
      <c r="AD284" s="176"/>
    </row>
    <row r="285" spans="2:30" ht="19.649999999999999" customHeight="1">
      <c r="B285" s="121">
        <f t="shared" si="4"/>
        <v>281</v>
      </c>
      <c r="C285" s="122" t="s">
        <v>486</v>
      </c>
      <c r="D285" s="122" t="s">
        <v>504</v>
      </c>
      <c r="E285" s="122">
        <v>2021</v>
      </c>
      <c r="F285" s="122" t="s">
        <v>19</v>
      </c>
      <c r="G285" s="123"/>
      <c r="H285" s="129" t="s">
        <v>20</v>
      </c>
      <c r="I285" s="130" t="s">
        <v>20</v>
      </c>
      <c r="J285" s="131"/>
      <c r="K285" s="229">
        <v>0</v>
      </c>
      <c r="L285" s="104"/>
      <c r="M285" s="104">
        <v>1</v>
      </c>
      <c r="N285" s="104"/>
      <c r="O285" s="104"/>
      <c r="P285" s="104"/>
      <c r="Q285" s="104"/>
      <c r="R285" s="104">
        <v>1</v>
      </c>
      <c r="S285" s="104"/>
      <c r="T285" s="104"/>
      <c r="U285" s="104"/>
      <c r="V285" s="104"/>
      <c r="W285" s="104"/>
      <c r="X285" s="102" t="s">
        <v>42</v>
      </c>
      <c r="Y285" s="176"/>
      <c r="Z285" s="176"/>
      <c r="AA285" s="176"/>
      <c r="AB285" s="176"/>
      <c r="AC285" s="176"/>
      <c r="AD285" s="176"/>
    </row>
    <row r="286" spans="2:30" ht="19.649999999999999" customHeight="1">
      <c r="B286" s="121">
        <f t="shared" si="4"/>
        <v>282</v>
      </c>
      <c r="C286" s="122" t="s">
        <v>486</v>
      </c>
      <c r="D286" s="122" t="s">
        <v>506</v>
      </c>
      <c r="E286" s="122">
        <v>2006</v>
      </c>
      <c r="F286" s="122">
        <v>2015</v>
      </c>
      <c r="G286" s="123"/>
      <c r="H286" s="129" t="s">
        <v>20</v>
      </c>
      <c r="I286" s="130" t="s">
        <v>20</v>
      </c>
      <c r="J286" s="131"/>
      <c r="K286" s="229">
        <v>0</v>
      </c>
      <c r="L286" s="104"/>
      <c r="M286" s="104">
        <v>1</v>
      </c>
      <c r="N286" s="104"/>
      <c r="O286" s="104"/>
      <c r="P286" s="104"/>
      <c r="Q286" s="104"/>
      <c r="R286" s="104">
        <v>1</v>
      </c>
      <c r="S286" s="104"/>
      <c r="T286" s="104"/>
      <c r="U286" s="104"/>
      <c r="V286" s="104"/>
      <c r="W286" s="104"/>
      <c r="X286" s="102" t="s">
        <v>42</v>
      </c>
      <c r="Y286" s="176"/>
      <c r="Z286" s="176"/>
      <c r="AA286" s="176"/>
      <c r="AB286" s="176"/>
      <c r="AC286" s="176"/>
      <c r="AD286" s="176"/>
    </row>
    <row r="287" spans="2:30" ht="19.649999999999999" customHeight="1">
      <c r="B287" s="121">
        <f t="shared" si="4"/>
        <v>283</v>
      </c>
      <c r="C287" s="122" t="s">
        <v>486</v>
      </c>
      <c r="D287" s="122" t="s">
        <v>506</v>
      </c>
      <c r="E287" s="122">
        <v>2008</v>
      </c>
      <c r="F287" s="122">
        <v>2017</v>
      </c>
      <c r="G287" s="123" t="s">
        <v>20</v>
      </c>
      <c r="H287" s="129" t="s">
        <v>20</v>
      </c>
      <c r="I287" s="130" t="s">
        <v>20</v>
      </c>
      <c r="J287" s="131"/>
      <c r="K287" s="229">
        <v>0</v>
      </c>
      <c r="L287" s="104"/>
      <c r="M287" s="104">
        <v>1</v>
      </c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2" t="s">
        <v>507</v>
      </c>
      <c r="Y287" s="176"/>
      <c r="Z287" s="176"/>
      <c r="AA287" s="176"/>
      <c r="AB287" s="176"/>
      <c r="AC287" s="176"/>
      <c r="AD287" s="176"/>
    </row>
    <row r="288" spans="2:30" ht="19.649999999999999" customHeight="1">
      <c r="B288" s="121">
        <f t="shared" si="4"/>
        <v>284</v>
      </c>
      <c r="C288" s="122" t="s">
        <v>486</v>
      </c>
      <c r="D288" s="122" t="s">
        <v>506</v>
      </c>
      <c r="E288" s="122">
        <v>2016</v>
      </c>
      <c r="F288" s="122" t="s">
        <v>19</v>
      </c>
      <c r="G288" s="123"/>
      <c r="H288" s="129" t="s">
        <v>20</v>
      </c>
      <c r="I288" s="130" t="s">
        <v>20</v>
      </c>
      <c r="J288" s="131"/>
      <c r="K288" s="229">
        <v>0</v>
      </c>
      <c r="L288" s="104"/>
      <c r="M288" s="104">
        <v>1</v>
      </c>
      <c r="N288" s="104"/>
      <c r="O288" s="104"/>
      <c r="P288" s="104"/>
      <c r="Q288" s="104"/>
      <c r="R288" s="104">
        <v>1</v>
      </c>
      <c r="S288" s="104"/>
      <c r="T288" s="104"/>
      <c r="U288" s="104"/>
      <c r="V288" s="104"/>
      <c r="W288" s="104"/>
      <c r="X288" s="102" t="s">
        <v>42</v>
      </c>
      <c r="Y288" s="176"/>
      <c r="Z288" s="176"/>
      <c r="AA288" s="176"/>
      <c r="AB288" s="176"/>
      <c r="AC288" s="176"/>
      <c r="AD288" s="176"/>
    </row>
    <row r="289" spans="2:30" ht="19.649999999999999" customHeight="1">
      <c r="B289" s="121">
        <f t="shared" si="4"/>
        <v>285</v>
      </c>
      <c r="C289" s="122" t="s">
        <v>486</v>
      </c>
      <c r="D289" s="122" t="s">
        <v>508</v>
      </c>
      <c r="E289" s="122">
        <v>2015</v>
      </c>
      <c r="F289" s="122" t="s">
        <v>19</v>
      </c>
      <c r="G289" s="123"/>
      <c r="H289" s="129" t="s">
        <v>20</v>
      </c>
      <c r="I289" s="130" t="s">
        <v>20</v>
      </c>
      <c r="J289" s="131"/>
      <c r="K289" s="229">
        <v>0</v>
      </c>
      <c r="L289" s="104"/>
      <c r="M289" s="104">
        <v>1</v>
      </c>
      <c r="N289" s="104"/>
      <c r="O289" s="104"/>
      <c r="P289" s="104"/>
      <c r="Q289" s="104"/>
      <c r="R289" s="104">
        <v>1</v>
      </c>
      <c r="S289" s="104"/>
      <c r="T289" s="104"/>
      <c r="U289" s="104"/>
      <c r="V289" s="104"/>
      <c r="W289" s="104"/>
      <c r="X289" s="102" t="s">
        <v>42</v>
      </c>
      <c r="Y289" s="176"/>
      <c r="Z289" s="176"/>
      <c r="AA289" s="176"/>
      <c r="AB289" s="176"/>
      <c r="AC289" s="176"/>
      <c r="AD289" s="176"/>
    </row>
    <row r="290" spans="2:30" ht="19.649999999999999" customHeight="1">
      <c r="B290" s="121">
        <f t="shared" si="4"/>
        <v>286</v>
      </c>
      <c r="C290" s="122" t="s">
        <v>486</v>
      </c>
      <c r="D290" s="122" t="s">
        <v>509</v>
      </c>
      <c r="E290" s="122">
        <v>2001</v>
      </c>
      <c r="F290" s="122">
        <v>2007</v>
      </c>
      <c r="G290" s="123"/>
      <c r="H290" s="129" t="s">
        <v>20</v>
      </c>
      <c r="I290" s="130"/>
      <c r="J290" s="131"/>
      <c r="K290" s="229">
        <v>0</v>
      </c>
      <c r="L290" s="104"/>
      <c r="M290" s="104">
        <v>1</v>
      </c>
      <c r="N290" s="104"/>
      <c r="O290" s="104"/>
      <c r="P290" s="104"/>
      <c r="Q290" s="104"/>
      <c r="R290" s="104">
        <v>1</v>
      </c>
      <c r="S290" s="104"/>
      <c r="T290" s="104"/>
      <c r="U290" s="104"/>
      <c r="V290" s="104"/>
      <c r="W290" s="104"/>
      <c r="X290" s="102" t="s">
        <v>456</v>
      </c>
      <c r="Y290" s="176"/>
      <c r="Z290" s="176"/>
      <c r="AA290" s="176"/>
      <c r="AB290" s="176"/>
      <c r="AC290" s="176"/>
      <c r="AD290" s="176"/>
    </row>
    <row r="291" spans="2:30" ht="19.649999999999999" customHeight="1">
      <c r="B291" s="121">
        <f t="shared" si="4"/>
        <v>287</v>
      </c>
      <c r="C291" s="122" t="s">
        <v>486</v>
      </c>
      <c r="D291" s="122" t="s">
        <v>510</v>
      </c>
      <c r="E291" s="122">
        <v>2008</v>
      </c>
      <c r="F291" s="122">
        <v>2015</v>
      </c>
      <c r="G291" s="123" t="s">
        <v>20</v>
      </c>
      <c r="H291" s="129" t="s">
        <v>20</v>
      </c>
      <c r="I291" s="130" t="s">
        <v>20</v>
      </c>
      <c r="J291" s="131"/>
      <c r="K291" s="229">
        <v>0</v>
      </c>
      <c r="L291" s="104"/>
      <c r="M291" s="104">
        <v>1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2" t="s">
        <v>511</v>
      </c>
      <c r="Y291" s="176"/>
      <c r="Z291" s="176"/>
      <c r="AA291" s="176"/>
      <c r="AB291" s="176"/>
      <c r="AC291" s="176"/>
      <c r="AD291" s="176"/>
    </row>
    <row r="292" spans="2:30" ht="19.649999999999999" customHeight="1">
      <c r="B292" s="121">
        <f t="shared" si="4"/>
        <v>288</v>
      </c>
      <c r="C292" s="122" t="s">
        <v>486</v>
      </c>
      <c r="D292" s="122" t="s">
        <v>512</v>
      </c>
      <c r="E292" s="122">
        <v>2010</v>
      </c>
      <c r="F292" s="122">
        <v>2015</v>
      </c>
      <c r="G292" s="123"/>
      <c r="H292" s="129" t="s">
        <v>20</v>
      </c>
      <c r="I292" s="130" t="s">
        <v>20</v>
      </c>
      <c r="J292" s="131"/>
      <c r="K292" s="229">
        <v>0</v>
      </c>
      <c r="L292" s="104"/>
      <c r="M292" s="104">
        <v>1</v>
      </c>
      <c r="N292" s="104"/>
      <c r="O292" s="104"/>
      <c r="P292" s="104"/>
      <c r="Q292" s="104"/>
      <c r="R292" s="104">
        <v>1</v>
      </c>
      <c r="S292" s="104"/>
      <c r="T292" s="104"/>
      <c r="U292" s="104"/>
      <c r="V292" s="104"/>
      <c r="W292" s="194" t="s">
        <v>513</v>
      </c>
      <c r="X292" s="102" t="s">
        <v>42</v>
      </c>
      <c r="Y292" s="176"/>
      <c r="Z292" s="176"/>
      <c r="AA292" s="176"/>
      <c r="AB292" s="176"/>
      <c r="AC292" s="176"/>
      <c r="AD292" s="176"/>
    </row>
    <row r="293" spans="2:30" ht="19.649999999999999" customHeight="1">
      <c r="B293" s="121">
        <f t="shared" si="4"/>
        <v>289</v>
      </c>
      <c r="C293" s="122" t="s">
        <v>486</v>
      </c>
      <c r="D293" s="122" t="s">
        <v>175</v>
      </c>
      <c r="E293" s="122">
        <v>2012</v>
      </c>
      <c r="F293" s="122" t="s">
        <v>19</v>
      </c>
      <c r="G293" s="123"/>
      <c r="H293" s="129" t="s">
        <v>20</v>
      </c>
      <c r="I293" s="130" t="s">
        <v>20</v>
      </c>
      <c r="J293" s="131"/>
      <c r="K293" s="229">
        <v>0</v>
      </c>
      <c r="L293" s="104"/>
      <c r="M293" s="104">
        <v>1</v>
      </c>
      <c r="N293" s="104"/>
      <c r="O293" s="104"/>
      <c r="P293" s="104"/>
      <c r="Q293" s="104"/>
      <c r="R293" s="104">
        <v>1</v>
      </c>
      <c r="S293" s="104"/>
      <c r="T293" s="104"/>
      <c r="U293" s="104"/>
      <c r="V293" s="104"/>
      <c r="W293" s="104"/>
      <c r="X293" s="102" t="s">
        <v>42</v>
      </c>
      <c r="Y293" s="176"/>
      <c r="Z293" s="176"/>
      <c r="AA293" s="176"/>
      <c r="AB293" s="176"/>
      <c r="AC293" s="176"/>
      <c r="AD293" s="176"/>
    </row>
    <row r="294" spans="2:30" ht="19.649999999999999" customHeight="1">
      <c r="B294" s="121">
        <f t="shared" si="4"/>
        <v>290</v>
      </c>
      <c r="C294" s="122" t="s">
        <v>486</v>
      </c>
      <c r="D294" s="122" t="s">
        <v>177</v>
      </c>
      <c r="E294" s="122">
        <v>2012</v>
      </c>
      <c r="F294" s="122" t="s">
        <v>19</v>
      </c>
      <c r="G294" s="123"/>
      <c r="H294" s="129" t="s">
        <v>20</v>
      </c>
      <c r="I294" s="130" t="s">
        <v>20</v>
      </c>
      <c r="J294" s="131"/>
      <c r="K294" s="229">
        <v>0</v>
      </c>
      <c r="L294" s="104"/>
      <c r="M294" s="104">
        <v>1</v>
      </c>
      <c r="N294" s="104"/>
      <c r="O294" s="104"/>
      <c r="P294" s="104"/>
      <c r="Q294" s="104"/>
      <c r="R294" s="104">
        <v>1</v>
      </c>
      <c r="S294" s="104"/>
      <c r="T294" s="104"/>
      <c r="U294" s="104"/>
      <c r="V294" s="104"/>
      <c r="W294" s="104"/>
      <c r="X294" s="102" t="s">
        <v>42</v>
      </c>
      <c r="Y294" s="176"/>
      <c r="Z294" s="176"/>
      <c r="AA294" s="176"/>
      <c r="AB294" s="176"/>
      <c r="AC294" s="176"/>
      <c r="AD294" s="176"/>
    </row>
    <row r="295" spans="2:30" ht="19.649999999999999" customHeight="1">
      <c r="B295" s="121">
        <f t="shared" si="4"/>
        <v>291</v>
      </c>
      <c r="C295" s="122" t="s">
        <v>486</v>
      </c>
      <c r="D295" s="122" t="s">
        <v>514</v>
      </c>
      <c r="E295" s="122">
        <v>2005</v>
      </c>
      <c r="F295" s="122">
        <v>2014</v>
      </c>
      <c r="G295" s="123"/>
      <c r="H295" s="129" t="s">
        <v>20</v>
      </c>
      <c r="I295" s="130" t="s">
        <v>20</v>
      </c>
      <c r="J295" s="131"/>
      <c r="K295" s="229">
        <v>0</v>
      </c>
      <c r="L295" s="104"/>
      <c r="M295" s="104">
        <v>1</v>
      </c>
      <c r="N295" s="104"/>
      <c r="O295" s="104"/>
      <c r="P295" s="104"/>
      <c r="Q295" s="104"/>
      <c r="R295" s="104">
        <v>1</v>
      </c>
      <c r="S295" s="104"/>
      <c r="T295" s="104"/>
      <c r="U295" s="104"/>
      <c r="V295" s="104"/>
      <c r="W295" s="194" t="s">
        <v>494</v>
      </c>
      <c r="X295" s="102" t="s">
        <v>42</v>
      </c>
      <c r="Y295" s="176"/>
      <c r="Z295" s="176"/>
      <c r="AA295" s="176"/>
      <c r="AB295" s="176"/>
      <c r="AC295" s="176"/>
      <c r="AD295" s="176"/>
    </row>
    <row r="296" spans="2:30" ht="19.649999999999999" customHeight="1">
      <c r="B296" s="121">
        <f t="shared" si="4"/>
        <v>292</v>
      </c>
      <c r="C296" s="122" t="s">
        <v>486</v>
      </c>
      <c r="D296" s="122" t="s">
        <v>514</v>
      </c>
      <c r="E296" s="122">
        <v>2012</v>
      </c>
      <c r="F296" s="122">
        <v>2019</v>
      </c>
      <c r="G296" s="123"/>
      <c r="H296" s="129" t="s">
        <v>20</v>
      </c>
      <c r="I296" s="130" t="s">
        <v>20</v>
      </c>
      <c r="J296" s="131"/>
      <c r="K296" s="229">
        <v>0</v>
      </c>
      <c r="L296" s="104"/>
      <c r="M296" s="104">
        <v>1</v>
      </c>
      <c r="N296" s="104"/>
      <c r="O296" s="104"/>
      <c r="P296" s="104"/>
      <c r="Q296" s="104"/>
      <c r="R296" s="104">
        <v>1</v>
      </c>
      <c r="S296" s="104"/>
      <c r="T296" s="104"/>
      <c r="U296" s="104"/>
      <c r="V296" s="104"/>
      <c r="W296" s="194" t="s">
        <v>495</v>
      </c>
      <c r="X296" s="102" t="s">
        <v>42</v>
      </c>
      <c r="Y296" s="176"/>
      <c r="Z296" s="176"/>
      <c r="AA296" s="176"/>
      <c r="AB296" s="176"/>
      <c r="AC296" s="176"/>
      <c r="AD296" s="176"/>
    </row>
    <row r="297" spans="2:30" ht="19.649999999999999" customHeight="1">
      <c r="B297" s="121">
        <f t="shared" si="4"/>
        <v>293</v>
      </c>
      <c r="C297" s="122" t="s">
        <v>486</v>
      </c>
      <c r="D297" s="122" t="s">
        <v>514</v>
      </c>
      <c r="E297" s="122">
        <v>2019</v>
      </c>
      <c r="F297" s="122" t="s">
        <v>19</v>
      </c>
      <c r="G297" s="123"/>
      <c r="H297" s="129" t="s">
        <v>20</v>
      </c>
      <c r="I297" s="130" t="s">
        <v>20</v>
      </c>
      <c r="J297" s="131"/>
      <c r="K297" s="229">
        <v>0</v>
      </c>
      <c r="L297" s="104"/>
      <c r="M297" s="104">
        <v>1</v>
      </c>
      <c r="N297" s="104"/>
      <c r="O297" s="104"/>
      <c r="P297" s="104"/>
      <c r="Q297" s="104"/>
      <c r="R297" s="104">
        <v>1</v>
      </c>
      <c r="S297" s="104"/>
      <c r="T297" s="104"/>
      <c r="U297" s="104"/>
      <c r="V297" s="104"/>
      <c r="W297" s="194" t="s">
        <v>496</v>
      </c>
      <c r="X297" s="102" t="s">
        <v>42</v>
      </c>
      <c r="Y297" s="176"/>
      <c r="Z297" s="176"/>
      <c r="AA297" s="176"/>
      <c r="AB297" s="176"/>
      <c r="AC297" s="176"/>
      <c r="AD297" s="176"/>
    </row>
    <row r="298" spans="2:30" ht="19.649999999999999" customHeight="1">
      <c r="B298" s="121">
        <f t="shared" si="4"/>
        <v>294</v>
      </c>
      <c r="C298" s="122" t="s">
        <v>486</v>
      </c>
      <c r="D298" s="122" t="s">
        <v>515</v>
      </c>
      <c r="E298" s="122">
        <v>2010</v>
      </c>
      <c r="F298" s="122" t="s">
        <v>71</v>
      </c>
      <c r="G298" s="123"/>
      <c r="H298" s="129" t="s">
        <v>20</v>
      </c>
      <c r="I298" s="130" t="s">
        <v>20</v>
      </c>
      <c r="J298" s="131"/>
      <c r="K298" s="229">
        <v>0</v>
      </c>
      <c r="L298" s="104"/>
      <c r="M298" s="104">
        <v>1</v>
      </c>
      <c r="N298" s="104"/>
      <c r="O298" s="104"/>
      <c r="P298" s="104">
        <v>1</v>
      </c>
      <c r="Q298" s="104"/>
      <c r="R298" s="104"/>
      <c r="S298" s="104"/>
      <c r="T298" s="104"/>
      <c r="U298" s="104"/>
      <c r="V298" s="104"/>
      <c r="W298" s="104"/>
      <c r="X298" s="102" t="s">
        <v>516</v>
      </c>
      <c r="Y298" s="176"/>
      <c r="Z298" s="176"/>
      <c r="AA298" s="176"/>
      <c r="AB298" s="176"/>
      <c r="AC298" s="176"/>
      <c r="AD298" s="176"/>
    </row>
    <row r="299" spans="2:30" ht="19.649999999999999" customHeight="1">
      <c r="B299" s="121">
        <f t="shared" si="4"/>
        <v>295</v>
      </c>
      <c r="C299" s="122" t="s">
        <v>486</v>
      </c>
      <c r="D299" s="122" t="s">
        <v>515</v>
      </c>
      <c r="E299" s="122">
        <v>2010</v>
      </c>
      <c r="F299" s="122" t="s">
        <v>19</v>
      </c>
      <c r="G299" s="123"/>
      <c r="H299" s="129" t="s">
        <v>20</v>
      </c>
      <c r="I299" s="130" t="s">
        <v>20</v>
      </c>
      <c r="J299" s="131"/>
      <c r="K299" s="229">
        <v>0</v>
      </c>
      <c r="L299" s="104"/>
      <c r="M299" s="104">
        <v>1</v>
      </c>
      <c r="N299" s="104"/>
      <c r="O299" s="104"/>
      <c r="P299" s="104"/>
      <c r="Q299" s="104"/>
      <c r="R299" s="104">
        <v>1</v>
      </c>
      <c r="S299" s="104"/>
      <c r="T299" s="104"/>
      <c r="U299" s="104"/>
      <c r="V299" s="104"/>
      <c r="W299" s="104"/>
      <c r="X299" s="102" t="s">
        <v>454</v>
      </c>
      <c r="Y299" s="176"/>
      <c r="Z299" s="176"/>
      <c r="AA299" s="176"/>
      <c r="AB299" s="176"/>
      <c r="AC299" s="176"/>
      <c r="AD299" s="176"/>
    </row>
    <row r="300" spans="2:30" ht="19.649999999999999" customHeight="1">
      <c r="B300" s="121">
        <f t="shared" si="4"/>
        <v>296</v>
      </c>
      <c r="C300" s="122" t="s">
        <v>486</v>
      </c>
      <c r="D300" s="122" t="s">
        <v>517</v>
      </c>
      <c r="E300" s="122">
        <v>2001</v>
      </c>
      <c r="F300" s="122">
        <v>2009</v>
      </c>
      <c r="G300" s="123"/>
      <c r="H300" s="129" t="s">
        <v>20</v>
      </c>
      <c r="I300" s="130" t="s">
        <v>20</v>
      </c>
      <c r="J300" s="131"/>
      <c r="K300" s="229">
        <v>0</v>
      </c>
      <c r="L300" s="104"/>
      <c r="M300" s="104">
        <v>1</v>
      </c>
      <c r="N300" s="104"/>
      <c r="O300" s="104"/>
      <c r="P300" s="104"/>
      <c r="Q300" s="104"/>
      <c r="R300" s="104">
        <v>1</v>
      </c>
      <c r="S300" s="104"/>
      <c r="T300" s="104"/>
      <c r="U300" s="104"/>
      <c r="V300" s="104"/>
      <c r="W300" s="104"/>
      <c r="X300" s="102" t="s">
        <v>42</v>
      </c>
      <c r="Y300" s="176"/>
      <c r="Z300" s="176"/>
      <c r="AA300" s="176"/>
      <c r="AB300" s="176"/>
      <c r="AC300" s="176"/>
      <c r="AD300" s="176"/>
    </row>
    <row r="301" spans="2:30" ht="19.649999999999999" customHeight="1">
      <c r="B301" s="121">
        <f t="shared" si="4"/>
        <v>297</v>
      </c>
      <c r="C301" s="122" t="s">
        <v>486</v>
      </c>
      <c r="D301" s="122" t="s">
        <v>517</v>
      </c>
      <c r="E301" s="122">
        <v>2008</v>
      </c>
      <c r="F301" s="122">
        <v>2016</v>
      </c>
      <c r="G301" s="123"/>
      <c r="H301" s="129" t="s">
        <v>20</v>
      </c>
      <c r="I301" s="130" t="s">
        <v>20</v>
      </c>
      <c r="J301" s="131"/>
      <c r="K301" s="229">
        <v>0</v>
      </c>
      <c r="L301" s="104"/>
      <c r="M301" s="104">
        <v>1</v>
      </c>
      <c r="N301" s="104"/>
      <c r="O301" s="104"/>
      <c r="P301" s="104"/>
      <c r="Q301" s="104"/>
      <c r="R301" s="104">
        <v>1</v>
      </c>
      <c r="S301" s="104"/>
      <c r="T301" s="104"/>
      <c r="U301" s="104"/>
      <c r="V301" s="104"/>
      <c r="W301" s="104"/>
      <c r="X301" s="102" t="s">
        <v>42</v>
      </c>
      <c r="Y301" s="176"/>
      <c r="Z301" s="176"/>
      <c r="AA301" s="176"/>
      <c r="AB301" s="176"/>
      <c r="AC301" s="176"/>
      <c r="AD301" s="176"/>
    </row>
    <row r="302" spans="2:30" ht="19.649999999999999" customHeight="1">
      <c r="B302" s="121">
        <f t="shared" si="4"/>
        <v>298</v>
      </c>
      <c r="C302" s="122" t="s">
        <v>486</v>
      </c>
      <c r="D302" s="122" t="s">
        <v>517</v>
      </c>
      <c r="E302" s="122">
        <v>2016</v>
      </c>
      <c r="F302" s="122" t="s">
        <v>19</v>
      </c>
      <c r="G302" s="123"/>
      <c r="H302" s="129" t="s">
        <v>20</v>
      </c>
      <c r="I302" s="130" t="s">
        <v>20</v>
      </c>
      <c r="J302" s="131"/>
      <c r="K302" s="229">
        <v>0</v>
      </c>
      <c r="L302" s="104"/>
      <c r="M302" s="104">
        <v>1</v>
      </c>
      <c r="N302" s="104"/>
      <c r="O302" s="104"/>
      <c r="P302" s="104"/>
      <c r="Q302" s="104"/>
      <c r="R302" s="104">
        <v>1</v>
      </c>
      <c r="S302" s="104"/>
      <c r="T302" s="104"/>
      <c r="U302" s="104"/>
      <c r="V302" s="104"/>
      <c r="W302" s="104"/>
      <c r="X302" s="102" t="s">
        <v>42</v>
      </c>
      <c r="Y302" s="176"/>
      <c r="Z302" s="176"/>
      <c r="AA302" s="176"/>
      <c r="AB302" s="176"/>
      <c r="AC302" s="176"/>
      <c r="AD302" s="176"/>
    </row>
    <row r="303" spans="2:30" ht="19.649999999999999" customHeight="1">
      <c r="B303" s="121">
        <f t="shared" si="4"/>
        <v>299</v>
      </c>
      <c r="C303" s="122" t="s">
        <v>486</v>
      </c>
      <c r="D303" s="122" t="s">
        <v>517</v>
      </c>
      <c r="E303" s="122">
        <v>2020</v>
      </c>
      <c r="F303" s="122" t="s">
        <v>19</v>
      </c>
      <c r="G303" s="123"/>
      <c r="H303" s="129" t="s">
        <v>20</v>
      </c>
      <c r="I303" s="130" t="s">
        <v>20</v>
      </c>
      <c r="J303" s="131"/>
      <c r="K303" s="229">
        <v>0</v>
      </c>
      <c r="L303" s="104"/>
      <c r="M303" s="104">
        <v>1</v>
      </c>
      <c r="N303" s="104"/>
      <c r="O303" s="104"/>
      <c r="P303" s="104"/>
      <c r="Q303" s="104"/>
      <c r="R303" s="104">
        <v>1</v>
      </c>
      <c r="S303" s="104"/>
      <c r="T303" s="104"/>
      <c r="U303" s="104"/>
      <c r="V303" s="104"/>
      <c r="W303" s="104"/>
      <c r="X303" s="102" t="s">
        <v>42</v>
      </c>
      <c r="Y303" s="176"/>
      <c r="Z303" s="176"/>
      <c r="AA303" s="176"/>
      <c r="AB303" s="176"/>
      <c r="AC303" s="176"/>
      <c r="AD303" s="176"/>
    </row>
    <row r="304" spans="2:30" ht="19.649999999999999" customHeight="1">
      <c r="B304" s="121">
        <f t="shared" si="4"/>
        <v>300</v>
      </c>
      <c r="C304" s="122" t="s">
        <v>486</v>
      </c>
      <c r="D304" s="122" t="s">
        <v>518</v>
      </c>
      <c r="E304" s="122">
        <v>2004</v>
      </c>
      <c r="F304" s="122">
        <v>2012</v>
      </c>
      <c r="G304" s="123"/>
      <c r="H304" s="129" t="s">
        <v>20</v>
      </c>
      <c r="I304" s="130" t="s">
        <v>20</v>
      </c>
      <c r="J304" s="131"/>
      <c r="K304" s="229">
        <v>0</v>
      </c>
      <c r="L304" s="104"/>
      <c r="M304" s="104">
        <v>1</v>
      </c>
      <c r="N304" s="104"/>
      <c r="O304" s="104"/>
      <c r="P304" s="104"/>
      <c r="Q304" s="104"/>
      <c r="R304" s="104">
        <v>1</v>
      </c>
      <c r="S304" s="104"/>
      <c r="T304" s="104"/>
      <c r="U304" s="104"/>
      <c r="V304" s="104"/>
      <c r="W304" s="104"/>
      <c r="X304" s="102" t="s">
        <v>42</v>
      </c>
      <c r="Y304" s="176"/>
      <c r="Z304" s="176"/>
      <c r="AA304" s="176"/>
      <c r="AB304" s="176"/>
      <c r="AC304" s="176"/>
      <c r="AD304" s="176"/>
    </row>
    <row r="305" spans="2:30" ht="19.649999999999999" customHeight="1">
      <c r="B305" s="121">
        <f t="shared" si="4"/>
        <v>301</v>
      </c>
      <c r="C305" s="122" t="s">
        <v>486</v>
      </c>
      <c r="D305" s="122" t="s">
        <v>178</v>
      </c>
      <c r="E305" s="122">
        <v>2014</v>
      </c>
      <c r="F305" s="122" t="s">
        <v>19</v>
      </c>
      <c r="G305" s="123"/>
      <c r="H305" s="129" t="s">
        <v>20</v>
      </c>
      <c r="I305" s="130" t="s">
        <v>20</v>
      </c>
      <c r="J305" s="131"/>
      <c r="K305" s="229">
        <v>0</v>
      </c>
      <c r="L305" s="104"/>
      <c r="M305" s="104">
        <v>1</v>
      </c>
      <c r="N305" s="104"/>
      <c r="O305" s="104"/>
      <c r="P305" s="104"/>
      <c r="Q305" s="104"/>
      <c r="R305" s="104">
        <v>1</v>
      </c>
      <c r="S305" s="104"/>
      <c r="T305" s="104"/>
      <c r="U305" s="104"/>
      <c r="V305" s="104"/>
      <c r="W305" s="104"/>
      <c r="X305" s="102" t="s">
        <v>42</v>
      </c>
      <c r="Y305" s="176"/>
      <c r="Z305" s="176"/>
      <c r="AA305" s="176"/>
      <c r="AB305" s="176"/>
      <c r="AC305" s="176"/>
      <c r="AD305" s="176"/>
    </row>
    <row r="306" spans="2:30" ht="19.649999999999999" customHeight="1">
      <c r="B306" s="121">
        <f t="shared" si="4"/>
        <v>302</v>
      </c>
      <c r="C306" s="122" t="s">
        <v>486</v>
      </c>
      <c r="D306" s="122" t="s">
        <v>519</v>
      </c>
      <c r="E306" s="122">
        <v>2010</v>
      </c>
      <c r="F306" s="122">
        <v>2012</v>
      </c>
      <c r="G306" s="123"/>
      <c r="H306" s="129" t="s">
        <v>20</v>
      </c>
      <c r="I306" s="130" t="s">
        <v>20</v>
      </c>
      <c r="J306" s="131"/>
      <c r="K306" s="229">
        <v>0</v>
      </c>
      <c r="L306" s="104"/>
      <c r="M306" s="104">
        <v>1</v>
      </c>
      <c r="N306" s="104"/>
      <c r="O306" s="104"/>
      <c r="P306" s="104"/>
      <c r="Q306" s="104"/>
      <c r="R306" s="104">
        <v>1</v>
      </c>
      <c r="S306" s="104"/>
      <c r="T306" s="104"/>
      <c r="U306" s="104"/>
      <c r="V306" s="104"/>
      <c r="W306" s="104"/>
      <c r="X306" s="102" t="s">
        <v>42</v>
      </c>
      <c r="Y306" s="176"/>
      <c r="Z306" s="176"/>
      <c r="AA306" s="176"/>
      <c r="AB306" s="176"/>
      <c r="AC306" s="176"/>
      <c r="AD306" s="176"/>
    </row>
    <row r="307" spans="2:30" ht="19.649999999999999" customHeight="1">
      <c r="B307" s="121">
        <f t="shared" si="4"/>
        <v>303</v>
      </c>
      <c r="C307" s="122" t="s">
        <v>486</v>
      </c>
      <c r="D307" s="122" t="s">
        <v>520</v>
      </c>
      <c r="E307" s="122">
        <v>2003</v>
      </c>
      <c r="F307" s="122">
        <v>2008</v>
      </c>
      <c r="G307" s="123"/>
      <c r="H307" s="129" t="s">
        <v>20</v>
      </c>
      <c r="I307" s="130" t="s">
        <v>20</v>
      </c>
      <c r="J307" s="131"/>
      <c r="K307" s="229">
        <v>0</v>
      </c>
      <c r="L307" s="104"/>
      <c r="M307" s="104">
        <v>1</v>
      </c>
      <c r="N307" s="104"/>
      <c r="O307" s="104"/>
      <c r="P307" s="104"/>
      <c r="Q307" s="104"/>
      <c r="R307" s="104">
        <v>1</v>
      </c>
      <c r="S307" s="104"/>
      <c r="T307" s="104"/>
      <c r="U307" s="104"/>
      <c r="V307" s="104"/>
      <c r="W307" s="104"/>
      <c r="X307" s="102" t="s">
        <v>42</v>
      </c>
      <c r="Y307" s="176"/>
      <c r="Z307" s="176"/>
      <c r="AA307" s="176"/>
      <c r="AB307" s="176"/>
      <c r="AC307" s="176"/>
      <c r="AD307" s="176"/>
    </row>
    <row r="308" spans="2:30" ht="19.649999999999999" customHeight="1">
      <c r="B308" s="121">
        <f t="shared" si="4"/>
        <v>304</v>
      </c>
      <c r="C308" s="122" t="s">
        <v>486</v>
      </c>
      <c r="D308" s="122" t="s">
        <v>520</v>
      </c>
      <c r="E308" s="122">
        <v>2009</v>
      </c>
      <c r="F308" s="122">
        <v>2015</v>
      </c>
      <c r="G308" s="123"/>
      <c r="H308" s="129" t="s">
        <v>20</v>
      </c>
      <c r="I308" s="130" t="s">
        <v>20</v>
      </c>
      <c r="J308" s="131"/>
      <c r="K308" s="229">
        <v>0</v>
      </c>
      <c r="L308" s="104"/>
      <c r="M308" s="104">
        <v>1</v>
      </c>
      <c r="N308" s="104"/>
      <c r="O308" s="104"/>
      <c r="P308" s="104"/>
      <c r="Q308" s="104"/>
      <c r="R308" s="104">
        <v>1</v>
      </c>
      <c r="S308" s="104"/>
      <c r="T308" s="104"/>
      <c r="U308" s="104"/>
      <c r="V308" s="104"/>
      <c r="W308" s="104"/>
      <c r="X308" s="102" t="s">
        <v>42</v>
      </c>
      <c r="Y308" s="176"/>
      <c r="Z308" s="176"/>
      <c r="AA308" s="176"/>
      <c r="AB308" s="176"/>
      <c r="AC308" s="176"/>
      <c r="AD308" s="176"/>
    </row>
    <row r="309" spans="2:30" ht="19.649999999999999" customHeight="1">
      <c r="B309" s="121">
        <f t="shared" si="4"/>
        <v>305</v>
      </c>
      <c r="C309" s="122" t="s">
        <v>486</v>
      </c>
      <c r="D309" s="122" t="s">
        <v>520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  <c r="K309" s="229">
        <v>0</v>
      </c>
      <c r="L309" s="104"/>
      <c r="M309" s="104">
        <v>1</v>
      </c>
      <c r="N309" s="104"/>
      <c r="O309" s="104"/>
      <c r="P309" s="104"/>
      <c r="Q309" s="104"/>
      <c r="R309" s="104">
        <v>1</v>
      </c>
      <c r="S309" s="104"/>
      <c r="T309" s="104"/>
      <c r="U309" s="104"/>
      <c r="V309" s="104"/>
      <c r="W309" s="104"/>
      <c r="X309" s="102" t="s">
        <v>42</v>
      </c>
      <c r="Y309" s="176"/>
      <c r="Z309" s="176"/>
      <c r="AA309" s="176"/>
      <c r="AB309" s="176"/>
      <c r="AC309" s="176"/>
      <c r="AD309" s="176"/>
    </row>
    <row r="310" spans="2:30" ht="19.649999999999999" customHeight="1">
      <c r="B310" s="121">
        <f t="shared" si="4"/>
        <v>306</v>
      </c>
      <c r="C310" s="122" t="s">
        <v>486</v>
      </c>
      <c r="D310" s="122" t="s">
        <v>521</v>
      </c>
      <c r="E310" s="122">
        <v>2009</v>
      </c>
      <c r="F310" s="122">
        <v>2016</v>
      </c>
      <c r="G310" s="123"/>
      <c r="H310" s="129" t="s">
        <v>20</v>
      </c>
      <c r="I310" s="130" t="s">
        <v>20</v>
      </c>
      <c r="J310" s="131"/>
      <c r="K310" s="229">
        <v>0</v>
      </c>
      <c r="L310" s="104"/>
      <c r="M310" s="104">
        <v>1</v>
      </c>
      <c r="N310" s="104"/>
      <c r="O310" s="104"/>
      <c r="P310" s="104"/>
      <c r="Q310" s="104"/>
      <c r="R310" s="104">
        <v>1</v>
      </c>
      <c r="S310" s="104"/>
      <c r="T310" s="104"/>
      <c r="U310" s="104"/>
      <c r="V310" s="104"/>
      <c r="W310" s="194" t="s">
        <v>501</v>
      </c>
      <c r="X310" s="102" t="s">
        <v>42</v>
      </c>
      <c r="Y310" s="176"/>
      <c r="Z310" s="176"/>
      <c r="AA310" s="176"/>
      <c r="AB310" s="176"/>
      <c r="AC310" s="176"/>
      <c r="AD310" s="176"/>
    </row>
    <row r="311" spans="2:30" ht="19.649999999999999" customHeight="1">
      <c r="B311" s="121">
        <f t="shared" si="4"/>
        <v>307</v>
      </c>
      <c r="C311" s="122" t="s">
        <v>486</v>
      </c>
      <c r="D311" s="122" t="s">
        <v>522</v>
      </c>
      <c r="E311" s="122">
        <v>2010</v>
      </c>
      <c r="F311" s="122">
        <v>2015</v>
      </c>
      <c r="G311" s="123"/>
      <c r="H311" s="129" t="s">
        <v>20</v>
      </c>
      <c r="I311" s="130" t="s">
        <v>20</v>
      </c>
      <c r="J311" s="131"/>
      <c r="K311" s="229">
        <v>0</v>
      </c>
      <c r="L311" s="104"/>
      <c r="M311" s="104">
        <v>1</v>
      </c>
      <c r="N311" s="104"/>
      <c r="O311" s="104"/>
      <c r="P311" s="104"/>
      <c r="Q311" s="104"/>
      <c r="R311" s="104">
        <v>1</v>
      </c>
      <c r="S311" s="104"/>
      <c r="T311" s="104"/>
      <c r="U311" s="104"/>
      <c r="V311" s="104"/>
      <c r="W311" s="194" t="s">
        <v>513</v>
      </c>
      <c r="X311" s="102" t="s">
        <v>42</v>
      </c>
      <c r="Y311" s="176"/>
      <c r="Z311" s="176"/>
      <c r="AA311" s="176"/>
      <c r="AB311" s="176"/>
      <c r="AC311" s="176"/>
      <c r="AD311" s="176"/>
    </row>
    <row r="312" spans="2:30" ht="19.649999999999999" customHeight="1">
      <c r="B312" s="121">
        <f t="shared" si="4"/>
        <v>308</v>
      </c>
      <c r="C312" s="122" t="s">
        <v>486</v>
      </c>
      <c r="D312" s="122" t="s">
        <v>523</v>
      </c>
      <c r="E312" s="122">
        <v>2018</v>
      </c>
      <c r="F312" s="122" t="s">
        <v>19</v>
      </c>
      <c r="G312" s="123"/>
      <c r="H312" s="129" t="s">
        <v>20</v>
      </c>
      <c r="I312" s="130" t="s">
        <v>20</v>
      </c>
      <c r="J312" s="131"/>
      <c r="K312" s="229">
        <v>0</v>
      </c>
      <c r="L312" s="104"/>
      <c r="M312" s="104">
        <v>1</v>
      </c>
      <c r="N312" s="104"/>
      <c r="O312" s="104"/>
      <c r="P312" s="104"/>
      <c r="Q312" s="104"/>
      <c r="R312" s="104">
        <v>1</v>
      </c>
      <c r="S312" s="104"/>
      <c r="T312" s="104"/>
      <c r="U312" s="104"/>
      <c r="V312" s="104"/>
      <c r="W312" s="194" t="s">
        <v>524</v>
      </c>
      <c r="X312" s="102" t="s">
        <v>42</v>
      </c>
      <c r="Y312" s="176"/>
      <c r="Z312" s="176"/>
      <c r="AA312" s="176"/>
      <c r="AB312" s="176"/>
      <c r="AC312" s="176"/>
      <c r="AD312" s="176"/>
    </row>
    <row r="313" spans="2:30" ht="19.649999999999999" customHeight="1">
      <c r="B313" s="121">
        <f t="shared" si="4"/>
        <v>309</v>
      </c>
      <c r="C313" s="122" t="s">
        <v>486</v>
      </c>
      <c r="D313" s="122" t="s">
        <v>525</v>
      </c>
      <c r="E313" s="122">
        <v>2013</v>
      </c>
      <c r="F313" s="122" t="s">
        <v>19</v>
      </c>
      <c r="G313" s="123"/>
      <c r="H313" s="129" t="s">
        <v>20</v>
      </c>
      <c r="I313" s="130" t="s">
        <v>20</v>
      </c>
      <c r="J313" s="131"/>
      <c r="K313" s="229">
        <v>0</v>
      </c>
      <c r="L313" s="104"/>
      <c r="M313" s="104">
        <v>1</v>
      </c>
      <c r="N313" s="104"/>
      <c r="O313" s="104"/>
      <c r="P313" s="104"/>
      <c r="Q313" s="104"/>
      <c r="R313" s="104">
        <v>1</v>
      </c>
      <c r="S313" s="104"/>
      <c r="T313" s="104"/>
      <c r="U313" s="104"/>
      <c r="V313" s="104"/>
      <c r="W313" s="104"/>
      <c r="X313" s="102" t="s">
        <v>42</v>
      </c>
      <c r="Y313" s="176"/>
      <c r="Z313" s="176"/>
      <c r="AA313" s="176"/>
      <c r="AB313" s="176"/>
      <c r="AC313" s="176"/>
      <c r="AD313" s="176"/>
    </row>
    <row r="314" spans="2:30" ht="19.649999999999999" customHeight="1">
      <c r="B314" s="121">
        <f t="shared" si="4"/>
        <v>310</v>
      </c>
      <c r="C314" s="122" t="s">
        <v>486</v>
      </c>
      <c r="D314" s="122" t="s">
        <v>526</v>
      </c>
      <c r="E314" s="122">
        <v>2015</v>
      </c>
      <c r="F314" s="122" t="s">
        <v>19</v>
      </c>
      <c r="G314" s="123"/>
      <c r="H314" s="129" t="s">
        <v>20</v>
      </c>
      <c r="I314" s="130" t="s">
        <v>20</v>
      </c>
      <c r="J314" s="131"/>
      <c r="K314" s="229">
        <v>0</v>
      </c>
      <c r="L314" s="104"/>
      <c r="M314" s="104">
        <v>1</v>
      </c>
      <c r="N314" s="104"/>
      <c r="O314" s="104"/>
      <c r="P314" s="104"/>
      <c r="Q314" s="104"/>
      <c r="R314" s="104">
        <v>1</v>
      </c>
      <c r="S314" s="104"/>
      <c r="T314" s="104"/>
      <c r="U314" s="104"/>
      <c r="V314" s="104"/>
      <c r="W314" s="104"/>
      <c r="X314" s="102" t="s">
        <v>42</v>
      </c>
      <c r="Y314" s="176"/>
      <c r="Z314" s="176"/>
      <c r="AA314" s="176"/>
      <c r="AB314" s="176"/>
      <c r="AC314" s="176"/>
      <c r="AD314" s="176"/>
    </row>
    <row r="315" spans="2:30" ht="19.649999999999999" customHeight="1">
      <c r="B315" s="121">
        <f t="shared" si="4"/>
        <v>311</v>
      </c>
      <c r="C315" s="122" t="s">
        <v>486</v>
      </c>
      <c r="D315" s="122" t="s">
        <v>527</v>
      </c>
      <c r="E315" s="122">
        <v>2001</v>
      </c>
      <c r="F315" s="122">
        <v>2014</v>
      </c>
      <c r="G315" s="123"/>
      <c r="H315" s="129" t="s">
        <v>20</v>
      </c>
      <c r="I315" s="130"/>
      <c r="J315" s="131"/>
      <c r="K315" s="229">
        <v>0</v>
      </c>
      <c r="L315" s="104"/>
      <c r="M315" s="104">
        <v>1</v>
      </c>
      <c r="N315" s="104"/>
      <c r="O315" s="104"/>
      <c r="P315" s="104"/>
      <c r="Q315" s="104"/>
      <c r="R315" s="104">
        <v>1</v>
      </c>
      <c r="S315" s="104"/>
      <c r="T315" s="104"/>
      <c r="U315" s="104"/>
      <c r="V315" s="104"/>
      <c r="W315" s="104"/>
      <c r="X315" s="102" t="s">
        <v>456</v>
      </c>
      <c r="Y315" s="176"/>
      <c r="Z315" s="176"/>
      <c r="AA315" s="176"/>
      <c r="AB315" s="176"/>
      <c r="AC315" s="176"/>
      <c r="AD315" s="176"/>
    </row>
    <row r="316" spans="2:30" ht="19.649999999999999" customHeight="1">
      <c r="B316" s="121">
        <f t="shared" si="4"/>
        <v>312</v>
      </c>
      <c r="C316" s="122" t="s">
        <v>486</v>
      </c>
      <c r="D316" s="122" t="s">
        <v>527</v>
      </c>
      <c r="E316" s="122">
        <v>2014</v>
      </c>
      <c r="F316" s="122" t="s">
        <v>71</v>
      </c>
      <c r="G316" s="123"/>
      <c r="H316" s="129" t="s">
        <v>20</v>
      </c>
      <c r="I316" s="130" t="s">
        <v>20</v>
      </c>
      <c r="J316" s="131"/>
      <c r="K316" s="229">
        <v>0</v>
      </c>
      <c r="L316" s="104"/>
      <c r="M316" s="104">
        <v>1</v>
      </c>
      <c r="N316" s="104"/>
      <c r="O316" s="104"/>
      <c r="P316" s="104">
        <v>1</v>
      </c>
      <c r="Q316" s="104"/>
      <c r="R316" s="104"/>
      <c r="S316" s="104"/>
      <c r="T316" s="104"/>
      <c r="U316" s="104"/>
      <c r="V316" s="104"/>
      <c r="W316" s="104"/>
      <c r="X316" s="102" t="s">
        <v>516</v>
      </c>
      <c r="Y316" s="176"/>
      <c r="Z316" s="176"/>
      <c r="AA316" s="176"/>
      <c r="AB316" s="176"/>
      <c r="AC316" s="176"/>
      <c r="AD316" s="176"/>
    </row>
    <row r="317" spans="2:30" ht="19.649999999999999" customHeight="1">
      <c r="B317" s="121">
        <f t="shared" si="4"/>
        <v>313</v>
      </c>
      <c r="C317" s="122" t="s">
        <v>486</v>
      </c>
      <c r="D317" s="122" t="s">
        <v>528</v>
      </c>
      <c r="E317" s="122">
        <v>2019</v>
      </c>
      <c r="F317" s="122" t="s">
        <v>19</v>
      </c>
      <c r="G317" s="123"/>
      <c r="H317" s="129" t="s">
        <v>20</v>
      </c>
      <c r="I317" s="130" t="s">
        <v>20</v>
      </c>
      <c r="J317" s="131"/>
      <c r="K317" s="229">
        <v>0</v>
      </c>
      <c r="L317" s="104"/>
      <c r="M317" s="104">
        <v>1</v>
      </c>
      <c r="N317" s="104"/>
      <c r="O317" s="104"/>
      <c r="P317" s="104"/>
      <c r="Q317" s="104"/>
      <c r="R317" s="104">
        <v>1</v>
      </c>
      <c r="S317" s="104"/>
      <c r="T317" s="104"/>
      <c r="U317" s="104"/>
      <c r="V317" s="104"/>
      <c r="W317" s="194" t="s">
        <v>505</v>
      </c>
      <c r="X317" s="102" t="s">
        <v>42</v>
      </c>
      <c r="Y317" s="176"/>
      <c r="Z317" s="176"/>
      <c r="AA317" s="176"/>
      <c r="AB317" s="176"/>
      <c r="AC317" s="176"/>
      <c r="AD317" s="176"/>
    </row>
    <row r="318" spans="2:30" ht="19.649999999999999" customHeight="1">
      <c r="B318" s="121">
        <f t="shared" si="4"/>
        <v>314</v>
      </c>
      <c r="C318" s="122" t="s">
        <v>486</v>
      </c>
      <c r="D318" s="122" t="s">
        <v>529</v>
      </c>
      <c r="E318" s="122">
        <v>2007</v>
      </c>
      <c r="F318" s="122">
        <v>2014</v>
      </c>
      <c r="G318" s="123"/>
      <c r="H318" s="129" t="s">
        <v>20</v>
      </c>
      <c r="I318" s="130" t="s">
        <v>20</v>
      </c>
      <c r="J318" s="131"/>
      <c r="K318" s="229">
        <v>0</v>
      </c>
      <c r="L318" s="104"/>
      <c r="M318" s="104">
        <v>1</v>
      </c>
      <c r="N318" s="104"/>
      <c r="O318" s="104"/>
      <c r="P318" s="104"/>
      <c r="Q318" s="104"/>
      <c r="R318" s="104">
        <v>1</v>
      </c>
      <c r="S318" s="104"/>
      <c r="T318" s="104"/>
      <c r="U318" s="104"/>
      <c r="V318" s="104"/>
      <c r="W318" s="104"/>
      <c r="X318" s="102" t="s">
        <v>42</v>
      </c>
      <c r="Y318" s="176"/>
      <c r="Z318" s="176"/>
      <c r="AA318" s="176"/>
      <c r="AB318" s="176"/>
      <c r="AC318" s="176"/>
      <c r="AD318" s="176"/>
    </row>
    <row r="319" spans="2:30" ht="19.649999999999999" customHeight="1">
      <c r="B319" s="121">
        <f t="shared" si="4"/>
        <v>315</v>
      </c>
      <c r="C319" s="122" t="s">
        <v>486</v>
      </c>
      <c r="D319" s="122" t="s">
        <v>529</v>
      </c>
      <c r="E319" s="122">
        <v>2014</v>
      </c>
      <c r="F319" s="122" t="s">
        <v>19</v>
      </c>
      <c r="G319" s="123"/>
      <c r="H319" s="129" t="s">
        <v>20</v>
      </c>
      <c r="I319" s="130" t="s">
        <v>20</v>
      </c>
      <c r="J319" s="131"/>
      <c r="K319" s="229">
        <v>0</v>
      </c>
      <c r="L319" s="104"/>
      <c r="M319" s="104">
        <v>1</v>
      </c>
      <c r="N319" s="104"/>
      <c r="O319" s="104"/>
      <c r="P319" s="104"/>
      <c r="Q319" s="104"/>
      <c r="R319" s="104">
        <v>1</v>
      </c>
      <c r="S319" s="104"/>
      <c r="T319" s="104"/>
      <c r="U319" s="104"/>
      <c r="V319" s="104"/>
      <c r="W319" s="104"/>
      <c r="X319" s="102" t="s">
        <v>42</v>
      </c>
      <c r="Y319" s="176"/>
      <c r="Z319" s="176"/>
      <c r="AA319" s="176"/>
      <c r="AB319" s="176"/>
      <c r="AC319" s="176"/>
      <c r="AD319" s="176"/>
    </row>
    <row r="320" spans="2:30" ht="19.649999999999999" customHeight="1">
      <c r="B320" s="121">
        <f t="shared" si="4"/>
        <v>316</v>
      </c>
      <c r="C320" s="122" t="s">
        <v>486</v>
      </c>
      <c r="D320" s="122" t="s">
        <v>530</v>
      </c>
      <c r="E320" s="122">
        <v>2001</v>
      </c>
      <c r="F320" s="122">
        <v>2009</v>
      </c>
      <c r="G320" s="123"/>
      <c r="H320" s="129" t="s">
        <v>20</v>
      </c>
      <c r="I320" s="130"/>
      <c r="J320" s="131"/>
      <c r="K320" s="229">
        <v>0</v>
      </c>
      <c r="L320" s="104"/>
      <c r="M320" s="104">
        <v>1</v>
      </c>
      <c r="N320" s="104"/>
      <c r="O320" s="104"/>
      <c r="P320" s="104"/>
      <c r="Q320" s="104"/>
      <c r="R320" s="104">
        <v>1</v>
      </c>
      <c r="S320" s="104"/>
      <c r="T320" s="104"/>
      <c r="U320" s="104"/>
      <c r="V320" s="104"/>
      <c r="W320" s="104"/>
      <c r="X320" s="102" t="s">
        <v>456</v>
      </c>
      <c r="Y320" s="176"/>
      <c r="Z320" s="176"/>
      <c r="AA320" s="176"/>
      <c r="AB320" s="176"/>
      <c r="AC320" s="176"/>
      <c r="AD320" s="176"/>
    </row>
    <row r="321" spans="2:30" ht="19.649999999999999" customHeight="1">
      <c r="B321" s="121">
        <f t="shared" si="4"/>
        <v>317</v>
      </c>
      <c r="C321" s="122" t="s">
        <v>486</v>
      </c>
      <c r="D321" s="122" t="s">
        <v>531</v>
      </c>
      <c r="E321" s="122">
        <v>2010</v>
      </c>
      <c r="F321" s="122">
        <v>2013</v>
      </c>
      <c r="G321" s="123"/>
      <c r="H321" s="129" t="s">
        <v>20</v>
      </c>
      <c r="I321" s="130" t="s">
        <v>20</v>
      </c>
      <c r="J321" s="131"/>
      <c r="K321" s="229">
        <v>0</v>
      </c>
      <c r="L321" s="104"/>
      <c r="M321" s="104">
        <v>1</v>
      </c>
      <c r="N321" s="104"/>
      <c r="O321" s="104"/>
      <c r="P321" s="104"/>
      <c r="Q321" s="104"/>
      <c r="R321" s="104">
        <v>1</v>
      </c>
      <c r="S321" s="104"/>
      <c r="T321" s="104"/>
      <c r="U321" s="104"/>
      <c r="V321" s="104"/>
      <c r="W321" s="104"/>
      <c r="X321" s="102" t="s">
        <v>42</v>
      </c>
      <c r="Y321" s="176"/>
      <c r="Z321" s="176"/>
      <c r="AA321" s="176"/>
      <c r="AB321" s="176"/>
      <c r="AC321" s="176"/>
      <c r="AD321" s="176"/>
    </row>
    <row r="322" spans="2:30" ht="19.649999999999999" customHeight="1">
      <c r="B322" s="121">
        <f t="shared" si="4"/>
        <v>318</v>
      </c>
      <c r="C322" s="122" t="s">
        <v>532</v>
      </c>
      <c r="D322" s="122" t="s">
        <v>533</v>
      </c>
      <c r="E322" s="122">
        <v>2017</v>
      </c>
      <c r="F322" s="122" t="s">
        <v>19</v>
      </c>
      <c r="G322" s="123"/>
      <c r="H322" s="129" t="s">
        <v>20</v>
      </c>
      <c r="I322" s="130" t="s">
        <v>20</v>
      </c>
      <c r="J322" s="131"/>
      <c r="K322" s="229"/>
      <c r="L322" s="104"/>
      <c r="M322" s="104">
        <v>1</v>
      </c>
      <c r="N322" s="104"/>
      <c r="O322" s="104"/>
      <c r="P322" s="104"/>
      <c r="Q322" s="104"/>
      <c r="R322" s="104"/>
      <c r="S322" s="104">
        <v>1</v>
      </c>
      <c r="T322" s="104"/>
      <c r="U322" s="104"/>
      <c r="V322" s="104"/>
      <c r="W322" s="104"/>
      <c r="Y322" s="176"/>
      <c r="Z322" s="176"/>
      <c r="AA322" s="176"/>
      <c r="AB322" s="176"/>
      <c r="AC322" s="176"/>
      <c r="AD322" s="176"/>
    </row>
    <row r="323" spans="2:30" ht="19.649999999999999" customHeight="1">
      <c r="B323" s="121">
        <f t="shared" si="4"/>
        <v>319</v>
      </c>
      <c r="C323" s="122" t="s">
        <v>534</v>
      </c>
      <c r="D323" s="122" t="s">
        <v>535</v>
      </c>
      <c r="E323" s="122">
        <v>2013</v>
      </c>
      <c r="F323" s="122">
        <v>2019</v>
      </c>
      <c r="G323" s="123"/>
      <c r="H323" s="129" t="s">
        <v>20</v>
      </c>
      <c r="I323" s="130" t="s">
        <v>20</v>
      </c>
      <c r="J323" s="131"/>
      <c r="K323" s="229">
        <v>0</v>
      </c>
      <c r="L323" s="104"/>
      <c r="M323" s="104">
        <v>1</v>
      </c>
      <c r="N323" s="104"/>
      <c r="O323" s="104"/>
      <c r="P323" s="104"/>
      <c r="Q323" s="104"/>
      <c r="R323" s="104">
        <v>1</v>
      </c>
      <c r="S323" s="104"/>
      <c r="T323" s="104"/>
      <c r="U323" s="104"/>
      <c r="V323" s="104"/>
      <c r="W323" s="104"/>
      <c r="X323" s="102" t="s">
        <v>42</v>
      </c>
      <c r="Y323" s="176"/>
      <c r="Z323" s="176"/>
      <c r="AA323" s="176"/>
      <c r="AB323" s="176"/>
      <c r="AC323" s="176"/>
      <c r="AD323" s="176"/>
    </row>
    <row r="324" spans="2:30" ht="19.649999999999999" customHeight="1">
      <c r="B324" s="121">
        <f t="shared" si="4"/>
        <v>320</v>
      </c>
      <c r="C324" s="122" t="s">
        <v>534</v>
      </c>
      <c r="D324" s="122" t="s">
        <v>536</v>
      </c>
      <c r="E324" s="122">
        <v>2027</v>
      </c>
      <c r="F324" s="122">
        <v>2015</v>
      </c>
      <c r="G324" s="123"/>
      <c r="H324" s="129" t="s">
        <v>20</v>
      </c>
      <c r="I324" s="130" t="s">
        <v>20</v>
      </c>
      <c r="J324" s="131"/>
      <c r="K324" s="229">
        <v>0</v>
      </c>
      <c r="L324" s="104"/>
      <c r="M324" s="104">
        <v>1</v>
      </c>
      <c r="N324" s="104"/>
      <c r="O324" s="104"/>
      <c r="P324" s="104"/>
      <c r="Q324" s="104"/>
      <c r="R324" s="104">
        <v>1</v>
      </c>
      <c r="S324" s="104"/>
      <c r="T324" s="104"/>
      <c r="U324" s="104"/>
      <c r="V324" s="104"/>
      <c r="W324" s="104"/>
      <c r="X324" s="102" t="s">
        <v>42</v>
      </c>
      <c r="Y324" s="176"/>
      <c r="Z324" s="176"/>
      <c r="AA324" s="176"/>
      <c r="AB324" s="176"/>
      <c r="AC324" s="176"/>
      <c r="AD324" s="176"/>
    </row>
    <row r="325" spans="2:30" ht="19.649999999999999" customHeight="1">
      <c r="B325" s="121">
        <f t="shared" ref="B325:B388" si="5">ROW()-4</f>
        <v>321</v>
      </c>
      <c r="C325" s="122" t="s">
        <v>534</v>
      </c>
      <c r="D325" s="122" t="s">
        <v>537</v>
      </c>
      <c r="E325" s="122">
        <v>2016</v>
      </c>
      <c r="F325" s="122" t="s">
        <v>19</v>
      </c>
      <c r="G325" s="123"/>
      <c r="H325" s="129" t="s">
        <v>20</v>
      </c>
      <c r="I325" s="130" t="s">
        <v>20</v>
      </c>
      <c r="J325" s="131"/>
      <c r="K325" s="229">
        <v>0</v>
      </c>
      <c r="L325" s="104"/>
      <c r="M325" s="104">
        <v>1</v>
      </c>
      <c r="N325" s="104"/>
      <c r="O325" s="104"/>
      <c r="P325" s="104"/>
      <c r="Q325" s="104"/>
      <c r="R325" s="104">
        <v>1</v>
      </c>
      <c r="S325" s="104"/>
      <c r="T325" s="104"/>
      <c r="U325" s="104"/>
      <c r="V325" s="104"/>
      <c r="W325" s="104"/>
      <c r="X325" s="102" t="s">
        <v>42</v>
      </c>
      <c r="Y325" s="176"/>
      <c r="Z325" s="176"/>
      <c r="AA325" s="176"/>
      <c r="AB325" s="176"/>
      <c r="AC325" s="176"/>
      <c r="AD325" s="176"/>
    </row>
    <row r="326" spans="2:30" ht="19.649999999999999" customHeight="1">
      <c r="B326" s="121">
        <f t="shared" si="5"/>
        <v>322</v>
      </c>
      <c r="C326" s="122" t="s">
        <v>534</v>
      </c>
      <c r="D326" s="122" t="s">
        <v>521</v>
      </c>
      <c r="E326" s="122">
        <v>2009</v>
      </c>
      <c r="F326" s="122">
        <v>2019</v>
      </c>
      <c r="G326" s="123"/>
      <c r="H326" s="129" t="s">
        <v>20</v>
      </c>
      <c r="I326" s="130" t="s">
        <v>20</v>
      </c>
      <c r="J326" s="131"/>
      <c r="K326" s="229">
        <v>0</v>
      </c>
      <c r="L326" s="104"/>
      <c r="M326" s="104">
        <v>1</v>
      </c>
      <c r="N326" s="104"/>
      <c r="O326" s="104"/>
      <c r="P326" s="104"/>
      <c r="Q326" s="104"/>
      <c r="R326" s="104">
        <v>1</v>
      </c>
      <c r="S326" s="104"/>
      <c r="T326" s="104"/>
      <c r="U326" s="104"/>
      <c r="V326" s="104"/>
      <c r="W326" s="104"/>
      <c r="X326" s="102" t="s">
        <v>42</v>
      </c>
      <c r="Y326" s="176"/>
      <c r="Z326" s="176"/>
      <c r="AA326" s="176"/>
      <c r="AB326" s="176"/>
      <c r="AC326" s="176"/>
      <c r="AD326" s="176"/>
    </row>
    <row r="327" spans="2:30" ht="19.649999999999999" customHeight="1">
      <c r="B327" s="121">
        <f t="shared" si="5"/>
        <v>323</v>
      </c>
      <c r="C327" s="122" t="s">
        <v>534</v>
      </c>
      <c r="D327" s="122" t="s">
        <v>522</v>
      </c>
      <c r="E327" s="122">
        <v>2009</v>
      </c>
      <c r="F327" s="122">
        <v>2019</v>
      </c>
      <c r="G327" s="123"/>
      <c r="H327" s="129" t="s">
        <v>20</v>
      </c>
      <c r="I327" s="130" t="s">
        <v>20</v>
      </c>
      <c r="J327" s="131"/>
      <c r="K327" s="229">
        <v>0</v>
      </c>
      <c r="L327" s="104"/>
      <c r="M327" s="104">
        <v>1</v>
      </c>
      <c r="N327" s="104"/>
      <c r="O327" s="104"/>
      <c r="P327" s="104"/>
      <c r="Q327" s="104"/>
      <c r="R327" s="104">
        <v>1</v>
      </c>
      <c r="S327" s="104"/>
      <c r="T327" s="104"/>
      <c r="U327" s="104"/>
      <c r="V327" s="104"/>
      <c r="W327" s="104"/>
      <c r="X327" s="102" t="s">
        <v>42</v>
      </c>
      <c r="Y327" s="176"/>
      <c r="Z327" s="176"/>
      <c r="AA327" s="176"/>
      <c r="AB327" s="176"/>
      <c r="AC327" s="176"/>
      <c r="AD327" s="176"/>
    </row>
    <row r="328" spans="2:30" ht="19.649999999999999" customHeight="1">
      <c r="B328" s="121">
        <f t="shared" si="5"/>
        <v>324</v>
      </c>
      <c r="C328" s="122" t="s">
        <v>534</v>
      </c>
      <c r="D328" s="122" t="s">
        <v>523</v>
      </c>
      <c r="E328" s="122">
        <v>2015</v>
      </c>
      <c r="F328" s="122">
        <v>2017</v>
      </c>
      <c r="G328" s="123"/>
      <c r="H328" s="129" t="s">
        <v>20</v>
      </c>
      <c r="I328" s="130" t="s">
        <v>20</v>
      </c>
      <c r="J328" s="131"/>
      <c r="K328" s="229">
        <v>0</v>
      </c>
      <c r="L328" s="104"/>
      <c r="M328" s="104">
        <v>1</v>
      </c>
      <c r="N328" s="104"/>
      <c r="O328" s="104"/>
      <c r="P328" s="104"/>
      <c r="Q328" s="104"/>
      <c r="R328" s="104">
        <v>1</v>
      </c>
      <c r="S328" s="104"/>
      <c r="T328" s="104"/>
      <c r="U328" s="104"/>
      <c r="V328" s="104"/>
      <c r="W328" s="104"/>
      <c r="X328" s="102" t="s">
        <v>42</v>
      </c>
      <c r="Y328" s="176"/>
      <c r="Z328" s="176"/>
      <c r="AA328" s="176"/>
      <c r="AB328" s="176"/>
      <c r="AC328" s="176"/>
      <c r="AD328" s="176"/>
    </row>
    <row r="329" spans="2:30" ht="19.649999999999999" customHeight="1">
      <c r="B329" s="121">
        <f t="shared" si="5"/>
        <v>325</v>
      </c>
      <c r="C329" s="122" t="s">
        <v>534</v>
      </c>
      <c r="D329" s="122" t="s">
        <v>523</v>
      </c>
      <c r="E329" s="122">
        <v>2018</v>
      </c>
      <c r="F329" s="122" t="s">
        <v>19</v>
      </c>
      <c r="G329" s="123"/>
      <c r="H329" s="129" t="s">
        <v>20</v>
      </c>
      <c r="I329" s="130" t="s">
        <v>20</v>
      </c>
      <c r="J329" s="131"/>
      <c r="K329" s="229">
        <v>0</v>
      </c>
      <c r="L329" s="104"/>
      <c r="M329" s="104">
        <v>1</v>
      </c>
      <c r="N329" s="104"/>
      <c r="O329" s="104"/>
      <c r="P329" s="104"/>
      <c r="Q329" s="104"/>
      <c r="R329" s="104">
        <v>1</v>
      </c>
      <c r="S329" s="104"/>
      <c r="T329" s="104"/>
      <c r="U329" s="104"/>
      <c r="V329" s="104"/>
      <c r="W329" s="104"/>
      <c r="X329" s="102" t="s">
        <v>42</v>
      </c>
      <c r="Y329" s="176"/>
      <c r="Z329" s="176"/>
      <c r="AA329" s="176"/>
      <c r="AB329" s="176"/>
      <c r="AC329" s="176"/>
      <c r="AD329" s="176"/>
    </row>
    <row r="330" spans="2:30" ht="19.649999999999999" customHeight="1">
      <c r="B330" s="121">
        <f t="shared" si="5"/>
        <v>326</v>
      </c>
      <c r="C330" s="122" t="s">
        <v>534</v>
      </c>
      <c r="D330" s="122" t="s">
        <v>538</v>
      </c>
      <c r="E330" s="122">
        <v>2011</v>
      </c>
      <c r="F330" s="122">
        <v>2019</v>
      </c>
      <c r="G330" s="123"/>
      <c r="H330" s="129" t="s">
        <v>20</v>
      </c>
      <c r="I330" s="130" t="s">
        <v>20</v>
      </c>
      <c r="J330" s="131"/>
      <c r="K330" s="229">
        <v>0</v>
      </c>
      <c r="L330" s="104"/>
      <c r="M330" s="104">
        <v>1</v>
      </c>
      <c r="N330" s="104"/>
      <c r="O330" s="104"/>
      <c r="P330" s="104"/>
      <c r="Q330" s="104"/>
      <c r="R330" s="104">
        <v>1</v>
      </c>
      <c r="S330" s="104"/>
      <c r="T330" s="104"/>
      <c r="U330" s="104"/>
      <c r="V330" s="104"/>
      <c r="W330" s="104"/>
      <c r="X330" s="102" t="s">
        <v>42</v>
      </c>
      <c r="Y330" s="176"/>
      <c r="Z330" s="176"/>
      <c r="AA330" s="176"/>
      <c r="AB330" s="176"/>
      <c r="AC330" s="176"/>
      <c r="AD330" s="176"/>
    </row>
    <row r="331" spans="2:30" ht="19.649999999999999" customHeight="1">
      <c r="B331" s="121">
        <f t="shared" si="5"/>
        <v>327</v>
      </c>
      <c r="C331" s="122" t="s">
        <v>534</v>
      </c>
      <c r="D331" s="122" t="s">
        <v>539</v>
      </c>
      <c r="E331" s="122">
        <v>2020</v>
      </c>
      <c r="F331" s="122" t="s">
        <v>19</v>
      </c>
      <c r="G331" s="123"/>
      <c r="H331" s="129" t="s">
        <v>20</v>
      </c>
      <c r="I331" s="130" t="s">
        <v>20</v>
      </c>
      <c r="J331" s="131"/>
      <c r="K331" s="229">
        <v>0</v>
      </c>
      <c r="L331" s="104"/>
      <c r="M331" s="104">
        <v>1</v>
      </c>
      <c r="N331" s="104"/>
      <c r="O331" s="104"/>
      <c r="P331" s="104"/>
      <c r="Q331" s="104"/>
      <c r="R331" s="104">
        <v>1</v>
      </c>
      <c r="S331" s="104"/>
      <c r="T331" s="104"/>
      <c r="U331" s="104"/>
      <c r="V331" s="104"/>
      <c r="W331" s="104"/>
      <c r="X331" s="102" t="s">
        <v>42</v>
      </c>
      <c r="Y331" s="176"/>
      <c r="Z331" s="176"/>
      <c r="AA331" s="176"/>
      <c r="AB331" s="176"/>
      <c r="AC331" s="176"/>
      <c r="AD331" s="176"/>
    </row>
    <row r="332" spans="2:30" ht="19.649999999999999" customHeight="1">
      <c r="B332" s="121">
        <f t="shared" si="5"/>
        <v>328</v>
      </c>
      <c r="C332" s="122" t="s">
        <v>542</v>
      </c>
      <c r="D332" s="122" t="s">
        <v>543</v>
      </c>
      <c r="E332" s="122">
        <v>2011</v>
      </c>
      <c r="F332" s="122">
        <v>2020</v>
      </c>
      <c r="G332" s="123"/>
      <c r="H332" s="129" t="s">
        <v>20</v>
      </c>
      <c r="I332" s="130" t="s">
        <v>20</v>
      </c>
      <c r="J332" s="131"/>
      <c r="K332" s="229">
        <v>0</v>
      </c>
      <c r="L332" s="104"/>
      <c r="M332" s="104">
        <v>1</v>
      </c>
      <c r="N332" s="104"/>
      <c r="O332" s="104"/>
      <c r="P332" s="104"/>
      <c r="Q332" s="104"/>
      <c r="R332" s="104">
        <v>1</v>
      </c>
      <c r="S332" s="104"/>
      <c r="T332" s="104"/>
      <c r="U332" s="104"/>
      <c r="V332" s="104"/>
      <c r="W332" s="104"/>
      <c r="X332" s="102" t="s">
        <v>41</v>
      </c>
      <c r="Y332" s="176"/>
      <c r="Z332" s="176"/>
      <c r="AA332" s="176"/>
      <c r="AB332" s="176"/>
      <c r="AC332" s="176"/>
      <c r="AD332" s="176"/>
    </row>
    <row r="333" spans="2:30" ht="19.649999999999999" customHeight="1">
      <c r="B333" s="121">
        <f t="shared" si="5"/>
        <v>329</v>
      </c>
      <c r="C333" s="122" t="s">
        <v>542</v>
      </c>
      <c r="D333" s="122" t="s">
        <v>544</v>
      </c>
      <c r="E333" s="122">
        <v>2004</v>
      </c>
      <c r="F333" s="122">
        <v>2015</v>
      </c>
      <c r="G333" s="123"/>
      <c r="H333" s="129" t="s">
        <v>20</v>
      </c>
      <c r="I333" s="130" t="s">
        <v>20</v>
      </c>
      <c r="J333" s="131"/>
      <c r="K333" s="229">
        <v>0</v>
      </c>
      <c r="L333" s="104"/>
      <c r="M333" s="104">
        <v>1</v>
      </c>
      <c r="N333" s="104"/>
      <c r="O333" s="104"/>
      <c r="P333" s="104"/>
      <c r="Q333" s="104"/>
      <c r="R333" s="104">
        <v>1</v>
      </c>
      <c r="S333" s="104"/>
      <c r="T333" s="104"/>
      <c r="U333" s="104"/>
      <c r="V333" s="104"/>
      <c r="W333" s="104"/>
      <c r="X333" s="102" t="s">
        <v>545</v>
      </c>
      <c r="Y333" s="176"/>
      <c r="Z333" s="176"/>
      <c r="AA333" s="176"/>
      <c r="AB333" s="176"/>
      <c r="AC333" s="176"/>
      <c r="AD333" s="176"/>
    </row>
    <row r="334" spans="2:30" ht="19.649999999999999" customHeight="1">
      <c r="B334" s="121">
        <f t="shared" si="5"/>
        <v>330</v>
      </c>
      <c r="C334" s="122" t="s">
        <v>542</v>
      </c>
      <c r="D334" s="122" t="s">
        <v>546</v>
      </c>
      <c r="E334" s="122">
        <v>2017</v>
      </c>
      <c r="F334" s="122" t="s">
        <v>19</v>
      </c>
      <c r="G334" s="123"/>
      <c r="H334" s="129" t="s">
        <v>20</v>
      </c>
      <c r="I334" s="130" t="s">
        <v>20</v>
      </c>
      <c r="J334" s="131"/>
      <c r="K334" s="229" t="s">
        <v>20</v>
      </c>
      <c r="L334" s="104"/>
      <c r="M334" s="104">
        <v>1</v>
      </c>
      <c r="N334" s="104"/>
      <c r="O334" s="104"/>
      <c r="P334" s="104"/>
      <c r="Q334" s="104">
        <v>2</v>
      </c>
      <c r="R334" s="104"/>
      <c r="S334" s="104"/>
      <c r="T334" s="104"/>
      <c r="U334" s="104"/>
      <c r="V334" s="104"/>
      <c r="W334" s="104"/>
      <c r="X334" s="102" t="s">
        <v>547</v>
      </c>
      <c r="Y334" s="176"/>
      <c r="Z334" s="176"/>
      <c r="AA334" s="176"/>
      <c r="AB334" s="176"/>
      <c r="AC334" s="176"/>
      <c r="AD334" s="176"/>
    </row>
    <row r="335" spans="2:30" ht="19.649999999999999" customHeight="1">
      <c r="B335" s="121">
        <f t="shared" si="5"/>
        <v>331</v>
      </c>
      <c r="C335" s="122" t="s">
        <v>547</v>
      </c>
      <c r="D335" s="122" t="s">
        <v>548</v>
      </c>
      <c r="E335" s="122">
        <v>2016</v>
      </c>
      <c r="F335" s="122" t="s">
        <v>19</v>
      </c>
      <c r="G335" s="123"/>
      <c r="H335" s="129" t="s">
        <v>20</v>
      </c>
      <c r="I335" s="130" t="s">
        <v>20</v>
      </c>
      <c r="J335" s="131" t="s">
        <v>25</v>
      </c>
      <c r="K335" s="229"/>
      <c r="L335" s="104"/>
      <c r="M335" s="104">
        <v>1</v>
      </c>
      <c r="N335" s="104"/>
      <c r="O335" s="104"/>
      <c r="P335" s="104"/>
      <c r="Q335" s="104"/>
      <c r="R335" s="104"/>
      <c r="S335" s="104"/>
      <c r="T335" s="104">
        <v>1</v>
      </c>
      <c r="U335" s="104"/>
      <c r="V335" s="104"/>
      <c r="W335" s="104"/>
      <c r="X335" s="102" t="s">
        <v>80</v>
      </c>
      <c r="Y335" s="176"/>
      <c r="Z335" s="176"/>
      <c r="AA335" s="176"/>
      <c r="AB335" s="176"/>
      <c r="AC335" s="176"/>
      <c r="AD335" s="176"/>
    </row>
    <row r="336" spans="2:30" ht="19.649999999999999" customHeight="1">
      <c r="B336" s="121">
        <f t="shared" si="5"/>
        <v>332</v>
      </c>
      <c r="C336" s="122" t="s">
        <v>542</v>
      </c>
      <c r="D336" s="122" t="s">
        <v>549</v>
      </c>
      <c r="E336" s="122">
        <v>2001</v>
      </c>
      <c r="F336" s="122">
        <v>2009</v>
      </c>
      <c r="G336" s="123" t="s">
        <v>20</v>
      </c>
      <c r="H336" s="129" t="s">
        <v>20</v>
      </c>
      <c r="I336" s="130" t="s">
        <v>20</v>
      </c>
      <c r="J336" s="131"/>
      <c r="K336" s="229">
        <v>0</v>
      </c>
      <c r="L336" s="104"/>
      <c r="M336" s="104">
        <v>1</v>
      </c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2" t="s">
        <v>550</v>
      </c>
      <c r="Y336" s="176"/>
      <c r="Z336" s="176"/>
      <c r="AA336" s="176"/>
      <c r="AB336" s="176"/>
      <c r="AC336" s="176"/>
      <c r="AD336" s="176"/>
    </row>
    <row r="337" spans="2:30" ht="19.649999999999999" customHeight="1">
      <c r="B337" s="121">
        <f t="shared" si="5"/>
        <v>333</v>
      </c>
      <c r="C337" s="122" t="s">
        <v>542</v>
      </c>
      <c r="D337" s="122" t="s">
        <v>549</v>
      </c>
      <c r="E337" s="122">
        <v>2017</v>
      </c>
      <c r="F337" s="122" t="s">
        <v>19</v>
      </c>
      <c r="G337" s="123"/>
      <c r="H337" s="129" t="s">
        <v>20</v>
      </c>
      <c r="I337" s="130" t="s">
        <v>20</v>
      </c>
      <c r="J337" s="131"/>
      <c r="K337" s="229" t="s">
        <v>20</v>
      </c>
      <c r="L337" s="104"/>
      <c r="M337" s="104">
        <v>1</v>
      </c>
      <c r="N337" s="104"/>
      <c r="O337" s="104"/>
      <c r="P337" s="104"/>
      <c r="Q337" s="104">
        <v>2</v>
      </c>
      <c r="R337" s="104"/>
      <c r="S337" s="104"/>
      <c r="T337" s="104"/>
      <c r="U337" s="104"/>
      <c r="V337" s="104"/>
      <c r="W337" s="104"/>
      <c r="Y337" s="176"/>
      <c r="Z337" s="176"/>
      <c r="AA337" s="176"/>
      <c r="AB337" s="176"/>
      <c r="AC337" s="176"/>
      <c r="AD337" s="176"/>
    </row>
    <row r="338" spans="2:30" ht="19.649999999999999" customHeight="1">
      <c r="B338" s="121">
        <f t="shared" si="5"/>
        <v>334</v>
      </c>
      <c r="C338" s="122" t="s">
        <v>542</v>
      </c>
      <c r="D338" s="122" t="s">
        <v>551</v>
      </c>
      <c r="E338" s="122">
        <v>2005</v>
      </c>
      <c r="F338" s="122">
        <v>2012</v>
      </c>
      <c r="G338" s="123" t="s">
        <v>20</v>
      </c>
      <c r="H338" s="129" t="s">
        <v>20</v>
      </c>
      <c r="I338" s="130" t="s">
        <v>20</v>
      </c>
      <c r="J338" s="131"/>
      <c r="K338" s="229">
        <v>0</v>
      </c>
      <c r="L338" s="104"/>
      <c r="M338" s="104">
        <v>1</v>
      </c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2" t="s">
        <v>552</v>
      </c>
      <c r="Y338" s="176"/>
      <c r="Z338" s="176"/>
      <c r="AA338" s="176"/>
      <c r="AB338" s="176"/>
      <c r="AC338" s="176"/>
      <c r="AD338" s="176"/>
    </row>
    <row r="339" spans="2:30" ht="19.649999999999999" customHeight="1">
      <c r="B339" s="121">
        <f t="shared" si="5"/>
        <v>335</v>
      </c>
      <c r="C339" s="122" t="s">
        <v>542</v>
      </c>
      <c r="D339" s="122" t="s">
        <v>551</v>
      </c>
      <c r="E339" s="122">
        <v>2013</v>
      </c>
      <c r="F339" s="122" t="s">
        <v>19</v>
      </c>
      <c r="G339" s="123"/>
      <c r="H339" s="129" t="s">
        <v>20</v>
      </c>
      <c r="I339" s="130" t="s">
        <v>20</v>
      </c>
      <c r="J339" s="131" t="s">
        <v>20</v>
      </c>
      <c r="K339" s="229">
        <v>0</v>
      </c>
      <c r="L339" s="104"/>
      <c r="M339" s="104">
        <v>1</v>
      </c>
      <c r="N339" s="104"/>
      <c r="O339" s="104"/>
      <c r="P339" s="104"/>
      <c r="Q339" s="104"/>
      <c r="R339" s="104">
        <v>1</v>
      </c>
      <c r="S339" s="104"/>
      <c r="T339" s="104"/>
      <c r="U339" s="104"/>
      <c r="V339" s="104"/>
      <c r="W339" s="104"/>
      <c r="X339" s="102" t="s">
        <v>66</v>
      </c>
      <c r="Y339" s="176"/>
      <c r="Z339" s="176"/>
      <c r="AA339" s="176"/>
      <c r="AB339" s="176"/>
      <c r="AC339" s="176"/>
      <c r="AD339" s="176"/>
    </row>
    <row r="340" spans="2:30" ht="19.649999999999999" customHeight="1">
      <c r="B340" s="121">
        <f t="shared" si="5"/>
        <v>336</v>
      </c>
      <c r="C340" s="122" t="s">
        <v>542</v>
      </c>
      <c r="D340" s="122" t="s">
        <v>551</v>
      </c>
      <c r="E340" s="122">
        <v>2021</v>
      </c>
      <c r="F340" s="122"/>
      <c r="G340" s="123"/>
      <c r="H340" s="129" t="s">
        <v>20</v>
      </c>
      <c r="I340" s="130" t="s">
        <v>20</v>
      </c>
      <c r="J340" s="131"/>
      <c r="K340" s="229"/>
      <c r="L340" s="104"/>
      <c r="M340" s="104">
        <v>1</v>
      </c>
      <c r="N340" s="104"/>
      <c r="O340" s="104"/>
      <c r="P340" s="104"/>
      <c r="Q340" s="104"/>
      <c r="R340" s="104"/>
      <c r="S340" s="104"/>
      <c r="T340" s="104"/>
      <c r="U340" s="104">
        <v>1</v>
      </c>
      <c r="V340" s="104"/>
      <c r="W340" s="104"/>
      <c r="Y340" s="176"/>
      <c r="Z340" s="176"/>
      <c r="AA340" s="176"/>
      <c r="AB340" s="176"/>
      <c r="AC340" s="176"/>
      <c r="AD340" s="176"/>
    </row>
    <row r="341" spans="2:30" ht="19.649999999999999" customHeight="1">
      <c r="B341" s="121">
        <f t="shared" si="5"/>
        <v>337</v>
      </c>
      <c r="C341" s="122" t="s">
        <v>542</v>
      </c>
      <c r="D341" s="122" t="s">
        <v>553</v>
      </c>
      <c r="E341" s="122">
        <v>2012</v>
      </c>
      <c r="F341" s="122" t="s">
        <v>19</v>
      </c>
      <c r="G341" s="123"/>
      <c r="H341" s="129" t="s">
        <v>20</v>
      </c>
      <c r="I341" s="130" t="s">
        <v>20</v>
      </c>
      <c r="J341" s="131"/>
      <c r="K341" s="229">
        <v>0</v>
      </c>
      <c r="L341" s="104"/>
      <c r="M341" s="104">
        <v>1</v>
      </c>
      <c r="N341" s="104"/>
      <c r="O341" s="104"/>
      <c r="P341" s="104"/>
      <c r="Q341" s="104"/>
      <c r="R341" s="104">
        <v>1</v>
      </c>
      <c r="S341" s="104"/>
      <c r="T341" s="104"/>
      <c r="U341" s="104"/>
      <c r="V341" s="104"/>
      <c r="W341" s="104"/>
      <c r="X341" s="102" t="s">
        <v>454</v>
      </c>
      <c r="Y341" s="176"/>
      <c r="Z341" s="176"/>
      <c r="AA341" s="176"/>
      <c r="AB341" s="176"/>
      <c r="AC341" s="176"/>
      <c r="AD341" s="176"/>
    </row>
    <row r="342" spans="2:30" ht="19.649999999999999" customHeight="1">
      <c r="B342" s="121">
        <f t="shared" si="5"/>
        <v>338</v>
      </c>
      <c r="C342" s="122" t="s">
        <v>542</v>
      </c>
      <c r="D342" s="122" t="s">
        <v>554</v>
      </c>
      <c r="E342" s="122">
        <v>2018</v>
      </c>
      <c r="F342" s="122" t="s">
        <v>19</v>
      </c>
      <c r="G342" s="123"/>
      <c r="H342" s="129" t="s">
        <v>20</v>
      </c>
      <c r="I342" s="130" t="s">
        <v>20</v>
      </c>
      <c r="J342" s="131" t="s">
        <v>25</v>
      </c>
      <c r="K342" s="229"/>
      <c r="L342" s="104"/>
      <c r="M342" s="104">
        <v>1</v>
      </c>
      <c r="N342" s="104"/>
      <c r="O342" s="104"/>
      <c r="P342" s="104"/>
      <c r="Q342" s="104"/>
      <c r="R342" s="104"/>
      <c r="S342" s="104"/>
      <c r="T342" s="104">
        <v>1</v>
      </c>
      <c r="U342" s="104"/>
      <c r="V342" s="104"/>
      <c r="W342" s="104"/>
      <c r="X342" s="102" t="s">
        <v>80</v>
      </c>
      <c r="Y342" s="176"/>
      <c r="Z342" s="176"/>
      <c r="AA342" s="176"/>
      <c r="AB342" s="176"/>
      <c r="AC342" s="176"/>
      <c r="AD342" s="176"/>
    </row>
    <row r="343" spans="2:30" ht="19.649999999999999" customHeight="1">
      <c r="B343" s="121">
        <f t="shared" si="5"/>
        <v>339</v>
      </c>
      <c r="C343" s="122" t="s">
        <v>542</v>
      </c>
      <c r="D343" s="122" t="s">
        <v>555</v>
      </c>
      <c r="E343" s="122">
        <v>2012</v>
      </c>
      <c r="F343" s="122">
        <v>2018</v>
      </c>
      <c r="G343" s="123" t="s">
        <v>20</v>
      </c>
      <c r="H343" s="129" t="s">
        <v>20</v>
      </c>
      <c r="I343" s="130" t="s">
        <v>20</v>
      </c>
      <c r="J343" s="131"/>
      <c r="K343" s="229">
        <v>0</v>
      </c>
      <c r="L343" s="104"/>
      <c r="M343" s="104">
        <v>1</v>
      </c>
      <c r="N343" s="104" t="s">
        <v>59</v>
      </c>
      <c r="O343" s="104"/>
      <c r="P343" s="104"/>
      <c r="Q343" s="104"/>
      <c r="R343" s="104"/>
      <c r="S343" s="104"/>
      <c r="T343" s="104"/>
      <c r="U343" s="104"/>
      <c r="V343" s="104"/>
      <c r="W343" s="104"/>
      <c r="X343" s="102" t="s">
        <v>556</v>
      </c>
      <c r="Y343" s="176"/>
      <c r="Z343" s="176"/>
      <c r="AA343" s="176"/>
      <c r="AB343" s="176"/>
      <c r="AC343" s="176"/>
      <c r="AD343" s="176"/>
    </row>
    <row r="344" spans="2:30" ht="19.649999999999999" customHeight="1">
      <c r="B344" s="121">
        <f t="shared" si="5"/>
        <v>340</v>
      </c>
      <c r="C344" s="122" t="s">
        <v>547</v>
      </c>
      <c r="D344" s="122" t="s">
        <v>555</v>
      </c>
      <c r="E344" s="122">
        <v>2013</v>
      </c>
      <c r="F344" s="122" t="s">
        <v>19</v>
      </c>
      <c r="G344" s="123"/>
      <c r="H344" s="129" t="s">
        <v>20</v>
      </c>
      <c r="I344" s="130" t="s">
        <v>20</v>
      </c>
      <c r="J344" s="131"/>
      <c r="K344" s="229">
        <v>0</v>
      </c>
      <c r="L344" s="104"/>
      <c r="M344" s="104">
        <v>1</v>
      </c>
      <c r="N344" s="104"/>
      <c r="O344" s="104"/>
      <c r="P344" s="104"/>
      <c r="Q344" s="104"/>
      <c r="R344" s="104">
        <v>1</v>
      </c>
      <c r="S344" s="104"/>
      <c r="T344" s="104"/>
      <c r="U344" s="104"/>
      <c r="V344" s="104"/>
      <c r="W344" s="104"/>
      <c r="X344" s="102" t="s">
        <v>454</v>
      </c>
      <c r="Y344" s="176"/>
      <c r="Z344" s="176"/>
      <c r="AA344" s="176"/>
      <c r="AB344" s="176"/>
      <c r="AC344" s="176"/>
      <c r="AD344" s="176"/>
    </row>
    <row r="345" spans="2:30" ht="19.649999999999999" customHeight="1">
      <c r="B345" s="121">
        <f t="shared" si="5"/>
        <v>341</v>
      </c>
      <c r="C345" s="122" t="s">
        <v>557</v>
      </c>
      <c r="D345" s="122" t="s">
        <v>558</v>
      </c>
      <c r="E345" s="122">
        <v>2012</v>
      </c>
      <c r="F345" s="122" t="s">
        <v>19</v>
      </c>
      <c r="G345" s="123"/>
      <c r="H345" s="129" t="s">
        <v>20</v>
      </c>
      <c r="I345" s="130" t="s">
        <v>20</v>
      </c>
      <c r="J345" s="131"/>
      <c r="K345" s="229">
        <v>0</v>
      </c>
      <c r="L345" s="104"/>
      <c r="M345" s="104">
        <v>1</v>
      </c>
      <c r="N345" s="104"/>
      <c r="O345" s="104"/>
      <c r="P345" s="104"/>
      <c r="Q345" s="104"/>
      <c r="R345" s="104">
        <v>1</v>
      </c>
      <c r="S345" s="104"/>
      <c r="T345" s="104"/>
      <c r="U345" s="104"/>
      <c r="V345" s="104"/>
      <c r="W345" s="104"/>
      <c r="X345" s="102" t="s">
        <v>454</v>
      </c>
      <c r="Y345" s="176"/>
      <c r="Z345" s="176"/>
      <c r="AA345" s="176"/>
      <c r="AB345" s="176"/>
      <c r="AC345" s="176"/>
      <c r="AD345" s="176"/>
    </row>
    <row r="346" spans="2:30" ht="19.649999999999999" customHeight="1">
      <c r="B346" s="121">
        <f t="shared" si="5"/>
        <v>342</v>
      </c>
      <c r="C346" s="122" t="s">
        <v>557</v>
      </c>
      <c r="D346" s="122" t="s">
        <v>559</v>
      </c>
      <c r="E346" s="122">
        <v>2007</v>
      </c>
      <c r="F346" s="122">
        <v>2014</v>
      </c>
      <c r="G346" s="123"/>
      <c r="H346" s="129" t="s">
        <v>20</v>
      </c>
      <c r="I346" s="130" t="s">
        <v>20</v>
      </c>
      <c r="J346" s="131"/>
      <c r="K346" s="229" t="s">
        <v>20</v>
      </c>
      <c r="L346" s="104"/>
      <c r="M346" s="104">
        <v>1</v>
      </c>
      <c r="N346" s="104"/>
      <c r="O346" s="104"/>
      <c r="P346" s="104"/>
      <c r="Q346" s="104">
        <v>2</v>
      </c>
      <c r="R346" s="104"/>
      <c r="S346" s="104"/>
      <c r="T346" s="104"/>
      <c r="U346" s="104"/>
      <c r="V346" s="104"/>
      <c r="W346" s="104"/>
      <c r="X346" s="102" t="s">
        <v>560</v>
      </c>
      <c r="Y346" s="176"/>
      <c r="Z346" s="176"/>
      <c r="AA346" s="176"/>
      <c r="AB346" s="176"/>
      <c r="AC346" s="176"/>
      <c r="AD346" s="176"/>
    </row>
    <row r="347" spans="2:30" ht="19.649999999999999" customHeight="1">
      <c r="B347" s="121">
        <f t="shared" si="5"/>
        <v>343</v>
      </c>
      <c r="C347" s="122" t="s">
        <v>557</v>
      </c>
      <c r="D347" s="122" t="s">
        <v>559</v>
      </c>
      <c r="E347" s="122">
        <v>2014</v>
      </c>
      <c r="F347" s="122" t="s">
        <v>71</v>
      </c>
      <c r="G347" s="123"/>
      <c r="H347" s="129" t="s">
        <v>20</v>
      </c>
      <c r="I347" s="130"/>
      <c r="J347" s="131" t="s">
        <v>20</v>
      </c>
      <c r="K347" s="229">
        <v>0</v>
      </c>
      <c r="L347" s="104"/>
      <c r="M347" s="104">
        <v>1</v>
      </c>
      <c r="N347" s="104"/>
      <c r="O347" s="104"/>
      <c r="P347" s="104">
        <v>1</v>
      </c>
      <c r="Q347" s="104"/>
      <c r="R347" s="104"/>
      <c r="S347" s="104"/>
      <c r="T347" s="104"/>
      <c r="U347" s="104"/>
      <c r="V347" s="104"/>
      <c r="W347" s="104"/>
      <c r="X347" s="102" t="s">
        <v>561</v>
      </c>
      <c r="Y347" s="176"/>
      <c r="Z347" s="176"/>
      <c r="AA347" s="176"/>
      <c r="AB347" s="176"/>
      <c r="AC347" s="176"/>
      <c r="AD347" s="176"/>
    </row>
    <row r="348" spans="2:30" ht="19.649999999999999" customHeight="1">
      <c r="B348" s="121">
        <f t="shared" si="5"/>
        <v>344</v>
      </c>
      <c r="C348" s="122" t="s">
        <v>557</v>
      </c>
      <c r="D348" s="122" t="s">
        <v>562</v>
      </c>
      <c r="E348" s="122">
        <v>2019</v>
      </c>
      <c r="F348" s="122" t="s">
        <v>19</v>
      </c>
      <c r="G348" s="123"/>
      <c r="H348" s="129" t="s">
        <v>20</v>
      </c>
      <c r="I348" s="130" t="s">
        <v>20</v>
      </c>
      <c r="J348" s="131" t="s">
        <v>25</v>
      </c>
      <c r="K348" s="229"/>
      <c r="L348" s="104"/>
      <c r="M348" s="104">
        <v>1</v>
      </c>
      <c r="N348" s="104"/>
      <c r="O348" s="104"/>
      <c r="P348" s="104"/>
      <c r="Q348" s="104"/>
      <c r="R348" s="104"/>
      <c r="S348" s="104"/>
      <c r="T348" s="104">
        <v>1</v>
      </c>
      <c r="U348" s="104"/>
      <c r="V348" s="104"/>
      <c r="W348" s="104"/>
      <c r="X348" s="102" t="s">
        <v>563</v>
      </c>
      <c r="Y348" s="176"/>
      <c r="Z348" s="176"/>
      <c r="AA348" s="176"/>
      <c r="AB348" s="176"/>
      <c r="AC348" s="176"/>
      <c r="AD348" s="176"/>
    </row>
    <row r="349" spans="2:30" ht="19.649999999999999" customHeight="1">
      <c r="B349" s="121">
        <f t="shared" si="5"/>
        <v>345</v>
      </c>
      <c r="C349" s="122" t="s">
        <v>557</v>
      </c>
      <c r="D349" s="122" t="s">
        <v>564</v>
      </c>
      <c r="E349" s="122">
        <v>2017</v>
      </c>
      <c r="F349" s="122" t="s">
        <v>19</v>
      </c>
      <c r="G349" s="123"/>
      <c r="H349" s="129" t="s">
        <v>20</v>
      </c>
      <c r="I349" s="130" t="s">
        <v>20</v>
      </c>
      <c r="J349" s="131"/>
      <c r="K349" s="229">
        <v>0</v>
      </c>
      <c r="L349" s="104"/>
      <c r="M349" s="104">
        <v>1</v>
      </c>
      <c r="N349" s="104"/>
      <c r="O349" s="104"/>
      <c r="P349" s="104"/>
      <c r="Q349" s="104"/>
      <c r="R349" s="104">
        <v>1</v>
      </c>
      <c r="S349" s="104"/>
      <c r="T349" s="104"/>
      <c r="U349" s="104"/>
      <c r="V349" s="104"/>
      <c r="W349" s="104"/>
      <c r="X349" s="102" t="s">
        <v>42</v>
      </c>
      <c r="Y349" s="176"/>
      <c r="Z349" s="176"/>
      <c r="AA349" s="176"/>
      <c r="AB349" s="176"/>
      <c r="AC349" s="176"/>
      <c r="AD349" s="176"/>
    </row>
    <row r="350" spans="2:30" ht="19.649999999999999" customHeight="1">
      <c r="B350" s="121">
        <f t="shared" si="5"/>
        <v>346</v>
      </c>
      <c r="C350" s="122" t="s">
        <v>557</v>
      </c>
      <c r="D350" s="122" t="s">
        <v>565</v>
      </c>
      <c r="E350" s="122">
        <v>2016</v>
      </c>
      <c r="F350" s="122" t="s">
        <v>19</v>
      </c>
      <c r="G350" s="123"/>
      <c r="H350" s="129" t="s">
        <v>20</v>
      </c>
      <c r="I350" s="130" t="s">
        <v>20</v>
      </c>
      <c r="J350" s="131"/>
      <c r="K350" s="229" t="s">
        <v>20</v>
      </c>
      <c r="L350" s="104"/>
      <c r="M350" s="104">
        <v>1</v>
      </c>
      <c r="N350" s="104"/>
      <c r="O350" s="104"/>
      <c r="P350" s="104"/>
      <c r="Q350" s="104">
        <v>3</v>
      </c>
      <c r="R350" s="104"/>
      <c r="S350" s="104"/>
      <c r="T350" s="104"/>
      <c r="U350" s="104"/>
      <c r="V350" s="104"/>
      <c r="W350" s="104"/>
      <c r="X350" s="102" t="s">
        <v>561</v>
      </c>
      <c r="Y350" s="176"/>
      <c r="Z350" s="176"/>
      <c r="AA350" s="176"/>
      <c r="AB350" s="176"/>
      <c r="AC350" s="176"/>
      <c r="AD350" s="176"/>
    </row>
    <row r="351" spans="2:30" ht="19.649999999999999" customHeight="1">
      <c r="B351" s="121">
        <f t="shared" si="5"/>
        <v>347</v>
      </c>
      <c r="C351" s="122" t="s">
        <v>557</v>
      </c>
      <c r="D351" s="122" t="s">
        <v>566</v>
      </c>
      <c r="E351" s="122">
        <v>2021</v>
      </c>
      <c r="F351" s="122"/>
      <c r="G351" s="123"/>
      <c r="H351" s="129" t="s">
        <v>20</v>
      </c>
      <c r="I351" s="130" t="s">
        <v>20</v>
      </c>
      <c r="J351" s="131"/>
      <c r="K351" s="229"/>
      <c r="L351" s="104"/>
      <c r="M351" s="104">
        <v>1</v>
      </c>
      <c r="N351" s="104"/>
      <c r="O351" s="104"/>
      <c r="P351" s="104"/>
      <c r="Q351" s="104"/>
      <c r="R351" s="104"/>
      <c r="S351" s="104"/>
      <c r="T351" s="104"/>
      <c r="U351" s="104">
        <v>1</v>
      </c>
      <c r="V351" s="104"/>
      <c r="W351" s="104"/>
      <c r="Y351" s="176"/>
      <c r="Z351" s="176"/>
      <c r="AA351" s="176"/>
      <c r="AB351" s="176"/>
      <c r="AC351" s="176"/>
      <c r="AD351" s="176"/>
    </row>
    <row r="352" spans="2:30" ht="19.649999999999999" customHeight="1">
      <c r="B352" s="121">
        <f t="shared" si="5"/>
        <v>348</v>
      </c>
      <c r="C352" s="122" t="s">
        <v>557</v>
      </c>
      <c r="D352" s="122" t="s">
        <v>567</v>
      </c>
      <c r="E352" s="122">
        <v>2004</v>
      </c>
      <c r="F352" s="122">
        <v>2013</v>
      </c>
      <c r="G352" s="123" t="s">
        <v>20</v>
      </c>
      <c r="H352" s="129" t="s">
        <v>20</v>
      </c>
      <c r="I352" s="130" t="s">
        <v>20</v>
      </c>
      <c r="J352" s="131"/>
      <c r="K352" s="229" t="s">
        <v>20</v>
      </c>
      <c r="L352" s="108">
        <v>43951</v>
      </c>
      <c r="M352" s="104">
        <v>1</v>
      </c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2" t="s">
        <v>568</v>
      </c>
      <c r="Y352" s="176"/>
      <c r="Z352" s="176"/>
      <c r="AA352" s="176"/>
      <c r="AB352" s="176"/>
      <c r="AC352" s="176"/>
      <c r="AD352" s="176"/>
    </row>
    <row r="353" spans="2:30" ht="19.649999999999999" customHeight="1">
      <c r="B353" s="121">
        <f t="shared" si="5"/>
        <v>349</v>
      </c>
      <c r="C353" s="122" t="s">
        <v>557</v>
      </c>
      <c r="D353" s="122" t="s">
        <v>569</v>
      </c>
      <c r="E353" s="122">
        <v>2013</v>
      </c>
      <c r="F353" s="122">
        <v>2019</v>
      </c>
      <c r="G353" s="123" t="s">
        <v>20</v>
      </c>
      <c r="H353" s="129" t="s">
        <v>20</v>
      </c>
      <c r="I353" s="130" t="s">
        <v>20</v>
      </c>
      <c r="J353" s="131"/>
      <c r="K353" s="229" t="s">
        <v>20</v>
      </c>
      <c r="L353" s="108">
        <v>43951</v>
      </c>
      <c r="M353" s="104">
        <v>1</v>
      </c>
      <c r="N353" s="104" t="s">
        <v>59</v>
      </c>
      <c r="O353" s="104"/>
      <c r="P353" s="104"/>
      <c r="Q353" s="104"/>
      <c r="R353" s="104"/>
      <c r="S353" s="104"/>
      <c r="T353" s="104"/>
      <c r="U353" s="104"/>
      <c r="V353" s="104"/>
      <c r="W353" s="104"/>
      <c r="X353" s="102" t="s">
        <v>570</v>
      </c>
      <c r="Y353" s="176"/>
      <c r="Z353" s="176"/>
      <c r="AA353" s="176"/>
      <c r="AB353" s="176"/>
      <c r="AC353" s="176"/>
      <c r="AD353" s="176"/>
    </row>
    <row r="354" spans="2:30" ht="19.649999999999999" customHeight="1">
      <c r="B354" s="121">
        <f t="shared" si="5"/>
        <v>350</v>
      </c>
      <c r="C354" s="122" t="s">
        <v>557</v>
      </c>
      <c r="D354" s="122" t="s">
        <v>571</v>
      </c>
      <c r="E354" s="122">
        <v>2007</v>
      </c>
      <c r="F354" s="122">
        <v>2015</v>
      </c>
      <c r="G354" s="123"/>
      <c r="H354" s="129" t="s">
        <v>20</v>
      </c>
      <c r="I354" s="130" t="s">
        <v>20</v>
      </c>
      <c r="J354" s="131"/>
      <c r="K354" s="229">
        <v>0</v>
      </c>
      <c r="L354" s="104"/>
      <c r="M354" s="104">
        <v>1</v>
      </c>
      <c r="N354" s="104"/>
      <c r="O354" s="104"/>
      <c r="P354" s="104"/>
      <c r="Q354" s="104"/>
      <c r="R354" s="104">
        <v>1</v>
      </c>
      <c r="S354" s="104"/>
      <c r="T354" s="104"/>
      <c r="U354" s="104"/>
      <c r="V354" s="104"/>
      <c r="W354" s="104"/>
      <c r="X354" s="102" t="s">
        <v>41</v>
      </c>
      <c r="Y354" s="176"/>
      <c r="Z354" s="176"/>
      <c r="AA354" s="176"/>
      <c r="AB354" s="176"/>
      <c r="AC354" s="176"/>
      <c r="AD354" s="176"/>
    </row>
    <row r="355" spans="2:30" ht="19.649999999999999" customHeight="1">
      <c r="B355" s="121">
        <f t="shared" si="5"/>
        <v>351</v>
      </c>
      <c r="C355" s="122" t="s">
        <v>557</v>
      </c>
      <c r="D355" s="122" t="s">
        <v>572</v>
      </c>
      <c r="E355" s="122">
        <v>2013</v>
      </c>
      <c r="F355" s="122" t="s">
        <v>19</v>
      </c>
      <c r="G355" s="123"/>
      <c r="H355" s="129" t="s">
        <v>20</v>
      </c>
      <c r="I355" s="130" t="s">
        <v>20</v>
      </c>
      <c r="J355" s="131"/>
      <c r="K355" s="229">
        <v>0</v>
      </c>
      <c r="L355" s="104"/>
      <c r="M355" s="104">
        <v>1</v>
      </c>
      <c r="N355" s="104"/>
      <c r="O355" s="104"/>
      <c r="P355" s="104"/>
      <c r="Q355" s="104"/>
      <c r="R355" s="104">
        <v>1</v>
      </c>
      <c r="S355" s="104"/>
      <c r="T355" s="104"/>
      <c r="U355" s="104"/>
      <c r="V355" s="104"/>
      <c r="W355" s="104"/>
      <c r="X355" s="102" t="s">
        <v>454</v>
      </c>
      <c r="Y355" s="176"/>
      <c r="Z355" s="176"/>
      <c r="AA355" s="176"/>
      <c r="AB355" s="176"/>
      <c r="AC355" s="176"/>
      <c r="AD355" s="176"/>
    </row>
    <row r="356" spans="2:30" ht="19.649999999999999" customHeight="1">
      <c r="B356" s="121">
        <f t="shared" si="5"/>
        <v>352</v>
      </c>
      <c r="C356" s="122" t="s">
        <v>557</v>
      </c>
      <c r="D356" s="122" t="s">
        <v>573</v>
      </c>
      <c r="E356" s="122">
        <v>2006</v>
      </c>
      <c r="F356" s="122">
        <v>2015</v>
      </c>
      <c r="G356" s="123"/>
      <c r="H356" s="129" t="s">
        <v>20</v>
      </c>
      <c r="I356" s="130" t="s">
        <v>20</v>
      </c>
      <c r="J356" s="131"/>
      <c r="K356" s="229">
        <v>0</v>
      </c>
      <c r="L356" s="104"/>
      <c r="M356" s="104">
        <v>1</v>
      </c>
      <c r="N356" s="104"/>
      <c r="O356" s="104"/>
      <c r="P356" s="104"/>
      <c r="Q356" s="104"/>
      <c r="R356" s="104">
        <v>1</v>
      </c>
      <c r="S356" s="104"/>
      <c r="T356" s="104"/>
      <c r="U356" s="104"/>
      <c r="V356" s="104"/>
      <c r="W356" s="104"/>
      <c r="X356" s="102" t="s">
        <v>41</v>
      </c>
      <c r="Y356" s="176"/>
      <c r="Z356" s="176"/>
      <c r="AA356" s="176"/>
      <c r="AB356" s="176"/>
      <c r="AC356" s="176"/>
      <c r="AD356" s="176"/>
    </row>
    <row r="357" spans="2:30" ht="19.649999999999999" customHeight="1">
      <c r="B357" s="121">
        <f t="shared" si="5"/>
        <v>353</v>
      </c>
      <c r="C357" s="122" t="s">
        <v>557</v>
      </c>
      <c r="D357" s="122" t="s">
        <v>574</v>
      </c>
      <c r="E357" s="122">
        <v>2008</v>
      </c>
      <c r="F357" s="122">
        <v>2015</v>
      </c>
      <c r="G357" s="123"/>
      <c r="H357" s="129" t="s">
        <v>20</v>
      </c>
      <c r="I357" s="130" t="s">
        <v>20</v>
      </c>
      <c r="J357" s="131"/>
      <c r="K357" s="229">
        <v>0</v>
      </c>
      <c r="L357" s="104"/>
      <c r="M357" s="104">
        <v>1</v>
      </c>
      <c r="N357" s="104"/>
      <c r="O357" s="104"/>
      <c r="P357" s="104"/>
      <c r="Q357" s="104"/>
      <c r="R357" s="104">
        <v>1</v>
      </c>
      <c r="S357" s="104"/>
      <c r="T357" s="104"/>
      <c r="U357" s="104"/>
      <c r="V357" s="104"/>
      <c r="W357" s="104"/>
      <c r="X357" s="102" t="s">
        <v>42</v>
      </c>
      <c r="Y357" s="176"/>
      <c r="Z357" s="176"/>
      <c r="AA357" s="176"/>
      <c r="AB357" s="176"/>
      <c r="AC357" s="176"/>
      <c r="AD357" s="176"/>
    </row>
    <row r="358" spans="2:30" ht="19.649999999999999" customHeight="1">
      <c r="B358" s="121">
        <f t="shared" si="5"/>
        <v>354</v>
      </c>
      <c r="C358" s="122" t="s">
        <v>557</v>
      </c>
      <c r="D358" s="122" t="s">
        <v>574</v>
      </c>
      <c r="E358" s="122">
        <v>2015</v>
      </c>
      <c r="F358" s="122" t="s">
        <v>19</v>
      </c>
      <c r="G358" s="123"/>
      <c r="H358" s="129" t="s">
        <v>20</v>
      </c>
      <c r="I358" s="130" t="s">
        <v>20</v>
      </c>
      <c r="J358" s="131"/>
      <c r="K358" s="229" t="s">
        <v>20</v>
      </c>
      <c r="L358" s="104"/>
      <c r="M358" s="104">
        <v>1</v>
      </c>
      <c r="N358" s="104"/>
      <c r="O358" s="104"/>
      <c r="P358" s="104"/>
      <c r="Q358" s="104">
        <v>2</v>
      </c>
      <c r="R358" s="104"/>
      <c r="S358" s="104"/>
      <c r="T358" s="104"/>
      <c r="U358" s="104"/>
      <c r="V358" s="104"/>
      <c r="W358" s="104"/>
      <c r="X358" s="102" t="s">
        <v>560</v>
      </c>
      <c r="Y358" s="176"/>
      <c r="Z358" s="176"/>
      <c r="AA358" s="176"/>
      <c r="AB358" s="176"/>
      <c r="AC358" s="176"/>
      <c r="AD358" s="176"/>
    </row>
    <row r="359" spans="2:30" ht="19.649999999999999" customHeight="1">
      <c r="B359" s="121">
        <f t="shared" si="5"/>
        <v>355</v>
      </c>
      <c r="C359" s="122" t="s">
        <v>557</v>
      </c>
      <c r="D359" s="122" t="s">
        <v>575</v>
      </c>
      <c r="E359" s="122">
        <v>2009</v>
      </c>
      <c r="F359" s="122">
        <v>2017</v>
      </c>
      <c r="G359" s="123"/>
      <c r="H359" s="129" t="s">
        <v>20</v>
      </c>
      <c r="I359" s="129" t="s">
        <v>20</v>
      </c>
      <c r="J359" s="131"/>
      <c r="K359" s="229" t="s">
        <v>20</v>
      </c>
      <c r="L359" s="104"/>
      <c r="M359" s="104">
        <v>1</v>
      </c>
      <c r="N359" s="104"/>
      <c r="O359" s="104"/>
      <c r="P359" s="104"/>
      <c r="Q359" s="104">
        <v>1</v>
      </c>
      <c r="R359" s="104"/>
      <c r="S359" s="104"/>
      <c r="T359" s="104"/>
      <c r="U359" s="104"/>
      <c r="V359" s="104"/>
      <c r="W359" s="104"/>
      <c r="X359" s="102" t="s">
        <v>576</v>
      </c>
      <c r="Y359" s="176"/>
      <c r="Z359" s="176"/>
      <c r="AA359" s="176"/>
      <c r="AB359" s="176"/>
      <c r="AC359" s="176"/>
      <c r="AD359" s="176"/>
    </row>
    <row r="360" spans="2:30" ht="19.649999999999999" customHeight="1">
      <c r="B360" s="121">
        <f t="shared" si="5"/>
        <v>356</v>
      </c>
      <c r="C360" s="122" t="s">
        <v>577</v>
      </c>
      <c r="D360" s="122" t="s">
        <v>578</v>
      </c>
      <c r="E360" s="122">
        <v>2013</v>
      </c>
      <c r="F360" s="122">
        <v>2019</v>
      </c>
      <c r="G360" s="123"/>
      <c r="H360" s="129" t="s">
        <v>20</v>
      </c>
      <c r="I360" s="130" t="s">
        <v>20</v>
      </c>
      <c r="J360" s="131" t="s">
        <v>25</v>
      </c>
      <c r="K360" s="229"/>
      <c r="L360" s="104"/>
      <c r="M360" s="104">
        <v>1</v>
      </c>
      <c r="N360" s="104"/>
      <c r="O360" s="104"/>
      <c r="P360" s="104"/>
      <c r="Q360" s="104"/>
      <c r="R360" s="104"/>
      <c r="S360" s="104"/>
      <c r="T360" s="104">
        <v>1</v>
      </c>
      <c r="U360" s="104"/>
      <c r="V360" s="104"/>
      <c r="W360" s="104"/>
      <c r="X360" s="102" t="s">
        <v>80</v>
      </c>
      <c r="Y360" s="176"/>
      <c r="Z360" s="176"/>
      <c r="AA360" s="176"/>
      <c r="AB360" s="176"/>
      <c r="AC360" s="176"/>
      <c r="AD360" s="176"/>
    </row>
    <row r="361" spans="2:30" ht="19.649999999999999" customHeight="1">
      <c r="B361" s="121">
        <f t="shared" si="5"/>
        <v>357</v>
      </c>
      <c r="C361" s="122" t="s">
        <v>577</v>
      </c>
      <c r="D361" s="122" t="s">
        <v>579</v>
      </c>
      <c r="E361" s="122">
        <v>2008</v>
      </c>
      <c r="F361" s="122">
        <v>2012</v>
      </c>
      <c r="G361" s="123" t="s">
        <v>20</v>
      </c>
      <c r="H361" s="129"/>
      <c r="I361" s="130"/>
      <c r="J361" s="131" t="s">
        <v>20</v>
      </c>
      <c r="K361" s="229">
        <v>0</v>
      </c>
      <c r="L361" s="104"/>
      <c r="M361" s="104">
        <v>1</v>
      </c>
      <c r="N361" s="104" t="s">
        <v>59</v>
      </c>
      <c r="O361" s="104"/>
      <c r="P361" s="104"/>
      <c r="Q361" s="104"/>
      <c r="R361" s="104"/>
      <c r="S361" s="104"/>
      <c r="T361" s="104"/>
      <c r="U361" s="104"/>
      <c r="V361" s="104"/>
      <c r="W361" s="104"/>
      <c r="X361" s="102" t="s">
        <v>580</v>
      </c>
      <c r="Y361" s="176"/>
      <c r="Z361" s="176"/>
      <c r="AA361" s="176"/>
      <c r="AB361" s="176"/>
      <c r="AC361" s="176"/>
      <c r="AD361" s="176"/>
    </row>
    <row r="362" spans="2:30" ht="19.649999999999999" customHeight="1">
      <c r="B362" s="121">
        <f t="shared" si="5"/>
        <v>358</v>
      </c>
      <c r="C362" s="122" t="s">
        <v>577</v>
      </c>
      <c r="D362" s="122" t="s">
        <v>582</v>
      </c>
      <c r="E362" s="122">
        <v>2011</v>
      </c>
      <c r="F362" s="122">
        <v>2016</v>
      </c>
      <c r="G362" s="123"/>
      <c r="H362" s="129" t="s">
        <v>20</v>
      </c>
      <c r="I362" s="130" t="s">
        <v>25</v>
      </c>
      <c r="J362" s="131" t="s">
        <v>20</v>
      </c>
      <c r="K362" s="229"/>
      <c r="L362" s="104"/>
      <c r="M362" s="104">
        <v>1</v>
      </c>
      <c r="N362" s="104"/>
      <c r="O362" s="104"/>
      <c r="P362" s="104"/>
      <c r="Q362" s="104"/>
      <c r="R362" s="104"/>
      <c r="S362" s="104"/>
      <c r="T362" s="104">
        <v>1</v>
      </c>
      <c r="U362" s="104"/>
      <c r="V362" s="104"/>
      <c r="W362" s="104"/>
      <c r="X362" s="102" t="s">
        <v>230</v>
      </c>
      <c r="Y362" s="176"/>
      <c r="Z362" s="176"/>
      <c r="AA362" s="176"/>
      <c r="AB362" s="176"/>
      <c r="AC362" s="176"/>
      <c r="AD362" s="176"/>
    </row>
    <row r="363" spans="2:30" ht="19.649999999999999" customHeight="1">
      <c r="B363" s="121">
        <f t="shared" si="5"/>
        <v>359</v>
      </c>
      <c r="C363" s="122" t="s">
        <v>583</v>
      </c>
      <c r="D363" s="122" t="s">
        <v>582</v>
      </c>
      <c r="E363" s="122">
        <v>2014</v>
      </c>
      <c r="F363" s="122" t="s">
        <v>19</v>
      </c>
      <c r="G363" s="123"/>
      <c r="H363" s="129" t="s">
        <v>20</v>
      </c>
      <c r="I363" s="130" t="s">
        <v>25</v>
      </c>
      <c r="J363" s="131" t="s">
        <v>20</v>
      </c>
      <c r="K363" s="229"/>
      <c r="L363" s="104"/>
      <c r="M363" s="104">
        <v>1</v>
      </c>
      <c r="N363" s="104"/>
      <c r="O363" s="104"/>
      <c r="P363" s="104"/>
      <c r="Q363" s="104"/>
      <c r="R363" s="104"/>
      <c r="S363" s="104"/>
      <c r="T363" s="104">
        <v>1</v>
      </c>
      <c r="U363" s="104"/>
      <c r="V363" s="104"/>
      <c r="W363" s="104"/>
      <c r="X363" s="102" t="s">
        <v>230</v>
      </c>
      <c r="Y363" s="176"/>
      <c r="Z363" s="176"/>
      <c r="AA363" s="176"/>
      <c r="AB363" s="176"/>
      <c r="AC363" s="176"/>
      <c r="AD363" s="176"/>
    </row>
    <row r="364" spans="2:30" ht="19.649999999999999" customHeight="1">
      <c r="B364" s="121">
        <f t="shared" si="5"/>
        <v>360</v>
      </c>
      <c r="C364" s="122" t="s">
        <v>577</v>
      </c>
      <c r="D364" s="122" t="s">
        <v>584</v>
      </c>
      <c r="E364" s="122">
        <v>2012</v>
      </c>
      <c r="F364" s="122">
        <v>2015</v>
      </c>
      <c r="G364" s="123" t="s">
        <v>20</v>
      </c>
      <c r="H364" s="129"/>
      <c r="I364" s="130"/>
      <c r="J364" s="131" t="s">
        <v>20</v>
      </c>
      <c r="K364" s="229">
        <v>0</v>
      </c>
      <c r="L364" s="104"/>
      <c r="M364" s="104">
        <v>1</v>
      </c>
      <c r="N364" s="104"/>
      <c r="O364" s="104"/>
      <c r="P364" s="104"/>
      <c r="Q364" s="104"/>
      <c r="R364" s="104"/>
      <c r="S364" s="104"/>
      <c r="T364" s="104"/>
      <c r="U364" s="104"/>
      <c r="V364" s="104"/>
      <c r="W364" s="104" t="s">
        <v>585</v>
      </c>
      <c r="X364" s="102" t="s">
        <v>586</v>
      </c>
      <c r="Y364" s="176"/>
      <c r="Z364" s="176"/>
      <c r="AA364" s="176"/>
      <c r="AB364" s="176"/>
      <c r="AC364" s="176"/>
      <c r="AD364" s="176"/>
    </row>
    <row r="365" spans="2:30" ht="19.649999999999999" customHeight="1">
      <c r="B365" s="121">
        <f t="shared" si="5"/>
        <v>361</v>
      </c>
      <c r="C365" s="122" t="s">
        <v>577</v>
      </c>
      <c r="D365" s="122" t="s">
        <v>587</v>
      </c>
      <c r="E365" s="122">
        <v>2015</v>
      </c>
      <c r="F365" s="122">
        <v>2019</v>
      </c>
      <c r="G365" s="123"/>
      <c r="H365" s="129" t="s">
        <v>20</v>
      </c>
      <c r="I365" s="130" t="s">
        <v>20</v>
      </c>
      <c r="J365" s="131"/>
      <c r="K365" s="229" t="s">
        <v>20</v>
      </c>
      <c r="L365" s="104"/>
      <c r="M365" s="104">
        <v>1</v>
      </c>
      <c r="N365" s="104"/>
      <c r="O365" s="104">
        <v>1</v>
      </c>
      <c r="P365" s="104"/>
      <c r="Q365" s="104"/>
      <c r="R365" s="104"/>
      <c r="S365" s="104"/>
      <c r="T365" s="104"/>
      <c r="U365" s="104"/>
      <c r="V365" s="104"/>
      <c r="W365" s="104"/>
      <c r="X365" s="102" t="s">
        <v>588</v>
      </c>
      <c r="Y365" s="176"/>
      <c r="Z365" s="176"/>
      <c r="AA365" s="176"/>
      <c r="AB365" s="176"/>
      <c r="AC365" s="176"/>
      <c r="AD365" s="176"/>
    </row>
    <row r="366" spans="2:30" ht="19.649999999999999" customHeight="1">
      <c r="B366" s="121">
        <f t="shared" si="5"/>
        <v>362</v>
      </c>
      <c r="C366" s="122" t="s">
        <v>577</v>
      </c>
      <c r="D366" s="122" t="s">
        <v>589</v>
      </c>
      <c r="E366" s="122">
        <v>2012</v>
      </c>
      <c r="F366" s="122">
        <v>2015</v>
      </c>
      <c r="G366" s="123" t="s">
        <v>20</v>
      </c>
      <c r="H366" s="129"/>
      <c r="I366" s="130"/>
      <c r="J366" s="131" t="s">
        <v>20</v>
      </c>
      <c r="K366" s="229">
        <v>0</v>
      </c>
      <c r="L366" s="104"/>
      <c r="M366" s="104">
        <v>1</v>
      </c>
      <c r="N366" s="104"/>
      <c r="O366" s="104"/>
      <c r="P366" s="104"/>
      <c r="Q366" s="104"/>
      <c r="R366" s="104"/>
      <c r="S366" s="104"/>
      <c r="T366" s="104"/>
      <c r="U366" s="104"/>
      <c r="V366" s="104"/>
      <c r="W366" s="104" t="s">
        <v>585</v>
      </c>
      <c r="X366" s="102" t="s">
        <v>586</v>
      </c>
      <c r="Y366" s="176"/>
      <c r="Z366" s="176"/>
      <c r="AA366" s="176"/>
      <c r="AB366" s="176"/>
      <c r="AC366" s="176"/>
      <c r="AD366" s="176"/>
    </row>
    <row r="367" spans="2:30" ht="19.649999999999999" customHeight="1">
      <c r="B367" s="121">
        <f t="shared" si="5"/>
        <v>363</v>
      </c>
      <c r="C367" s="122" t="s">
        <v>577</v>
      </c>
      <c r="D367" s="122" t="s">
        <v>590</v>
      </c>
      <c r="E367" s="122">
        <v>2015</v>
      </c>
      <c r="F367" s="122">
        <v>2019</v>
      </c>
      <c r="G367" s="123"/>
      <c r="H367" s="129" t="s">
        <v>20</v>
      </c>
      <c r="I367" s="130" t="s">
        <v>20</v>
      </c>
      <c r="J367" s="131"/>
      <c r="K367" s="229" t="s">
        <v>20</v>
      </c>
      <c r="L367" s="104"/>
      <c r="M367" s="104">
        <v>1</v>
      </c>
      <c r="N367" s="104"/>
      <c r="O367" s="104">
        <v>1</v>
      </c>
      <c r="P367" s="104"/>
      <c r="Q367" s="104"/>
      <c r="R367" s="104"/>
      <c r="S367" s="104"/>
      <c r="T367" s="104"/>
      <c r="U367" s="104"/>
      <c r="V367" s="104"/>
      <c r="W367" s="104"/>
      <c r="X367" s="102" t="s">
        <v>591</v>
      </c>
      <c r="Y367" s="176"/>
      <c r="Z367" s="176"/>
      <c r="AA367" s="176"/>
      <c r="AB367" s="176"/>
      <c r="AC367" s="176"/>
      <c r="AD367" s="176"/>
    </row>
    <row r="368" spans="2:30" ht="19.649999999999999" customHeight="1">
      <c r="B368" s="121">
        <f t="shared" si="5"/>
        <v>364</v>
      </c>
      <c r="C368" s="122" t="s">
        <v>577</v>
      </c>
      <c r="D368" s="122" t="s">
        <v>592</v>
      </c>
      <c r="E368" s="122">
        <v>2011</v>
      </c>
      <c r="F368" s="122">
        <v>2017</v>
      </c>
      <c r="G368" s="123" t="s">
        <v>20</v>
      </c>
      <c r="H368" s="129"/>
      <c r="I368" s="130"/>
      <c r="J368" s="131" t="s">
        <v>20</v>
      </c>
      <c r="K368" s="229" t="s">
        <v>20</v>
      </c>
      <c r="L368" s="104"/>
      <c r="M368" s="104">
        <v>1</v>
      </c>
      <c r="N368" s="104" t="s">
        <v>59</v>
      </c>
      <c r="O368" s="104"/>
      <c r="P368" s="104"/>
      <c r="Q368" s="104"/>
      <c r="R368" s="104"/>
      <c r="S368" s="104"/>
      <c r="T368" s="104"/>
      <c r="U368" s="104"/>
      <c r="V368" s="104"/>
      <c r="W368" s="104"/>
      <c r="X368" s="102" t="s">
        <v>593</v>
      </c>
      <c r="Y368" s="176"/>
      <c r="Z368" s="176"/>
      <c r="AA368" s="176"/>
      <c r="AB368" s="176"/>
      <c r="AC368" s="176"/>
      <c r="AD368" s="176"/>
    </row>
    <row r="369" spans="2:30" ht="19.649999999999999" customHeight="1">
      <c r="B369" s="121">
        <f t="shared" si="5"/>
        <v>365</v>
      </c>
      <c r="C369" s="122" t="s">
        <v>594</v>
      </c>
      <c r="D369" s="122" t="s">
        <v>596</v>
      </c>
      <c r="E369" s="122">
        <v>2004</v>
      </c>
      <c r="F369" s="122">
        <v>2010</v>
      </c>
      <c r="G369" s="123" t="s">
        <v>20</v>
      </c>
      <c r="H369" s="129"/>
      <c r="I369" s="130"/>
      <c r="J369" s="131" t="s">
        <v>20</v>
      </c>
      <c r="K369" s="229">
        <v>0</v>
      </c>
      <c r="L369" s="104"/>
      <c r="M369" s="104">
        <v>1</v>
      </c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2" t="s">
        <v>597</v>
      </c>
      <c r="Y369" s="176"/>
      <c r="Z369" s="176"/>
      <c r="AA369" s="176"/>
      <c r="AB369" s="176"/>
      <c r="AC369" s="176"/>
      <c r="AD369" s="176"/>
    </row>
    <row r="370" spans="2:30" ht="19.649999999999999" customHeight="1">
      <c r="B370" s="121">
        <f t="shared" si="5"/>
        <v>366</v>
      </c>
      <c r="C370" s="122" t="s">
        <v>594</v>
      </c>
      <c r="D370" s="122" t="s">
        <v>596</v>
      </c>
      <c r="E370" s="122">
        <v>2010</v>
      </c>
      <c r="F370" s="122">
        <v>2017</v>
      </c>
      <c r="G370" s="123" t="s">
        <v>20</v>
      </c>
      <c r="H370" s="129"/>
      <c r="I370" s="130"/>
      <c r="J370" s="131" t="s">
        <v>20</v>
      </c>
      <c r="K370" s="229">
        <v>0</v>
      </c>
      <c r="L370" s="104"/>
      <c r="M370" s="104">
        <v>1</v>
      </c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2" t="s">
        <v>598</v>
      </c>
      <c r="Y370" s="176"/>
      <c r="Z370" s="176"/>
      <c r="AA370" s="176"/>
      <c r="AB370" s="176"/>
      <c r="AC370" s="176"/>
      <c r="AD370" s="176"/>
    </row>
    <row r="371" spans="2:30" ht="19.649999999999999" customHeight="1">
      <c r="B371" s="121">
        <f t="shared" si="5"/>
        <v>367</v>
      </c>
      <c r="C371" s="122" t="s">
        <v>599</v>
      </c>
      <c r="D371" s="122" t="s">
        <v>600</v>
      </c>
      <c r="E371" s="122">
        <v>2007</v>
      </c>
      <c r="F371" s="122">
        <v>2013</v>
      </c>
      <c r="G371" s="123" t="s">
        <v>20</v>
      </c>
      <c r="H371" s="129"/>
      <c r="I371" s="130" t="s">
        <v>20</v>
      </c>
      <c r="J371" s="131"/>
      <c r="K371" s="229" t="s">
        <v>20</v>
      </c>
      <c r="L371" s="104"/>
      <c r="M371" s="104">
        <v>1</v>
      </c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2" t="s">
        <v>601</v>
      </c>
      <c r="Y371" s="176"/>
      <c r="Z371" s="176"/>
      <c r="AA371" s="176"/>
      <c r="AB371" s="176"/>
      <c r="AC371" s="176"/>
      <c r="AD371" s="176"/>
    </row>
    <row r="372" spans="2:30" ht="19.649999999999999" customHeight="1">
      <c r="B372" s="121">
        <f t="shared" si="5"/>
        <v>368</v>
      </c>
      <c r="C372" s="122" t="s">
        <v>599</v>
      </c>
      <c r="D372" s="122" t="s">
        <v>600</v>
      </c>
      <c r="E372" s="122">
        <v>2013</v>
      </c>
      <c r="F372" s="122">
        <v>2018</v>
      </c>
      <c r="G372" s="123" t="s">
        <v>20</v>
      </c>
      <c r="H372" s="129"/>
      <c r="I372" s="130" t="s">
        <v>20</v>
      </c>
      <c r="J372" s="131"/>
      <c r="K372" s="229" t="s">
        <v>20</v>
      </c>
      <c r="L372" s="108">
        <v>43951</v>
      </c>
      <c r="M372" s="104">
        <v>1</v>
      </c>
      <c r="N372" s="104" t="s">
        <v>59</v>
      </c>
      <c r="O372" s="104"/>
      <c r="P372" s="104"/>
      <c r="Q372" s="104"/>
      <c r="R372" s="104"/>
      <c r="S372" s="104"/>
      <c r="T372" s="104"/>
      <c r="U372" s="104"/>
      <c r="V372" s="104"/>
      <c r="W372" s="104"/>
      <c r="X372" s="102" t="s">
        <v>602</v>
      </c>
      <c r="Y372" s="176"/>
      <c r="Z372" s="176"/>
      <c r="AA372" s="176"/>
      <c r="AB372" s="176"/>
      <c r="AC372" s="176"/>
      <c r="AD372" s="176"/>
    </row>
    <row r="373" spans="2:30" ht="19.649999999999999" customHeight="1">
      <c r="B373" s="121">
        <f t="shared" si="5"/>
        <v>369</v>
      </c>
      <c r="C373" s="122" t="s">
        <v>599</v>
      </c>
      <c r="D373" s="122" t="s">
        <v>603</v>
      </c>
      <c r="E373" s="122">
        <v>2009</v>
      </c>
      <c r="F373" s="122">
        <v>2018</v>
      </c>
      <c r="G373" s="123"/>
      <c r="H373" s="129" t="s">
        <v>20</v>
      </c>
      <c r="I373" s="130" t="s">
        <v>20</v>
      </c>
      <c r="J373" s="131" t="s">
        <v>25</v>
      </c>
      <c r="K373" s="229"/>
      <c r="L373" s="104"/>
      <c r="M373" s="104">
        <v>1</v>
      </c>
      <c r="N373" s="104"/>
      <c r="O373" s="104"/>
      <c r="P373" s="104"/>
      <c r="Q373" s="104"/>
      <c r="R373" s="104"/>
      <c r="S373" s="104"/>
      <c r="T373" s="104">
        <v>1</v>
      </c>
      <c r="U373" s="104"/>
      <c r="V373" s="104"/>
      <c r="W373" s="104"/>
      <c r="X373" s="102" t="s">
        <v>604</v>
      </c>
      <c r="Y373" s="176"/>
      <c r="Z373" s="176"/>
      <c r="AA373" s="176"/>
      <c r="AB373" s="176"/>
      <c r="AC373" s="176"/>
      <c r="AD373" s="176"/>
    </row>
    <row r="374" spans="2:30" ht="19.649999999999999" customHeight="1">
      <c r="B374" s="121">
        <f t="shared" si="5"/>
        <v>370</v>
      </c>
      <c r="C374" s="122" t="s">
        <v>612</v>
      </c>
      <c r="D374" s="122" t="s">
        <v>605</v>
      </c>
      <c r="E374" s="122">
        <v>2014</v>
      </c>
      <c r="F374" s="122" t="s">
        <v>19</v>
      </c>
      <c r="G374" s="123"/>
      <c r="H374" s="129" t="s">
        <v>20</v>
      </c>
      <c r="I374" s="130" t="s">
        <v>20</v>
      </c>
      <c r="J374" s="131" t="s">
        <v>25</v>
      </c>
      <c r="K374" s="229"/>
      <c r="L374" s="104"/>
      <c r="M374" s="104">
        <v>1</v>
      </c>
      <c r="N374" s="104"/>
      <c r="O374" s="104"/>
      <c r="P374" s="104"/>
      <c r="Q374" s="104"/>
      <c r="R374" s="104"/>
      <c r="S374" s="104"/>
      <c r="T374" s="104">
        <v>1</v>
      </c>
      <c r="U374" s="104"/>
      <c r="V374" s="104"/>
      <c r="W374" s="104"/>
      <c r="X374" s="102" t="s">
        <v>125</v>
      </c>
      <c r="Y374" s="176"/>
      <c r="Z374" s="176"/>
      <c r="AA374" s="176"/>
      <c r="AB374" s="176"/>
      <c r="AC374" s="176"/>
      <c r="AD374" s="176"/>
    </row>
    <row r="375" spans="2:30" ht="19.649999999999999" customHeight="1">
      <c r="B375" s="121">
        <f t="shared" si="5"/>
        <v>371</v>
      </c>
      <c r="C375" s="122" t="s">
        <v>599</v>
      </c>
      <c r="D375" s="122" t="s">
        <v>606</v>
      </c>
      <c r="E375" s="122">
        <v>2017</v>
      </c>
      <c r="F375" s="122" t="s">
        <v>19</v>
      </c>
      <c r="G375" s="123"/>
      <c r="H375" s="129" t="s">
        <v>20</v>
      </c>
      <c r="I375" s="129" t="s">
        <v>20</v>
      </c>
      <c r="J375" s="131"/>
      <c r="K375" s="229" t="s">
        <v>20</v>
      </c>
      <c r="L375" s="104"/>
      <c r="M375" s="104">
        <v>1</v>
      </c>
      <c r="N375" s="104"/>
      <c r="O375" s="104"/>
      <c r="P375" s="104"/>
      <c r="Q375" s="104">
        <v>1</v>
      </c>
      <c r="R375" s="104"/>
      <c r="S375" s="104"/>
      <c r="T375" s="104"/>
      <c r="U375" s="104"/>
      <c r="V375" s="104"/>
      <c r="W375" s="104"/>
      <c r="X375" s="102" t="s">
        <v>607</v>
      </c>
      <c r="Y375" s="176"/>
      <c r="Z375" s="176"/>
      <c r="AA375" s="176"/>
      <c r="AB375" s="176"/>
      <c r="AC375" s="176"/>
      <c r="AD375" s="176"/>
    </row>
    <row r="376" spans="2:30" ht="19.649999999999999" customHeight="1">
      <c r="B376" s="121">
        <f t="shared" si="5"/>
        <v>372</v>
      </c>
      <c r="C376" s="122" t="s">
        <v>599</v>
      </c>
      <c r="D376" s="122" t="s">
        <v>608</v>
      </c>
      <c r="E376" s="122">
        <v>2007</v>
      </c>
      <c r="F376" s="122">
        <v>2013</v>
      </c>
      <c r="G376" s="123"/>
      <c r="H376" s="129" t="s">
        <v>20</v>
      </c>
      <c r="I376" s="130"/>
      <c r="J376" s="131"/>
      <c r="K376" s="229" t="s">
        <v>20</v>
      </c>
      <c r="L376" s="104"/>
      <c r="M376" s="104">
        <v>1</v>
      </c>
      <c r="N376" s="104"/>
      <c r="O376" s="104"/>
      <c r="P376" s="104"/>
      <c r="Q376" s="104">
        <v>3</v>
      </c>
      <c r="R376" s="104"/>
      <c r="S376" s="104"/>
      <c r="T376" s="104"/>
      <c r="U376" s="104"/>
      <c r="V376" s="104"/>
      <c r="W376" s="104"/>
      <c r="X376" s="102" t="s">
        <v>609</v>
      </c>
      <c r="Y376" s="176"/>
      <c r="Z376" s="176"/>
      <c r="AA376" s="176"/>
      <c r="AB376" s="176"/>
      <c r="AC376" s="176"/>
      <c r="AD376" s="176"/>
    </row>
    <row r="377" spans="2:30" ht="19.649999999999999" customHeight="1">
      <c r="B377" s="121">
        <f t="shared" si="5"/>
        <v>373</v>
      </c>
      <c r="C377" s="122" t="s">
        <v>599</v>
      </c>
      <c r="D377" s="122" t="s">
        <v>608</v>
      </c>
      <c r="E377" s="122">
        <v>2017</v>
      </c>
      <c r="F377" s="122" t="s">
        <v>19</v>
      </c>
      <c r="G377" s="123"/>
      <c r="H377" s="129" t="s">
        <v>20</v>
      </c>
      <c r="I377" s="129" t="s">
        <v>20</v>
      </c>
      <c r="J377" s="131"/>
      <c r="K377" s="229" t="s">
        <v>20</v>
      </c>
      <c r="L377" s="104"/>
      <c r="M377" s="104">
        <v>1</v>
      </c>
      <c r="N377" s="104"/>
      <c r="O377" s="104"/>
      <c r="P377" s="104"/>
      <c r="Q377" s="104">
        <v>1</v>
      </c>
      <c r="R377" s="104"/>
      <c r="S377" s="104"/>
      <c r="T377" s="104"/>
      <c r="U377" s="104"/>
      <c r="V377" s="104"/>
      <c r="W377" s="104"/>
      <c r="X377" s="102" t="s">
        <v>610</v>
      </c>
      <c r="Y377" s="176"/>
      <c r="Z377" s="176"/>
      <c r="AA377" s="176"/>
      <c r="AB377" s="176"/>
      <c r="AC377" s="176"/>
      <c r="AD377" s="176"/>
    </row>
    <row r="378" spans="2:30" ht="19.649999999999999" customHeight="1">
      <c r="B378" s="121">
        <f t="shared" si="5"/>
        <v>374</v>
      </c>
      <c r="C378" s="122" t="s">
        <v>599</v>
      </c>
      <c r="D378" s="122" t="s">
        <v>611</v>
      </c>
      <c r="E378" s="122">
        <v>2013</v>
      </c>
      <c r="F378" s="122">
        <v>2018</v>
      </c>
      <c r="G378" s="123"/>
      <c r="H378" s="129"/>
      <c r="I378" s="130" t="s">
        <v>20</v>
      </c>
      <c r="J378" s="131"/>
      <c r="K378" s="229">
        <v>0</v>
      </c>
      <c r="L378" s="104"/>
      <c r="M378" s="104">
        <v>1</v>
      </c>
      <c r="N378" s="104"/>
      <c r="O378" s="104"/>
      <c r="P378" s="104"/>
      <c r="Q378" s="104">
        <v>2</v>
      </c>
      <c r="R378" s="104"/>
      <c r="S378" s="104"/>
      <c r="T378" s="104"/>
      <c r="U378" s="104"/>
      <c r="V378" s="104"/>
      <c r="W378" s="104"/>
      <c r="X378" s="102" t="s">
        <v>612</v>
      </c>
      <c r="Y378" s="176"/>
      <c r="Z378" s="176"/>
      <c r="AA378" s="176"/>
      <c r="AB378" s="176"/>
      <c r="AC378" s="176"/>
      <c r="AD378" s="176"/>
    </row>
    <row r="379" spans="2:30" ht="19.649999999999999" customHeight="1">
      <c r="B379" s="121">
        <f t="shared" si="5"/>
        <v>375</v>
      </c>
      <c r="C379" s="122" t="s">
        <v>599</v>
      </c>
      <c r="D379" s="122" t="s">
        <v>614</v>
      </c>
      <c r="E379" s="122">
        <v>2015</v>
      </c>
      <c r="F379" s="122" t="s">
        <v>19</v>
      </c>
      <c r="G379" s="123"/>
      <c r="H379" s="129" t="s">
        <v>20</v>
      </c>
      <c r="I379" s="130" t="s">
        <v>20</v>
      </c>
      <c r="J379" s="131" t="s">
        <v>25</v>
      </c>
      <c r="K379" s="229"/>
      <c r="L379" s="104"/>
      <c r="M379" s="104">
        <v>1</v>
      </c>
      <c r="N379" s="104"/>
      <c r="O379" s="104"/>
      <c r="P379" s="104"/>
      <c r="Q379" s="104"/>
      <c r="R379" s="104"/>
      <c r="S379" s="104"/>
      <c r="T379" s="104">
        <v>1</v>
      </c>
      <c r="U379" s="104"/>
      <c r="V379" s="104"/>
      <c r="W379" s="104"/>
      <c r="X379" s="102" t="s">
        <v>80</v>
      </c>
      <c r="Y379" s="176"/>
      <c r="Z379" s="176"/>
      <c r="AA379" s="176"/>
      <c r="AB379" s="176"/>
      <c r="AC379" s="176"/>
      <c r="AD379" s="176"/>
    </row>
    <row r="380" spans="2:30" ht="19.649999999999999" customHeight="1">
      <c r="B380" s="121">
        <f t="shared" si="5"/>
        <v>376</v>
      </c>
      <c r="C380" s="122" t="s">
        <v>599</v>
      </c>
      <c r="D380" s="122" t="s">
        <v>616</v>
      </c>
      <c r="E380" s="122">
        <v>2009</v>
      </c>
      <c r="F380" s="122">
        <v>2015</v>
      </c>
      <c r="G380" s="123"/>
      <c r="H380" s="129" t="s">
        <v>20</v>
      </c>
      <c r="I380" s="129" t="s">
        <v>20</v>
      </c>
      <c r="J380" s="131"/>
      <c r="K380" s="229">
        <v>0</v>
      </c>
      <c r="L380" s="104"/>
      <c r="M380" s="104">
        <v>1</v>
      </c>
      <c r="N380" s="104"/>
      <c r="O380" s="104"/>
      <c r="P380" s="104"/>
      <c r="Q380" s="104">
        <v>1</v>
      </c>
      <c r="R380" s="104"/>
      <c r="S380" s="104"/>
      <c r="T380" s="104"/>
      <c r="U380" s="104"/>
      <c r="V380" s="104"/>
      <c r="W380" s="104"/>
      <c r="X380" s="102" t="s">
        <v>617</v>
      </c>
      <c r="Y380" s="176"/>
      <c r="Z380" s="176"/>
      <c r="AA380" s="176"/>
      <c r="AB380" s="176"/>
      <c r="AC380" s="176"/>
      <c r="AD380" s="176"/>
    </row>
    <row r="381" spans="2:30" ht="19.649999999999999" customHeight="1">
      <c r="B381" s="121">
        <f t="shared" si="5"/>
        <v>377</v>
      </c>
      <c r="C381" s="122" t="s">
        <v>599</v>
      </c>
      <c r="D381" s="122" t="s">
        <v>616</v>
      </c>
      <c r="E381" s="122">
        <v>2016</v>
      </c>
      <c r="F381" s="122" t="s">
        <v>19</v>
      </c>
      <c r="G381" s="123"/>
      <c r="H381" s="129" t="s">
        <v>20</v>
      </c>
      <c r="I381" s="130" t="s">
        <v>20</v>
      </c>
      <c r="J381" s="131" t="s">
        <v>25</v>
      </c>
      <c r="K381" s="229"/>
      <c r="L381" s="104"/>
      <c r="M381" s="104">
        <v>1</v>
      </c>
      <c r="N381" s="104"/>
      <c r="O381" s="104"/>
      <c r="P381" s="104"/>
      <c r="Q381" s="104"/>
      <c r="R381" s="104"/>
      <c r="S381" s="104"/>
      <c r="T381" s="104">
        <v>1</v>
      </c>
      <c r="U381" s="104"/>
      <c r="V381" s="104"/>
      <c r="W381" s="104"/>
      <c r="X381" s="102" t="s">
        <v>386</v>
      </c>
      <c r="Y381" s="176"/>
      <c r="Z381" s="176"/>
      <c r="AA381" s="176"/>
      <c r="AB381" s="176"/>
      <c r="AC381" s="176"/>
      <c r="AD381" s="176"/>
    </row>
    <row r="382" spans="2:30" ht="19.649999999999999" customHeight="1">
      <c r="B382" s="121">
        <f t="shared" si="5"/>
        <v>378</v>
      </c>
      <c r="C382" s="122" t="s">
        <v>599</v>
      </c>
      <c r="D382" s="122" t="s">
        <v>618</v>
      </c>
      <c r="E382" s="122">
        <v>2016</v>
      </c>
      <c r="F382" s="122" t="s">
        <v>19</v>
      </c>
      <c r="G382" s="123"/>
      <c r="H382" s="129" t="s">
        <v>20</v>
      </c>
      <c r="I382" s="130"/>
      <c r="J382" s="131"/>
      <c r="K382" s="229" t="s">
        <v>20</v>
      </c>
      <c r="L382" s="104"/>
      <c r="M382" s="104">
        <v>1</v>
      </c>
      <c r="N382" s="104"/>
      <c r="O382" s="104"/>
      <c r="P382" s="104"/>
      <c r="Q382" s="104">
        <v>1</v>
      </c>
      <c r="R382" s="104"/>
      <c r="S382" s="104"/>
      <c r="T382" s="104"/>
      <c r="U382" s="104"/>
      <c r="V382" s="104"/>
      <c r="W382" s="104"/>
      <c r="X382" s="102" t="s">
        <v>619</v>
      </c>
      <c r="Y382" s="176"/>
      <c r="Z382" s="176"/>
      <c r="AA382" s="176"/>
      <c r="AB382" s="176"/>
      <c r="AC382" s="176"/>
      <c r="AD382" s="176"/>
    </row>
    <row r="383" spans="2:30" ht="19.649999999999999" customHeight="1">
      <c r="B383" s="121">
        <f t="shared" si="5"/>
        <v>379</v>
      </c>
      <c r="C383" s="122" t="s">
        <v>599</v>
      </c>
      <c r="D383" s="122" t="s">
        <v>620</v>
      </c>
      <c r="E383" s="122">
        <v>2013</v>
      </c>
      <c r="F383" s="122">
        <v>2018</v>
      </c>
      <c r="G383" s="123"/>
      <c r="H383" s="129" t="s">
        <v>20</v>
      </c>
      <c r="I383" s="130" t="s">
        <v>20</v>
      </c>
      <c r="J383" s="131"/>
      <c r="K383" s="229" t="s">
        <v>20</v>
      </c>
      <c r="L383" s="104"/>
      <c r="M383" s="104">
        <v>1</v>
      </c>
      <c r="N383" s="104"/>
      <c r="O383" s="104"/>
      <c r="P383" s="104"/>
      <c r="Q383" s="104">
        <v>2</v>
      </c>
      <c r="R383" s="104"/>
      <c r="S383" s="104"/>
      <c r="T383" s="104"/>
      <c r="U383" s="104"/>
      <c r="V383" s="104"/>
      <c r="W383" s="104"/>
      <c r="X383" s="102" t="s">
        <v>612</v>
      </c>
      <c r="Y383" s="176"/>
      <c r="Z383" s="176"/>
      <c r="AA383" s="176"/>
      <c r="AB383" s="176"/>
      <c r="AC383" s="176"/>
      <c r="AD383" s="176"/>
    </row>
    <row r="384" spans="2:30" ht="19.649999999999999" customHeight="1">
      <c r="B384" s="121">
        <f t="shared" si="5"/>
        <v>380</v>
      </c>
      <c r="C384" s="122" t="s">
        <v>599</v>
      </c>
      <c r="D384" s="122" t="s">
        <v>621</v>
      </c>
      <c r="E384" s="122">
        <v>2005</v>
      </c>
      <c r="F384" s="122">
        <v>2013</v>
      </c>
      <c r="G384" s="123" t="s">
        <v>20</v>
      </c>
      <c r="H384" s="129"/>
      <c r="I384" s="130" t="s">
        <v>20</v>
      </c>
      <c r="J384" s="131"/>
      <c r="K384" s="229">
        <v>0</v>
      </c>
      <c r="L384" s="104"/>
      <c r="M384" s="104">
        <v>1</v>
      </c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2" t="s">
        <v>622</v>
      </c>
      <c r="Y384" s="176"/>
      <c r="Z384" s="176"/>
      <c r="AA384" s="176"/>
      <c r="AB384" s="176"/>
      <c r="AC384" s="176"/>
      <c r="AD384" s="176"/>
    </row>
    <row r="385" spans="2:30" ht="19.649999999999999" customHeight="1">
      <c r="B385" s="121">
        <f t="shared" si="5"/>
        <v>381</v>
      </c>
      <c r="C385" s="122" t="s">
        <v>599</v>
      </c>
      <c r="D385" s="122" t="s">
        <v>623</v>
      </c>
      <c r="E385" s="122">
        <v>2019</v>
      </c>
      <c r="F385" s="122" t="s">
        <v>19</v>
      </c>
      <c r="G385" s="123"/>
      <c r="H385" s="129" t="s">
        <v>20</v>
      </c>
      <c r="I385" s="130" t="s">
        <v>20</v>
      </c>
      <c r="J385" s="131"/>
      <c r="K385" s="229"/>
      <c r="L385" s="104"/>
      <c r="M385" s="104">
        <v>1</v>
      </c>
      <c r="N385" s="104"/>
      <c r="O385" s="104"/>
      <c r="P385" s="104"/>
      <c r="Q385" s="104"/>
      <c r="R385" s="104"/>
      <c r="S385" s="104">
        <v>1</v>
      </c>
      <c r="T385" s="104"/>
      <c r="U385" s="104"/>
      <c r="V385" s="104"/>
      <c r="W385" s="104"/>
      <c r="Y385" s="176"/>
      <c r="Z385" s="176"/>
      <c r="AA385" s="176"/>
      <c r="AB385" s="176"/>
      <c r="AC385" s="176"/>
      <c r="AD385" s="176"/>
    </row>
    <row r="386" spans="2:30" ht="19.649999999999999" customHeight="1">
      <c r="B386" s="121">
        <f t="shared" si="5"/>
        <v>382</v>
      </c>
      <c r="C386" s="122" t="s">
        <v>599</v>
      </c>
      <c r="D386" s="122" t="s">
        <v>624</v>
      </c>
      <c r="E386" s="122">
        <v>2009</v>
      </c>
      <c r="F386" s="122">
        <v>2014</v>
      </c>
      <c r="G386" s="123" t="s">
        <v>20</v>
      </c>
      <c r="H386" s="129"/>
      <c r="I386" s="130" t="s">
        <v>20</v>
      </c>
      <c r="J386" s="131"/>
      <c r="K386" s="229">
        <v>0</v>
      </c>
      <c r="L386" s="104"/>
      <c r="M386" s="104">
        <v>1</v>
      </c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2" t="s">
        <v>625</v>
      </c>
      <c r="Y386" s="176"/>
      <c r="Z386" s="176"/>
      <c r="AA386" s="176"/>
      <c r="AB386" s="176"/>
      <c r="AC386" s="176"/>
      <c r="AD386" s="176"/>
    </row>
    <row r="387" spans="2:30" ht="19.649999999999999" customHeight="1">
      <c r="B387" s="121">
        <f t="shared" si="5"/>
        <v>383</v>
      </c>
      <c r="C387" s="122" t="s">
        <v>599</v>
      </c>
      <c r="D387" s="122" t="s">
        <v>626</v>
      </c>
      <c r="E387" s="122">
        <v>2009</v>
      </c>
      <c r="F387" s="122">
        <v>2018</v>
      </c>
      <c r="G387" s="123" t="s">
        <v>20</v>
      </c>
      <c r="H387" s="129"/>
      <c r="I387" s="130" t="s">
        <v>20</v>
      </c>
      <c r="J387" s="131"/>
      <c r="K387" s="229" t="s">
        <v>20</v>
      </c>
      <c r="L387" s="108">
        <v>43951</v>
      </c>
      <c r="M387" s="104">
        <v>1</v>
      </c>
      <c r="N387" s="104" t="s">
        <v>59</v>
      </c>
      <c r="O387" s="104"/>
      <c r="P387" s="104"/>
      <c r="Q387" s="104"/>
      <c r="R387" s="104"/>
      <c r="S387" s="104"/>
      <c r="T387" s="104"/>
      <c r="U387" s="104"/>
      <c r="V387" s="104"/>
      <c r="W387" s="104"/>
      <c r="X387" s="102" t="s">
        <v>627</v>
      </c>
      <c r="Y387" s="176"/>
      <c r="Z387" s="176"/>
      <c r="AA387" s="176"/>
      <c r="AB387" s="176"/>
      <c r="AC387" s="176"/>
      <c r="AD387" s="176"/>
    </row>
    <row r="388" spans="2:30" ht="19.649999999999999" customHeight="1">
      <c r="B388" s="121">
        <f t="shared" si="5"/>
        <v>384</v>
      </c>
      <c r="C388" s="122" t="s">
        <v>599</v>
      </c>
      <c r="D388" s="122" t="s">
        <v>629</v>
      </c>
      <c r="E388" s="122">
        <v>2011</v>
      </c>
      <c r="F388" s="122">
        <v>2019</v>
      </c>
      <c r="G388" s="123"/>
      <c r="H388" s="129" t="s">
        <v>20</v>
      </c>
      <c r="I388" s="129" t="s">
        <v>20</v>
      </c>
      <c r="J388" s="131"/>
      <c r="K388" s="229" t="s">
        <v>20</v>
      </c>
      <c r="L388" s="104"/>
      <c r="M388" s="104">
        <v>1</v>
      </c>
      <c r="N388" s="104"/>
      <c r="O388" s="104"/>
      <c r="P388" s="104"/>
      <c r="Q388" s="104">
        <v>1</v>
      </c>
      <c r="R388" s="104"/>
      <c r="S388" s="104"/>
      <c r="T388" s="104"/>
      <c r="U388" s="104"/>
      <c r="V388" s="104"/>
      <c r="W388" s="104"/>
      <c r="X388" s="102" t="s">
        <v>630</v>
      </c>
      <c r="Y388" s="176"/>
      <c r="Z388" s="176"/>
      <c r="AA388" s="176"/>
      <c r="AB388" s="176"/>
      <c r="AC388" s="176"/>
      <c r="AD388" s="176"/>
    </row>
    <row r="389" spans="2:30" ht="19.649999999999999" customHeight="1">
      <c r="B389" s="121">
        <f t="shared" ref="B389:B497" si="6">ROW()-4</f>
        <v>385</v>
      </c>
      <c r="C389" s="122" t="s">
        <v>631</v>
      </c>
      <c r="D389" s="122" t="s">
        <v>474</v>
      </c>
      <c r="E389" s="122">
        <v>2010</v>
      </c>
      <c r="F389" s="122" t="s">
        <v>19</v>
      </c>
      <c r="G389" s="123"/>
      <c r="H389" s="129" t="s">
        <v>20</v>
      </c>
      <c r="I389" s="130" t="s">
        <v>20</v>
      </c>
      <c r="J389" s="131"/>
      <c r="K389" s="229">
        <v>0</v>
      </c>
      <c r="L389" s="104"/>
      <c r="M389" s="104">
        <v>1</v>
      </c>
      <c r="N389" s="104"/>
      <c r="O389" s="104"/>
      <c r="P389" s="104"/>
      <c r="Q389" s="104"/>
      <c r="R389" s="104">
        <v>1</v>
      </c>
      <c r="S389" s="104"/>
      <c r="T389" s="104"/>
      <c r="U389" s="104"/>
      <c r="V389" s="104"/>
      <c r="W389" s="104"/>
      <c r="X389" s="102" t="s">
        <v>454</v>
      </c>
      <c r="Y389" s="176"/>
      <c r="Z389" s="176"/>
      <c r="AA389" s="176"/>
      <c r="AB389" s="176"/>
      <c r="AC389" s="176"/>
      <c r="AD389" s="176"/>
    </row>
    <row r="390" spans="2:30" ht="19.649999999999999" customHeight="1">
      <c r="B390" s="121">
        <f t="shared" si="6"/>
        <v>386</v>
      </c>
      <c r="C390" s="122" t="s">
        <v>631</v>
      </c>
      <c r="D390" s="122" t="s">
        <v>475</v>
      </c>
      <c r="E390" s="122">
        <v>2001</v>
      </c>
      <c r="F390" s="122">
        <v>2014</v>
      </c>
      <c r="G390" s="123"/>
      <c r="H390" s="129" t="s">
        <v>20</v>
      </c>
      <c r="I390" s="130"/>
      <c r="J390" s="131"/>
      <c r="K390" s="229" t="s">
        <v>20</v>
      </c>
      <c r="L390" s="104"/>
      <c r="M390" s="104">
        <v>1</v>
      </c>
      <c r="N390" s="104"/>
      <c r="O390" s="104"/>
      <c r="P390" s="104"/>
      <c r="Q390" s="104"/>
      <c r="R390" s="104">
        <v>1</v>
      </c>
      <c r="S390" s="104"/>
      <c r="T390" s="104"/>
      <c r="U390" s="104"/>
      <c r="V390" s="104"/>
      <c r="W390" s="104"/>
      <c r="X390" s="102" t="s">
        <v>456</v>
      </c>
      <c r="Y390" s="176"/>
      <c r="Z390" s="176"/>
      <c r="AA390" s="176"/>
      <c r="AB390" s="176"/>
      <c r="AC390" s="176"/>
      <c r="AD390" s="176"/>
    </row>
    <row r="391" spans="2:30" ht="19.649999999999999" customHeight="1">
      <c r="B391" s="121">
        <f t="shared" si="6"/>
        <v>387</v>
      </c>
      <c r="C391" s="122" t="s">
        <v>632</v>
      </c>
      <c r="D391" s="122" t="s">
        <v>633</v>
      </c>
      <c r="E391" s="122">
        <v>2010</v>
      </c>
      <c r="F391" s="122" t="s">
        <v>19</v>
      </c>
      <c r="G391" s="123"/>
      <c r="H391" s="129" t="s">
        <v>20</v>
      </c>
      <c r="I391" s="130" t="s">
        <v>20</v>
      </c>
      <c r="J391" s="131"/>
      <c r="K391" s="229">
        <v>0</v>
      </c>
      <c r="L391" s="104"/>
      <c r="M391" s="104">
        <v>1</v>
      </c>
      <c r="N391" s="104"/>
      <c r="O391" s="104"/>
      <c r="P391" s="104"/>
      <c r="Q391" s="104"/>
      <c r="R391" s="104">
        <v>1</v>
      </c>
      <c r="S391" s="104"/>
      <c r="T391" s="104"/>
      <c r="U391" s="104"/>
      <c r="V391" s="104"/>
      <c r="W391" s="104"/>
      <c r="X391" s="102" t="s">
        <v>42</v>
      </c>
      <c r="Y391" s="176"/>
      <c r="Z391" s="176"/>
      <c r="AA391" s="176"/>
      <c r="AB391" s="176"/>
      <c r="AC391" s="176"/>
      <c r="AD391" s="176"/>
    </row>
    <row r="392" spans="2:30" ht="19.649999999999999" customHeight="1">
      <c r="B392" s="121">
        <f t="shared" si="6"/>
        <v>388</v>
      </c>
      <c r="C392" s="122" t="s">
        <v>632</v>
      </c>
      <c r="D392" s="122" t="s">
        <v>634</v>
      </c>
      <c r="E392" s="122">
        <v>2017</v>
      </c>
      <c r="F392" s="122" t="s">
        <v>19</v>
      </c>
      <c r="G392" s="123"/>
      <c r="H392" s="129" t="s">
        <v>20</v>
      </c>
      <c r="I392" s="130" t="s">
        <v>20</v>
      </c>
      <c r="J392" s="131" t="s">
        <v>20</v>
      </c>
      <c r="K392" s="229">
        <v>0</v>
      </c>
      <c r="L392" s="104"/>
      <c r="M392" s="104">
        <v>1</v>
      </c>
      <c r="N392" s="104"/>
      <c r="O392" s="104"/>
      <c r="P392" s="104"/>
      <c r="Q392" s="104"/>
      <c r="R392" s="104">
        <v>1</v>
      </c>
      <c r="S392" s="104"/>
      <c r="T392" s="104"/>
      <c r="U392" s="104"/>
      <c r="V392" s="104"/>
      <c r="W392" s="104"/>
      <c r="X392" s="102" t="s">
        <v>66</v>
      </c>
      <c r="Y392" s="176"/>
      <c r="Z392" s="176"/>
      <c r="AA392" s="176"/>
      <c r="AB392" s="176"/>
      <c r="AC392" s="176"/>
      <c r="AD392" s="176"/>
    </row>
    <row r="393" spans="2:30" ht="19.649999999999999" customHeight="1">
      <c r="B393" s="121">
        <f t="shared" si="6"/>
        <v>389</v>
      </c>
      <c r="C393" s="122" t="s">
        <v>632</v>
      </c>
      <c r="D393" s="122" t="s">
        <v>635</v>
      </c>
      <c r="E393" s="122">
        <v>2018</v>
      </c>
      <c r="F393" s="122" t="s">
        <v>19</v>
      </c>
      <c r="G393" s="123"/>
      <c r="H393" s="129" t="s">
        <v>20</v>
      </c>
      <c r="I393" s="130" t="s">
        <v>20</v>
      </c>
      <c r="J393" s="131" t="s">
        <v>20</v>
      </c>
      <c r="K393" s="229">
        <v>0</v>
      </c>
      <c r="L393" s="104"/>
      <c r="M393" s="104">
        <v>1</v>
      </c>
      <c r="N393" s="104"/>
      <c r="O393" s="104"/>
      <c r="P393" s="104"/>
      <c r="Q393" s="104"/>
      <c r="R393" s="104">
        <v>1</v>
      </c>
      <c r="S393" s="104"/>
      <c r="T393" s="104"/>
      <c r="U393" s="104"/>
      <c r="V393" s="104"/>
      <c r="W393" s="194" t="s">
        <v>636</v>
      </c>
      <c r="X393" s="102" t="s">
        <v>66</v>
      </c>
      <c r="Y393" s="176"/>
      <c r="Z393" s="176"/>
      <c r="AA393" s="176"/>
      <c r="AB393" s="176"/>
      <c r="AC393" s="176"/>
      <c r="AD393" s="176"/>
    </row>
    <row r="394" spans="2:30" ht="19.649999999999999" customHeight="1">
      <c r="B394" s="121">
        <f t="shared" si="6"/>
        <v>390</v>
      </c>
      <c r="C394" s="122" t="s">
        <v>632</v>
      </c>
      <c r="D394" s="122" t="s">
        <v>637</v>
      </c>
      <c r="E394" s="122">
        <v>2011</v>
      </c>
      <c r="F394" s="122">
        <v>2019</v>
      </c>
      <c r="G394" s="123" t="s">
        <v>20</v>
      </c>
      <c r="H394" s="129" t="s">
        <v>20</v>
      </c>
      <c r="I394" s="130" t="s">
        <v>20</v>
      </c>
      <c r="J394" s="131" t="s">
        <v>20</v>
      </c>
      <c r="K394" s="229" t="s">
        <v>20</v>
      </c>
      <c r="L394" s="104"/>
      <c r="M394" s="104">
        <v>1</v>
      </c>
      <c r="N394" s="104" t="s">
        <v>59</v>
      </c>
      <c r="O394" s="104"/>
      <c r="P394" s="104"/>
      <c r="Q394" s="104"/>
      <c r="R394" s="104"/>
      <c r="S394" s="104"/>
      <c r="T394" s="104"/>
      <c r="U394" s="104"/>
      <c r="V394" s="104"/>
      <c r="W394" s="104"/>
      <c r="X394" s="102" t="s">
        <v>638</v>
      </c>
      <c r="Y394" s="176"/>
      <c r="Z394" s="176"/>
      <c r="AA394" s="176"/>
      <c r="AB394" s="176"/>
      <c r="AC394" s="176"/>
      <c r="AD394" s="176"/>
    </row>
    <row r="395" spans="2:30" ht="19.649999999999999" customHeight="1">
      <c r="B395" s="121">
        <f t="shared" si="6"/>
        <v>391</v>
      </c>
      <c r="C395" s="122" t="s">
        <v>632</v>
      </c>
      <c r="D395" s="122" t="s">
        <v>639</v>
      </c>
      <c r="E395" s="122">
        <v>2004</v>
      </c>
      <c r="F395" s="122" t="s">
        <v>19</v>
      </c>
      <c r="G395" s="123" t="s">
        <v>20</v>
      </c>
      <c r="H395" s="129" t="s">
        <v>20</v>
      </c>
      <c r="I395" s="130" t="s">
        <v>20</v>
      </c>
      <c r="J395" s="131"/>
      <c r="K395" s="229" t="s">
        <v>20</v>
      </c>
      <c r="L395" s="108">
        <v>43951</v>
      </c>
      <c r="M395" s="104">
        <v>1</v>
      </c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2" t="s">
        <v>640</v>
      </c>
      <c r="Y395" s="176"/>
      <c r="Z395" s="176"/>
      <c r="AA395" s="176"/>
      <c r="AB395" s="176"/>
      <c r="AC395" s="176"/>
      <c r="AD395" s="176"/>
    </row>
    <row r="396" spans="2:30" ht="19.649999999999999" customHeight="1">
      <c r="B396" s="121">
        <f t="shared" si="6"/>
        <v>392</v>
      </c>
      <c r="C396" s="122" t="s">
        <v>632</v>
      </c>
      <c r="D396" s="122" t="s">
        <v>639</v>
      </c>
      <c r="E396" s="122">
        <v>2004</v>
      </c>
      <c r="F396" s="122" t="s">
        <v>19</v>
      </c>
      <c r="G396" s="123"/>
      <c r="H396" s="129" t="s">
        <v>20</v>
      </c>
      <c r="I396" s="130" t="s">
        <v>20</v>
      </c>
      <c r="J396" s="131"/>
      <c r="K396" s="229" t="s">
        <v>20</v>
      </c>
      <c r="L396" s="104"/>
      <c r="M396" s="104">
        <v>1</v>
      </c>
      <c r="N396" s="104"/>
      <c r="O396" s="104"/>
      <c r="P396" s="104"/>
      <c r="Q396" s="104"/>
      <c r="R396" s="104">
        <v>1</v>
      </c>
      <c r="S396" s="104"/>
      <c r="T396" s="104"/>
      <c r="U396" s="104"/>
      <c r="V396" s="104"/>
      <c r="W396" s="104"/>
      <c r="X396" s="102" t="s">
        <v>42</v>
      </c>
      <c r="Y396" s="176"/>
      <c r="Z396" s="176"/>
      <c r="AA396" s="176"/>
      <c r="AB396" s="176"/>
      <c r="AC396" s="176"/>
      <c r="AD396" s="176"/>
    </row>
    <row r="397" spans="2:30" ht="19.649999999999999" customHeight="1">
      <c r="B397" s="121">
        <f t="shared" si="6"/>
        <v>393</v>
      </c>
      <c r="C397" s="122" t="s">
        <v>632</v>
      </c>
      <c r="D397" s="122" t="s">
        <v>641</v>
      </c>
      <c r="E397" s="122">
        <v>2003</v>
      </c>
      <c r="F397" s="122">
        <v>2015</v>
      </c>
      <c r="G397" s="123"/>
      <c r="H397" s="129" t="s">
        <v>20</v>
      </c>
      <c r="I397" s="130" t="s">
        <v>20</v>
      </c>
      <c r="J397" s="131" t="s">
        <v>20</v>
      </c>
      <c r="K397" s="229">
        <v>0</v>
      </c>
      <c r="L397" s="104"/>
      <c r="M397" s="104">
        <v>1</v>
      </c>
      <c r="N397" s="104"/>
      <c r="O397" s="104"/>
      <c r="P397" s="104"/>
      <c r="Q397" s="104"/>
      <c r="R397" s="104">
        <v>1</v>
      </c>
      <c r="S397" s="104"/>
      <c r="T397" s="104"/>
      <c r="U397" s="104"/>
      <c r="V397" s="104"/>
      <c r="W397" s="104"/>
      <c r="X397" s="102" t="s">
        <v>642</v>
      </c>
      <c r="Y397" s="176"/>
      <c r="Z397" s="176"/>
      <c r="AA397" s="176"/>
      <c r="AB397" s="176"/>
      <c r="AC397" s="176"/>
      <c r="AD397" s="176"/>
    </row>
    <row r="398" spans="2:30" ht="19.649999999999999" customHeight="1">
      <c r="B398" s="121">
        <f t="shared" si="6"/>
        <v>394</v>
      </c>
      <c r="C398" s="122" t="s">
        <v>632</v>
      </c>
      <c r="D398" s="122" t="s">
        <v>643</v>
      </c>
      <c r="E398" s="122">
        <v>2003</v>
      </c>
      <c r="F398" s="122">
        <v>2009</v>
      </c>
      <c r="G398" s="123" t="s">
        <v>20</v>
      </c>
      <c r="H398" s="129" t="s">
        <v>20</v>
      </c>
      <c r="I398" s="130" t="s">
        <v>20</v>
      </c>
      <c r="J398" s="131" t="s">
        <v>20</v>
      </c>
      <c r="K398" s="229">
        <v>0</v>
      </c>
      <c r="L398" s="104"/>
      <c r="M398" s="104">
        <v>1</v>
      </c>
      <c r="N398" s="104"/>
      <c r="O398" s="104"/>
      <c r="P398" s="104"/>
      <c r="Q398" s="104"/>
      <c r="R398" s="104"/>
      <c r="S398" s="104"/>
      <c r="T398" s="104"/>
      <c r="U398" s="104"/>
      <c r="V398" s="104"/>
      <c r="W398" s="104" t="s">
        <v>644</v>
      </c>
      <c r="X398" s="102" t="s">
        <v>645</v>
      </c>
      <c r="Y398" s="176"/>
      <c r="Z398" s="176"/>
      <c r="AA398" s="176"/>
      <c r="AB398" s="176"/>
      <c r="AC398" s="176"/>
      <c r="AD398" s="176"/>
    </row>
    <row r="399" spans="2:30" ht="19.649999999999999" customHeight="1">
      <c r="B399" s="121">
        <f t="shared" si="6"/>
        <v>395</v>
      </c>
      <c r="C399" s="122" t="s">
        <v>632</v>
      </c>
      <c r="D399" s="122" t="s">
        <v>643</v>
      </c>
      <c r="E399" s="122">
        <v>2003</v>
      </c>
      <c r="F399" s="122">
        <v>2009</v>
      </c>
      <c r="G399" s="123"/>
      <c r="H399" s="129" t="s">
        <v>20</v>
      </c>
      <c r="I399" s="130" t="s">
        <v>20</v>
      </c>
      <c r="J399" s="131" t="s">
        <v>20</v>
      </c>
      <c r="K399" s="229">
        <v>0</v>
      </c>
      <c r="L399" s="104"/>
      <c r="M399" s="104">
        <v>1</v>
      </c>
      <c r="N399" s="104"/>
      <c r="O399" s="104"/>
      <c r="P399" s="104"/>
      <c r="Q399" s="104"/>
      <c r="R399" s="104">
        <v>1</v>
      </c>
      <c r="S399" s="104"/>
      <c r="T399" s="104"/>
      <c r="U399" s="104"/>
      <c r="V399" s="104"/>
      <c r="W399" s="194" t="s">
        <v>646</v>
      </c>
      <c r="X399" s="102" t="s">
        <v>642</v>
      </c>
      <c r="Y399" s="176"/>
      <c r="Z399" s="176"/>
      <c r="AA399" s="176"/>
      <c r="AB399" s="176"/>
      <c r="AC399" s="176"/>
      <c r="AD399" s="176"/>
    </row>
    <row r="400" spans="2:30" ht="19.649999999999999" customHeight="1">
      <c r="B400" s="121">
        <f t="shared" si="6"/>
        <v>396</v>
      </c>
      <c r="C400" s="122" t="s">
        <v>632</v>
      </c>
      <c r="D400" s="122" t="s">
        <v>647</v>
      </c>
      <c r="E400" s="122">
        <v>2008</v>
      </c>
      <c r="F400" s="122">
        <v>2011</v>
      </c>
      <c r="G400" s="123"/>
      <c r="H400" s="129" t="s">
        <v>20</v>
      </c>
      <c r="I400" s="130" t="s">
        <v>20</v>
      </c>
      <c r="J400" s="131"/>
      <c r="K400" s="229">
        <v>0</v>
      </c>
      <c r="L400" s="104"/>
      <c r="M400" s="104">
        <v>1</v>
      </c>
      <c r="N400" s="104"/>
      <c r="O400" s="104"/>
      <c r="P400" s="104"/>
      <c r="Q400" s="104"/>
      <c r="R400" s="104">
        <v>1</v>
      </c>
      <c r="S400" s="104"/>
      <c r="T400" s="104"/>
      <c r="U400" s="104"/>
      <c r="V400" s="104"/>
      <c r="W400" s="104"/>
      <c r="X400" s="102" t="s">
        <v>454</v>
      </c>
      <c r="Y400" s="176"/>
      <c r="Z400" s="176"/>
      <c r="AA400" s="176"/>
      <c r="AB400" s="176"/>
      <c r="AC400" s="176"/>
      <c r="AD400" s="176"/>
    </row>
    <row r="401" spans="2:30" ht="19.649999999999999" customHeight="1">
      <c r="B401" s="121">
        <f t="shared" si="6"/>
        <v>397</v>
      </c>
      <c r="C401" s="122" t="s">
        <v>632</v>
      </c>
      <c r="D401" s="122" t="s">
        <v>647</v>
      </c>
      <c r="E401" s="122">
        <v>2012</v>
      </c>
      <c r="F401" s="122">
        <v>2017</v>
      </c>
      <c r="G401" s="123"/>
      <c r="H401" s="129" t="s">
        <v>20</v>
      </c>
      <c r="I401" s="130" t="s">
        <v>20</v>
      </c>
      <c r="J401" s="131"/>
      <c r="K401" s="229">
        <v>0</v>
      </c>
      <c r="L401" s="104"/>
      <c r="M401" s="104">
        <v>1</v>
      </c>
      <c r="N401" s="104"/>
      <c r="O401" s="104"/>
      <c r="P401" s="104"/>
      <c r="Q401" s="104"/>
      <c r="R401" s="104">
        <v>1</v>
      </c>
      <c r="S401" s="104"/>
      <c r="T401" s="104"/>
      <c r="U401" s="104"/>
      <c r="V401" s="104"/>
      <c r="W401" s="104"/>
      <c r="X401" s="102" t="s">
        <v>454</v>
      </c>
      <c r="Y401" s="176"/>
      <c r="Z401" s="176"/>
      <c r="AA401" s="176"/>
      <c r="AB401" s="176"/>
      <c r="AC401" s="176"/>
      <c r="AD401" s="176"/>
    </row>
    <row r="402" spans="2:30" ht="19.649999999999999" customHeight="1">
      <c r="B402" s="121">
        <f t="shared" si="6"/>
        <v>398</v>
      </c>
      <c r="C402" s="122" t="s">
        <v>632</v>
      </c>
      <c r="D402" s="122" t="s">
        <v>648</v>
      </c>
      <c r="E402" s="122">
        <v>2006</v>
      </c>
      <c r="F402" s="122">
        <v>2017</v>
      </c>
      <c r="G402" s="123" t="s">
        <v>20</v>
      </c>
      <c r="H402" s="129" t="s">
        <v>20</v>
      </c>
      <c r="I402" s="130" t="s">
        <v>20</v>
      </c>
      <c r="J402" s="131"/>
      <c r="K402" s="229">
        <v>0</v>
      </c>
      <c r="L402" s="104"/>
      <c r="M402" s="104">
        <v>1</v>
      </c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2" t="s">
        <v>649</v>
      </c>
      <c r="Y402" s="176"/>
      <c r="Z402" s="176"/>
      <c r="AA402" s="176"/>
      <c r="AB402" s="176"/>
      <c r="AC402" s="176"/>
      <c r="AD402" s="176"/>
    </row>
    <row r="403" spans="2:30" ht="19.649999999999999" customHeight="1">
      <c r="B403" s="121">
        <f t="shared" si="6"/>
        <v>399</v>
      </c>
      <c r="C403" s="122" t="s">
        <v>632</v>
      </c>
      <c r="D403" s="122" t="s">
        <v>648</v>
      </c>
      <c r="E403" s="122">
        <v>2017</v>
      </c>
      <c r="F403" s="122" t="s">
        <v>19</v>
      </c>
      <c r="G403" s="123"/>
      <c r="H403" s="129" t="s">
        <v>20</v>
      </c>
      <c r="I403" s="129" t="s">
        <v>20</v>
      </c>
      <c r="J403" s="182" t="s">
        <v>20</v>
      </c>
      <c r="K403" s="229" t="s">
        <v>20</v>
      </c>
      <c r="L403" s="104"/>
      <c r="M403" s="104">
        <v>1</v>
      </c>
      <c r="N403" s="104"/>
      <c r="O403" s="104"/>
      <c r="P403" s="104"/>
      <c r="Q403" s="104">
        <v>1</v>
      </c>
      <c r="R403" s="104"/>
      <c r="S403" s="104"/>
      <c r="T403" s="104"/>
      <c r="U403" s="104"/>
      <c r="V403" s="104"/>
      <c r="W403" s="104"/>
      <c r="X403" s="102" t="s">
        <v>650</v>
      </c>
      <c r="Y403" s="176"/>
      <c r="Z403" s="176"/>
      <c r="AA403" s="176"/>
      <c r="AB403" s="176"/>
      <c r="AC403" s="176"/>
      <c r="AD403" s="176"/>
    </row>
    <row r="404" spans="2:30" ht="19.649999999999999" customHeight="1">
      <c r="B404" s="121">
        <f t="shared" si="6"/>
        <v>400</v>
      </c>
      <c r="C404" s="122" t="s">
        <v>632</v>
      </c>
      <c r="D404" s="122" t="s">
        <v>651</v>
      </c>
      <c r="E404" s="122">
        <v>2006</v>
      </c>
      <c r="F404" s="122">
        <v>2015</v>
      </c>
      <c r="G404" s="123"/>
      <c r="H404" s="129" t="s">
        <v>20</v>
      </c>
      <c r="I404" s="130" t="s">
        <v>20</v>
      </c>
      <c r="J404" s="131"/>
      <c r="K404" s="229">
        <v>0</v>
      </c>
      <c r="L404" s="104"/>
      <c r="M404" s="104">
        <v>1</v>
      </c>
      <c r="N404" s="104"/>
      <c r="O404" s="104"/>
      <c r="P404" s="104"/>
      <c r="Q404" s="104"/>
      <c r="R404" s="104">
        <v>1</v>
      </c>
      <c r="S404" s="104"/>
      <c r="T404" s="104"/>
      <c r="U404" s="104"/>
      <c r="V404" s="104"/>
      <c r="W404" s="104"/>
      <c r="X404" s="102" t="s">
        <v>42</v>
      </c>
      <c r="Y404" s="176"/>
      <c r="Z404" s="176"/>
      <c r="AA404" s="176"/>
      <c r="AB404" s="176"/>
      <c r="AC404" s="176"/>
      <c r="AD404" s="176"/>
    </row>
    <row r="405" spans="2:30" ht="19.649999999999999" customHeight="1">
      <c r="B405" s="121">
        <f t="shared" si="6"/>
        <v>401</v>
      </c>
      <c r="C405" s="122" t="s">
        <v>632</v>
      </c>
      <c r="D405" s="122" t="s">
        <v>652</v>
      </c>
      <c r="E405" s="122">
        <v>2003</v>
      </c>
      <c r="F405" s="122">
        <v>2009</v>
      </c>
      <c r="G405" s="123" t="s">
        <v>20</v>
      </c>
      <c r="H405" s="129" t="s">
        <v>20</v>
      </c>
      <c r="I405" s="130" t="s">
        <v>20</v>
      </c>
      <c r="J405" s="131"/>
      <c r="K405" s="229" t="s">
        <v>20</v>
      </c>
      <c r="L405" s="108">
        <v>43951</v>
      </c>
      <c r="M405" s="104">
        <v>1</v>
      </c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2" t="s">
        <v>653</v>
      </c>
      <c r="Y405" s="176"/>
      <c r="Z405" s="176"/>
      <c r="AA405" s="176"/>
      <c r="AB405" s="176"/>
      <c r="AC405" s="176"/>
      <c r="AD405" s="176"/>
    </row>
    <row r="406" spans="2:30" ht="19.649999999999999" customHeight="1">
      <c r="B406" s="121">
        <f t="shared" si="6"/>
        <v>402</v>
      </c>
      <c r="C406" s="122" t="s">
        <v>632</v>
      </c>
      <c r="D406" s="122" t="s">
        <v>652</v>
      </c>
      <c r="E406" s="122">
        <v>2009</v>
      </c>
      <c r="F406" s="122">
        <v>2012</v>
      </c>
      <c r="G406" s="123"/>
      <c r="H406" s="129" t="s">
        <v>20</v>
      </c>
      <c r="I406" s="130" t="s">
        <v>20</v>
      </c>
      <c r="J406" s="131"/>
      <c r="K406" s="229" t="s">
        <v>20</v>
      </c>
      <c r="L406" s="104"/>
      <c r="M406" s="104">
        <v>1</v>
      </c>
      <c r="N406" s="104"/>
      <c r="O406" s="104"/>
      <c r="P406" s="104"/>
      <c r="Q406" s="104">
        <v>2</v>
      </c>
      <c r="R406" s="104"/>
      <c r="S406" s="104"/>
      <c r="T406" s="104"/>
      <c r="U406" s="104"/>
      <c r="V406" s="104"/>
      <c r="W406" s="104"/>
      <c r="X406" s="102" t="s">
        <v>654</v>
      </c>
      <c r="Y406" s="176"/>
      <c r="Z406" s="176"/>
      <c r="AA406" s="176"/>
      <c r="AB406" s="176"/>
      <c r="AC406" s="176"/>
      <c r="AD406" s="176"/>
    </row>
    <row r="407" spans="2:30" ht="19.649999999999999" customHeight="1">
      <c r="B407" s="121">
        <f t="shared" si="6"/>
        <v>403</v>
      </c>
      <c r="C407" s="122" t="s">
        <v>632</v>
      </c>
      <c r="D407" s="122" t="s">
        <v>652</v>
      </c>
      <c r="E407" s="122">
        <v>2012</v>
      </c>
      <c r="F407" s="122">
        <v>2019</v>
      </c>
      <c r="G407" s="123" t="s">
        <v>20</v>
      </c>
      <c r="H407" s="129" t="s">
        <v>20</v>
      </c>
      <c r="I407" s="130"/>
      <c r="J407" s="131" t="s">
        <v>20</v>
      </c>
      <c r="K407" s="229" t="s">
        <v>20</v>
      </c>
      <c r="L407" s="108">
        <v>43951</v>
      </c>
      <c r="M407" s="104">
        <v>1</v>
      </c>
      <c r="N407" s="104" t="s">
        <v>59</v>
      </c>
      <c r="O407" s="104"/>
      <c r="P407" s="104"/>
      <c r="Q407" s="104"/>
      <c r="R407" s="104"/>
      <c r="S407" s="104"/>
      <c r="T407" s="104"/>
      <c r="U407" s="104"/>
      <c r="V407" s="104"/>
      <c r="W407" s="104"/>
      <c r="X407" s="102" t="s">
        <v>655</v>
      </c>
      <c r="Y407" s="176"/>
      <c r="Z407" s="176"/>
      <c r="AA407" s="176"/>
      <c r="AB407" s="176"/>
      <c r="AC407" s="176"/>
      <c r="AD407" s="176"/>
    </row>
    <row r="408" spans="2:30" ht="19.649999999999999" customHeight="1">
      <c r="B408" s="121">
        <f t="shared" si="6"/>
        <v>404</v>
      </c>
      <c r="C408" s="122" t="s">
        <v>632</v>
      </c>
      <c r="D408" s="122" t="s">
        <v>652</v>
      </c>
      <c r="E408" s="122">
        <v>2020</v>
      </c>
      <c r="F408" s="122" t="s">
        <v>19</v>
      </c>
      <c r="G408" s="123"/>
      <c r="H408" s="129" t="s">
        <v>20</v>
      </c>
      <c r="I408" s="130" t="s">
        <v>20</v>
      </c>
      <c r="J408" s="131" t="s">
        <v>25</v>
      </c>
      <c r="K408" s="229"/>
      <c r="L408" s="104"/>
      <c r="M408" s="104">
        <v>1</v>
      </c>
      <c r="N408" s="104"/>
      <c r="O408" s="104"/>
      <c r="P408" s="104"/>
      <c r="Q408" s="104"/>
      <c r="R408" s="104"/>
      <c r="S408" s="104"/>
      <c r="T408" s="104">
        <v>1</v>
      </c>
      <c r="U408" s="104"/>
      <c r="V408" s="104"/>
      <c r="W408" s="104"/>
      <c r="X408" s="102" t="s">
        <v>80</v>
      </c>
      <c r="Y408" s="176"/>
      <c r="Z408" s="176"/>
      <c r="AA408" s="176"/>
      <c r="AB408" s="176"/>
      <c r="AC408" s="176"/>
      <c r="AD408" s="176"/>
    </row>
    <row r="409" spans="2:30" ht="19.649999999999999" customHeight="1">
      <c r="B409" s="121">
        <f t="shared" si="6"/>
        <v>405</v>
      </c>
      <c r="C409" s="122" t="s">
        <v>632</v>
      </c>
      <c r="D409" s="122" t="s">
        <v>656</v>
      </c>
      <c r="E409" s="122">
        <v>2005</v>
      </c>
      <c r="F409" s="122">
        <v>2011</v>
      </c>
      <c r="G409" s="123" t="s">
        <v>20</v>
      </c>
      <c r="H409" s="129" t="s">
        <v>20</v>
      </c>
      <c r="I409" s="130" t="s">
        <v>20</v>
      </c>
      <c r="J409" s="131"/>
      <c r="K409" s="229" t="s">
        <v>20</v>
      </c>
      <c r="L409" s="104"/>
      <c r="M409" s="104">
        <v>1</v>
      </c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2" t="s">
        <v>657</v>
      </c>
      <c r="Y409" s="176"/>
      <c r="Z409" s="176"/>
      <c r="AA409" s="176"/>
      <c r="AB409" s="176"/>
      <c r="AC409" s="176"/>
      <c r="AD409" s="176"/>
    </row>
    <row r="410" spans="2:30" ht="19.649999999999999" customHeight="1">
      <c r="B410" s="121">
        <f t="shared" si="6"/>
        <v>406</v>
      </c>
      <c r="C410" s="122" t="s">
        <v>632</v>
      </c>
      <c r="D410" s="122" t="s">
        <v>656</v>
      </c>
      <c r="E410" s="122">
        <v>2010</v>
      </c>
      <c r="F410" s="122">
        <v>2018</v>
      </c>
      <c r="G410" s="123"/>
      <c r="H410" s="129" t="s">
        <v>20</v>
      </c>
      <c r="I410" s="129" t="s">
        <v>20</v>
      </c>
      <c r="J410" s="131"/>
      <c r="K410" s="229" t="s">
        <v>20</v>
      </c>
      <c r="L410" s="104"/>
      <c r="M410" s="104">
        <v>1</v>
      </c>
      <c r="N410" s="104"/>
      <c r="O410" s="104"/>
      <c r="P410" s="104"/>
      <c r="Q410" s="104">
        <v>1</v>
      </c>
      <c r="R410" s="104"/>
      <c r="S410" s="104"/>
      <c r="T410" s="104"/>
      <c r="U410" s="104"/>
      <c r="V410" s="104"/>
      <c r="W410" s="104"/>
      <c r="X410" s="102" t="s">
        <v>658</v>
      </c>
      <c r="Y410" s="176"/>
      <c r="Z410" s="176"/>
      <c r="AA410" s="176"/>
      <c r="AB410" s="176"/>
      <c r="AC410" s="176"/>
      <c r="AD410" s="176"/>
    </row>
    <row r="411" spans="2:30" ht="19.649999999999999" customHeight="1">
      <c r="B411" s="121">
        <f t="shared" si="6"/>
        <v>407</v>
      </c>
      <c r="C411" s="122" t="s">
        <v>632</v>
      </c>
      <c r="D411" s="122" t="s">
        <v>656</v>
      </c>
      <c r="E411" s="122">
        <v>2019</v>
      </c>
      <c r="F411" s="122" t="s">
        <v>19</v>
      </c>
      <c r="G411" s="123"/>
      <c r="H411" s="129" t="s">
        <v>20</v>
      </c>
      <c r="I411" s="130" t="s">
        <v>20</v>
      </c>
      <c r="J411" s="131" t="s">
        <v>20</v>
      </c>
      <c r="K411" s="229"/>
      <c r="L411" s="104"/>
      <c r="M411" s="104">
        <v>1</v>
      </c>
      <c r="N411" s="104"/>
      <c r="O411" s="104"/>
      <c r="P411" s="104"/>
      <c r="Q411" s="104"/>
      <c r="R411" s="104"/>
      <c r="S411" s="104"/>
      <c r="T411" s="104">
        <v>1</v>
      </c>
      <c r="U411" s="104"/>
      <c r="V411" s="104"/>
      <c r="W411" s="104"/>
      <c r="X411" s="102" t="s">
        <v>369</v>
      </c>
      <c r="Y411" s="176"/>
      <c r="Z411" s="176"/>
      <c r="AA411" s="176"/>
      <c r="AB411" s="176"/>
      <c r="AC411" s="176"/>
      <c r="AD411" s="176"/>
    </row>
    <row r="412" spans="2:30" ht="19.649999999999999" customHeight="1">
      <c r="B412" s="121">
        <f t="shared" si="6"/>
        <v>408</v>
      </c>
      <c r="C412" s="122" t="s">
        <v>632</v>
      </c>
      <c r="D412" s="122" t="s">
        <v>659</v>
      </c>
      <c r="E412" s="122">
        <v>2003</v>
      </c>
      <c r="F412" s="122">
        <v>2009</v>
      </c>
      <c r="G412" s="123" t="s">
        <v>20</v>
      </c>
      <c r="H412" s="129" t="s">
        <v>20</v>
      </c>
      <c r="I412" s="130" t="s">
        <v>20</v>
      </c>
      <c r="J412" s="131" t="s">
        <v>20</v>
      </c>
      <c r="K412" s="229">
        <v>0</v>
      </c>
      <c r="L412" s="104"/>
      <c r="M412" s="104">
        <v>1</v>
      </c>
      <c r="N412" s="104"/>
      <c r="O412" s="104"/>
      <c r="P412" s="104"/>
      <c r="Q412" s="104"/>
      <c r="R412" s="104"/>
      <c r="S412" s="104"/>
      <c r="T412" s="104"/>
      <c r="U412" s="104"/>
      <c r="V412" s="104"/>
      <c r="W412" s="104" t="s">
        <v>644</v>
      </c>
      <c r="X412" s="102" t="s">
        <v>645</v>
      </c>
      <c r="Y412" s="176"/>
      <c r="Z412" s="176"/>
      <c r="AA412" s="176"/>
      <c r="AB412" s="176"/>
      <c r="AC412" s="176"/>
      <c r="AD412" s="176"/>
    </row>
    <row r="413" spans="2:30" ht="19.649999999999999" customHeight="1">
      <c r="B413" s="121">
        <f t="shared" si="6"/>
        <v>409</v>
      </c>
      <c r="C413" s="122" t="s">
        <v>632</v>
      </c>
      <c r="D413" s="122" t="s">
        <v>659</v>
      </c>
      <c r="E413" s="122">
        <v>2003</v>
      </c>
      <c r="F413" s="122">
        <v>2009</v>
      </c>
      <c r="G413" s="123"/>
      <c r="H413" s="129" t="s">
        <v>20</v>
      </c>
      <c r="I413" s="130" t="s">
        <v>20</v>
      </c>
      <c r="J413" s="131" t="s">
        <v>20</v>
      </c>
      <c r="K413" s="229">
        <v>0</v>
      </c>
      <c r="L413" s="104"/>
      <c r="M413" s="104">
        <v>1</v>
      </c>
      <c r="N413" s="104"/>
      <c r="O413" s="104"/>
      <c r="P413" s="104"/>
      <c r="Q413" s="104"/>
      <c r="R413" s="104">
        <v>1</v>
      </c>
      <c r="S413" s="104"/>
      <c r="T413" s="104"/>
      <c r="U413" s="104"/>
      <c r="V413" s="104"/>
      <c r="W413" s="194" t="s">
        <v>646</v>
      </c>
      <c r="X413" s="102" t="s">
        <v>642</v>
      </c>
      <c r="Y413" s="176"/>
      <c r="Z413" s="176"/>
      <c r="AA413" s="176"/>
      <c r="AB413" s="176"/>
      <c r="AC413" s="176"/>
      <c r="AD413" s="176"/>
    </row>
    <row r="414" spans="2:30" ht="19.649999999999999" customHeight="1">
      <c r="B414" s="121">
        <f t="shared" si="6"/>
        <v>410</v>
      </c>
      <c r="C414" s="122" t="s">
        <v>632</v>
      </c>
      <c r="D414" s="122" t="s">
        <v>660</v>
      </c>
      <c r="E414" s="122">
        <v>2003</v>
      </c>
      <c r="F414" s="122">
        <v>2015</v>
      </c>
      <c r="G414" s="123"/>
      <c r="H414" s="129" t="s">
        <v>20</v>
      </c>
      <c r="I414" s="130" t="s">
        <v>20</v>
      </c>
      <c r="J414" s="131" t="s">
        <v>20</v>
      </c>
      <c r="K414" s="229">
        <v>0</v>
      </c>
      <c r="L414" s="104"/>
      <c r="M414" s="104">
        <v>1</v>
      </c>
      <c r="N414" s="104"/>
      <c r="O414" s="104"/>
      <c r="P414" s="104"/>
      <c r="Q414" s="104"/>
      <c r="R414" s="104">
        <v>1</v>
      </c>
      <c r="S414" s="104"/>
      <c r="T414" s="104"/>
      <c r="U414" s="104"/>
      <c r="V414" s="104"/>
      <c r="W414" s="104"/>
      <c r="X414" s="102" t="s">
        <v>642</v>
      </c>
      <c r="Y414" s="176"/>
      <c r="Z414" s="176"/>
      <c r="AA414" s="176"/>
      <c r="AB414" s="176"/>
      <c r="AC414" s="176"/>
      <c r="AD414" s="176"/>
    </row>
    <row r="415" spans="2:30" ht="19.649999999999999" customHeight="1">
      <c r="B415" s="121">
        <f t="shared" si="6"/>
        <v>411</v>
      </c>
      <c r="C415" s="122" t="s">
        <v>632</v>
      </c>
      <c r="D415" s="122" t="s">
        <v>660</v>
      </c>
      <c r="E415" s="122">
        <v>2020</v>
      </c>
      <c r="F415" s="122" t="s">
        <v>19</v>
      </c>
      <c r="G415" s="123"/>
      <c r="H415" s="129" t="s">
        <v>20</v>
      </c>
      <c r="I415" s="130" t="s">
        <v>20</v>
      </c>
      <c r="J415" s="131"/>
      <c r="K415" s="229"/>
      <c r="L415" s="104"/>
      <c r="M415" s="104">
        <v>1</v>
      </c>
      <c r="N415" s="104"/>
      <c r="O415" s="104"/>
      <c r="P415" s="104"/>
      <c r="Q415" s="104"/>
      <c r="R415" s="104"/>
      <c r="S415" s="104">
        <v>1</v>
      </c>
      <c r="T415" s="104"/>
      <c r="U415" s="104"/>
      <c r="V415" s="104"/>
      <c r="W415" s="104"/>
      <c r="Y415" s="176"/>
      <c r="Z415" s="176"/>
      <c r="AA415" s="176"/>
      <c r="AB415" s="176"/>
      <c r="AC415" s="176"/>
      <c r="AD415" s="176"/>
    </row>
    <row r="416" spans="2:30" ht="19.649999999999999" customHeight="1">
      <c r="B416" s="121">
        <f t="shared" si="6"/>
        <v>412</v>
      </c>
      <c r="C416" s="122" t="s">
        <v>632</v>
      </c>
      <c r="D416" s="122" t="s">
        <v>661</v>
      </c>
      <c r="E416" s="122">
        <v>2005</v>
      </c>
      <c r="F416" s="122">
        <v>2015</v>
      </c>
      <c r="G416" s="123" t="s">
        <v>20</v>
      </c>
      <c r="H416" s="129" t="s">
        <v>20</v>
      </c>
      <c r="I416" s="130" t="s">
        <v>20</v>
      </c>
      <c r="J416" s="131"/>
      <c r="K416" s="229" t="s">
        <v>20</v>
      </c>
      <c r="L416" s="108">
        <v>43951</v>
      </c>
      <c r="M416" s="104">
        <v>1</v>
      </c>
      <c r="N416" s="104"/>
      <c r="O416" s="104"/>
      <c r="P416" s="104"/>
      <c r="Q416" s="104"/>
      <c r="R416" s="104"/>
      <c r="S416" s="104"/>
      <c r="T416" s="104"/>
      <c r="U416" s="104"/>
      <c r="V416" s="104"/>
      <c r="W416" s="104" t="s">
        <v>662</v>
      </c>
      <c r="X416" s="102" t="s">
        <v>663</v>
      </c>
      <c r="Y416" s="176"/>
      <c r="Z416" s="176"/>
      <c r="AA416" s="176"/>
      <c r="AB416" s="176"/>
      <c r="AC416" s="176"/>
      <c r="AD416" s="176"/>
    </row>
    <row r="417" spans="2:30" ht="19.649999999999999" customHeight="1">
      <c r="B417" s="121">
        <f t="shared" si="6"/>
        <v>413</v>
      </c>
      <c r="C417" s="122" t="s">
        <v>632</v>
      </c>
      <c r="D417" s="122" t="s">
        <v>661</v>
      </c>
      <c r="E417" s="122">
        <v>2015</v>
      </c>
      <c r="F417" s="122" t="s">
        <v>19</v>
      </c>
      <c r="G417" s="123"/>
      <c r="H417" s="129" t="s">
        <v>20</v>
      </c>
      <c r="I417" s="129" t="s">
        <v>20</v>
      </c>
      <c r="J417" s="182" t="s">
        <v>20</v>
      </c>
      <c r="K417" s="229" t="s">
        <v>20</v>
      </c>
      <c r="L417" s="104"/>
      <c r="M417" s="104">
        <v>1</v>
      </c>
      <c r="N417" s="104"/>
      <c r="O417" s="104"/>
      <c r="P417" s="104"/>
      <c r="Q417" s="104">
        <v>1</v>
      </c>
      <c r="R417" s="104"/>
      <c r="S417" s="104"/>
      <c r="T417" s="104"/>
      <c r="U417" s="104"/>
      <c r="V417" s="104"/>
      <c r="W417" s="104"/>
      <c r="X417" s="102" t="s">
        <v>664</v>
      </c>
      <c r="Y417" s="176"/>
      <c r="Z417" s="176"/>
      <c r="AA417" s="176"/>
      <c r="AB417" s="176"/>
      <c r="AC417" s="176"/>
      <c r="AD417" s="176"/>
    </row>
    <row r="418" spans="2:30" ht="19.649999999999999" customHeight="1">
      <c r="B418" s="121">
        <f t="shared" si="6"/>
        <v>414</v>
      </c>
      <c r="C418" s="122" t="s">
        <v>632</v>
      </c>
      <c r="D418" s="122" t="s">
        <v>665</v>
      </c>
      <c r="E418" s="122">
        <v>2003</v>
      </c>
      <c r="F418" s="122">
        <v>2016</v>
      </c>
      <c r="G418" s="123"/>
      <c r="H418" s="129" t="s">
        <v>20</v>
      </c>
      <c r="I418" s="130" t="s">
        <v>20</v>
      </c>
      <c r="J418" s="131"/>
      <c r="K418" s="229">
        <v>0</v>
      </c>
      <c r="L418" s="104"/>
      <c r="M418" s="104">
        <v>1</v>
      </c>
      <c r="N418" s="104"/>
      <c r="O418" s="104"/>
      <c r="P418" s="104"/>
      <c r="Q418" s="104"/>
      <c r="R418" s="104">
        <v>1</v>
      </c>
      <c r="S418" s="104"/>
      <c r="T418" s="104"/>
      <c r="U418" s="104"/>
      <c r="V418" s="104"/>
      <c r="W418" s="104"/>
      <c r="X418" s="102" t="s">
        <v>42</v>
      </c>
      <c r="Y418" s="176"/>
      <c r="Z418" s="176"/>
      <c r="AA418" s="176"/>
      <c r="AB418" s="176"/>
      <c r="AC418" s="176"/>
      <c r="AD418" s="176"/>
    </row>
    <row r="419" spans="2:30" ht="19.649999999999999" customHeight="1">
      <c r="B419" s="121">
        <f t="shared" si="6"/>
        <v>415</v>
      </c>
      <c r="C419" s="122" t="s">
        <v>632</v>
      </c>
      <c r="D419" s="122" t="s">
        <v>666</v>
      </c>
      <c r="E419" s="122">
        <v>1994</v>
      </c>
      <c r="F419" s="122">
        <v>2003</v>
      </c>
      <c r="G419" s="123" t="s">
        <v>20</v>
      </c>
      <c r="H419" s="129" t="s">
        <v>20</v>
      </c>
      <c r="I419" s="130" t="s">
        <v>20</v>
      </c>
      <c r="J419" s="131"/>
      <c r="K419" s="229">
        <v>0</v>
      </c>
      <c r="L419" s="104"/>
      <c r="M419" s="104">
        <v>1</v>
      </c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2" t="s">
        <v>667</v>
      </c>
      <c r="Y419" s="176"/>
      <c r="Z419" s="176"/>
      <c r="AA419" s="176"/>
      <c r="AB419" s="176"/>
      <c r="AC419" s="176"/>
      <c r="AD419" s="176"/>
    </row>
    <row r="420" spans="2:30" ht="19.649999999999999" customHeight="1">
      <c r="B420" s="121">
        <f t="shared" si="6"/>
        <v>416</v>
      </c>
      <c r="C420" s="122" t="s">
        <v>632</v>
      </c>
      <c r="D420" s="122" t="s">
        <v>666</v>
      </c>
      <c r="E420" s="122">
        <v>2004</v>
      </c>
      <c r="F420" s="122">
        <v>2009</v>
      </c>
      <c r="G420" s="123" t="s">
        <v>20</v>
      </c>
      <c r="H420" s="129" t="s">
        <v>20</v>
      </c>
      <c r="I420" s="130" t="s">
        <v>20</v>
      </c>
      <c r="J420" s="131"/>
      <c r="K420" s="229">
        <v>0</v>
      </c>
      <c r="L420" s="104"/>
      <c r="M420" s="104">
        <v>1</v>
      </c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2" t="s">
        <v>668</v>
      </c>
      <c r="Y420" s="176"/>
      <c r="Z420" s="176"/>
      <c r="AA420" s="176"/>
      <c r="AB420" s="176"/>
      <c r="AC420" s="176"/>
      <c r="AD420" s="176"/>
    </row>
    <row r="421" spans="2:30" ht="19.649999999999999" customHeight="1">
      <c r="B421" s="121">
        <f t="shared" si="6"/>
        <v>417</v>
      </c>
      <c r="C421" s="122" t="s">
        <v>632</v>
      </c>
      <c r="D421" s="122" t="s">
        <v>666</v>
      </c>
      <c r="E421" s="122">
        <v>2015</v>
      </c>
      <c r="F421" s="122" t="s">
        <v>19</v>
      </c>
      <c r="G421" s="123"/>
      <c r="H421" s="129" t="s">
        <v>20</v>
      </c>
      <c r="I421" s="130" t="s">
        <v>20</v>
      </c>
      <c r="J421" s="131" t="s">
        <v>20</v>
      </c>
      <c r="K421" s="229" t="s">
        <v>20</v>
      </c>
      <c r="L421" s="104"/>
      <c r="M421" s="104">
        <v>1</v>
      </c>
      <c r="N421" s="104"/>
      <c r="O421" s="104"/>
      <c r="P421" s="104"/>
      <c r="Q421" s="104"/>
      <c r="R421" s="104">
        <v>1</v>
      </c>
      <c r="S421" s="104"/>
      <c r="T421" s="104"/>
      <c r="U421" s="104"/>
      <c r="V421" s="104"/>
      <c r="W421" s="104"/>
      <c r="X421" s="102" t="s">
        <v>66</v>
      </c>
      <c r="Y421" s="176"/>
      <c r="Z421" s="176"/>
      <c r="AA421" s="176"/>
      <c r="AB421" s="176"/>
      <c r="AC421" s="176"/>
      <c r="AD421" s="176"/>
    </row>
    <row r="422" spans="2:30" ht="19.649999999999999" customHeight="1">
      <c r="B422" s="121">
        <f t="shared" si="6"/>
        <v>418</v>
      </c>
      <c r="C422" s="122" t="s">
        <v>632</v>
      </c>
      <c r="D422" s="122" t="s">
        <v>669</v>
      </c>
      <c r="E422" s="122">
        <v>2008</v>
      </c>
      <c r="F422" s="122">
        <v>2017</v>
      </c>
      <c r="G422" s="123" t="s">
        <v>20</v>
      </c>
      <c r="H422" s="129" t="s">
        <v>20</v>
      </c>
      <c r="I422" s="130" t="s">
        <v>20</v>
      </c>
      <c r="J422" s="131"/>
      <c r="K422" s="229">
        <v>0</v>
      </c>
      <c r="L422" s="104"/>
      <c r="M422" s="104">
        <v>1</v>
      </c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2" t="s">
        <v>670</v>
      </c>
      <c r="Y422" s="176"/>
      <c r="Z422" s="176"/>
      <c r="AA422" s="176"/>
      <c r="AB422" s="176"/>
      <c r="AC422" s="176"/>
      <c r="AD422" s="176"/>
    </row>
    <row r="423" spans="2:30" ht="19.649999999999999" customHeight="1">
      <c r="B423" s="121">
        <f t="shared" si="6"/>
        <v>419</v>
      </c>
      <c r="C423" s="122" t="s">
        <v>632</v>
      </c>
      <c r="D423" s="122" t="s">
        <v>671</v>
      </c>
      <c r="E423" s="122">
        <v>1995</v>
      </c>
      <c r="F423" s="122">
        <v>2010</v>
      </c>
      <c r="G423" s="123" t="s">
        <v>20</v>
      </c>
      <c r="H423" s="129" t="s">
        <v>20</v>
      </c>
      <c r="I423" s="130" t="s">
        <v>20</v>
      </c>
      <c r="J423" s="131" t="s">
        <v>20</v>
      </c>
      <c r="K423" s="229">
        <v>0</v>
      </c>
      <c r="L423" s="104"/>
      <c r="M423" s="104">
        <v>1</v>
      </c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2" t="s">
        <v>672</v>
      </c>
      <c r="Y423" s="176"/>
      <c r="Z423" s="176"/>
      <c r="AA423" s="176"/>
      <c r="AB423" s="176"/>
      <c r="AC423" s="176"/>
      <c r="AD423" s="176"/>
    </row>
    <row r="424" spans="2:30" ht="19.649999999999999" customHeight="1">
      <c r="B424" s="121">
        <f t="shared" si="6"/>
        <v>420</v>
      </c>
      <c r="C424" s="122" t="s">
        <v>632</v>
      </c>
      <c r="D424" s="122" t="s">
        <v>671</v>
      </c>
      <c r="E424" s="122">
        <v>2010</v>
      </c>
      <c r="F424" s="122">
        <v>2020</v>
      </c>
      <c r="G424" s="123" t="s">
        <v>20</v>
      </c>
      <c r="H424" s="129" t="s">
        <v>20</v>
      </c>
      <c r="I424" s="130" t="s">
        <v>20</v>
      </c>
      <c r="J424" s="131"/>
      <c r="K424" s="229" t="s">
        <v>20</v>
      </c>
      <c r="L424" s="108">
        <v>43951</v>
      </c>
      <c r="M424" s="104">
        <v>1</v>
      </c>
      <c r="N424" s="104" t="s">
        <v>59</v>
      </c>
      <c r="O424" s="104"/>
      <c r="P424" s="104"/>
      <c r="Q424" s="104"/>
      <c r="R424" s="104"/>
      <c r="S424" s="104"/>
      <c r="T424" s="104"/>
      <c r="U424" s="104"/>
      <c r="V424" s="104"/>
      <c r="W424" s="104"/>
      <c r="X424" s="102" t="s">
        <v>673</v>
      </c>
      <c r="Y424" s="176"/>
      <c r="Z424" s="176"/>
      <c r="AA424" s="176"/>
      <c r="AB424" s="176"/>
      <c r="AC424" s="176"/>
      <c r="AD424" s="176"/>
    </row>
    <row r="425" spans="2:30" ht="19.649999999999999" customHeight="1">
      <c r="B425" s="121">
        <f t="shared" si="6"/>
        <v>421</v>
      </c>
      <c r="C425" s="122" t="s">
        <v>632</v>
      </c>
      <c r="D425" s="122" t="s">
        <v>674</v>
      </c>
      <c r="E425" s="122">
        <v>2021</v>
      </c>
      <c r="F425" s="122"/>
      <c r="G425" s="123"/>
      <c r="H425" s="129" t="s">
        <v>20</v>
      </c>
      <c r="I425" s="130" t="s">
        <v>20</v>
      </c>
      <c r="J425" s="131"/>
      <c r="K425" s="229"/>
      <c r="L425" s="104"/>
      <c r="M425" s="104">
        <v>1</v>
      </c>
      <c r="N425" s="104"/>
      <c r="O425" s="104"/>
      <c r="P425" s="104"/>
      <c r="Q425" s="104"/>
      <c r="R425" s="104"/>
      <c r="S425" s="104"/>
      <c r="T425" s="104"/>
      <c r="U425" s="104">
        <v>1</v>
      </c>
      <c r="V425" s="104"/>
      <c r="W425" s="104"/>
      <c r="Y425" s="176"/>
      <c r="Z425" s="176"/>
      <c r="AA425" s="176"/>
      <c r="AB425" s="176"/>
      <c r="AC425" s="176"/>
      <c r="AD425" s="176"/>
    </row>
    <row r="426" spans="2:30" ht="19.649999999999999" customHeight="1">
      <c r="B426" s="121">
        <f t="shared" si="6"/>
        <v>422</v>
      </c>
      <c r="C426" s="122" t="s">
        <v>632</v>
      </c>
      <c r="D426" s="122" t="s">
        <v>675</v>
      </c>
      <c r="E426" s="122">
        <v>2019</v>
      </c>
      <c r="F426" s="122" t="s">
        <v>19</v>
      </c>
      <c r="G426" s="123"/>
      <c r="H426" s="129" t="s">
        <v>20</v>
      </c>
      <c r="I426" s="130" t="s">
        <v>20</v>
      </c>
      <c r="J426" s="131"/>
      <c r="K426" s="229" t="s">
        <v>20</v>
      </c>
      <c r="L426" s="104"/>
      <c r="M426" s="104">
        <v>1</v>
      </c>
      <c r="N426" s="104"/>
      <c r="O426" s="104"/>
      <c r="P426" s="104"/>
      <c r="Q426" s="104">
        <v>3</v>
      </c>
      <c r="R426" s="104"/>
      <c r="S426" s="104"/>
      <c r="T426" s="104"/>
      <c r="U426" s="104"/>
      <c r="V426" s="104"/>
      <c r="W426" s="104"/>
      <c r="X426" s="102" t="s">
        <v>676</v>
      </c>
      <c r="Y426" s="176"/>
      <c r="Z426" s="176"/>
      <c r="AA426" s="176"/>
      <c r="AB426" s="176"/>
      <c r="AC426" s="176"/>
      <c r="AD426" s="176"/>
    </row>
    <row r="427" spans="2:30" ht="19.649999999999999" customHeight="1">
      <c r="B427" s="121">
        <f t="shared" si="6"/>
        <v>423</v>
      </c>
      <c r="C427" s="122" t="s">
        <v>632</v>
      </c>
      <c r="D427" s="122" t="s">
        <v>677</v>
      </c>
      <c r="E427" s="122">
        <v>2018</v>
      </c>
      <c r="F427" s="122" t="s">
        <v>19</v>
      </c>
      <c r="G427" s="123"/>
      <c r="H427" s="129" t="s">
        <v>20</v>
      </c>
      <c r="I427" s="130" t="s">
        <v>20</v>
      </c>
      <c r="J427" s="131" t="s">
        <v>20</v>
      </c>
      <c r="K427" s="229">
        <v>0</v>
      </c>
      <c r="L427" s="104"/>
      <c r="M427" s="104">
        <v>1</v>
      </c>
      <c r="N427" s="104"/>
      <c r="O427" s="104"/>
      <c r="P427" s="104"/>
      <c r="Q427" s="104"/>
      <c r="R427" s="104">
        <v>1</v>
      </c>
      <c r="S427" s="104"/>
      <c r="T427" s="104"/>
      <c r="U427" s="104"/>
      <c r="V427" s="104"/>
      <c r="W427" s="194" t="s">
        <v>636</v>
      </c>
      <c r="X427" s="102" t="s">
        <v>66</v>
      </c>
      <c r="Y427" s="176"/>
      <c r="Z427" s="176"/>
      <c r="AA427" s="176"/>
      <c r="AB427" s="176"/>
      <c r="AC427" s="176"/>
      <c r="AD427" s="176"/>
    </row>
    <row r="428" spans="2:30" ht="19.649999999999999" customHeight="1">
      <c r="B428" s="121">
        <f t="shared" si="6"/>
        <v>424</v>
      </c>
      <c r="C428" s="122" t="s">
        <v>632</v>
      </c>
      <c r="D428" s="122" t="s">
        <v>678</v>
      </c>
      <c r="E428" s="122">
        <v>2007</v>
      </c>
      <c r="F428" s="122">
        <v>2016</v>
      </c>
      <c r="G428" s="123" t="s">
        <v>20</v>
      </c>
      <c r="H428" s="129" t="s">
        <v>20</v>
      </c>
      <c r="I428" s="130" t="s">
        <v>20</v>
      </c>
      <c r="J428" s="131"/>
      <c r="K428" s="229" t="s">
        <v>20</v>
      </c>
      <c r="L428" s="104"/>
      <c r="M428" s="104">
        <v>1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2" t="s">
        <v>679</v>
      </c>
      <c r="Y428" s="176"/>
      <c r="Z428" s="176"/>
      <c r="AA428" s="176"/>
      <c r="AB428" s="176"/>
      <c r="AC428" s="176"/>
      <c r="AD428" s="176"/>
    </row>
    <row r="429" spans="2:30" ht="19.649999999999999" customHeight="1">
      <c r="B429" s="121">
        <f t="shared" si="6"/>
        <v>425</v>
      </c>
      <c r="C429" s="122" t="s">
        <v>632</v>
      </c>
      <c r="D429" s="122" t="s">
        <v>680</v>
      </c>
      <c r="E429" s="122">
        <v>2016</v>
      </c>
      <c r="F429" s="122" t="s">
        <v>19</v>
      </c>
      <c r="G429" s="123"/>
      <c r="H429" s="129" t="s">
        <v>20</v>
      </c>
      <c r="I429" s="130" t="s">
        <v>20</v>
      </c>
      <c r="J429" s="131" t="s">
        <v>20</v>
      </c>
      <c r="K429" s="229" t="s">
        <v>20</v>
      </c>
      <c r="L429" s="104"/>
      <c r="M429" s="104">
        <v>1</v>
      </c>
      <c r="N429" s="104"/>
      <c r="O429" s="104"/>
      <c r="P429" s="104"/>
      <c r="Q429" s="104">
        <v>3</v>
      </c>
      <c r="R429" s="104"/>
      <c r="S429" s="104"/>
      <c r="T429" s="104"/>
      <c r="U429" s="104"/>
      <c r="V429" s="104"/>
      <c r="W429" s="104"/>
      <c r="X429" s="102" t="s">
        <v>676</v>
      </c>
      <c r="Y429" s="176"/>
      <c r="Z429" s="176"/>
      <c r="AA429" s="176"/>
      <c r="AB429" s="176"/>
      <c r="AC429" s="176"/>
      <c r="AD429" s="176"/>
    </row>
    <row r="430" spans="2:30" ht="19.649999999999999" customHeight="1">
      <c r="B430" s="121">
        <f t="shared" si="6"/>
        <v>426</v>
      </c>
      <c r="C430" s="122" t="s">
        <v>632</v>
      </c>
      <c r="D430" s="122" t="s">
        <v>681</v>
      </c>
      <c r="E430" s="122">
        <v>2018</v>
      </c>
      <c r="F430" s="122" t="s">
        <v>19</v>
      </c>
      <c r="G430" s="123"/>
      <c r="H430" s="129" t="s">
        <v>20</v>
      </c>
      <c r="I430" s="130" t="s">
        <v>20</v>
      </c>
      <c r="J430" s="131"/>
      <c r="K430" s="229">
        <v>0</v>
      </c>
      <c r="L430" s="104"/>
      <c r="M430" s="104">
        <v>1</v>
      </c>
      <c r="N430" s="104"/>
      <c r="O430" s="104"/>
      <c r="P430" s="104"/>
      <c r="Q430" s="104"/>
      <c r="R430" s="104">
        <v>1</v>
      </c>
      <c r="S430" s="104"/>
      <c r="T430" s="104"/>
      <c r="U430" s="104"/>
      <c r="V430" s="104"/>
      <c r="W430" s="104"/>
      <c r="X430" s="102" t="s">
        <v>42</v>
      </c>
      <c r="Y430" s="176"/>
      <c r="Z430" s="176"/>
      <c r="AA430" s="176"/>
      <c r="AB430" s="176"/>
      <c r="AC430" s="176"/>
      <c r="AD430" s="176"/>
    </row>
    <row r="431" spans="2:30" ht="19.649999999999999" customHeight="1">
      <c r="B431" s="121">
        <f t="shared" si="6"/>
        <v>427</v>
      </c>
      <c r="C431" s="122" t="s">
        <v>632</v>
      </c>
      <c r="D431" s="122" t="s">
        <v>682</v>
      </c>
      <c r="E431" s="122">
        <v>2010</v>
      </c>
      <c r="F431" s="122">
        <v>2018</v>
      </c>
      <c r="G431" s="123" t="s">
        <v>20</v>
      </c>
      <c r="H431" s="129" t="s">
        <v>20</v>
      </c>
      <c r="I431" s="130" t="s">
        <v>20</v>
      </c>
      <c r="J431" s="131"/>
      <c r="K431" s="229" t="s">
        <v>20</v>
      </c>
      <c r="L431" s="104"/>
      <c r="M431" s="104">
        <v>1</v>
      </c>
      <c r="N431" s="104" t="s">
        <v>59</v>
      </c>
      <c r="O431" s="104"/>
      <c r="P431" s="104"/>
      <c r="Q431" s="104"/>
      <c r="R431" s="104"/>
      <c r="S431" s="104"/>
      <c r="T431" s="104"/>
      <c r="U431" s="104"/>
      <c r="V431" s="104"/>
      <c r="W431" s="104"/>
      <c r="X431" s="102" t="s">
        <v>683</v>
      </c>
      <c r="Y431" s="176"/>
      <c r="Z431" s="176"/>
      <c r="AA431" s="176"/>
      <c r="AB431" s="176"/>
      <c r="AC431" s="176"/>
      <c r="AD431" s="176"/>
    </row>
    <row r="432" spans="2:30" ht="19.649999999999999" customHeight="1">
      <c r="B432" s="121">
        <f t="shared" si="6"/>
        <v>428</v>
      </c>
      <c r="C432" s="122" t="s">
        <v>632</v>
      </c>
      <c r="D432" s="122" t="s">
        <v>684</v>
      </c>
      <c r="E432" s="122">
        <v>2003</v>
      </c>
      <c r="F432" s="122">
        <v>2015</v>
      </c>
      <c r="G432" s="123" t="s">
        <v>20</v>
      </c>
      <c r="H432" s="129" t="s">
        <v>20</v>
      </c>
      <c r="I432" s="130" t="s">
        <v>20</v>
      </c>
      <c r="J432" s="131"/>
      <c r="K432" s="229" t="s">
        <v>20</v>
      </c>
      <c r="L432" s="108">
        <v>43951</v>
      </c>
      <c r="M432" s="104">
        <v>1</v>
      </c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2" t="s">
        <v>685</v>
      </c>
      <c r="Y432" s="176"/>
      <c r="Z432" s="176"/>
      <c r="AA432" s="176"/>
      <c r="AB432" s="176"/>
      <c r="AC432" s="176"/>
      <c r="AD432" s="176"/>
    </row>
    <row r="433" spans="2:30" ht="19.649999999999999" customHeight="1">
      <c r="B433" s="121">
        <f t="shared" si="6"/>
        <v>429</v>
      </c>
      <c r="C433" s="122" t="s">
        <v>632</v>
      </c>
      <c r="D433" s="122" t="s">
        <v>686</v>
      </c>
      <c r="E433" s="122">
        <v>2003</v>
      </c>
      <c r="F433" s="122">
        <v>2009</v>
      </c>
      <c r="G433" s="123" t="s">
        <v>20</v>
      </c>
      <c r="H433" s="129" t="s">
        <v>20</v>
      </c>
      <c r="I433" s="130" t="s">
        <v>20</v>
      </c>
      <c r="J433" s="131" t="s">
        <v>20</v>
      </c>
      <c r="K433" s="229">
        <v>0</v>
      </c>
      <c r="L433" s="104"/>
      <c r="M433" s="104">
        <v>1</v>
      </c>
      <c r="N433" s="104"/>
      <c r="O433" s="104"/>
      <c r="P433" s="104"/>
      <c r="Q433" s="104"/>
      <c r="R433" s="104"/>
      <c r="S433" s="104"/>
      <c r="T433" s="104"/>
      <c r="U433" s="104"/>
      <c r="V433" s="104"/>
      <c r="W433" s="104" t="s">
        <v>644</v>
      </c>
      <c r="X433" s="102" t="s">
        <v>645</v>
      </c>
      <c r="Y433" s="176"/>
      <c r="Z433" s="176"/>
      <c r="AA433" s="176"/>
      <c r="AB433" s="176"/>
      <c r="AC433" s="176"/>
      <c r="AD433" s="176"/>
    </row>
    <row r="434" spans="2:30" ht="19.649999999999999" customHeight="1">
      <c r="B434" s="121">
        <f t="shared" si="6"/>
        <v>430</v>
      </c>
      <c r="C434" s="122" t="s">
        <v>632</v>
      </c>
      <c r="D434" s="122" t="s">
        <v>686</v>
      </c>
      <c r="E434" s="122">
        <v>2003</v>
      </c>
      <c r="F434" s="122">
        <v>2015</v>
      </c>
      <c r="G434" s="123"/>
      <c r="H434" s="129" t="s">
        <v>20</v>
      </c>
      <c r="I434" s="130" t="s">
        <v>20</v>
      </c>
      <c r="J434" s="131" t="s">
        <v>20</v>
      </c>
      <c r="K434" s="229">
        <v>0</v>
      </c>
      <c r="L434" s="104"/>
      <c r="M434" s="104">
        <v>1</v>
      </c>
      <c r="N434" s="104"/>
      <c r="O434" s="104"/>
      <c r="P434" s="104"/>
      <c r="Q434" s="104"/>
      <c r="R434" s="104">
        <v>1</v>
      </c>
      <c r="S434" s="104"/>
      <c r="T434" s="104"/>
      <c r="U434" s="104"/>
      <c r="V434" s="104"/>
      <c r="W434" s="104"/>
      <c r="X434" s="102" t="s">
        <v>642</v>
      </c>
      <c r="Y434" s="176"/>
      <c r="Z434" s="176"/>
      <c r="AA434" s="176"/>
      <c r="AB434" s="176"/>
      <c r="AC434" s="176"/>
      <c r="AD434" s="176"/>
    </row>
    <row r="435" spans="2:30" ht="19.649999999999999" customHeight="1">
      <c r="B435" s="121">
        <f t="shared" si="6"/>
        <v>431</v>
      </c>
      <c r="C435" s="122" t="s">
        <v>632</v>
      </c>
      <c r="D435" s="122" t="s">
        <v>686</v>
      </c>
      <c r="E435" s="122">
        <v>2016</v>
      </c>
      <c r="F435" s="122">
        <v>2019</v>
      </c>
      <c r="G435" s="123"/>
      <c r="H435" s="129" t="s">
        <v>20</v>
      </c>
      <c r="I435" s="130" t="s">
        <v>20</v>
      </c>
      <c r="J435" s="131" t="s">
        <v>25</v>
      </c>
      <c r="K435" s="229"/>
      <c r="L435" s="104"/>
      <c r="M435" s="104">
        <v>1</v>
      </c>
      <c r="N435" s="104"/>
      <c r="O435" s="104"/>
      <c r="P435" s="104"/>
      <c r="Q435" s="104"/>
      <c r="R435" s="104"/>
      <c r="S435" s="104"/>
      <c r="T435" s="104">
        <v>1</v>
      </c>
      <c r="U435" s="104"/>
      <c r="V435" s="104"/>
      <c r="W435" s="104"/>
      <c r="X435" s="102" t="s">
        <v>80</v>
      </c>
      <c r="Y435" s="176"/>
      <c r="Z435" s="176"/>
      <c r="AA435" s="176"/>
      <c r="AB435" s="176"/>
      <c r="AC435" s="176"/>
      <c r="AD435" s="176"/>
    </row>
    <row r="436" spans="2:30" ht="19.649999999999999" customHeight="1">
      <c r="B436" s="121">
        <f t="shared" si="6"/>
        <v>432</v>
      </c>
      <c r="C436" s="122" t="s">
        <v>632</v>
      </c>
      <c r="D436" s="122" t="s">
        <v>686</v>
      </c>
      <c r="E436" s="122">
        <v>2020</v>
      </c>
      <c r="F436" s="122" t="s">
        <v>19</v>
      </c>
      <c r="G436" s="123"/>
      <c r="H436" s="129" t="s">
        <v>20</v>
      </c>
      <c r="I436" s="130" t="s">
        <v>20</v>
      </c>
      <c r="J436" s="131"/>
      <c r="K436" s="229"/>
      <c r="L436" s="104"/>
      <c r="M436" s="104">
        <v>1</v>
      </c>
      <c r="N436" s="104"/>
      <c r="O436" s="104"/>
      <c r="P436" s="104"/>
      <c r="Q436" s="104"/>
      <c r="R436" s="104"/>
      <c r="S436" s="104">
        <v>1</v>
      </c>
      <c r="T436" s="104"/>
      <c r="U436" s="104"/>
      <c r="V436" s="104"/>
      <c r="W436" s="104"/>
      <c r="Y436" s="176"/>
      <c r="Z436" s="176"/>
      <c r="AA436" s="176"/>
      <c r="AB436" s="176"/>
      <c r="AC436" s="176"/>
      <c r="AD436" s="176"/>
    </row>
    <row r="437" spans="2:30" ht="19.649999999999999" customHeight="1">
      <c r="B437" s="121">
        <f t="shared" si="6"/>
        <v>433</v>
      </c>
      <c r="C437" s="122" t="s">
        <v>632</v>
      </c>
      <c r="D437" s="122" t="s">
        <v>687</v>
      </c>
      <c r="E437" s="122">
        <v>2017</v>
      </c>
      <c r="F437" s="122" t="s">
        <v>19</v>
      </c>
      <c r="G437" s="123"/>
      <c r="H437" s="129" t="s">
        <v>20</v>
      </c>
      <c r="I437" s="130" t="s">
        <v>20</v>
      </c>
      <c r="J437" s="131"/>
      <c r="K437" s="229" t="s">
        <v>20</v>
      </c>
      <c r="L437" s="104"/>
      <c r="M437" s="104">
        <v>1</v>
      </c>
      <c r="N437" s="104"/>
      <c r="O437" s="104"/>
      <c r="P437" s="104"/>
      <c r="Q437" s="104">
        <v>3</v>
      </c>
      <c r="R437" s="104"/>
      <c r="S437" s="104"/>
      <c r="T437" s="104"/>
      <c r="U437" s="104"/>
      <c r="V437" s="104"/>
      <c r="W437" s="104"/>
      <c r="X437" s="102" t="s">
        <v>676</v>
      </c>
      <c r="Y437" s="176"/>
      <c r="Z437" s="176"/>
      <c r="AA437" s="176"/>
      <c r="AB437" s="176"/>
      <c r="AC437" s="176"/>
      <c r="AD437" s="176"/>
    </row>
    <row r="438" spans="2:30" ht="19.649999999999999" customHeight="1">
      <c r="B438" s="121">
        <f t="shared" si="6"/>
        <v>434</v>
      </c>
      <c r="C438" s="122" t="s">
        <v>632</v>
      </c>
      <c r="D438" s="122" t="s">
        <v>688</v>
      </c>
      <c r="E438" s="122">
        <v>2012</v>
      </c>
      <c r="F438" s="122" t="s">
        <v>19</v>
      </c>
      <c r="G438" s="123"/>
      <c r="H438" s="129" t="s">
        <v>20</v>
      </c>
      <c r="I438" s="130" t="s">
        <v>20</v>
      </c>
      <c r="J438" s="131"/>
      <c r="K438" s="229">
        <v>0</v>
      </c>
      <c r="L438" s="104"/>
      <c r="M438" s="104">
        <v>1</v>
      </c>
      <c r="N438" s="104"/>
      <c r="O438" s="104"/>
      <c r="P438" s="104"/>
      <c r="Q438" s="104"/>
      <c r="R438" s="104">
        <v>1</v>
      </c>
      <c r="S438" s="104"/>
      <c r="T438" s="104"/>
      <c r="U438" s="104"/>
      <c r="V438" s="104"/>
      <c r="W438" s="104"/>
      <c r="X438" s="102" t="s">
        <v>454</v>
      </c>
      <c r="Y438" s="176"/>
      <c r="Z438" s="176"/>
      <c r="AA438" s="176"/>
      <c r="AB438" s="176"/>
      <c r="AC438" s="176"/>
      <c r="AD438" s="176"/>
    </row>
    <row r="439" spans="2:30" ht="19.649999999999999" customHeight="1">
      <c r="B439" s="121">
        <f t="shared" si="6"/>
        <v>435</v>
      </c>
      <c r="C439" s="122" t="s">
        <v>632</v>
      </c>
      <c r="D439" s="122" t="s">
        <v>691</v>
      </c>
      <c r="E439" s="122">
        <v>2003</v>
      </c>
      <c r="F439" s="122">
        <v>2009</v>
      </c>
      <c r="G439" s="123" t="s">
        <v>20</v>
      </c>
      <c r="H439" s="129" t="s">
        <v>20</v>
      </c>
      <c r="I439" s="130" t="s">
        <v>20</v>
      </c>
      <c r="J439" s="131" t="s">
        <v>20</v>
      </c>
      <c r="K439" s="229">
        <v>0</v>
      </c>
      <c r="L439" s="104"/>
      <c r="M439" s="104">
        <v>1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 t="s">
        <v>644</v>
      </c>
      <c r="X439" s="102" t="s">
        <v>645</v>
      </c>
      <c r="Y439" s="176"/>
      <c r="Z439" s="176"/>
      <c r="AA439" s="176"/>
      <c r="AB439" s="176"/>
      <c r="AC439" s="176"/>
      <c r="AD439" s="176"/>
    </row>
    <row r="440" spans="2:30" ht="19.649999999999999" customHeight="1">
      <c r="B440" s="121">
        <f t="shared" si="6"/>
        <v>436</v>
      </c>
      <c r="C440" s="122" t="s">
        <v>632</v>
      </c>
      <c r="D440" s="122" t="s">
        <v>691</v>
      </c>
      <c r="E440" s="122">
        <v>2003</v>
      </c>
      <c r="F440" s="122">
        <v>2009</v>
      </c>
      <c r="G440" s="123"/>
      <c r="H440" s="129" t="s">
        <v>20</v>
      </c>
      <c r="I440" s="130" t="s">
        <v>20</v>
      </c>
      <c r="J440" s="131" t="s">
        <v>20</v>
      </c>
      <c r="K440" s="229">
        <v>0</v>
      </c>
      <c r="L440" s="104"/>
      <c r="M440" s="104">
        <v>1</v>
      </c>
      <c r="N440" s="104"/>
      <c r="O440" s="104"/>
      <c r="P440" s="104"/>
      <c r="Q440" s="104"/>
      <c r="R440" s="104">
        <v>1</v>
      </c>
      <c r="S440" s="104"/>
      <c r="T440" s="104"/>
      <c r="U440" s="104"/>
      <c r="V440" s="104"/>
      <c r="W440" s="104" t="s">
        <v>646</v>
      </c>
      <c r="X440" s="102" t="s">
        <v>642</v>
      </c>
      <c r="Y440" s="176"/>
      <c r="Z440" s="176"/>
      <c r="AA440" s="176"/>
      <c r="AB440" s="176"/>
      <c r="AC440" s="176"/>
      <c r="AD440" s="176"/>
    </row>
    <row r="441" spans="2:30" ht="19.649999999999999" customHeight="1">
      <c r="B441" s="121">
        <f t="shared" si="6"/>
        <v>437</v>
      </c>
      <c r="C441" s="122" t="s">
        <v>692</v>
      </c>
      <c r="D441" s="122" t="s">
        <v>693</v>
      </c>
      <c r="E441" s="122">
        <v>2011</v>
      </c>
      <c r="F441" s="122">
        <v>2018</v>
      </c>
      <c r="G441" s="123"/>
      <c r="H441" s="129" t="s">
        <v>20</v>
      </c>
      <c r="I441" s="130" t="s">
        <v>20</v>
      </c>
      <c r="J441" s="131"/>
      <c r="K441" s="229" t="s">
        <v>20</v>
      </c>
      <c r="L441" s="104"/>
      <c r="M441" s="104">
        <v>1</v>
      </c>
      <c r="N441" s="104"/>
      <c r="O441" s="104"/>
      <c r="P441" s="104"/>
      <c r="Q441" s="104">
        <v>2</v>
      </c>
      <c r="R441" s="104"/>
      <c r="S441" s="104"/>
      <c r="T441" s="104"/>
      <c r="U441" s="104"/>
      <c r="V441" s="104"/>
      <c r="W441" s="104"/>
      <c r="X441" s="102" t="s">
        <v>694</v>
      </c>
      <c r="Y441" s="176"/>
      <c r="Z441" s="176"/>
      <c r="AA441" s="176"/>
      <c r="AB441" s="176"/>
      <c r="AC441" s="176"/>
      <c r="AD441" s="176"/>
    </row>
    <row r="442" spans="2:30" ht="19.649999999999999" customHeight="1">
      <c r="B442" s="121">
        <f t="shared" si="6"/>
        <v>438</v>
      </c>
      <c r="C442" s="122" t="s">
        <v>692</v>
      </c>
      <c r="D442" s="122" t="s">
        <v>696</v>
      </c>
      <c r="E442" s="122">
        <v>2012</v>
      </c>
      <c r="F442" s="122">
        <v>2019</v>
      </c>
      <c r="G442" s="123" t="s">
        <v>20</v>
      </c>
      <c r="H442" s="129" t="s">
        <v>20</v>
      </c>
      <c r="I442" s="130" t="s">
        <v>20</v>
      </c>
      <c r="J442" s="131"/>
      <c r="K442" s="229" t="s">
        <v>20</v>
      </c>
      <c r="L442" s="104"/>
      <c r="M442" s="104">
        <v>1</v>
      </c>
      <c r="N442" s="104" t="s">
        <v>59</v>
      </c>
      <c r="O442" s="104"/>
      <c r="P442" s="104"/>
      <c r="Q442" s="104"/>
      <c r="R442" s="104"/>
      <c r="S442" s="104"/>
      <c r="T442" s="104"/>
      <c r="U442" s="104"/>
      <c r="V442" s="104"/>
      <c r="W442" s="104"/>
      <c r="X442" s="102" t="s">
        <v>697</v>
      </c>
      <c r="Y442" s="176"/>
      <c r="Z442" s="176"/>
      <c r="AA442" s="176"/>
      <c r="AB442" s="176"/>
      <c r="AC442" s="176"/>
      <c r="AD442" s="176"/>
    </row>
    <row r="443" spans="2:30" ht="19.649999999999999" customHeight="1">
      <c r="B443" s="121">
        <f t="shared" si="6"/>
        <v>439</v>
      </c>
      <c r="C443" s="122" t="s">
        <v>692</v>
      </c>
      <c r="D443" s="122" t="s">
        <v>698</v>
      </c>
      <c r="E443" s="122">
        <v>2010</v>
      </c>
      <c r="F443" s="122">
        <v>2018</v>
      </c>
      <c r="G443" s="123"/>
      <c r="H443" s="129" t="s">
        <v>20</v>
      </c>
      <c r="I443" s="130" t="s">
        <v>20</v>
      </c>
      <c r="J443" s="131" t="s">
        <v>25</v>
      </c>
      <c r="K443" s="229"/>
      <c r="L443" s="104"/>
      <c r="M443" s="104">
        <v>1</v>
      </c>
      <c r="N443" s="104"/>
      <c r="O443" s="104"/>
      <c r="P443" s="104"/>
      <c r="Q443" s="104"/>
      <c r="R443" s="104"/>
      <c r="S443" s="104"/>
      <c r="T443" s="104">
        <v>1</v>
      </c>
      <c r="U443" s="104"/>
      <c r="V443" s="104"/>
      <c r="W443" s="104"/>
      <c r="X443" s="102" t="s">
        <v>699</v>
      </c>
      <c r="Y443" s="176"/>
      <c r="Z443" s="176"/>
      <c r="AA443" s="176"/>
      <c r="AB443" s="176"/>
      <c r="AC443" s="176"/>
      <c r="AD443" s="176"/>
    </row>
    <row r="444" spans="2:30" ht="19.649999999999999" customHeight="1">
      <c r="B444" s="121">
        <f t="shared" si="6"/>
        <v>440</v>
      </c>
      <c r="C444" s="122" t="s">
        <v>692</v>
      </c>
      <c r="D444" s="122" t="s">
        <v>701</v>
      </c>
      <c r="E444" s="122">
        <v>2009</v>
      </c>
      <c r="F444" s="122">
        <v>2017</v>
      </c>
      <c r="G444" s="123" t="s">
        <v>20</v>
      </c>
      <c r="H444" s="129"/>
      <c r="I444" s="130" t="s">
        <v>20</v>
      </c>
      <c r="J444" s="131"/>
      <c r="K444" s="229" t="s">
        <v>20</v>
      </c>
      <c r="L444" s="104"/>
      <c r="M444" s="104">
        <v>1</v>
      </c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2" t="s">
        <v>702</v>
      </c>
      <c r="Y444" s="176"/>
      <c r="Z444" s="176"/>
      <c r="AA444" s="176"/>
      <c r="AB444" s="176"/>
      <c r="AC444" s="176"/>
      <c r="AD444" s="176"/>
    </row>
    <row r="445" spans="2:30" ht="19.649999999999999" customHeight="1">
      <c r="B445" s="121">
        <f t="shared" si="6"/>
        <v>441</v>
      </c>
      <c r="C445" s="122" t="s">
        <v>2520</v>
      </c>
      <c r="D445" s="122" t="s">
        <v>2521</v>
      </c>
      <c r="E445" s="122">
        <v>2017</v>
      </c>
      <c r="F445" s="122" t="s">
        <v>19</v>
      </c>
      <c r="G445" s="123"/>
      <c r="H445" s="129"/>
      <c r="I445" s="130"/>
      <c r="J445" s="131"/>
      <c r="K445" s="229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Y445" s="176"/>
      <c r="Z445" s="176"/>
      <c r="AA445" s="176"/>
      <c r="AB445" s="176"/>
      <c r="AC445" s="176"/>
      <c r="AD445" s="176"/>
    </row>
    <row r="446" spans="2:30" ht="19.649999999999999" customHeight="1">
      <c r="B446" s="121">
        <f t="shared" si="6"/>
        <v>442</v>
      </c>
      <c r="C446" s="122" t="s">
        <v>654</v>
      </c>
      <c r="D446" s="122" t="s">
        <v>2522</v>
      </c>
      <c r="E446" s="122">
        <v>2021</v>
      </c>
      <c r="F446" s="122" t="s">
        <v>19</v>
      </c>
      <c r="G446" s="123"/>
      <c r="H446" s="129"/>
      <c r="I446" s="130"/>
      <c r="J446" s="131"/>
      <c r="K446" s="229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Y446" s="176"/>
      <c r="Z446" s="176"/>
      <c r="AA446" s="176"/>
      <c r="AB446" s="176"/>
      <c r="AC446" s="176"/>
      <c r="AD446" s="176"/>
    </row>
    <row r="447" spans="2:30" ht="19.649999999999999" customHeight="1">
      <c r="B447" s="121">
        <f t="shared" si="6"/>
        <v>443</v>
      </c>
      <c r="C447" s="122" t="s">
        <v>612</v>
      </c>
      <c r="D447" s="122" t="s">
        <v>2523</v>
      </c>
      <c r="E447" s="122">
        <v>2007</v>
      </c>
      <c r="F447" s="122">
        <v>2013</v>
      </c>
      <c r="G447" s="123"/>
      <c r="H447" s="129"/>
      <c r="I447" s="130"/>
      <c r="J447" s="131"/>
      <c r="K447" s="229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Y447" s="176"/>
      <c r="Z447" s="176"/>
      <c r="AA447" s="176"/>
      <c r="AB447" s="176"/>
      <c r="AC447" s="176"/>
      <c r="AD447" s="176"/>
    </row>
    <row r="448" spans="2:30" ht="19.649999999999999" customHeight="1">
      <c r="B448" s="121">
        <f t="shared" si="6"/>
        <v>444</v>
      </c>
      <c r="C448" s="122" t="s">
        <v>694</v>
      </c>
      <c r="D448" s="122" t="s">
        <v>2524</v>
      </c>
      <c r="E448" s="122">
        <v>2007</v>
      </c>
      <c r="F448" s="122">
        <v>2016</v>
      </c>
      <c r="G448" s="123"/>
      <c r="H448" s="129"/>
      <c r="I448" s="130"/>
      <c r="J448" s="131"/>
      <c r="K448" s="229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Y448" s="176"/>
      <c r="Z448" s="176"/>
      <c r="AA448" s="176"/>
      <c r="AB448" s="176"/>
      <c r="AC448" s="176"/>
      <c r="AD448" s="176"/>
    </row>
    <row r="449" spans="2:30" ht="19.649999999999999" customHeight="1">
      <c r="B449" s="121">
        <f t="shared" si="6"/>
        <v>445</v>
      </c>
      <c r="C449" s="122" t="s">
        <v>547</v>
      </c>
      <c r="D449" s="122" t="s">
        <v>2525</v>
      </c>
      <c r="E449" s="122">
        <v>2008</v>
      </c>
      <c r="F449" s="122">
        <v>2017</v>
      </c>
      <c r="G449" s="123"/>
      <c r="H449" s="129"/>
      <c r="I449" s="130"/>
      <c r="J449" s="131"/>
      <c r="K449" s="229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Y449" s="176"/>
      <c r="Z449" s="176"/>
      <c r="AA449" s="176"/>
      <c r="AB449" s="176"/>
      <c r="AC449" s="176"/>
      <c r="AD449" s="176"/>
    </row>
    <row r="450" spans="2:30" ht="19.649999999999999" customHeight="1">
      <c r="B450" s="121">
        <f t="shared" si="6"/>
        <v>446</v>
      </c>
      <c r="C450" s="122" t="s">
        <v>654</v>
      </c>
      <c r="D450" s="122" t="s">
        <v>2526</v>
      </c>
      <c r="E450" s="122">
        <v>2015</v>
      </c>
      <c r="F450" s="122" t="s">
        <v>19</v>
      </c>
      <c r="G450" s="123"/>
      <c r="H450" s="129"/>
      <c r="I450" s="130"/>
      <c r="J450" s="131"/>
      <c r="K450" s="229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Y450" s="176"/>
      <c r="Z450" s="176"/>
      <c r="AA450" s="176"/>
      <c r="AB450" s="176"/>
      <c r="AC450" s="176"/>
      <c r="AD450" s="176"/>
    </row>
    <row r="451" spans="2:30" ht="19.649999999999999" customHeight="1">
      <c r="B451" s="121">
        <f t="shared" si="6"/>
        <v>447</v>
      </c>
      <c r="C451" s="122" t="s">
        <v>694</v>
      </c>
      <c r="D451" s="122" t="s">
        <v>2527</v>
      </c>
      <c r="E451" s="122">
        <v>2016</v>
      </c>
      <c r="F451" s="122" t="s">
        <v>19</v>
      </c>
      <c r="G451" s="123"/>
      <c r="H451" s="129"/>
      <c r="I451" s="130"/>
      <c r="J451" s="131"/>
      <c r="K451" s="229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Y451" s="176"/>
      <c r="Z451" s="176"/>
      <c r="AA451" s="176"/>
      <c r="AB451" s="176"/>
      <c r="AC451" s="176"/>
      <c r="AD451" s="176"/>
    </row>
    <row r="452" spans="2:30" ht="19.649999999999999" customHeight="1">
      <c r="B452" s="121">
        <f t="shared" si="6"/>
        <v>448</v>
      </c>
      <c r="C452" s="122" t="s">
        <v>694</v>
      </c>
      <c r="D452" s="122" t="s">
        <v>2528</v>
      </c>
      <c r="E452" s="122">
        <v>2017</v>
      </c>
      <c r="F452" s="122" t="s">
        <v>19</v>
      </c>
      <c r="G452" s="123"/>
      <c r="H452" s="129"/>
      <c r="I452" s="130"/>
      <c r="J452" s="131"/>
      <c r="K452" s="229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Y452" s="176"/>
      <c r="Z452" s="176"/>
      <c r="AA452" s="176"/>
      <c r="AB452" s="176"/>
      <c r="AC452" s="176"/>
      <c r="AD452" s="176"/>
    </row>
    <row r="453" spans="2:30" ht="19.649999999999999" customHeight="1">
      <c r="B453" s="121">
        <f t="shared" si="6"/>
        <v>449</v>
      </c>
      <c r="C453" s="122" t="s">
        <v>694</v>
      </c>
      <c r="D453" s="122" t="s">
        <v>2529</v>
      </c>
      <c r="E453" s="122">
        <v>2017</v>
      </c>
      <c r="F453" s="122" t="s">
        <v>19</v>
      </c>
      <c r="G453" s="123"/>
      <c r="H453" s="129"/>
      <c r="I453" s="130"/>
      <c r="J453" s="131"/>
      <c r="K453" s="229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Y453" s="176"/>
      <c r="Z453" s="176"/>
      <c r="AA453" s="176"/>
      <c r="AB453" s="176"/>
      <c r="AC453" s="176"/>
      <c r="AD453" s="176"/>
    </row>
    <row r="454" spans="2:30" ht="19.649999999999999" customHeight="1">
      <c r="B454" s="121">
        <f t="shared" si="6"/>
        <v>450</v>
      </c>
      <c r="C454" s="122" t="s">
        <v>2530</v>
      </c>
      <c r="D454" s="122" t="s">
        <v>2531</v>
      </c>
      <c r="E454" s="122">
        <v>2012</v>
      </c>
      <c r="F454" s="122">
        <v>2013</v>
      </c>
      <c r="G454" s="123"/>
      <c r="H454" s="129"/>
      <c r="I454" s="130"/>
      <c r="J454" s="131"/>
      <c r="K454" s="229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Y454" s="176"/>
      <c r="Z454" s="176"/>
      <c r="AA454" s="176"/>
      <c r="AB454" s="176"/>
      <c r="AC454" s="176"/>
      <c r="AD454" s="176"/>
    </row>
    <row r="455" spans="2:30" ht="19.649999999999999" customHeight="1">
      <c r="B455" s="121">
        <f t="shared" si="6"/>
        <v>451</v>
      </c>
      <c r="C455" s="122" t="s">
        <v>2530</v>
      </c>
      <c r="D455" s="122" t="s">
        <v>2532</v>
      </c>
      <c r="E455" s="122">
        <v>2013</v>
      </c>
      <c r="F455" s="122">
        <v>2020</v>
      </c>
      <c r="G455" s="123"/>
      <c r="H455" s="129"/>
      <c r="I455" s="130"/>
      <c r="J455" s="131"/>
      <c r="K455" s="229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Y455" s="176"/>
      <c r="Z455" s="176"/>
      <c r="AA455" s="176"/>
      <c r="AB455" s="176"/>
      <c r="AC455" s="176"/>
      <c r="AD455" s="176"/>
    </row>
    <row r="456" spans="2:30" ht="19.649999999999999" customHeight="1">
      <c r="B456" s="121">
        <f t="shared" si="6"/>
        <v>452</v>
      </c>
      <c r="C456" s="122" t="s">
        <v>235</v>
      </c>
      <c r="D456" s="122" t="s">
        <v>2533</v>
      </c>
      <c r="E456" s="122">
        <v>2012</v>
      </c>
      <c r="F456" s="122">
        <v>2019</v>
      </c>
      <c r="G456" s="123"/>
      <c r="H456" s="129"/>
      <c r="I456" s="130"/>
      <c r="J456" s="131"/>
      <c r="K456" s="229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Y456" s="176"/>
      <c r="Z456" s="176"/>
      <c r="AA456" s="176"/>
      <c r="AB456" s="176"/>
      <c r="AC456" s="176"/>
      <c r="AD456" s="176"/>
    </row>
    <row r="457" spans="2:30" ht="19.649999999999999" customHeight="1">
      <c r="B457" s="121">
        <f t="shared" si="6"/>
        <v>453</v>
      </c>
      <c r="C457" s="122" t="s">
        <v>235</v>
      </c>
      <c r="D457" s="122" t="s">
        <v>2534</v>
      </c>
      <c r="E457" s="122">
        <v>2012</v>
      </c>
      <c r="F457" s="122">
        <v>2019</v>
      </c>
      <c r="G457" s="123"/>
      <c r="H457" s="129"/>
      <c r="I457" s="130"/>
      <c r="J457" s="131"/>
      <c r="K457" s="229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Y457" s="176"/>
      <c r="Z457" s="176"/>
      <c r="AA457" s="176"/>
      <c r="AB457" s="176"/>
      <c r="AC457" s="176"/>
      <c r="AD457" s="176"/>
    </row>
    <row r="458" spans="2:30" ht="19.649999999999999" customHeight="1">
      <c r="B458" s="121">
        <f t="shared" si="6"/>
        <v>454</v>
      </c>
      <c r="C458" s="122" t="s">
        <v>148</v>
      </c>
      <c r="D458" s="122" t="s">
        <v>2535</v>
      </c>
      <c r="E458" s="122">
        <v>2014</v>
      </c>
      <c r="F458" s="122" t="s">
        <v>19</v>
      </c>
      <c r="G458" s="123"/>
      <c r="H458" s="129"/>
      <c r="I458" s="130"/>
      <c r="J458" s="131"/>
      <c r="K458" s="229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Y458" s="176"/>
      <c r="Z458" s="176"/>
      <c r="AA458" s="176"/>
      <c r="AB458" s="176"/>
      <c r="AC458" s="176"/>
      <c r="AD458" s="176"/>
    </row>
    <row r="459" spans="2:30" ht="19.649999999999999" customHeight="1">
      <c r="B459" s="121">
        <f t="shared" si="6"/>
        <v>455</v>
      </c>
      <c r="C459" s="122" t="s">
        <v>583</v>
      </c>
      <c r="D459" s="122" t="s">
        <v>2536</v>
      </c>
      <c r="E459" s="122">
        <v>2019</v>
      </c>
      <c r="F459" s="122" t="s">
        <v>19</v>
      </c>
      <c r="G459" s="123"/>
      <c r="H459" s="129"/>
      <c r="I459" s="130"/>
      <c r="J459" s="131"/>
      <c r="K459" s="229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Y459" s="176"/>
      <c r="Z459" s="176"/>
      <c r="AA459" s="176"/>
      <c r="AB459" s="176"/>
      <c r="AC459" s="176"/>
      <c r="AD459" s="176"/>
    </row>
    <row r="460" spans="2:30" ht="19.649999999999999" customHeight="1">
      <c r="B460" s="121">
        <f t="shared" si="6"/>
        <v>456</v>
      </c>
      <c r="C460" s="122" t="s">
        <v>583</v>
      </c>
      <c r="D460" s="122" t="s">
        <v>2536</v>
      </c>
      <c r="E460" s="122">
        <v>2009</v>
      </c>
      <c r="F460" s="122">
        <v>2014</v>
      </c>
      <c r="G460" s="123"/>
      <c r="H460" s="129"/>
      <c r="I460" s="130"/>
      <c r="J460" s="131"/>
      <c r="K460" s="229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Y460" s="176"/>
      <c r="Z460" s="176"/>
      <c r="AA460" s="176"/>
      <c r="AB460" s="176"/>
      <c r="AC460" s="176"/>
      <c r="AD460" s="176"/>
    </row>
    <row r="461" spans="2:30" ht="19.649999999999999" customHeight="1">
      <c r="B461" s="121">
        <f t="shared" si="6"/>
        <v>457</v>
      </c>
      <c r="C461" s="122" t="s">
        <v>2537</v>
      </c>
      <c r="D461" s="122" t="s">
        <v>2538</v>
      </c>
      <c r="E461" s="122">
        <v>2016</v>
      </c>
      <c r="F461" s="122" t="s">
        <v>19</v>
      </c>
      <c r="G461" s="123"/>
      <c r="H461" s="129"/>
      <c r="I461" s="130"/>
      <c r="J461" s="131"/>
      <c r="K461" s="229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Y461" s="176"/>
      <c r="Z461" s="176"/>
      <c r="AA461" s="176"/>
      <c r="AB461" s="176"/>
      <c r="AC461" s="176"/>
      <c r="AD461" s="176"/>
    </row>
    <row r="462" spans="2:30" ht="19.649999999999999" customHeight="1">
      <c r="B462" s="121">
        <f t="shared" si="6"/>
        <v>458</v>
      </c>
      <c r="C462" s="122" t="s">
        <v>2539</v>
      </c>
      <c r="D462" s="122" t="s">
        <v>2540</v>
      </c>
      <c r="E462" s="122">
        <v>2006</v>
      </c>
      <c r="F462" s="122" t="s">
        <v>19</v>
      </c>
      <c r="G462" s="123"/>
      <c r="H462" s="129"/>
      <c r="I462" s="130"/>
      <c r="J462" s="131"/>
      <c r="K462" s="229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Y462" s="176"/>
      <c r="Z462" s="176"/>
      <c r="AA462" s="176"/>
      <c r="AB462" s="176"/>
      <c r="AC462" s="176"/>
      <c r="AD462" s="176"/>
    </row>
    <row r="463" spans="2:30" ht="19.649999999999999" customHeight="1">
      <c r="B463" s="121">
        <f t="shared" si="6"/>
        <v>459</v>
      </c>
      <c r="C463" s="122" t="s">
        <v>2539</v>
      </c>
      <c r="D463" s="122" t="s">
        <v>2540</v>
      </c>
      <c r="E463" s="122">
        <v>2011</v>
      </c>
      <c r="F463" s="122" t="s">
        <v>19</v>
      </c>
      <c r="G463" s="123"/>
      <c r="H463" s="129"/>
      <c r="I463" s="130"/>
      <c r="J463" s="131"/>
      <c r="K463" s="229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Y463" s="176"/>
      <c r="Z463" s="176"/>
      <c r="AA463" s="176"/>
      <c r="AB463" s="176"/>
      <c r="AC463" s="176"/>
      <c r="AD463" s="176"/>
    </row>
    <row r="464" spans="2:30" ht="19.649999999999999" customHeight="1">
      <c r="B464" s="121">
        <f t="shared" si="6"/>
        <v>460</v>
      </c>
      <c r="C464" s="122" t="s">
        <v>2541</v>
      </c>
      <c r="D464" s="122" t="s">
        <v>2542</v>
      </c>
      <c r="E464" s="122">
        <v>2005</v>
      </c>
      <c r="F464" s="122">
        <v>2010</v>
      </c>
      <c r="G464" s="123"/>
      <c r="H464" s="129"/>
      <c r="I464" s="130"/>
      <c r="J464" s="131"/>
      <c r="K464" s="229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Y464" s="176"/>
      <c r="Z464" s="176"/>
      <c r="AA464" s="176"/>
      <c r="AB464" s="176"/>
      <c r="AC464" s="176"/>
      <c r="AD464" s="176"/>
    </row>
    <row r="465" spans="2:30" ht="19.649999999999999" customHeight="1">
      <c r="B465" s="121">
        <f t="shared" si="6"/>
        <v>461</v>
      </c>
      <c r="C465" s="122" t="s">
        <v>2539</v>
      </c>
      <c r="D465" s="122" t="s">
        <v>2543</v>
      </c>
      <c r="E465" s="122">
        <v>2005</v>
      </c>
      <c r="F465" s="122">
        <v>2008</v>
      </c>
      <c r="G465" s="123"/>
      <c r="H465" s="129"/>
      <c r="I465" s="130"/>
      <c r="J465" s="131"/>
      <c r="K465" s="229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Y465" s="176"/>
      <c r="Z465" s="176"/>
      <c r="AA465" s="176"/>
      <c r="AB465" s="176"/>
      <c r="AC465" s="176"/>
      <c r="AD465" s="176"/>
    </row>
    <row r="466" spans="2:30" ht="19.649999999999999" customHeight="1">
      <c r="B466" s="121">
        <f t="shared" si="6"/>
        <v>462</v>
      </c>
      <c r="C466" s="122" t="s">
        <v>583</v>
      </c>
      <c r="D466" s="122" t="s">
        <v>2544</v>
      </c>
      <c r="E466" s="122">
        <v>2019</v>
      </c>
      <c r="F466" s="122" t="s">
        <v>19</v>
      </c>
      <c r="G466" s="123"/>
      <c r="H466" s="129"/>
      <c r="I466" s="130"/>
      <c r="J466" s="131"/>
      <c r="K466" s="229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Y466" s="176"/>
      <c r="Z466" s="176"/>
      <c r="AA466" s="176"/>
      <c r="AB466" s="176"/>
      <c r="AC466" s="176"/>
      <c r="AD466" s="176"/>
    </row>
    <row r="467" spans="2:30" ht="19.649999999999999" customHeight="1">
      <c r="B467" s="121">
        <f t="shared" si="6"/>
        <v>463</v>
      </c>
      <c r="C467" s="122" t="s">
        <v>583</v>
      </c>
      <c r="D467" s="122" t="s">
        <v>2545</v>
      </c>
      <c r="E467" s="122">
        <v>2016</v>
      </c>
      <c r="F467" s="122" t="s">
        <v>19</v>
      </c>
      <c r="G467" s="123"/>
      <c r="H467" s="129"/>
      <c r="I467" s="130"/>
      <c r="J467" s="131"/>
      <c r="K467" s="229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Y467" s="176"/>
      <c r="Z467" s="176"/>
      <c r="AA467" s="176"/>
      <c r="AB467" s="176"/>
      <c r="AC467" s="176"/>
      <c r="AD467" s="176"/>
    </row>
    <row r="468" spans="2:30" ht="19.649999999999999" customHeight="1">
      <c r="B468" s="121">
        <f t="shared" si="6"/>
        <v>464</v>
      </c>
      <c r="C468" s="122" t="s">
        <v>338</v>
      </c>
      <c r="D468" s="122" t="s">
        <v>2546</v>
      </c>
      <c r="E468" s="122">
        <v>2010</v>
      </c>
      <c r="F468" s="122">
        <v>2015</v>
      </c>
      <c r="G468" s="123"/>
      <c r="H468" s="129"/>
      <c r="I468" s="130"/>
      <c r="J468" s="131"/>
      <c r="K468" s="229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Y468" s="176"/>
      <c r="Z468" s="176"/>
      <c r="AA468" s="176"/>
      <c r="AB468" s="176"/>
      <c r="AC468" s="176"/>
      <c r="AD468" s="176"/>
    </row>
    <row r="469" spans="2:30" ht="19.649999999999999" customHeight="1">
      <c r="B469" s="121">
        <f t="shared" si="6"/>
        <v>465</v>
      </c>
      <c r="C469" s="122" t="s">
        <v>338</v>
      </c>
      <c r="D469" s="122" t="s">
        <v>2547</v>
      </c>
      <c r="E469" s="122">
        <v>2015</v>
      </c>
      <c r="F469" s="122">
        <v>2020</v>
      </c>
      <c r="G469" s="123"/>
      <c r="H469" s="129"/>
      <c r="I469" s="130"/>
      <c r="J469" s="131"/>
      <c r="K469" s="229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Y469" s="176"/>
      <c r="Z469" s="176"/>
      <c r="AA469" s="176"/>
      <c r="AB469" s="176"/>
      <c r="AC469" s="176"/>
      <c r="AD469" s="176"/>
    </row>
    <row r="470" spans="2:30" ht="19.649999999999999" customHeight="1">
      <c r="B470" s="121">
        <f t="shared" si="6"/>
        <v>466</v>
      </c>
      <c r="C470" s="122" t="s">
        <v>394</v>
      </c>
      <c r="D470" s="122" t="s">
        <v>2548</v>
      </c>
      <c r="E470" s="122">
        <v>2014</v>
      </c>
      <c r="F470" s="122" t="s">
        <v>19</v>
      </c>
      <c r="G470" s="123"/>
      <c r="H470" s="129"/>
      <c r="I470" s="130"/>
      <c r="J470" s="131"/>
      <c r="K470" s="229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Y470" s="176"/>
      <c r="Z470" s="176"/>
      <c r="AA470" s="176"/>
      <c r="AB470" s="176"/>
      <c r="AC470" s="176"/>
      <c r="AD470" s="176"/>
    </row>
    <row r="471" spans="2:30" ht="19.649999999999999" customHeight="1">
      <c r="B471" s="121">
        <f t="shared" si="6"/>
        <v>467</v>
      </c>
      <c r="C471" s="122" t="s">
        <v>394</v>
      </c>
      <c r="D471" s="122" t="s">
        <v>2549</v>
      </c>
      <c r="E471" s="122">
        <v>2014</v>
      </c>
      <c r="F471" s="122" t="s">
        <v>19</v>
      </c>
      <c r="G471" s="123"/>
      <c r="H471" s="129"/>
      <c r="I471" s="130"/>
      <c r="J471" s="131"/>
      <c r="K471" s="229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Y471" s="176"/>
      <c r="Z471" s="176"/>
      <c r="AA471" s="176"/>
      <c r="AB471" s="176"/>
      <c r="AC471" s="176"/>
      <c r="AD471" s="176"/>
    </row>
    <row r="472" spans="2:30" ht="19.649999999999999" customHeight="1">
      <c r="B472" s="121">
        <f t="shared" si="6"/>
        <v>468</v>
      </c>
      <c r="C472" s="122" t="s">
        <v>394</v>
      </c>
      <c r="D472" s="122" t="s">
        <v>2550</v>
      </c>
      <c r="E472" s="122">
        <v>2014</v>
      </c>
      <c r="F472" s="122" t="s">
        <v>19</v>
      </c>
      <c r="G472" s="123"/>
      <c r="H472" s="129"/>
      <c r="I472" s="130"/>
      <c r="J472" s="131"/>
      <c r="K472" s="229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Y472" s="176"/>
      <c r="Z472" s="176"/>
      <c r="AA472" s="176"/>
      <c r="AB472" s="176"/>
      <c r="AC472" s="176"/>
      <c r="AD472" s="176"/>
    </row>
    <row r="473" spans="2:30" ht="19.649999999999999" customHeight="1">
      <c r="B473" s="121">
        <f t="shared" si="6"/>
        <v>469</v>
      </c>
      <c r="C473" s="122" t="s">
        <v>1987</v>
      </c>
      <c r="D473" s="122">
        <v>208</v>
      </c>
      <c r="E473" s="122">
        <v>2013</v>
      </c>
      <c r="F473" s="122">
        <v>2019</v>
      </c>
      <c r="G473" s="123"/>
      <c r="H473" s="129"/>
      <c r="I473" s="130"/>
      <c r="J473" s="131"/>
      <c r="K473" s="229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Y473" s="176"/>
      <c r="Z473" s="176"/>
      <c r="AA473" s="176"/>
      <c r="AB473" s="176"/>
      <c r="AC473" s="176"/>
      <c r="AD473" s="176"/>
    </row>
    <row r="474" spans="2:30" ht="19.649999999999999" customHeight="1">
      <c r="B474" s="121">
        <f t="shared" si="6"/>
        <v>470</v>
      </c>
      <c r="C474" s="122" t="s">
        <v>2551</v>
      </c>
      <c r="D474" s="122" t="s">
        <v>2552</v>
      </c>
      <c r="E474" s="122">
        <v>2007</v>
      </c>
      <c r="F474" s="122">
        <v>2013</v>
      </c>
      <c r="G474" s="123"/>
      <c r="H474" s="129"/>
      <c r="I474" s="130"/>
      <c r="J474" s="131"/>
      <c r="K474" s="229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Y474" s="176"/>
      <c r="Z474" s="176"/>
      <c r="AA474" s="176"/>
      <c r="AB474" s="176"/>
      <c r="AC474" s="176"/>
      <c r="AD474" s="176"/>
    </row>
    <row r="475" spans="2:30" ht="19.649999999999999" customHeight="1">
      <c r="B475" s="121">
        <f t="shared" si="6"/>
        <v>471</v>
      </c>
      <c r="C475" s="122" t="s">
        <v>2551</v>
      </c>
      <c r="D475" s="122" t="s">
        <v>2553</v>
      </c>
      <c r="E475" s="122">
        <v>2007</v>
      </c>
      <c r="F475" s="122">
        <v>2013</v>
      </c>
      <c r="G475" s="123"/>
      <c r="H475" s="129"/>
      <c r="I475" s="130"/>
      <c r="J475" s="131"/>
      <c r="K475" s="229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Y475" s="176"/>
      <c r="Z475" s="176"/>
      <c r="AA475" s="176"/>
      <c r="AB475" s="176"/>
      <c r="AC475" s="176"/>
      <c r="AD475" s="176"/>
    </row>
    <row r="476" spans="2:30" ht="19.649999999999999" customHeight="1">
      <c r="B476" s="121">
        <f t="shared" si="6"/>
        <v>472</v>
      </c>
      <c r="C476" s="122" t="s">
        <v>2554</v>
      </c>
      <c r="D476" s="122" t="s">
        <v>2555</v>
      </c>
      <c r="E476" s="122">
        <v>2008</v>
      </c>
      <c r="F476" s="122">
        <v>2013</v>
      </c>
      <c r="G476" s="123"/>
      <c r="H476" s="129"/>
      <c r="I476" s="130"/>
      <c r="J476" s="131"/>
      <c r="K476" s="229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Y476" s="176"/>
      <c r="Z476" s="176"/>
      <c r="AA476" s="176"/>
      <c r="AB476" s="176"/>
      <c r="AC476" s="176"/>
      <c r="AD476" s="176"/>
    </row>
    <row r="477" spans="2:30" ht="19.649999999999999" customHeight="1">
      <c r="B477" s="121">
        <f t="shared" si="6"/>
        <v>473</v>
      </c>
      <c r="C477" s="122" t="s">
        <v>2556</v>
      </c>
      <c r="D477" s="122" t="s">
        <v>2557</v>
      </c>
      <c r="E477" s="122">
        <v>2006</v>
      </c>
      <c r="F477" s="122">
        <v>2010</v>
      </c>
      <c r="G477" s="123"/>
      <c r="H477" s="129"/>
      <c r="I477" s="130"/>
      <c r="J477" s="131"/>
      <c r="K477" s="229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Y477" s="176"/>
      <c r="Z477" s="176"/>
      <c r="AA477" s="176"/>
      <c r="AB477" s="176"/>
      <c r="AC477" s="176"/>
      <c r="AD477" s="176"/>
    </row>
    <row r="478" spans="2:30" ht="19.649999999999999" customHeight="1">
      <c r="B478" s="121">
        <f t="shared" si="6"/>
        <v>474</v>
      </c>
      <c r="C478" s="122" t="s">
        <v>467</v>
      </c>
      <c r="D478" s="122" t="s">
        <v>2558</v>
      </c>
      <c r="E478" s="122">
        <v>2006</v>
      </c>
      <c r="F478" s="122">
        <v>2015</v>
      </c>
      <c r="G478" s="123"/>
      <c r="H478" s="129"/>
      <c r="I478" s="130"/>
      <c r="J478" s="131"/>
      <c r="K478" s="229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Y478" s="176"/>
      <c r="Z478" s="176"/>
      <c r="AA478" s="176"/>
      <c r="AB478" s="176"/>
      <c r="AC478" s="176"/>
      <c r="AD478" s="176"/>
    </row>
    <row r="479" spans="2:30" ht="19.649999999999999" customHeight="1">
      <c r="B479" s="121">
        <f t="shared" si="6"/>
        <v>475</v>
      </c>
      <c r="C479" s="122" t="s">
        <v>394</v>
      </c>
      <c r="D479" s="122" t="s">
        <v>2559</v>
      </c>
      <c r="E479" s="122">
        <v>2014</v>
      </c>
      <c r="F479" s="122" t="s">
        <v>19</v>
      </c>
      <c r="G479" s="123"/>
      <c r="H479" s="129"/>
      <c r="I479" s="130"/>
      <c r="J479" s="131"/>
      <c r="K479" s="229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Y479" s="176"/>
      <c r="Z479" s="176"/>
      <c r="AA479" s="176"/>
      <c r="AB479" s="176"/>
      <c r="AC479" s="176"/>
      <c r="AD479" s="176"/>
    </row>
    <row r="480" spans="2:30" ht="19.649999999999999" customHeight="1">
      <c r="B480" s="121">
        <f t="shared" si="6"/>
        <v>476</v>
      </c>
      <c r="C480" s="122" t="s">
        <v>394</v>
      </c>
      <c r="D480" s="122" t="s">
        <v>2560</v>
      </c>
      <c r="E480" s="122">
        <v>2014</v>
      </c>
      <c r="F480" s="122">
        <v>2020</v>
      </c>
      <c r="G480" s="123"/>
      <c r="H480" s="129"/>
      <c r="I480" s="130"/>
      <c r="J480" s="131"/>
      <c r="K480" s="229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Y480" s="176"/>
      <c r="Z480" s="176"/>
      <c r="AA480" s="176"/>
      <c r="AB480" s="176"/>
      <c r="AC480" s="176"/>
      <c r="AD480" s="176"/>
    </row>
    <row r="481" spans="2:30" ht="19.649999999999999" customHeight="1">
      <c r="B481" s="121">
        <f t="shared" si="6"/>
        <v>477</v>
      </c>
      <c r="C481" s="122" t="s">
        <v>338</v>
      </c>
      <c r="D481" s="122" t="s">
        <v>339</v>
      </c>
      <c r="E481" s="122">
        <v>2018</v>
      </c>
      <c r="F481" s="122" t="s">
        <v>19</v>
      </c>
      <c r="G481" s="123"/>
      <c r="H481" s="129"/>
      <c r="I481" s="130"/>
      <c r="J481" s="131"/>
      <c r="K481" s="229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Y481" s="176"/>
      <c r="Z481" s="176"/>
      <c r="AA481" s="176"/>
      <c r="AB481" s="176"/>
      <c r="AC481" s="176"/>
      <c r="AD481" s="176"/>
    </row>
    <row r="482" spans="2:30" ht="19.649999999999999" customHeight="1">
      <c r="B482" s="121">
        <f t="shared" si="6"/>
        <v>478</v>
      </c>
      <c r="C482" s="122" t="s">
        <v>338</v>
      </c>
      <c r="D482" s="122" t="s">
        <v>2561</v>
      </c>
      <c r="E482" s="122">
        <v>2018</v>
      </c>
      <c r="F482" s="122" t="s">
        <v>19</v>
      </c>
      <c r="G482" s="123"/>
      <c r="H482" s="129"/>
      <c r="I482" s="130"/>
      <c r="J482" s="131"/>
      <c r="K482" s="229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Y482" s="176"/>
      <c r="Z482" s="176"/>
      <c r="AA482" s="176"/>
      <c r="AB482" s="176"/>
      <c r="AC482" s="176"/>
      <c r="AD482" s="176"/>
    </row>
    <row r="483" spans="2:30" ht="19.649999999999999" customHeight="1">
      <c r="B483" s="121">
        <f t="shared" si="6"/>
        <v>479</v>
      </c>
      <c r="C483" s="122" t="s">
        <v>338</v>
      </c>
      <c r="D483" s="122" t="s">
        <v>2562</v>
      </c>
      <c r="E483" s="122">
        <v>2018</v>
      </c>
      <c r="F483" s="122" t="s">
        <v>19</v>
      </c>
      <c r="G483" s="123"/>
      <c r="H483" s="129"/>
      <c r="I483" s="130"/>
      <c r="J483" s="131"/>
      <c r="K483" s="229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Y483" s="176"/>
      <c r="Z483" s="176"/>
      <c r="AA483" s="176"/>
      <c r="AB483" s="176"/>
      <c r="AC483" s="176"/>
      <c r="AD483" s="176"/>
    </row>
    <row r="484" spans="2:30" ht="19.649999999999999" customHeight="1">
      <c r="B484" s="121">
        <f t="shared" si="6"/>
        <v>480</v>
      </c>
      <c r="C484" s="122" t="s">
        <v>394</v>
      </c>
      <c r="D484" s="122" t="s">
        <v>2563</v>
      </c>
      <c r="E484" s="122">
        <v>2011</v>
      </c>
      <c r="F484" s="122">
        <v>2019</v>
      </c>
      <c r="G484" s="123"/>
      <c r="H484" s="129"/>
      <c r="I484" s="130"/>
      <c r="J484" s="131"/>
      <c r="K484" s="229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Y484" s="176"/>
      <c r="Z484" s="176"/>
      <c r="AA484" s="176"/>
      <c r="AB484" s="176"/>
      <c r="AC484" s="176"/>
      <c r="AD484" s="176"/>
    </row>
    <row r="485" spans="2:30" ht="19.649999999999999" customHeight="1">
      <c r="B485" s="121">
        <f t="shared" si="6"/>
        <v>481</v>
      </c>
      <c r="C485" s="122" t="s">
        <v>394</v>
      </c>
      <c r="D485" s="122" t="s">
        <v>2564</v>
      </c>
      <c r="E485" s="122">
        <v>2010</v>
      </c>
      <c r="F485" s="122">
        <v>2015</v>
      </c>
      <c r="G485" s="123"/>
      <c r="H485" s="129"/>
      <c r="I485" s="130"/>
      <c r="J485" s="131"/>
      <c r="K485" s="229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Y485" s="176"/>
      <c r="Z485" s="176"/>
      <c r="AA485" s="176"/>
      <c r="AB485" s="176"/>
      <c r="AC485" s="176"/>
      <c r="AD485" s="176"/>
    </row>
    <row r="486" spans="2:30" ht="19.649999999999999" customHeight="1">
      <c r="B486" s="121">
        <f t="shared" si="6"/>
        <v>482</v>
      </c>
      <c r="C486" s="122" t="s">
        <v>394</v>
      </c>
      <c r="D486" s="122" t="s">
        <v>2565</v>
      </c>
      <c r="E486" s="122">
        <v>2013</v>
      </c>
      <c r="F486" s="122" t="s">
        <v>19</v>
      </c>
      <c r="G486" s="123"/>
      <c r="H486" s="129"/>
      <c r="I486" s="130"/>
      <c r="J486" s="131"/>
      <c r="K486" s="229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Y486" s="176"/>
      <c r="Z486" s="176"/>
      <c r="AA486" s="176"/>
      <c r="AB486" s="176"/>
      <c r="AC486" s="176"/>
      <c r="AD486" s="176"/>
    </row>
    <row r="487" spans="2:30" ht="19.649999999999999" customHeight="1">
      <c r="B487" s="121">
        <f t="shared" si="6"/>
        <v>483</v>
      </c>
      <c r="C487" s="122" t="s">
        <v>394</v>
      </c>
      <c r="D487" s="122" t="s">
        <v>2566</v>
      </c>
      <c r="E487" s="122">
        <v>2011</v>
      </c>
      <c r="F487" s="122">
        <v>2020</v>
      </c>
      <c r="G487" s="123"/>
      <c r="H487" s="129"/>
      <c r="I487" s="130"/>
      <c r="J487" s="131"/>
      <c r="K487" s="229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Y487" s="176"/>
      <c r="Z487" s="176"/>
      <c r="AA487" s="176"/>
      <c r="AB487" s="176"/>
      <c r="AC487" s="176"/>
      <c r="AD487" s="176"/>
    </row>
    <row r="488" spans="2:30" ht="19.649999999999999" customHeight="1">
      <c r="B488" s="121">
        <f t="shared" si="6"/>
        <v>484</v>
      </c>
      <c r="C488" s="122" t="s">
        <v>394</v>
      </c>
      <c r="D488" s="122" t="s">
        <v>2567</v>
      </c>
      <c r="E488" s="122">
        <v>2010</v>
      </c>
      <c r="F488" s="122">
        <v>2018</v>
      </c>
      <c r="G488" s="123"/>
      <c r="H488" s="129"/>
      <c r="I488" s="130"/>
      <c r="J488" s="131"/>
      <c r="K488" s="229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Y488" s="176"/>
      <c r="Z488" s="176"/>
      <c r="AA488" s="176"/>
      <c r="AB488" s="176"/>
      <c r="AC488" s="176"/>
      <c r="AD488" s="176"/>
    </row>
    <row r="489" spans="2:30" ht="19.649999999999999" customHeight="1">
      <c r="B489" s="121">
        <f t="shared" si="6"/>
        <v>485</v>
      </c>
      <c r="C489" s="122" t="s">
        <v>394</v>
      </c>
      <c r="D489" s="122" t="s">
        <v>2568</v>
      </c>
      <c r="E489" s="122">
        <v>2007</v>
      </c>
      <c r="F489" s="122">
        <v>2015</v>
      </c>
      <c r="G489" s="123"/>
      <c r="H489" s="129"/>
      <c r="I489" s="130"/>
      <c r="J489" s="131"/>
      <c r="K489" s="229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Y489" s="176"/>
      <c r="Z489" s="176"/>
      <c r="AA489" s="176"/>
      <c r="AB489" s="176"/>
      <c r="AC489" s="176"/>
      <c r="AD489" s="176"/>
    </row>
    <row r="490" spans="2:30" ht="19.649999999999999" customHeight="1">
      <c r="B490" s="121">
        <f t="shared" si="6"/>
        <v>486</v>
      </c>
      <c r="C490" s="122" t="s">
        <v>560</v>
      </c>
      <c r="D490" s="122" t="s">
        <v>2569</v>
      </c>
      <c r="E490" s="122">
        <v>2019</v>
      </c>
      <c r="F490" s="122" t="s">
        <v>19</v>
      </c>
      <c r="G490" s="123"/>
      <c r="H490" s="129"/>
      <c r="I490" s="130"/>
      <c r="J490" s="131"/>
      <c r="K490" s="229"/>
      <c r="L490" s="104"/>
      <c r="M490" s="104">
        <v>0</v>
      </c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Y490" s="176"/>
      <c r="Z490" s="176"/>
      <c r="AA490" s="176"/>
      <c r="AB490" s="176"/>
      <c r="AC490" s="176"/>
      <c r="AD490" s="176"/>
    </row>
    <row r="491" spans="2:30" ht="19.649999999999999" customHeight="1">
      <c r="B491" s="121">
        <f t="shared" si="6"/>
        <v>487</v>
      </c>
      <c r="C491" s="122"/>
      <c r="D491" s="122"/>
      <c r="E491" s="122"/>
      <c r="F491" s="122"/>
      <c r="G491" s="123"/>
      <c r="H491" s="129"/>
      <c r="I491" s="130"/>
      <c r="J491" s="131"/>
      <c r="K491" s="229"/>
      <c r="L491" s="104"/>
      <c r="M491" s="104">
        <v>0</v>
      </c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Y491" s="176"/>
      <c r="Z491" s="176"/>
      <c r="AA491" s="176"/>
      <c r="AB491" s="176"/>
      <c r="AC491" s="176"/>
      <c r="AD491" s="176"/>
    </row>
    <row r="492" spans="2:30" ht="19.649999999999999" customHeight="1">
      <c r="B492" s="121">
        <f t="shared" si="6"/>
        <v>488</v>
      </c>
      <c r="C492" s="122"/>
      <c r="D492" s="122"/>
      <c r="E492" s="122"/>
      <c r="F492" s="122"/>
      <c r="G492" s="123"/>
      <c r="H492" s="129"/>
      <c r="I492" s="130"/>
      <c r="J492" s="131"/>
      <c r="K492" s="229"/>
      <c r="L492" s="104"/>
      <c r="M492" s="104">
        <v>0</v>
      </c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Y492" s="176"/>
      <c r="Z492" s="176"/>
      <c r="AA492" s="176"/>
      <c r="AB492" s="176"/>
      <c r="AC492" s="176"/>
      <c r="AD492" s="176"/>
    </row>
    <row r="493" spans="2:30" ht="19.649999999999999" customHeight="1">
      <c r="B493" s="121">
        <f t="shared" si="6"/>
        <v>489</v>
      </c>
      <c r="C493" s="122"/>
      <c r="D493" s="122"/>
      <c r="E493" s="122"/>
      <c r="F493" s="122"/>
      <c r="G493" s="123"/>
      <c r="H493" s="129"/>
      <c r="I493" s="130"/>
      <c r="J493" s="131"/>
      <c r="K493" s="229"/>
      <c r="L493" s="104"/>
      <c r="M493" s="104">
        <v>0</v>
      </c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Y493" s="176"/>
      <c r="Z493" s="176"/>
      <c r="AA493" s="176"/>
      <c r="AB493" s="176"/>
      <c r="AC493" s="176"/>
      <c r="AD493" s="176"/>
    </row>
    <row r="494" spans="2:30" ht="19.649999999999999" customHeight="1">
      <c r="B494" s="121">
        <f t="shared" si="6"/>
        <v>490</v>
      </c>
      <c r="C494" s="122"/>
      <c r="D494" s="122"/>
      <c r="E494" s="122"/>
      <c r="F494" s="122"/>
      <c r="G494" s="123"/>
      <c r="H494" s="129"/>
      <c r="I494" s="130"/>
      <c r="J494" s="131"/>
      <c r="K494" s="229"/>
      <c r="L494" s="104"/>
      <c r="M494" s="104">
        <v>0</v>
      </c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AB494" s="176"/>
      <c r="AC494" s="176"/>
      <c r="AD494" s="176"/>
    </row>
    <row r="495" spans="2:30" ht="19.649999999999999" customHeight="1">
      <c r="B495" s="121">
        <f t="shared" si="6"/>
        <v>491</v>
      </c>
      <c r="C495" s="122"/>
      <c r="D495" s="122"/>
      <c r="E495" s="122"/>
      <c r="F495" s="122"/>
      <c r="G495" s="123"/>
      <c r="H495" s="129"/>
      <c r="I495" s="130"/>
      <c r="J495" s="131"/>
      <c r="K495" s="229"/>
      <c r="L495" s="104"/>
      <c r="M495" s="104">
        <v>0</v>
      </c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AB495" s="176"/>
      <c r="AC495" s="176"/>
      <c r="AD495" s="176"/>
    </row>
    <row r="496" spans="2:30" ht="19.649999999999999" customHeight="1">
      <c r="B496" s="222">
        <f t="shared" si="6"/>
        <v>492</v>
      </c>
      <c r="C496" s="223" t="s">
        <v>102</v>
      </c>
      <c r="D496" s="223" t="s">
        <v>768</v>
      </c>
      <c r="E496" s="223">
        <v>2013</v>
      </c>
      <c r="F496" s="223" t="s">
        <v>19</v>
      </c>
      <c r="G496" s="224"/>
      <c r="H496" s="224" t="s">
        <v>20</v>
      </c>
      <c r="I496" s="225" t="s">
        <v>20</v>
      </c>
      <c r="J496" s="234"/>
      <c r="K496" s="231"/>
      <c r="L496" s="226"/>
      <c r="M496" s="226">
        <v>-1</v>
      </c>
      <c r="N496" s="226"/>
      <c r="O496" s="226"/>
      <c r="P496" s="226"/>
      <c r="Q496" s="226"/>
      <c r="R496" s="226"/>
      <c r="S496" s="226">
        <v>1</v>
      </c>
      <c r="T496" s="226"/>
      <c r="U496" s="226"/>
      <c r="V496" s="226"/>
      <c r="W496" s="226" t="s">
        <v>769</v>
      </c>
    </row>
    <row r="497" spans="2:27" ht="19.649999999999999" customHeight="1">
      <c r="B497" s="222">
        <f t="shared" si="6"/>
        <v>493</v>
      </c>
      <c r="C497" s="223" t="s">
        <v>102</v>
      </c>
      <c r="D497" s="223" t="s">
        <v>770</v>
      </c>
      <c r="E497" s="223">
        <v>2014</v>
      </c>
      <c r="F497" s="223">
        <v>2020</v>
      </c>
      <c r="G497" s="224"/>
      <c r="H497" s="224" t="s">
        <v>20</v>
      </c>
      <c r="I497" s="225" t="s">
        <v>20</v>
      </c>
      <c r="J497" s="234"/>
      <c r="K497" s="231"/>
      <c r="L497" s="226"/>
      <c r="M497" s="226">
        <v>-1</v>
      </c>
      <c r="N497" s="226"/>
      <c r="O497" s="226"/>
      <c r="P497" s="226"/>
      <c r="Q497" s="226"/>
      <c r="R497" s="226"/>
      <c r="S497" s="226">
        <v>1</v>
      </c>
      <c r="T497" s="226"/>
      <c r="U497" s="226"/>
      <c r="V497" s="226"/>
      <c r="W497" s="226" t="s">
        <v>769</v>
      </c>
    </row>
    <row r="498" spans="2:27" ht="19.649999999999999" customHeight="1">
      <c r="B498" s="197">
        <f t="shared" ref="B498:B518" si="7">ROW()-4</f>
        <v>494</v>
      </c>
      <c r="C498" s="198" t="s">
        <v>152</v>
      </c>
      <c r="D498" s="198" t="s">
        <v>771</v>
      </c>
      <c r="E498" s="198">
        <v>2013</v>
      </c>
      <c r="F498" s="198" t="s">
        <v>19</v>
      </c>
      <c r="G498" s="199" t="s">
        <v>20</v>
      </c>
      <c r="H498" s="199"/>
      <c r="I498" s="200"/>
      <c r="J498" s="235"/>
      <c r="K498" s="232"/>
      <c r="L498" s="201"/>
      <c r="M498" s="201">
        <v>-1</v>
      </c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102" t="s">
        <v>772</v>
      </c>
    </row>
    <row r="499" spans="2:27" ht="19.649999999999999" customHeight="1">
      <c r="B499" s="121">
        <f t="shared" si="7"/>
        <v>495</v>
      </c>
      <c r="C499" s="122" t="s">
        <v>776</v>
      </c>
      <c r="D499" s="122" t="s">
        <v>777</v>
      </c>
      <c r="E499" s="122">
        <v>2010</v>
      </c>
      <c r="F499" s="122">
        <v>2018</v>
      </c>
      <c r="G499" s="123"/>
      <c r="H499" s="129" t="s">
        <v>20</v>
      </c>
      <c r="I499" s="130" t="s">
        <v>20</v>
      </c>
      <c r="J499" s="131" t="s">
        <v>25</v>
      </c>
      <c r="K499" s="229"/>
      <c r="L499" s="104"/>
      <c r="M499" s="104">
        <v>-1</v>
      </c>
      <c r="N499" s="104"/>
      <c r="O499" s="104"/>
      <c r="P499" s="104"/>
      <c r="Q499" s="104"/>
      <c r="R499" s="104"/>
      <c r="S499" s="104"/>
      <c r="T499" s="104">
        <v>1</v>
      </c>
      <c r="U499" s="104"/>
      <c r="V499" s="104"/>
      <c r="W499" s="246" t="s">
        <v>166</v>
      </c>
      <c r="X499" s="102" t="s">
        <v>290</v>
      </c>
    </row>
    <row r="500" spans="2:27" ht="19.649999999999999" customHeight="1">
      <c r="B500" s="121">
        <f t="shared" si="7"/>
        <v>496</v>
      </c>
      <c r="C500" s="122" t="s">
        <v>776</v>
      </c>
      <c r="D500" s="122" t="s">
        <v>778</v>
      </c>
      <c r="E500" s="122">
        <v>2012</v>
      </c>
      <c r="F500" s="122">
        <v>2017</v>
      </c>
      <c r="G500" s="123"/>
      <c r="H500" s="129" t="s">
        <v>20</v>
      </c>
      <c r="I500" s="130" t="s">
        <v>20</v>
      </c>
      <c r="J500" s="131" t="s">
        <v>25</v>
      </c>
      <c r="K500" s="229"/>
      <c r="L500" s="104"/>
      <c r="M500" s="104">
        <v>-1</v>
      </c>
      <c r="N500" s="104"/>
      <c r="O500" s="104"/>
      <c r="P500" s="104"/>
      <c r="Q500" s="104"/>
      <c r="R500" s="104"/>
      <c r="S500" s="104"/>
      <c r="T500" s="104">
        <v>1</v>
      </c>
      <c r="U500" s="104"/>
      <c r="V500" s="104"/>
      <c r="W500" s="104" t="s">
        <v>166</v>
      </c>
      <c r="X500" s="102" t="s">
        <v>290</v>
      </c>
      <c r="Y500" s="176"/>
      <c r="Z500" s="176"/>
      <c r="AA500" s="176"/>
    </row>
    <row r="501" spans="2:27" ht="19.649999999999999" customHeight="1">
      <c r="B501" s="121">
        <f t="shared" si="7"/>
        <v>497</v>
      </c>
      <c r="C501" s="122" t="s">
        <v>776</v>
      </c>
      <c r="D501" s="122" t="s">
        <v>779</v>
      </c>
      <c r="E501" s="122">
        <v>2014</v>
      </c>
      <c r="F501" s="122">
        <v>2020</v>
      </c>
      <c r="G501" s="123"/>
      <c r="H501" s="129" t="s">
        <v>20</v>
      </c>
      <c r="I501" s="130" t="s">
        <v>20</v>
      </c>
      <c r="J501" s="131" t="s">
        <v>25</v>
      </c>
      <c r="K501" s="229"/>
      <c r="L501" s="104"/>
      <c r="M501" s="104">
        <v>-1</v>
      </c>
      <c r="N501" s="104"/>
      <c r="O501" s="104"/>
      <c r="P501" s="104"/>
      <c r="Q501" s="104"/>
      <c r="R501" s="104"/>
      <c r="S501" s="104"/>
      <c r="T501" s="104">
        <v>1</v>
      </c>
      <c r="U501" s="104"/>
      <c r="V501" s="104"/>
      <c r="W501" s="104" t="s">
        <v>166</v>
      </c>
      <c r="X501" s="102" t="s">
        <v>290</v>
      </c>
      <c r="Y501" s="176"/>
      <c r="Z501" s="176"/>
      <c r="AA501" s="176"/>
    </row>
    <row r="502" spans="2:27" ht="19.649999999999999" customHeight="1">
      <c r="B502" s="121">
        <f t="shared" si="7"/>
        <v>498</v>
      </c>
      <c r="C502" s="122" t="s">
        <v>776</v>
      </c>
      <c r="D502" s="122" t="s">
        <v>780</v>
      </c>
      <c r="E502" s="122">
        <v>2013</v>
      </c>
      <c r="F502" s="122" t="s">
        <v>19</v>
      </c>
      <c r="G502" s="123"/>
      <c r="H502" s="129" t="s">
        <v>20</v>
      </c>
      <c r="I502" s="130" t="s">
        <v>20</v>
      </c>
      <c r="J502" s="131" t="s">
        <v>25</v>
      </c>
      <c r="K502" s="229"/>
      <c r="L502" s="104"/>
      <c r="M502" s="104">
        <v>-1</v>
      </c>
      <c r="N502" s="104"/>
      <c r="O502" s="104"/>
      <c r="P502" s="104"/>
      <c r="Q502" s="104"/>
      <c r="R502" s="104"/>
      <c r="S502" s="104"/>
      <c r="T502" s="104">
        <v>1</v>
      </c>
      <c r="U502" s="104"/>
      <c r="V502" s="104"/>
      <c r="W502" s="104" t="s">
        <v>166</v>
      </c>
      <c r="X502" s="102" t="s">
        <v>290</v>
      </c>
    </row>
    <row r="503" spans="2:27" ht="19.649999999999999" customHeight="1">
      <c r="B503" s="197">
        <f t="shared" si="7"/>
        <v>499</v>
      </c>
      <c r="C503" s="198" t="s">
        <v>781</v>
      </c>
      <c r="D503" s="198" t="s">
        <v>767</v>
      </c>
      <c r="E503" s="198">
        <v>2010</v>
      </c>
      <c r="F503" s="198">
        <v>2016</v>
      </c>
      <c r="G503" s="199" t="s">
        <v>20</v>
      </c>
      <c r="H503" s="199"/>
      <c r="I503" s="200"/>
      <c r="J503" s="235"/>
      <c r="K503" s="232"/>
      <c r="L503" s="201"/>
      <c r="M503" s="201">
        <v>-1</v>
      </c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102" t="s">
        <v>782</v>
      </c>
    </row>
    <row r="504" spans="2:27" ht="19.649999999999999" customHeight="1">
      <c r="B504" s="197">
        <f t="shared" si="7"/>
        <v>500</v>
      </c>
      <c r="C504" s="198" t="s">
        <v>481</v>
      </c>
      <c r="D504" s="198" t="s">
        <v>785</v>
      </c>
      <c r="E504" s="198">
        <v>2008</v>
      </c>
      <c r="F504" s="198">
        <v>2010</v>
      </c>
      <c r="G504" s="199" t="s">
        <v>20</v>
      </c>
      <c r="H504" s="199"/>
      <c r="I504" s="200"/>
      <c r="J504" s="235"/>
      <c r="K504" s="232"/>
      <c r="L504" s="201"/>
      <c r="M504" s="201">
        <v>-1</v>
      </c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102" t="s">
        <v>786</v>
      </c>
    </row>
    <row r="505" spans="2:27" ht="19.649999999999999" customHeight="1">
      <c r="B505" s="197">
        <f t="shared" si="7"/>
        <v>501</v>
      </c>
      <c r="C505" s="198" t="s">
        <v>599</v>
      </c>
      <c r="D505" s="198" t="s">
        <v>605</v>
      </c>
      <c r="E505" s="198">
        <v>2014</v>
      </c>
      <c r="F505" s="198" t="s">
        <v>19</v>
      </c>
      <c r="G505" s="199" t="s">
        <v>20</v>
      </c>
      <c r="H505" s="199"/>
      <c r="I505" s="200"/>
      <c r="J505" s="235"/>
      <c r="K505" s="232"/>
      <c r="L505" s="201"/>
      <c r="M505" s="201">
        <v>-1</v>
      </c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102" t="s">
        <v>787</v>
      </c>
    </row>
    <row r="506" spans="2:27" ht="19.649999999999999" customHeight="1">
      <c r="B506" s="197">
        <f t="shared" si="7"/>
        <v>502</v>
      </c>
      <c r="C506" s="198" t="s">
        <v>599</v>
      </c>
      <c r="D506" s="198" t="s">
        <v>616</v>
      </c>
      <c r="E506" s="198">
        <v>2003</v>
      </c>
      <c r="F506" s="198">
        <v>2009</v>
      </c>
      <c r="G506" s="199" t="s">
        <v>20</v>
      </c>
      <c r="H506" s="199"/>
      <c r="I506" s="200"/>
      <c r="J506" s="235"/>
      <c r="K506" s="232"/>
      <c r="L506" s="201"/>
      <c r="M506" s="201">
        <v>-1</v>
      </c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02" t="s">
        <v>788</v>
      </c>
    </row>
    <row r="507" spans="2:27" ht="19.649999999999999" customHeight="1">
      <c r="B507" s="197">
        <f t="shared" si="7"/>
        <v>503</v>
      </c>
      <c r="C507" s="198" t="s">
        <v>102</v>
      </c>
      <c r="D507" s="198" t="s">
        <v>789</v>
      </c>
      <c r="E507" s="198">
        <v>2011</v>
      </c>
      <c r="F507" s="198">
        <v>2019</v>
      </c>
      <c r="G507" s="199" t="s">
        <v>20</v>
      </c>
      <c r="H507" s="199" t="s">
        <v>20</v>
      </c>
      <c r="I507" s="200" t="s">
        <v>20</v>
      </c>
      <c r="J507" s="235"/>
      <c r="K507" s="232"/>
      <c r="L507" s="201"/>
      <c r="M507" s="201">
        <v>-2</v>
      </c>
      <c r="N507" s="201" t="s">
        <v>59</v>
      </c>
      <c r="O507" s="201"/>
      <c r="P507" s="201"/>
      <c r="Q507" s="201"/>
      <c r="R507" s="201"/>
      <c r="S507" s="201"/>
      <c r="T507" s="201"/>
      <c r="U507" s="201"/>
      <c r="V507" s="201"/>
      <c r="W507" s="201" t="s">
        <v>790</v>
      </c>
      <c r="X507" s="102" t="s">
        <v>105</v>
      </c>
    </row>
    <row r="508" spans="2:27" ht="19.649999999999999" customHeight="1">
      <c r="B508" s="197">
        <f t="shared" si="7"/>
        <v>504</v>
      </c>
      <c r="C508" s="198" t="s">
        <v>102</v>
      </c>
      <c r="D508" s="198" t="s">
        <v>791</v>
      </c>
      <c r="E508" s="198">
        <v>2011</v>
      </c>
      <c r="F508" s="198">
        <v>2019</v>
      </c>
      <c r="G508" s="199" t="s">
        <v>20</v>
      </c>
      <c r="H508" s="199" t="s">
        <v>20</v>
      </c>
      <c r="I508" s="200" t="s">
        <v>20</v>
      </c>
      <c r="J508" s="235"/>
      <c r="K508" s="232"/>
      <c r="L508" s="201"/>
      <c r="M508" s="201">
        <v>-2</v>
      </c>
      <c r="N508" s="201" t="s">
        <v>59</v>
      </c>
      <c r="O508" s="201"/>
      <c r="P508" s="201"/>
      <c r="Q508" s="201"/>
      <c r="R508" s="201"/>
      <c r="S508" s="201"/>
      <c r="T508" s="201"/>
      <c r="U508" s="201"/>
      <c r="V508" s="201"/>
      <c r="W508" s="201" t="s">
        <v>790</v>
      </c>
      <c r="X508" s="102" t="s">
        <v>792</v>
      </c>
    </row>
    <row r="509" spans="2:27" ht="19.649999999999999" customHeight="1">
      <c r="B509" s="197">
        <f t="shared" si="7"/>
        <v>505</v>
      </c>
      <c r="C509" s="198" t="s">
        <v>102</v>
      </c>
      <c r="D509" s="198" t="s">
        <v>793</v>
      </c>
      <c r="E509" s="198">
        <v>2011</v>
      </c>
      <c r="F509" s="198">
        <v>2019</v>
      </c>
      <c r="G509" s="199" t="s">
        <v>20</v>
      </c>
      <c r="H509" s="199" t="s">
        <v>20</v>
      </c>
      <c r="I509" s="200" t="s">
        <v>20</v>
      </c>
      <c r="J509" s="235"/>
      <c r="K509" s="232"/>
      <c r="L509" s="201"/>
      <c r="M509" s="201">
        <v>-2</v>
      </c>
      <c r="N509" s="201" t="s">
        <v>59</v>
      </c>
      <c r="O509" s="201"/>
      <c r="P509" s="201"/>
      <c r="Q509" s="201"/>
      <c r="R509" s="201"/>
      <c r="S509" s="201"/>
      <c r="T509" s="201"/>
      <c r="U509" s="201"/>
      <c r="V509" s="201"/>
      <c r="W509" s="201" t="s">
        <v>790</v>
      </c>
      <c r="X509" s="102" t="s">
        <v>794</v>
      </c>
    </row>
    <row r="510" spans="2:27" ht="19.649999999999999" customHeight="1">
      <c r="B510" s="197">
        <f t="shared" si="7"/>
        <v>506</v>
      </c>
      <c r="C510" s="198" t="s">
        <v>102</v>
      </c>
      <c r="D510" s="198" t="s">
        <v>795</v>
      </c>
      <c r="E510" s="198">
        <v>2011</v>
      </c>
      <c r="F510" s="198">
        <v>2019</v>
      </c>
      <c r="G510" s="199" t="s">
        <v>20</v>
      </c>
      <c r="H510" s="199" t="s">
        <v>20</v>
      </c>
      <c r="I510" s="200" t="s">
        <v>20</v>
      </c>
      <c r="J510" s="235"/>
      <c r="K510" s="232"/>
      <c r="L510" s="201"/>
      <c r="M510" s="201">
        <v>-2</v>
      </c>
      <c r="N510" s="201" t="s">
        <v>59</v>
      </c>
      <c r="O510" s="201"/>
      <c r="P510" s="201"/>
      <c r="Q510" s="201"/>
      <c r="R510" s="201"/>
      <c r="S510" s="201"/>
      <c r="T510" s="201"/>
      <c r="U510" s="201"/>
      <c r="V510" s="201"/>
      <c r="W510" s="201" t="s">
        <v>790</v>
      </c>
      <c r="X510" s="102" t="s">
        <v>796</v>
      </c>
    </row>
    <row r="511" spans="2:27" ht="19.649999999999999" customHeight="1">
      <c r="B511" s="197">
        <f t="shared" si="7"/>
        <v>507</v>
      </c>
      <c r="C511" s="198" t="s">
        <v>102</v>
      </c>
      <c r="D511" s="198" t="s">
        <v>797</v>
      </c>
      <c r="E511" s="198">
        <v>2010</v>
      </c>
      <c r="F511" s="198">
        <v>2017</v>
      </c>
      <c r="G511" s="199" t="s">
        <v>20</v>
      </c>
      <c r="H511" s="199" t="s">
        <v>20</v>
      </c>
      <c r="I511" s="200" t="s">
        <v>20</v>
      </c>
      <c r="J511" s="235"/>
      <c r="K511" s="232" t="s">
        <v>59</v>
      </c>
      <c r="L511" s="202">
        <v>43951</v>
      </c>
      <c r="M511" s="201">
        <v>-2</v>
      </c>
      <c r="N511" s="201" t="s">
        <v>59</v>
      </c>
      <c r="O511" s="201"/>
      <c r="P511" s="201"/>
      <c r="Q511" s="201"/>
      <c r="R511" s="201"/>
      <c r="S511" s="201"/>
      <c r="T511" s="201"/>
      <c r="U511" s="201"/>
      <c r="V511" s="201"/>
      <c r="W511" s="201" t="s">
        <v>798</v>
      </c>
      <c r="X511" s="102" t="s">
        <v>115</v>
      </c>
    </row>
    <row r="512" spans="2:27" ht="19.649999999999999" customHeight="1">
      <c r="B512" s="197">
        <f t="shared" si="7"/>
        <v>508</v>
      </c>
      <c r="C512" s="198" t="s">
        <v>102</v>
      </c>
      <c r="D512" s="198" t="s">
        <v>799</v>
      </c>
      <c r="E512" s="198">
        <v>2010</v>
      </c>
      <c r="F512" s="198">
        <v>2017</v>
      </c>
      <c r="G512" s="199" t="s">
        <v>20</v>
      </c>
      <c r="H512" s="199" t="s">
        <v>20</v>
      </c>
      <c r="I512" s="200" t="s">
        <v>20</v>
      </c>
      <c r="J512" s="235"/>
      <c r="K512" s="232"/>
      <c r="L512" s="201"/>
      <c r="M512" s="201">
        <v>-2</v>
      </c>
      <c r="N512" s="201" t="s">
        <v>59</v>
      </c>
      <c r="O512" s="201"/>
      <c r="P512" s="201"/>
      <c r="Q512" s="201"/>
      <c r="R512" s="201"/>
      <c r="S512" s="201"/>
      <c r="T512" s="201"/>
      <c r="U512" s="201"/>
      <c r="V512" s="201"/>
      <c r="W512" s="201" t="s">
        <v>798</v>
      </c>
      <c r="X512" s="102" t="s">
        <v>800</v>
      </c>
    </row>
    <row r="513" spans="2:24" ht="19.649999999999999" customHeight="1">
      <c r="B513" s="197">
        <f t="shared" si="7"/>
        <v>509</v>
      </c>
      <c r="C513" s="198" t="s">
        <v>378</v>
      </c>
      <c r="D513" s="198" t="s">
        <v>801</v>
      </c>
      <c r="E513" s="198">
        <v>2012</v>
      </c>
      <c r="F513" s="198">
        <v>2018</v>
      </c>
      <c r="G513" s="199" t="s">
        <v>20</v>
      </c>
      <c r="H513" s="199" t="s">
        <v>20</v>
      </c>
      <c r="I513" s="200" t="s">
        <v>20</v>
      </c>
      <c r="J513" s="235"/>
      <c r="K513" s="232"/>
      <c r="L513" s="201"/>
      <c r="M513" s="201">
        <v>-2</v>
      </c>
      <c r="N513" s="201" t="s">
        <v>59</v>
      </c>
      <c r="O513" s="201"/>
      <c r="P513" s="201"/>
      <c r="Q513" s="201"/>
      <c r="R513" s="201"/>
      <c r="S513" s="201"/>
      <c r="T513" s="201"/>
      <c r="U513" s="201"/>
      <c r="V513" s="201"/>
      <c r="W513" s="201" t="s">
        <v>802</v>
      </c>
      <c r="X513" s="102" t="s">
        <v>803</v>
      </c>
    </row>
    <row r="514" spans="2:24" ht="19.649999999999999" customHeight="1">
      <c r="B514" s="197">
        <f t="shared" si="7"/>
        <v>510</v>
      </c>
      <c r="C514" s="198" t="s">
        <v>378</v>
      </c>
      <c r="D514" s="198" t="s">
        <v>804</v>
      </c>
      <c r="E514" s="198">
        <v>2004</v>
      </c>
      <c r="F514" s="198">
        <v>2012</v>
      </c>
      <c r="G514" s="199" t="s">
        <v>20</v>
      </c>
      <c r="H514" s="199" t="s">
        <v>20</v>
      </c>
      <c r="I514" s="200" t="s">
        <v>20</v>
      </c>
      <c r="J514" s="235"/>
      <c r="K514" s="232"/>
      <c r="L514" s="201"/>
      <c r="M514" s="201">
        <v>-2</v>
      </c>
      <c r="N514" s="201"/>
      <c r="O514" s="201"/>
      <c r="P514" s="201"/>
      <c r="Q514" s="201"/>
      <c r="R514" s="201"/>
      <c r="S514" s="201"/>
      <c r="T514" s="201"/>
      <c r="U514" s="201"/>
      <c r="V514" s="201"/>
      <c r="W514" s="201" t="s">
        <v>802</v>
      </c>
      <c r="X514" s="102" t="s">
        <v>805</v>
      </c>
    </row>
    <row r="515" spans="2:24" ht="19.649999999999999" customHeight="1">
      <c r="B515" s="197">
        <f t="shared" si="7"/>
        <v>511</v>
      </c>
      <c r="C515" s="198" t="s">
        <v>378</v>
      </c>
      <c r="D515" s="198" t="s">
        <v>806</v>
      </c>
      <c r="E515" s="198">
        <v>2009</v>
      </c>
      <c r="F515" s="198">
        <v>2016</v>
      </c>
      <c r="G515" s="199" t="s">
        <v>20</v>
      </c>
      <c r="H515" s="199" t="s">
        <v>20</v>
      </c>
      <c r="I515" s="200" t="s">
        <v>20</v>
      </c>
      <c r="J515" s="235"/>
      <c r="K515" s="232"/>
      <c r="L515" s="201"/>
      <c r="M515" s="201">
        <v>-2</v>
      </c>
      <c r="N515" s="201"/>
      <c r="O515" s="201"/>
      <c r="P515" s="201"/>
      <c r="Q515" s="201"/>
      <c r="R515" s="201"/>
      <c r="S515" s="201"/>
      <c r="T515" s="201"/>
      <c r="U515" s="201"/>
      <c r="V515" s="201"/>
      <c r="W515" s="201" t="s">
        <v>390</v>
      </c>
      <c r="X515" s="102" t="s">
        <v>807</v>
      </c>
    </row>
    <row r="516" spans="2:24" ht="19.649999999999999" customHeight="1">
      <c r="B516" s="197">
        <f t="shared" si="7"/>
        <v>512</v>
      </c>
      <c r="C516" s="198" t="s">
        <v>378</v>
      </c>
      <c r="D516" s="198" t="s">
        <v>808</v>
      </c>
      <c r="E516" s="198">
        <v>2012</v>
      </c>
      <c r="F516" s="198">
        <v>2019</v>
      </c>
      <c r="G516" s="199" t="s">
        <v>20</v>
      </c>
      <c r="H516" s="199" t="s">
        <v>20</v>
      </c>
      <c r="I516" s="200" t="s">
        <v>20</v>
      </c>
      <c r="J516" s="235"/>
      <c r="K516" s="232"/>
      <c r="L516" s="201"/>
      <c r="M516" s="201">
        <v>-2</v>
      </c>
      <c r="N516" s="201" t="s">
        <v>59</v>
      </c>
      <c r="O516" s="201"/>
      <c r="P516" s="201"/>
      <c r="Q516" s="201"/>
      <c r="R516" s="201"/>
      <c r="S516" s="201"/>
      <c r="T516" s="201"/>
      <c r="U516" s="201"/>
      <c r="V516" s="201"/>
      <c r="W516" s="201" t="s">
        <v>809</v>
      </c>
      <c r="X516" s="102" t="s">
        <v>810</v>
      </c>
    </row>
    <row r="517" spans="2:24" ht="19.649999999999999" customHeight="1">
      <c r="B517" s="197">
        <f t="shared" si="7"/>
        <v>513</v>
      </c>
      <c r="C517" s="198" t="s">
        <v>378</v>
      </c>
      <c r="D517" s="198" t="s">
        <v>811</v>
      </c>
      <c r="E517" s="198">
        <v>2012</v>
      </c>
      <c r="F517" s="198">
        <v>2019</v>
      </c>
      <c r="G517" s="199" t="s">
        <v>20</v>
      </c>
      <c r="H517" s="199" t="s">
        <v>20</v>
      </c>
      <c r="I517" s="200" t="s">
        <v>20</v>
      </c>
      <c r="J517" s="235"/>
      <c r="K517" s="232"/>
      <c r="L517" s="201"/>
      <c r="M517" s="201">
        <v>-2</v>
      </c>
      <c r="N517" s="201" t="s">
        <v>59</v>
      </c>
      <c r="O517" s="201"/>
      <c r="P517" s="201"/>
      <c r="Q517" s="201"/>
      <c r="R517" s="201"/>
      <c r="S517" s="201"/>
      <c r="T517" s="201"/>
      <c r="U517" s="201"/>
      <c r="V517" s="201"/>
      <c r="W517" s="201" t="s">
        <v>812</v>
      </c>
      <c r="X517" s="102" t="s">
        <v>813</v>
      </c>
    </row>
    <row r="518" spans="2:24" ht="19.649999999999999" customHeight="1" thickBot="1">
      <c r="B518" s="203">
        <f t="shared" si="7"/>
        <v>514</v>
      </c>
      <c r="C518" s="204" t="s">
        <v>632</v>
      </c>
      <c r="D518" s="204" t="s">
        <v>814</v>
      </c>
      <c r="E518" s="204">
        <v>2010</v>
      </c>
      <c r="F518" s="204">
        <v>2015</v>
      </c>
      <c r="G518" s="205"/>
      <c r="H518" s="205" t="s">
        <v>20</v>
      </c>
      <c r="I518" s="206" t="s">
        <v>20</v>
      </c>
      <c r="J518" s="236"/>
      <c r="K518" s="233"/>
      <c r="L518" s="208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 t="s">
        <v>662</v>
      </c>
      <c r="X518" s="102" t="s">
        <v>663</v>
      </c>
    </row>
    <row r="520" spans="2:24">
      <c r="J520" s="99" t="s">
        <v>20</v>
      </c>
      <c r="K520" s="176">
        <f>COUNTIF(K4:K518, J520)</f>
        <v>88</v>
      </c>
    </row>
  </sheetData>
  <autoFilter ref="B4:W518" xr:uid="{718EFD44-5E74-495A-9A29-6EA5C44A74CD}"/>
  <mergeCells count="3">
    <mergeCell ref="B1:K1"/>
    <mergeCell ref="B2:H2"/>
    <mergeCell ref="I2:K2"/>
  </mergeCells>
  <conditionalFormatting sqref="H4:J499">
    <cfRule type="cellIs" dxfId="3" priority="1" operator="equal">
      <formula>0</formula>
    </cfRule>
    <cfRule type="cellIs" dxfId="2" priority="2" operator="equal">
      <formula>"+"</formula>
    </cfRule>
  </conditionalFormatting>
  <conditionalFormatting sqref="K5:K518">
    <cfRule type="cellIs" dxfId="1" priority="3" operator="equal">
      <formula>"+"</formula>
    </cfRule>
    <cfRule type="cellIs" dxfId="0" priority="4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24378-1C19-4528-B4ED-5C6AE9D2013D}">
  <dimension ref="A1:V1401"/>
  <sheetViews>
    <sheetView view="pageLayout" zoomScaleNormal="100" workbookViewId="0">
      <selection activeCell="J6" sqref="J6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0.6640625" style="90" customWidth="1"/>
    <col min="5" max="6" width="8.6640625" style="91" customWidth="1"/>
    <col min="7" max="7" width="6.88671875" style="98" customWidth="1"/>
    <col min="8" max="11" width="6.88671875" style="99" customWidth="1"/>
    <col min="12" max="13" width="9.109375" style="90" hidden="1" customWidth="1"/>
    <col min="14" max="14" width="0" style="90" hidden="1" customWidth="1"/>
    <col min="15" max="16384" width="9.109375" style="90"/>
  </cols>
  <sheetData>
    <row r="1" spans="1:14" ht="54" customHeight="1" thickBot="1">
      <c r="B1" s="408"/>
      <c r="C1" s="409"/>
      <c r="D1" s="409"/>
      <c r="E1" s="409"/>
      <c r="F1" s="409"/>
      <c r="G1" s="409"/>
      <c r="H1" s="409"/>
      <c r="I1" s="409"/>
      <c r="J1" s="409"/>
      <c r="K1" s="410"/>
    </row>
    <row r="2" spans="1:14" ht="22.5" customHeight="1" thickBot="1">
      <c r="B2" s="418" t="s">
        <v>1705</v>
      </c>
      <c r="C2" s="419"/>
      <c r="D2" s="419"/>
      <c r="E2" s="419"/>
      <c r="F2" s="419"/>
      <c r="G2" s="420"/>
      <c r="H2" s="414">
        <v>45742</v>
      </c>
      <c r="I2" s="415"/>
      <c r="J2" s="415"/>
      <c r="K2" s="416"/>
    </row>
    <row r="3" spans="1:14" ht="30.75" customHeight="1" thickBot="1">
      <c r="A3" s="304" t="s">
        <v>816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</row>
    <row r="4" spans="1:14" ht="19.649999999999999" customHeight="1" thickBot="1">
      <c r="B4" s="135" t="s">
        <v>1</v>
      </c>
      <c r="C4" s="136" t="s">
        <v>2</v>
      </c>
      <c r="D4" s="136" t="s">
        <v>3</v>
      </c>
      <c r="E4" s="136" t="s">
        <v>4</v>
      </c>
      <c r="F4" s="137" t="s">
        <v>5</v>
      </c>
      <c r="G4" s="137" t="s">
        <v>7</v>
      </c>
      <c r="H4" s="136" t="s">
        <v>8</v>
      </c>
      <c r="I4" s="371" t="s">
        <v>9</v>
      </c>
      <c r="J4" s="136" t="s">
        <v>1330</v>
      </c>
      <c r="K4" s="139" t="s">
        <v>1331</v>
      </c>
      <c r="L4" s="90">
        <v>1</v>
      </c>
      <c r="N4" s="90" t="s">
        <v>1706</v>
      </c>
    </row>
    <row r="5" spans="1:14" ht="19.649999999999999" customHeight="1">
      <c r="B5" s="118">
        <f t="shared" ref="B5:B40" si="0">ROW()-4</f>
        <v>1</v>
      </c>
      <c r="C5" s="119" t="s">
        <v>1702</v>
      </c>
      <c r="D5" s="119" t="s">
        <v>1172</v>
      </c>
      <c r="E5" s="119">
        <v>2021</v>
      </c>
      <c r="F5" s="394" t="s">
        <v>19</v>
      </c>
      <c r="G5" s="378" t="s">
        <v>20</v>
      </c>
      <c r="H5" s="381"/>
      <c r="I5" s="379" t="s">
        <v>20</v>
      </c>
      <c r="J5" s="381"/>
      <c r="K5" s="380" t="s">
        <v>20</v>
      </c>
      <c r="N5" s="90">
        <v>1</v>
      </c>
    </row>
    <row r="6" spans="1:14" ht="19.649999999999999" customHeight="1">
      <c r="B6" s="185">
        <f t="shared" si="0"/>
        <v>2</v>
      </c>
      <c r="C6" s="179" t="s">
        <v>818</v>
      </c>
      <c r="D6" s="179" t="s">
        <v>819</v>
      </c>
      <c r="E6" s="179">
        <v>2013</v>
      </c>
      <c r="F6" s="395">
        <v>2022</v>
      </c>
      <c r="G6" s="382" t="s">
        <v>20</v>
      </c>
      <c r="H6" s="383" t="s">
        <v>20</v>
      </c>
      <c r="I6" s="384"/>
      <c r="J6" s="383"/>
      <c r="K6" s="385"/>
      <c r="N6" s="90">
        <v>2</v>
      </c>
    </row>
    <row r="7" spans="1:14" ht="19.649999999999999" customHeight="1">
      <c r="B7" s="185">
        <f t="shared" si="0"/>
        <v>3</v>
      </c>
      <c r="C7" s="179" t="s">
        <v>818</v>
      </c>
      <c r="D7" s="179" t="s">
        <v>821</v>
      </c>
      <c r="E7" s="179">
        <v>2008</v>
      </c>
      <c r="F7" s="395">
        <v>2014</v>
      </c>
      <c r="G7" s="382" t="s">
        <v>20</v>
      </c>
      <c r="H7" s="383" t="s">
        <v>20</v>
      </c>
      <c r="I7" s="384"/>
      <c r="J7" s="383"/>
      <c r="K7" s="385"/>
      <c r="N7" s="90">
        <v>3</v>
      </c>
    </row>
    <row r="8" spans="1:14" ht="19.649999999999999" customHeight="1">
      <c r="B8" s="185">
        <f t="shared" si="0"/>
        <v>4</v>
      </c>
      <c r="C8" s="179" t="s">
        <v>818</v>
      </c>
      <c r="D8" s="179" t="s">
        <v>821</v>
      </c>
      <c r="E8" s="179">
        <v>2008</v>
      </c>
      <c r="F8" s="395">
        <v>2014</v>
      </c>
      <c r="G8" s="382" t="s">
        <v>20</v>
      </c>
      <c r="H8" s="383" t="s">
        <v>20</v>
      </c>
      <c r="I8" s="384"/>
      <c r="J8" s="383"/>
      <c r="K8" s="385"/>
      <c r="N8" s="90">
        <v>4</v>
      </c>
    </row>
    <row r="9" spans="1:14" ht="19.649999999999999" customHeight="1">
      <c r="B9" s="185">
        <f t="shared" si="0"/>
        <v>5</v>
      </c>
      <c r="C9" s="179" t="s">
        <v>818</v>
      </c>
      <c r="D9" s="179" t="s">
        <v>821</v>
      </c>
      <c r="E9" s="179">
        <v>2014</v>
      </c>
      <c r="F9" s="395">
        <v>2022</v>
      </c>
      <c r="G9" s="382" t="s">
        <v>20</v>
      </c>
      <c r="H9" s="383" t="s">
        <v>20</v>
      </c>
      <c r="I9" s="384"/>
      <c r="J9" s="383"/>
      <c r="K9" s="385"/>
      <c r="N9" s="90">
        <v>5</v>
      </c>
    </row>
    <row r="10" spans="1:14" ht="19.649999999999999" customHeight="1">
      <c r="B10" s="185">
        <f t="shared" si="0"/>
        <v>6</v>
      </c>
      <c r="C10" s="179" t="s">
        <v>818</v>
      </c>
      <c r="D10" s="179" t="s">
        <v>822</v>
      </c>
      <c r="E10" s="179">
        <v>2012</v>
      </c>
      <c r="F10" s="395">
        <v>2019</v>
      </c>
      <c r="G10" s="382" t="s">
        <v>20</v>
      </c>
      <c r="H10" s="383" t="s">
        <v>20</v>
      </c>
      <c r="I10" s="384"/>
      <c r="J10" s="383"/>
      <c r="K10" s="385"/>
      <c r="N10" s="90">
        <v>6</v>
      </c>
    </row>
    <row r="11" spans="1:14" ht="19.649999999999999" customHeight="1">
      <c r="B11" s="185">
        <f t="shared" si="0"/>
        <v>7</v>
      </c>
      <c r="C11" s="179" t="s">
        <v>818</v>
      </c>
      <c r="D11" s="179" t="s">
        <v>822</v>
      </c>
      <c r="E11" s="179">
        <v>2019</v>
      </c>
      <c r="F11" s="395">
        <v>2022</v>
      </c>
      <c r="G11" s="382" t="s">
        <v>20</v>
      </c>
      <c r="H11" s="383" t="s">
        <v>20</v>
      </c>
      <c r="I11" s="384"/>
      <c r="J11" s="383"/>
      <c r="K11" s="385"/>
      <c r="N11" s="90">
        <v>7</v>
      </c>
    </row>
    <row r="12" spans="1:14" ht="19.649999999999999" customHeight="1">
      <c r="B12" s="185">
        <f t="shared" si="0"/>
        <v>8</v>
      </c>
      <c r="C12" s="179" t="s">
        <v>818</v>
      </c>
      <c r="D12" s="179" t="s">
        <v>823</v>
      </c>
      <c r="E12" s="179">
        <v>2010</v>
      </c>
      <c r="F12" s="395">
        <v>2012</v>
      </c>
      <c r="G12" s="382" t="s">
        <v>20</v>
      </c>
      <c r="H12" s="383" t="s">
        <v>20</v>
      </c>
      <c r="I12" s="384"/>
      <c r="J12" s="383"/>
      <c r="K12" s="385"/>
      <c r="N12" s="90">
        <v>8</v>
      </c>
    </row>
    <row r="13" spans="1:14" ht="19.649999999999999" customHeight="1">
      <c r="B13" s="185">
        <f t="shared" si="0"/>
        <v>9</v>
      </c>
      <c r="C13" s="179" t="s">
        <v>818</v>
      </c>
      <c r="D13" s="179" t="s">
        <v>824</v>
      </c>
      <c r="E13" s="179">
        <v>2014</v>
      </c>
      <c r="F13" s="395">
        <v>2020</v>
      </c>
      <c r="G13" s="382" t="s">
        <v>20</v>
      </c>
      <c r="H13" s="383" t="s">
        <v>20</v>
      </c>
      <c r="I13" s="384"/>
      <c r="J13" s="383"/>
      <c r="K13" s="385"/>
      <c r="N13" s="90">
        <v>9</v>
      </c>
    </row>
    <row r="14" spans="1:14" ht="19.649999999999999" customHeight="1">
      <c r="B14" s="185">
        <f t="shared" si="0"/>
        <v>10</v>
      </c>
      <c r="C14" s="179" t="s">
        <v>818</v>
      </c>
      <c r="D14" s="179" t="s">
        <v>825</v>
      </c>
      <c r="E14" s="179">
        <v>2008</v>
      </c>
      <c r="F14" s="395">
        <v>2014</v>
      </c>
      <c r="G14" s="382" t="s">
        <v>20</v>
      </c>
      <c r="H14" s="383" t="s">
        <v>20</v>
      </c>
      <c r="I14" s="384"/>
      <c r="J14" s="383"/>
      <c r="K14" s="385"/>
      <c r="N14" s="90">
        <v>10</v>
      </c>
    </row>
    <row r="15" spans="1:14" ht="19.649999999999999" customHeight="1">
      <c r="B15" s="185">
        <f t="shared" si="0"/>
        <v>11</v>
      </c>
      <c r="C15" s="179" t="s">
        <v>818</v>
      </c>
      <c r="D15" s="179" t="s">
        <v>826</v>
      </c>
      <c r="E15" s="179">
        <v>2015</v>
      </c>
      <c r="F15" s="395">
        <v>2021</v>
      </c>
      <c r="G15" s="382" t="s">
        <v>20</v>
      </c>
      <c r="H15" s="383" t="s">
        <v>20</v>
      </c>
      <c r="I15" s="384"/>
      <c r="J15" s="383"/>
      <c r="K15" s="385"/>
      <c r="N15" s="90">
        <v>11</v>
      </c>
    </row>
    <row r="16" spans="1:14" ht="19.649999999999999" customHeight="1">
      <c r="B16" s="185">
        <f t="shared" si="0"/>
        <v>12</v>
      </c>
      <c r="C16" s="179" t="s">
        <v>818</v>
      </c>
      <c r="D16" s="179" t="s">
        <v>826</v>
      </c>
      <c r="E16" s="179">
        <v>2021</v>
      </c>
      <c r="F16" s="395">
        <v>2022</v>
      </c>
      <c r="G16" s="382" t="s">
        <v>20</v>
      </c>
      <c r="H16" s="383" t="s">
        <v>20</v>
      </c>
      <c r="I16" s="384"/>
      <c r="J16" s="383"/>
      <c r="K16" s="385"/>
      <c r="N16" s="90">
        <v>12</v>
      </c>
    </row>
    <row r="17" spans="2:14" ht="19.649999999999999" customHeight="1">
      <c r="B17" s="185">
        <f t="shared" si="0"/>
        <v>13</v>
      </c>
      <c r="C17" s="179" t="s">
        <v>818</v>
      </c>
      <c r="D17" s="179" t="s">
        <v>827</v>
      </c>
      <c r="E17" s="179">
        <v>2008</v>
      </c>
      <c r="F17" s="395">
        <v>2014</v>
      </c>
      <c r="G17" s="382" t="s">
        <v>20</v>
      </c>
      <c r="H17" s="383" t="s">
        <v>20</v>
      </c>
      <c r="I17" s="384"/>
      <c r="J17" s="383"/>
      <c r="K17" s="385"/>
      <c r="N17" s="90">
        <v>13</v>
      </c>
    </row>
    <row r="18" spans="2:14" ht="19.649999999999999" customHeight="1">
      <c r="B18" s="185">
        <f t="shared" si="0"/>
        <v>14</v>
      </c>
      <c r="C18" s="179" t="s">
        <v>818</v>
      </c>
      <c r="D18" s="179" t="s">
        <v>828</v>
      </c>
      <c r="E18" s="179">
        <v>2010</v>
      </c>
      <c r="F18" s="395">
        <v>2013</v>
      </c>
      <c r="G18" s="382" t="s">
        <v>20</v>
      </c>
      <c r="H18" s="383" t="s">
        <v>20</v>
      </c>
      <c r="I18" s="384"/>
      <c r="J18" s="383"/>
      <c r="K18" s="385"/>
      <c r="N18" s="90">
        <v>14</v>
      </c>
    </row>
    <row r="19" spans="2:14" ht="19.649999999999999" customHeight="1">
      <c r="B19" s="185">
        <f t="shared" si="0"/>
        <v>15</v>
      </c>
      <c r="C19" s="179" t="s">
        <v>17</v>
      </c>
      <c r="D19" s="179" t="s">
        <v>18</v>
      </c>
      <c r="E19" s="179">
        <v>2006</v>
      </c>
      <c r="F19" s="395">
        <v>2010</v>
      </c>
      <c r="G19" s="398" t="s">
        <v>20</v>
      </c>
      <c r="H19" s="383"/>
      <c r="I19" s="399" t="s">
        <v>20</v>
      </c>
      <c r="J19" s="383"/>
      <c r="K19" s="400" t="s">
        <v>20</v>
      </c>
      <c r="N19" s="90">
        <v>15</v>
      </c>
    </row>
    <row r="20" spans="2:14" ht="19.649999999999999" customHeight="1">
      <c r="B20" s="185">
        <f t="shared" si="0"/>
        <v>16</v>
      </c>
      <c r="C20" s="179" t="s">
        <v>17</v>
      </c>
      <c r="D20" s="179" t="s">
        <v>18</v>
      </c>
      <c r="E20" s="179">
        <v>2020</v>
      </c>
      <c r="F20" s="395" t="s">
        <v>19</v>
      </c>
      <c r="G20" s="398" t="s">
        <v>20</v>
      </c>
      <c r="H20" s="401" t="s">
        <v>20</v>
      </c>
      <c r="I20" s="399" t="s">
        <v>20</v>
      </c>
      <c r="J20" s="383"/>
      <c r="K20" s="385"/>
      <c r="N20" s="90">
        <v>16</v>
      </c>
    </row>
    <row r="21" spans="2:14" ht="19.649999999999999" customHeight="1">
      <c r="B21" s="185">
        <f t="shared" si="0"/>
        <v>17</v>
      </c>
      <c r="C21" s="179" t="s">
        <v>17</v>
      </c>
      <c r="D21" s="179" t="s">
        <v>767</v>
      </c>
      <c r="E21" s="179">
        <v>2006</v>
      </c>
      <c r="F21" s="395" t="s">
        <v>19</v>
      </c>
      <c r="G21" s="398" t="s">
        <v>20</v>
      </c>
      <c r="H21" s="383"/>
      <c r="I21" s="399" t="s">
        <v>20</v>
      </c>
      <c r="J21" s="383"/>
      <c r="K21" s="400" t="s">
        <v>20</v>
      </c>
      <c r="N21" s="90">
        <v>17</v>
      </c>
    </row>
    <row r="22" spans="2:14" ht="19.649999999999999" customHeight="1">
      <c r="B22" s="185">
        <f t="shared" si="0"/>
        <v>18</v>
      </c>
      <c r="C22" s="179" t="s">
        <v>21</v>
      </c>
      <c r="D22" s="179" t="s">
        <v>1336</v>
      </c>
      <c r="E22" s="179">
        <v>2000</v>
      </c>
      <c r="F22" s="395">
        <v>2010</v>
      </c>
      <c r="G22" s="382" t="s">
        <v>20</v>
      </c>
      <c r="H22" s="383"/>
      <c r="I22" s="384" t="s">
        <v>20</v>
      </c>
      <c r="J22" s="383"/>
      <c r="K22" s="385"/>
      <c r="N22" s="90">
        <v>18</v>
      </c>
    </row>
    <row r="23" spans="2:14" ht="19.649999999999999" customHeight="1">
      <c r="B23" s="185">
        <f t="shared" si="0"/>
        <v>19</v>
      </c>
      <c r="C23" s="179" t="s">
        <v>21</v>
      </c>
      <c r="D23" s="179" t="s">
        <v>1338</v>
      </c>
      <c r="E23" s="179">
        <v>2005</v>
      </c>
      <c r="F23" s="395">
        <v>2011</v>
      </c>
      <c r="G23" s="382" t="s">
        <v>20</v>
      </c>
      <c r="H23" s="383"/>
      <c r="I23" s="384" t="s">
        <v>20</v>
      </c>
      <c r="J23" s="383"/>
      <c r="K23" s="385"/>
      <c r="N23" s="90">
        <v>19</v>
      </c>
    </row>
    <row r="24" spans="2:14" ht="19.649999999999999" customHeight="1">
      <c r="B24" s="185">
        <f t="shared" si="0"/>
        <v>20</v>
      </c>
      <c r="C24" s="179" t="s">
        <v>21</v>
      </c>
      <c r="D24" s="179" t="s">
        <v>22</v>
      </c>
      <c r="E24" s="179">
        <v>2013</v>
      </c>
      <c r="F24" s="395">
        <v>2020</v>
      </c>
      <c r="G24" s="398" t="s">
        <v>20</v>
      </c>
      <c r="H24" s="383"/>
      <c r="I24" s="399" t="s">
        <v>20</v>
      </c>
      <c r="J24" s="383"/>
      <c r="K24" s="385"/>
      <c r="N24" s="90">
        <v>20</v>
      </c>
    </row>
    <row r="25" spans="2:14" ht="19.649999999999999" customHeight="1">
      <c r="B25" s="185">
        <f t="shared" si="0"/>
        <v>21</v>
      </c>
      <c r="C25" s="179" t="s">
        <v>21</v>
      </c>
      <c r="D25" s="179" t="s">
        <v>23</v>
      </c>
      <c r="E25" s="179">
        <v>2005</v>
      </c>
      <c r="F25" s="395">
        <v>2010</v>
      </c>
      <c r="G25" s="382" t="s">
        <v>20</v>
      </c>
      <c r="H25" s="383"/>
      <c r="I25" s="384" t="s">
        <v>20</v>
      </c>
      <c r="J25" s="383"/>
      <c r="K25" s="385"/>
      <c r="N25" s="90">
        <v>21</v>
      </c>
    </row>
    <row r="26" spans="2:14" ht="19.649999999999999" customHeight="1">
      <c r="B26" s="185">
        <f t="shared" si="0"/>
        <v>22</v>
      </c>
      <c r="C26" s="179" t="s">
        <v>21</v>
      </c>
      <c r="D26" s="179" t="s">
        <v>27</v>
      </c>
      <c r="E26" s="179">
        <v>2010</v>
      </c>
      <c r="F26" s="395">
        <v>2020</v>
      </c>
      <c r="G26" s="398" t="s">
        <v>20</v>
      </c>
      <c r="H26" s="383"/>
      <c r="I26" s="399" t="s">
        <v>20</v>
      </c>
      <c r="J26" s="383"/>
      <c r="K26" s="385"/>
      <c r="N26" s="90">
        <v>22</v>
      </c>
    </row>
    <row r="27" spans="2:14" ht="19.649999999999999" customHeight="1">
      <c r="B27" s="185">
        <f t="shared" si="0"/>
        <v>23</v>
      </c>
      <c r="C27" s="179" t="s">
        <v>21</v>
      </c>
      <c r="D27" s="179" t="s">
        <v>28</v>
      </c>
      <c r="E27" s="179">
        <v>2003</v>
      </c>
      <c r="F27" s="395">
        <v>2010</v>
      </c>
      <c r="G27" s="382" t="s">
        <v>20</v>
      </c>
      <c r="H27" s="383"/>
      <c r="I27" s="384" t="s">
        <v>20</v>
      </c>
      <c r="J27" s="383"/>
      <c r="K27" s="385"/>
      <c r="N27" s="90">
        <v>23</v>
      </c>
    </row>
    <row r="28" spans="2:14" ht="19.649999999999999" customHeight="1">
      <c r="B28" s="185">
        <f t="shared" si="0"/>
        <v>24</v>
      </c>
      <c r="C28" s="179" t="s">
        <v>21</v>
      </c>
      <c r="D28" s="179" t="s">
        <v>1332</v>
      </c>
      <c r="E28" s="179">
        <v>2016</v>
      </c>
      <c r="F28" s="395" t="s">
        <v>19</v>
      </c>
      <c r="G28" s="382" t="s">
        <v>20</v>
      </c>
      <c r="H28" s="383"/>
      <c r="I28" s="384" t="s">
        <v>20</v>
      </c>
      <c r="J28" s="383"/>
      <c r="K28" s="385" t="s">
        <v>20</v>
      </c>
      <c r="N28" s="90">
        <v>24</v>
      </c>
    </row>
    <row r="29" spans="2:14" ht="19.649999999999999" customHeight="1">
      <c r="B29" s="185">
        <f t="shared" si="0"/>
        <v>25</v>
      </c>
      <c r="C29" s="179" t="s">
        <v>21</v>
      </c>
      <c r="D29" s="179" t="s">
        <v>30</v>
      </c>
      <c r="E29" s="179">
        <v>2008</v>
      </c>
      <c r="F29" s="395">
        <v>2018</v>
      </c>
      <c r="G29" s="398" t="s">
        <v>20</v>
      </c>
      <c r="H29" s="383"/>
      <c r="I29" s="399" t="s">
        <v>20</v>
      </c>
      <c r="J29" s="383"/>
      <c r="K29" s="385"/>
      <c r="N29" s="90">
        <v>25</v>
      </c>
    </row>
    <row r="30" spans="2:14" ht="19.649999999999999" customHeight="1">
      <c r="B30" s="185">
        <f t="shared" si="0"/>
        <v>26</v>
      </c>
      <c r="C30" s="179" t="s">
        <v>21</v>
      </c>
      <c r="D30" s="179" t="s">
        <v>31</v>
      </c>
      <c r="E30" s="179">
        <v>2006</v>
      </c>
      <c r="F30" s="395">
        <v>2010</v>
      </c>
      <c r="G30" s="382" t="s">
        <v>20</v>
      </c>
      <c r="H30" s="383"/>
      <c r="I30" s="384" t="s">
        <v>20</v>
      </c>
      <c r="J30" s="383"/>
      <c r="K30" s="385"/>
      <c r="N30" s="90">
        <v>26</v>
      </c>
    </row>
    <row r="31" spans="2:14" ht="19.649999999999999" customHeight="1">
      <c r="B31" s="185">
        <f t="shared" si="0"/>
        <v>27</v>
      </c>
      <c r="C31" s="179" t="s">
        <v>21</v>
      </c>
      <c r="D31" s="179" t="s">
        <v>32</v>
      </c>
      <c r="E31" s="179">
        <v>2017</v>
      </c>
      <c r="F31" s="395" t="s">
        <v>19</v>
      </c>
      <c r="G31" s="382" t="s">
        <v>20</v>
      </c>
      <c r="H31" s="383"/>
      <c r="I31" s="384" t="s">
        <v>20</v>
      </c>
      <c r="J31" s="383"/>
      <c r="K31" s="385"/>
      <c r="N31" s="90">
        <v>27</v>
      </c>
    </row>
    <row r="32" spans="2:14" ht="19.649999999999999" customHeight="1">
      <c r="B32" s="185">
        <f t="shared" si="0"/>
        <v>28</v>
      </c>
      <c r="C32" s="179" t="s">
        <v>33</v>
      </c>
      <c r="D32" s="179" t="s">
        <v>1136</v>
      </c>
      <c r="E32" s="179">
        <v>2013</v>
      </c>
      <c r="F32" s="395">
        <v>2019</v>
      </c>
      <c r="G32" s="382" t="s">
        <v>20</v>
      </c>
      <c r="H32" s="383" t="s">
        <v>20</v>
      </c>
      <c r="I32" s="384"/>
      <c r="J32" s="383"/>
      <c r="K32" s="385"/>
      <c r="N32" s="90">
        <v>28</v>
      </c>
    </row>
    <row r="33" spans="2:14" ht="19.649999999999999" customHeight="1">
      <c r="B33" s="185">
        <f t="shared" si="0"/>
        <v>29</v>
      </c>
      <c r="C33" s="179" t="s">
        <v>33</v>
      </c>
      <c r="D33" s="179" t="s">
        <v>1136</v>
      </c>
      <c r="E33" s="179">
        <v>2020</v>
      </c>
      <c r="F33" s="395" t="s">
        <v>19</v>
      </c>
      <c r="G33" s="382" t="s">
        <v>20</v>
      </c>
      <c r="H33" s="383" t="s">
        <v>20</v>
      </c>
      <c r="I33" s="384"/>
      <c r="J33" s="383"/>
      <c r="K33" s="385"/>
      <c r="N33" s="90">
        <v>29</v>
      </c>
    </row>
    <row r="34" spans="2:14" ht="19.649999999999999" customHeight="1">
      <c r="B34" s="185">
        <f t="shared" si="0"/>
        <v>30</v>
      </c>
      <c r="C34" s="179" t="s">
        <v>33</v>
      </c>
      <c r="D34" s="179" t="s">
        <v>1137</v>
      </c>
      <c r="E34" s="179">
        <v>2014</v>
      </c>
      <c r="F34" s="395">
        <v>2022</v>
      </c>
      <c r="G34" s="382" t="s">
        <v>20</v>
      </c>
      <c r="H34" s="383" t="s">
        <v>20</v>
      </c>
      <c r="I34" s="384"/>
      <c r="J34" s="383"/>
      <c r="K34" s="385"/>
      <c r="N34" s="90">
        <v>30</v>
      </c>
    </row>
    <row r="35" spans="2:14" ht="19.649999999999999" customHeight="1">
      <c r="B35" s="185">
        <f t="shared" si="0"/>
        <v>31</v>
      </c>
      <c r="C35" s="179" t="s">
        <v>33</v>
      </c>
      <c r="D35" s="179" t="s">
        <v>1137</v>
      </c>
      <c r="E35" s="179">
        <v>2022</v>
      </c>
      <c r="F35" s="395" t="s">
        <v>19</v>
      </c>
      <c r="G35" s="382" t="s">
        <v>20</v>
      </c>
      <c r="H35" s="383" t="s">
        <v>20</v>
      </c>
      <c r="I35" s="384"/>
      <c r="J35" s="383"/>
      <c r="K35" s="385"/>
      <c r="N35" s="90">
        <v>31</v>
      </c>
    </row>
    <row r="36" spans="2:14" ht="19.649999999999999" customHeight="1">
      <c r="B36" s="185">
        <f t="shared" si="0"/>
        <v>32</v>
      </c>
      <c r="C36" s="179" t="s">
        <v>33</v>
      </c>
      <c r="D36" s="179" t="s">
        <v>1138</v>
      </c>
      <c r="E36" s="179">
        <v>2011</v>
      </c>
      <c r="F36" s="395">
        <v>2016</v>
      </c>
      <c r="G36" s="382" t="s">
        <v>20</v>
      </c>
      <c r="H36" s="383" t="s">
        <v>20</v>
      </c>
      <c r="I36" s="384"/>
      <c r="J36" s="383"/>
      <c r="K36" s="385"/>
      <c r="N36" s="90">
        <v>32</v>
      </c>
    </row>
    <row r="37" spans="2:14" ht="19.649999999999999" customHeight="1">
      <c r="B37" s="185">
        <f t="shared" si="0"/>
        <v>33</v>
      </c>
      <c r="C37" s="179" t="s">
        <v>33</v>
      </c>
      <c r="D37" s="179" t="s">
        <v>1138</v>
      </c>
      <c r="E37" s="179">
        <v>2017</v>
      </c>
      <c r="F37" s="395" t="s">
        <v>19</v>
      </c>
      <c r="G37" s="382" t="s">
        <v>20</v>
      </c>
      <c r="H37" s="383" t="s">
        <v>20</v>
      </c>
      <c r="I37" s="384"/>
      <c r="J37" s="383"/>
      <c r="K37" s="385"/>
      <c r="N37" s="90">
        <v>33</v>
      </c>
    </row>
    <row r="38" spans="2:14" ht="19.649999999999999" customHeight="1">
      <c r="B38" s="185">
        <f t="shared" si="0"/>
        <v>34</v>
      </c>
      <c r="C38" s="179" t="s">
        <v>33</v>
      </c>
      <c r="D38" s="179" t="s">
        <v>37</v>
      </c>
      <c r="E38" s="179">
        <v>2011</v>
      </c>
      <c r="F38" s="395">
        <v>2019</v>
      </c>
      <c r="G38" s="382" t="s">
        <v>20</v>
      </c>
      <c r="H38" s="383" t="s">
        <v>20</v>
      </c>
      <c r="I38" s="384"/>
      <c r="J38" s="383"/>
      <c r="K38" s="385"/>
      <c r="N38" s="90">
        <v>34</v>
      </c>
    </row>
    <row r="39" spans="2:14" ht="19.649999999999999" customHeight="1">
      <c r="B39" s="185">
        <f t="shared" si="0"/>
        <v>35</v>
      </c>
      <c r="C39" s="179" t="s">
        <v>33</v>
      </c>
      <c r="D39" s="179" t="s">
        <v>38</v>
      </c>
      <c r="E39" s="179">
        <v>2009</v>
      </c>
      <c r="F39" s="395">
        <v>2015</v>
      </c>
      <c r="G39" s="382" t="s">
        <v>20</v>
      </c>
      <c r="H39" s="383" t="s">
        <v>20</v>
      </c>
      <c r="I39" s="384"/>
      <c r="J39" s="383"/>
      <c r="K39" s="385"/>
      <c r="N39" s="90">
        <v>35</v>
      </c>
    </row>
    <row r="40" spans="2:14" ht="19.649999999999999" customHeight="1" thickBot="1">
      <c r="B40" s="185">
        <f t="shared" si="0"/>
        <v>36</v>
      </c>
      <c r="C40" s="179" t="s">
        <v>33</v>
      </c>
      <c r="D40" s="179" t="s">
        <v>1139</v>
      </c>
      <c r="E40" s="179">
        <v>2013</v>
      </c>
      <c r="F40" s="395">
        <v>2020</v>
      </c>
      <c r="G40" s="382" t="s">
        <v>20</v>
      </c>
      <c r="H40" s="383" t="s">
        <v>20</v>
      </c>
      <c r="I40" s="384"/>
      <c r="J40" s="383"/>
      <c r="K40" s="385"/>
      <c r="N40" s="90">
        <v>36</v>
      </c>
    </row>
    <row r="41" spans="2:14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371" t="s">
        <v>9</v>
      </c>
      <c r="J41" s="136" t="s">
        <v>1330</v>
      </c>
      <c r="K41" s="139" t="s">
        <v>1331</v>
      </c>
      <c r="L41" s="90">
        <v>1</v>
      </c>
      <c r="N41" s="90">
        <v>37</v>
      </c>
    </row>
    <row r="42" spans="2:14" ht="19.649999999999999" customHeight="1">
      <c r="B42" s="121">
        <f t="shared" ref="B42:B82" si="1">ROW()-5</f>
        <v>37</v>
      </c>
      <c r="C42" s="122" t="s">
        <v>33</v>
      </c>
      <c r="D42" s="122" t="s">
        <v>1139</v>
      </c>
      <c r="E42" s="122">
        <v>2020</v>
      </c>
      <c r="F42" s="396" t="s">
        <v>19</v>
      </c>
      <c r="G42" s="386" t="s">
        <v>20</v>
      </c>
      <c r="H42" s="387" t="s">
        <v>20</v>
      </c>
      <c r="I42" s="388"/>
      <c r="J42" s="387"/>
      <c r="K42" s="389"/>
      <c r="N42" s="90">
        <v>38</v>
      </c>
    </row>
    <row r="43" spans="2:14" ht="19.649999999999999" customHeight="1">
      <c r="B43" s="185">
        <f t="shared" si="1"/>
        <v>38</v>
      </c>
      <c r="C43" s="179" t="s">
        <v>33</v>
      </c>
      <c r="D43" s="179" t="s">
        <v>1140</v>
      </c>
      <c r="E43" s="179">
        <v>2014</v>
      </c>
      <c r="F43" s="395">
        <v>2022</v>
      </c>
      <c r="G43" s="382" t="s">
        <v>20</v>
      </c>
      <c r="H43" s="383" t="s">
        <v>20</v>
      </c>
      <c r="I43" s="384"/>
      <c r="J43" s="383"/>
      <c r="K43" s="385"/>
      <c r="N43" s="90">
        <v>39</v>
      </c>
    </row>
    <row r="44" spans="2:14" ht="19.649999999999999" customHeight="1">
      <c r="B44" s="185">
        <f t="shared" si="1"/>
        <v>39</v>
      </c>
      <c r="C44" s="179" t="s">
        <v>33</v>
      </c>
      <c r="D44" s="179" t="s">
        <v>1140</v>
      </c>
      <c r="E44" s="179">
        <v>2022</v>
      </c>
      <c r="F44" s="395" t="s">
        <v>19</v>
      </c>
      <c r="G44" s="382" t="s">
        <v>20</v>
      </c>
      <c r="H44" s="383" t="s">
        <v>20</v>
      </c>
      <c r="I44" s="384"/>
      <c r="J44" s="383"/>
      <c r="K44" s="385"/>
      <c r="N44" s="90">
        <v>40</v>
      </c>
    </row>
    <row r="45" spans="2:14" ht="19.649999999999999" customHeight="1">
      <c r="B45" s="185">
        <f t="shared" si="1"/>
        <v>40</v>
      </c>
      <c r="C45" s="179" t="s">
        <v>33</v>
      </c>
      <c r="D45" s="179" t="s">
        <v>1141</v>
      </c>
      <c r="E45" s="179">
        <v>2011</v>
      </c>
      <c r="F45" s="395">
        <v>2016</v>
      </c>
      <c r="G45" s="382" t="s">
        <v>20</v>
      </c>
      <c r="H45" s="383" t="s">
        <v>20</v>
      </c>
      <c r="I45" s="384"/>
      <c r="J45" s="383"/>
      <c r="K45" s="385"/>
      <c r="N45" s="90">
        <v>41</v>
      </c>
    </row>
    <row r="46" spans="2:14" ht="19.649999999999999" customHeight="1">
      <c r="B46" s="185">
        <f t="shared" si="1"/>
        <v>41</v>
      </c>
      <c r="C46" s="179" t="s">
        <v>33</v>
      </c>
      <c r="D46" s="179" t="s">
        <v>1141</v>
      </c>
      <c r="E46" s="179">
        <v>2011</v>
      </c>
      <c r="F46" s="395">
        <v>2016</v>
      </c>
      <c r="G46" s="382" t="s">
        <v>20</v>
      </c>
      <c r="H46" s="383" t="s">
        <v>20</v>
      </c>
      <c r="I46" s="384"/>
      <c r="J46" s="383"/>
      <c r="K46" s="385"/>
      <c r="N46" s="90">
        <v>42</v>
      </c>
    </row>
    <row r="47" spans="2:14" ht="19.649999999999999" customHeight="1">
      <c r="B47" s="185">
        <f t="shared" si="1"/>
        <v>42</v>
      </c>
      <c r="C47" s="179" t="s">
        <v>1351</v>
      </c>
      <c r="D47" s="179" t="s">
        <v>1352</v>
      </c>
      <c r="E47" s="179">
        <v>2019</v>
      </c>
      <c r="F47" s="395" t="s">
        <v>19</v>
      </c>
      <c r="G47" s="382" t="s">
        <v>20</v>
      </c>
      <c r="H47" s="383"/>
      <c r="I47" s="384" t="s">
        <v>20</v>
      </c>
      <c r="J47" s="383"/>
      <c r="K47" s="385"/>
      <c r="N47" s="90">
        <v>43</v>
      </c>
    </row>
    <row r="48" spans="2:14" ht="19.649999999999999" customHeight="1">
      <c r="B48" s="185">
        <f t="shared" si="1"/>
        <v>43</v>
      </c>
      <c r="C48" s="179" t="s">
        <v>1351</v>
      </c>
      <c r="D48" s="179" t="s">
        <v>1707</v>
      </c>
      <c r="E48" s="179">
        <v>2014</v>
      </c>
      <c r="F48" s="395" t="s">
        <v>19</v>
      </c>
      <c r="G48" s="382" t="s">
        <v>20</v>
      </c>
      <c r="H48" s="383"/>
      <c r="I48" s="384" t="s">
        <v>20</v>
      </c>
      <c r="J48" s="383"/>
      <c r="K48" s="385"/>
      <c r="N48" s="90">
        <v>44</v>
      </c>
    </row>
    <row r="49" spans="2:14" ht="19.649999999999999" customHeight="1">
      <c r="B49" s="185">
        <f t="shared" si="1"/>
        <v>44</v>
      </c>
      <c r="C49" s="179" t="s">
        <v>1142</v>
      </c>
      <c r="D49" s="179" t="s">
        <v>1143</v>
      </c>
      <c r="E49" s="179">
        <v>2009</v>
      </c>
      <c r="F49" s="395">
        <v>2013</v>
      </c>
      <c r="G49" s="382" t="s">
        <v>20</v>
      </c>
      <c r="H49" s="383" t="s">
        <v>20</v>
      </c>
      <c r="I49" s="384"/>
      <c r="J49" s="383"/>
      <c r="K49" s="385"/>
      <c r="N49" s="90">
        <v>45</v>
      </c>
    </row>
    <row r="50" spans="2:14" ht="19.649999999999999" customHeight="1">
      <c r="B50" s="185">
        <f t="shared" si="1"/>
        <v>45</v>
      </c>
      <c r="C50" s="179" t="s">
        <v>39</v>
      </c>
      <c r="D50" s="179" t="s">
        <v>40</v>
      </c>
      <c r="E50" s="179">
        <v>2010</v>
      </c>
      <c r="F50" s="395">
        <v>2017</v>
      </c>
      <c r="G50" s="382" t="s">
        <v>20</v>
      </c>
      <c r="H50" s="383" t="s">
        <v>20</v>
      </c>
      <c r="I50" s="384"/>
      <c r="J50" s="383" t="s">
        <v>20</v>
      </c>
      <c r="K50" s="385"/>
      <c r="N50" s="90">
        <v>46</v>
      </c>
    </row>
    <row r="51" spans="2:14" ht="19.649999999999999" customHeight="1">
      <c r="B51" s="185">
        <f t="shared" si="1"/>
        <v>46</v>
      </c>
      <c r="C51" s="179" t="s">
        <v>39</v>
      </c>
      <c r="D51" s="179" t="s">
        <v>40</v>
      </c>
      <c r="E51" s="179">
        <v>2018</v>
      </c>
      <c r="F51" s="395" t="s">
        <v>19</v>
      </c>
      <c r="G51" s="382" t="s">
        <v>20</v>
      </c>
      <c r="H51" s="383" t="s">
        <v>20</v>
      </c>
      <c r="I51" s="384"/>
      <c r="J51" s="383" t="s">
        <v>20</v>
      </c>
      <c r="K51" s="385"/>
      <c r="N51" s="90">
        <v>47</v>
      </c>
    </row>
    <row r="52" spans="2:14" ht="19.649999999999999" customHeight="1">
      <c r="B52" s="185">
        <f t="shared" si="1"/>
        <v>47</v>
      </c>
      <c r="C52" s="179" t="s">
        <v>39</v>
      </c>
      <c r="D52" s="179" t="s">
        <v>43</v>
      </c>
      <c r="E52" s="179">
        <v>2004</v>
      </c>
      <c r="F52" s="395">
        <v>2012</v>
      </c>
      <c r="G52" s="382" t="s">
        <v>20</v>
      </c>
      <c r="H52" s="383" t="s">
        <v>20</v>
      </c>
      <c r="I52" s="384"/>
      <c r="J52" s="383" t="s">
        <v>20</v>
      </c>
      <c r="K52" s="385"/>
      <c r="N52" s="90">
        <v>48</v>
      </c>
    </row>
    <row r="53" spans="2:14" ht="19.649999999999999" customHeight="1">
      <c r="B53" s="185">
        <f t="shared" si="1"/>
        <v>48</v>
      </c>
      <c r="C53" s="179" t="s">
        <v>39</v>
      </c>
      <c r="D53" s="179" t="s">
        <v>43</v>
      </c>
      <c r="E53" s="179">
        <v>2012</v>
      </c>
      <c r="F53" s="395">
        <v>2020</v>
      </c>
      <c r="G53" s="382" t="s">
        <v>20</v>
      </c>
      <c r="H53" s="383" t="s">
        <v>20</v>
      </c>
      <c r="I53" s="384" t="s">
        <v>20</v>
      </c>
      <c r="J53" s="383" t="s">
        <v>20</v>
      </c>
      <c r="K53" s="385"/>
      <c r="N53" s="90">
        <v>49</v>
      </c>
    </row>
    <row r="54" spans="2:14" ht="19.649999999999999" customHeight="1">
      <c r="B54" s="185">
        <f t="shared" si="1"/>
        <v>49</v>
      </c>
      <c r="C54" s="179" t="s">
        <v>39</v>
      </c>
      <c r="D54" s="179" t="s">
        <v>43</v>
      </c>
      <c r="E54" s="179">
        <v>2020</v>
      </c>
      <c r="F54" s="395" t="s">
        <v>19</v>
      </c>
      <c r="G54" s="382" t="s">
        <v>20</v>
      </c>
      <c r="H54" s="383" t="s">
        <v>20</v>
      </c>
      <c r="I54" s="384"/>
      <c r="J54" s="383" t="s">
        <v>20</v>
      </c>
      <c r="K54" s="385"/>
      <c r="N54" s="90">
        <v>50</v>
      </c>
    </row>
    <row r="55" spans="2:14" ht="19.649999999999999" customHeight="1">
      <c r="B55" s="185">
        <f t="shared" si="1"/>
        <v>50</v>
      </c>
      <c r="C55" s="179" t="s">
        <v>39</v>
      </c>
      <c r="D55" s="179" t="s">
        <v>47</v>
      </c>
      <c r="E55" s="179">
        <v>2004</v>
      </c>
      <c r="F55" s="395">
        <v>2008</v>
      </c>
      <c r="G55" s="382" t="s">
        <v>20</v>
      </c>
      <c r="H55" s="383" t="s">
        <v>20</v>
      </c>
      <c r="I55" s="384"/>
      <c r="J55" s="383"/>
      <c r="K55" s="385"/>
      <c r="N55" s="90">
        <v>51</v>
      </c>
    </row>
    <row r="56" spans="2:14" ht="19.649999999999999" customHeight="1">
      <c r="B56" s="185">
        <f t="shared" si="1"/>
        <v>51</v>
      </c>
      <c r="C56" s="179" t="s">
        <v>39</v>
      </c>
      <c r="D56" s="179" t="s">
        <v>47</v>
      </c>
      <c r="E56" s="179">
        <v>2008</v>
      </c>
      <c r="F56" s="395">
        <v>2016</v>
      </c>
      <c r="G56" s="382" t="s">
        <v>20</v>
      </c>
      <c r="H56" s="383" t="s">
        <v>20</v>
      </c>
      <c r="I56" s="384"/>
      <c r="J56" s="383" t="s">
        <v>20</v>
      </c>
      <c r="K56" s="385"/>
      <c r="N56" s="90">
        <v>52</v>
      </c>
    </row>
    <row r="57" spans="2:14" ht="19.649999999999999" customHeight="1">
      <c r="B57" s="185">
        <f t="shared" si="1"/>
        <v>52</v>
      </c>
      <c r="C57" s="179" t="s">
        <v>39</v>
      </c>
      <c r="D57" s="179" t="s">
        <v>47</v>
      </c>
      <c r="E57" s="179">
        <v>2016</v>
      </c>
      <c r="F57" s="395" t="s">
        <v>19</v>
      </c>
      <c r="G57" s="382" t="s">
        <v>20</v>
      </c>
      <c r="H57" s="383" t="s">
        <v>20</v>
      </c>
      <c r="I57" s="384" t="s">
        <v>20</v>
      </c>
      <c r="J57" s="383" t="s">
        <v>20</v>
      </c>
      <c r="K57" s="385" t="s">
        <v>20</v>
      </c>
      <c r="N57" s="90">
        <v>53</v>
      </c>
    </row>
    <row r="58" spans="2:14" ht="19.649999999999999" customHeight="1">
      <c r="B58" s="185">
        <f t="shared" si="1"/>
        <v>53</v>
      </c>
      <c r="C58" s="179" t="s">
        <v>39</v>
      </c>
      <c r="D58" s="179" t="s">
        <v>49</v>
      </c>
      <c r="E58" s="179">
        <v>2007</v>
      </c>
      <c r="F58" s="395">
        <v>2016</v>
      </c>
      <c r="G58" s="382" t="s">
        <v>20</v>
      </c>
      <c r="H58" s="383" t="s">
        <v>20</v>
      </c>
      <c r="I58" s="384"/>
      <c r="J58" s="383"/>
      <c r="K58" s="385"/>
      <c r="N58" s="90">
        <v>54</v>
      </c>
    </row>
    <row r="59" spans="2:14" ht="19.649999999999999" customHeight="1">
      <c r="B59" s="185">
        <f t="shared" si="1"/>
        <v>54</v>
      </c>
      <c r="C59" s="179" t="s">
        <v>39</v>
      </c>
      <c r="D59" s="179" t="s">
        <v>49</v>
      </c>
      <c r="E59" s="179">
        <v>2016</v>
      </c>
      <c r="F59" s="395" t="s">
        <v>19</v>
      </c>
      <c r="G59" s="382" t="s">
        <v>20</v>
      </c>
      <c r="H59" s="383" t="s">
        <v>20</v>
      </c>
      <c r="I59" s="384" t="s">
        <v>20</v>
      </c>
      <c r="J59" s="383" t="s">
        <v>20</v>
      </c>
      <c r="K59" s="385" t="s">
        <v>20</v>
      </c>
      <c r="N59" s="90">
        <v>55</v>
      </c>
    </row>
    <row r="60" spans="2:14" ht="19.649999999999999" customHeight="1">
      <c r="B60" s="185">
        <f t="shared" si="1"/>
        <v>55</v>
      </c>
      <c r="C60" s="179" t="s">
        <v>39</v>
      </c>
      <c r="D60" s="179" t="s">
        <v>52</v>
      </c>
      <c r="E60" s="179">
        <v>1997</v>
      </c>
      <c r="F60" s="395">
        <v>2004</v>
      </c>
      <c r="G60" s="382" t="s">
        <v>20</v>
      </c>
      <c r="H60" s="383" t="s">
        <v>20</v>
      </c>
      <c r="I60" s="384"/>
      <c r="J60" s="383"/>
      <c r="K60" s="385"/>
      <c r="N60" s="90">
        <v>56</v>
      </c>
    </row>
    <row r="61" spans="2:14" ht="19.649999999999999" customHeight="1">
      <c r="B61" s="185">
        <f t="shared" si="1"/>
        <v>56</v>
      </c>
      <c r="C61" s="179" t="s">
        <v>39</v>
      </c>
      <c r="D61" s="179" t="s">
        <v>52</v>
      </c>
      <c r="E61" s="179">
        <v>2004</v>
      </c>
      <c r="F61" s="395">
        <v>2011</v>
      </c>
      <c r="G61" s="382" t="s">
        <v>20</v>
      </c>
      <c r="H61" s="383" t="s">
        <v>20</v>
      </c>
      <c r="I61" s="384" t="s">
        <v>20</v>
      </c>
      <c r="J61" s="383" t="s">
        <v>20</v>
      </c>
      <c r="K61" s="385"/>
      <c r="N61" s="90">
        <v>57</v>
      </c>
    </row>
    <row r="62" spans="2:14" ht="19.649999999999999" customHeight="1">
      <c r="B62" s="185">
        <f t="shared" si="1"/>
        <v>57</v>
      </c>
      <c r="C62" s="179" t="s">
        <v>39</v>
      </c>
      <c r="D62" s="179" t="s">
        <v>52</v>
      </c>
      <c r="E62" s="179">
        <v>2010</v>
      </c>
      <c r="F62" s="395">
        <v>2017</v>
      </c>
      <c r="G62" s="382" t="s">
        <v>20</v>
      </c>
      <c r="H62" s="383" t="s">
        <v>20</v>
      </c>
      <c r="I62" s="384"/>
      <c r="J62" s="383" t="s">
        <v>20</v>
      </c>
      <c r="K62" s="385"/>
      <c r="N62" s="90">
        <v>58</v>
      </c>
    </row>
    <row r="63" spans="2:14" ht="19.649999999999999" customHeight="1">
      <c r="B63" s="185">
        <f t="shared" si="1"/>
        <v>58</v>
      </c>
      <c r="C63" s="179" t="s">
        <v>39</v>
      </c>
      <c r="D63" s="179" t="s">
        <v>52</v>
      </c>
      <c r="E63" s="179">
        <v>2018</v>
      </c>
      <c r="F63" s="395" t="s">
        <v>19</v>
      </c>
      <c r="G63" s="382" t="s">
        <v>20</v>
      </c>
      <c r="H63" s="383" t="s">
        <v>20</v>
      </c>
      <c r="I63" s="384"/>
      <c r="J63" s="383" t="s">
        <v>20</v>
      </c>
      <c r="K63" s="385"/>
      <c r="N63" s="90">
        <v>59</v>
      </c>
    </row>
    <row r="64" spans="2:14" ht="19.649999999999999" customHeight="1">
      <c r="B64" s="185">
        <f t="shared" si="1"/>
        <v>59</v>
      </c>
      <c r="C64" s="179" t="s">
        <v>39</v>
      </c>
      <c r="D64" s="179" t="s">
        <v>58</v>
      </c>
      <c r="E64" s="179">
        <v>2010</v>
      </c>
      <c r="F64" s="395">
        <v>2018</v>
      </c>
      <c r="G64" s="382" t="s">
        <v>20</v>
      </c>
      <c r="H64" s="383" t="s">
        <v>20</v>
      </c>
      <c r="I64" s="384"/>
      <c r="J64" s="383" t="s">
        <v>20</v>
      </c>
      <c r="K64" s="385"/>
      <c r="N64" s="90">
        <v>60</v>
      </c>
    </row>
    <row r="65" spans="2:14" ht="19.649999999999999" customHeight="1">
      <c r="B65" s="185">
        <f t="shared" si="1"/>
        <v>60</v>
      </c>
      <c r="C65" s="179" t="s">
        <v>39</v>
      </c>
      <c r="D65" s="179" t="s">
        <v>58</v>
      </c>
      <c r="E65" s="179">
        <v>2019</v>
      </c>
      <c r="F65" s="395" t="s">
        <v>19</v>
      </c>
      <c r="G65" s="382" t="s">
        <v>20</v>
      </c>
      <c r="H65" s="383" t="s">
        <v>20</v>
      </c>
      <c r="I65" s="384"/>
      <c r="J65" s="383" t="s">
        <v>20</v>
      </c>
      <c r="K65" s="385"/>
      <c r="N65" s="90">
        <v>61</v>
      </c>
    </row>
    <row r="66" spans="2:14" ht="19.649999999999999" customHeight="1">
      <c r="B66" s="185">
        <f t="shared" si="1"/>
        <v>61</v>
      </c>
      <c r="C66" s="179" t="s">
        <v>39</v>
      </c>
      <c r="D66" s="179" t="s">
        <v>61</v>
      </c>
      <c r="E66" s="179">
        <v>2010</v>
      </c>
      <c r="F66" s="395">
        <v>2017</v>
      </c>
      <c r="G66" s="382" t="s">
        <v>20</v>
      </c>
      <c r="H66" s="383" t="s">
        <v>20</v>
      </c>
      <c r="I66" s="384"/>
      <c r="J66" s="383"/>
      <c r="K66" s="385"/>
      <c r="N66" s="90">
        <v>62</v>
      </c>
    </row>
    <row r="67" spans="2:14" ht="19.649999999999999" customHeight="1">
      <c r="B67" s="185">
        <f t="shared" si="1"/>
        <v>62</v>
      </c>
      <c r="C67" s="179" t="s">
        <v>39</v>
      </c>
      <c r="D67" s="179" t="s">
        <v>61</v>
      </c>
      <c r="E67" s="179">
        <v>2018</v>
      </c>
      <c r="F67" s="395" t="s">
        <v>19</v>
      </c>
      <c r="G67" s="382" t="s">
        <v>20</v>
      </c>
      <c r="H67" s="383" t="s">
        <v>20</v>
      </c>
      <c r="I67" s="384"/>
      <c r="J67" s="383" t="s">
        <v>20</v>
      </c>
      <c r="K67" s="385"/>
      <c r="N67" s="90">
        <v>63</v>
      </c>
    </row>
    <row r="68" spans="2:14" ht="19.649999999999999" customHeight="1">
      <c r="B68" s="185">
        <f t="shared" si="1"/>
        <v>63</v>
      </c>
      <c r="C68" s="179" t="s">
        <v>39</v>
      </c>
      <c r="D68" s="179" t="s">
        <v>829</v>
      </c>
      <c r="E68" s="179">
        <v>2015</v>
      </c>
      <c r="F68" s="395">
        <v>2016</v>
      </c>
      <c r="G68" s="382" t="s">
        <v>20</v>
      </c>
      <c r="H68" s="383" t="s">
        <v>20</v>
      </c>
      <c r="I68" s="384"/>
      <c r="J68" s="383"/>
      <c r="K68" s="385"/>
      <c r="N68" s="90">
        <v>64</v>
      </c>
    </row>
    <row r="69" spans="2:14" ht="19.649999999999999" customHeight="1">
      <c r="B69" s="185">
        <f t="shared" si="1"/>
        <v>64</v>
      </c>
      <c r="C69" s="179" t="s">
        <v>39</v>
      </c>
      <c r="D69" s="179" t="s">
        <v>1708</v>
      </c>
      <c r="E69" s="179">
        <v>2014</v>
      </c>
      <c r="F69" s="395" t="s">
        <v>19</v>
      </c>
      <c r="G69" s="382" t="s">
        <v>20</v>
      </c>
      <c r="H69" s="383" t="s">
        <v>20</v>
      </c>
      <c r="I69" s="384"/>
      <c r="J69" s="383"/>
      <c r="K69" s="385"/>
      <c r="N69" s="90">
        <v>65</v>
      </c>
    </row>
    <row r="70" spans="2:14" ht="19.649999999999999" customHeight="1">
      <c r="B70" s="185">
        <f t="shared" si="1"/>
        <v>65</v>
      </c>
      <c r="C70" s="179" t="s">
        <v>39</v>
      </c>
      <c r="D70" s="179" t="s">
        <v>64</v>
      </c>
      <c r="E70" s="179">
        <v>2017</v>
      </c>
      <c r="F70" s="395" t="s">
        <v>19</v>
      </c>
      <c r="G70" s="382" t="s">
        <v>20</v>
      </c>
      <c r="H70" s="383" t="s">
        <v>20</v>
      </c>
      <c r="I70" s="384" t="s">
        <v>20</v>
      </c>
      <c r="J70" s="383" t="s">
        <v>20</v>
      </c>
      <c r="K70" s="385"/>
      <c r="N70" s="90">
        <v>66</v>
      </c>
    </row>
    <row r="71" spans="2:14" ht="19.649999999999999" customHeight="1">
      <c r="B71" s="185">
        <f t="shared" si="1"/>
        <v>66</v>
      </c>
      <c r="C71" s="179" t="s">
        <v>39</v>
      </c>
      <c r="D71" s="179" t="s">
        <v>67</v>
      </c>
      <c r="E71" s="179">
        <v>2011</v>
      </c>
      <c r="F71" s="395">
        <v>2018</v>
      </c>
      <c r="G71" s="382" t="s">
        <v>20</v>
      </c>
      <c r="H71" s="383" t="s">
        <v>20</v>
      </c>
      <c r="I71" s="384"/>
      <c r="J71" s="383"/>
      <c r="K71" s="385"/>
      <c r="N71" s="90">
        <v>67</v>
      </c>
    </row>
    <row r="72" spans="2:14" ht="19.649999999999999" customHeight="1">
      <c r="B72" s="185">
        <f t="shared" si="1"/>
        <v>67</v>
      </c>
      <c r="C72" s="179" t="s">
        <v>39</v>
      </c>
      <c r="D72" s="179" t="s">
        <v>67</v>
      </c>
      <c r="E72" s="179">
        <v>2019</v>
      </c>
      <c r="F72" s="395" t="s">
        <v>19</v>
      </c>
      <c r="G72" s="382" t="s">
        <v>20</v>
      </c>
      <c r="H72" s="383" t="s">
        <v>20</v>
      </c>
      <c r="I72" s="384" t="s">
        <v>20</v>
      </c>
      <c r="J72" s="383"/>
      <c r="K72" s="385"/>
      <c r="N72" s="90">
        <v>68</v>
      </c>
    </row>
    <row r="73" spans="2:14" ht="19.649999999999999" customHeight="1">
      <c r="B73" s="185">
        <f t="shared" si="1"/>
        <v>68</v>
      </c>
      <c r="C73" s="179" t="s">
        <v>39</v>
      </c>
      <c r="D73" s="179" t="s">
        <v>72</v>
      </c>
      <c r="E73" s="179">
        <v>2008</v>
      </c>
      <c r="F73" s="395">
        <v>2017</v>
      </c>
      <c r="G73" s="382" t="s">
        <v>20</v>
      </c>
      <c r="H73" s="383" t="s">
        <v>20</v>
      </c>
      <c r="I73" s="384"/>
      <c r="J73" s="383" t="s">
        <v>20</v>
      </c>
      <c r="K73" s="385"/>
      <c r="N73" s="90">
        <v>69</v>
      </c>
    </row>
    <row r="74" spans="2:14" ht="19.5" customHeight="1">
      <c r="B74" s="185">
        <f t="shared" si="1"/>
        <v>69</v>
      </c>
      <c r="C74" s="179" t="s">
        <v>39</v>
      </c>
      <c r="D74" s="179" t="s">
        <v>72</v>
      </c>
      <c r="E74" s="179">
        <v>2017</v>
      </c>
      <c r="F74" s="395" t="s">
        <v>19</v>
      </c>
      <c r="G74" s="382" t="s">
        <v>20</v>
      </c>
      <c r="H74" s="383" t="s">
        <v>20</v>
      </c>
      <c r="I74" s="384" t="s">
        <v>20</v>
      </c>
      <c r="J74" s="383" t="s">
        <v>20</v>
      </c>
      <c r="K74" s="385" t="s">
        <v>20</v>
      </c>
      <c r="N74" s="90">
        <v>70</v>
      </c>
    </row>
    <row r="75" spans="2:14" ht="19.5" customHeight="1">
      <c r="B75" s="185">
        <f t="shared" si="1"/>
        <v>70</v>
      </c>
      <c r="C75" s="179" t="s">
        <v>39</v>
      </c>
      <c r="D75" s="179" t="s">
        <v>75</v>
      </c>
      <c r="E75" s="179">
        <v>2006</v>
      </c>
      <c r="F75" s="395">
        <v>2015</v>
      </c>
      <c r="G75" s="382" t="s">
        <v>20</v>
      </c>
      <c r="H75" s="383" t="s">
        <v>20</v>
      </c>
      <c r="I75" s="384"/>
      <c r="J75" s="383"/>
      <c r="K75" s="385"/>
      <c r="N75" s="90">
        <v>71</v>
      </c>
    </row>
    <row r="76" spans="2:14" ht="19.5" customHeight="1">
      <c r="B76" s="185">
        <f t="shared" si="1"/>
        <v>71</v>
      </c>
      <c r="C76" s="179" t="s">
        <v>39</v>
      </c>
      <c r="D76" s="179" t="s">
        <v>75</v>
      </c>
      <c r="E76" s="179">
        <v>2015</v>
      </c>
      <c r="F76" s="395" t="s">
        <v>19</v>
      </c>
      <c r="G76" s="382" t="s">
        <v>20</v>
      </c>
      <c r="H76" s="383" t="s">
        <v>20</v>
      </c>
      <c r="I76" s="384" t="s">
        <v>20</v>
      </c>
      <c r="J76" s="383"/>
      <c r="K76" s="385" t="s">
        <v>20</v>
      </c>
      <c r="N76" s="90">
        <v>72</v>
      </c>
    </row>
    <row r="77" spans="2:14" ht="19.649999999999999" customHeight="1">
      <c r="B77" s="185">
        <f t="shared" si="1"/>
        <v>72</v>
      </c>
      <c r="C77" s="179" t="s">
        <v>39</v>
      </c>
      <c r="D77" s="179" t="s">
        <v>1145</v>
      </c>
      <c r="E77" s="179">
        <v>2018</v>
      </c>
      <c r="F77" s="395" t="s">
        <v>19</v>
      </c>
      <c r="G77" s="382" t="s">
        <v>20</v>
      </c>
      <c r="H77" s="383" t="s">
        <v>20</v>
      </c>
      <c r="I77" s="384"/>
      <c r="J77" s="383"/>
      <c r="K77" s="385"/>
      <c r="N77" s="90">
        <v>73</v>
      </c>
    </row>
    <row r="78" spans="2:14" ht="19.649999999999999" customHeight="1">
      <c r="B78" s="185">
        <f t="shared" si="1"/>
        <v>73</v>
      </c>
      <c r="C78" s="179" t="s">
        <v>39</v>
      </c>
      <c r="D78" s="179" t="s">
        <v>79</v>
      </c>
      <c r="E78" s="179">
        <v>2006</v>
      </c>
      <c r="F78" s="395">
        <v>2015</v>
      </c>
      <c r="G78" s="382" t="s">
        <v>20</v>
      </c>
      <c r="H78" s="383" t="s">
        <v>20</v>
      </c>
      <c r="I78" s="384"/>
      <c r="J78" s="383"/>
      <c r="K78" s="385"/>
      <c r="N78" s="90">
        <v>74</v>
      </c>
    </row>
    <row r="79" spans="2:14" ht="19.649999999999999" customHeight="1">
      <c r="B79" s="185">
        <f t="shared" si="1"/>
        <v>74</v>
      </c>
      <c r="C79" s="179" t="s">
        <v>39</v>
      </c>
      <c r="D79" s="179" t="s">
        <v>79</v>
      </c>
      <c r="E79" s="179">
        <v>2015</v>
      </c>
      <c r="F79" s="395">
        <v>2024</v>
      </c>
      <c r="G79" s="382" t="s">
        <v>20</v>
      </c>
      <c r="H79" s="383" t="s">
        <v>20</v>
      </c>
      <c r="I79" s="384"/>
      <c r="J79" s="383"/>
      <c r="K79" s="385"/>
      <c r="N79" s="90">
        <v>75</v>
      </c>
    </row>
    <row r="80" spans="2:14" ht="19.649999999999999" customHeight="1">
      <c r="B80" s="185">
        <f t="shared" si="1"/>
        <v>75</v>
      </c>
      <c r="C80" s="179" t="s">
        <v>39</v>
      </c>
      <c r="D80" s="179" t="s">
        <v>1358</v>
      </c>
      <c r="E80" s="179">
        <v>2004</v>
      </c>
      <c r="F80" s="395">
        <v>2012</v>
      </c>
      <c r="G80" s="382" t="s">
        <v>20</v>
      </c>
      <c r="H80" s="383" t="s">
        <v>20</v>
      </c>
      <c r="I80" s="384"/>
      <c r="J80" s="383" t="s">
        <v>20</v>
      </c>
      <c r="K80" s="385"/>
      <c r="N80" s="90">
        <v>76</v>
      </c>
    </row>
    <row r="81" spans="2:14" ht="19.649999999999999" customHeight="1">
      <c r="B81" s="185">
        <f t="shared" si="1"/>
        <v>76</v>
      </c>
      <c r="C81" s="179" t="s">
        <v>39</v>
      </c>
      <c r="D81" s="179" t="s">
        <v>1358</v>
      </c>
      <c r="E81" s="179">
        <v>2012</v>
      </c>
      <c r="F81" s="395">
        <v>2020</v>
      </c>
      <c r="G81" s="382" t="s">
        <v>20</v>
      </c>
      <c r="H81" s="383" t="s">
        <v>20</v>
      </c>
      <c r="I81" s="384" t="s">
        <v>20</v>
      </c>
      <c r="J81" s="383" t="s">
        <v>20</v>
      </c>
      <c r="K81" s="385"/>
      <c r="N81" s="90">
        <v>77</v>
      </c>
    </row>
    <row r="82" spans="2:14" ht="19.649999999999999" customHeight="1" thickBot="1">
      <c r="B82" s="185">
        <f t="shared" si="1"/>
        <v>77</v>
      </c>
      <c r="C82" s="179" t="s">
        <v>39</v>
      </c>
      <c r="D82" s="179" t="s">
        <v>1358</v>
      </c>
      <c r="E82" s="179">
        <v>2020</v>
      </c>
      <c r="F82" s="395" t="s">
        <v>19</v>
      </c>
      <c r="G82" s="382" t="s">
        <v>20</v>
      </c>
      <c r="H82" s="383" t="s">
        <v>20</v>
      </c>
      <c r="I82" s="384"/>
      <c r="J82" s="383"/>
      <c r="K82" s="385" t="s">
        <v>20</v>
      </c>
      <c r="N82" s="90">
        <v>78</v>
      </c>
    </row>
    <row r="83" spans="2:14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371" t="s">
        <v>9</v>
      </c>
      <c r="J83" s="136" t="s">
        <v>1330</v>
      </c>
      <c r="K83" s="139" t="s">
        <v>1331</v>
      </c>
      <c r="L83" s="90">
        <v>1</v>
      </c>
      <c r="N83" s="90">
        <v>79</v>
      </c>
    </row>
    <row r="84" spans="2:14" ht="19.649999999999999" customHeight="1">
      <c r="B84" s="121">
        <f t="shared" ref="B84:B124" si="2">ROW()-6</f>
        <v>78</v>
      </c>
      <c r="C84" s="122" t="s">
        <v>39</v>
      </c>
      <c r="D84" s="122" t="s">
        <v>81</v>
      </c>
      <c r="E84" s="122">
        <v>2004</v>
      </c>
      <c r="F84" s="396">
        <v>2008</v>
      </c>
      <c r="G84" s="386" t="s">
        <v>20</v>
      </c>
      <c r="H84" s="387" t="s">
        <v>20</v>
      </c>
      <c r="I84" s="388"/>
      <c r="J84" s="387"/>
      <c r="K84" s="389"/>
      <c r="N84" s="90">
        <v>80</v>
      </c>
    </row>
    <row r="85" spans="2:14" ht="19.649999999999999" customHeight="1">
      <c r="B85" s="185">
        <f t="shared" si="2"/>
        <v>79</v>
      </c>
      <c r="C85" s="179" t="s">
        <v>39</v>
      </c>
      <c r="D85" s="179" t="s">
        <v>81</v>
      </c>
      <c r="E85" s="179">
        <v>2008</v>
      </c>
      <c r="F85" s="395">
        <v>2016</v>
      </c>
      <c r="G85" s="382" t="s">
        <v>20</v>
      </c>
      <c r="H85" s="383" t="s">
        <v>20</v>
      </c>
      <c r="I85" s="384"/>
      <c r="J85" s="383" t="s">
        <v>20</v>
      </c>
      <c r="K85" s="385"/>
      <c r="N85" s="90">
        <v>81</v>
      </c>
    </row>
    <row r="86" spans="2:14" ht="19.649999999999999" customHeight="1">
      <c r="B86" s="185">
        <f t="shared" si="2"/>
        <v>80</v>
      </c>
      <c r="C86" s="179" t="s">
        <v>39</v>
      </c>
      <c r="D86" s="179" t="s">
        <v>81</v>
      </c>
      <c r="E86" s="179">
        <v>2016</v>
      </c>
      <c r="F86" s="395" t="s">
        <v>19</v>
      </c>
      <c r="G86" s="382" t="s">
        <v>20</v>
      </c>
      <c r="H86" s="383" t="s">
        <v>20</v>
      </c>
      <c r="I86" s="384" t="s">
        <v>20</v>
      </c>
      <c r="J86" s="383" t="s">
        <v>20</v>
      </c>
      <c r="K86" s="385" t="s">
        <v>20</v>
      </c>
      <c r="N86" s="90">
        <v>82</v>
      </c>
    </row>
    <row r="87" spans="2:14" ht="19.649999999999999" customHeight="1">
      <c r="B87" s="185">
        <f t="shared" si="2"/>
        <v>81</v>
      </c>
      <c r="C87" s="179" t="s">
        <v>39</v>
      </c>
      <c r="D87" s="179" t="s">
        <v>82</v>
      </c>
      <c r="E87" s="179">
        <v>2007</v>
      </c>
      <c r="F87" s="395">
        <v>2016</v>
      </c>
      <c r="G87" s="382" t="s">
        <v>20</v>
      </c>
      <c r="H87" s="383" t="s">
        <v>20</v>
      </c>
      <c r="I87" s="384"/>
      <c r="J87" s="383"/>
      <c r="K87" s="385"/>
      <c r="N87" s="90">
        <v>83</v>
      </c>
    </row>
    <row r="88" spans="2:14" ht="19.649999999999999" customHeight="1">
      <c r="B88" s="185">
        <f t="shared" si="2"/>
        <v>82</v>
      </c>
      <c r="C88" s="179" t="s">
        <v>39</v>
      </c>
      <c r="D88" s="179" t="s">
        <v>82</v>
      </c>
      <c r="E88" s="179">
        <v>2016</v>
      </c>
      <c r="F88" s="395" t="s">
        <v>19</v>
      </c>
      <c r="G88" s="382" t="s">
        <v>20</v>
      </c>
      <c r="H88" s="383" t="s">
        <v>20</v>
      </c>
      <c r="I88" s="384" t="s">
        <v>20</v>
      </c>
      <c r="J88" s="383" t="s">
        <v>20</v>
      </c>
      <c r="K88" s="385" t="s">
        <v>20</v>
      </c>
      <c r="N88" s="90">
        <v>84</v>
      </c>
    </row>
    <row r="89" spans="2:14" ht="19.649999999999999" customHeight="1">
      <c r="B89" s="185">
        <f t="shared" si="2"/>
        <v>83</v>
      </c>
      <c r="C89" s="179" t="s">
        <v>39</v>
      </c>
      <c r="D89" s="179" t="s">
        <v>83</v>
      </c>
      <c r="E89" s="179">
        <v>1997</v>
      </c>
      <c r="F89" s="395">
        <v>2004</v>
      </c>
      <c r="G89" s="382" t="s">
        <v>20</v>
      </c>
      <c r="H89" s="383" t="s">
        <v>20</v>
      </c>
      <c r="I89" s="384"/>
      <c r="J89" s="383"/>
      <c r="K89" s="385"/>
      <c r="N89" s="90">
        <v>85</v>
      </c>
    </row>
    <row r="90" spans="2:14" ht="19.649999999999999" customHeight="1">
      <c r="B90" s="185">
        <f t="shared" si="2"/>
        <v>84</v>
      </c>
      <c r="C90" s="179" t="s">
        <v>39</v>
      </c>
      <c r="D90" s="179" t="s">
        <v>83</v>
      </c>
      <c r="E90" s="179">
        <v>2004</v>
      </c>
      <c r="F90" s="395">
        <v>2011</v>
      </c>
      <c r="G90" s="382" t="s">
        <v>20</v>
      </c>
      <c r="H90" s="383" t="s">
        <v>20</v>
      </c>
      <c r="I90" s="384" t="s">
        <v>20</v>
      </c>
      <c r="J90" s="383" t="s">
        <v>20</v>
      </c>
      <c r="K90" s="385"/>
      <c r="N90" s="90">
        <v>86</v>
      </c>
    </row>
    <row r="91" spans="2:14" ht="19.649999999999999" customHeight="1">
      <c r="B91" s="185">
        <f t="shared" si="2"/>
        <v>85</v>
      </c>
      <c r="C91" s="179" t="s">
        <v>39</v>
      </c>
      <c r="D91" s="179" t="s">
        <v>83</v>
      </c>
      <c r="E91" s="179">
        <v>2010</v>
      </c>
      <c r="F91" s="395">
        <v>2017</v>
      </c>
      <c r="G91" s="382" t="s">
        <v>20</v>
      </c>
      <c r="H91" s="383" t="s">
        <v>20</v>
      </c>
      <c r="I91" s="384"/>
      <c r="J91" s="383" t="s">
        <v>20</v>
      </c>
      <c r="K91" s="385"/>
      <c r="N91" s="90">
        <v>87</v>
      </c>
    </row>
    <row r="92" spans="2:14" ht="19.649999999999999" customHeight="1">
      <c r="B92" s="185">
        <f t="shared" si="2"/>
        <v>86</v>
      </c>
      <c r="C92" s="179" t="s">
        <v>39</v>
      </c>
      <c r="D92" s="179" t="s">
        <v>83</v>
      </c>
      <c r="E92" s="179">
        <v>2018</v>
      </c>
      <c r="F92" s="395" t="s">
        <v>19</v>
      </c>
      <c r="G92" s="382" t="s">
        <v>20</v>
      </c>
      <c r="H92" s="383" t="s">
        <v>20</v>
      </c>
      <c r="I92" s="384"/>
      <c r="J92" s="383" t="s">
        <v>20</v>
      </c>
      <c r="K92" s="385"/>
      <c r="N92" s="90">
        <v>88</v>
      </c>
    </row>
    <row r="93" spans="2:14" ht="19.649999999999999" customHeight="1">
      <c r="B93" s="185">
        <f t="shared" si="2"/>
        <v>87</v>
      </c>
      <c r="C93" s="179" t="s">
        <v>39</v>
      </c>
      <c r="D93" s="179" t="s">
        <v>1376</v>
      </c>
      <c r="E93" s="179">
        <v>2010</v>
      </c>
      <c r="F93" s="395">
        <v>2018</v>
      </c>
      <c r="G93" s="382" t="s">
        <v>20</v>
      </c>
      <c r="H93" s="383" t="s">
        <v>20</v>
      </c>
      <c r="I93" s="384"/>
      <c r="J93" s="383" t="s">
        <v>20</v>
      </c>
      <c r="K93" s="385"/>
      <c r="N93" s="90">
        <v>89</v>
      </c>
    </row>
    <row r="94" spans="2:14" ht="19.649999999999999" customHeight="1">
      <c r="B94" s="185">
        <f t="shared" si="2"/>
        <v>88</v>
      </c>
      <c r="C94" s="179" t="s">
        <v>39</v>
      </c>
      <c r="D94" s="179" t="s">
        <v>1376</v>
      </c>
      <c r="E94" s="179">
        <v>2019</v>
      </c>
      <c r="F94" s="395" t="s">
        <v>19</v>
      </c>
      <c r="G94" s="382" t="s">
        <v>20</v>
      </c>
      <c r="H94" s="383" t="s">
        <v>20</v>
      </c>
      <c r="I94" s="384"/>
      <c r="J94" s="383" t="s">
        <v>20</v>
      </c>
      <c r="K94" s="385"/>
      <c r="N94" s="90">
        <v>90</v>
      </c>
    </row>
    <row r="95" spans="2:14" ht="19.649999999999999" customHeight="1">
      <c r="B95" s="185">
        <f t="shared" si="2"/>
        <v>89</v>
      </c>
      <c r="C95" s="179" t="s">
        <v>39</v>
      </c>
      <c r="D95" s="179" t="s">
        <v>1709</v>
      </c>
      <c r="E95" s="179">
        <v>2018</v>
      </c>
      <c r="F95" s="395" t="s">
        <v>19</v>
      </c>
      <c r="G95" s="382" t="s">
        <v>20</v>
      </c>
      <c r="H95" s="383" t="s">
        <v>20</v>
      </c>
      <c r="I95" s="384"/>
      <c r="J95" s="383"/>
      <c r="K95" s="385"/>
      <c r="N95" s="90">
        <v>91</v>
      </c>
    </row>
    <row r="96" spans="2:14" ht="19.649999999999999" customHeight="1">
      <c r="B96" s="185">
        <f t="shared" si="2"/>
        <v>90</v>
      </c>
      <c r="C96" s="179" t="s">
        <v>39</v>
      </c>
      <c r="D96" s="179" t="s">
        <v>1369</v>
      </c>
      <c r="E96" s="179">
        <v>2010</v>
      </c>
      <c r="F96" s="395">
        <v>2017</v>
      </c>
      <c r="G96" s="382" t="s">
        <v>20</v>
      </c>
      <c r="H96" s="383" t="s">
        <v>20</v>
      </c>
      <c r="I96" s="384"/>
      <c r="J96" s="383" t="s">
        <v>20</v>
      </c>
      <c r="K96" s="385"/>
      <c r="N96" s="90">
        <v>92</v>
      </c>
    </row>
    <row r="97" spans="2:14" ht="19.649999999999999" customHeight="1">
      <c r="B97" s="185">
        <f t="shared" si="2"/>
        <v>91</v>
      </c>
      <c r="C97" s="179" t="s">
        <v>39</v>
      </c>
      <c r="D97" s="179" t="s">
        <v>1357</v>
      </c>
      <c r="E97" s="179">
        <v>2004</v>
      </c>
      <c r="F97" s="395">
        <v>2012</v>
      </c>
      <c r="G97" s="382" t="s">
        <v>20</v>
      </c>
      <c r="H97" s="383" t="s">
        <v>20</v>
      </c>
      <c r="I97" s="384"/>
      <c r="J97" s="383" t="s">
        <v>20</v>
      </c>
      <c r="K97" s="385"/>
      <c r="N97" s="90">
        <v>93</v>
      </c>
    </row>
    <row r="98" spans="2:14" ht="19.649999999999999" customHeight="1">
      <c r="B98" s="185">
        <f t="shared" si="2"/>
        <v>92</v>
      </c>
      <c r="C98" s="179" t="s">
        <v>39</v>
      </c>
      <c r="D98" s="179" t="s">
        <v>1357</v>
      </c>
      <c r="E98" s="179">
        <v>2012</v>
      </c>
      <c r="F98" s="395">
        <v>2020</v>
      </c>
      <c r="G98" s="382" t="s">
        <v>20</v>
      </c>
      <c r="H98" s="383" t="s">
        <v>20</v>
      </c>
      <c r="I98" s="384" t="s">
        <v>20</v>
      </c>
      <c r="J98" s="383" t="s">
        <v>20</v>
      </c>
      <c r="K98" s="385"/>
      <c r="N98" s="90">
        <v>94</v>
      </c>
    </row>
    <row r="99" spans="2:14" ht="19.5" customHeight="1">
      <c r="B99" s="185">
        <f t="shared" si="2"/>
        <v>93</v>
      </c>
      <c r="C99" s="179" t="s">
        <v>39</v>
      </c>
      <c r="D99" s="179" t="s">
        <v>85</v>
      </c>
      <c r="E99" s="179">
        <v>2004</v>
      </c>
      <c r="F99" s="395">
        <v>2008</v>
      </c>
      <c r="G99" s="382" t="s">
        <v>20</v>
      </c>
      <c r="H99" s="383" t="s">
        <v>20</v>
      </c>
      <c r="I99" s="384"/>
      <c r="J99" s="383"/>
      <c r="K99" s="385"/>
      <c r="N99" s="90">
        <v>95</v>
      </c>
    </row>
    <row r="100" spans="2:14" ht="19.649999999999999" customHeight="1">
      <c r="B100" s="185">
        <f t="shared" si="2"/>
        <v>94</v>
      </c>
      <c r="C100" s="179" t="s">
        <v>39</v>
      </c>
      <c r="D100" s="179" t="s">
        <v>85</v>
      </c>
      <c r="E100" s="179">
        <v>2008</v>
      </c>
      <c r="F100" s="395">
        <v>2016</v>
      </c>
      <c r="G100" s="382" t="s">
        <v>20</v>
      </c>
      <c r="H100" s="383" t="s">
        <v>20</v>
      </c>
      <c r="I100" s="384"/>
      <c r="J100" s="383" t="s">
        <v>20</v>
      </c>
      <c r="K100" s="385"/>
      <c r="N100" s="90">
        <v>96</v>
      </c>
    </row>
    <row r="101" spans="2:14" ht="19.649999999999999" customHeight="1">
      <c r="B101" s="185">
        <f t="shared" si="2"/>
        <v>95</v>
      </c>
      <c r="C101" s="179" t="s">
        <v>39</v>
      </c>
      <c r="D101" s="179" t="s">
        <v>85</v>
      </c>
      <c r="E101" s="179">
        <v>2016</v>
      </c>
      <c r="F101" s="395" t="s">
        <v>19</v>
      </c>
      <c r="G101" s="382" t="s">
        <v>20</v>
      </c>
      <c r="H101" s="383" t="s">
        <v>20</v>
      </c>
      <c r="I101" s="384" t="s">
        <v>20</v>
      </c>
      <c r="J101" s="383" t="s">
        <v>20</v>
      </c>
      <c r="K101" s="385" t="s">
        <v>20</v>
      </c>
      <c r="N101" s="90">
        <v>97</v>
      </c>
    </row>
    <row r="102" spans="2:14" ht="19.649999999999999" customHeight="1">
      <c r="B102" s="185">
        <f t="shared" si="2"/>
        <v>96</v>
      </c>
      <c r="C102" s="179" t="s">
        <v>39</v>
      </c>
      <c r="D102" s="179" t="s">
        <v>86</v>
      </c>
      <c r="E102" s="179">
        <v>2007</v>
      </c>
      <c r="F102" s="395">
        <v>2016</v>
      </c>
      <c r="G102" s="382" t="s">
        <v>20</v>
      </c>
      <c r="H102" s="383" t="s">
        <v>20</v>
      </c>
      <c r="I102" s="384"/>
      <c r="J102" s="383"/>
      <c r="K102" s="385"/>
      <c r="N102" s="90">
        <v>98</v>
      </c>
    </row>
    <row r="103" spans="2:14" ht="19.649999999999999" customHeight="1">
      <c r="B103" s="185">
        <f t="shared" si="2"/>
        <v>97</v>
      </c>
      <c r="C103" s="179" t="s">
        <v>39</v>
      </c>
      <c r="D103" s="179" t="s">
        <v>86</v>
      </c>
      <c r="E103" s="179">
        <v>2016</v>
      </c>
      <c r="F103" s="395" t="s">
        <v>19</v>
      </c>
      <c r="G103" s="382" t="s">
        <v>20</v>
      </c>
      <c r="H103" s="383" t="s">
        <v>20</v>
      </c>
      <c r="I103" s="384" t="s">
        <v>20</v>
      </c>
      <c r="J103" s="383" t="s">
        <v>20</v>
      </c>
      <c r="K103" s="385" t="s">
        <v>20</v>
      </c>
      <c r="N103" s="90">
        <v>99</v>
      </c>
    </row>
    <row r="104" spans="2:14" ht="19.649999999999999" customHeight="1">
      <c r="B104" s="185">
        <f t="shared" si="2"/>
        <v>98</v>
      </c>
      <c r="C104" s="179" t="s">
        <v>39</v>
      </c>
      <c r="D104" s="179" t="s">
        <v>88</v>
      </c>
      <c r="E104" s="179">
        <v>1997</v>
      </c>
      <c r="F104" s="395">
        <v>2004</v>
      </c>
      <c r="G104" s="382" t="s">
        <v>20</v>
      </c>
      <c r="H104" s="383" t="s">
        <v>20</v>
      </c>
      <c r="I104" s="384"/>
      <c r="J104" s="383"/>
      <c r="K104" s="385"/>
      <c r="N104" s="90">
        <v>100</v>
      </c>
    </row>
    <row r="105" spans="2:14" ht="19.649999999999999" customHeight="1">
      <c r="B105" s="185">
        <f t="shared" si="2"/>
        <v>99</v>
      </c>
      <c r="C105" s="179" t="s">
        <v>39</v>
      </c>
      <c r="D105" s="179" t="s">
        <v>88</v>
      </c>
      <c r="E105" s="179">
        <v>2004</v>
      </c>
      <c r="F105" s="395">
        <v>2011</v>
      </c>
      <c r="G105" s="382" t="s">
        <v>20</v>
      </c>
      <c r="H105" s="383" t="s">
        <v>20</v>
      </c>
      <c r="I105" s="384" t="s">
        <v>20</v>
      </c>
      <c r="J105" s="383" t="s">
        <v>20</v>
      </c>
      <c r="K105" s="385"/>
      <c r="N105" s="90">
        <v>101</v>
      </c>
    </row>
    <row r="106" spans="2:14" ht="19.649999999999999" customHeight="1">
      <c r="B106" s="185">
        <f t="shared" si="2"/>
        <v>100</v>
      </c>
      <c r="C106" s="179" t="s">
        <v>39</v>
      </c>
      <c r="D106" s="179" t="s">
        <v>88</v>
      </c>
      <c r="E106" s="179">
        <v>2010</v>
      </c>
      <c r="F106" s="395">
        <v>2017</v>
      </c>
      <c r="G106" s="382" t="s">
        <v>20</v>
      </c>
      <c r="H106" s="383" t="s">
        <v>20</v>
      </c>
      <c r="I106" s="384"/>
      <c r="J106" s="383" t="s">
        <v>20</v>
      </c>
      <c r="K106" s="385"/>
      <c r="N106" s="90">
        <v>102</v>
      </c>
    </row>
    <row r="107" spans="2:14" ht="19.649999999999999" customHeight="1">
      <c r="B107" s="185">
        <f t="shared" si="2"/>
        <v>101</v>
      </c>
      <c r="C107" s="179" t="s">
        <v>39</v>
      </c>
      <c r="D107" s="179" t="s">
        <v>88</v>
      </c>
      <c r="E107" s="179">
        <v>2013</v>
      </c>
      <c r="F107" s="395">
        <v>2013</v>
      </c>
      <c r="G107" s="382" t="s">
        <v>20</v>
      </c>
      <c r="H107" s="383" t="s">
        <v>20</v>
      </c>
      <c r="I107" s="384"/>
      <c r="J107" s="383"/>
      <c r="K107" s="385"/>
      <c r="N107" s="90">
        <v>103</v>
      </c>
    </row>
    <row r="108" spans="2:14" ht="19.649999999999999" customHeight="1">
      <c r="B108" s="185">
        <f t="shared" si="2"/>
        <v>102</v>
      </c>
      <c r="C108" s="179" t="s">
        <v>39</v>
      </c>
      <c r="D108" s="179" t="s">
        <v>88</v>
      </c>
      <c r="E108" s="179">
        <v>2018</v>
      </c>
      <c r="F108" s="395" t="s">
        <v>19</v>
      </c>
      <c r="G108" s="382" t="s">
        <v>20</v>
      </c>
      <c r="H108" s="383" t="s">
        <v>20</v>
      </c>
      <c r="I108" s="384"/>
      <c r="J108" s="383" t="s">
        <v>20</v>
      </c>
      <c r="K108" s="385"/>
      <c r="N108" s="90">
        <v>104</v>
      </c>
    </row>
    <row r="109" spans="2:14" ht="19.649999999999999" customHeight="1">
      <c r="B109" s="185">
        <f t="shared" si="2"/>
        <v>103</v>
      </c>
      <c r="C109" s="179" t="s">
        <v>39</v>
      </c>
      <c r="D109" s="179" t="s">
        <v>1375</v>
      </c>
      <c r="E109" s="179">
        <v>2010</v>
      </c>
      <c r="F109" s="395">
        <v>2018</v>
      </c>
      <c r="G109" s="382" t="s">
        <v>20</v>
      </c>
      <c r="H109" s="383" t="s">
        <v>20</v>
      </c>
      <c r="I109" s="384"/>
      <c r="J109" s="383" t="s">
        <v>20</v>
      </c>
      <c r="K109" s="385"/>
      <c r="N109" s="90">
        <v>105</v>
      </c>
    </row>
    <row r="110" spans="2:14" ht="19.649999999999999" customHeight="1">
      <c r="B110" s="185">
        <f t="shared" si="2"/>
        <v>104</v>
      </c>
      <c r="C110" s="179" t="s">
        <v>39</v>
      </c>
      <c r="D110" s="179" t="s">
        <v>1375</v>
      </c>
      <c r="E110" s="179">
        <v>2019</v>
      </c>
      <c r="F110" s="395" t="s">
        <v>19</v>
      </c>
      <c r="G110" s="382" t="s">
        <v>20</v>
      </c>
      <c r="H110" s="383" t="s">
        <v>20</v>
      </c>
      <c r="I110" s="384"/>
      <c r="J110" s="383" t="s">
        <v>20</v>
      </c>
      <c r="K110" s="385"/>
      <c r="N110" s="90">
        <v>106</v>
      </c>
    </row>
    <row r="111" spans="2:14" ht="19.649999999999999" customHeight="1">
      <c r="B111" s="185">
        <f t="shared" si="2"/>
        <v>105</v>
      </c>
      <c r="C111" s="179" t="s">
        <v>39</v>
      </c>
      <c r="D111" s="179" t="s">
        <v>830</v>
      </c>
      <c r="E111" s="179">
        <v>2013</v>
      </c>
      <c r="F111" s="395">
        <v>2013</v>
      </c>
      <c r="G111" s="382" t="s">
        <v>20</v>
      </c>
      <c r="H111" s="383" t="s">
        <v>20</v>
      </c>
      <c r="I111" s="384"/>
      <c r="J111" s="383"/>
      <c r="K111" s="385"/>
      <c r="N111" s="90">
        <v>107</v>
      </c>
    </row>
    <row r="112" spans="2:14" ht="19.649999999999999" customHeight="1">
      <c r="B112" s="185">
        <f t="shared" si="2"/>
        <v>106</v>
      </c>
      <c r="C112" s="179" t="s">
        <v>39</v>
      </c>
      <c r="D112" s="179" t="s">
        <v>1710</v>
      </c>
      <c r="E112" s="179">
        <v>2017</v>
      </c>
      <c r="F112" s="395" t="s">
        <v>19</v>
      </c>
      <c r="G112" s="382" t="s">
        <v>20</v>
      </c>
      <c r="H112" s="383" t="s">
        <v>20</v>
      </c>
      <c r="I112" s="384" t="s">
        <v>20</v>
      </c>
      <c r="J112" s="383" t="s">
        <v>20</v>
      </c>
      <c r="K112" s="385"/>
      <c r="N112" s="90">
        <v>108</v>
      </c>
    </row>
    <row r="113" spans="2:14" ht="19.649999999999999" customHeight="1">
      <c r="B113" s="185">
        <f t="shared" si="2"/>
        <v>107</v>
      </c>
      <c r="C113" s="179" t="s">
        <v>39</v>
      </c>
      <c r="D113" s="179" t="s">
        <v>831</v>
      </c>
      <c r="E113" s="179">
        <v>2016</v>
      </c>
      <c r="F113" s="395">
        <v>2016</v>
      </c>
      <c r="G113" s="382" t="s">
        <v>20</v>
      </c>
      <c r="H113" s="383" t="s">
        <v>20</v>
      </c>
      <c r="I113" s="384"/>
      <c r="J113" s="383"/>
      <c r="K113" s="385"/>
      <c r="N113" s="90">
        <v>109</v>
      </c>
    </row>
    <row r="114" spans="2:14" ht="19.649999999999999" customHeight="1">
      <c r="B114" s="185">
        <f t="shared" si="2"/>
        <v>108</v>
      </c>
      <c r="C114" s="179" t="s">
        <v>39</v>
      </c>
      <c r="D114" s="179" t="s">
        <v>831</v>
      </c>
      <c r="E114" s="179">
        <v>2017</v>
      </c>
      <c r="F114" s="395" t="s">
        <v>19</v>
      </c>
      <c r="G114" s="382" t="s">
        <v>20</v>
      </c>
      <c r="H114" s="383" t="s">
        <v>20</v>
      </c>
      <c r="I114" s="384" t="s">
        <v>20</v>
      </c>
      <c r="J114" s="383" t="s">
        <v>20</v>
      </c>
      <c r="K114" s="385" t="s">
        <v>20</v>
      </c>
      <c r="N114" s="90">
        <v>110</v>
      </c>
    </row>
    <row r="115" spans="2:14" ht="19.649999999999999" customHeight="1">
      <c r="B115" s="185">
        <f t="shared" si="2"/>
        <v>109</v>
      </c>
      <c r="C115" s="179" t="s">
        <v>39</v>
      </c>
      <c r="D115" s="179" t="s">
        <v>1148</v>
      </c>
      <c r="E115" s="179">
        <v>2015</v>
      </c>
      <c r="F115" s="395" t="s">
        <v>19</v>
      </c>
      <c r="G115" s="382" t="s">
        <v>20</v>
      </c>
      <c r="H115" s="383" t="s">
        <v>20</v>
      </c>
      <c r="I115" s="384" t="s">
        <v>20</v>
      </c>
      <c r="J115" s="383"/>
      <c r="K115" s="385" t="s">
        <v>20</v>
      </c>
      <c r="N115" s="90">
        <v>111</v>
      </c>
    </row>
    <row r="116" spans="2:14" ht="19.649999999999999" customHeight="1">
      <c r="B116" s="185">
        <f t="shared" si="2"/>
        <v>110</v>
      </c>
      <c r="C116" s="179" t="s">
        <v>39</v>
      </c>
      <c r="D116" s="179" t="s">
        <v>1711</v>
      </c>
      <c r="E116" s="179">
        <v>2018</v>
      </c>
      <c r="F116" s="395" t="s">
        <v>19</v>
      </c>
      <c r="G116" s="382" t="s">
        <v>20</v>
      </c>
      <c r="H116" s="383" t="s">
        <v>20</v>
      </c>
      <c r="I116" s="384"/>
      <c r="J116" s="383"/>
      <c r="K116" s="385"/>
      <c r="N116" s="90">
        <v>112</v>
      </c>
    </row>
    <row r="117" spans="2:14" ht="19.649999999999999" customHeight="1">
      <c r="B117" s="185">
        <f t="shared" si="2"/>
        <v>111</v>
      </c>
      <c r="C117" s="179" t="s">
        <v>39</v>
      </c>
      <c r="D117" s="179" t="s">
        <v>92</v>
      </c>
      <c r="E117" s="179">
        <v>2008</v>
      </c>
      <c r="F117" s="395">
        <v>2013</v>
      </c>
      <c r="G117" s="382" t="s">
        <v>20</v>
      </c>
      <c r="H117" s="383" t="s">
        <v>20</v>
      </c>
      <c r="I117" s="384"/>
      <c r="J117" s="383" t="s">
        <v>20</v>
      </c>
      <c r="K117" s="385"/>
      <c r="N117" s="90">
        <v>113</v>
      </c>
    </row>
    <row r="118" spans="2:14" ht="19.649999999999999" customHeight="1">
      <c r="B118" s="185">
        <f t="shared" si="2"/>
        <v>112</v>
      </c>
      <c r="C118" s="179" t="s">
        <v>39</v>
      </c>
      <c r="D118" s="179" t="s">
        <v>92</v>
      </c>
      <c r="E118" s="179">
        <v>2014</v>
      </c>
      <c r="F118" s="395" t="s">
        <v>19</v>
      </c>
      <c r="G118" s="382" t="s">
        <v>20</v>
      </c>
      <c r="H118" s="383" t="s">
        <v>20</v>
      </c>
      <c r="I118" s="384"/>
      <c r="J118" s="383"/>
      <c r="K118" s="385"/>
      <c r="N118" s="90">
        <v>114</v>
      </c>
    </row>
    <row r="119" spans="2:14" ht="19.649999999999999" customHeight="1">
      <c r="B119" s="185">
        <f t="shared" si="2"/>
        <v>113</v>
      </c>
      <c r="C119" s="179" t="s">
        <v>97</v>
      </c>
      <c r="D119" s="179" t="s">
        <v>98</v>
      </c>
      <c r="E119" s="179">
        <v>2015</v>
      </c>
      <c r="F119" s="395" t="s">
        <v>19</v>
      </c>
      <c r="G119" s="382" t="s">
        <v>20</v>
      </c>
      <c r="H119" s="383" t="s">
        <v>20</v>
      </c>
      <c r="I119" s="384"/>
      <c r="J119" s="383"/>
      <c r="K119" s="385"/>
      <c r="N119" s="90">
        <v>115</v>
      </c>
    </row>
    <row r="120" spans="2:14" ht="19.649999999999999" customHeight="1">
      <c r="B120" s="185">
        <f t="shared" si="2"/>
        <v>114</v>
      </c>
      <c r="C120" s="179" t="s">
        <v>97</v>
      </c>
      <c r="D120" s="179" t="s">
        <v>99</v>
      </c>
      <c r="E120" s="179">
        <v>2003</v>
      </c>
      <c r="F120" s="395" t="s">
        <v>19</v>
      </c>
      <c r="G120" s="382" t="s">
        <v>20</v>
      </c>
      <c r="H120" s="383" t="s">
        <v>20</v>
      </c>
      <c r="I120" s="384"/>
      <c r="J120" s="383"/>
      <c r="K120" s="385"/>
      <c r="N120" s="90">
        <v>116</v>
      </c>
    </row>
    <row r="121" spans="2:14" ht="19.649999999999999" customHeight="1">
      <c r="B121" s="185">
        <f t="shared" si="2"/>
        <v>115</v>
      </c>
      <c r="C121" s="179" t="s">
        <v>97</v>
      </c>
      <c r="D121" s="179" t="s">
        <v>101</v>
      </c>
      <c r="E121" s="179">
        <v>2010</v>
      </c>
      <c r="F121" s="395">
        <v>2020</v>
      </c>
      <c r="G121" s="382" t="s">
        <v>20</v>
      </c>
      <c r="H121" s="383" t="s">
        <v>20</v>
      </c>
      <c r="I121" s="384"/>
      <c r="J121" s="383"/>
      <c r="K121" s="385"/>
      <c r="N121" s="90">
        <v>117</v>
      </c>
    </row>
    <row r="122" spans="2:14" ht="19.649999999999999" customHeight="1">
      <c r="B122" s="185">
        <f t="shared" si="2"/>
        <v>116</v>
      </c>
      <c r="C122" s="179" t="s">
        <v>102</v>
      </c>
      <c r="D122" s="179" t="s">
        <v>103</v>
      </c>
      <c r="E122" s="179">
        <v>2004</v>
      </c>
      <c r="F122" s="395">
        <v>2011</v>
      </c>
      <c r="G122" s="382" t="s">
        <v>20</v>
      </c>
      <c r="H122" s="383" t="s">
        <v>20</v>
      </c>
      <c r="I122" s="384"/>
      <c r="J122" s="383"/>
      <c r="K122" s="385"/>
      <c r="N122" s="90">
        <v>118</v>
      </c>
    </row>
    <row r="123" spans="2:14" ht="19.649999999999999" customHeight="1">
      <c r="B123" s="185">
        <f t="shared" si="2"/>
        <v>117</v>
      </c>
      <c r="C123" s="179" t="s">
        <v>102</v>
      </c>
      <c r="D123" s="179" t="s">
        <v>103</v>
      </c>
      <c r="E123" s="179">
        <v>2011</v>
      </c>
      <c r="F123" s="395">
        <v>2019</v>
      </c>
      <c r="G123" s="382" t="s">
        <v>20</v>
      </c>
      <c r="H123" s="383" t="s">
        <v>20</v>
      </c>
      <c r="I123" s="384"/>
      <c r="J123" s="383"/>
      <c r="K123" s="385"/>
      <c r="N123" s="90">
        <v>119</v>
      </c>
    </row>
    <row r="124" spans="2:14" ht="19.649999999999999" customHeight="1" thickBot="1">
      <c r="B124" s="185">
        <f t="shared" si="2"/>
        <v>118</v>
      </c>
      <c r="C124" s="179" t="s">
        <v>102</v>
      </c>
      <c r="D124" s="179" t="s">
        <v>103</v>
      </c>
      <c r="E124" s="179">
        <v>2019</v>
      </c>
      <c r="F124" s="395" t="s">
        <v>19</v>
      </c>
      <c r="G124" s="382" t="s">
        <v>20</v>
      </c>
      <c r="H124" s="383" t="s">
        <v>20</v>
      </c>
      <c r="I124" s="384"/>
      <c r="J124" s="383" t="s">
        <v>20</v>
      </c>
      <c r="K124" s="385"/>
      <c r="N124" s="90">
        <v>120</v>
      </c>
    </row>
    <row r="125" spans="2:14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371" t="s">
        <v>9</v>
      </c>
      <c r="J125" s="136" t="s">
        <v>1330</v>
      </c>
      <c r="K125" s="139" t="s">
        <v>1331</v>
      </c>
      <c r="L125" s="90">
        <v>1</v>
      </c>
      <c r="N125" s="90">
        <v>121</v>
      </c>
    </row>
    <row r="126" spans="2:14" ht="19.649999999999999" customHeight="1">
      <c r="B126" s="121">
        <f t="shared" ref="B126:B166" si="3">ROW()-7</f>
        <v>119</v>
      </c>
      <c r="C126" s="122" t="s">
        <v>102</v>
      </c>
      <c r="D126" s="122" t="s">
        <v>832</v>
      </c>
      <c r="E126" s="122">
        <v>2014</v>
      </c>
      <c r="F126" s="396" t="s">
        <v>19</v>
      </c>
      <c r="G126" s="386" t="s">
        <v>20</v>
      </c>
      <c r="H126" s="387" t="s">
        <v>20</v>
      </c>
      <c r="I126" s="388"/>
      <c r="J126" s="387" t="s">
        <v>20</v>
      </c>
      <c r="K126" s="389"/>
      <c r="N126" s="90">
        <v>122</v>
      </c>
    </row>
    <row r="127" spans="2:14" ht="19.649999999999999" customHeight="1">
      <c r="B127" s="185">
        <f t="shared" si="3"/>
        <v>120</v>
      </c>
      <c r="C127" s="179" t="s">
        <v>102</v>
      </c>
      <c r="D127" s="179" t="s">
        <v>832</v>
      </c>
      <c r="E127" s="179">
        <v>2019</v>
      </c>
      <c r="F127" s="395" t="s">
        <v>19</v>
      </c>
      <c r="G127" s="382" t="s">
        <v>20</v>
      </c>
      <c r="H127" s="383" t="s">
        <v>20</v>
      </c>
      <c r="I127" s="384"/>
      <c r="J127" s="383"/>
      <c r="K127" s="385"/>
      <c r="N127" s="90">
        <v>123</v>
      </c>
    </row>
    <row r="128" spans="2:14" ht="19.649999999999999" customHeight="1">
      <c r="B128" s="185">
        <f t="shared" si="3"/>
        <v>121</v>
      </c>
      <c r="C128" s="179" t="s">
        <v>102</v>
      </c>
      <c r="D128" s="179" t="s">
        <v>111</v>
      </c>
      <c r="E128" s="179">
        <v>2005</v>
      </c>
      <c r="F128" s="395">
        <v>2013</v>
      </c>
      <c r="G128" s="382" t="s">
        <v>20</v>
      </c>
      <c r="H128" s="383" t="s">
        <v>20</v>
      </c>
      <c r="I128" s="384"/>
      <c r="J128" s="383"/>
      <c r="K128" s="385"/>
      <c r="N128" s="90">
        <v>124</v>
      </c>
    </row>
    <row r="129" spans="2:14" ht="19.649999999999999" customHeight="1">
      <c r="B129" s="185">
        <f t="shared" si="3"/>
        <v>122</v>
      </c>
      <c r="C129" s="179" t="s">
        <v>102</v>
      </c>
      <c r="D129" s="179" t="s">
        <v>111</v>
      </c>
      <c r="E129" s="179">
        <v>2011</v>
      </c>
      <c r="F129" s="395">
        <v>2019</v>
      </c>
      <c r="G129" s="382" t="s">
        <v>20</v>
      </c>
      <c r="H129" s="383" t="s">
        <v>20</v>
      </c>
      <c r="I129" s="384"/>
      <c r="J129" s="383"/>
      <c r="K129" s="385"/>
      <c r="N129" s="90">
        <v>125</v>
      </c>
    </row>
    <row r="130" spans="2:14" ht="19.649999999999999" customHeight="1">
      <c r="B130" s="185">
        <f t="shared" si="3"/>
        <v>123</v>
      </c>
      <c r="C130" s="179" t="s">
        <v>102</v>
      </c>
      <c r="D130" s="179" t="s">
        <v>111</v>
      </c>
      <c r="E130" s="179">
        <v>2019</v>
      </c>
      <c r="F130" s="395" t="s">
        <v>19</v>
      </c>
      <c r="G130" s="382" t="s">
        <v>20</v>
      </c>
      <c r="H130" s="383" t="s">
        <v>20</v>
      </c>
      <c r="I130" s="384"/>
      <c r="J130" s="383"/>
      <c r="K130" s="385"/>
      <c r="N130" s="90">
        <v>126</v>
      </c>
    </row>
    <row r="131" spans="2:14" ht="19.649999999999999" customHeight="1">
      <c r="B131" s="185">
        <f t="shared" si="3"/>
        <v>124</v>
      </c>
      <c r="C131" s="179" t="s">
        <v>102</v>
      </c>
      <c r="D131" s="179" t="s">
        <v>833</v>
      </c>
      <c r="E131" s="179">
        <v>2012</v>
      </c>
      <c r="F131" s="395">
        <v>2014</v>
      </c>
      <c r="G131" s="382" t="s">
        <v>20</v>
      </c>
      <c r="H131" s="383" t="s">
        <v>20</v>
      </c>
      <c r="I131" s="384"/>
      <c r="J131" s="383"/>
      <c r="K131" s="385"/>
      <c r="N131" s="90">
        <v>127</v>
      </c>
    </row>
    <row r="132" spans="2:14" ht="19.649999999999999" customHeight="1">
      <c r="B132" s="185">
        <f t="shared" si="3"/>
        <v>125</v>
      </c>
      <c r="C132" s="179" t="s">
        <v>102</v>
      </c>
      <c r="D132" s="179" t="s">
        <v>834</v>
      </c>
      <c r="E132" s="179">
        <v>2013</v>
      </c>
      <c r="F132" s="395">
        <v>2019</v>
      </c>
      <c r="G132" s="382" t="s">
        <v>20</v>
      </c>
      <c r="H132" s="383" t="s">
        <v>20</v>
      </c>
      <c r="I132" s="384"/>
      <c r="J132" s="383"/>
      <c r="K132" s="385"/>
      <c r="N132" s="90">
        <v>128</v>
      </c>
    </row>
    <row r="133" spans="2:14" ht="19.649999999999999" customHeight="1">
      <c r="B133" s="185">
        <f t="shared" si="3"/>
        <v>126</v>
      </c>
      <c r="C133" s="179" t="s">
        <v>102</v>
      </c>
      <c r="D133" s="179" t="s">
        <v>834</v>
      </c>
      <c r="E133" s="179">
        <v>2020</v>
      </c>
      <c r="F133" s="395" t="s">
        <v>19</v>
      </c>
      <c r="G133" s="382" t="s">
        <v>20</v>
      </c>
      <c r="H133" s="383" t="s">
        <v>20</v>
      </c>
      <c r="I133" s="384"/>
      <c r="J133" s="383"/>
      <c r="K133" s="385"/>
      <c r="N133" s="90">
        <v>129</v>
      </c>
    </row>
    <row r="134" spans="2:14" ht="19.649999999999999" customHeight="1">
      <c r="B134" s="185">
        <f t="shared" si="3"/>
        <v>127</v>
      </c>
      <c r="C134" s="179" t="s">
        <v>102</v>
      </c>
      <c r="D134" s="179" t="s">
        <v>114</v>
      </c>
      <c r="E134" s="179">
        <v>2003</v>
      </c>
      <c r="F134" s="395">
        <v>2010</v>
      </c>
      <c r="G134" s="382" t="s">
        <v>20</v>
      </c>
      <c r="H134" s="383" t="s">
        <v>20</v>
      </c>
      <c r="I134" s="384"/>
      <c r="J134" s="383"/>
      <c r="K134" s="385"/>
      <c r="N134" s="90">
        <v>130</v>
      </c>
    </row>
    <row r="135" spans="2:14" ht="19.649999999999999" customHeight="1">
      <c r="B135" s="185">
        <f t="shared" si="3"/>
        <v>128</v>
      </c>
      <c r="C135" s="179" t="s">
        <v>102</v>
      </c>
      <c r="D135" s="179" t="s">
        <v>114</v>
      </c>
      <c r="E135" s="179">
        <v>2010</v>
      </c>
      <c r="F135" s="395">
        <v>2016</v>
      </c>
      <c r="G135" s="382" t="s">
        <v>20</v>
      </c>
      <c r="H135" s="383" t="s">
        <v>20</v>
      </c>
      <c r="I135" s="384"/>
      <c r="J135" s="383" t="s">
        <v>20</v>
      </c>
      <c r="K135" s="385"/>
      <c r="N135" s="90">
        <v>131</v>
      </c>
    </row>
    <row r="136" spans="2:14" ht="19.649999999999999" customHeight="1">
      <c r="B136" s="185">
        <f t="shared" si="3"/>
        <v>129</v>
      </c>
      <c r="C136" s="179" t="s">
        <v>102</v>
      </c>
      <c r="D136" s="179" t="s">
        <v>114</v>
      </c>
      <c r="E136" s="179">
        <v>2012</v>
      </c>
      <c r="F136" s="395">
        <v>2019</v>
      </c>
      <c r="G136" s="382" t="s">
        <v>20</v>
      </c>
      <c r="H136" s="383" t="s">
        <v>20</v>
      </c>
      <c r="I136" s="384"/>
      <c r="J136" s="383"/>
      <c r="K136" s="385"/>
      <c r="N136" s="90">
        <v>132</v>
      </c>
    </row>
    <row r="137" spans="2:14" ht="19.649999999999999" customHeight="1">
      <c r="B137" s="185">
        <f t="shared" si="3"/>
        <v>130</v>
      </c>
      <c r="C137" s="179" t="s">
        <v>102</v>
      </c>
      <c r="D137" s="179" t="s">
        <v>114</v>
      </c>
      <c r="E137" s="179">
        <v>2016</v>
      </c>
      <c r="F137" s="395">
        <v>2024</v>
      </c>
      <c r="G137" s="382" t="s">
        <v>20</v>
      </c>
      <c r="H137" s="383" t="s">
        <v>20</v>
      </c>
      <c r="I137" s="384"/>
      <c r="J137" s="383"/>
      <c r="K137" s="385"/>
      <c r="N137" s="90">
        <v>133</v>
      </c>
    </row>
    <row r="138" spans="2:14" ht="19.649999999999999" customHeight="1">
      <c r="B138" s="185">
        <f t="shared" si="3"/>
        <v>131</v>
      </c>
      <c r="C138" s="179" t="s">
        <v>102</v>
      </c>
      <c r="D138" s="179" t="s">
        <v>114</v>
      </c>
      <c r="E138" s="179">
        <v>2024</v>
      </c>
      <c r="F138" s="395" t="s">
        <v>19</v>
      </c>
      <c r="G138" s="382" t="s">
        <v>20</v>
      </c>
      <c r="H138" s="383"/>
      <c r="I138" s="384"/>
      <c r="J138" s="383"/>
      <c r="K138" s="385"/>
      <c r="N138" s="90">
        <v>134</v>
      </c>
    </row>
    <row r="139" spans="2:14" ht="19.649999999999999" customHeight="1">
      <c r="B139" s="185">
        <f t="shared" si="3"/>
        <v>132</v>
      </c>
      <c r="C139" s="179" t="s">
        <v>102</v>
      </c>
      <c r="D139" s="179" t="s">
        <v>835</v>
      </c>
      <c r="E139" s="179">
        <v>2003</v>
      </c>
      <c r="F139" s="395">
        <v>2010</v>
      </c>
      <c r="G139" s="382" t="s">
        <v>20</v>
      </c>
      <c r="H139" s="383" t="s">
        <v>20</v>
      </c>
      <c r="I139" s="384"/>
      <c r="J139" s="383"/>
      <c r="K139" s="385"/>
      <c r="N139" s="90">
        <v>135</v>
      </c>
    </row>
    <row r="140" spans="2:14" ht="19.649999999999999" customHeight="1">
      <c r="B140" s="185">
        <f t="shared" si="3"/>
        <v>133</v>
      </c>
      <c r="C140" s="179" t="s">
        <v>102</v>
      </c>
      <c r="D140" s="179" t="s">
        <v>835</v>
      </c>
      <c r="E140" s="179">
        <v>2011</v>
      </c>
      <c r="F140" s="395">
        <v>2018</v>
      </c>
      <c r="G140" s="382" t="s">
        <v>20</v>
      </c>
      <c r="H140" s="383" t="s">
        <v>20</v>
      </c>
      <c r="I140" s="384"/>
      <c r="J140" s="383"/>
      <c r="K140" s="385"/>
      <c r="N140" s="90">
        <v>136</v>
      </c>
    </row>
    <row r="141" spans="2:14" ht="19.649999999999999" customHeight="1">
      <c r="B141" s="185">
        <f t="shared" si="3"/>
        <v>134</v>
      </c>
      <c r="C141" s="179" t="s">
        <v>102</v>
      </c>
      <c r="D141" s="179" t="s">
        <v>835</v>
      </c>
      <c r="E141" s="179">
        <v>2017</v>
      </c>
      <c r="F141" s="395" t="s">
        <v>19</v>
      </c>
      <c r="G141" s="382" t="s">
        <v>20</v>
      </c>
      <c r="H141" s="383" t="s">
        <v>20</v>
      </c>
      <c r="I141" s="384"/>
      <c r="J141" s="383"/>
      <c r="K141" s="385"/>
      <c r="N141" s="90">
        <v>137</v>
      </c>
    </row>
    <row r="142" spans="2:14" ht="19.649999999999999" customHeight="1">
      <c r="B142" s="185">
        <f t="shared" si="3"/>
        <v>135</v>
      </c>
      <c r="C142" s="179" t="s">
        <v>102</v>
      </c>
      <c r="D142" s="179" t="s">
        <v>836</v>
      </c>
      <c r="E142" s="179">
        <v>2001</v>
      </c>
      <c r="F142" s="395">
        <v>2008</v>
      </c>
      <c r="G142" s="382" t="s">
        <v>20</v>
      </c>
      <c r="H142" s="383" t="s">
        <v>20</v>
      </c>
      <c r="I142" s="384"/>
      <c r="J142" s="383"/>
      <c r="K142" s="385"/>
      <c r="N142" s="90">
        <v>138</v>
      </c>
    </row>
    <row r="143" spans="2:14" ht="19.649999999999999" customHeight="1">
      <c r="B143" s="185">
        <f t="shared" si="3"/>
        <v>136</v>
      </c>
      <c r="C143" s="179" t="s">
        <v>102</v>
      </c>
      <c r="D143" s="179" t="s">
        <v>836</v>
      </c>
      <c r="E143" s="179">
        <v>2008</v>
      </c>
      <c r="F143" s="395">
        <v>2015</v>
      </c>
      <c r="G143" s="382" t="s">
        <v>20</v>
      </c>
      <c r="H143" s="383" t="s">
        <v>20</v>
      </c>
      <c r="I143" s="384"/>
      <c r="J143" s="383"/>
      <c r="K143" s="385"/>
      <c r="N143" s="90">
        <v>139</v>
      </c>
    </row>
    <row r="144" spans="2:14" ht="19.649999999999999" customHeight="1">
      <c r="B144" s="185">
        <f t="shared" si="3"/>
        <v>137</v>
      </c>
      <c r="C144" s="179" t="s">
        <v>102</v>
      </c>
      <c r="D144" s="179" t="s">
        <v>836</v>
      </c>
      <c r="E144" s="179">
        <v>2015</v>
      </c>
      <c r="F144" s="395" t="s">
        <v>19</v>
      </c>
      <c r="G144" s="382" t="s">
        <v>20</v>
      </c>
      <c r="H144" s="383" t="s">
        <v>20</v>
      </c>
      <c r="I144" s="384"/>
      <c r="J144" s="383"/>
      <c r="K144" s="385"/>
      <c r="N144" s="90">
        <v>140</v>
      </c>
    </row>
    <row r="145" spans="2:14" ht="19.649999999999999" customHeight="1">
      <c r="B145" s="185">
        <f t="shared" si="3"/>
        <v>138</v>
      </c>
      <c r="C145" s="179" t="s">
        <v>102</v>
      </c>
      <c r="D145" s="179" t="s">
        <v>1386</v>
      </c>
      <c r="E145" s="179">
        <v>2018</v>
      </c>
      <c r="F145" s="395" t="s">
        <v>19</v>
      </c>
      <c r="G145" s="382" t="s">
        <v>20</v>
      </c>
      <c r="H145" s="383" t="s">
        <v>20</v>
      </c>
      <c r="I145" s="384"/>
      <c r="J145" s="383"/>
      <c r="K145" s="385"/>
      <c r="N145" s="90">
        <v>141</v>
      </c>
    </row>
    <row r="146" spans="2:14" ht="19.649999999999999" customHeight="1">
      <c r="B146" s="185">
        <f t="shared" si="3"/>
        <v>139</v>
      </c>
      <c r="C146" s="179" t="s">
        <v>102</v>
      </c>
      <c r="D146" s="179" t="s">
        <v>770</v>
      </c>
      <c r="E146" s="179">
        <v>2014</v>
      </c>
      <c r="F146" s="395">
        <v>2020</v>
      </c>
      <c r="G146" s="382" t="s">
        <v>20</v>
      </c>
      <c r="H146" s="383" t="s">
        <v>20</v>
      </c>
      <c r="I146" s="384"/>
      <c r="J146" s="383"/>
      <c r="K146" s="385"/>
      <c r="N146" s="90">
        <v>142</v>
      </c>
    </row>
    <row r="147" spans="2:14" ht="19.649999999999999" customHeight="1">
      <c r="B147" s="185">
        <f t="shared" si="3"/>
        <v>140</v>
      </c>
      <c r="C147" s="179" t="s">
        <v>102</v>
      </c>
      <c r="D147" s="179" t="s">
        <v>121</v>
      </c>
      <c r="E147" s="179">
        <v>2011</v>
      </c>
      <c r="F147" s="395">
        <v>2019</v>
      </c>
      <c r="G147" s="382" t="s">
        <v>20</v>
      </c>
      <c r="H147" s="383" t="s">
        <v>20</v>
      </c>
      <c r="I147" s="384"/>
      <c r="J147" s="383"/>
      <c r="K147" s="385"/>
      <c r="N147" s="90">
        <v>143</v>
      </c>
    </row>
    <row r="148" spans="2:14" ht="19.649999999999999" customHeight="1">
      <c r="B148" s="185">
        <f t="shared" si="3"/>
        <v>141</v>
      </c>
      <c r="C148" s="179" t="s">
        <v>102</v>
      </c>
      <c r="D148" s="179" t="s">
        <v>122</v>
      </c>
      <c r="E148" s="179">
        <v>2011</v>
      </c>
      <c r="F148" s="395">
        <v>2019</v>
      </c>
      <c r="G148" s="382" t="s">
        <v>20</v>
      </c>
      <c r="H148" s="383" t="s">
        <v>20</v>
      </c>
      <c r="I148" s="384"/>
      <c r="J148" s="383"/>
      <c r="K148" s="385"/>
      <c r="N148" s="90">
        <v>144</v>
      </c>
    </row>
    <row r="149" spans="2:14" ht="19.649999999999999" customHeight="1">
      <c r="B149" s="185">
        <f t="shared" si="3"/>
        <v>142</v>
      </c>
      <c r="C149" s="179" t="s">
        <v>102</v>
      </c>
      <c r="D149" s="179" t="s">
        <v>123</v>
      </c>
      <c r="E149" s="179">
        <v>2016</v>
      </c>
      <c r="F149" s="395">
        <v>2020</v>
      </c>
      <c r="G149" s="382" t="s">
        <v>20</v>
      </c>
      <c r="H149" s="383" t="s">
        <v>20</v>
      </c>
      <c r="I149" s="384"/>
      <c r="J149" s="383"/>
      <c r="K149" s="385"/>
      <c r="N149" s="90">
        <v>145</v>
      </c>
    </row>
    <row r="150" spans="2:14" ht="19.649999999999999" customHeight="1">
      <c r="B150" s="185">
        <f t="shared" si="3"/>
        <v>143</v>
      </c>
      <c r="C150" s="179" t="s">
        <v>102</v>
      </c>
      <c r="D150" s="179" t="s">
        <v>124</v>
      </c>
      <c r="E150" s="179">
        <v>2007</v>
      </c>
      <c r="F150" s="395">
        <v>2013</v>
      </c>
      <c r="G150" s="382" t="s">
        <v>20</v>
      </c>
      <c r="H150" s="383" t="s">
        <v>20</v>
      </c>
      <c r="I150" s="384"/>
      <c r="J150" s="383"/>
      <c r="K150" s="385"/>
      <c r="N150" s="90">
        <v>146</v>
      </c>
    </row>
    <row r="151" spans="2:14" ht="19.649999999999999" customHeight="1">
      <c r="B151" s="185">
        <f t="shared" si="3"/>
        <v>144</v>
      </c>
      <c r="C151" s="179" t="s">
        <v>102</v>
      </c>
      <c r="D151" s="179" t="s">
        <v>124</v>
      </c>
      <c r="E151" s="179">
        <v>2021</v>
      </c>
      <c r="F151" s="395" t="s">
        <v>19</v>
      </c>
      <c r="G151" s="382" t="s">
        <v>20</v>
      </c>
      <c r="H151" s="383" t="s">
        <v>20</v>
      </c>
      <c r="I151" s="384"/>
      <c r="J151" s="383"/>
      <c r="K151" s="385"/>
      <c r="N151" s="90">
        <v>147</v>
      </c>
    </row>
    <row r="152" spans="2:14" ht="19.649999999999999" customHeight="1">
      <c r="B152" s="185">
        <f t="shared" si="3"/>
        <v>145</v>
      </c>
      <c r="C152" s="179" t="s">
        <v>102</v>
      </c>
      <c r="D152" s="179" t="s">
        <v>127</v>
      </c>
      <c r="E152" s="179">
        <v>2014</v>
      </c>
      <c r="F152" s="395">
        <v>2018</v>
      </c>
      <c r="G152" s="382" t="s">
        <v>20</v>
      </c>
      <c r="H152" s="383" t="s">
        <v>20</v>
      </c>
      <c r="I152" s="384"/>
      <c r="J152" s="383"/>
      <c r="K152" s="385"/>
      <c r="N152" s="90">
        <v>148</v>
      </c>
    </row>
    <row r="153" spans="2:14" ht="19.649999999999999" customHeight="1">
      <c r="B153" s="185">
        <f t="shared" si="3"/>
        <v>146</v>
      </c>
      <c r="C153" s="179" t="s">
        <v>102</v>
      </c>
      <c r="D153" s="179" t="s">
        <v>127</v>
      </c>
      <c r="E153" s="179">
        <v>2021</v>
      </c>
      <c r="F153" s="395" t="s">
        <v>19</v>
      </c>
      <c r="G153" s="382" t="s">
        <v>20</v>
      </c>
      <c r="H153" s="383" t="s">
        <v>20</v>
      </c>
      <c r="I153" s="384"/>
      <c r="J153" s="383"/>
      <c r="K153" s="385"/>
      <c r="N153" s="90">
        <v>149</v>
      </c>
    </row>
    <row r="154" spans="2:14" ht="19.649999999999999" customHeight="1">
      <c r="B154" s="185">
        <f t="shared" si="3"/>
        <v>147</v>
      </c>
      <c r="C154" s="179" t="s">
        <v>102</v>
      </c>
      <c r="D154" s="179" t="s">
        <v>128</v>
      </c>
      <c r="E154" s="179">
        <v>2011</v>
      </c>
      <c r="F154" s="395">
        <v>2016</v>
      </c>
      <c r="G154" s="382" t="s">
        <v>20</v>
      </c>
      <c r="H154" s="383" t="s">
        <v>20</v>
      </c>
      <c r="I154" s="384"/>
      <c r="J154" s="383"/>
      <c r="K154" s="385"/>
      <c r="N154" s="90">
        <v>150</v>
      </c>
    </row>
    <row r="155" spans="2:14" ht="19.649999999999999" customHeight="1">
      <c r="B155" s="185">
        <f t="shared" si="3"/>
        <v>148</v>
      </c>
      <c r="C155" s="179" t="s">
        <v>102</v>
      </c>
      <c r="D155" s="179" t="s">
        <v>128</v>
      </c>
      <c r="E155" s="179">
        <v>2017</v>
      </c>
      <c r="F155" s="395" t="s">
        <v>19</v>
      </c>
      <c r="G155" s="382" t="s">
        <v>20</v>
      </c>
      <c r="H155" s="383" t="s">
        <v>20</v>
      </c>
      <c r="I155" s="384"/>
      <c r="J155" s="383"/>
      <c r="K155" s="385"/>
      <c r="N155" s="90">
        <v>151</v>
      </c>
    </row>
    <row r="156" spans="2:14" ht="19.649999999999999" customHeight="1">
      <c r="B156" s="185">
        <f t="shared" si="3"/>
        <v>149</v>
      </c>
      <c r="C156" s="179" t="s">
        <v>102</v>
      </c>
      <c r="D156" s="179" t="s">
        <v>129</v>
      </c>
      <c r="E156" s="179">
        <v>2012</v>
      </c>
      <c r="F156" s="395">
        <v>2018</v>
      </c>
      <c r="G156" s="382" t="s">
        <v>20</v>
      </c>
      <c r="H156" s="383" t="s">
        <v>20</v>
      </c>
      <c r="I156" s="384"/>
      <c r="J156" s="383"/>
      <c r="K156" s="385"/>
      <c r="N156" s="90">
        <v>152</v>
      </c>
    </row>
    <row r="157" spans="2:14" ht="19.649999999999999" customHeight="1">
      <c r="B157" s="185">
        <f t="shared" si="3"/>
        <v>150</v>
      </c>
      <c r="C157" s="179" t="s">
        <v>102</v>
      </c>
      <c r="D157" s="179" t="s">
        <v>130</v>
      </c>
      <c r="E157" s="179">
        <v>2019</v>
      </c>
      <c r="F157" s="395" t="s">
        <v>19</v>
      </c>
      <c r="G157" s="382" t="s">
        <v>20</v>
      </c>
      <c r="H157" s="383" t="s">
        <v>20</v>
      </c>
      <c r="I157" s="384"/>
      <c r="J157" s="383"/>
      <c r="K157" s="385"/>
      <c r="N157" s="90">
        <v>153</v>
      </c>
    </row>
    <row r="158" spans="2:14" ht="19.649999999999999" customHeight="1">
      <c r="B158" s="185">
        <f t="shared" si="3"/>
        <v>151</v>
      </c>
      <c r="C158" s="179" t="s">
        <v>102</v>
      </c>
      <c r="D158" s="179" t="s">
        <v>131</v>
      </c>
      <c r="E158" s="179">
        <v>2009</v>
      </c>
      <c r="F158" s="395">
        <v>2015</v>
      </c>
      <c r="G158" s="382" t="s">
        <v>20</v>
      </c>
      <c r="H158" s="383" t="s">
        <v>20</v>
      </c>
      <c r="I158" s="384"/>
      <c r="J158" s="383"/>
      <c r="K158" s="385"/>
      <c r="N158" s="90">
        <v>154</v>
      </c>
    </row>
    <row r="159" spans="2:14" ht="19.649999999999999" customHeight="1">
      <c r="B159" s="185">
        <f t="shared" si="3"/>
        <v>152</v>
      </c>
      <c r="C159" s="179" t="s">
        <v>102</v>
      </c>
      <c r="D159" s="179" t="s">
        <v>131</v>
      </c>
      <c r="E159" s="179">
        <v>2015</v>
      </c>
      <c r="F159" s="395">
        <v>2022</v>
      </c>
      <c r="G159" s="382" t="s">
        <v>20</v>
      </c>
      <c r="H159" s="383" t="s">
        <v>20</v>
      </c>
      <c r="I159" s="384"/>
      <c r="J159" s="383" t="s">
        <v>20</v>
      </c>
      <c r="K159" s="385"/>
      <c r="N159" s="90">
        <v>155</v>
      </c>
    </row>
    <row r="160" spans="2:14" ht="19.649999999999999" customHeight="1">
      <c r="B160" s="185">
        <f t="shared" si="3"/>
        <v>153</v>
      </c>
      <c r="C160" s="179" t="s">
        <v>102</v>
      </c>
      <c r="D160" s="179" t="s">
        <v>131</v>
      </c>
      <c r="E160" s="179">
        <v>2022</v>
      </c>
      <c r="F160" s="395" t="s">
        <v>19</v>
      </c>
      <c r="G160" s="382" t="s">
        <v>20</v>
      </c>
      <c r="H160" s="383"/>
      <c r="I160" s="384"/>
      <c r="J160" s="383"/>
      <c r="K160" s="385"/>
      <c r="N160" s="90">
        <v>156</v>
      </c>
    </row>
    <row r="161" spans="2:14" ht="19.649999999999999" customHeight="1">
      <c r="B161" s="185">
        <f t="shared" si="3"/>
        <v>154</v>
      </c>
      <c r="C161" s="179" t="s">
        <v>102</v>
      </c>
      <c r="D161" s="179" t="s">
        <v>133</v>
      </c>
      <c r="E161" s="179">
        <v>2018</v>
      </c>
      <c r="F161" s="395" t="s">
        <v>19</v>
      </c>
      <c r="G161" s="382" t="s">
        <v>20</v>
      </c>
      <c r="H161" s="383" t="s">
        <v>20</v>
      </c>
      <c r="I161" s="384"/>
      <c r="J161" s="383"/>
      <c r="K161" s="385"/>
      <c r="N161" s="90">
        <v>157</v>
      </c>
    </row>
    <row r="162" spans="2:14" ht="19.649999999999999" customHeight="1">
      <c r="B162" s="185">
        <f t="shared" si="3"/>
        <v>155</v>
      </c>
      <c r="C162" s="179" t="s">
        <v>102</v>
      </c>
      <c r="D162" s="179" t="s">
        <v>134</v>
      </c>
      <c r="E162" s="179">
        <v>2003</v>
      </c>
      <c r="F162" s="395">
        <v>2010</v>
      </c>
      <c r="G162" s="382" t="s">
        <v>20</v>
      </c>
      <c r="H162" s="383" t="s">
        <v>20</v>
      </c>
      <c r="I162" s="384"/>
      <c r="J162" s="383"/>
      <c r="K162" s="385"/>
      <c r="N162" s="90">
        <v>158</v>
      </c>
    </row>
    <row r="163" spans="2:14" ht="19.649999999999999" customHeight="1">
      <c r="B163" s="185">
        <f t="shared" si="3"/>
        <v>156</v>
      </c>
      <c r="C163" s="179" t="s">
        <v>102</v>
      </c>
      <c r="D163" s="179" t="s">
        <v>134</v>
      </c>
      <c r="E163" s="179">
        <v>2010</v>
      </c>
      <c r="F163" s="395">
        <v>2017</v>
      </c>
      <c r="G163" s="382" t="s">
        <v>20</v>
      </c>
      <c r="H163" s="383" t="s">
        <v>20</v>
      </c>
      <c r="I163" s="384"/>
      <c r="J163" s="383"/>
      <c r="K163" s="385"/>
      <c r="N163" s="90">
        <v>159</v>
      </c>
    </row>
    <row r="164" spans="2:14" ht="19.649999999999999" customHeight="1">
      <c r="B164" s="185">
        <f t="shared" si="3"/>
        <v>157</v>
      </c>
      <c r="C164" s="179" t="s">
        <v>102</v>
      </c>
      <c r="D164" s="179" t="s">
        <v>134</v>
      </c>
      <c r="E164" s="179">
        <v>2017</v>
      </c>
      <c r="F164" s="395" t="s">
        <v>19</v>
      </c>
      <c r="G164" s="382" t="s">
        <v>20</v>
      </c>
      <c r="H164" s="383" t="s">
        <v>20</v>
      </c>
      <c r="I164" s="384"/>
      <c r="J164" s="383"/>
      <c r="K164" s="385"/>
      <c r="N164" s="90">
        <v>160</v>
      </c>
    </row>
    <row r="165" spans="2:14" ht="19.649999999999999" customHeight="1">
      <c r="B165" s="185">
        <f t="shared" si="3"/>
        <v>158</v>
      </c>
      <c r="C165" s="179" t="s">
        <v>102</v>
      </c>
      <c r="D165" s="179" t="s">
        <v>1712</v>
      </c>
      <c r="E165" s="179">
        <v>2019</v>
      </c>
      <c r="F165" s="395" t="s">
        <v>19</v>
      </c>
      <c r="G165" s="382" t="s">
        <v>20</v>
      </c>
      <c r="H165" s="383" t="s">
        <v>20</v>
      </c>
      <c r="I165" s="384"/>
      <c r="J165" s="383"/>
      <c r="K165" s="385"/>
      <c r="N165" s="90">
        <v>161</v>
      </c>
    </row>
    <row r="166" spans="2:14" ht="19.649999999999999" customHeight="1" thickBot="1">
      <c r="B166" s="185">
        <f t="shared" si="3"/>
        <v>159</v>
      </c>
      <c r="C166" s="179" t="s">
        <v>102</v>
      </c>
      <c r="D166" s="179" t="s">
        <v>137</v>
      </c>
      <c r="E166" s="179">
        <v>2014</v>
      </c>
      <c r="F166" s="395">
        <v>2018</v>
      </c>
      <c r="G166" s="382" t="s">
        <v>20</v>
      </c>
      <c r="H166" s="383" t="s">
        <v>20</v>
      </c>
      <c r="I166" s="384"/>
      <c r="J166" s="383"/>
      <c r="K166" s="385"/>
      <c r="N166" s="90">
        <v>162</v>
      </c>
    </row>
    <row r="167" spans="2:14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371" t="s">
        <v>9</v>
      </c>
      <c r="J167" s="136" t="s">
        <v>1330</v>
      </c>
      <c r="K167" s="139" t="s">
        <v>1331</v>
      </c>
      <c r="L167" s="90">
        <v>1</v>
      </c>
      <c r="N167" s="90">
        <v>163</v>
      </c>
    </row>
    <row r="168" spans="2:14" ht="19.649999999999999" customHeight="1">
      <c r="B168" s="121">
        <f t="shared" ref="B168:B208" si="4">ROW()-8</f>
        <v>160</v>
      </c>
      <c r="C168" s="122" t="s">
        <v>102</v>
      </c>
      <c r="D168" s="122" t="s">
        <v>137</v>
      </c>
      <c r="E168" s="122">
        <v>2018</v>
      </c>
      <c r="F168" s="396" t="s">
        <v>19</v>
      </c>
      <c r="G168" s="386" t="s">
        <v>20</v>
      </c>
      <c r="H168" s="387" t="s">
        <v>20</v>
      </c>
      <c r="I168" s="388"/>
      <c r="J168" s="387"/>
      <c r="K168" s="389"/>
      <c r="N168" s="90">
        <v>164</v>
      </c>
    </row>
    <row r="169" spans="2:14" ht="19.649999999999999" customHeight="1">
      <c r="B169" s="185">
        <f t="shared" si="4"/>
        <v>161</v>
      </c>
      <c r="C169" s="179" t="s">
        <v>102</v>
      </c>
      <c r="D169" s="179" t="s">
        <v>1713</v>
      </c>
      <c r="E169" s="179">
        <v>2019</v>
      </c>
      <c r="F169" s="395" t="s">
        <v>19</v>
      </c>
      <c r="G169" s="382" t="s">
        <v>20</v>
      </c>
      <c r="H169" s="383" t="s">
        <v>20</v>
      </c>
      <c r="I169" s="384"/>
      <c r="J169" s="383"/>
      <c r="K169" s="385"/>
      <c r="N169" s="90">
        <v>165</v>
      </c>
    </row>
    <row r="170" spans="2:14" ht="19.649999999999999" customHeight="1">
      <c r="B170" s="185">
        <f t="shared" si="4"/>
        <v>162</v>
      </c>
      <c r="C170" s="179" t="s">
        <v>102</v>
      </c>
      <c r="D170" s="179" t="s">
        <v>139</v>
      </c>
      <c r="E170" s="179">
        <v>2006</v>
      </c>
      <c r="F170" s="395">
        <v>2013</v>
      </c>
      <c r="G170" s="382" t="s">
        <v>20</v>
      </c>
      <c r="H170" s="383" t="s">
        <v>20</v>
      </c>
      <c r="I170" s="384"/>
      <c r="J170" s="383"/>
      <c r="K170" s="385"/>
      <c r="N170" s="90">
        <v>166</v>
      </c>
    </row>
    <row r="171" spans="2:14" ht="19.649999999999999" customHeight="1">
      <c r="B171" s="185">
        <f t="shared" si="4"/>
        <v>163</v>
      </c>
      <c r="C171" s="179" t="s">
        <v>102</v>
      </c>
      <c r="D171" s="179" t="s">
        <v>139</v>
      </c>
      <c r="E171" s="179">
        <v>2009</v>
      </c>
      <c r="F171" s="395" t="s">
        <v>19</v>
      </c>
      <c r="G171" s="382" t="s">
        <v>20</v>
      </c>
      <c r="H171" s="383" t="s">
        <v>20</v>
      </c>
      <c r="I171" s="384"/>
      <c r="J171" s="383"/>
      <c r="K171" s="385"/>
      <c r="N171" s="90">
        <v>167</v>
      </c>
    </row>
    <row r="172" spans="2:14" ht="19.649999999999999" customHeight="1">
      <c r="B172" s="185">
        <f t="shared" si="4"/>
        <v>164</v>
      </c>
      <c r="C172" s="179" t="s">
        <v>102</v>
      </c>
      <c r="D172" s="179" t="s">
        <v>139</v>
      </c>
      <c r="E172" s="179">
        <v>2015</v>
      </c>
      <c r="F172" s="395">
        <v>2018</v>
      </c>
      <c r="G172" s="382" t="s">
        <v>20</v>
      </c>
      <c r="H172" s="383" t="s">
        <v>20</v>
      </c>
      <c r="I172" s="384"/>
      <c r="J172" s="383"/>
      <c r="K172" s="385"/>
      <c r="N172" s="90">
        <v>168</v>
      </c>
    </row>
    <row r="173" spans="2:14" ht="19.649999999999999" customHeight="1">
      <c r="B173" s="185">
        <f t="shared" si="4"/>
        <v>165</v>
      </c>
      <c r="C173" s="179" t="s">
        <v>102</v>
      </c>
      <c r="D173" s="179" t="s">
        <v>139</v>
      </c>
      <c r="E173" s="179">
        <v>2018</v>
      </c>
      <c r="F173" s="395" t="s">
        <v>19</v>
      </c>
      <c r="G173" s="382" t="s">
        <v>20</v>
      </c>
      <c r="H173" s="383" t="s">
        <v>20</v>
      </c>
      <c r="I173" s="384"/>
      <c r="J173" s="383"/>
      <c r="K173" s="385"/>
      <c r="N173" s="90">
        <v>169</v>
      </c>
    </row>
    <row r="174" spans="2:14" ht="19.649999999999999" customHeight="1">
      <c r="B174" s="185">
        <f t="shared" si="4"/>
        <v>166</v>
      </c>
      <c r="C174" s="179" t="s">
        <v>102</v>
      </c>
      <c r="D174" s="179" t="s">
        <v>141</v>
      </c>
      <c r="E174" s="179">
        <v>2008</v>
      </c>
      <c r="F174" s="395">
        <v>2014</v>
      </c>
      <c r="G174" s="382" t="s">
        <v>20</v>
      </c>
      <c r="H174" s="383" t="s">
        <v>20</v>
      </c>
      <c r="I174" s="384"/>
      <c r="J174" s="383"/>
      <c r="K174" s="385"/>
      <c r="N174" s="90">
        <v>170</v>
      </c>
    </row>
    <row r="175" spans="2:14" ht="19.649999999999999" customHeight="1">
      <c r="B175" s="185">
        <f t="shared" si="4"/>
        <v>167</v>
      </c>
      <c r="C175" s="179" t="s">
        <v>102</v>
      </c>
      <c r="D175" s="179" t="s">
        <v>141</v>
      </c>
      <c r="E175" s="179">
        <v>2015</v>
      </c>
      <c r="F175" s="395">
        <v>2019</v>
      </c>
      <c r="G175" s="382" t="s">
        <v>20</v>
      </c>
      <c r="H175" s="383" t="s">
        <v>20</v>
      </c>
      <c r="I175" s="384"/>
      <c r="J175" s="383"/>
      <c r="K175" s="385"/>
      <c r="N175" s="90">
        <v>171</v>
      </c>
    </row>
    <row r="176" spans="2:14" ht="19.649999999999999" customHeight="1">
      <c r="B176" s="185">
        <f t="shared" si="4"/>
        <v>168</v>
      </c>
      <c r="C176" s="179" t="s">
        <v>102</v>
      </c>
      <c r="D176" s="179" t="s">
        <v>142</v>
      </c>
      <c r="E176" s="179">
        <v>2019</v>
      </c>
      <c r="F176" s="395" t="s">
        <v>19</v>
      </c>
      <c r="G176" s="382" t="s">
        <v>20</v>
      </c>
      <c r="H176" s="383" t="s">
        <v>20</v>
      </c>
      <c r="I176" s="384"/>
      <c r="J176" s="383"/>
      <c r="K176" s="385"/>
      <c r="N176" s="90">
        <v>172</v>
      </c>
    </row>
    <row r="177" spans="2:14" ht="19.649999999999999" customHeight="1">
      <c r="B177" s="185">
        <f t="shared" si="4"/>
        <v>169</v>
      </c>
      <c r="C177" s="179" t="s">
        <v>102</v>
      </c>
      <c r="D177" s="179" t="s">
        <v>143</v>
      </c>
      <c r="E177" s="179">
        <v>2002</v>
      </c>
      <c r="F177" s="395">
        <v>2008</v>
      </c>
      <c r="G177" s="382" t="s">
        <v>20</v>
      </c>
      <c r="H177" s="383" t="s">
        <v>20</v>
      </c>
      <c r="I177" s="384"/>
      <c r="J177" s="383"/>
      <c r="K177" s="385"/>
      <c r="N177" s="90">
        <v>173</v>
      </c>
    </row>
    <row r="178" spans="2:14" ht="19.649999999999999" customHeight="1">
      <c r="B178" s="185">
        <f t="shared" si="4"/>
        <v>170</v>
      </c>
      <c r="C178" s="179" t="s">
        <v>102</v>
      </c>
      <c r="D178" s="179" t="s">
        <v>143</v>
      </c>
      <c r="E178" s="179">
        <v>2009</v>
      </c>
      <c r="F178" s="395">
        <v>2016</v>
      </c>
      <c r="G178" s="382" t="s">
        <v>20</v>
      </c>
      <c r="H178" s="383" t="s">
        <v>20</v>
      </c>
      <c r="I178" s="384"/>
      <c r="J178" s="383"/>
      <c r="K178" s="385"/>
      <c r="N178" s="90">
        <v>174</v>
      </c>
    </row>
    <row r="179" spans="2:14" ht="19.649999999999999" customHeight="1">
      <c r="B179" s="185">
        <f t="shared" si="4"/>
        <v>171</v>
      </c>
      <c r="C179" s="179" t="s">
        <v>102</v>
      </c>
      <c r="D179" s="179" t="s">
        <v>143</v>
      </c>
      <c r="E179" s="179">
        <v>2018</v>
      </c>
      <c r="F179" s="395" t="s">
        <v>19</v>
      </c>
      <c r="G179" s="382" t="s">
        <v>20</v>
      </c>
      <c r="H179" s="383" t="s">
        <v>20</v>
      </c>
      <c r="I179" s="384"/>
      <c r="J179" s="383"/>
      <c r="K179" s="385"/>
      <c r="N179" s="90">
        <v>175</v>
      </c>
    </row>
    <row r="180" spans="2:14" ht="19.649999999999999" customHeight="1">
      <c r="B180" s="185">
        <f t="shared" si="4"/>
        <v>172</v>
      </c>
      <c r="C180" s="179" t="s">
        <v>145</v>
      </c>
      <c r="D180" s="179" t="s">
        <v>146</v>
      </c>
      <c r="E180" s="179">
        <v>2016</v>
      </c>
      <c r="F180" s="395">
        <v>2019</v>
      </c>
      <c r="G180" s="382" t="s">
        <v>20</v>
      </c>
      <c r="H180" s="383" t="s">
        <v>20</v>
      </c>
      <c r="I180" s="384"/>
      <c r="J180" s="383"/>
      <c r="K180" s="385"/>
      <c r="N180" s="90">
        <v>176</v>
      </c>
    </row>
    <row r="181" spans="2:14" ht="19.649999999999999" customHeight="1">
      <c r="B181" s="185">
        <f t="shared" si="4"/>
        <v>173</v>
      </c>
      <c r="C181" s="179" t="s">
        <v>145</v>
      </c>
      <c r="D181" s="179" t="s">
        <v>146</v>
      </c>
      <c r="E181" s="179">
        <v>2016</v>
      </c>
      <c r="F181" s="395">
        <v>2019</v>
      </c>
      <c r="G181" s="398" t="s">
        <v>20</v>
      </c>
      <c r="H181" s="383"/>
      <c r="I181" s="399" t="s">
        <v>20</v>
      </c>
      <c r="J181" s="383"/>
      <c r="K181" s="385"/>
      <c r="N181" s="90">
        <v>177</v>
      </c>
    </row>
    <row r="182" spans="2:14" ht="19.649999999999999" customHeight="1">
      <c r="B182" s="185">
        <f t="shared" si="4"/>
        <v>174</v>
      </c>
      <c r="C182" s="179" t="s">
        <v>145</v>
      </c>
      <c r="D182" s="179" t="s">
        <v>837</v>
      </c>
      <c r="E182" s="179">
        <v>2012</v>
      </c>
      <c r="F182" s="395">
        <v>2018</v>
      </c>
      <c r="G182" s="382" t="s">
        <v>20</v>
      </c>
      <c r="H182" s="383" t="s">
        <v>20</v>
      </c>
      <c r="I182" s="384"/>
      <c r="J182" s="383"/>
      <c r="K182" s="385"/>
      <c r="N182" s="90">
        <v>178</v>
      </c>
    </row>
    <row r="183" spans="2:14" ht="19.649999999999999" customHeight="1">
      <c r="B183" s="185">
        <f t="shared" si="4"/>
        <v>175</v>
      </c>
      <c r="C183" s="179" t="s">
        <v>145</v>
      </c>
      <c r="D183" s="179" t="s">
        <v>837</v>
      </c>
      <c r="E183" s="179">
        <v>2018</v>
      </c>
      <c r="F183" s="395">
        <v>2021</v>
      </c>
      <c r="G183" s="382" t="s">
        <v>20</v>
      </c>
      <c r="H183" s="383" t="s">
        <v>20</v>
      </c>
      <c r="I183" s="384"/>
      <c r="J183" s="383"/>
      <c r="K183" s="385"/>
      <c r="N183" s="90">
        <v>179</v>
      </c>
    </row>
    <row r="184" spans="2:14" ht="19.649999999999999" customHeight="1">
      <c r="B184" s="185">
        <f t="shared" si="4"/>
        <v>176</v>
      </c>
      <c r="C184" s="179" t="s">
        <v>145</v>
      </c>
      <c r="D184" s="179" t="s">
        <v>147</v>
      </c>
      <c r="E184" s="179">
        <v>2013</v>
      </c>
      <c r="F184" s="395">
        <v>2020</v>
      </c>
      <c r="G184" s="382" t="s">
        <v>20</v>
      </c>
      <c r="H184" s="383" t="s">
        <v>20</v>
      </c>
      <c r="I184" s="384"/>
      <c r="J184" s="383"/>
      <c r="K184" s="385"/>
      <c r="N184" s="90">
        <v>180</v>
      </c>
    </row>
    <row r="185" spans="2:14" ht="19.649999999999999" customHeight="1">
      <c r="B185" s="185">
        <f t="shared" si="4"/>
        <v>177</v>
      </c>
      <c r="C185" s="179" t="s">
        <v>145</v>
      </c>
      <c r="D185" s="179" t="s">
        <v>147</v>
      </c>
      <c r="E185" s="179">
        <v>2013</v>
      </c>
      <c r="F185" s="395" t="s">
        <v>19</v>
      </c>
      <c r="G185" s="398" t="s">
        <v>20</v>
      </c>
      <c r="H185" s="383"/>
      <c r="I185" s="399" t="s">
        <v>20</v>
      </c>
      <c r="J185" s="383"/>
      <c r="K185" s="385"/>
      <c r="N185" s="90">
        <v>181</v>
      </c>
    </row>
    <row r="186" spans="2:14" ht="19.649999999999999" customHeight="1">
      <c r="B186" s="185">
        <f t="shared" si="4"/>
        <v>178</v>
      </c>
      <c r="C186" s="179" t="s">
        <v>145</v>
      </c>
      <c r="D186" s="179" t="s">
        <v>147</v>
      </c>
      <c r="E186" s="179">
        <v>2020</v>
      </c>
      <c r="F186" s="395">
        <v>2021</v>
      </c>
      <c r="G186" s="382" t="s">
        <v>20</v>
      </c>
      <c r="H186" s="383" t="s">
        <v>20</v>
      </c>
      <c r="I186" s="384"/>
      <c r="J186" s="383"/>
      <c r="K186" s="385"/>
      <c r="N186" s="90">
        <v>182</v>
      </c>
    </row>
    <row r="187" spans="2:14" ht="19.649999999999999" customHeight="1">
      <c r="B187" s="185">
        <f t="shared" si="4"/>
        <v>179</v>
      </c>
      <c r="C187" s="179" t="s">
        <v>145</v>
      </c>
      <c r="D187" s="179" t="s">
        <v>838</v>
      </c>
      <c r="E187" s="179">
        <v>2020</v>
      </c>
      <c r="F187" s="395">
        <v>2021</v>
      </c>
      <c r="G187" s="382" t="s">
        <v>20</v>
      </c>
      <c r="H187" s="383" t="s">
        <v>20</v>
      </c>
      <c r="I187" s="384"/>
      <c r="J187" s="383"/>
      <c r="K187" s="385"/>
      <c r="N187" s="90">
        <v>183</v>
      </c>
    </row>
    <row r="188" spans="2:14" ht="19.649999999999999" customHeight="1">
      <c r="B188" s="185">
        <f t="shared" si="4"/>
        <v>180</v>
      </c>
      <c r="C188" s="179" t="s">
        <v>145</v>
      </c>
      <c r="D188" s="179" t="s">
        <v>149</v>
      </c>
      <c r="E188" s="179">
        <v>2014</v>
      </c>
      <c r="F188" s="395" t="s">
        <v>19</v>
      </c>
      <c r="G188" s="398" t="s">
        <v>20</v>
      </c>
      <c r="H188" s="383"/>
      <c r="I188" s="399" t="s">
        <v>20</v>
      </c>
      <c r="J188" s="383"/>
      <c r="K188" s="385"/>
      <c r="N188" s="90">
        <v>184</v>
      </c>
    </row>
    <row r="189" spans="2:14" ht="19.649999999999999" customHeight="1">
      <c r="B189" s="185">
        <f t="shared" si="4"/>
        <v>181</v>
      </c>
      <c r="C189" s="179" t="s">
        <v>145</v>
      </c>
      <c r="D189" s="179" t="s">
        <v>149</v>
      </c>
      <c r="E189" s="179">
        <v>2016</v>
      </c>
      <c r="F189" s="395">
        <v>2020</v>
      </c>
      <c r="G189" s="382" t="s">
        <v>20</v>
      </c>
      <c r="H189" s="383" t="s">
        <v>20</v>
      </c>
      <c r="I189" s="384"/>
      <c r="J189" s="383"/>
      <c r="K189" s="385"/>
      <c r="N189" s="90">
        <v>185</v>
      </c>
    </row>
    <row r="190" spans="2:14" ht="19.649999999999999" customHeight="1">
      <c r="B190" s="185">
        <f t="shared" si="4"/>
        <v>182</v>
      </c>
      <c r="C190" s="179" t="s">
        <v>145</v>
      </c>
      <c r="D190" s="179" t="s">
        <v>149</v>
      </c>
      <c r="E190" s="179">
        <v>2021</v>
      </c>
      <c r="F190" s="395">
        <v>2021</v>
      </c>
      <c r="G190" s="382" t="s">
        <v>20</v>
      </c>
      <c r="H190" s="383" t="s">
        <v>20</v>
      </c>
      <c r="I190" s="384"/>
      <c r="J190" s="383"/>
      <c r="K190" s="385"/>
      <c r="N190" s="90">
        <v>186</v>
      </c>
    </row>
    <row r="191" spans="2:14" ht="19.649999999999999" customHeight="1">
      <c r="B191" s="185">
        <f t="shared" si="4"/>
        <v>183</v>
      </c>
      <c r="C191" s="179" t="s">
        <v>145</v>
      </c>
      <c r="D191" s="179" t="s">
        <v>1017</v>
      </c>
      <c r="E191" s="179">
        <v>2015</v>
      </c>
      <c r="F191" s="395" t="s">
        <v>19</v>
      </c>
      <c r="G191" s="398" t="s">
        <v>20</v>
      </c>
      <c r="H191" s="383"/>
      <c r="I191" s="399" t="s">
        <v>20</v>
      </c>
      <c r="J191" s="383"/>
      <c r="K191" s="385"/>
      <c r="N191" s="90">
        <v>187</v>
      </c>
    </row>
    <row r="192" spans="2:14" ht="19.649999999999999" customHeight="1">
      <c r="B192" s="185">
        <f t="shared" si="4"/>
        <v>184</v>
      </c>
      <c r="C192" s="179" t="s">
        <v>145</v>
      </c>
      <c r="D192" s="179" t="s">
        <v>839</v>
      </c>
      <c r="E192" s="179">
        <v>2012</v>
      </c>
      <c r="F192" s="395">
        <v>2016</v>
      </c>
      <c r="G192" s="382" t="s">
        <v>20</v>
      </c>
      <c r="H192" s="383" t="s">
        <v>20</v>
      </c>
      <c r="I192" s="384"/>
      <c r="J192" s="383"/>
      <c r="K192" s="385"/>
      <c r="N192" s="90">
        <v>188</v>
      </c>
    </row>
    <row r="193" spans="2:14" ht="19.649999999999999" customHeight="1">
      <c r="B193" s="185">
        <f t="shared" si="4"/>
        <v>185</v>
      </c>
      <c r="C193" s="179" t="s">
        <v>145</v>
      </c>
      <c r="D193" s="179" t="s">
        <v>839</v>
      </c>
      <c r="E193" s="179">
        <v>2017</v>
      </c>
      <c r="F193" s="395">
        <v>2019</v>
      </c>
      <c r="G193" s="382" t="s">
        <v>20</v>
      </c>
      <c r="H193" s="383" t="s">
        <v>20</v>
      </c>
      <c r="I193" s="384"/>
      <c r="J193" s="383"/>
      <c r="K193" s="385"/>
      <c r="N193" s="90">
        <v>189</v>
      </c>
    </row>
    <row r="194" spans="2:14" ht="19.649999999999999" customHeight="1">
      <c r="B194" s="185">
        <f t="shared" si="4"/>
        <v>186</v>
      </c>
      <c r="C194" s="179" t="s">
        <v>145</v>
      </c>
      <c r="D194" s="179" t="s">
        <v>840</v>
      </c>
      <c r="E194" s="179">
        <v>2008</v>
      </c>
      <c r="F194" s="395">
        <v>2011</v>
      </c>
      <c r="G194" s="382" t="s">
        <v>20</v>
      </c>
      <c r="H194" s="383" t="s">
        <v>20</v>
      </c>
      <c r="I194" s="384"/>
      <c r="J194" s="383"/>
      <c r="K194" s="385"/>
      <c r="N194" s="90">
        <v>190</v>
      </c>
    </row>
    <row r="195" spans="2:14" ht="19.649999999999999" customHeight="1">
      <c r="B195" s="185">
        <f t="shared" si="4"/>
        <v>187</v>
      </c>
      <c r="C195" s="179" t="s">
        <v>145</v>
      </c>
      <c r="D195" s="179" t="s">
        <v>150</v>
      </c>
      <c r="E195" s="179">
        <v>2008</v>
      </c>
      <c r="F195" s="395">
        <v>2017</v>
      </c>
      <c r="G195" s="398" t="s">
        <v>20</v>
      </c>
      <c r="H195" s="383"/>
      <c r="I195" s="399" t="s">
        <v>20</v>
      </c>
      <c r="J195" s="383"/>
      <c r="K195" s="385"/>
      <c r="N195" s="90">
        <v>191</v>
      </c>
    </row>
    <row r="196" spans="2:14" ht="19.649999999999999" customHeight="1">
      <c r="B196" s="185">
        <f t="shared" si="4"/>
        <v>188</v>
      </c>
      <c r="C196" s="179" t="s">
        <v>145</v>
      </c>
      <c r="D196" s="179" t="s">
        <v>150</v>
      </c>
      <c r="E196" s="179">
        <v>2012</v>
      </c>
      <c r="F196" s="395">
        <v>2020</v>
      </c>
      <c r="G196" s="382" t="s">
        <v>20</v>
      </c>
      <c r="H196" s="383" t="s">
        <v>20</v>
      </c>
      <c r="I196" s="384"/>
      <c r="J196" s="383"/>
      <c r="K196" s="385"/>
      <c r="N196" s="90">
        <v>192</v>
      </c>
    </row>
    <row r="197" spans="2:14" ht="19.649999999999999" customHeight="1">
      <c r="B197" s="185">
        <f t="shared" si="4"/>
        <v>189</v>
      </c>
      <c r="C197" s="179" t="s">
        <v>145</v>
      </c>
      <c r="D197" s="179" t="s">
        <v>150</v>
      </c>
      <c r="E197" s="179">
        <v>2018</v>
      </c>
      <c r="F197" s="395">
        <v>2020</v>
      </c>
      <c r="G197" s="382" t="s">
        <v>20</v>
      </c>
      <c r="H197" s="383" t="s">
        <v>20</v>
      </c>
      <c r="I197" s="384"/>
      <c r="J197" s="383"/>
      <c r="K197" s="385"/>
      <c r="N197" s="90">
        <v>193</v>
      </c>
    </row>
    <row r="198" spans="2:14" ht="19.649999999999999" customHeight="1">
      <c r="B198" s="185">
        <f t="shared" si="4"/>
        <v>190</v>
      </c>
      <c r="C198" s="179" t="s">
        <v>145</v>
      </c>
      <c r="D198" s="179" t="s">
        <v>841</v>
      </c>
      <c r="E198" s="179">
        <v>2012</v>
      </c>
      <c r="F198" s="395">
        <v>2015</v>
      </c>
      <c r="G198" s="382" t="s">
        <v>20</v>
      </c>
      <c r="H198" s="383" t="s">
        <v>20</v>
      </c>
      <c r="I198" s="384"/>
      <c r="J198" s="383"/>
      <c r="K198" s="385"/>
      <c r="N198" s="90">
        <v>194</v>
      </c>
    </row>
    <row r="199" spans="2:14" ht="19.649999999999999" customHeight="1">
      <c r="B199" s="185">
        <f t="shared" si="4"/>
        <v>191</v>
      </c>
      <c r="C199" s="179" t="s">
        <v>145</v>
      </c>
      <c r="D199" s="179" t="s">
        <v>841</v>
      </c>
      <c r="E199" s="179">
        <v>2016</v>
      </c>
      <c r="F199" s="395">
        <v>2017</v>
      </c>
      <c r="G199" s="382" t="s">
        <v>20</v>
      </c>
      <c r="H199" s="383" t="s">
        <v>20</v>
      </c>
      <c r="I199" s="384"/>
      <c r="J199" s="383"/>
      <c r="K199" s="385"/>
      <c r="N199" s="90">
        <v>195</v>
      </c>
    </row>
    <row r="200" spans="2:14" ht="19.649999999999999" customHeight="1">
      <c r="B200" s="185">
        <f t="shared" si="4"/>
        <v>192</v>
      </c>
      <c r="C200" s="179" t="s">
        <v>145</v>
      </c>
      <c r="D200" s="179" t="s">
        <v>1714</v>
      </c>
      <c r="E200" s="179">
        <v>2015</v>
      </c>
      <c r="F200" s="395" t="s">
        <v>19</v>
      </c>
      <c r="G200" s="398" t="s">
        <v>20</v>
      </c>
      <c r="H200" s="383"/>
      <c r="I200" s="399" t="s">
        <v>20</v>
      </c>
      <c r="J200" s="383"/>
      <c r="K200" s="385"/>
      <c r="N200" s="90">
        <v>196</v>
      </c>
    </row>
    <row r="201" spans="2:14" ht="19.649999999999999" customHeight="1">
      <c r="B201" s="185">
        <f t="shared" si="4"/>
        <v>193</v>
      </c>
      <c r="C201" s="179" t="s">
        <v>1696</v>
      </c>
      <c r="D201" s="179" t="s">
        <v>1596</v>
      </c>
      <c r="E201" s="179">
        <v>2022</v>
      </c>
      <c r="F201" s="395" t="s">
        <v>19</v>
      </c>
      <c r="G201" s="382" t="s">
        <v>20</v>
      </c>
      <c r="H201" s="383"/>
      <c r="I201" s="384"/>
      <c r="J201" s="383"/>
      <c r="K201" s="385"/>
      <c r="N201" s="90">
        <v>197</v>
      </c>
    </row>
    <row r="202" spans="2:14" ht="19.649999999999999" customHeight="1">
      <c r="B202" s="185">
        <f t="shared" si="4"/>
        <v>194</v>
      </c>
      <c r="C202" s="179" t="s">
        <v>1696</v>
      </c>
      <c r="D202" s="179" t="s">
        <v>1715</v>
      </c>
      <c r="E202" s="179">
        <v>2023</v>
      </c>
      <c r="F202" s="395" t="s">
        <v>19</v>
      </c>
      <c r="G202" s="382" t="s">
        <v>20</v>
      </c>
      <c r="H202" s="383"/>
      <c r="I202" s="384"/>
      <c r="J202" s="383"/>
      <c r="K202" s="385"/>
      <c r="N202" s="90">
        <v>198</v>
      </c>
    </row>
    <row r="203" spans="2:14" ht="19.649999999999999" customHeight="1">
      <c r="B203" s="185">
        <f t="shared" si="4"/>
        <v>195</v>
      </c>
      <c r="C203" s="179" t="s">
        <v>1696</v>
      </c>
      <c r="D203" s="179" t="s">
        <v>1716</v>
      </c>
      <c r="E203" s="179">
        <v>2021</v>
      </c>
      <c r="F203" s="395" t="s">
        <v>19</v>
      </c>
      <c r="G203" s="382" t="s">
        <v>20</v>
      </c>
      <c r="H203" s="383"/>
      <c r="I203" s="384"/>
      <c r="J203" s="383"/>
      <c r="K203" s="385"/>
      <c r="N203" s="90">
        <v>199</v>
      </c>
    </row>
    <row r="204" spans="2:14" ht="19.649999999999999" customHeight="1">
      <c r="B204" s="185">
        <f t="shared" si="4"/>
        <v>196</v>
      </c>
      <c r="C204" s="179" t="s">
        <v>1696</v>
      </c>
      <c r="D204" s="179" t="s">
        <v>1717</v>
      </c>
      <c r="E204" s="179">
        <v>2018</v>
      </c>
      <c r="F204" s="395" t="s">
        <v>19</v>
      </c>
      <c r="G204" s="382" t="s">
        <v>20</v>
      </c>
      <c r="H204" s="383"/>
      <c r="I204" s="384"/>
      <c r="J204" s="383"/>
      <c r="K204" s="385"/>
      <c r="N204" s="90">
        <v>200</v>
      </c>
    </row>
    <row r="205" spans="2:14" ht="19.649999999999999" customHeight="1">
      <c r="B205" s="185">
        <f t="shared" si="4"/>
        <v>197</v>
      </c>
      <c r="C205" s="179" t="s">
        <v>1696</v>
      </c>
      <c r="D205" s="179" t="s">
        <v>1718</v>
      </c>
      <c r="E205" s="179">
        <v>2015</v>
      </c>
      <c r="F205" s="395" t="s">
        <v>19</v>
      </c>
      <c r="G205" s="382" t="s">
        <v>20</v>
      </c>
      <c r="H205" s="383"/>
      <c r="I205" s="384"/>
      <c r="J205" s="383"/>
      <c r="K205" s="385"/>
      <c r="N205" s="90">
        <v>201</v>
      </c>
    </row>
    <row r="206" spans="2:14" ht="19.649999999999999" customHeight="1">
      <c r="B206" s="185">
        <f t="shared" si="4"/>
        <v>198</v>
      </c>
      <c r="C206" s="179" t="s">
        <v>842</v>
      </c>
      <c r="D206" s="179" t="s">
        <v>843</v>
      </c>
      <c r="E206" s="179">
        <v>2013</v>
      </c>
      <c r="F206" s="395">
        <v>2019</v>
      </c>
      <c r="G206" s="382" t="s">
        <v>20</v>
      </c>
      <c r="H206" s="383" t="s">
        <v>20</v>
      </c>
      <c r="I206" s="384"/>
      <c r="J206" s="383"/>
      <c r="K206" s="385"/>
      <c r="N206" s="90">
        <v>202</v>
      </c>
    </row>
    <row r="207" spans="2:14" ht="19.649999999999999" customHeight="1">
      <c r="B207" s="185">
        <f t="shared" si="4"/>
        <v>199</v>
      </c>
      <c r="C207" s="179" t="s">
        <v>842</v>
      </c>
      <c r="D207" s="179" t="s">
        <v>844</v>
      </c>
      <c r="E207" s="179">
        <v>2020</v>
      </c>
      <c r="F207" s="395">
        <v>2020</v>
      </c>
      <c r="G207" s="382" t="s">
        <v>20</v>
      </c>
      <c r="H207" s="383" t="s">
        <v>20</v>
      </c>
      <c r="I207" s="384"/>
      <c r="J207" s="383"/>
      <c r="K207" s="385"/>
      <c r="N207" s="90">
        <v>203</v>
      </c>
    </row>
    <row r="208" spans="2:14" ht="19.649999999999999" customHeight="1" thickBot="1">
      <c r="B208" s="185">
        <f t="shared" si="4"/>
        <v>200</v>
      </c>
      <c r="C208" s="179" t="s">
        <v>842</v>
      </c>
      <c r="D208" s="179" t="s">
        <v>845</v>
      </c>
      <c r="E208" s="179">
        <v>2020</v>
      </c>
      <c r="F208" s="395">
        <v>2021</v>
      </c>
      <c r="G208" s="382" t="s">
        <v>20</v>
      </c>
      <c r="H208" s="383" t="s">
        <v>20</v>
      </c>
      <c r="I208" s="384"/>
      <c r="J208" s="383"/>
      <c r="K208" s="385"/>
      <c r="N208" s="90">
        <v>204</v>
      </c>
    </row>
    <row r="209" spans="2:14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371" t="s">
        <v>9</v>
      </c>
      <c r="J209" s="136" t="s">
        <v>1330</v>
      </c>
      <c r="K209" s="139" t="s">
        <v>1331</v>
      </c>
      <c r="L209" s="90">
        <v>1</v>
      </c>
      <c r="N209" s="90">
        <v>205</v>
      </c>
    </row>
    <row r="210" spans="2:14" ht="19.649999999999999" customHeight="1">
      <c r="B210" s="121">
        <f t="shared" ref="B210:B250" si="5">ROW()-9</f>
        <v>201</v>
      </c>
      <c r="C210" s="122" t="s">
        <v>842</v>
      </c>
      <c r="D210" s="122" t="s">
        <v>846</v>
      </c>
      <c r="E210" s="122">
        <v>2016</v>
      </c>
      <c r="F210" s="396">
        <v>2020</v>
      </c>
      <c r="G210" s="386" t="s">
        <v>20</v>
      </c>
      <c r="H210" s="387" t="s">
        <v>20</v>
      </c>
      <c r="I210" s="388"/>
      <c r="J210" s="387"/>
      <c r="K210" s="389"/>
      <c r="N210" s="90">
        <v>206</v>
      </c>
    </row>
    <row r="211" spans="2:14" ht="19.649999999999999" customHeight="1">
      <c r="B211" s="185">
        <f t="shared" si="5"/>
        <v>202</v>
      </c>
      <c r="C211" s="179" t="s">
        <v>842</v>
      </c>
      <c r="D211" s="179" t="s">
        <v>847</v>
      </c>
      <c r="E211" s="179">
        <v>2008</v>
      </c>
      <c r="F211" s="395">
        <v>2013</v>
      </c>
      <c r="G211" s="382" t="s">
        <v>20</v>
      </c>
      <c r="H211" s="383" t="s">
        <v>20</v>
      </c>
      <c r="I211" s="384"/>
      <c r="J211" s="383"/>
      <c r="K211" s="385"/>
      <c r="N211" s="90">
        <v>207</v>
      </c>
    </row>
    <row r="212" spans="2:14" ht="19.649999999999999" customHeight="1">
      <c r="B212" s="185">
        <f t="shared" si="5"/>
        <v>203</v>
      </c>
      <c r="C212" s="179" t="s">
        <v>842</v>
      </c>
      <c r="D212" s="179" t="s">
        <v>847</v>
      </c>
      <c r="E212" s="179">
        <v>2014</v>
      </c>
      <c r="F212" s="395">
        <v>2019</v>
      </c>
      <c r="G212" s="382" t="s">
        <v>20</v>
      </c>
      <c r="H212" s="383" t="s">
        <v>20</v>
      </c>
      <c r="I212" s="384"/>
      <c r="J212" s="383"/>
      <c r="K212" s="385"/>
      <c r="N212" s="90">
        <v>208</v>
      </c>
    </row>
    <row r="213" spans="2:14" ht="19.649999999999999" customHeight="1">
      <c r="B213" s="185">
        <f t="shared" si="5"/>
        <v>204</v>
      </c>
      <c r="C213" s="179" t="s">
        <v>842</v>
      </c>
      <c r="D213" s="179" t="s">
        <v>848</v>
      </c>
      <c r="E213" s="179">
        <v>2010</v>
      </c>
      <c r="F213" s="395">
        <v>2014</v>
      </c>
      <c r="G213" s="382" t="s">
        <v>20</v>
      </c>
      <c r="H213" s="383" t="s">
        <v>20</v>
      </c>
      <c r="I213" s="384"/>
      <c r="J213" s="383"/>
      <c r="K213" s="385"/>
      <c r="N213" s="90">
        <v>209</v>
      </c>
    </row>
    <row r="214" spans="2:14" ht="19.649999999999999" customHeight="1">
      <c r="B214" s="185">
        <f t="shared" si="5"/>
        <v>205</v>
      </c>
      <c r="C214" s="179" t="s">
        <v>842</v>
      </c>
      <c r="D214" s="179" t="s">
        <v>848</v>
      </c>
      <c r="E214" s="179">
        <v>2015</v>
      </c>
      <c r="F214" s="395">
        <v>2020</v>
      </c>
      <c r="G214" s="382" t="s">
        <v>20</v>
      </c>
      <c r="H214" s="383" t="s">
        <v>20</v>
      </c>
      <c r="I214" s="384"/>
      <c r="J214" s="383"/>
      <c r="K214" s="385"/>
      <c r="N214" s="90">
        <v>210</v>
      </c>
    </row>
    <row r="215" spans="2:14" ht="19.649999999999999" customHeight="1">
      <c r="B215" s="185">
        <f t="shared" si="5"/>
        <v>206</v>
      </c>
      <c r="C215" s="179" t="s">
        <v>842</v>
      </c>
      <c r="D215" s="179" t="s">
        <v>848</v>
      </c>
      <c r="E215" s="179">
        <v>2015</v>
      </c>
      <c r="F215" s="395">
        <v>2020</v>
      </c>
      <c r="G215" s="398" t="s">
        <v>20</v>
      </c>
      <c r="H215" s="383" t="s">
        <v>20</v>
      </c>
      <c r="I215" s="399" t="s">
        <v>20</v>
      </c>
      <c r="J215" s="383"/>
      <c r="K215" s="385"/>
      <c r="N215" s="90">
        <v>211</v>
      </c>
    </row>
    <row r="216" spans="2:14" ht="19.649999999999999" customHeight="1">
      <c r="B216" s="185">
        <f t="shared" si="5"/>
        <v>207</v>
      </c>
      <c r="C216" s="179" t="s">
        <v>842</v>
      </c>
      <c r="D216" s="179" t="s">
        <v>849</v>
      </c>
      <c r="E216" s="179">
        <v>2012</v>
      </c>
      <c r="F216" s="395">
        <v>2020</v>
      </c>
      <c r="G216" s="382" t="s">
        <v>20</v>
      </c>
      <c r="H216" s="383" t="s">
        <v>20</v>
      </c>
      <c r="I216" s="384"/>
      <c r="J216" s="383"/>
      <c r="K216" s="385"/>
      <c r="N216" s="90">
        <v>212</v>
      </c>
    </row>
    <row r="217" spans="2:14" ht="19.649999999999999" customHeight="1">
      <c r="B217" s="185">
        <f t="shared" si="5"/>
        <v>208</v>
      </c>
      <c r="C217" s="179" t="s">
        <v>842</v>
      </c>
      <c r="D217" s="179" t="s">
        <v>850</v>
      </c>
      <c r="E217" s="179">
        <v>2008</v>
      </c>
      <c r="F217" s="395">
        <v>2013</v>
      </c>
      <c r="G217" s="382" t="s">
        <v>20</v>
      </c>
      <c r="H217" s="383" t="s">
        <v>20</v>
      </c>
      <c r="I217" s="384"/>
      <c r="J217" s="383"/>
      <c r="K217" s="385"/>
      <c r="N217" s="90">
        <v>213</v>
      </c>
    </row>
    <row r="218" spans="2:14" ht="19.649999999999999" customHeight="1">
      <c r="B218" s="185">
        <f t="shared" si="5"/>
        <v>209</v>
      </c>
      <c r="C218" s="179" t="s">
        <v>842</v>
      </c>
      <c r="D218" s="179" t="s">
        <v>851</v>
      </c>
      <c r="E218" s="179">
        <v>2010</v>
      </c>
      <c r="F218" s="395">
        <v>2016</v>
      </c>
      <c r="G218" s="382" t="s">
        <v>20</v>
      </c>
      <c r="H218" s="383" t="s">
        <v>20</v>
      </c>
      <c r="I218" s="384"/>
      <c r="J218" s="383"/>
      <c r="K218" s="385"/>
      <c r="N218" s="90">
        <v>214</v>
      </c>
    </row>
    <row r="219" spans="2:14" ht="19.649999999999999" customHeight="1">
      <c r="B219" s="185">
        <f t="shared" si="5"/>
        <v>210</v>
      </c>
      <c r="C219" s="179" t="s">
        <v>842</v>
      </c>
      <c r="D219" s="179" t="s">
        <v>852</v>
      </c>
      <c r="E219" s="179">
        <v>2008</v>
      </c>
      <c r="F219" s="395">
        <v>2011</v>
      </c>
      <c r="G219" s="382" t="s">
        <v>20</v>
      </c>
      <c r="H219" s="383" t="s">
        <v>20</v>
      </c>
      <c r="I219" s="384"/>
      <c r="J219" s="383"/>
      <c r="K219" s="385"/>
      <c r="N219" s="90">
        <v>215</v>
      </c>
    </row>
    <row r="220" spans="2:14" ht="19.649999999999999" customHeight="1">
      <c r="B220" s="185">
        <f t="shared" si="5"/>
        <v>211</v>
      </c>
      <c r="C220" s="179" t="s">
        <v>842</v>
      </c>
      <c r="D220" s="179" t="s">
        <v>853</v>
      </c>
      <c r="E220" s="179">
        <v>2019</v>
      </c>
      <c r="F220" s="395">
        <v>2021</v>
      </c>
      <c r="G220" s="382" t="s">
        <v>20</v>
      </c>
      <c r="H220" s="383" t="s">
        <v>20</v>
      </c>
      <c r="I220" s="384"/>
      <c r="J220" s="383"/>
      <c r="K220" s="385"/>
      <c r="N220" s="90">
        <v>216</v>
      </c>
    </row>
    <row r="221" spans="2:14" ht="19.649999999999999" customHeight="1">
      <c r="B221" s="185">
        <f t="shared" si="5"/>
        <v>212</v>
      </c>
      <c r="C221" s="179" t="s">
        <v>842</v>
      </c>
      <c r="D221" s="179" t="s">
        <v>854</v>
      </c>
      <c r="E221" s="179">
        <v>2017</v>
      </c>
      <c r="F221" s="395">
        <v>2021</v>
      </c>
      <c r="G221" s="382" t="s">
        <v>20</v>
      </c>
      <c r="H221" s="383" t="s">
        <v>20</v>
      </c>
      <c r="I221" s="384"/>
      <c r="J221" s="383"/>
      <c r="K221" s="385"/>
      <c r="N221" s="90">
        <v>217</v>
      </c>
    </row>
    <row r="222" spans="2:14" ht="19.649999999999999" customHeight="1">
      <c r="B222" s="185">
        <f t="shared" si="5"/>
        <v>213</v>
      </c>
      <c r="C222" s="179" t="s">
        <v>842</v>
      </c>
      <c r="D222" s="179" t="s">
        <v>855</v>
      </c>
      <c r="E222" s="179">
        <v>2020</v>
      </c>
      <c r="F222" s="395">
        <v>2020</v>
      </c>
      <c r="G222" s="382" t="s">
        <v>20</v>
      </c>
      <c r="H222" s="383" t="s">
        <v>20</v>
      </c>
      <c r="I222" s="384"/>
      <c r="J222" s="383"/>
      <c r="K222" s="385"/>
      <c r="N222" s="90">
        <v>218</v>
      </c>
    </row>
    <row r="223" spans="2:14" ht="19.649999999999999" customHeight="1">
      <c r="B223" s="185">
        <f t="shared" si="5"/>
        <v>214</v>
      </c>
      <c r="C223" s="179" t="s">
        <v>842</v>
      </c>
      <c r="D223" s="179" t="s">
        <v>856</v>
      </c>
      <c r="E223" s="179">
        <v>2013</v>
      </c>
      <c r="F223" s="395">
        <v>2020</v>
      </c>
      <c r="G223" s="382" t="s">
        <v>20</v>
      </c>
      <c r="H223" s="383" t="s">
        <v>20</v>
      </c>
      <c r="I223" s="384"/>
      <c r="J223" s="383"/>
      <c r="K223" s="385"/>
      <c r="N223" s="90">
        <v>219</v>
      </c>
    </row>
    <row r="224" spans="2:14" ht="19.649999999999999" customHeight="1">
      <c r="B224" s="185">
        <f t="shared" si="5"/>
        <v>215</v>
      </c>
      <c r="C224" s="179" t="s">
        <v>152</v>
      </c>
      <c r="D224" s="179" t="s">
        <v>857</v>
      </c>
      <c r="E224" s="179">
        <v>2012</v>
      </c>
      <c r="F224" s="395">
        <v>2013</v>
      </c>
      <c r="G224" s="382" t="s">
        <v>20</v>
      </c>
      <c r="H224" s="383" t="s">
        <v>20</v>
      </c>
      <c r="I224" s="384"/>
      <c r="J224" s="383"/>
      <c r="K224" s="385"/>
      <c r="N224" s="90">
        <v>220</v>
      </c>
    </row>
    <row r="225" spans="2:14" ht="19.649999999999999" customHeight="1">
      <c r="B225" s="185">
        <f t="shared" si="5"/>
        <v>216</v>
      </c>
      <c r="C225" s="179" t="s">
        <v>152</v>
      </c>
      <c r="D225" s="179" t="s">
        <v>1719</v>
      </c>
      <c r="E225" s="179">
        <v>2013</v>
      </c>
      <c r="F225" s="395">
        <v>2023</v>
      </c>
      <c r="G225" s="382" t="s">
        <v>20</v>
      </c>
      <c r="H225" s="383"/>
      <c r="I225" s="384" t="s">
        <v>20</v>
      </c>
      <c r="J225" s="383"/>
      <c r="K225" s="385"/>
      <c r="N225" s="90">
        <v>221</v>
      </c>
    </row>
    <row r="226" spans="2:14" ht="19.649999999999999" customHeight="1">
      <c r="B226" s="185">
        <f t="shared" si="5"/>
        <v>217</v>
      </c>
      <c r="C226" s="179" t="s">
        <v>152</v>
      </c>
      <c r="D226" s="179" t="s">
        <v>858</v>
      </c>
      <c r="E226" s="179">
        <v>2019</v>
      </c>
      <c r="F226" s="395">
        <v>2021</v>
      </c>
      <c r="G226" s="382" t="s">
        <v>20</v>
      </c>
      <c r="H226" s="383" t="s">
        <v>20</v>
      </c>
      <c r="I226" s="384"/>
      <c r="J226" s="383"/>
      <c r="K226" s="385"/>
      <c r="N226" s="90">
        <v>222</v>
      </c>
    </row>
    <row r="227" spans="2:14" ht="19.649999999999999" customHeight="1">
      <c r="B227" s="185">
        <f t="shared" si="5"/>
        <v>218</v>
      </c>
      <c r="C227" s="179" t="s">
        <v>152</v>
      </c>
      <c r="D227" s="179" t="s">
        <v>859</v>
      </c>
      <c r="E227" s="179">
        <v>2017</v>
      </c>
      <c r="F227" s="395">
        <v>2022</v>
      </c>
      <c r="G227" s="382" t="s">
        <v>20</v>
      </c>
      <c r="H227" s="383"/>
      <c r="I227" s="384"/>
      <c r="J227" s="383"/>
      <c r="K227" s="385"/>
      <c r="N227" s="90">
        <v>223</v>
      </c>
    </row>
    <row r="228" spans="2:14" ht="19.649999999999999" customHeight="1">
      <c r="B228" s="185">
        <f t="shared" si="5"/>
        <v>219</v>
      </c>
      <c r="C228" s="179" t="s">
        <v>152</v>
      </c>
      <c r="D228" s="179" t="s">
        <v>860</v>
      </c>
      <c r="E228" s="179">
        <v>2011</v>
      </c>
      <c r="F228" s="395">
        <v>2015</v>
      </c>
      <c r="G228" s="382" t="s">
        <v>20</v>
      </c>
      <c r="H228" s="383" t="s">
        <v>20</v>
      </c>
      <c r="I228" s="384"/>
      <c r="J228" s="383"/>
      <c r="K228" s="385"/>
      <c r="N228" s="90">
        <v>224</v>
      </c>
    </row>
    <row r="229" spans="2:14" ht="19.649999999999999" customHeight="1">
      <c r="B229" s="185">
        <f t="shared" si="5"/>
        <v>220</v>
      </c>
      <c r="C229" s="179" t="s">
        <v>152</v>
      </c>
      <c r="D229" s="179" t="s">
        <v>860</v>
      </c>
      <c r="E229" s="179">
        <v>2016</v>
      </c>
      <c r="F229" s="395">
        <v>2021</v>
      </c>
      <c r="G229" s="382" t="s">
        <v>20</v>
      </c>
      <c r="H229" s="383" t="s">
        <v>20</v>
      </c>
      <c r="I229" s="384"/>
      <c r="J229" s="383"/>
      <c r="K229" s="385"/>
      <c r="N229" s="90">
        <v>225</v>
      </c>
    </row>
    <row r="230" spans="2:14" ht="19.649999999999999" customHeight="1">
      <c r="B230" s="185">
        <f t="shared" si="5"/>
        <v>221</v>
      </c>
      <c r="C230" s="179" t="s">
        <v>152</v>
      </c>
      <c r="D230" s="179" t="s">
        <v>153</v>
      </c>
      <c r="E230" s="179">
        <v>2006</v>
      </c>
      <c r="F230" s="395">
        <v>2019</v>
      </c>
      <c r="G230" s="398" t="s">
        <v>20</v>
      </c>
      <c r="H230" s="383"/>
      <c r="I230" s="399" t="s">
        <v>20</v>
      </c>
      <c r="J230" s="383"/>
      <c r="K230" s="385"/>
      <c r="N230" s="90">
        <v>226</v>
      </c>
    </row>
    <row r="231" spans="2:14" ht="19.649999999999999" customHeight="1">
      <c r="B231" s="185">
        <f t="shared" si="5"/>
        <v>222</v>
      </c>
      <c r="C231" s="179" t="s">
        <v>152</v>
      </c>
      <c r="D231" s="179" t="s">
        <v>154</v>
      </c>
      <c r="E231" s="179">
        <v>2014</v>
      </c>
      <c r="F231" s="395">
        <v>2018</v>
      </c>
      <c r="G231" s="382" t="s">
        <v>20</v>
      </c>
      <c r="H231" s="383" t="s">
        <v>20</v>
      </c>
      <c r="I231" s="384"/>
      <c r="J231" s="383"/>
      <c r="K231" s="385"/>
      <c r="N231" s="90">
        <v>227</v>
      </c>
    </row>
    <row r="232" spans="2:14" ht="19.649999999999999" customHeight="1">
      <c r="B232" s="185">
        <f t="shared" si="5"/>
        <v>223</v>
      </c>
      <c r="C232" s="179" t="s">
        <v>152</v>
      </c>
      <c r="D232" s="179" t="s">
        <v>1406</v>
      </c>
      <c r="E232" s="179">
        <v>2012</v>
      </c>
      <c r="F232" s="395">
        <v>2025</v>
      </c>
      <c r="G232" s="382" t="s">
        <v>20</v>
      </c>
      <c r="H232" s="383"/>
      <c r="I232" s="384"/>
      <c r="J232" s="383"/>
      <c r="K232" s="385"/>
      <c r="N232" s="90">
        <v>228</v>
      </c>
    </row>
    <row r="233" spans="2:14" ht="19.649999999999999" customHeight="1">
      <c r="B233" s="185">
        <f t="shared" si="5"/>
        <v>224</v>
      </c>
      <c r="C233" s="179" t="s">
        <v>152</v>
      </c>
      <c r="D233" s="179" t="s">
        <v>861</v>
      </c>
      <c r="E233" s="179">
        <v>2015</v>
      </c>
      <c r="F233" s="395">
        <v>2022</v>
      </c>
      <c r="G233" s="382" t="s">
        <v>20</v>
      </c>
      <c r="H233" s="383" t="s">
        <v>20</v>
      </c>
      <c r="I233" s="384"/>
      <c r="J233" s="383"/>
      <c r="K233" s="385"/>
      <c r="N233" s="90">
        <v>229</v>
      </c>
    </row>
    <row r="234" spans="2:14" ht="19.649999999999999" customHeight="1">
      <c r="B234" s="185">
        <f t="shared" si="5"/>
        <v>225</v>
      </c>
      <c r="C234" s="179" t="s">
        <v>152</v>
      </c>
      <c r="D234" s="179" t="s">
        <v>862</v>
      </c>
      <c r="E234" s="179">
        <v>2012</v>
      </c>
      <c r="F234" s="395">
        <v>2013</v>
      </c>
      <c r="G234" s="382" t="s">
        <v>20</v>
      </c>
      <c r="H234" s="383" t="s">
        <v>20</v>
      </c>
      <c r="I234" s="384"/>
      <c r="J234" s="383"/>
      <c r="K234" s="385"/>
      <c r="N234" s="90">
        <v>230</v>
      </c>
    </row>
    <row r="235" spans="2:14" ht="19.649999999999999" customHeight="1">
      <c r="B235" s="185">
        <f t="shared" si="5"/>
        <v>226</v>
      </c>
      <c r="C235" s="179" t="s">
        <v>152</v>
      </c>
      <c r="D235" s="179" t="s">
        <v>862</v>
      </c>
      <c r="E235" s="179">
        <v>2014</v>
      </c>
      <c r="F235" s="395">
        <v>2019</v>
      </c>
      <c r="G235" s="382" t="s">
        <v>20</v>
      </c>
      <c r="H235" s="383" t="s">
        <v>20</v>
      </c>
      <c r="I235" s="384"/>
      <c r="J235" s="383"/>
      <c r="K235" s="385"/>
      <c r="N235" s="90">
        <v>231</v>
      </c>
    </row>
    <row r="236" spans="2:14" ht="19.649999999999999" customHeight="1">
      <c r="B236" s="185">
        <f t="shared" si="5"/>
        <v>227</v>
      </c>
      <c r="C236" s="179" t="s">
        <v>152</v>
      </c>
      <c r="D236" s="179" t="s">
        <v>862</v>
      </c>
      <c r="E236" s="179">
        <v>2020</v>
      </c>
      <c r="F236" s="395">
        <v>2020</v>
      </c>
      <c r="G236" s="382" t="s">
        <v>20</v>
      </c>
      <c r="H236" s="383" t="s">
        <v>20</v>
      </c>
      <c r="I236" s="384"/>
      <c r="J236" s="383"/>
      <c r="K236" s="385"/>
      <c r="N236" s="90">
        <v>232</v>
      </c>
    </row>
    <row r="237" spans="2:14" ht="19.649999999999999" customHeight="1">
      <c r="B237" s="185">
        <f t="shared" si="5"/>
        <v>228</v>
      </c>
      <c r="C237" s="179" t="s">
        <v>152</v>
      </c>
      <c r="D237" s="179" t="s">
        <v>155</v>
      </c>
      <c r="E237" s="179">
        <v>2008</v>
      </c>
      <c r="F237" s="395">
        <v>2016</v>
      </c>
      <c r="G237" s="398" t="s">
        <v>20</v>
      </c>
      <c r="H237" s="383"/>
      <c r="I237" s="399" t="s">
        <v>20</v>
      </c>
      <c r="J237" s="383"/>
      <c r="K237" s="385"/>
      <c r="N237" s="90">
        <v>233</v>
      </c>
    </row>
    <row r="238" spans="2:14" ht="19.649999999999999" customHeight="1">
      <c r="B238" s="185">
        <f t="shared" si="5"/>
        <v>229</v>
      </c>
      <c r="C238" s="179" t="s">
        <v>152</v>
      </c>
      <c r="D238" s="179" t="s">
        <v>155</v>
      </c>
      <c r="E238" s="179">
        <v>2011</v>
      </c>
      <c r="F238" s="395">
        <v>2015</v>
      </c>
      <c r="G238" s="382" t="s">
        <v>20</v>
      </c>
      <c r="H238" s="383" t="s">
        <v>20</v>
      </c>
      <c r="I238" s="384"/>
      <c r="J238" s="383"/>
      <c r="K238" s="385"/>
      <c r="N238" s="90">
        <v>234</v>
      </c>
    </row>
    <row r="239" spans="2:14" ht="19.649999999999999" customHeight="1">
      <c r="B239" s="185">
        <f t="shared" si="5"/>
        <v>230</v>
      </c>
      <c r="C239" s="179" t="s">
        <v>152</v>
      </c>
      <c r="D239" s="179" t="s">
        <v>155</v>
      </c>
      <c r="E239" s="179">
        <v>2016</v>
      </c>
      <c r="F239" s="395">
        <v>2019</v>
      </c>
      <c r="G239" s="382" t="s">
        <v>20</v>
      </c>
      <c r="H239" s="383" t="s">
        <v>20</v>
      </c>
      <c r="I239" s="384"/>
      <c r="J239" s="383"/>
      <c r="K239" s="385"/>
      <c r="N239" s="90">
        <v>235</v>
      </c>
    </row>
    <row r="240" spans="2:14" ht="19.649999999999999" customHeight="1">
      <c r="B240" s="185">
        <f t="shared" si="5"/>
        <v>231</v>
      </c>
      <c r="C240" s="179" t="s">
        <v>152</v>
      </c>
      <c r="D240" s="179" t="s">
        <v>155</v>
      </c>
      <c r="E240" s="179">
        <v>2016</v>
      </c>
      <c r="F240" s="395" t="s">
        <v>19</v>
      </c>
      <c r="G240" s="398" t="s">
        <v>20</v>
      </c>
      <c r="H240" s="383"/>
      <c r="I240" s="399" t="s">
        <v>20</v>
      </c>
      <c r="J240" s="383"/>
      <c r="K240" s="385"/>
      <c r="N240" s="90">
        <v>236</v>
      </c>
    </row>
    <row r="241" spans="2:14" ht="19.649999999999999" customHeight="1">
      <c r="B241" s="185">
        <f t="shared" si="5"/>
        <v>232</v>
      </c>
      <c r="C241" s="179" t="s">
        <v>152</v>
      </c>
      <c r="D241" s="179" t="s">
        <v>863</v>
      </c>
      <c r="E241" s="179">
        <v>2016</v>
      </c>
      <c r="F241" s="395">
        <v>2016</v>
      </c>
      <c r="G241" s="382" t="s">
        <v>20</v>
      </c>
      <c r="H241" s="383" t="s">
        <v>20</v>
      </c>
      <c r="I241" s="384"/>
      <c r="J241" s="383"/>
      <c r="K241" s="385"/>
      <c r="N241" s="90">
        <v>237</v>
      </c>
    </row>
    <row r="242" spans="2:14" ht="19.649999999999999" customHeight="1">
      <c r="B242" s="185">
        <f t="shared" si="5"/>
        <v>233</v>
      </c>
      <c r="C242" s="179" t="s">
        <v>152</v>
      </c>
      <c r="D242" s="179" t="s">
        <v>864</v>
      </c>
      <c r="E242" s="179">
        <v>2010</v>
      </c>
      <c r="F242" s="395">
        <v>2017</v>
      </c>
      <c r="G242" s="382" t="s">
        <v>20</v>
      </c>
      <c r="H242" s="383" t="s">
        <v>20</v>
      </c>
      <c r="I242" s="384"/>
      <c r="J242" s="383"/>
      <c r="K242" s="385"/>
      <c r="N242" s="90">
        <v>238</v>
      </c>
    </row>
    <row r="243" spans="2:14" ht="19.649999999999999" customHeight="1">
      <c r="B243" s="185">
        <f t="shared" si="5"/>
        <v>234</v>
      </c>
      <c r="C243" s="179" t="s">
        <v>152</v>
      </c>
      <c r="D243" s="179" t="s">
        <v>864</v>
      </c>
      <c r="E243" s="179">
        <v>2018</v>
      </c>
      <c r="F243" s="395">
        <v>2021</v>
      </c>
      <c r="G243" s="382" t="s">
        <v>20</v>
      </c>
      <c r="H243" s="383" t="s">
        <v>20</v>
      </c>
      <c r="I243" s="384"/>
      <c r="J243" s="383"/>
      <c r="K243" s="385"/>
      <c r="N243" s="90">
        <v>239</v>
      </c>
    </row>
    <row r="244" spans="2:14" ht="19.649999999999999" customHeight="1">
      <c r="B244" s="185">
        <f t="shared" si="5"/>
        <v>235</v>
      </c>
      <c r="C244" s="179" t="s">
        <v>152</v>
      </c>
      <c r="D244" s="179" t="s">
        <v>499</v>
      </c>
      <c r="E244" s="179">
        <v>2021</v>
      </c>
      <c r="F244" s="395" t="s">
        <v>19</v>
      </c>
      <c r="G244" s="398" t="s">
        <v>20</v>
      </c>
      <c r="H244" s="383" t="s">
        <v>20</v>
      </c>
      <c r="I244" s="399" t="s">
        <v>20</v>
      </c>
      <c r="J244" s="383"/>
      <c r="K244" s="385"/>
      <c r="N244" s="90">
        <v>240</v>
      </c>
    </row>
    <row r="245" spans="2:14" ht="19.649999999999999" customHeight="1">
      <c r="B245" s="185">
        <f t="shared" si="5"/>
        <v>236</v>
      </c>
      <c r="C245" s="179" t="s">
        <v>152</v>
      </c>
      <c r="D245" s="179" t="s">
        <v>865</v>
      </c>
      <c r="E245" s="179">
        <v>2012</v>
      </c>
      <c r="F245" s="395">
        <v>2014</v>
      </c>
      <c r="G245" s="382" t="s">
        <v>20</v>
      </c>
      <c r="H245" s="383" t="s">
        <v>20</v>
      </c>
      <c r="I245" s="384"/>
      <c r="J245" s="383"/>
      <c r="K245" s="385"/>
      <c r="N245" s="90">
        <v>241</v>
      </c>
    </row>
    <row r="246" spans="2:14" ht="19.649999999999999" customHeight="1">
      <c r="B246" s="185">
        <f t="shared" si="5"/>
        <v>237</v>
      </c>
      <c r="C246" s="179" t="s">
        <v>152</v>
      </c>
      <c r="D246" s="179" t="s">
        <v>866</v>
      </c>
      <c r="E246" s="179">
        <v>2010</v>
      </c>
      <c r="F246" s="395">
        <v>2020</v>
      </c>
      <c r="G246" s="382" t="s">
        <v>20</v>
      </c>
      <c r="H246" s="383" t="s">
        <v>20</v>
      </c>
      <c r="I246" s="384"/>
      <c r="J246" s="383"/>
      <c r="K246" s="385"/>
      <c r="N246" s="90">
        <v>242</v>
      </c>
    </row>
    <row r="247" spans="2:14" ht="19.649999999999999" customHeight="1">
      <c r="B247" s="185">
        <f t="shared" si="5"/>
        <v>238</v>
      </c>
      <c r="C247" s="179" t="s">
        <v>152</v>
      </c>
      <c r="D247" s="179" t="s">
        <v>867</v>
      </c>
      <c r="E247" s="179">
        <v>2012</v>
      </c>
      <c r="F247" s="395">
        <v>2020</v>
      </c>
      <c r="G247" s="382" t="s">
        <v>20</v>
      </c>
      <c r="H247" s="383" t="s">
        <v>20</v>
      </c>
      <c r="I247" s="384"/>
      <c r="J247" s="383"/>
      <c r="K247" s="385"/>
      <c r="N247" s="90">
        <v>243</v>
      </c>
    </row>
    <row r="248" spans="2:14" ht="19.649999999999999" customHeight="1">
      <c r="B248" s="185">
        <f t="shared" si="5"/>
        <v>239</v>
      </c>
      <c r="C248" s="179" t="s">
        <v>152</v>
      </c>
      <c r="D248" s="179" t="s">
        <v>868</v>
      </c>
      <c r="E248" s="179">
        <v>2008</v>
      </c>
      <c r="F248" s="395">
        <v>2015</v>
      </c>
      <c r="G248" s="382" t="s">
        <v>20</v>
      </c>
      <c r="H248" s="383" t="s">
        <v>20</v>
      </c>
      <c r="I248" s="384"/>
      <c r="J248" s="383"/>
      <c r="K248" s="385"/>
      <c r="N248" s="90">
        <v>244</v>
      </c>
    </row>
    <row r="249" spans="2:14" ht="19.649999999999999" customHeight="1">
      <c r="B249" s="185">
        <f t="shared" si="5"/>
        <v>240</v>
      </c>
      <c r="C249" s="179" t="s">
        <v>152</v>
      </c>
      <c r="D249" s="179" t="s">
        <v>868</v>
      </c>
      <c r="E249" s="179">
        <v>2016</v>
      </c>
      <c r="F249" s="395">
        <v>2020</v>
      </c>
      <c r="G249" s="382" t="s">
        <v>20</v>
      </c>
      <c r="H249" s="383" t="s">
        <v>20</v>
      </c>
      <c r="I249" s="384"/>
      <c r="J249" s="383"/>
      <c r="K249" s="385"/>
      <c r="N249" s="90">
        <v>245</v>
      </c>
    </row>
    <row r="250" spans="2:14" ht="19.649999999999999" customHeight="1" thickBot="1">
      <c r="B250" s="185">
        <f t="shared" si="5"/>
        <v>241</v>
      </c>
      <c r="C250" s="179" t="s">
        <v>152</v>
      </c>
      <c r="D250" s="179" t="s">
        <v>869</v>
      </c>
      <c r="E250" s="179">
        <v>2013</v>
      </c>
      <c r="F250" s="395">
        <v>2015</v>
      </c>
      <c r="G250" s="382" t="s">
        <v>20</v>
      </c>
      <c r="H250" s="383" t="s">
        <v>20</v>
      </c>
      <c r="I250" s="384"/>
      <c r="J250" s="383"/>
      <c r="K250" s="385"/>
      <c r="N250" s="90">
        <v>246</v>
      </c>
    </row>
    <row r="251" spans="2:14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371" t="s">
        <v>9</v>
      </c>
      <c r="J251" s="136" t="s">
        <v>1330</v>
      </c>
      <c r="K251" s="139" t="s">
        <v>1331</v>
      </c>
      <c r="L251" s="90">
        <v>1</v>
      </c>
      <c r="N251" s="90">
        <v>247</v>
      </c>
    </row>
    <row r="252" spans="2:14" ht="19.649999999999999" customHeight="1">
      <c r="B252" s="121">
        <f t="shared" ref="B252:B292" si="6">ROW()-10</f>
        <v>242</v>
      </c>
      <c r="C252" s="122" t="s">
        <v>152</v>
      </c>
      <c r="D252" s="122" t="s">
        <v>869</v>
      </c>
      <c r="E252" s="122">
        <v>2016</v>
      </c>
      <c r="F252" s="396">
        <v>2021</v>
      </c>
      <c r="G252" s="386" t="s">
        <v>20</v>
      </c>
      <c r="H252" s="387" t="s">
        <v>20</v>
      </c>
      <c r="I252" s="388"/>
      <c r="J252" s="387"/>
      <c r="K252" s="389"/>
      <c r="N252" s="90">
        <v>248</v>
      </c>
    </row>
    <row r="253" spans="2:14" ht="19.649999999999999" customHeight="1">
      <c r="B253" s="185">
        <f t="shared" si="6"/>
        <v>243</v>
      </c>
      <c r="C253" s="179" t="s">
        <v>152</v>
      </c>
      <c r="D253" s="179" t="s">
        <v>1159</v>
      </c>
      <c r="E253" s="179">
        <v>2012</v>
      </c>
      <c r="F253" s="395" t="s">
        <v>19</v>
      </c>
      <c r="G253" s="398" t="s">
        <v>20</v>
      </c>
      <c r="H253" s="383"/>
      <c r="I253" s="399" t="s">
        <v>20</v>
      </c>
      <c r="J253" s="383"/>
      <c r="K253" s="385"/>
      <c r="N253" s="90">
        <v>249</v>
      </c>
    </row>
    <row r="254" spans="2:14" ht="19.649999999999999" customHeight="1">
      <c r="B254" s="185">
        <f t="shared" si="6"/>
        <v>244</v>
      </c>
      <c r="C254" s="179" t="s">
        <v>152</v>
      </c>
      <c r="D254" s="179" t="s">
        <v>709</v>
      </c>
      <c r="E254" s="179">
        <v>2013</v>
      </c>
      <c r="F254" s="395">
        <v>2019</v>
      </c>
      <c r="G254" s="398" t="s">
        <v>20</v>
      </c>
      <c r="H254" s="383"/>
      <c r="I254" s="384"/>
      <c r="J254" s="383"/>
      <c r="K254" s="385"/>
      <c r="N254" s="90">
        <v>250</v>
      </c>
    </row>
    <row r="255" spans="2:14" ht="19.649999999999999" customHeight="1">
      <c r="B255" s="185">
        <f t="shared" si="6"/>
        <v>245</v>
      </c>
      <c r="C255" s="179" t="s">
        <v>152</v>
      </c>
      <c r="D255" s="179" t="s">
        <v>1408</v>
      </c>
      <c r="E255" s="179">
        <v>2013</v>
      </c>
      <c r="F255" s="395">
        <v>2018</v>
      </c>
      <c r="G255" s="382" t="s">
        <v>20</v>
      </c>
      <c r="H255" s="383" t="s">
        <v>20</v>
      </c>
      <c r="I255" s="384" t="s">
        <v>20</v>
      </c>
      <c r="J255" s="383"/>
      <c r="K255" s="385"/>
      <c r="N255" s="90">
        <v>251</v>
      </c>
    </row>
    <row r="256" spans="2:14" ht="19.649999999999999" customHeight="1">
      <c r="B256" s="185">
        <f t="shared" si="6"/>
        <v>246</v>
      </c>
      <c r="C256" s="179" t="s">
        <v>152</v>
      </c>
      <c r="D256" s="179" t="s">
        <v>1408</v>
      </c>
      <c r="E256" s="179">
        <v>2019</v>
      </c>
      <c r="F256" s="395" t="s">
        <v>19</v>
      </c>
      <c r="G256" s="382" t="s">
        <v>20</v>
      </c>
      <c r="H256" s="383" t="s">
        <v>20</v>
      </c>
      <c r="I256" s="384" t="s">
        <v>20</v>
      </c>
      <c r="J256" s="383"/>
      <c r="K256" s="385"/>
      <c r="N256" s="90">
        <v>252</v>
      </c>
    </row>
    <row r="257" spans="2:14" ht="19.649999999999999" customHeight="1">
      <c r="B257" s="185">
        <f t="shared" si="6"/>
        <v>247</v>
      </c>
      <c r="C257" s="179" t="s">
        <v>152</v>
      </c>
      <c r="D257" s="179" t="s">
        <v>870</v>
      </c>
      <c r="E257" s="179">
        <v>2009</v>
      </c>
      <c r="F257" s="395">
        <v>2022</v>
      </c>
      <c r="G257" s="382" t="s">
        <v>20</v>
      </c>
      <c r="H257" s="383" t="s">
        <v>20</v>
      </c>
      <c r="I257" s="384"/>
      <c r="J257" s="383"/>
      <c r="K257" s="385"/>
      <c r="N257" s="90">
        <v>253</v>
      </c>
    </row>
    <row r="258" spans="2:14" ht="19.649999999999999" customHeight="1">
      <c r="B258" s="185">
        <f t="shared" si="6"/>
        <v>248</v>
      </c>
      <c r="C258" s="179" t="s">
        <v>152</v>
      </c>
      <c r="D258" s="179" t="s">
        <v>871</v>
      </c>
      <c r="E258" s="179">
        <v>2008</v>
      </c>
      <c r="F258" s="395">
        <v>2022</v>
      </c>
      <c r="G258" s="382" t="s">
        <v>20</v>
      </c>
      <c r="H258" s="383" t="s">
        <v>20</v>
      </c>
      <c r="I258" s="384"/>
      <c r="J258" s="383"/>
      <c r="K258" s="385"/>
      <c r="N258" s="90">
        <v>254</v>
      </c>
    </row>
    <row r="259" spans="2:14" ht="19.649999999999999" customHeight="1">
      <c r="B259" s="185">
        <f t="shared" si="6"/>
        <v>249</v>
      </c>
      <c r="C259" s="179" t="s">
        <v>152</v>
      </c>
      <c r="D259" s="179" t="s">
        <v>872</v>
      </c>
      <c r="E259" s="179">
        <v>2012</v>
      </c>
      <c r="F259" s="395">
        <v>2022</v>
      </c>
      <c r="G259" s="382" t="s">
        <v>20</v>
      </c>
      <c r="H259" s="383" t="s">
        <v>20</v>
      </c>
      <c r="I259" s="384"/>
      <c r="J259" s="383"/>
      <c r="K259" s="385"/>
      <c r="N259" s="90">
        <v>255</v>
      </c>
    </row>
    <row r="260" spans="2:14" ht="19.649999999999999" customHeight="1">
      <c r="B260" s="185">
        <f t="shared" si="6"/>
        <v>250</v>
      </c>
      <c r="C260" s="179" t="s">
        <v>152</v>
      </c>
      <c r="D260" s="179" t="s">
        <v>873</v>
      </c>
      <c r="E260" s="179">
        <v>2019</v>
      </c>
      <c r="F260" s="395">
        <v>2021</v>
      </c>
      <c r="G260" s="382" t="s">
        <v>20</v>
      </c>
      <c r="H260" s="383" t="s">
        <v>20</v>
      </c>
      <c r="I260" s="384"/>
      <c r="J260" s="383"/>
      <c r="K260" s="385"/>
      <c r="N260" s="90">
        <v>256</v>
      </c>
    </row>
    <row r="261" spans="2:14" ht="19.649999999999999" customHeight="1">
      <c r="B261" s="185">
        <f t="shared" si="6"/>
        <v>251</v>
      </c>
      <c r="C261" s="179" t="s">
        <v>152</v>
      </c>
      <c r="D261" s="179" t="s">
        <v>874</v>
      </c>
      <c r="E261" s="179">
        <v>2019</v>
      </c>
      <c r="F261" s="395">
        <v>2021</v>
      </c>
      <c r="G261" s="382" t="s">
        <v>20</v>
      </c>
      <c r="H261" s="383" t="s">
        <v>20</v>
      </c>
      <c r="I261" s="384"/>
      <c r="J261" s="383"/>
      <c r="K261" s="385"/>
      <c r="N261" s="90">
        <v>257</v>
      </c>
    </row>
    <row r="262" spans="2:14" ht="19.649999999999999" customHeight="1">
      <c r="B262" s="185">
        <f t="shared" si="6"/>
        <v>252</v>
      </c>
      <c r="C262" s="179" t="s">
        <v>152</v>
      </c>
      <c r="D262" s="179" t="s">
        <v>875</v>
      </c>
      <c r="E262" s="179">
        <v>2019</v>
      </c>
      <c r="F262" s="395">
        <v>2021</v>
      </c>
      <c r="G262" s="382" t="s">
        <v>20</v>
      </c>
      <c r="H262" s="383" t="s">
        <v>20</v>
      </c>
      <c r="I262" s="384"/>
      <c r="J262" s="383"/>
      <c r="K262" s="385"/>
      <c r="N262" s="90">
        <v>258</v>
      </c>
    </row>
    <row r="263" spans="2:14" ht="19.649999999999999" customHeight="1">
      <c r="B263" s="185">
        <f t="shared" si="6"/>
        <v>253</v>
      </c>
      <c r="C263" s="179" t="s">
        <v>152</v>
      </c>
      <c r="D263" s="179" t="s">
        <v>876</v>
      </c>
      <c r="E263" s="179">
        <v>2012</v>
      </c>
      <c r="F263" s="395">
        <v>2020</v>
      </c>
      <c r="G263" s="382" t="s">
        <v>20</v>
      </c>
      <c r="H263" s="383" t="s">
        <v>20</v>
      </c>
      <c r="I263" s="384"/>
      <c r="J263" s="383"/>
      <c r="K263" s="385"/>
      <c r="N263" s="90">
        <v>259</v>
      </c>
    </row>
    <row r="264" spans="2:14" ht="19.649999999999999" customHeight="1">
      <c r="B264" s="185">
        <f t="shared" si="6"/>
        <v>254</v>
      </c>
      <c r="C264" s="179" t="s">
        <v>152</v>
      </c>
      <c r="D264" s="179" t="s">
        <v>877</v>
      </c>
      <c r="E264" s="179">
        <v>2012</v>
      </c>
      <c r="F264" s="395">
        <v>2014</v>
      </c>
      <c r="G264" s="382" t="s">
        <v>20</v>
      </c>
      <c r="H264" s="383" t="s">
        <v>20</v>
      </c>
      <c r="I264" s="384"/>
      <c r="J264" s="383"/>
      <c r="K264" s="385"/>
      <c r="N264" s="90">
        <v>260</v>
      </c>
    </row>
    <row r="265" spans="2:14" ht="19.649999999999999" customHeight="1">
      <c r="B265" s="185">
        <f t="shared" si="6"/>
        <v>255</v>
      </c>
      <c r="C265" s="179" t="s">
        <v>152</v>
      </c>
      <c r="D265" s="179" t="s">
        <v>877</v>
      </c>
      <c r="E265" s="179">
        <v>2015</v>
      </c>
      <c r="F265" s="395">
        <v>2021</v>
      </c>
      <c r="G265" s="382" t="s">
        <v>20</v>
      </c>
      <c r="H265" s="383" t="s">
        <v>20</v>
      </c>
      <c r="I265" s="384"/>
      <c r="J265" s="383"/>
      <c r="K265" s="385"/>
      <c r="N265" s="90">
        <v>261</v>
      </c>
    </row>
    <row r="266" spans="2:14" ht="19.649999999999999" customHeight="1">
      <c r="B266" s="185">
        <f t="shared" si="6"/>
        <v>256</v>
      </c>
      <c r="C266" s="179" t="s">
        <v>152</v>
      </c>
      <c r="D266" s="179" t="s">
        <v>878</v>
      </c>
      <c r="E266" s="179">
        <v>2014</v>
      </c>
      <c r="F266" s="395">
        <v>2017</v>
      </c>
      <c r="G266" s="382" t="s">
        <v>20</v>
      </c>
      <c r="H266" s="383" t="s">
        <v>20</v>
      </c>
      <c r="I266" s="384"/>
      <c r="J266" s="383"/>
      <c r="K266" s="385"/>
      <c r="N266" s="90">
        <v>262</v>
      </c>
    </row>
    <row r="267" spans="2:14" ht="19.649999999999999" customHeight="1">
      <c r="B267" s="185">
        <f t="shared" si="6"/>
        <v>257</v>
      </c>
      <c r="C267" s="179" t="s">
        <v>152</v>
      </c>
      <c r="D267" s="179" t="s">
        <v>879</v>
      </c>
      <c r="E267" s="179">
        <v>2009</v>
      </c>
      <c r="F267" s="395">
        <v>2021</v>
      </c>
      <c r="G267" s="382" t="s">
        <v>20</v>
      </c>
      <c r="H267" s="383" t="s">
        <v>20</v>
      </c>
      <c r="I267" s="384"/>
      <c r="J267" s="383"/>
      <c r="K267" s="385"/>
      <c r="N267" s="90">
        <v>263</v>
      </c>
    </row>
    <row r="268" spans="2:14" ht="19.649999999999999" customHeight="1">
      <c r="B268" s="185">
        <f t="shared" si="6"/>
        <v>258</v>
      </c>
      <c r="C268" s="179" t="s">
        <v>152</v>
      </c>
      <c r="D268" s="179" t="s">
        <v>880</v>
      </c>
      <c r="E268" s="179">
        <v>2012</v>
      </c>
      <c r="F268" s="395">
        <v>2013</v>
      </c>
      <c r="G268" s="382" t="s">
        <v>20</v>
      </c>
      <c r="H268" s="383" t="s">
        <v>20</v>
      </c>
      <c r="I268" s="384"/>
      <c r="J268" s="383"/>
      <c r="K268" s="385"/>
      <c r="N268" s="90">
        <v>264</v>
      </c>
    </row>
    <row r="269" spans="2:14" ht="19.649999999999999" customHeight="1">
      <c r="B269" s="185">
        <f t="shared" si="6"/>
        <v>259</v>
      </c>
      <c r="C269" s="179" t="s">
        <v>152</v>
      </c>
      <c r="D269" s="179" t="s">
        <v>881</v>
      </c>
      <c r="E269" s="179">
        <v>2016</v>
      </c>
      <c r="F269" s="395">
        <v>2019</v>
      </c>
      <c r="G269" s="382" t="s">
        <v>20</v>
      </c>
      <c r="H269" s="383" t="s">
        <v>20</v>
      </c>
      <c r="I269" s="384"/>
      <c r="J269" s="383"/>
      <c r="K269" s="385"/>
      <c r="N269" s="90">
        <v>265</v>
      </c>
    </row>
    <row r="270" spans="2:14" ht="19.649999999999999" customHeight="1">
      <c r="B270" s="185">
        <f t="shared" si="6"/>
        <v>260</v>
      </c>
      <c r="C270" s="179" t="s">
        <v>152</v>
      </c>
      <c r="D270" s="179" t="s">
        <v>882</v>
      </c>
      <c r="E270" s="179">
        <v>2008</v>
      </c>
      <c r="F270" s="395">
        <v>2015</v>
      </c>
      <c r="G270" s="382" t="s">
        <v>20</v>
      </c>
      <c r="H270" s="383" t="s">
        <v>20</v>
      </c>
      <c r="I270" s="384"/>
      <c r="J270" s="383"/>
      <c r="K270" s="385"/>
      <c r="N270" s="90">
        <v>266</v>
      </c>
    </row>
    <row r="271" spans="2:14" ht="19.649999999999999" customHeight="1">
      <c r="B271" s="185">
        <f t="shared" si="6"/>
        <v>261</v>
      </c>
      <c r="C271" s="179" t="s">
        <v>152</v>
      </c>
      <c r="D271" s="179" t="s">
        <v>882</v>
      </c>
      <c r="E271" s="179">
        <v>2015</v>
      </c>
      <c r="F271" s="395">
        <v>2021</v>
      </c>
      <c r="G271" s="382" t="s">
        <v>20</v>
      </c>
      <c r="H271" s="383" t="s">
        <v>20</v>
      </c>
      <c r="I271" s="384"/>
      <c r="J271" s="383"/>
      <c r="K271" s="385"/>
      <c r="N271" s="90">
        <v>267</v>
      </c>
    </row>
    <row r="272" spans="2:14" ht="19.649999999999999" customHeight="1">
      <c r="B272" s="185">
        <f t="shared" si="6"/>
        <v>262</v>
      </c>
      <c r="C272" s="179" t="s">
        <v>152</v>
      </c>
      <c r="D272" s="179" t="s">
        <v>882</v>
      </c>
      <c r="E272" s="179">
        <v>2021</v>
      </c>
      <c r="F272" s="395">
        <v>2022</v>
      </c>
      <c r="G272" s="382" t="s">
        <v>20</v>
      </c>
      <c r="H272" s="383" t="s">
        <v>20</v>
      </c>
      <c r="I272" s="384"/>
      <c r="J272" s="383"/>
      <c r="K272" s="385"/>
      <c r="N272" s="90">
        <v>268</v>
      </c>
    </row>
    <row r="273" spans="2:14" ht="19.649999999999999" customHeight="1">
      <c r="B273" s="185">
        <f t="shared" si="6"/>
        <v>263</v>
      </c>
      <c r="C273" s="179" t="s">
        <v>152</v>
      </c>
      <c r="D273" s="179" t="s">
        <v>883</v>
      </c>
      <c r="E273" s="179">
        <v>2021</v>
      </c>
      <c r="F273" s="395">
        <v>2022</v>
      </c>
      <c r="G273" s="382" t="s">
        <v>20</v>
      </c>
      <c r="H273" s="383" t="s">
        <v>20</v>
      </c>
      <c r="I273" s="384"/>
      <c r="J273" s="383"/>
      <c r="K273" s="385"/>
      <c r="N273" s="90">
        <v>269</v>
      </c>
    </row>
    <row r="274" spans="2:14" ht="19.649999999999999" customHeight="1">
      <c r="B274" s="185">
        <f t="shared" si="6"/>
        <v>264</v>
      </c>
      <c r="C274" s="179" t="s">
        <v>152</v>
      </c>
      <c r="D274" s="179" t="s">
        <v>884</v>
      </c>
      <c r="E274" s="179">
        <v>2012</v>
      </c>
      <c r="F274" s="395">
        <v>2017</v>
      </c>
      <c r="G274" s="382" t="s">
        <v>20</v>
      </c>
      <c r="H274" s="383" t="s">
        <v>20</v>
      </c>
      <c r="I274" s="384"/>
      <c r="J274" s="383"/>
      <c r="K274" s="385"/>
      <c r="N274" s="90">
        <v>270</v>
      </c>
    </row>
    <row r="275" spans="2:14" ht="19.649999999999999" customHeight="1">
      <c r="B275" s="185">
        <f t="shared" si="6"/>
        <v>265</v>
      </c>
      <c r="C275" s="179" t="s">
        <v>152</v>
      </c>
      <c r="D275" s="179" t="s">
        <v>884</v>
      </c>
      <c r="E275" s="179">
        <v>2018</v>
      </c>
      <c r="F275" s="395">
        <v>2021</v>
      </c>
      <c r="G275" s="382" t="s">
        <v>20</v>
      </c>
      <c r="H275" s="383" t="s">
        <v>20</v>
      </c>
      <c r="I275" s="384"/>
      <c r="J275" s="383"/>
      <c r="K275" s="385"/>
      <c r="N275" s="90">
        <v>271</v>
      </c>
    </row>
    <row r="276" spans="2:14" ht="19.649999999999999" customHeight="1">
      <c r="B276" s="185">
        <f t="shared" si="6"/>
        <v>266</v>
      </c>
      <c r="C276" s="179" t="s">
        <v>152</v>
      </c>
      <c r="D276" s="179" t="s">
        <v>771</v>
      </c>
      <c r="E276" s="179">
        <v>2015</v>
      </c>
      <c r="F276" s="395">
        <v>2021</v>
      </c>
      <c r="G276" s="382" t="s">
        <v>20</v>
      </c>
      <c r="H276" s="383" t="s">
        <v>20</v>
      </c>
      <c r="I276" s="384"/>
      <c r="J276" s="383"/>
      <c r="K276" s="385"/>
      <c r="N276" s="90">
        <v>272</v>
      </c>
    </row>
    <row r="277" spans="2:14" ht="19.649999999999999" customHeight="1">
      <c r="B277" s="185">
        <f t="shared" si="6"/>
        <v>267</v>
      </c>
      <c r="C277" s="179" t="s">
        <v>152</v>
      </c>
      <c r="D277" s="179" t="s">
        <v>156</v>
      </c>
      <c r="E277" s="179">
        <v>2012</v>
      </c>
      <c r="F277" s="395">
        <v>2019</v>
      </c>
      <c r="G277" s="382" t="s">
        <v>20</v>
      </c>
      <c r="H277" s="383" t="s">
        <v>20</v>
      </c>
      <c r="I277" s="384"/>
      <c r="J277" s="383"/>
      <c r="K277" s="385"/>
      <c r="N277" s="90">
        <v>273</v>
      </c>
    </row>
    <row r="278" spans="2:14" ht="19.649999999999999" customHeight="1">
      <c r="B278" s="185">
        <f t="shared" si="6"/>
        <v>268</v>
      </c>
      <c r="C278" s="179" t="s">
        <v>152</v>
      </c>
      <c r="D278" s="179" t="s">
        <v>156</v>
      </c>
      <c r="E278" s="179">
        <v>2016</v>
      </c>
      <c r="F278" s="395">
        <v>2019</v>
      </c>
      <c r="G278" s="398" t="s">
        <v>20</v>
      </c>
      <c r="H278" s="383"/>
      <c r="I278" s="384"/>
      <c r="J278" s="383"/>
      <c r="K278" s="385"/>
      <c r="N278" s="90">
        <v>274</v>
      </c>
    </row>
    <row r="279" spans="2:14" ht="19.649999999999999" customHeight="1">
      <c r="B279" s="185">
        <f t="shared" si="6"/>
        <v>269</v>
      </c>
      <c r="C279" s="179" t="s">
        <v>159</v>
      </c>
      <c r="D279" s="179">
        <v>200</v>
      </c>
      <c r="E279" s="179">
        <v>2011</v>
      </c>
      <c r="F279" s="395">
        <v>2017</v>
      </c>
      <c r="G279" s="382" t="s">
        <v>20</v>
      </c>
      <c r="H279" s="383" t="s">
        <v>20</v>
      </c>
      <c r="I279" s="384"/>
      <c r="J279" s="383"/>
      <c r="K279" s="385"/>
      <c r="N279" s="90">
        <v>275</v>
      </c>
    </row>
    <row r="280" spans="2:14" ht="19.649999999999999" customHeight="1">
      <c r="B280" s="185">
        <f t="shared" si="6"/>
        <v>270</v>
      </c>
      <c r="C280" s="179" t="s">
        <v>159</v>
      </c>
      <c r="D280" s="179">
        <v>300</v>
      </c>
      <c r="E280" s="179">
        <v>2005</v>
      </c>
      <c r="F280" s="395">
        <v>2010</v>
      </c>
      <c r="G280" s="382" t="s">
        <v>20</v>
      </c>
      <c r="H280" s="383"/>
      <c r="I280" s="384"/>
      <c r="J280" s="383"/>
      <c r="K280" s="385"/>
      <c r="N280" s="90">
        <v>276</v>
      </c>
    </row>
    <row r="281" spans="2:14" ht="19.649999999999999" customHeight="1">
      <c r="B281" s="185">
        <f t="shared" si="6"/>
        <v>271</v>
      </c>
      <c r="C281" s="179" t="s">
        <v>159</v>
      </c>
      <c r="D281" s="179">
        <v>300</v>
      </c>
      <c r="E281" s="179">
        <v>2011</v>
      </c>
      <c r="F281" s="395" t="s">
        <v>19</v>
      </c>
      <c r="G281" s="382" t="s">
        <v>20</v>
      </c>
      <c r="H281" s="383"/>
      <c r="I281" s="384"/>
      <c r="J281" s="383"/>
      <c r="K281" s="385"/>
      <c r="N281" s="90">
        <v>277</v>
      </c>
    </row>
    <row r="282" spans="2:14" ht="19.649999999999999" customHeight="1">
      <c r="B282" s="185">
        <f t="shared" si="6"/>
        <v>272</v>
      </c>
      <c r="C282" s="179" t="s">
        <v>159</v>
      </c>
      <c r="D282" s="179" t="s">
        <v>1411</v>
      </c>
      <c r="E282" s="179">
        <v>2005</v>
      </c>
      <c r="F282" s="395">
        <v>2010</v>
      </c>
      <c r="G282" s="382" t="s">
        <v>20</v>
      </c>
      <c r="H282" s="383"/>
      <c r="I282" s="384"/>
      <c r="J282" s="383"/>
      <c r="K282" s="385"/>
      <c r="N282" s="90">
        <v>278</v>
      </c>
    </row>
    <row r="283" spans="2:14" ht="19.649999999999999" customHeight="1">
      <c r="B283" s="185">
        <f t="shared" si="6"/>
        <v>273</v>
      </c>
      <c r="C283" s="179" t="s">
        <v>159</v>
      </c>
      <c r="D283" s="179" t="s">
        <v>1411</v>
      </c>
      <c r="E283" s="179">
        <v>2011</v>
      </c>
      <c r="F283" s="395" t="s">
        <v>19</v>
      </c>
      <c r="G283" s="382" t="s">
        <v>20</v>
      </c>
      <c r="H283" s="383"/>
      <c r="I283" s="384"/>
      <c r="J283" s="383"/>
      <c r="K283" s="385"/>
      <c r="N283" s="90">
        <v>279</v>
      </c>
    </row>
    <row r="284" spans="2:14" ht="19.649999999999999" customHeight="1">
      <c r="B284" s="185">
        <f t="shared" si="6"/>
        <v>274</v>
      </c>
      <c r="C284" s="179" t="s">
        <v>159</v>
      </c>
      <c r="D284" s="179" t="s">
        <v>885</v>
      </c>
      <c r="E284" s="179">
        <v>2008</v>
      </c>
      <c r="F284" s="395">
        <v>2008</v>
      </c>
      <c r="G284" s="382" t="s">
        <v>20</v>
      </c>
      <c r="H284" s="383" t="s">
        <v>20</v>
      </c>
      <c r="I284" s="384"/>
      <c r="J284" s="383"/>
      <c r="K284" s="385"/>
      <c r="N284" s="90">
        <v>280</v>
      </c>
    </row>
    <row r="285" spans="2:14" ht="19.649999999999999" customHeight="1">
      <c r="B285" s="185">
        <f t="shared" si="6"/>
        <v>275</v>
      </c>
      <c r="C285" s="179" t="s">
        <v>159</v>
      </c>
      <c r="D285" s="179" t="s">
        <v>162</v>
      </c>
      <c r="E285" s="179">
        <v>2011</v>
      </c>
      <c r="F285" s="395">
        <v>2015</v>
      </c>
      <c r="G285" s="398" t="s">
        <v>20</v>
      </c>
      <c r="H285" s="383"/>
      <c r="I285" s="399" t="s">
        <v>20</v>
      </c>
      <c r="J285" s="383"/>
      <c r="K285" s="385"/>
      <c r="N285" s="90">
        <v>281</v>
      </c>
    </row>
    <row r="286" spans="2:14" ht="19.649999999999999" customHeight="1">
      <c r="B286" s="185">
        <f t="shared" si="6"/>
        <v>276</v>
      </c>
      <c r="C286" s="179" t="s">
        <v>159</v>
      </c>
      <c r="D286" s="179" t="s">
        <v>896</v>
      </c>
      <c r="E286" s="179">
        <v>2019</v>
      </c>
      <c r="F286" s="395" t="s">
        <v>19</v>
      </c>
      <c r="G286" s="382" t="s">
        <v>20</v>
      </c>
      <c r="H286" s="383"/>
      <c r="I286" s="384"/>
      <c r="J286" s="383"/>
      <c r="K286" s="385"/>
      <c r="N286" s="90">
        <v>282</v>
      </c>
    </row>
    <row r="287" spans="2:14" ht="19.649999999999999" customHeight="1">
      <c r="B287" s="185">
        <f t="shared" si="6"/>
        <v>277</v>
      </c>
      <c r="C287" s="179" t="s">
        <v>159</v>
      </c>
      <c r="D287" s="179" t="s">
        <v>886</v>
      </c>
      <c r="E287" s="179">
        <v>2016</v>
      </c>
      <c r="F287" s="395" t="s">
        <v>19</v>
      </c>
      <c r="G287" s="382" t="s">
        <v>20</v>
      </c>
      <c r="H287" s="383"/>
      <c r="I287" s="384"/>
      <c r="J287" s="383"/>
      <c r="K287" s="385"/>
      <c r="N287" s="90">
        <v>283</v>
      </c>
    </row>
    <row r="288" spans="2:14" ht="19.649999999999999" customHeight="1">
      <c r="B288" s="185">
        <f t="shared" si="6"/>
        <v>278</v>
      </c>
      <c r="C288" s="179" t="s">
        <v>159</v>
      </c>
      <c r="D288" s="179" t="s">
        <v>887</v>
      </c>
      <c r="E288" s="179">
        <v>2006</v>
      </c>
      <c r="F288" s="395">
        <v>2010</v>
      </c>
      <c r="G288" s="382" t="s">
        <v>20</v>
      </c>
      <c r="H288" s="383" t="s">
        <v>20</v>
      </c>
      <c r="I288" s="384"/>
      <c r="J288" s="383"/>
      <c r="K288" s="385"/>
      <c r="N288" s="90">
        <v>284</v>
      </c>
    </row>
    <row r="289" spans="2:14" ht="19.649999999999999" customHeight="1">
      <c r="B289" s="185">
        <f t="shared" si="6"/>
        <v>279</v>
      </c>
      <c r="C289" s="179" t="s">
        <v>159</v>
      </c>
      <c r="D289" s="179" t="s">
        <v>888</v>
      </c>
      <c r="E289" s="179">
        <v>2008</v>
      </c>
      <c r="F289" s="395">
        <v>2010</v>
      </c>
      <c r="G289" s="382" t="s">
        <v>20</v>
      </c>
      <c r="H289" s="383" t="s">
        <v>20</v>
      </c>
      <c r="I289" s="384"/>
      <c r="J289" s="383"/>
      <c r="K289" s="385"/>
      <c r="N289" s="90">
        <v>285</v>
      </c>
    </row>
    <row r="290" spans="2:14" ht="19.649999999999999" customHeight="1">
      <c r="B290" s="185">
        <f t="shared" si="6"/>
        <v>280</v>
      </c>
      <c r="C290" s="179" t="s">
        <v>159</v>
      </c>
      <c r="D290" s="179" t="s">
        <v>889</v>
      </c>
      <c r="E290" s="179">
        <v>2008</v>
      </c>
      <c r="F290" s="395">
        <v>2015</v>
      </c>
      <c r="G290" s="382" t="s">
        <v>20</v>
      </c>
      <c r="H290" s="383" t="s">
        <v>20</v>
      </c>
      <c r="I290" s="384"/>
      <c r="J290" s="383"/>
      <c r="K290" s="385"/>
      <c r="N290" s="90">
        <v>286</v>
      </c>
    </row>
    <row r="291" spans="2:14" ht="19.649999999999999" customHeight="1">
      <c r="B291" s="185">
        <f t="shared" si="6"/>
        <v>281</v>
      </c>
      <c r="C291" s="179" t="s">
        <v>159</v>
      </c>
      <c r="D291" s="179" t="s">
        <v>889</v>
      </c>
      <c r="E291" s="179">
        <v>2016</v>
      </c>
      <c r="F291" s="395">
        <v>2020</v>
      </c>
      <c r="G291" s="382" t="s">
        <v>20</v>
      </c>
      <c r="H291" s="383" t="s">
        <v>20</v>
      </c>
      <c r="I291" s="384"/>
      <c r="J291" s="383"/>
      <c r="K291" s="385"/>
      <c r="N291" s="90">
        <v>287</v>
      </c>
    </row>
    <row r="292" spans="2:14" ht="19.649999999999999" customHeight="1" thickBot="1">
      <c r="B292" s="185">
        <f t="shared" si="6"/>
        <v>282</v>
      </c>
      <c r="C292" s="179" t="s">
        <v>159</v>
      </c>
      <c r="D292" s="179" t="s">
        <v>890</v>
      </c>
      <c r="E292" s="179">
        <v>2019</v>
      </c>
      <c r="F292" s="395" t="s">
        <v>19</v>
      </c>
      <c r="G292" s="382" t="s">
        <v>20</v>
      </c>
      <c r="H292" s="383"/>
      <c r="I292" s="384"/>
      <c r="J292" s="383"/>
      <c r="K292" s="385"/>
      <c r="N292" s="90">
        <v>288</v>
      </c>
    </row>
    <row r="293" spans="2:14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371" t="s">
        <v>9</v>
      </c>
      <c r="J293" s="136" t="s">
        <v>1330</v>
      </c>
      <c r="K293" s="139" t="s">
        <v>1331</v>
      </c>
      <c r="L293" s="90">
        <v>1</v>
      </c>
      <c r="N293" s="90">
        <v>289</v>
      </c>
    </row>
    <row r="294" spans="2:14" ht="19.649999999999999" customHeight="1">
      <c r="B294" s="121">
        <f t="shared" ref="B294:B334" si="7">ROW()-11</f>
        <v>283</v>
      </c>
      <c r="C294" s="122" t="s">
        <v>164</v>
      </c>
      <c r="D294" s="122" t="s">
        <v>1414</v>
      </c>
      <c r="E294" s="122">
        <v>2018</v>
      </c>
      <c r="F294" s="396" t="s">
        <v>19</v>
      </c>
      <c r="G294" s="402" t="s">
        <v>20</v>
      </c>
      <c r="H294" s="403" t="s">
        <v>20</v>
      </c>
      <c r="I294" s="404" t="s">
        <v>20</v>
      </c>
      <c r="J294" s="387"/>
      <c r="K294" s="389"/>
      <c r="N294" s="90">
        <v>290</v>
      </c>
    </row>
    <row r="295" spans="2:14" ht="19.649999999999999" customHeight="1">
      <c r="B295" s="185">
        <f t="shared" si="7"/>
        <v>284</v>
      </c>
      <c r="C295" s="179" t="s">
        <v>164</v>
      </c>
      <c r="D295" s="179" t="s">
        <v>773</v>
      </c>
      <c r="E295" s="179">
        <v>2014</v>
      </c>
      <c r="F295" s="395" t="s">
        <v>19</v>
      </c>
      <c r="G295" s="382" t="s">
        <v>20</v>
      </c>
      <c r="H295" s="383" t="s">
        <v>20</v>
      </c>
      <c r="I295" s="384"/>
      <c r="J295" s="383"/>
      <c r="K295" s="385"/>
      <c r="N295" s="90">
        <v>291</v>
      </c>
    </row>
    <row r="296" spans="2:14" ht="19.649999999999999" customHeight="1">
      <c r="B296" s="185">
        <f t="shared" si="7"/>
        <v>285</v>
      </c>
      <c r="C296" s="179" t="s">
        <v>164</v>
      </c>
      <c r="D296" s="179" t="s">
        <v>1162</v>
      </c>
      <c r="E296" s="179">
        <v>2016</v>
      </c>
      <c r="F296" s="395" t="s">
        <v>19</v>
      </c>
      <c r="G296" s="398" t="s">
        <v>20</v>
      </c>
      <c r="H296" s="401" t="s">
        <v>20</v>
      </c>
      <c r="I296" s="399" t="s">
        <v>20</v>
      </c>
      <c r="J296" s="383"/>
      <c r="K296" s="385"/>
      <c r="N296" s="90">
        <v>292</v>
      </c>
    </row>
    <row r="297" spans="2:14" ht="19.649999999999999" customHeight="1">
      <c r="B297" s="185">
        <f t="shared" si="7"/>
        <v>286</v>
      </c>
      <c r="C297" s="179" t="s">
        <v>164</v>
      </c>
      <c r="D297" s="179" t="s">
        <v>1720</v>
      </c>
      <c r="E297" s="179">
        <v>2017</v>
      </c>
      <c r="F297" s="395">
        <v>2024</v>
      </c>
      <c r="G297" s="398" t="s">
        <v>20</v>
      </c>
      <c r="H297" s="401" t="s">
        <v>20</v>
      </c>
      <c r="I297" s="399" t="s">
        <v>20</v>
      </c>
      <c r="J297" s="383"/>
      <c r="K297" s="385"/>
      <c r="N297" s="90">
        <v>293</v>
      </c>
    </row>
    <row r="298" spans="2:14" ht="19.649999999999999" customHeight="1">
      <c r="B298" s="185">
        <f t="shared" si="7"/>
        <v>287</v>
      </c>
      <c r="C298" s="179" t="s">
        <v>164</v>
      </c>
      <c r="D298" s="179" t="s">
        <v>777</v>
      </c>
      <c r="E298" s="179">
        <v>2010</v>
      </c>
      <c r="F298" s="395">
        <v>2018</v>
      </c>
      <c r="G298" s="398" t="s">
        <v>20</v>
      </c>
      <c r="H298" s="401" t="s">
        <v>20</v>
      </c>
      <c r="I298" s="399" t="s">
        <v>20</v>
      </c>
      <c r="J298" s="383"/>
      <c r="K298" s="400" t="s">
        <v>20</v>
      </c>
      <c r="N298" s="90">
        <v>294</v>
      </c>
    </row>
    <row r="299" spans="2:14" ht="19.649999999999999" customHeight="1">
      <c r="B299" s="185">
        <f t="shared" si="7"/>
        <v>288</v>
      </c>
      <c r="C299" s="179" t="s">
        <v>164</v>
      </c>
      <c r="D299" s="179" t="s">
        <v>777</v>
      </c>
      <c r="E299" s="179">
        <v>2020</v>
      </c>
      <c r="F299" s="395" t="s">
        <v>19</v>
      </c>
      <c r="G299" s="382" t="s">
        <v>20</v>
      </c>
      <c r="H299" s="383" t="s">
        <v>20</v>
      </c>
      <c r="I299" s="384"/>
      <c r="J299" s="383" t="s">
        <v>20</v>
      </c>
      <c r="K299" s="385" t="s">
        <v>20</v>
      </c>
      <c r="N299" s="90">
        <v>295</v>
      </c>
    </row>
    <row r="300" spans="2:14" ht="19.649999999999999" customHeight="1">
      <c r="B300" s="185">
        <f t="shared" si="7"/>
        <v>289</v>
      </c>
      <c r="C300" s="179" t="s">
        <v>164</v>
      </c>
      <c r="D300" s="179" t="s">
        <v>778</v>
      </c>
      <c r="E300" s="179">
        <v>2012</v>
      </c>
      <c r="F300" s="395">
        <v>2017</v>
      </c>
      <c r="G300" s="398" t="s">
        <v>20</v>
      </c>
      <c r="H300" s="401" t="s">
        <v>20</v>
      </c>
      <c r="I300" s="399" t="s">
        <v>20</v>
      </c>
      <c r="J300" s="383"/>
      <c r="K300" s="400" t="s">
        <v>20</v>
      </c>
      <c r="N300" s="90">
        <v>296</v>
      </c>
    </row>
    <row r="301" spans="2:14" ht="19.649999999999999" customHeight="1">
      <c r="B301" s="185">
        <f t="shared" si="7"/>
        <v>290</v>
      </c>
      <c r="C301" s="179" t="s">
        <v>164</v>
      </c>
      <c r="D301" s="179" t="s">
        <v>779</v>
      </c>
      <c r="E301" s="179">
        <v>2014</v>
      </c>
      <c r="F301" s="395">
        <v>2020</v>
      </c>
      <c r="G301" s="398" t="s">
        <v>20</v>
      </c>
      <c r="H301" s="401" t="s">
        <v>20</v>
      </c>
      <c r="I301" s="399" t="s">
        <v>20</v>
      </c>
      <c r="J301" s="383"/>
      <c r="K301" s="400" t="s">
        <v>20</v>
      </c>
      <c r="N301" s="90">
        <v>297</v>
      </c>
    </row>
    <row r="302" spans="2:14" ht="19.649999999999999" customHeight="1">
      <c r="B302" s="185">
        <f t="shared" si="7"/>
        <v>291</v>
      </c>
      <c r="C302" s="179" t="s">
        <v>164</v>
      </c>
      <c r="D302" s="179" t="s">
        <v>780</v>
      </c>
      <c r="E302" s="179">
        <v>2013</v>
      </c>
      <c r="F302" s="395" t="s">
        <v>19</v>
      </c>
      <c r="G302" s="398" t="s">
        <v>20</v>
      </c>
      <c r="H302" s="401" t="s">
        <v>20</v>
      </c>
      <c r="I302" s="399" t="s">
        <v>20</v>
      </c>
      <c r="J302" s="383"/>
      <c r="K302" s="400" t="s">
        <v>20</v>
      </c>
      <c r="N302" s="90">
        <v>298</v>
      </c>
    </row>
    <row r="303" spans="2:14" ht="19.649999999999999" customHeight="1">
      <c r="B303" s="185">
        <f t="shared" si="7"/>
        <v>292</v>
      </c>
      <c r="C303" s="179" t="s">
        <v>164</v>
      </c>
      <c r="D303" s="179" t="s">
        <v>1721</v>
      </c>
      <c r="E303" s="179">
        <v>2017</v>
      </c>
      <c r="F303" s="395" t="s">
        <v>19</v>
      </c>
      <c r="G303" s="382" t="s">
        <v>20</v>
      </c>
      <c r="H303" s="383" t="s">
        <v>20</v>
      </c>
      <c r="I303" s="399" t="s">
        <v>20</v>
      </c>
      <c r="J303" s="383" t="s">
        <v>20</v>
      </c>
      <c r="K303" s="385" t="s">
        <v>20</v>
      </c>
      <c r="N303" s="90">
        <v>299</v>
      </c>
    </row>
    <row r="304" spans="2:14" ht="19.649999999999999" customHeight="1">
      <c r="B304" s="185">
        <f t="shared" si="7"/>
        <v>293</v>
      </c>
      <c r="C304" s="179" t="s">
        <v>164</v>
      </c>
      <c r="D304" s="179" t="s">
        <v>1722</v>
      </c>
      <c r="E304" s="179">
        <v>2021</v>
      </c>
      <c r="F304" s="395" t="s">
        <v>19</v>
      </c>
      <c r="G304" s="382" t="s">
        <v>20</v>
      </c>
      <c r="H304" s="383" t="s">
        <v>20</v>
      </c>
      <c r="I304" s="384"/>
      <c r="J304" s="383" t="s">
        <v>20</v>
      </c>
      <c r="K304" s="385" t="s">
        <v>20</v>
      </c>
      <c r="N304" s="90">
        <v>300</v>
      </c>
    </row>
    <row r="305" spans="2:14" ht="19.649999999999999" customHeight="1">
      <c r="B305" s="185">
        <f t="shared" si="7"/>
        <v>294</v>
      </c>
      <c r="C305" s="179" t="s">
        <v>164</v>
      </c>
      <c r="D305" s="179" t="s">
        <v>1723</v>
      </c>
      <c r="E305" s="179">
        <v>2012</v>
      </c>
      <c r="F305" s="395" t="s">
        <v>19</v>
      </c>
      <c r="G305" s="398" t="s">
        <v>20</v>
      </c>
      <c r="H305" s="401" t="s">
        <v>20</v>
      </c>
      <c r="I305" s="399" t="s">
        <v>20</v>
      </c>
      <c r="J305" s="383"/>
      <c r="K305" s="385"/>
      <c r="N305" s="90">
        <v>301</v>
      </c>
    </row>
    <row r="306" spans="2:14" ht="19.649999999999999" customHeight="1">
      <c r="B306" s="185">
        <f t="shared" si="7"/>
        <v>295</v>
      </c>
      <c r="C306" s="179" t="s">
        <v>164</v>
      </c>
      <c r="D306" s="179" t="s">
        <v>774</v>
      </c>
      <c r="E306" s="179">
        <v>2016</v>
      </c>
      <c r="F306" s="395" t="s">
        <v>19</v>
      </c>
      <c r="G306" s="398" t="s">
        <v>20</v>
      </c>
      <c r="H306" s="401" t="s">
        <v>20</v>
      </c>
      <c r="I306" s="399" t="s">
        <v>20</v>
      </c>
      <c r="J306" s="383"/>
      <c r="K306" s="385"/>
      <c r="N306" s="90">
        <v>302</v>
      </c>
    </row>
    <row r="307" spans="2:14" ht="19.649999999999999" customHeight="1">
      <c r="B307" s="185">
        <f t="shared" si="7"/>
        <v>296</v>
      </c>
      <c r="C307" s="179" t="s">
        <v>164</v>
      </c>
      <c r="D307" s="179" t="s">
        <v>1417</v>
      </c>
      <c r="E307" s="179">
        <v>2009</v>
      </c>
      <c r="F307" s="395">
        <v>2016</v>
      </c>
      <c r="G307" s="398" t="s">
        <v>20</v>
      </c>
      <c r="H307" s="401" t="s">
        <v>20</v>
      </c>
      <c r="I307" s="399" t="s">
        <v>20</v>
      </c>
      <c r="J307" s="383"/>
      <c r="K307" s="400" t="s">
        <v>20</v>
      </c>
      <c r="N307" s="90">
        <v>303</v>
      </c>
    </row>
    <row r="308" spans="2:14" ht="19.649999999999999" customHeight="1">
      <c r="B308" s="185">
        <f t="shared" si="7"/>
        <v>297</v>
      </c>
      <c r="C308" s="179" t="s">
        <v>164</v>
      </c>
      <c r="D308" s="179" t="s">
        <v>1416</v>
      </c>
      <c r="E308" s="179">
        <v>2018</v>
      </c>
      <c r="F308" s="395" t="s">
        <v>19</v>
      </c>
      <c r="G308" s="398" t="s">
        <v>20</v>
      </c>
      <c r="H308" s="401" t="s">
        <v>20</v>
      </c>
      <c r="I308" s="399" t="s">
        <v>20</v>
      </c>
      <c r="J308" s="383"/>
      <c r="K308" s="385"/>
      <c r="N308" s="90">
        <v>304</v>
      </c>
    </row>
    <row r="309" spans="2:14" ht="19.649999999999999" customHeight="1">
      <c r="B309" s="185">
        <f t="shared" si="7"/>
        <v>298</v>
      </c>
      <c r="C309" s="179" t="s">
        <v>164</v>
      </c>
      <c r="D309" s="179" t="s">
        <v>1416</v>
      </c>
      <c r="E309" s="179">
        <v>2018</v>
      </c>
      <c r="F309" s="395" t="s">
        <v>19</v>
      </c>
      <c r="G309" s="398" t="s">
        <v>20</v>
      </c>
      <c r="H309" s="383"/>
      <c r="I309" s="384"/>
      <c r="J309" s="383"/>
      <c r="K309" s="400" t="s">
        <v>20</v>
      </c>
      <c r="N309" s="90">
        <v>305</v>
      </c>
    </row>
    <row r="310" spans="2:14" ht="19.649999999999999" customHeight="1">
      <c r="B310" s="185">
        <f t="shared" si="7"/>
        <v>299</v>
      </c>
      <c r="C310" s="179" t="s">
        <v>164</v>
      </c>
      <c r="D310" s="179" t="s">
        <v>1724</v>
      </c>
      <c r="E310" s="179">
        <v>2021</v>
      </c>
      <c r="F310" s="395" t="s">
        <v>19</v>
      </c>
      <c r="G310" s="382" t="s">
        <v>20</v>
      </c>
      <c r="H310" s="383" t="s">
        <v>20</v>
      </c>
      <c r="I310" s="384"/>
      <c r="J310" s="383" t="s">
        <v>20</v>
      </c>
      <c r="K310" s="385" t="s">
        <v>20</v>
      </c>
      <c r="N310" s="90">
        <v>306</v>
      </c>
    </row>
    <row r="311" spans="2:14" ht="19.649999999999999" customHeight="1">
      <c r="B311" s="185">
        <f t="shared" si="7"/>
        <v>300</v>
      </c>
      <c r="C311" s="179" t="s">
        <v>164</v>
      </c>
      <c r="D311" s="179" t="s">
        <v>767</v>
      </c>
      <c r="E311" s="179">
        <v>2006</v>
      </c>
      <c r="F311" s="395" t="s">
        <v>19</v>
      </c>
      <c r="G311" s="398" t="s">
        <v>20</v>
      </c>
      <c r="H311" s="383" t="s">
        <v>20</v>
      </c>
      <c r="I311" s="399" t="s">
        <v>20</v>
      </c>
      <c r="J311" s="383"/>
      <c r="K311" s="400" t="s">
        <v>20</v>
      </c>
      <c r="N311" s="90">
        <v>307</v>
      </c>
    </row>
    <row r="312" spans="2:14" ht="19.649999999999999" customHeight="1">
      <c r="B312" s="185">
        <f t="shared" si="7"/>
        <v>301</v>
      </c>
      <c r="C312" s="179" t="s">
        <v>164</v>
      </c>
      <c r="D312" s="179" t="s">
        <v>1164</v>
      </c>
      <c r="E312" s="179">
        <v>2016</v>
      </c>
      <c r="F312" s="395" t="s">
        <v>19</v>
      </c>
      <c r="G312" s="398" t="s">
        <v>20</v>
      </c>
      <c r="H312" s="401" t="s">
        <v>20</v>
      </c>
      <c r="I312" s="399" t="s">
        <v>20</v>
      </c>
      <c r="J312" s="383"/>
      <c r="K312" s="385"/>
      <c r="N312" s="90">
        <v>308</v>
      </c>
    </row>
    <row r="313" spans="2:14" ht="19.649999999999999" customHeight="1">
      <c r="B313" s="185">
        <f t="shared" si="7"/>
        <v>302</v>
      </c>
      <c r="C313" s="179" t="s">
        <v>164</v>
      </c>
      <c r="D313" s="179" t="s">
        <v>165</v>
      </c>
      <c r="E313" s="179">
        <v>2006</v>
      </c>
      <c r="F313" s="395" t="s">
        <v>19</v>
      </c>
      <c r="G313" s="398" t="s">
        <v>20</v>
      </c>
      <c r="H313" s="383"/>
      <c r="I313" s="399" t="s">
        <v>20</v>
      </c>
      <c r="J313" s="383"/>
      <c r="K313" s="400" t="s">
        <v>20</v>
      </c>
      <c r="N313" s="90">
        <v>309</v>
      </c>
    </row>
    <row r="314" spans="2:14" ht="19.649999999999999" customHeight="1">
      <c r="B314" s="185">
        <f t="shared" si="7"/>
        <v>303</v>
      </c>
      <c r="C314" s="179" t="s">
        <v>164</v>
      </c>
      <c r="D314" s="179" t="s">
        <v>775</v>
      </c>
      <c r="E314" s="179">
        <v>2016</v>
      </c>
      <c r="F314" s="395" t="s">
        <v>19</v>
      </c>
      <c r="G314" s="398" t="s">
        <v>20</v>
      </c>
      <c r="H314" s="401" t="s">
        <v>20</v>
      </c>
      <c r="I314" s="399" t="s">
        <v>20</v>
      </c>
      <c r="J314" s="383"/>
      <c r="K314" s="385"/>
      <c r="N314" s="90">
        <v>310</v>
      </c>
    </row>
    <row r="315" spans="2:14" ht="19.649999999999999" customHeight="1">
      <c r="B315" s="185">
        <f t="shared" si="7"/>
        <v>304</v>
      </c>
      <c r="C315" s="179" t="s">
        <v>169</v>
      </c>
      <c r="D315" s="179" t="s">
        <v>551</v>
      </c>
      <c r="E315" s="179">
        <v>2021</v>
      </c>
      <c r="F315" s="395" t="s">
        <v>19</v>
      </c>
      <c r="G315" s="382" t="s">
        <v>20</v>
      </c>
      <c r="H315" s="383" t="s">
        <v>20</v>
      </c>
      <c r="I315" s="384"/>
      <c r="J315" s="383"/>
      <c r="K315" s="385"/>
      <c r="N315" s="90">
        <v>311</v>
      </c>
    </row>
    <row r="316" spans="2:14" ht="19.649999999999999" customHeight="1">
      <c r="B316" s="185">
        <f t="shared" si="7"/>
        <v>305</v>
      </c>
      <c r="C316" s="179" t="s">
        <v>171</v>
      </c>
      <c r="D316" s="179" t="s">
        <v>172</v>
      </c>
      <c r="E316" s="179">
        <v>2012</v>
      </c>
      <c r="F316" s="395" t="s">
        <v>19</v>
      </c>
      <c r="G316" s="382" t="s">
        <v>20</v>
      </c>
      <c r="H316" s="383" t="s">
        <v>20</v>
      </c>
      <c r="I316" s="384"/>
      <c r="J316" s="383"/>
      <c r="K316" s="385"/>
      <c r="N316" s="90">
        <v>312</v>
      </c>
    </row>
    <row r="317" spans="2:14" ht="19.649999999999999" customHeight="1">
      <c r="B317" s="185">
        <f t="shared" si="7"/>
        <v>306</v>
      </c>
      <c r="C317" s="179" t="s">
        <v>171</v>
      </c>
      <c r="D317" s="179" t="s">
        <v>173</v>
      </c>
      <c r="E317" s="179">
        <v>2013</v>
      </c>
      <c r="F317" s="395">
        <v>2017</v>
      </c>
      <c r="G317" s="382" t="s">
        <v>20</v>
      </c>
      <c r="H317" s="383" t="s">
        <v>20</v>
      </c>
      <c r="I317" s="384"/>
      <c r="J317" s="383"/>
      <c r="K317" s="385"/>
      <c r="N317" s="90">
        <v>313</v>
      </c>
    </row>
    <row r="318" spans="2:14" ht="19.649999999999999" customHeight="1">
      <c r="B318" s="185">
        <f t="shared" si="7"/>
        <v>307</v>
      </c>
      <c r="C318" s="179" t="s">
        <v>171</v>
      </c>
      <c r="D318" s="179" t="s">
        <v>173</v>
      </c>
      <c r="E318" s="179">
        <v>2017</v>
      </c>
      <c r="F318" s="395" t="s">
        <v>19</v>
      </c>
      <c r="G318" s="382" t="s">
        <v>20</v>
      </c>
      <c r="H318" s="383" t="s">
        <v>20</v>
      </c>
      <c r="I318" s="384"/>
      <c r="J318" s="383"/>
      <c r="K318" s="385"/>
      <c r="N318" s="90">
        <v>314</v>
      </c>
    </row>
    <row r="319" spans="2:14" ht="19.649999999999999" customHeight="1">
      <c r="B319" s="185">
        <f t="shared" si="7"/>
        <v>308</v>
      </c>
      <c r="C319" s="179" t="s">
        <v>171</v>
      </c>
      <c r="D319" s="179" t="s">
        <v>1725</v>
      </c>
      <c r="E319" s="179">
        <v>2021</v>
      </c>
      <c r="F319" s="395" t="s">
        <v>19</v>
      </c>
      <c r="G319" s="382" t="s">
        <v>20</v>
      </c>
      <c r="H319" s="383" t="s">
        <v>20</v>
      </c>
      <c r="I319" s="384"/>
      <c r="J319" s="383"/>
      <c r="K319" s="385"/>
      <c r="N319" s="90">
        <v>315</v>
      </c>
    </row>
    <row r="320" spans="2:14" ht="19.649999999999999" customHeight="1">
      <c r="B320" s="185">
        <f t="shared" si="7"/>
        <v>309</v>
      </c>
      <c r="C320" s="179" t="s">
        <v>171</v>
      </c>
      <c r="D320" s="179" t="s">
        <v>175</v>
      </c>
      <c r="E320" s="179">
        <v>2012</v>
      </c>
      <c r="F320" s="395" t="s">
        <v>19</v>
      </c>
      <c r="G320" s="382" t="s">
        <v>20</v>
      </c>
      <c r="H320" s="383" t="s">
        <v>20</v>
      </c>
      <c r="I320" s="384"/>
      <c r="J320" s="383"/>
      <c r="K320" s="385"/>
      <c r="N320" s="90">
        <v>316</v>
      </c>
    </row>
    <row r="321" spans="2:14" ht="19.649999999999999" customHeight="1">
      <c r="B321" s="185">
        <f t="shared" si="7"/>
        <v>310</v>
      </c>
      <c r="C321" s="179" t="s">
        <v>171</v>
      </c>
      <c r="D321" s="179" t="s">
        <v>177</v>
      </c>
      <c r="E321" s="179">
        <v>2012</v>
      </c>
      <c r="F321" s="395" t="s">
        <v>19</v>
      </c>
      <c r="G321" s="382" t="s">
        <v>20</v>
      </c>
      <c r="H321" s="383" t="s">
        <v>20</v>
      </c>
      <c r="I321" s="384"/>
      <c r="J321" s="383"/>
      <c r="K321" s="385"/>
      <c r="N321" s="90">
        <v>317</v>
      </c>
    </row>
    <row r="322" spans="2:14" ht="19.649999999999999" customHeight="1">
      <c r="B322" s="185">
        <f t="shared" si="7"/>
        <v>311</v>
      </c>
      <c r="C322" s="179" t="s">
        <v>171</v>
      </c>
      <c r="D322" s="179" t="s">
        <v>177</v>
      </c>
      <c r="E322" s="179">
        <v>2020</v>
      </c>
      <c r="F322" s="395" t="s">
        <v>19</v>
      </c>
      <c r="G322" s="382" t="s">
        <v>20</v>
      </c>
      <c r="H322" s="383" t="s">
        <v>20</v>
      </c>
      <c r="I322" s="384"/>
      <c r="J322" s="383"/>
      <c r="K322" s="385"/>
      <c r="N322" s="90">
        <v>318</v>
      </c>
    </row>
    <row r="323" spans="2:14" ht="19.649999999999999" customHeight="1">
      <c r="B323" s="185">
        <f t="shared" si="7"/>
        <v>312</v>
      </c>
      <c r="C323" s="179" t="s">
        <v>171</v>
      </c>
      <c r="D323" s="179" t="s">
        <v>178</v>
      </c>
      <c r="E323" s="179">
        <v>2012</v>
      </c>
      <c r="F323" s="395" t="s">
        <v>19</v>
      </c>
      <c r="G323" s="382" t="s">
        <v>20</v>
      </c>
      <c r="H323" s="383" t="s">
        <v>20</v>
      </c>
      <c r="I323" s="384"/>
      <c r="J323" s="383"/>
      <c r="K323" s="385"/>
      <c r="N323" s="90">
        <v>319</v>
      </c>
    </row>
    <row r="324" spans="2:14" ht="19.649999999999999" customHeight="1">
      <c r="B324" s="185">
        <f t="shared" si="7"/>
        <v>313</v>
      </c>
      <c r="C324" s="179" t="s">
        <v>171</v>
      </c>
      <c r="D324" s="179" t="s">
        <v>178</v>
      </c>
      <c r="E324" s="179">
        <v>2020</v>
      </c>
      <c r="F324" s="395" t="s">
        <v>19</v>
      </c>
      <c r="G324" s="382" t="s">
        <v>20</v>
      </c>
      <c r="H324" s="383" t="s">
        <v>20</v>
      </c>
      <c r="I324" s="384"/>
      <c r="J324" s="383"/>
      <c r="K324" s="385"/>
      <c r="N324" s="90">
        <v>320</v>
      </c>
    </row>
    <row r="325" spans="2:14" ht="19.649999999999999" customHeight="1">
      <c r="B325" s="185">
        <f t="shared" si="7"/>
        <v>314</v>
      </c>
      <c r="C325" s="179" t="s">
        <v>1170</v>
      </c>
      <c r="D325" s="179" t="s">
        <v>1421</v>
      </c>
      <c r="E325" s="179">
        <v>2017</v>
      </c>
      <c r="F325" s="395" t="s">
        <v>19</v>
      </c>
      <c r="G325" s="382" t="s">
        <v>20</v>
      </c>
      <c r="H325" s="383" t="s">
        <v>20</v>
      </c>
      <c r="I325" s="384"/>
      <c r="J325" s="383"/>
      <c r="K325" s="385"/>
      <c r="N325" s="90">
        <v>321</v>
      </c>
    </row>
    <row r="326" spans="2:14" ht="19.649999999999999" customHeight="1">
      <c r="B326" s="185">
        <f t="shared" si="7"/>
        <v>315</v>
      </c>
      <c r="C326" s="179" t="s">
        <v>1170</v>
      </c>
      <c r="D326" s="179" t="s">
        <v>1171</v>
      </c>
      <c r="E326" s="179">
        <v>2011</v>
      </c>
      <c r="F326" s="395">
        <v>2021</v>
      </c>
      <c r="G326" s="382"/>
      <c r="H326" s="383" t="s">
        <v>20</v>
      </c>
      <c r="I326" s="384"/>
      <c r="J326" s="383"/>
      <c r="K326" s="385"/>
      <c r="N326" s="90">
        <v>322</v>
      </c>
    </row>
    <row r="327" spans="2:14" ht="19.649999999999999" customHeight="1">
      <c r="B327" s="185">
        <f t="shared" si="7"/>
        <v>316</v>
      </c>
      <c r="C327" s="179" t="s">
        <v>1170</v>
      </c>
      <c r="D327" s="179" t="s">
        <v>1171</v>
      </c>
      <c r="E327" s="179">
        <v>2021</v>
      </c>
      <c r="F327" s="395" t="s">
        <v>19</v>
      </c>
      <c r="G327" s="382" t="s">
        <v>20</v>
      </c>
      <c r="H327" s="383" t="s">
        <v>20</v>
      </c>
      <c r="I327" s="384"/>
      <c r="J327" s="383"/>
      <c r="K327" s="385"/>
      <c r="N327" s="90">
        <v>323</v>
      </c>
    </row>
    <row r="328" spans="2:14" ht="19.649999999999999" customHeight="1">
      <c r="B328" s="185">
        <f t="shared" si="7"/>
        <v>317</v>
      </c>
      <c r="C328" s="179" t="s">
        <v>179</v>
      </c>
      <c r="D328" s="179" t="s">
        <v>891</v>
      </c>
      <c r="E328" s="179">
        <v>2008</v>
      </c>
      <c r="F328" s="395">
        <v>2014</v>
      </c>
      <c r="G328" s="382" t="s">
        <v>20</v>
      </c>
      <c r="H328" s="383" t="s">
        <v>20</v>
      </c>
      <c r="I328" s="384"/>
      <c r="J328" s="383"/>
      <c r="K328" s="385"/>
      <c r="N328" s="90">
        <v>324</v>
      </c>
    </row>
    <row r="329" spans="2:14" ht="19.649999999999999" customHeight="1">
      <c r="B329" s="185">
        <f t="shared" si="7"/>
        <v>318</v>
      </c>
      <c r="C329" s="179" t="s">
        <v>179</v>
      </c>
      <c r="D329" s="179" t="s">
        <v>892</v>
      </c>
      <c r="E329" s="179">
        <v>2008</v>
      </c>
      <c r="F329" s="395">
        <v>2012</v>
      </c>
      <c r="G329" s="382" t="s">
        <v>20</v>
      </c>
      <c r="H329" s="383" t="s">
        <v>20</v>
      </c>
      <c r="I329" s="384"/>
      <c r="J329" s="383"/>
      <c r="K329" s="385"/>
      <c r="N329" s="90">
        <v>325</v>
      </c>
    </row>
    <row r="330" spans="2:14" ht="19.649999999999999" customHeight="1">
      <c r="B330" s="185">
        <f t="shared" si="7"/>
        <v>319</v>
      </c>
      <c r="C330" s="179" t="s">
        <v>179</v>
      </c>
      <c r="D330" s="179" t="s">
        <v>180</v>
      </c>
      <c r="E330" s="179">
        <v>2008</v>
      </c>
      <c r="F330" s="395">
        <v>2021</v>
      </c>
      <c r="G330" s="382" t="s">
        <v>20</v>
      </c>
      <c r="H330" s="383" t="s">
        <v>20</v>
      </c>
      <c r="I330" s="384"/>
      <c r="J330" s="383"/>
      <c r="K330" s="385"/>
      <c r="N330" s="90">
        <v>326</v>
      </c>
    </row>
    <row r="331" spans="2:14" ht="19.649999999999999" customHeight="1">
      <c r="B331" s="185">
        <f t="shared" si="7"/>
        <v>320</v>
      </c>
      <c r="C331" s="179" t="s">
        <v>179</v>
      </c>
      <c r="D331" s="179" t="s">
        <v>180</v>
      </c>
      <c r="E331" s="179">
        <v>2011</v>
      </c>
      <c r="F331" s="395" t="s">
        <v>19</v>
      </c>
      <c r="G331" s="382" t="s">
        <v>20</v>
      </c>
      <c r="H331" s="383"/>
      <c r="I331" s="384" t="s">
        <v>20</v>
      </c>
      <c r="J331" s="383"/>
      <c r="K331" s="385"/>
      <c r="N331" s="90">
        <v>327</v>
      </c>
    </row>
    <row r="332" spans="2:14" ht="19.649999999999999" customHeight="1">
      <c r="B332" s="185">
        <f t="shared" si="7"/>
        <v>321</v>
      </c>
      <c r="C332" s="179" t="s">
        <v>179</v>
      </c>
      <c r="D332" s="179" t="s">
        <v>182</v>
      </c>
      <c r="E332" s="179">
        <v>2006</v>
      </c>
      <c r="F332" s="395" t="s">
        <v>19</v>
      </c>
      <c r="G332" s="382" t="s">
        <v>20</v>
      </c>
      <c r="H332" s="383"/>
      <c r="I332" s="384"/>
      <c r="J332" s="383"/>
      <c r="K332" s="385"/>
      <c r="N332" s="90">
        <v>328</v>
      </c>
    </row>
    <row r="333" spans="2:14" ht="19.649999999999999" customHeight="1">
      <c r="B333" s="185">
        <f t="shared" si="7"/>
        <v>322</v>
      </c>
      <c r="C333" s="179" t="s">
        <v>179</v>
      </c>
      <c r="D333" s="179" t="s">
        <v>182</v>
      </c>
      <c r="E333" s="179">
        <v>2011</v>
      </c>
      <c r="F333" s="395" t="s">
        <v>19</v>
      </c>
      <c r="G333" s="382" t="s">
        <v>20</v>
      </c>
      <c r="H333" s="383"/>
      <c r="I333" s="384"/>
      <c r="J333" s="383"/>
      <c r="K333" s="385"/>
      <c r="N333" s="90">
        <v>329</v>
      </c>
    </row>
    <row r="334" spans="2:14" ht="19.649999999999999" customHeight="1" thickBot="1">
      <c r="B334" s="185">
        <f t="shared" si="7"/>
        <v>323</v>
      </c>
      <c r="C334" s="179" t="s">
        <v>179</v>
      </c>
      <c r="D334" s="179" t="s">
        <v>893</v>
      </c>
      <c r="E334" s="179">
        <v>2008</v>
      </c>
      <c r="F334" s="395">
        <v>2011</v>
      </c>
      <c r="G334" s="382" t="s">
        <v>20</v>
      </c>
      <c r="H334" s="383" t="s">
        <v>20</v>
      </c>
      <c r="I334" s="384"/>
      <c r="J334" s="383"/>
      <c r="K334" s="385"/>
      <c r="N334" s="90">
        <v>330</v>
      </c>
    </row>
    <row r="335" spans="2:14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371" t="s">
        <v>9</v>
      </c>
      <c r="J335" s="136" t="s">
        <v>1330</v>
      </c>
      <c r="K335" s="139" t="s">
        <v>1331</v>
      </c>
      <c r="L335" s="90">
        <v>1</v>
      </c>
      <c r="N335" s="90">
        <v>331</v>
      </c>
    </row>
    <row r="336" spans="2:14" ht="19.649999999999999" customHeight="1">
      <c r="B336" s="121">
        <f t="shared" ref="B336:B376" si="8">ROW()-12</f>
        <v>324</v>
      </c>
      <c r="C336" s="122" t="s">
        <v>179</v>
      </c>
      <c r="D336" s="122" t="s">
        <v>894</v>
      </c>
      <c r="E336" s="122">
        <v>2013</v>
      </c>
      <c r="F336" s="396">
        <v>2016</v>
      </c>
      <c r="G336" s="386" t="s">
        <v>20</v>
      </c>
      <c r="H336" s="387" t="s">
        <v>20</v>
      </c>
      <c r="I336" s="388"/>
      <c r="J336" s="387"/>
      <c r="K336" s="389"/>
      <c r="N336" s="90">
        <v>332</v>
      </c>
    </row>
    <row r="337" spans="2:14" ht="19.649999999999999" customHeight="1">
      <c r="B337" s="185">
        <f t="shared" si="8"/>
        <v>325</v>
      </c>
      <c r="C337" s="179" t="s">
        <v>179</v>
      </c>
      <c r="D337" s="179" t="s">
        <v>895</v>
      </c>
      <c r="E337" s="179">
        <v>2008</v>
      </c>
      <c r="F337" s="395">
        <v>2010</v>
      </c>
      <c r="G337" s="382" t="s">
        <v>20</v>
      </c>
      <c r="H337" s="383" t="s">
        <v>20</v>
      </c>
      <c r="I337" s="384"/>
      <c r="J337" s="383"/>
      <c r="K337" s="385"/>
      <c r="N337" s="90">
        <v>333</v>
      </c>
    </row>
    <row r="338" spans="2:14" ht="19.649999999999999" customHeight="1">
      <c r="B338" s="185">
        <f t="shared" si="8"/>
        <v>326</v>
      </c>
      <c r="C338" s="179" t="s">
        <v>179</v>
      </c>
      <c r="D338" s="179" t="s">
        <v>895</v>
      </c>
      <c r="E338" s="179">
        <v>2011</v>
      </c>
      <c r="F338" s="395">
        <v>2022</v>
      </c>
      <c r="G338" s="382" t="s">
        <v>20</v>
      </c>
      <c r="H338" s="383" t="s">
        <v>20</v>
      </c>
      <c r="I338" s="384"/>
      <c r="J338" s="383"/>
      <c r="K338" s="385"/>
      <c r="N338" s="90">
        <v>334</v>
      </c>
    </row>
    <row r="339" spans="2:14" ht="19.649999999999999" customHeight="1">
      <c r="B339" s="185">
        <f t="shared" si="8"/>
        <v>327</v>
      </c>
      <c r="C339" s="179" t="s">
        <v>179</v>
      </c>
      <c r="D339" s="179" t="s">
        <v>895</v>
      </c>
      <c r="E339" s="179">
        <v>2011</v>
      </c>
      <c r="F339" s="395" t="s">
        <v>19</v>
      </c>
      <c r="G339" s="382" t="s">
        <v>20</v>
      </c>
      <c r="H339" s="383"/>
      <c r="I339" s="384"/>
      <c r="J339" s="383"/>
      <c r="K339" s="385"/>
      <c r="N339" s="90">
        <v>335</v>
      </c>
    </row>
    <row r="340" spans="2:14" ht="19.649999999999999" customHeight="1">
      <c r="B340" s="185">
        <f t="shared" si="8"/>
        <v>328</v>
      </c>
      <c r="C340" s="179" t="s">
        <v>179</v>
      </c>
      <c r="D340" s="179" t="s">
        <v>896</v>
      </c>
      <c r="E340" s="179">
        <v>2008</v>
      </c>
      <c r="F340" s="395">
        <v>2022</v>
      </c>
      <c r="G340" s="382" t="s">
        <v>20</v>
      </c>
      <c r="H340" s="383" t="s">
        <v>20</v>
      </c>
      <c r="I340" s="384"/>
      <c r="J340" s="383"/>
      <c r="K340" s="385"/>
      <c r="N340" s="90">
        <v>336</v>
      </c>
    </row>
    <row r="341" spans="2:14" ht="19.649999999999999" customHeight="1">
      <c r="B341" s="185">
        <f t="shared" si="8"/>
        <v>329</v>
      </c>
      <c r="C341" s="179" t="s">
        <v>179</v>
      </c>
      <c r="D341" s="179" t="s">
        <v>183</v>
      </c>
      <c r="E341" s="179">
        <v>2009</v>
      </c>
      <c r="F341" s="395">
        <v>2020</v>
      </c>
      <c r="G341" s="382" t="s">
        <v>20</v>
      </c>
      <c r="H341" s="383" t="s">
        <v>20</v>
      </c>
      <c r="I341" s="384"/>
      <c r="J341" s="383"/>
      <c r="K341" s="385"/>
      <c r="N341" s="90">
        <v>337</v>
      </c>
    </row>
    <row r="342" spans="2:14" ht="19.649999999999999" customHeight="1">
      <c r="B342" s="185">
        <f t="shared" si="8"/>
        <v>330</v>
      </c>
      <c r="C342" s="179" t="s">
        <v>179</v>
      </c>
      <c r="D342" s="179" t="s">
        <v>183</v>
      </c>
      <c r="E342" s="179">
        <v>2011</v>
      </c>
      <c r="F342" s="395">
        <v>2016</v>
      </c>
      <c r="G342" s="382" t="s">
        <v>20</v>
      </c>
      <c r="H342" s="383"/>
      <c r="I342" s="384"/>
      <c r="J342" s="383"/>
      <c r="K342" s="385"/>
      <c r="N342" s="90">
        <v>338</v>
      </c>
    </row>
    <row r="343" spans="2:14" ht="19.649999999999999" customHeight="1">
      <c r="B343" s="185">
        <f t="shared" si="8"/>
        <v>331</v>
      </c>
      <c r="C343" s="179" t="s">
        <v>179</v>
      </c>
      <c r="D343" s="179" t="s">
        <v>185</v>
      </c>
      <c r="E343" s="179">
        <v>2005</v>
      </c>
      <c r="F343" s="395">
        <v>2008</v>
      </c>
      <c r="G343" s="382" t="s">
        <v>20</v>
      </c>
      <c r="H343" s="383"/>
      <c r="I343" s="384"/>
      <c r="J343" s="383"/>
      <c r="K343" s="385"/>
      <c r="N343" s="90">
        <v>339</v>
      </c>
    </row>
    <row r="344" spans="2:14" ht="19.649999999999999" customHeight="1">
      <c r="B344" s="185">
        <f t="shared" si="8"/>
        <v>332</v>
      </c>
      <c r="C344" s="179" t="s">
        <v>179</v>
      </c>
      <c r="D344" s="179" t="s">
        <v>186</v>
      </c>
      <c r="E344" s="179">
        <v>2016</v>
      </c>
      <c r="F344" s="395" t="s">
        <v>19</v>
      </c>
      <c r="G344" s="382" t="s">
        <v>20</v>
      </c>
      <c r="H344" s="383"/>
      <c r="I344" s="384" t="s">
        <v>20</v>
      </c>
      <c r="J344" s="383"/>
      <c r="K344" s="385"/>
      <c r="N344" s="90">
        <v>340</v>
      </c>
    </row>
    <row r="345" spans="2:14" ht="19.649999999999999" customHeight="1">
      <c r="B345" s="185">
        <f t="shared" si="8"/>
        <v>333</v>
      </c>
      <c r="C345" s="179" t="s">
        <v>179</v>
      </c>
      <c r="D345" s="179" t="s">
        <v>897</v>
      </c>
      <c r="E345" s="179">
        <v>2008</v>
      </c>
      <c r="F345" s="395">
        <v>2011</v>
      </c>
      <c r="G345" s="382" t="s">
        <v>20</v>
      </c>
      <c r="H345" s="383" t="s">
        <v>20</v>
      </c>
      <c r="I345" s="384"/>
      <c r="J345" s="383"/>
      <c r="K345" s="385"/>
      <c r="N345" s="90">
        <v>341</v>
      </c>
    </row>
    <row r="346" spans="2:14" ht="19.649999999999999" customHeight="1">
      <c r="B346" s="185">
        <f t="shared" si="8"/>
        <v>334</v>
      </c>
      <c r="C346" s="179" t="s">
        <v>179</v>
      </c>
      <c r="D346" s="179" t="s">
        <v>257</v>
      </c>
      <c r="E346" s="179">
        <v>2007</v>
      </c>
      <c r="F346" s="395">
        <v>2009</v>
      </c>
      <c r="G346" s="382" t="s">
        <v>20</v>
      </c>
      <c r="H346" s="383" t="s">
        <v>20</v>
      </c>
      <c r="I346" s="384"/>
      <c r="J346" s="383"/>
      <c r="K346" s="385"/>
      <c r="N346" s="90">
        <v>342</v>
      </c>
    </row>
    <row r="347" spans="2:14" ht="19.649999999999999" customHeight="1">
      <c r="B347" s="185">
        <f t="shared" si="8"/>
        <v>335</v>
      </c>
      <c r="C347" s="179" t="s">
        <v>179</v>
      </c>
      <c r="D347" s="179" t="s">
        <v>898</v>
      </c>
      <c r="E347" s="179">
        <v>2013</v>
      </c>
      <c r="F347" s="395">
        <v>2017</v>
      </c>
      <c r="G347" s="382" t="s">
        <v>20</v>
      </c>
      <c r="H347" s="383" t="s">
        <v>20</v>
      </c>
      <c r="I347" s="384"/>
      <c r="J347" s="383"/>
      <c r="K347" s="385"/>
      <c r="N347" s="90">
        <v>343</v>
      </c>
    </row>
    <row r="348" spans="2:14" ht="19.649999999999999" customHeight="1">
      <c r="B348" s="185">
        <f t="shared" si="8"/>
        <v>336</v>
      </c>
      <c r="C348" s="179" t="s">
        <v>179</v>
      </c>
      <c r="D348" s="179" t="s">
        <v>187</v>
      </c>
      <c r="E348" s="179">
        <v>2015</v>
      </c>
      <c r="F348" s="395" t="s">
        <v>19</v>
      </c>
      <c r="G348" s="382" t="s">
        <v>20</v>
      </c>
      <c r="H348" s="383"/>
      <c r="I348" s="384" t="s">
        <v>20</v>
      </c>
      <c r="J348" s="383"/>
      <c r="K348" s="385"/>
      <c r="N348" s="90">
        <v>344</v>
      </c>
    </row>
    <row r="349" spans="2:14" ht="19.649999999999999" customHeight="1">
      <c r="B349" s="185">
        <f t="shared" si="8"/>
        <v>337</v>
      </c>
      <c r="C349" s="179" t="s">
        <v>899</v>
      </c>
      <c r="D349" s="179" t="s">
        <v>900</v>
      </c>
      <c r="E349" s="179">
        <v>2013</v>
      </c>
      <c r="F349" s="395">
        <v>2013</v>
      </c>
      <c r="G349" s="382" t="s">
        <v>20</v>
      </c>
      <c r="H349" s="383" t="s">
        <v>20</v>
      </c>
      <c r="I349" s="384"/>
      <c r="J349" s="383"/>
      <c r="K349" s="385"/>
      <c r="N349" s="90">
        <v>345</v>
      </c>
    </row>
    <row r="350" spans="2:14" ht="19.649999999999999" customHeight="1">
      <c r="B350" s="185">
        <f t="shared" si="8"/>
        <v>338</v>
      </c>
      <c r="C350" s="179" t="s">
        <v>188</v>
      </c>
      <c r="D350" s="179" t="s">
        <v>1172</v>
      </c>
      <c r="E350" s="179">
        <v>2007</v>
      </c>
      <c r="F350" s="395" t="s">
        <v>19</v>
      </c>
      <c r="G350" s="398" t="s">
        <v>20</v>
      </c>
      <c r="H350" s="383"/>
      <c r="I350" s="399" t="s">
        <v>20</v>
      </c>
      <c r="J350" s="383"/>
      <c r="K350" s="400" t="s">
        <v>20</v>
      </c>
      <c r="N350" s="90">
        <v>346</v>
      </c>
    </row>
    <row r="351" spans="2:14" ht="19.649999999999999" customHeight="1">
      <c r="B351" s="185">
        <f t="shared" si="8"/>
        <v>339</v>
      </c>
      <c r="C351" s="179" t="s">
        <v>188</v>
      </c>
      <c r="D351" s="179">
        <v>500</v>
      </c>
      <c r="E351" s="179">
        <v>2012</v>
      </c>
      <c r="F351" s="395">
        <v>2017</v>
      </c>
      <c r="G351" s="382" t="s">
        <v>20</v>
      </c>
      <c r="H351" s="383" t="s">
        <v>20</v>
      </c>
      <c r="I351" s="384"/>
      <c r="J351" s="383"/>
      <c r="K351" s="385"/>
      <c r="N351" s="90">
        <v>347</v>
      </c>
    </row>
    <row r="352" spans="2:14" ht="19.649999999999999" customHeight="1">
      <c r="B352" s="185">
        <f t="shared" si="8"/>
        <v>340</v>
      </c>
      <c r="C352" s="179" t="s">
        <v>188</v>
      </c>
      <c r="D352" s="179" t="s">
        <v>901</v>
      </c>
      <c r="E352" s="179">
        <v>2017</v>
      </c>
      <c r="F352" s="395">
        <v>2017</v>
      </c>
      <c r="G352" s="382" t="s">
        <v>20</v>
      </c>
      <c r="H352" s="383" t="s">
        <v>20</v>
      </c>
      <c r="I352" s="384"/>
      <c r="J352" s="383"/>
      <c r="K352" s="385"/>
      <c r="N352" s="90">
        <v>348</v>
      </c>
    </row>
    <row r="353" spans="2:14" ht="19.649999999999999" customHeight="1">
      <c r="B353" s="185">
        <f t="shared" si="8"/>
        <v>341</v>
      </c>
      <c r="C353" s="179" t="s">
        <v>188</v>
      </c>
      <c r="D353" s="179" t="s">
        <v>902</v>
      </c>
      <c r="E353" s="179">
        <v>2012</v>
      </c>
      <c r="F353" s="395">
        <v>2019</v>
      </c>
      <c r="G353" s="382" t="s">
        <v>20</v>
      </c>
      <c r="H353" s="383" t="s">
        <v>20</v>
      </c>
      <c r="I353" s="384"/>
      <c r="J353" s="383"/>
      <c r="K353" s="385"/>
      <c r="N353" s="90">
        <v>349</v>
      </c>
    </row>
    <row r="354" spans="2:14" ht="19.649999999999999" customHeight="1">
      <c r="B354" s="185">
        <f t="shared" si="8"/>
        <v>342</v>
      </c>
      <c r="C354" s="179" t="s">
        <v>188</v>
      </c>
      <c r="D354" s="179" t="s">
        <v>903</v>
      </c>
      <c r="E354" s="179">
        <v>2013</v>
      </c>
      <c r="F354" s="395">
        <v>2013</v>
      </c>
      <c r="G354" s="382" t="s">
        <v>20</v>
      </c>
      <c r="H354" s="383"/>
      <c r="I354" s="384"/>
      <c r="J354" s="383"/>
      <c r="K354" s="385"/>
      <c r="N354" s="90">
        <v>350</v>
      </c>
    </row>
    <row r="355" spans="2:14" ht="19.649999999999999" customHeight="1">
      <c r="B355" s="185">
        <f t="shared" si="8"/>
        <v>343</v>
      </c>
      <c r="C355" s="179" t="s">
        <v>188</v>
      </c>
      <c r="D355" s="179" t="s">
        <v>904</v>
      </c>
      <c r="E355" s="179">
        <v>2013</v>
      </c>
      <c r="F355" s="395" t="s">
        <v>19</v>
      </c>
      <c r="G355" s="398" t="s">
        <v>20</v>
      </c>
      <c r="H355" s="383"/>
      <c r="I355" s="399" t="s">
        <v>20</v>
      </c>
      <c r="J355" s="383"/>
      <c r="K355" s="385"/>
      <c r="N355" s="90">
        <v>351</v>
      </c>
    </row>
    <row r="356" spans="2:14" ht="19.649999999999999" customHeight="1">
      <c r="B356" s="185">
        <f t="shared" si="8"/>
        <v>344</v>
      </c>
      <c r="C356" s="179" t="s">
        <v>188</v>
      </c>
      <c r="D356" s="179" t="s">
        <v>904</v>
      </c>
      <c r="E356" s="179">
        <v>2014</v>
      </c>
      <c r="F356" s="395">
        <v>2015</v>
      </c>
      <c r="G356" s="382" t="s">
        <v>20</v>
      </c>
      <c r="H356" s="383" t="s">
        <v>20</v>
      </c>
      <c r="I356" s="384"/>
      <c r="J356" s="383"/>
      <c r="K356" s="385"/>
      <c r="N356" s="90">
        <v>352</v>
      </c>
    </row>
    <row r="357" spans="2:14" ht="19.649999999999999" customHeight="1">
      <c r="B357" s="185">
        <f t="shared" si="8"/>
        <v>345</v>
      </c>
      <c r="C357" s="179" t="s">
        <v>188</v>
      </c>
      <c r="D357" s="179" t="s">
        <v>191</v>
      </c>
      <c r="E357" s="179">
        <v>2016</v>
      </c>
      <c r="F357" s="395">
        <v>2016</v>
      </c>
      <c r="G357" s="382" t="s">
        <v>20</v>
      </c>
      <c r="H357" s="383" t="s">
        <v>20</v>
      </c>
      <c r="I357" s="384"/>
      <c r="J357" s="383"/>
      <c r="K357" s="385"/>
      <c r="N357" s="90">
        <v>353</v>
      </c>
    </row>
    <row r="358" spans="2:14" ht="19.649999999999999" customHeight="1">
      <c r="B358" s="185">
        <f t="shared" si="8"/>
        <v>346</v>
      </c>
      <c r="C358" s="179" t="s">
        <v>188</v>
      </c>
      <c r="D358" s="179" t="s">
        <v>191</v>
      </c>
      <c r="E358" s="179">
        <v>2016</v>
      </c>
      <c r="F358" s="395" t="s">
        <v>19</v>
      </c>
      <c r="G358" s="382" t="s">
        <v>20</v>
      </c>
      <c r="H358" s="383"/>
      <c r="I358" s="384" t="s">
        <v>20</v>
      </c>
      <c r="J358" s="383"/>
      <c r="K358" s="385"/>
      <c r="N358" s="90">
        <v>354</v>
      </c>
    </row>
    <row r="359" spans="2:14" ht="19.649999999999999" customHeight="1">
      <c r="B359" s="185">
        <f t="shared" si="8"/>
        <v>347</v>
      </c>
      <c r="C359" s="179" t="s">
        <v>188</v>
      </c>
      <c r="D359" s="179" t="s">
        <v>192</v>
      </c>
      <c r="E359" s="179">
        <v>2002</v>
      </c>
      <c r="F359" s="395">
        <v>2014</v>
      </c>
      <c r="G359" s="382" t="s">
        <v>20</v>
      </c>
      <c r="H359" s="383"/>
      <c r="I359" s="384" t="s">
        <v>20</v>
      </c>
      <c r="J359" s="383"/>
      <c r="K359" s="385"/>
      <c r="N359" s="90">
        <v>355</v>
      </c>
    </row>
    <row r="360" spans="2:14" ht="19.649999999999999" customHeight="1">
      <c r="B360" s="185">
        <f t="shared" si="8"/>
        <v>348</v>
      </c>
      <c r="C360" s="179" t="s">
        <v>188</v>
      </c>
      <c r="D360" s="179" t="s">
        <v>193</v>
      </c>
      <c r="E360" s="179">
        <v>2007</v>
      </c>
      <c r="F360" s="395">
        <v>2016</v>
      </c>
      <c r="G360" s="382" t="s">
        <v>20</v>
      </c>
      <c r="H360" s="383"/>
      <c r="I360" s="384" t="s">
        <v>20</v>
      </c>
      <c r="J360" s="383"/>
      <c r="K360" s="385"/>
      <c r="N360" s="90">
        <v>356</v>
      </c>
    </row>
    <row r="361" spans="2:14" ht="19.649999999999999" customHeight="1">
      <c r="B361" s="185">
        <f t="shared" si="8"/>
        <v>349</v>
      </c>
      <c r="C361" s="179" t="s">
        <v>188</v>
      </c>
      <c r="D361" s="179" t="s">
        <v>194</v>
      </c>
      <c r="E361" s="179">
        <v>2005</v>
      </c>
      <c r="F361" s="395">
        <v>2010</v>
      </c>
      <c r="G361" s="382" t="s">
        <v>20</v>
      </c>
      <c r="H361" s="383"/>
      <c r="I361" s="384" t="s">
        <v>20</v>
      </c>
      <c r="J361" s="383"/>
      <c r="K361" s="385"/>
      <c r="N361" s="90">
        <v>357</v>
      </c>
    </row>
    <row r="362" spans="2:14" ht="19.649999999999999" customHeight="1">
      <c r="B362" s="185">
        <f t="shared" si="8"/>
        <v>350</v>
      </c>
      <c r="C362" s="179" t="s">
        <v>188</v>
      </c>
      <c r="D362" s="179" t="s">
        <v>195</v>
      </c>
      <c r="E362" s="179">
        <v>2018</v>
      </c>
      <c r="F362" s="395" t="s">
        <v>19</v>
      </c>
      <c r="G362" s="382" t="s">
        <v>20</v>
      </c>
      <c r="H362" s="383"/>
      <c r="I362" s="384" t="s">
        <v>20</v>
      </c>
      <c r="J362" s="383"/>
      <c r="K362" s="385"/>
      <c r="N362" s="90">
        <v>358</v>
      </c>
    </row>
    <row r="363" spans="2:14" ht="19.649999999999999" customHeight="1">
      <c r="B363" s="185">
        <f t="shared" si="8"/>
        <v>351</v>
      </c>
      <c r="C363" s="179" t="s">
        <v>188</v>
      </c>
      <c r="D363" s="179" t="s">
        <v>197</v>
      </c>
      <c r="E363" s="179">
        <v>2000</v>
      </c>
      <c r="F363" s="395">
        <v>2010</v>
      </c>
      <c r="G363" s="382" t="s">
        <v>20</v>
      </c>
      <c r="H363" s="383"/>
      <c r="I363" s="384" t="s">
        <v>20</v>
      </c>
      <c r="J363" s="383"/>
      <c r="K363" s="385"/>
      <c r="N363" s="90">
        <v>359</v>
      </c>
    </row>
    <row r="364" spans="2:14" ht="19.649999999999999" customHeight="1">
      <c r="B364" s="185">
        <f t="shared" si="8"/>
        <v>352</v>
      </c>
      <c r="C364" s="179" t="s">
        <v>188</v>
      </c>
      <c r="D364" s="179" t="s">
        <v>197</v>
      </c>
      <c r="E364" s="179">
        <v>2010</v>
      </c>
      <c r="F364" s="395" t="s">
        <v>19</v>
      </c>
      <c r="G364" s="398" t="s">
        <v>20</v>
      </c>
      <c r="H364" s="383"/>
      <c r="I364" s="399" t="s">
        <v>20</v>
      </c>
      <c r="J364" s="383"/>
      <c r="K364" s="385"/>
      <c r="N364" s="90">
        <v>360</v>
      </c>
    </row>
    <row r="365" spans="2:14" ht="19.649999999999999" customHeight="1">
      <c r="B365" s="185">
        <f t="shared" si="8"/>
        <v>353</v>
      </c>
      <c r="C365" s="179" t="s">
        <v>188</v>
      </c>
      <c r="D365" s="179" t="s">
        <v>18</v>
      </c>
      <c r="E365" s="179">
        <v>2006</v>
      </c>
      <c r="F365" s="395" t="s">
        <v>19</v>
      </c>
      <c r="G365" s="398" t="s">
        <v>20</v>
      </c>
      <c r="H365" s="383"/>
      <c r="I365" s="399" t="s">
        <v>20</v>
      </c>
      <c r="J365" s="383" t="s">
        <v>20</v>
      </c>
      <c r="K365" s="400" t="s">
        <v>20</v>
      </c>
      <c r="N365" s="90">
        <v>361</v>
      </c>
    </row>
    <row r="366" spans="2:14" ht="19.649999999999999" customHeight="1">
      <c r="B366" s="185">
        <f t="shared" si="8"/>
        <v>354</v>
      </c>
      <c r="C366" s="179" t="s">
        <v>188</v>
      </c>
      <c r="D366" s="179" t="s">
        <v>1174</v>
      </c>
      <c r="E366" s="179">
        <v>2015</v>
      </c>
      <c r="F366" s="395" t="s">
        <v>19</v>
      </c>
      <c r="G366" s="382" t="s">
        <v>20</v>
      </c>
      <c r="H366" s="383"/>
      <c r="I366" s="384" t="s">
        <v>20</v>
      </c>
      <c r="J366" s="383"/>
      <c r="K366" s="385" t="s">
        <v>20</v>
      </c>
      <c r="N366" s="90">
        <v>362</v>
      </c>
    </row>
    <row r="367" spans="2:14" ht="19.649999999999999" customHeight="1">
      <c r="B367" s="185">
        <f t="shared" si="8"/>
        <v>355</v>
      </c>
      <c r="C367" s="179" t="s">
        <v>188</v>
      </c>
      <c r="D367" s="179" t="s">
        <v>202</v>
      </c>
      <c r="E367" s="179">
        <v>2008</v>
      </c>
      <c r="F367" s="395">
        <v>2015</v>
      </c>
      <c r="G367" s="398" t="s">
        <v>20</v>
      </c>
      <c r="H367" s="383"/>
      <c r="I367" s="399" t="s">
        <v>20</v>
      </c>
      <c r="J367" s="383"/>
      <c r="K367" s="400" t="s">
        <v>20</v>
      </c>
      <c r="N367" s="90">
        <v>363</v>
      </c>
    </row>
    <row r="368" spans="2:14" ht="19.649999999999999" customHeight="1">
      <c r="B368" s="185">
        <f t="shared" si="8"/>
        <v>356</v>
      </c>
      <c r="C368" s="179" t="s">
        <v>188</v>
      </c>
      <c r="D368" s="179" t="s">
        <v>202</v>
      </c>
      <c r="E368" s="179">
        <v>2018</v>
      </c>
      <c r="F368" s="395" t="s">
        <v>19</v>
      </c>
      <c r="G368" s="398" t="s">
        <v>20</v>
      </c>
      <c r="H368" s="383"/>
      <c r="I368" s="399" t="s">
        <v>20</v>
      </c>
      <c r="J368" s="383"/>
      <c r="K368" s="400" t="s">
        <v>20</v>
      </c>
      <c r="N368" s="90">
        <v>364</v>
      </c>
    </row>
    <row r="369" spans="2:14" ht="19.649999999999999" customHeight="1">
      <c r="B369" s="185">
        <f t="shared" si="8"/>
        <v>357</v>
      </c>
      <c r="C369" s="179" t="s">
        <v>188</v>
      </c>
      <c r="D369" s="179" t="s">
        <v>203</v>
      </c>
      <c r="E369" s="179">
        <v>2011</v>
      </c>
      <c r="F369" s="395">
        <v>2015</v>
      </c>
      <c r="G369" s="382" t="s">
        <v>20</v>
      </c>
      <c r="H369" s="383"/>
      <c r="I369" s="384"/>
      <c r="J369" s="383"/>
      <c r="K369" s="385"/>
      <c r="N369" s="90">
        <v>365</v>
      </c>
    </row>
    <row r="370" spans="2:14" ht="19.649999999999999" customHeight="1">
      <c r="B370" s="185">
        <f t="shared" si="8"/>
        <v>358</v>
      </c>
      <c r="C370" s="179" t="s">
        <v>188</v>
      </c>
      <c r="D370" s="179" t="s">
        <v>1176</v>
      </c>
      <c r="E370" s="179">
        <v>2016</v>
      </c>
      <c r="F370" s="395">
        <v>2019</v>
      </c>
      <c r="G370" s="382" t="s">
        <v>20</v>
      </c>
      <c r="H370" s="383"/>
      <c r="I370" s="384" t="s">
        <v>20</v>
      </c>
      <c r="J370" s="383"/>
      <c r="K370" s="385"/>
      <c r="N370" s="90">
        <v>366</v>
      </c>
    </row>
    <row r="371" spans="2:14" ht="19.649999999999999" customHeight="1">
      <c r="B371" s="185">
        <f t="shared" si="8"/>
        <v>359</v>
      </c>
      <c r="C371" s="179" t="s">
        <v>188</v>
      </c>
      <c r="D371" s="179" t="s">
        <v>205</v>
      </c>
      <c r="E371" s="179">
        <v>2003</v>
      </c>
      <c r="F371" s="395">
        <v>2018</v>
      </c>
      <c r="G371" s="382" t="s">
        <v>20</v>
      </c>
      <c r="H371" s="383"/>
      <c r="I371" s="384" t="s">
        <v>20</v>
      </c>
      <c r="J371" s="383"/>
      <c r="K371" s="385"/>
      <c r="N371" s="90">
        <v>367</v>
      </c>
    </row>
    <row r="372" spans="2:14" ht="19.649999999999999" customHeight="1">
      <c r="B372" s="185">
        <f t="shared" si="8"/>
        <v>360</v>
      </c>
      <c r="C372" s="179" t="s">
        <v>188</v>
      </c>
      <c r="D372" s="179" t="s">
        <v>206</v>
      </c>
      <c r="E372" s="179">
        <v>2007</v>
      </c>
      <c r="F372" s="395">
        <v>2018</v>
      </c>
      <c r="G372" s="382" t="s">
        <v>20</v>
      </c>
      <c r="H372" s="383"/>
      <c r="I372" s="384" t="s">
        <v>20</v>
      </c>
      <c r="J372" s="383"/>
      <c r="K372" s="385"/>
      <c r="N372" s="90">
        <v>368</v>
      </c>
    </row>
    <row r="373" spans="2:14" ht="19.649999999999999" customHeight="1">
      <c r="B373" s="185">
        <f t="shared" si="8"/>
        <v>361</v>
      </c>
      <c r="C373" s="179" t="s">
        <v>188</v>
      </c>
      <c r="D373" s="179" t="s">
        <v>207</v>
      </c>
      <c r="E373" s="179">
        <v>2016</v>
      </c>
      <c r="F373" s="395" t="s">
        <v>19</v>
      </c>
      <c r="G373" s="382" t="s">
        <v>20</v>
      </c>
      <c r="H373" s="383"/>
      <c r="I373" s="384" t="s">
        <v>20</v>
      </c>
      <c r="J373" s="383"/>
      <c r="K373" s="385"/>
      <c r="N373" s="90">
        <v>369</v>
      </c>
    </row>
    <row r="374" spans="2:14" ht="19.649999999999999" customHeight="1">
      <c r="B374" s="185">
        <f t="shared" si="8"/>
        <v>362</v>
      </c>
      <c r="C374" s="179" t="s">
        <v>188</v>
      </c>
      <c r="D374" s="179" t="s">
        <v>208</v>
      </c>
      <c r="E374" s="179">
        <v>2007</v>
      </c>
      <c r="F374" s="395">
        <v>2016</v>
      </c>
      <c r="G374" s="382" t="s">
        <v>20</v>
      </c>
      <c r="H374" s="383"/>
      <c r="I374" s="384" t="s">
        <v>20</v>
      </c>
      <c r="J374" s="383"/>
      <c r="K374" s="385"/>
      <c r="N374" s="90">
        <v>370</v>
      </c>
    </row>
    <row r="375" spans="2:14" ht="19.649999999999999" customHeight="1">
      <c r="B375" s="185">
        <f t="shared" si="8"/>
        <v>363</v>
      </c>
      <c r="C375" s="179" t="s">
        <v>188</v>
      </c>
      <c r="D375" s="179" t="s">
        <v>210</v>
      </c>
      <c r="E375" s="179">
        <v>2011</v>
      </c>
      <c r="F375" s="395" t="s">
        <v>19</v>
      </c>
      <c r="G375" s="398" t="s">
        <v>20</v>
      </c>
      <c r="H375" s="383"/>
      <c r="I375" s="399" t="s">
        <v>20</v>
      </c>
      <c r="J375" s="383"/>
      <c r="K375" s="385"/>
      <c r="N375" s="90">
        <v>371</v>
      </c>
    </row>
    <row r="376" spans="2:14" ht="19.649999999999999" customHeight="1" thickBot="1">
      <c r="B376" s="185">
        <f t="shared" si="8"/>
        <v>364</v>
      </c>
      <c r="C376" s="179" t="s">
        <v>188</v>
      </c>
      <c r="D376" s="179" t="s">
        <v>211</v>
      </c>
      <c r="E376" s="179">
        <v>2005</v>
      </c>
      <c r="F376" s="395">
        <v>2018</v>
      </c>
      <c r="G376" s="398" t="s">
        <v>20</v>
      </c>
      <c r="H376" s="383"/>
      <c r="I376" s="399" t="s">
        <v>20</v>
      </c>
      <c r="J376" s="383"/>
      <c r="K376" s="385"/>
      <c r="N376" s="90">
        <v>372</v>
      </c>
    </row>
    <row r="377" spans="2:14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371" t="s">
        <v>9</v>
      </c>
      <c r="J377" s="136" t="s">
        <v>1330</v>
      </c>
      <c r="K377" s="139" t="s">
        <v>1331</v>
      </c>
      <c r="L377" s="90">
        <v>1</v>
      </c>
      <c r="N377" s="90">
        <v>373</v>
      </c>
    </row>
    <row r="378" spans="2:14" ht="19.649999999999999" customHeight="1">
      <c r="B378" s="121">
        <f t="shared" ref="B378:B418" si="9">ROW()-13</f>
        <v>365</v>
      </c>
      <c r="C378" s="122" t="s">
        <v>188</v>
      </c>
      <c r="D378" s="122" t="s">
        <v>1177</v>
      </c>
      <c r="E378" s="122">
        <v>2021</v>
      </c>
      <c r="F378" s="396" t="s">
        <v>19</v>
      </c>
      <c r="G378" s="402" t="s">
        <v>20</v>
      </c>
      <c r="H378" s="403" t="s">
        <v>20</v>
      </c>
      <c r="I378" s="404" t="s">
        <v>20</v>
      </c>
      <c r="J378" s="387"/>
      <c r="K378" s="389"/>
      <c r="N378" s="90">
        <v>374</v>
      </c>
    </row>
    <row r="379" spans="2:14" ht="19.649999999999999" customHeight="1">
      <c r="B379" s="185">
        <f t="shared" si="9"/>
        <v>366</v>
      </c>
      <c r="C379" s="179" t="s">
        <v>188</v>
      </c>
      <c r="D379" s="179" t="s">
        <v>1433</v>
      </c>
      <c r="E379" s="179">
        <v>2005</v>
      </c>
      <c r="F379" s="395">
        <v>2015</v>
      </c>
      <c r="G379" s="382" t="s">
        <v>20</v>
      </c>
      <c r="H379" s="383"/>
      <c r="I379" s="384" t="s">
        <v>20</v>
      </c>
      <c r="J379" s="383"/>
      <c r="K379" s="385"/>
      <c r="N379" s="90">
        <v>375</v>
      </c>
    </row>
    <row r="380" spans="2:14" ht="19.649999999999999" customHeight="1">
      <c r="B380" s="185">
        <f t="shared" si="9"/>
        <v>367</v>
      </c>
      <c r="C380" s="179" t="s">
        <v>188</v>
      </c>
      <c r="D380" s="179" t="s">
        <v>212</v>
      </c>
      <c r="E380" s="179">
        <v>2012</v>
      </c>
      <c r="F380" s="395" t="s">
        <v>19</v>
      </c>
      <c r="G380" s="382" t="s">
        <v>20</v>
      </c>
      <c r="H380" s="383"/>
      <c r="I380" s="384" t="s">
        <v>20</v>
      </c>
      <c r="J380" s="383"/>
      <c r="K380" s="385"/>
      <c r="N380" s="90">
        <v>376</v>
      </c>
    </row>
    <row r="381" spans="2:14" ht="19.649999999999999" customHeight="1">
      <c r="B381" s="185">
        <f t="shared" si="9"/>
        <v>368</v>
      </c>
      <c r="C381" s="179" t="s">
        <v>188</v>
      </c>
      <c r="D381" s="179" t="s">
        <v>214</v>
      </c>
      <c r="E381" s="179">
        <v>2001</v>
      </c>
      <c r="F381" s="395">
        <v>2010</v>
      </c>
      <c r="G381" s="382" t="s">
        <v>20</v>
      </c>
      <c r="H381" s="383"/>
      <c r="I381" s="384" t="s">
        <v>20</v>
      </c>
      <c r="J381" s="383"/>
      <c r="K381" s="385"/>
      <c r="N381" s="90">
        <v>377</v>
      </c>
    </row>
    <row r="382" spans="2:14" ht="19.649999999999999" customHeight="1">
      <c r="B382" s="185">
        <f t="shared" si="9"/>
        <v>369</v>
      </c>
      <c r="C382" s="179" t="s">
        <v>188</v>
      </c>
      <c r="D382" s="179" t="s">
        <v>215</v>
      </c>
      <c r="E382" s="179">
        <v>2009</v>
      </c>
      <c r="F382" s="395">
        <v>2020</v>
      </c>
      <c r="G382" s="382" t="s">
        <v>20</v>
      </c>
      <c r="H382" s="383"/>
      <c r="I382" s="384" t="s">
        <v>20</v>
      </c>
      <c r="J382" s="383"/>
      <c r="K382" s="385"/>
      <c r="N382" s="90">
        <v>378</v>
      </c>
    </row>
    <row r="383" spans="2:14" ht="19.649999999999999" customHeight="1">
      <c r="B383" s="185">
        <f t="shared" si="9"/>
        <v>370</v>
      </c>
      <c r="C383" s="179" t="s">
        <v>188</v>
      </c>
      <c r="D383" s="179" t="s">
        <v>217</v>
      </c>
      <c r="E383" s="179">
        <v>2016</v>
      </c>
      <c r="F383" s="395" t="s">
        <v>19</v>
      </c>
      <c r="G383" s="382" t="s">
        <v>20</v>
      </c>
      <c r="H383" s="383" t="s">
        <v>20</v>
      </c>
      <c r="I383" s="384"/>
      <c r="J383" s="383"/>
      <c r="K383" s="385" t="s">
        <v>20</v>
      </c>
      <c r="N383" s="90">
        <v>379</v>
      </c>
    </row>
    <row r="384" spans="2:14" ht="19.649999999999999" customHeight="1">
      <c r="B384" s="185">
        <f t="shared" si="9"/>
        <v>371</v>
      </c>
      <c r="C384" s="179" t="s">
        <v>188</v>
      </c>
      <c r="D384" s="179" t="s">
        <v>1178</v>
      </c>
      <c r="E384" s="179">
        <v>2015</v>
      </c>
      <c r="F384" s="395" t="s">
        <v>19</v>
      </c>
      <c r="G384" s="382" t="s">
        <v>20</v>
      </c>
      <c r="H384" s="383"/>
      <c r="I384" s="384" t="s">
        <v>20</v>
      </c>
      <c r="J384" s="383"/>
      <c r="K384" s="385" t="s">
        <v>20</v>
      </c>
      <c r="N384" s="90">
        <v>380</v>
      </c>
    </row>
    <row r="385" spans="2:14" ht="19.649999999999999" customHeight="1">
      <c r="B385" s="185">
        <f t="shared" si="9"/>
        <v>372</v>
      </c>
      <c r="C385" s="179" t="s">
        <v>188</v>
      </c>
      <c r="D385" s="179" t="s">
        <v>220</v>
      </c>
      <c r="E385" s="179">
        <v>2016</v>
      </c>
      <c r="F385" s="395" t="s">
        <v>19</v>
      </c>
      <c r="G385" s="382" t="s">
        <v>20</v>
      </c>
      <c r="H385" s="383"/>
      <c r="I385" s="384" t="s">
        <v>20</v>
      </c>
      <c r="J385" s="383"/>
      <c r="K385" s="385"/>
      <c r="N385" s="90">
        <v>381</v>
      </c>
    </row>
    <row r="386" spans="2:14" ht="19.649999999999999" customHeight="1">
      <c r="B386" s="185">
        <f t="shared" si="9"/>
        <v>373</v>
      </c>
      <c r="C386" s="179" t="s">
        <v>188</v>
      </c>
      <c r="D386" s="179" t="s">
        <v>1179</v>
      </c>
      <c r="E386" s="179">
        <v>2021</v>
      </c>
      <c r="F386" s="395" t="s">
        <v>19</v>
      </c>
      <c r="G386" s="398" t="s">
        <v>20</v>
      </c>
      <c r="H386" s="401" t="s">
        <v>20</v>
      </c>
      <c r="I386" s="399" t="s">
        <v>20</v>
      </c>
      <c r="J386" s="383"/>
      <c r="K386" s="385"/>
      <c r="N386" s="90">
        <v>382</v>
      </c>
    </row>
    <row r="387" spans="2:14" ht="19.649999999999999" customHeight="1">
      <c r="B387" s="185">
        <f t="shared" si="9"/>
        <v>374</v>
      </c>
      <c r="C387" s="179" t="s">
        <v>188</v>
      </c>
      <c r="D387" s="179" t="s">
        <v>222</v>
      </c>
      <c r="E387" s="179">
        <v>2016</v>
      </c>
      <c r="F387" s="395" t="s">
        <v>19</v>
      </c>
      <c r="G387" s="382" t="s">
        <v>20</v>
      </c>
      <c r="H387" s="383"/>
      <c r="I387" s="384" t="s">
        <v>20</v>
      </c>
      <c r="J387" s="383"/>
      <c r="K387" s="385"/>
      <c r="N387" s="90">
        <v>383</v>
      </c>
    </row>
    <row r="388" spans="2:14" ht="19.649999999999999" customHeight="1">
      <c r="B388" s="185">
        <f t="shared" si="9"/>
        <v>375</v>
      </c>
      <c r="C388" s="179" t="s">
        <v>223</v>
      </c>
      <c r="D388" s="179" t="s">
        <v>905</v>
      </c>
      <c r="E388" s="179">
        <v>2021</v>
      </c>
      <c r="F388" s="395">
        <v>2022</v>
      </c>
      <c r="G388" s="382" t="s">
        <v>20</v>
      </c>
      <c r="H388" s="383" t="s">
        <v>20</v>
      </c>
      <c r="I388" s="384"/>
      <c r="J388" s="383"/>
      <c r="K388" s="385"/>
      <c r="N388" s="90">
        <v>384</v>
      </c>
    </row>
    <row r="389" spans="2:14" ht="19.649999999999999" customHeight="1">
      <c r="B389" s="185">
        <f t="shared" si="9"/>
        <v>376</v>
      </c>
      <c r="C389" s="179" t="s">
        <v>223</v>
      </c>
      <c r="D389" s="179" t="s">
        <v>906</v>
      </c>
      <c r="E389" s="179">
        <v>2021</v>
      </c>
      <c r="F389" s="395">
        <v>2022</v>
      </c>
      <c r="G389" s="382" t="s">
        <v>20</v>
      </c>
      <c r="H389" s="383" t="s">
        <v>20</v>
      </c>
      <c r="I389" s="384"/>
      <c r="J389" s="383"/>
      <c r="K389" s="385"/>
      <c r="N389" s="90">
        <v>385</v>
      </c>
    </row>
    <row r="390" spans="2:14" ht="19.649999999999999" customHeight="1">
      <c r="B390" s="185">
        <f t="shared" si="9"/>
        <v>377</v>
      </c>
      <c r="C390" s="179" t="s">
        <v>223</v>
      </c>
      <c r="D390" s="179" t="s">
        <v>224</v>
      </c>
      <c r="E390" s="179">
        <v>2010</v>
      </c>
      <c r="F390" s="395">
        <v>2019</v>
      </c>
      <c r="G390" s="398" t="s">
        <v>20</v>
      </c>
      <c r="H390" s="383"/>
      <c r="I390" s="399" t="s">
        <v>20</v>
      </c>
      <c r="J390" s="383"/>
      <c r="K390" s="385"/>
      <c r="N390" s="90">
        <v>386</v>
      </c>
    </row>
    <row r="391" spans="2:14" ht="19.649999999999999" customHeight="1">
      <c r="B391" s="185">
        <f t="shared" si="9"/>
        <v>378</v>
      </c>
      <c r="C391" s="179" t="s">
        <v>223</v>
      </c>
      <c r="D391" s="179" t="s">
        <v>907</v>
      </c>
      <c r="E391" s="179">
        <v>2008</v>
      </c>
      <c r="F391" s="395">
        <v>2012</v>
      </c>
      <c r="G391" s="382" t="s">
        <v>20</v>
      </c>
      <c r="H391" s="383" t="s">
        <v>20</v>
      </c>
      <c r="I391" s="384"/>
      <c r="J391" s="383"/>
      <c r="K391" s="385"/>
      <c r="N391" s="90">
        <v>387</v>
      </c>
    </row>
    <row r="392" spans="2:14" ht="19.649999999999999" customHeight="1">
      <c r="B392" s="185">
        <f t="shared" si="9"/>
        <v>379</v>
      </c>
      <c r="C392" s="179" t="s">
        <v>223</v>
      </c>
      <c r="D392" s="179" t="s">
        <v>908</v>
      </c>
      <c r="E392" s="179">
        <v>2008</v>
      </c>
      <c r="F392" s="395">
        <v>2012</v>
      </c>
      <c r="G392" s="382" t="s">
        <v>20</v>
      </c>
      <c r="H392" s="383" t="s">
        <v>20</v>
      </c>
      <c r="I392" s="384"/>
      <c r="J392" s="383"/>
      <c r="K392" s="385"/>
      <c r="N392" s="90">
        <v>388</v>
      </c>
    </row>
    <row r="393" spans="2:14" ht="19.649999999999999" customHeight="1">
      <c r="B393" s="185">
        <f t="shared" si="9"/>
        <v>380</v>
      </c>
      <c r="C393" s="179" t="s">
        <v>223</v>
      </c>
      <c r="D393" s="179" t="s">
        <v>909</v>
      </c>
      <c r="E393" s="179">
        <v>2008</v>
      </c>
      <c r="F393" s="395">
        <v>2012</v>
      </c>
      <c r="G393" s="382" t="s">
        <v>20</v>
      </c>
      <c r="H393" s="383" t="s">
        <v>20</v>
      </c>
      <c r="I393" s="384"/>
      <c r="J393" s="383"/>
      <c r="K393" s="385"/>
      <c r="N393" s="90">
        <v>389</v>
      </c>
    </row>
    <row r="394" spans="2:14" ht="19.649999999999999" customHeight="1">
      <c r="B394" s="185">
        <f t="shared" si="9"/>
        <v>381</v>
      </c>
      <c r="C394" s="179" t="s">
        <v>223</v>
      </c>
      <c r="D394" s="179" t="s">
        <v>910</v>
      </c>
      <c r="E394" s="179">
        <v>2008</v>
      </c>
      <c r="F394" s="395">
        <v>2022</v>
      </c>
      <c r="G394" s="382" t="s">
        <v>20</v>
      </c>
      <c r="H394" s="383" t="s">
        <v>20</v>
      </c>
      <c r="I394" s="384"/>
      <c r="J394" s="383"/>
      <c r="K394" s="385"/>
      <c r="N394" s="90">
        <v>390</v>
      </c>
    </row>
    <row r="395" spans="2:14" ht="19.649999999999999" customHeight="1">
      <c r="B395" s="185">
        <f t="shared" si="9"/>
        <v>382</v>
      </c>
      <c r="C395" s="179" t="s">
        <v>223</v>
      </c>
      <c r="D395" s="179" t="s">
        <v>911</v>
      </c>
      <c r="E395" s="179">
        <v>2008</v>
      </c>
      <c r="F395" s="395">
        <v>2022</v>
      </c>
      <c r="G395" s="382" t="s">
        <v>20</v>
      </c>
      <c r="H395" s="383" t="s">
        <v>20</v>
      </c>
      <c r="I395" s="384"/>
      <c r="J395" s="383"/>
      <c r="K395" s="385"/>
      <c r="N395" s="90">
        <v>391</v>
      </c>
    </row>
    <row r="396" spans="2:14" ht="19.649999999999999" customHeight="1">
      <c r="B396" s="185">
        <f t="shared" si="9"/>
        <v>383</v>
      </c>
      <c r="C396" s="179" t="s">
        <v>223</v>
      </c>
      <c r="D396" s="179" t="s">
        <v>912</v>
      </c>
      <c r="E396" s="179">
        <v>2018</v>
      </c>
      <c r="F396" s="395">
        <v>2021</v>
      </c>
      <c r="G396" s="382" t="s">
        <v>20</v>
      </c>
      <c r="H396" s="383" t="s">
        <v>20</v>
      </c>
      <c r="I396" s="384"/>
      <c r="J396" s="383"/>
      <c r="K396" s="385"/>
      <c r="N396" s="90">
        <v>392</v>
      </c>
    </row>
    <row r="397" spans="2:14" ht="19.649999999999999" customHeight="1">
      <c r="B397" s="185">
        <f t="shared" si="9"/>
        <v>384</v>
      </c>
      <c r="C397" s="179" t="s">
        <v>223</v>
      </c>
      <c r="D397" s="179" t="s">
        <v>229</v>
      </c>
      <c r="E397" s="179">
        <v>2007</v>
      </c>
      <c r="F397" s="395">
        <v>2014</v>
      </c>
      <c r="G397" s="382" t="s">
        <v>20</v>
      </c>
      <c r="H397" s="383" t="s">
        <v>20</v>
      </c>
      <c r="I397" s="384"/>
      <c r="J397" s="383"/>
      <c r="K397" s="385"/>
      <c r="N397" s="90">
        <v>393</v>
      </c>
    </row>
    <row r="398" spans="2:14" ht="19.649999999999999" customHeight="1">
      <c r="B398" s="185">
        <f t="shared" si="9"/>
        <v>385</v>
      </c>
      <c r="C398" s="179" t="s">
        <v>223</v>
      </c>
      <c r="D398" s="179" t="s">
        <v>229</v>
      </c>
      <c r="E398" s="179">
        <v>2015</v>
      </c>
      <c r="F398" s="395">
        <v>2022</v>
      </c>
      <c r="G398" s="382" t="s">
        <v>20</v>
      </c>
      <c r="H398" s="383" t="s">
        <v>20</v>
      </c>
      <c r="I398" s="384"/>
      <c r="J398" s="383"/>
      <c r="K398" s="385"/>
      <c r="N398" s="90">
        <v>394</v>
      </c>
    </row>
    <row r="399" spans="2:14" ht="19.649999999999999" customHeight="1">
      <c r="B399" s="185">
        <f t="shared" si="9"/>
        <v>386</v>
      </c>
      <c r="C399" s="179" t="s">
        <v>223</v>
      </c>
      <c r="D399" s="179" t="s">
        <v>229</v>
      </c>
      <c r="E399" s="179">
        <v>2015</v>
      </c>
      <c r="F399" s="395" t="s">
        <v>19</v>
      </c>
      <c r="G399" s="398" t="s">
        <v>20</v>
      </c>
      <c r="H399" s="383"/>
      <c r="I399" s="399" t="s">
        <v>20</v>
      </c>
      <c r="J399" s="383"/>
      <c r="K399" s="385"/>
      <c r="N399" s="90">
        <v>395</v>
      </c>
    </row>
    <row r="400" spans="2:14" ht="19.649999999999999" customHeight="1">
      <c r="B400" s="185">
        <f t="shared" si="9"/>
        <v>387</v>
      </c>
      <c r="C400" s="179" t="s">
        <v>223</v>
      </c>
      <c r="D400" s="179" t="s">
        <v>232</v>
      </c>
      <c r="E400" s="179">
        <v>2008</v>
      </c>
      <c r="F400" s="395">
        <v>2012</v>
      </c>
      <c r="G400" s="382" t="s">
        <v>20</v>
      </c>
      <c r="H400" s="383" t="s">
        <v>20</v>
      </c>
      <c r="I400" s="384"/>
      <c r="J400" s="383"/>
      <c r="K400" s="385"/>
      <c r="N400" s="90">
        <v>396</v>
      </c>
    </row>
    <row r="401" spans="2:14" ht="19.649999999999999" customHeight="1">
      <c r="B401" s="185">
        <f t="shared" si="9"/>
        <v>388</v>
      </c>
      <c r="C401" s="179" t="s">
        <v>223</v>
      </c>
      <c r="D401" s="179" t="s">
        <v>232</v>
      </c>
      <c r="E401" s="179">
        <v>2012</v>
      </c>
      <c r="F401" s="395">
        <v>2019</v>
      </c>
      <c r="G401" s="398" t="s">
        <v>20</v>
      </c>
      <c r="H401" s="383"/>
      <c r="I401" s="384"/>
      <c r="J401" s="383"/>
      <c r="K401" s="385"/>
      <c r="N401" s="90">
        <v>397</v>
      </c>
    </row>
    <row r="402" spans="2:14" ht="19.649999999999999" customHeight="1">
      <c r="B402" s="185">
        <f t="shared" si="9"/>
        <v>389</v>
      </c>
      <c r="C402" s="179" t="s">
        <v>223</v>
      </c>
      <c r="D402" s="179" t="s">
        <v>232</v>
      </c>
      <c r="E402" s="179">
        <v>2013</v>
      </c>
      <c r="F402" s="395">
        <v>2022</v>
      </c>
      <c r="G402" s="382" t="s">
        <v>20</v>
      </c>
      <c r="H402" s="383" t="s">
        <v>20</v>
      </c>
      <c r="I402" s="384"/>
      <c r="J402" s="383"/>
      <c r="K402" s="385"/>
      <c r="N402" s="90">
        <v>398</v>
      </c>
    </row>
    <row r="403" spans="2:14" ht="19.649999999999999" customHeight="1">
      <c r="B403" s="185">
        <f t="shared" si="9"/>
        <v>390</v>
      </c>
      <c r="C403" s="179" t="s">
        <v>223</v>
      </c>
      <c r="D403" s="179" t="s">
        <v>913</v>
      </c>
      <c r="E403" s="179">
        <v>2011</v>
      </c>
      <c r="F403" s="395">
        <v>2012</v>
      </c>
      <c r="G403" s="382" t="s">
        <v>20</v>
      </c>
      <c r="H403" s="383" t="s">
        <v>20</v>
      </c>
      <c r="I403" s="384"/>
      <c r="J403" s="383"/>
      <c r="K403" s="385"/>
      <c r="N403" s="90">
        <v>399</v>
      </c>
    </row>
    <row r="404" spans="2:14" ht="19.649999999999999" customHeight="1">
      <c r="B404" s="185">
        <f t="shared" si="9"/>
        <v>391</v>
      </c>
      <c r="C404" s="179" t="s">
        <v>223</v>
      </c>
      <c r="D404" s="179" t="s">
        <v>914</v>
      </c>
      <c r="E404" s="179">
        <v>2008</v>
      </c>
      <c r="F404" s="395">
        <v>2017</v>
      </c>
      <c r="G404" s="382" t="s">
        <v>20</v>
      </c>
      <c r="H404" s="383" t="s">
        <v>20</v>
      </c>
      <c r="I404" s="384"/>
      <c r="J404" s="383"/>
      <c r="K404" s="385"/>
      <c r="N404" s="90">
        <v>400</v>
      </c>
    </row>
    <row r="405" spans="2:14" ht="19.649999999999999" customHeight="1">
      <c r="B405" s="185">
        <f t="shared" si="9"/>
        <v>392</v>
      </c>
      <c r="C405" s="179" t="s">
        <v>223</v>
      </c>
      <c r="D405" s="179" t="s">
        <v>914</v>
      </c>
      <c r="E405" s="179">
        <v>2018</v>
      </c>
      <c r="F405" s="395">
        <v>2021</v>
      </c>
      <c r="G405" s="382" t="s">
        <v>20</v>
      </c>
      <c r="H405" s="383" t="s">
        <v>20</v>
      </c>
      <c r="I405" s="384"/>
      <c r="J405" s="383"/>
      <c r="K405" s="385"/>
      <c r="N405" s="90">
        <v>401</v>
      </c>
    </row>
    <row r="406" spans="2:14" ht="19.649999999999999" customHeight="1">
      <c r="B406" s="185">
        <f t="shared" si="9"/>
        <v>393</v>
      </c>
      <c r="C406" s="179" t="s">
        <v>223</v>
      </c>
      <c r="D406" s="179" t="s">
        <v>915</v>
      </c>
      <c r="E406" s="179">
        <v>2008</v>
      </c>
      <c r="F406" s="395">
        <v>2010</v>
      </c>
      <c r="G406" s="382" t="s">
        <v>20</v>
      </c>
      <c r="H406" s="383" t="s">
        <v>20</v>
      </c>
      <c r="I406" s="384"/>
      <c r="J406" s="383"/>
      <c r="K406" s="385"/>
      <c r="N406" s="90">
        <v>402</v>
      </c>
    </row>
    <row r="407" spans="2:14" ht="19.649999999999999" customHeight="1">
      <c r="B407" s="185">
        <f t="shared" si="9"/>
        <v>394</v>
      </c>
      <c r="C407" s="179" t="s">
        <v>223</v>
      </c>
      <c r="D407" s="179" t="s">
        <v>915</v>
      </c>
      <c r="E407" s="179">
        <v>2011</v>
      </c>
      <c r="F407" s="395">
        <v>2019</v>
      </c>
      <c r="G407" s="382" t="s">
        <v>20</v>
      </c>
      <c r="H407" s="383" t="s">
        <v>20</v>
      </c>
      <c r="I407" s="384"/>
      <c r="J407" s="383"/>
      <c r="K407" s="385"/>
      <c r="N407" s="90">
        <v>403</v>
      </c>
    </row>
    <row r="408" spans="2:14" ht="19.649999999999999" customHeight="1">
      <c r="B408" s="185">
        <f t="shared" si="9"/>
        <v>395</v>
      </c>
      <c r="C408" s="179" t="s">
        <v>223</v>
      </c>
      <c r="D408" s="179" t="s">
        <v>915</v>
      </c>
      <c r="E408" s="179">
        <v>2020</v>
      </c>
      <c r="F408" s="395">
        <v>2022</v>
      </c>
      <c r="G408" s="382" t="s">
        <v>20</v>
      </c>
      <c r="H408" s="383" t="s">
        <v>20</v>
      </c>
      <c r="I408" s="384"/>
      <c r="J408" s="383"/>
      <c r="K408" s="385"/>
      <c r="N408" s="90">
        <v>404</v>
      </c>
    </row>
    <row r="409" spans="2:14" ht="19.649999999999999" customHeight="1">
      <c r="B409" s="185">
        <f t="shared" si="9"/>
        <v>396</v>
      </c>
      <c r="C409" s="179" t="s">
        <v>223</v>
      </c>
      <c r="D409" s="179" t="s">
        <v>915</v>
      </c>
      <c r="E409" s="179">
        <v>2023</v>
      </c>
      <c r="F409" s="395" t="s">
        <v>19</v>
      </c>
      <c r="G409" s="382" t="s">
        <v>20</v>
      </c>
      <c r="H409" s="383"/>
      <c r="I409" s="384"/>
      <c r="J409" s="383" t="s">
        <v>20</v>
      </c>
      <c r="K409" s="385"/>
      <c r="N409" s="90">
        <v>405</v>
      </c>
    </row>
    <row r="410" spans="2:14" ht="19.649999999999999" customHeight="1">
      <c r="B410" s="185">
        <f t="shared" si="9"/>
        <v>397</v>
      </c>
      <c r="C410" s="179" t="s">
        <v>223</v>
      </c>
      <c r="D410" s="179" t="s">
        <v>916</v>
      </c>
      <c r="E410" s="179">
        <v>2008</v>
      </c>
      <c r="F410" s="395">
        <v>2022</v>
      </c>
      <c r="G410" s="382" t="s">
        <v>20</v>
      </c>
      <c r="H410" s="383" t="s">
        <v>20</v>
      </c>
      <c r="I410" s="384"/>
      <c r="J410" s="383"/>
      <c r="K410" s="385"/>
      <c r="N410" s="90">
        <v>406</v>
      </c>
    </row>
    <row r="411" spans="2:14" ht="19.649999999999999" customHeight="1">
      <c r="B411" s="185">
        <f t="shared" si="9"/>
        <v>398</v>
      </c>
      <c r="C411" s="179" t="s">
        <v>223</v>
      </c>
      <c r="D411" s="179" t="s">
        <v>917</v>
      </c>
      <c r="E411" s="179">
        <v>2008</v>
      </c>
      <c r="F411" s="395">
        <v>2022</v>
      </c>
      <c r="G411" s="382" t="s">
        <v>20</v>
      </c>
      <c r="H411" s="383" t="s">
        <v>20</v>
      </c>
      <c r="I411" s="384"/>
      <c r="J411" s="383"/>
      <c r="K411" s="385"/>
      <c r="N411" s="90">
        <v>407</v>
      </c>
    </row>
    <row r="412" spans="2:14" ht="19.649999999999999" customHeight="1">
      <c r="B412" s="185">
        <f t="shared" si="9"/>
        <v>399</v>
      </c>
      <c r="C412" s="179" t="s">
        <v>223</v>
      </c>
      <c r="D412" s="179" t="s">
        <v>918</v>
      </c>
      <c r="E412" s="179">
        <v>2008</v>
      </c>
      <c r="F412" s="395">
        <v>2022</v>
      </c>
      <c r="G412" s="382" t="s">
        <v>20</v>
      </c>
      <c r="H412" s="383" t="s">
        <v>20</v>
      </c>
      <c r="I412" s="384"/>
      <c r="J412" s="383"/>
      <c r="K412" s="385"/>
      <c r="N412" s="90">
        <v>408</v>
      </c>
    </row>
    <row r="413" spans="2:14" ht="19.649999999999999" customHeight="1">
      <c r="B413" s="185">
        <f t="shared" si="9"/>
        <v>400</v>
      </c>
      <c r="C413" s="179" t="s">
        <v>223</v>
      </c>
      <c r="D413" s="179" t="s">
        <v>919</v>
      </c>
      <c r="E413" s="179">
        <v>2008</v>
      </c>
      <c r="F413" s="395">
        <v>2022</v>
      </c>
      <c r="G413" s="382" t="s">
        <v>20</v>
      </c>
      <c r="H413" s="383" t="s">
        <v>20</v>
      </c>
      <c r="I413" s="384"/>
      <c r="J413" s="383"/>
      <c r="K413" s="385"/>
      <c r="N413" s="90">
        <v>409</v>
      </c>
    </row>
    <row r="414" spans="2:14" ht="19.649999999999999" customHeight="1">
      <c r="B414" s="185">
        <f t="shared" si="9"/>
        <v>401</v>
      </c>
      <c r="C414" s="179" t="s">
        <v>223</v>
      </c>
      <c r="D414" s="179" t="s">
        <v>920</v>
      </c>
      <c r="E414" s="179">
        <v>2008</v>
      </c>
      <c r="F414" s="395">
        <v>2022</v>
      </c>
      <c r="G414" s="382" t="s">
        <v>20</v>
      </c>
      <c r="H414" s="383" t="s">
        <v>20</v>
      </c>
      <c r="I414" s="384"/>
      <c r="J414" s="383"/>
      <c r="K414" s="385"/>
      <c r="N414" s="90">
        <v>410</v>
      </c>
    </row>
    <row r="415" spans="2:14" ht="19.649999999999999" customHeight="1">
      <c r="B415" s="185">
        <f t="shared" si="9"/>
        <v>402</v>
      </c>
      <c r="C415" s="179" t="s">
        <v>223</v>
      </c>
      <c r="D415" s="179" t="s">
        <v>921</v>
      </c>
      <c r="E415" s="179">
        <v>2012</v>
      </c>
      <c r="F415" s="395">
        <v>2021</v>
      </c>
      <c r="G415" s="382" t="s">
        <v>20</v>
      </c>
      <c r="H415" s="383" t="s">
        <v>20</v>
      </c>
      <c r="I415" s="384"/>
      <c r="J415" s="383"/>
      <c r="K415" s="385"/>
      <c r="N415" s="90">
        <v>411</v>
      </c>
    </row>
    <row r="416" spans="2:14" ht="19.649999999999999" customHeight="1">
      <c r="B416" s="185">
        <f t="shared" si="9"/>
        <v>403</v>
      </c>
      <c r="C416" s="179" t="s">
        <v>223</v>
      </c>
      <c r="D416" s="179" t="s">
        <v>922</v>
      </c>
      <c r="E416" s="179">
        <v>2012</v>
      </c>
      <c r="F416" s="395">
        <v>2021</v>
      </c>
      <c r="G416" s="382" t="s">
        <v>20</v>
      </c>
      <c r="H416" s="383" t="s">
        <v>20</v>
      </c>
      <c r="I416" s="384"/>
      <c r="J416" s="383"/>
      <c r="K416" s="385"/>
      <c r="N416" s="90">
        <v>412</v>
      </c>
    </row>
    <row r="417" spans="2:14" ht="19.649999999999999" customHeight="1">
      <c r="B417" s="185">
        <f t="shared" si="9"/>
        <v>404</v>
      </c>
      <c r="C417" s="179" t="s">
        <v>223</v>
      </c>
      <c r="D417" s="179" t="s">
        <v>234</v>
      </c>
      <c r="E417" s="179">
        <v>2009</v>
      </c>
      <c r="F417" s="395">
        <v>2019</v>
      </c>
      <c r="G417" s="398" t="s">
        <v>20</v>
      </c>
      <c r="H417" s="383"/>
      <c r="I417" s="399" t="s">
        <v>20</v>
      </c>
      <c r="J417" s="383"/>
      <c r="K417" s="385"/>
      <c r="N417" s="90">
        <v>413</v>
      </c>
    </row>
    <row r="418" spans="2:14" ht="19.649999999999999" customHeight="1" thickBot="1">
      <c r="B418" s="185">
        <f t="shared" si="9"/>
        <v>405</v>
      </c>
      <c r="C418" s="179" t="s">
        <v>223</v>
      </c>
      <c r="D418" s="179" t="s">
        <v>234</v>
      </c>
      <c r="E418" s="179">
        <v>2017</v>
      </c>
      <c r="F418" s="395" t="s">
        <v>19</v>
      </c>
      <c r="G418" s="398" t="s">
        <v>20</v>
      </c>
      <c r="H418" s="383"/>
      <c r="I418" s="399" t="s">
        <v>20</v>
      </c>
      <c r="J418" s="383"/>
      <c r="K418" s="385"/>
      <c r="N418" s="90">
        <v>414</v>
      </c>
    </row>
    <row r="419" spans="2:14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371" t="s">
        <v>9</v>
      </c>
      <c r="J419" s="136" t="s">
        <v>1330</v>
      </c>
      <c r="K419" s="139" t="s">
        <v>1331</v>
      </c>
      <c r="L419" s="90">
        <v>1</v>
      </c>
      <c r="N419" s="90">
        <v>415</v>
      </c>
    </row>
    <row r="420" spans="2:14" ht="19.649999999999999" customHeight="1">
      <c r="B420" s="121">
        <f t="shared" ref="B420:B460" si="10">ROW()-14</f>
        <v>406</v>
      </c>
      <c r="C420" s="122" t="s">
        <v>223</v>
      </c>
      <c r="D420" s="122" t="s">
        <v>923</v>
      </c>
      <c r="E420" s="122">
        <v>2007</v>
      </c>
      <c r="F420" s="396">
        <v>2007</v>
      </c>
      <c r="G420" s="386" t="s">
        <v>20</v>
      </c>
      <c r="H420" s="387" t="s">
        <v>20</v>
      </c>
      <c r="I420" s="388"/>
      <c r="J420" s="387"/>
      <c r="K420" s="389"/>
      <c r="N420" s="90">
        <v>416</v>
      </c>
    </row>
    <row r="421" spans="2:14" ht="19.649999999999999" customHeight="1">
      <c r="B421" s="185">
        <f t="shared" si="10"/>
        <v>407</v>
      </c>
      <c r="C421" s="179" t="s">
        <v>223</v>
      </c>
      <c r="D421" s="179" t="s">
        <v>924</v>
      </c>
      <c r="E421" s="179">
        <v>2009</v>
      </c>
      <c r="F421" s="395">
        <v>2019</v>
      </c>
      <c r="G421" s="382" t="s">
        <v>20</v>
      </c>
      <c r="H421" s="383" t="s">
        <v>20</v>
      </c>
      <c r="I421" s="384"/>
      <c r="J421" s="383"/>
      <c r="K421" s="385"/>
      <c r="N421" s="90">
        <v>417</v>
      </c>
    </row>
    <row r="422" spans="2:14" ht="19.649999999999999" customHeight="1">
      <c r="B422" s="185">
        <f t="shared" si="10"/>
        <v>408</v>
      </c>
      <c r="C422" s="179" t="s">
        <v>223</v>
      </c>
      <c r="D422" s="179" t="s">
        <v>925</v>
      </c>
      <c r="E422" s="179">
        <v>2007</v>
      </c>
      <c r="F422" s="395">
        <v>2018</v>
      </c>
      <c r="G422" s="382" t="s">
        <v>20</v>
      </c>
      <c r="H422" s="383" t="s">
        <v>20</v>
      </c>
      <c r="I422" s="384"/>
      <c r="J422" s="383"/>
      <c r="K422" s="385"/>
      <c r="N422" s="90">
        <v>418</v>
      </c>
    </row>
    <row r="423" spans="2:14" ht="19.649999999999999" customHeight="1">
      <c r="B423" s="185">
        <f t="shared" si="10"/>
        <v>409</v>
      </c>
      <c r="C423" s="179" t="s">
        <v>223</v>
      </c>
      <c r="D423" s="179" t="s">
        <v>925</v>
      </c>
      <c r="E423" s="179">
        <v>2018</v>
      </c>
      <c r="F423" s="395" t="s">
        <v>19</v>
      </c>
      <c r="G423" s="398" t="s">
        <v>20</v>
      </c>
      <c r="H423" s="383"/>
      <c r="I423" s="399" t="s">
        <v>20</v>
      </c>
      <c r="J423" s="383"/>
      <c r="K423" s="385"/>
      <c r="N423" s="90">
        <v>419</v>
      </c>
    </row>
    <row r="424" spans="2:14" ht="19.649999999999999" customHeight="1">
      <c r="B424" s="185">
        <f t="shared" si="10"/>
        <v>410</v>
      </c>
      <c r="C424" s="179" t="s">
        <v>223</v>
      </c>
      <c r="D424" s="179" t="s">
        <v>239</v>
      </c>
      <c r="E424" s="179">
        <v>2009</v>
      </c>
      <c r="F424" s="395">
        <v>2012</v>
      </c>
      <c r="G424" s="382" t="s">
        <v>20</v>
      </c>
      <c r="H424" s="383" t="s">
        <v>20</v>
      </c>
      <c r="I424" s="384"/>
      <c r="J424" s="383"/>
      <c r="K424" s="385"/>
      <c r="N424" s="90">
        <v>420</v>
      </c>
    </row>
    <row r="425" spans="2:14" ht="19.649999999999999" customHeight="1">
      <c r="B425" s="185">
        <f t="shared" si="10"/>
        <v>411</v>
      </c>
      <c r="C425" s="179" t="s">
        <v>223</v>
      </c>
      <c r="D425" s="179" t="s">
        <v>239</v>
      </c>
      <c r="E425" s="179">
        <v>2013</v>
      </c>
      <c r="F425" s="395">
        <v>2020</v>
      </c>
      <c r="G425" s="382" t="s">
        <v>20</v>
      </c>
      <c r="H425" s="383" t="s">
        <v>20</v>
      </c>
      <c r="I425" s="384"/>
      <c r="J425" s="383"/>
      <c r="K425" s="385"/>
      <c r="N425" s="90">
        <v>421</v>
      </c>
    </row>
    <row r="426" spans="2:14" ht="19.649999999999999" customHeight="1">
      <c r="B426" s="185">
        <f t="shared" si="10"/>
        <v>412</v>
      </c>
      <c r="C426" s="179" t="s">
        <v>223</v>
      </c>
      <c r="D426" s="179" t="s">
        <v>239</v>
      </c>
      <c r="E426" s="179">
        <v>2013</v>
      </c>
      <c r="F426" s="395" t="s">
        <v>19</v>
      </c>
      <c r="G426" s="398" t="s">
        <v>20</v>
      </c>
      <c r="H426" s="383"/>
      <c r="I426" s="399" t="s">
        <v>20</v>
      </c>
      <c r="J426" s="383"/>
      <c r="K426" s="385"/>
      <c r="N426" s="90">
        <v>422</v>
      </c>
    </row>
    <row r="427" spans="2:14" ht="19.649999999999999" customHeight="1">
      <c r="B427" s="185">
        <f t="shared" si="10"/>
        <v>413</v>
      </c>
      <c r="C427" s="179" t="s">
        <v>223</v>
      </c>
      <c r="D427" s="179" t="s">
        <v>241</v>
      </c>
      <c r="E427" s="179">
        <v>1995</v>
      </c>
      <c r="F427" s="395">
        <v>2010</v>
      </c>
      <c r="G427" s="398" t="s">
        <v>20</v>
      </c>
      <c r="H427" s="383" t="s">
        <v>20</v>
      </c>
      <c r="I427" s="399" t="s">
        <v>20</v>
      </c>
      <c r="J427" s="383" t="s">
        <v>20</v>
      </c>
      <c r="K427" s="385"/>
      <c r="N427" s="90">
        <v>423</v>
      </c>
    </row>
    <row r="428" spans="2:14" ht="19.649999999999999" customHeight="1">
      <c r="B428" s="185">
        <f t="shared" si="10"/>
        <v>414</v>
      </c>
      <c r="C428" s="179" t="s">
        <v>223</v>
      </c>
      <c r="D428" s="179" t="s">
        <v>241</v>
      </c>
      <c r="E428" s="179">
        <v>2016</v>
      </c>
      <c r="F428" s="395" t="s">
        <v>19</v>
      </c>
      <c r="G428" s="398" t="s">
        <v>20</v>
      </c>
      <c r="H428" s="383"/>
      <c r="I428" s="399" t="s">
        <v>20</v>
      </c>
      <c r="J428" s="383"/>
      <c r="K428" s="385"/>
      <c r="N428" s="90">
        <v>424</v>
      </c>
    </row>
    <row r="429" spans="2:14" ht="19.649999999999999" customHeight="1">
      <c r="B429" s="185">
        <f t="shared" si="10"/>
        <v>415</v>
      </c>
      <c r="C429" s="179" t="s">
        <v>223</v>
      </c>
      <c r="D429" s="179" t="s">
        <v>243</v>
      </c>
      <c r="E429" s="179">
        <v>2012</v>
      </c>
      <c r="F429" s="395">
        <v>2019</v>
      </c>
      <c r="G429" s="398" t="s">
        <v>20</v>
      </c>
      <c r="H429" s="383"/>
      <c r="I429" s="384"/>
      <c r="J429" s="383"/>
      <c r="K429" s="385"/>
      <c r="N429" s="90">
        <v>425</v>
      </c>
    </row>
    <row r="430" spans="2:14" ht="19.649999999999999" customHeight="1">
      <c r="B430" s="185">
        <f t="shared" si="10"/>
        <v>416</v>
      </c>
      <c r="C430" s="179" t="s">
        <v>223</v>
      </c>
      <c r="D430" s="179" t="s">
        <v>243</v>
      </c>
      <c r="E430" s="179">
        <v>2020</v>
      </c>
      <c r="F430" s="395" t="s">
        <v>19</v>
      </c>
      <c r="G430" s="398" t="s">
        <v>20</v>
      </c>
      <c r="H430" s="383"/>
      <c r="I430" s="384"/>
      <c r="J430" s="383"/>
      <c r="K430" s="385"/>
      <c r="N430" s="90">
        <v>426</v>
      </c>
    </row>
    <row r="431" spans="2:14" ht="19.649999999999999" customHeight="1">
      <c r="B431" s="185">
        <f t="shared" si="10"/>
        <v>417</v>
      </c>
      <c r="C431" s="179" t="s">
        <v>223</v>
      </c>
      <c r="D431" s="179" t="s">
        <v>245</v>
      </c>
      <c r="E431" s="179">
        <v>2013</v>
      </c>
      <c r="F431" s="395" t="s">
        <v>19</v>
      </c>
      <c r="G431" s="398" t="s">
        <v>20</v>
      </c>
      <c r="H431" s="383"/>
      <c r="I431" s="399" t="s">
        <v>20</v>
      </c>
      <c r="J431" s="383"/>
      <c r="K431" s="385"/>
      <c r="N431" s="90">
        <v>427</v>
      </c>
    </row>
    <row r="432" spans="2:14" ht="19.649999999999999" customHeight="1">
      <c r="B432" s="185">
        <f t="shared" si="10"/>
        <v>418</v>
      </c>
      <c r="C432" s="179" t="s">
        <v>223</v>
      </c>
      <c r="D432" s="179" t="s">
        <v>926</v>
      </c>
      <c r="E432" s="179">
        <v>2008</v>
      </c>
      <c r="F432" s="395">
        <v>2014</v>
      </c>
      <c r="G432" s="382" t="s">
        <v>20</v>
      </c>
      <c r="H432" s="383" t="s">
        <v>20</v>
      </c>
      <c r="I432" s="384"/>
      <c r="J432" s="383"/>
      <c r="K432" s="385"/>
      <c r="N432" s="90">
        <v>428</v>
      </c>
    </row>
    <row r="433" spans="2:14" ht="19.649999999999999" customHeight="1">
      <c r="B433" s="185">
        <f t="shared" si="10"/>
        <v>419</v>
      </c>
      <c r="C433" s="179" t="s">
        <v>223</v>
      </c>
      <c r="D433" s="179" t="s">
        <v>926</v>
      </c>
      <c r="E433" s="179">
        <v>2015</v>
      </c>
      <c r="F433" s="395">
        <v>2021</v>
      </c>
      <c r="G433" s="382" t="s">
        <v>20</v>
      </c>
      <c r="H433" s="383" t="s">
        <v>20</v>
      </c>
      <c r="I433" s="384"/>
      <c r="J433" s="383"/>
      <c r="K433" s="385"/>
      <c r="N433" s="90">
        <v>429</v>
      </c>
    </row>
    <row r="434" spans="2:14" ht="19.649999999999999" customHeight="1">
      <c r="B434" s="185">
        <f t="shared" si="10"/>
        <v>420</v>
      </c>
      <c r="C434" s="179" t="s">
        <v>223</v>
      </c>
      <c r="D434" s="179" t="s">
        <v>927</v>
      </c>
      <c r="E434" s="179">
        <v>2021</v>
      </c>
      <c r="F434" s="395">
        <v>2021</v>
      </c>
      <c r="G434" s="382" t="s">
        <v>20</v>
      </c>
      <c r="H434" s="383" t="s">
        <v>20</v>
      </c>
      <c r="I434" s="384"/>
      <c r="J434" s="383"/>
      <c r="K434" s="385"/>
      <c r="N434" s="90">
        <v>430</v>
      </c>
    </row>
    <row r="435" spans="2:14" ht="19.649999999999999" customHeight="1">
      <c r="B435" s="185">
        <f t="shared" si="10"/>
        <v>421</v>
      </c>
      <c r="C435" s="179" t="s">
        <v>223</v>
      </c>
      <c r="D435" s="179" t="s">
        <v>1442</v>
      </c>
      <c r="E435" s="179">
        <v>2019</v>
      </c>
      <c r="F435" s="395" t="s">
        <v>19</v>
      </c>
      <c r="G435" s="398" t="s">
        <v>20</v>
      </c>
      <c r="H435" s="383"/>
      <c r="I435" s="399" t="s">
        <v>20</v>
      </c>
      <c r="J435" s="383"/>
      <c r="K435" s="385"/>
      <c r="N435" s="90">
        <v>431</v>
      </c>
    </row>
    <row r="436" spans="2:14" ht="19.649999999999999" customHeight="1">
      <c r="B436" s="185">
        <f t="shared" si="10"/>
        <v>422</v>
      </c>
      <c r="C436" s="179" t="s">
        <v>223</v>
      </c>
      <c r="D436" s="179" t="s">
        <v>928</v>
      </c>
      <c r="E436" s="179">
        <v>2008</v>
      </c>
      <c r="F436" s="395">
        <v>2021</v>
      </c>
      <c r="G436" s="382" t="s">
        <v>20</v>
      </c>
      <c r="H436" s="383" t="s">
        <v>20</v>
      </c>
      <c r="I436" s="384"/>
      <c r="J436" s="383"/>
      <c r="K436" s="385"/>
      <c r="N436" s="90">
        <v>432</v>
      </c>
    </row>
    <row r="437" spans="2:14" ht="19.649999999999999" customHeight="1">
      <c r="B437" s="185">
        <f t="shared" si="10"/>
        <v>423</v>
      </c>
      <c r="C437" s="179" t="s">
        <v>223</v>
      </c>
      <c r="D437" s="179" t="s">
        <v>251</v>
      </c>
      <c r="E437" s="179">
        <v>2006</v>
      </c>
      <c r="F437" s="395">
        <v>2015</v>
      </c>
      <c r="G437" s="398" t="s">
        <v>20</v>
      </c>
      <c r="H437" s="383"/>
      <c r="I437" s="399" t="s">
        <v>20</v>
      </c>
      <c r="J437" s="383"/>
      <c r="K437" s="385"/>
      <c r="N437" s="90">
        <v>433</v>
      </c>
    </row>
    <row r="438" spans="2:14" ht="19.649999999999999" customHeight="1">
      <c r="B438" s="185">
        <f t="shared" si="10"/>
        <v>424</v>
      </c>
      <c r="C438" s="179" t="s">
        <v>223</v>
      </c>
      <c r="D438" s="179" t="s">
        <v>251</v>
      </c>
      <c r="E438" s="179">
        <v>2016</v>
      </c>
      <c r="F438" s="395" t="s">
        <v>19</v>
      </c>
      <c r="G438" s="398" t="s">
        <v>20</v>
      </c>
      <c r="H438" s="383"/>
      <c r="I438" s="399" t="s">
        <v>20</v>
      </c>
      <c r="J438" s="383"/>
      <c r="K438" s="385"/>
      <c r="N438" s="90">
        <v>434</v>
      </c>
    </row>
    <row r="439" spans="2:14" ht="19.649999999999999" customHeight="1">
      <c r="B439" s="185">
        <f t="shared" si="10"/>
        <v>425</v>
      </c>
      <c r="C439" s="179" t="s">
        <v>223</v>
      </c>
      <c r="D439" s="179" t="s">
        <v>929</v>
      </c>
      <c r="E439" s="179">
        <v>2008</v>
      </c>
      <c r="F439" s="395">
        <v>2015</v>
      </c>
      <c r="G439" s="382" t="s">
        <v>20</v>
      </c>
      <c r="H439" s="383" t="s">
        <v>20</v>
      </c>
      <c r="I439" s="384"/>
      <c r="J439" s="383"/>
      <c r="K439" s="385"/>
      <c r="N439" s="90">
        <v>435</v>
      </c>
    </row>
    <row r="440" spans="2:14" ht="19.649999999999999" customHeight="1">
      <c r="B440" s="185">
        <f t="shared" si="10"/>
        <v>426</v>
      </c>
      <c r="C440" s="179" t="s">
        <v>223</v>
      </c>
      <c r="D440" s="179" t="s">
        <v>929</v>
      </c>
      <c r="E440" s="179">
        <v>2016</v>
      </c>
      <c r="F440" s="395">
        <v>2019</v>
      </c>
      <c r="G440" s="382" t="s">
        <v>20</v>
      </c>
      <c r="H440" s="383" t="s">
        <v>20</v>
      </c>
      <c r="I440" s="384"/>
      <c r="J440" s="383"/>
      <c r="K440" s="385"/>
      <c r="N440" s="90">
        <v>436</v>
      </c>
    </row>
    <row r="441" spans="2:14" ht="19.649999999999999" customHeight="1">
      <c r="B441" s="185">
        <f t="shared" si="10"/>
        <v>427</v>
      </c>
      <c r="C441" s="179" t="s">
        <v>223</v>
      </c>
      <c r="D441" s="179" t="s">
        <v>1435</v>
      </c>
      <c r="E441" s="179">
        <v>2006</v>
      </c>
      <c r="F441" s="395">
        <v>2013</v>
      </c>
      <c r="G441" s="382" t="s">
        <v>20</v>
      </c>
      <c r="H441" s="383"/>
      <c r="I441" s="384" t="s">
        <v>20</v>
      </c>
      <c r="J441" s="383"/>
      <c r="K441" s="385"/>
      <c r="N441" s="90">
        <v>437</v>
      </c>
    </row>
    <row r="442" spans="2:14" ht="19.649999999999999" customHeight="1">
      <c r="B442" s="185">
        <f t="shared" si="10"/>
        <v>428</v>
      </c>
      <c r="C442" s="179" t="s">
        <v>223</v>
      </c>
      <c r="D442" s="179" t="s">
        <v>1435</v>
      </c>
      <c r="E442" s="179">
        <v>2013</v>
      </c>
      <c r="F442" s="395">
        <v>2018</v>
      </c>
      <c r="G442" s="398" t="s">
        <v>20</v>
      </c>
      <c r="H442" s="383"/>
      <c r="I442" s="399" t="s">
        <v>20</v>
      </c>
      <c r="J442" s="383"/>
      <c r="K442" s="385"/>
      <c r="N442" s="90">
        <v>438</v>
      </c>
    </row>
    <row r="443" spans="2:14" ht="19.649999999999999" customHeight="1">
      <c r="B443" s="185">
        <f t="shared" si="10"/>
        <v>429</v>
      </c>
      <c r="C443" s="179" t="s">
        <v>223</v>
      </c>
      <c r="D443" s="179" t="s">
        <v>1436</v>
      </c>
      <c r="E443" s="179">
        <v>2013</v>
      </c>
      <c r="F443" s="395">
        <v>2020</v>
      </c>
      <c r="G443" s="398" t="s">
        <v>20</v>
      </c>
      <c r="H443" s="383"/>
      <c r="I443" s="399" t="s">
        <v>20</v>
      </c>
      <c r="J443" s="383"/>
      <c r="K443" s="385"/>
      <c r="N443" s="90">
        <v>439</v>
      </c>
    </row>
    <row r="444" spans="2:14" ht="19.649999999999999" customHeight="1">
      <c r="B444" s="185">
        <f t="shared" si="10"/>
        <v>430</v>
      </c>
      <c r="C444" s="179" t="s">
        <v>223</v>
      </c>
      <c r="D444" s="179" t="s">
        <v>1438</v>
      </c>
      <c r="E444" s="179">
        <v>2013</v>
      </c>
      <c r="F444" s="395">
        <v>2018</v>
      </c>
      <c r="G444" s="398" t="s">
        <v>20</v>
      </c>
      <c r="H444" s="383"/>
      <c r="I444" s="399" t="s">
        <v>20</v>
      </c>
      <c r="J444" s="383"/>
      <c r="K444" s="385"/>
      <c r="N444" s="90">
        <v>440</v>
      </c>
    </row>
    <row r="445" spans="2:14" ht="19.649999999999999" customHeight="1">
      <c r="B445" s="185">
        <f t="shared" si="10"/>
        <v>431</v>
      </c>
      <c r="C445" s="179" t="s">
        <v>223</v>
      </c>
      <c r="D445" s="179" t="s">
        <v>255</v>
      </c>
      <c r="E445" s="179">
        <v>2006</v>
      </c>
      <c r="F445" s="395">
        <v>2013</v>
      </c>
      <c r="G445" s="382" t="s">
        <v>20</v>
      </c>
      <c r="H445" s="383"/>
      <c r="I445" s="384" t="s">
        <v>20</v>
      </c>
      <c r="J445" s="383"/>
      <c r="K445" s="385"/>
      <c r="N445" s="90">
        <v>441</v>
      </c>
    </row>
    <row r="446" spans="2:14" ht="19.649999999999999" customHeight="1">
      <c r="B446" s="185">
        <f t="shared" si="10"/>
        <v>432</v>
      </c>
      <c r="C446" s="179" t="s">
        <v>223</v>
      </c>
      <c r="D446" s="179" t="s">
        <v>255</v>
      </c>
      <c r="E446" s="179">
        <v>2013</v>
      </c>
      <c r="F446" s="395">
        <v>2018</v>
      </c>
      <c r="G446" s="382" t="s">
        <v>20</v>
      </c>
      <c r="H446" s="383"/>
      <c r="I446" s="384" t="s">
        <v>20</v>
      </c>
      <c r="J446" s="383"/>
      <c r="K446" s="385"/>
      <c r="N446" s="90">
        <v>442</v>
      </c>
    </row>
    <row r="447" spans="2:14" ht="19.649999999999999" customHeight="1">
      <c r="B447" s="185">
        <f t="shared" si="10"/>
        <v>433</v>
      </c>
      <c r="C447" s="179" t="s">
        <v>223</v>
      </c>
      <c r="D447" s="179" t="s">
        <v>930</v>
      </c>
      <c r="E447" s="179">
        <v>2015</v>
      </c>
      <c r="F447" s="395">
        <v>2021</v>
      </c>
      <c r="G447" s="382" t="s">
        <v>20</v>
      </c>
      <c r="H447" s="383" t="s">
        <v>20</v>
      </c>
      <c r="I447" s="384"/>
      <c r="J447" s="383"/>
      <c r="K447" s="385"/>
      <c r="N447" s="90">
        <v>443</v>
      </c>
    </row>
    <row r="448" spans="2:14" ht="19.649999999999999" customHeight="1">
      <c r="B448" s="185">
        <f t="shared" si="10"/>
        <v>434</v>
      </c>
      <c r="C448" s="179" t="s">
        <v>223</v>
      </c>
      <c r="D448" s="179" t="s">
        <v>931</v>
      </c>
      <c r="E448" s="179">
        <v>2015</v>
      </c>
      <c r="F448" s="395">
        <v>2021</v>
      </c>
      <c r="G448" s="382" t="s">
        <v>20</v>
      </c>
      <c r="H448" s="383" t="s">
        <v>20</v>
      </c>
      <c r="I448" s="384"/>
      <c r="J448" s="383"/>
      <c r="K448" s="385"/>
      <c r="N448" s="90">
        <v>444</v>
      </c>
    </row>
    <row r="449" spans="2:14" ht="19.649999999999999" customHeight="1">
      <c r="B449" s="185">
        <f t="shared" si="10"/>
        <v>435</v>
      </c>
      <c r="C449" s="179" t="s">
        <v>223</v>
      </c>
      <c r="D449" s="179" t="s">
        <v>932</v>
      </c>
      <c r="E449" s="179">
        <v>2015</v>
      </c>
      <c r="F449" s="395">
        <v>2021</v>
      </c>
      <c r="G449" s="382" t="s">
        <v>20</v>
      </c>
      <c r="H449" s="383" t="s">
        <v>20</v>
      </c>
      <c r="I449" s="384"/>
      <c r="J449" s="383"/>
      <c r="K449" s="385"/>
      <c r="N449" s="90">
        <v>445</v>
      </c>
    </row>
    <row r="450" spans="2:14" ht="19.649999999999999" customHeight="1">
      <c r="B450" s="185">
        <f t="shared" si="10"/>
        <v>436</v>
      </c>
      <c r="C450" s="179" t="s">
        <v>223</v>
      </c>
      <c r="D450" s="179" t="s">
        <v>933</v>
      </c>
      <c r="E450" s="179">
        <v>2015</v>
      </c>
      <c r="F450" s="395">
        <v>2021</v>
      </c>
      <c r="G450" s="382" t="s">
        <v>20</v>
      </c>
      <c r="H450" s="383" t="s">
        <v>20</v>
      </c>
      <c r="I450" s="384"/>
      <c r="J450" s="383"/>
      <c r="K450" s="385"/>
      <c r="N450" s="90">
        <v>446</v>
      </c>
    </row>
    <row r="451" spans="2:14" ht="19.649999999999999" customHeight="1">
      <c r="B451" s="185">
        <f t="shared" si="10"/>
        <v>437</v>
      </c>
      <c r="C451" s="179" t="s">
        <v>223</v>
      </c>
      <c r="D451" s="179" t="s">
        <v>934</v>
      </c>
      <c r="E451" s="179">
        <v>2002</v>
      </c>
      <c r="F451" s="395">
        <v>2014</v>
      </c>
      <c r="G451" s="382" t="s">
        <v>20</v>
      </c>
      <c r="H451" s="383"/>
      <c r="I451" s="384" t="s">
        <v>20</v>
      </c>
      <c r="J451" s="383"/>
      <c r="K451" s="385"/>
      <c r="N451" s="90">
        <v>447</v>
      </c>
    </row>
    <row r="452" spans="2:14" ht="19.649999999999999" customHeight="1">
      <c r="B452" s="185">
        <f t="shared" si="10"/>
        <v>438</v>
      </c>
      <c r="C452" s="179" t="s">
        <v>223</v>
      </c>
      <c r="D452" s="179" t="s">
        <v>934</v>
      </c>
      <c r="E452" s="179">
        <v>2010</v>
      </c>
      <c r="F452" s="395">
        <v>2021</v>
      </c>
      <c r="G452" s="382" t="s">
        <v>20</v>
      </c>
      <c r="H452" s="383" t="s">
        <v>20</v>
      </c>
      <c r="I452" s="384"/>
      <c r="J452" s="383"/>
      <c r="K452" s="385"/>
      <c r="N452" s="90">
        <v>448</v>
      </c>
    </row>
    <row r="453" spans="2:14" ht="19.649999999999999" customHeight="1">
      <c r="B453" s="185">
        <f t="shared" si="10"/>
        <v>439</v>
      </c>
      <c r="C453" s="179" t="s">
        <v>223</v>
      </c>
      <c r="D453" s="179" t="s">
        <v>934</v>
      </c>
      <c r="E453" s="179">
        <v>2013</v>
      </c>
      <c r="F453" s="395">
        <v>2020</v>
      </c>
      <c r="G453" s="398" t="s">
        <v>20</v>
      </c>
      <c r="H453" s="383"/>
      <c r="I453" s="399" t="s">
        <v>20</v>
      </c>
      <c r="J453" s="383"/>
      <c r="K453" s="385"/>
      <c r="N453" s="90">
        <v>449</v>
      </c>
    </row>
    <row r="454" spans="2:14" ht="19.649999999999999" customHeight="1">
      <c r="B454" s="185">
        <f t="shared" si="10"/>
        <v>440</v>
      </c>
      <c r="C454" s="179" t="s">
        <v>223</v>
      </c>
      <c r="D454" s="179" t="s">
        <v>1437</v>
      </c>
      <c r="E454" s="179">
        <v>2013</v>
      </c>
      <c r="F454" s="395">
        <v>2018</v>
      </c>
      <c r="G454" s="382" t="s">
        <v>20</v>
      </c>
      <c r="H454" s="383"/>
      <c r="I454" s="384" t="s">
        <v>20</v>
      </c>
      <c r="J454" s="383"/>
      <c r="K454" s="385"/>
      <c r="N454" s="90">
        <v>450</v>
      </c>
    </row>
    <row r="455" spans="2:14" ht="19.649999999999999" customHeight="1">
      <c r="B455" s="185">
        <f t="shared" si="10"/>
        <v>441</v>
      </c>
      <c r="C455" s="179" t="s">
        <v>223</v>
      </c>
      <c r="D455" s="179" t="s">
        <v>761</v>
      </c>
      <c r="E455" s="179">
        <v>2014</v>
      </c>
      <c r="F455" s="395" t="s">
        <v>19</v>
      </c>
      <c r="G455" s="398" t="s">
        <v>20</v>
      </c>
      <c r="H455" s="383"/>
      <c r="I455" s="399" t="s">
        <v>20</v>
      </c>
      <c r="J455" s="383"/>
      <c r="K455" s="385"/>
      <c r="N455" s="90">
        <v>451</v>
      </c>
    </row>
    <row r="456" spans="2:14" ht="19.649999999999999" customHeight="1">
      <c r="B456" s="185">
        <f t="shared" si="10"/>
        <v>442</v>
      </c>
      <c r="C456" s="179" t="s">
        <v>1697</v>
      </c>
      <c r="D456" s="179" t="s">
        <v>257</v>
      </c>
      <c r="E456" s="179">
        <v>2019</v>
      </c>
      <c r="F456" s="395" t="s">
        <v>19</v>
      </c>
      <c r="G456" s="382" t="s">
        <v>20</v>
      </c>
      <c r="H456" s="383" t="s">
        <v>20</v>
      </c>
      <c r="I456" s="384"/>
      <c r="J456" s="383"/>
      <c r="K456" s="385"/>
      <c r="N456" s="90">
        <v>452</v>
      </c>
    </row>
    <row r="457" spans="2:14" ht="19.649999999999999" customHeight="1">
      <c r="B457" s="185">
        <f t="shared" si="10"/>
        <v>443</v>
      </c>
      <c r="C457" s="179" t="s">
        <v>256</v>
      </c>
      <c r="D457" s="179" t="s">
        <v>935</v>
      </c>
      <c r="E457" s="179">
        <v>2012</v>
      </c>
      <c r="F457" s="395">
        <v>2018</v>
      </c>
      <c r="G457" s="382" t="s">
        <v>20</v>
      </c>
      <c r="H457" s="383" t="s">
        <v>20</v>
      </c>
      <c r="I457" s="384"/>
      <c r="J457" s="383"/>
      <c r="K457" s="385"/>
      <c r="N457" s="90">
        <v>453</v>
      </c>
    </row>
    <row r="458" spans="2:14" ht="19.649999999999999" customHeight="1">
      <c r="B458" s="185">
        <f t="shared" si="10"/>
        <v>444</v>
      </c>
      <c r="C458" s="179" t="s">
        <v>256</v>
      </c>
      <c r="D458" s="179" t="s">
        <v>936</v>
      </c>
      <c r="E458" s="179">
        <v>2012</v>
      </c>
      <c r="F458" s="395">
        <v>2018</v>
      </c>
      <c r="G458" s="382" t="s">
        <v>20</v>
      </c>
      <c r="H458" s="383" t="s">
        <v>20</v>
      </c>
      <c r="I458" s="384"/>
      <c r="J458" s="383"/>
      <c r="K458" s="385"/>
      <c r="N458" s="90">
        <v>454</v>
      </c>
    </row>
    <row r="459" spans="2:14" ht="19.649999999999999" customHeight="1">
      <c r="B459" s="185">
        <f t="shared" si="10"/>
        <v>445</v>
      </c>
      <c r="C459" s="179" t="s">
        <v>256</v>
      </c>
      <c r="D459" s="179" t="s">
        <v>937</v>
      </c>
      <c r="E459" s="179">
        <v>2017</v>
      </c>
      <c r="F459" s="395">
        <v>2017</v>
      </c>
      <c r="G459" s="382" t="s">
        <v>20</v>
      </c>
      <c r="H459" s="383" t="s">
        <v>20</v>
      </c>
      <c r="I459" s="384"/>
      <c r="J459" s="383"/>
      <c r="K459" s="385"/>
      <c r="N459" s="90">
        <v>455</v>
      </c>
    </row>
    <row r="460" spans="2:14" ht="19.649999999999999" customHeight="1" thickBot="1">
      <c r="B460" s="185">
        <f t="shared" si="10"/>
        <v>446</v>
      </c>
      <c r="C460" s="179" t="s">
        <v>938</v>
      </c>
      <c r="D460" s="179" t="s">
        <v>939</v>
      </c>
      <c r="E460" s="179">
        <v>2019</v>
      </c>
      <c r="F460" s="395">
        <v>2019</v>
      </c>
      <c r="G460" s="382" t="s">
        <v>20</v>
      </c>
      <c r="H460" s="383" t="s">
        <v>20</v>
      </c>
      <c r="I460" s="384"/>
      <c r="J460" s="383"/>
      <c r="K460" s="385"/>
      <c r="N460" s="90">
        <v>456</v>
      </c>
    </row>
    <row r="461" spans="2:14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371" t="s">
        <v>9</v>
      </c>
      <c r="J461" s="136" t="s">
        <v>1330</v>
      </c>
      <c r="K461" s="139" t="s">
        <v>1331</v>
      </c>
      <c r="L461" s="90">
        <v>1</v>
      </c>
      <c r="N461" s="90">
        <v>457</v>
      </c>
    </row>
    <row r="462" spans="2:14" ht="19.649999999999999" customHeight="1">
      <c r="B462" s="121">
        <f t="shared" ref="B462:B502" si="11">ROW()-15</f>
        <v>447</v>
      </c>
      <c r="C462" s="122" t="s">
        <v>938</v>
      </c>
      <c r="D462" s="122" t="s">
        <v>939</v>
      </c>
      <c r="E462" s="122">
        <v>2021</v>
      </c>
      <c r="F462" s="396" t="s">
        <v>19</v>
      </c>
      <c r="G462" s="386" t="s">
        <v>20</v>
      </c>
      <c r="H462" s="387"/>
      <c r="I462" s="388"/>
      <c r="J462" s="387"/>
      <c r="K462" s="389"/>
      <c r="N462" s="90">
        <v>458</v>
      </c>
    </row>
    <row r="463" spans="2:14" ht="19.649999999999999" customHeight="1">
      <c r="B463" s="185">
        <f t="shared" si="11"/>
        <v>448</v>
      </c>
      <c r="C463" s="179" t="s">
        <v>938</v>
      </c>
      <c r="D463" s="179" t="s">
        <v>1726</v>
      </c>
      <c r="E463" s="179">
        <v>2022</v>
      </c>
      <c r="F463" s="395" t="s">
        <v>19</v>
      </c>
      <c r="G463" s="382" t="s">
        <v>20</v>
      </c>
      <c r="H463" s="383"/>
      <c r="I463" s="384"/>
      <c r="J463" s="383"/>
      <c r="K463" s="385"/>
      <c r="N463" s="90">
        <v>459</v>
      </c>
    </row>
    <row r="464" spans="2:14" ht="19.649999999999999" customHeight="1">
      <c r="B464" s="185">
        <f t="shared" si="11"/>
        <v>449</v>
      </c>
      <c r="C464" s="179" t="s">
        <v>938</v>
      </c>
      <c r="D464" s="179" t="s">
        <v>1727</v>
      </c>
      <c r="E464" s="179">
        <v>2021</v>
      </c>
      <c r="F464" s="395" t="s">
        <v>19</v>
      </c>
      <c r="G464" s="382" t="s">
        <v>20</v>
      </c>
      <c r="H464" s="383" t="s">
        <v>20</v>
      </c>
      <c r="I464" s="384"/>
      <c r="J464" s="383"/>
      <c r="K464" s="385"/>
      <c r="N464" s="90">
        <v>460</v>
      </c>
    </row>
    <row r="465" spans="2:14" ht="19.649999999999999" customHeight="1">
      <c r="B465" s="185">
        <f t="shared" si="11"/>
        <v>450</v>
      </c>
      <c r="C465" s="179" t="s">
        <v>940</v>
      </c>
      <c r="D465" s="179" t="s">
        <v>941</v>
      </c>
      <c r="E465" s="179">
        <v>2011</v>
      </c>
      <c r="F465" s="395">
        <v>2016</v>
      </c>
      <c r="G465" s="382" t="s">
        <v>20</v>
      </c>
      <c r="H465" s="383" t="s">
        <v>20</v>
      </c>
      <c r="I465" s="384"/>
      <c r="J465" s="383"/>
      <c r="K465" s="385"/>
      <c r="N465" s="90">
        <v>461</v>
      </c>
    </row>
    <row r="466" spans="2:14" ht="19.649999999999999" customHeight="1">
      <c r="B466" s="185">
        <f t="shared" si="11"/>
        <v>451</v>
      </c>
      <c r="C466" s="179" t="s">
        <v>940</v>
      </c>
      <c r="D466" s="179" t="s">
        <v>941</v>
      </c>
      <c r="E466" s="179">
        <v>2017</v>
      </c>
      <c r="F466" s="395">
        <v>2021</v>
      </c>
      <c r="G466" s="382" t="s">
        <v>20</v>
      </c>
      <c r="H466" s="383" t="s">
        <v>20</v>
      </c>
      <c r="I466" s="384"/>
      <c r="J466" s="383"/>
      <c r="K466" s="385"/>
      <c r="N466" s="90">
        <v>462</v>
      </c>
    </row>
    <row r="467" spans="2:14" ht="19.649999999999999" customHeight="1">
      <c r="B467" s="185">
        <f t="shared" si="11"/>
        <v>452</v>
      </c>
      <c r="C467" s="179" t="s">
        <v>940</v>
      </c>
      <c r="D467" s="179" t="s">
        <v>942</v>
      </c>
      <c r="E467" s="179">
        <v>2015</v>
      </c>
      <c r="F467" s="395">
        <v>2022</v>
      </c>
      <c r="G467" s="382" t="s">
        <v>20</v>
      </c>
      <c r="H467" s="383" t="s">
        <v>20</v>
      </c>
      <c r="I467" s="384"/>
      <c r="J467" s="383"/>
      <c r="K467" s="385"/>
      <c r="N467" s="90">
        <v>463</v>
      </c>
    </row>
    <row r="468" spans="2:14" ht="19.649999999999999" customHeight="1">
      <c r="B468" s="185">
        <f t="shared" si="11"/>
        <v>453</v>
      </c>
      <c r="C468" s="179" t="s">
        <v>940</v>
      </c>
      <c r="D468" s="179" t="s">
        <v>943</v>
      </c>
      <c r="E468" s="179">
        <v>2012</v>
      </c>
      <c r="F468" s="395">
        <v>2014</v>
      </c>
      <c r="G468" s="382" t="s">
        <v>20</v>
      </c>
      <c r="H468" s="383" t="s">
        <v>20</v>
      </c>
      <c r="I468" s="384"/>
      <c r="J468" s="383"/>
      <c r="K468" s="385"/>
      <c r="N468" s="90">
        <v>464</v>
      </c>
    </row>
    <row r="469" spans="2:14" ht="19.649999999999999" customHeight="1">
      <c r="B469" s="185">
        <f t="shared" si="11"/>
        <v>454</v>
      </c>
      <c r="C469" s="179" t="s">
        <v>940</v>
      </c>
      <c r="D469" s="179" t="s">
        <v>944</v>
      </c>
      <c r="E469" s="179">
        <v>2012</v>
      </c>
      <c r="F469" s="395">
        <v>2020</v>
      </c>
      <c r="G469" s="382" t="s">
        <v>20</v>
      </c>
      <c r="H469" s="383" t="s">
        <v>20</v>
      </c>
      <c r="I469" s="384"/>
      <c r="J469" s="383"/>
      <c r="K469" s="385"/>
      <c r="N469" s="90">
        <v>465</v>
      </c>
    </row>
    <row r="470" spans="2:14" ht="19.649999999999999" customHeight="1">
      <c r="B470" s="185">
        <f t="shared" si="11"/>
        <v>455</v>
      </c>
      <c r="C470" s="179" t="s">
        <v>940</v>
      </c>
      <c r="D470" s="179" t="s">
        <v>945</v>
      </c>
      <c r="E470" s="179">
        <v>2012</v>
      </c>
      <c r="F470" s="395">
        <v>2020</v>
      </c>
      <c r="G470" s="382" t="s">
        <v>20</v>
      </c>
      <c r="H470" s="383" t="s">
        <v>20</v>
      </c>
      <c r="I470" s="384"/>
      <c r="J470" s="383"/>
      <c r="K470" s="385"/>
      <c r="N470" s="90">
        <v>466</v>
      </c>
    </row>
    <row r="471" spans="2:14" ht="19.649999999999999" customHeight="1">
      <c r="B471" s="185">
        <f t="shared" si="11"/>
        <v>456</v>
      </c>
      <c r="C471" s="179" t="s">
        <v>940</v>
      </c>
      <c r="D471" s="179" t="s">
        <v>946</v>
      </c>
      <c r="E471" s="179">
        <v>2009</v>
      </c>
      <c r="F471" s="395">
        <v>2022</v>
      </c>
      <c r="G471" s="382" t="s">
        <v>20</v>
      </c>
      <c r="H471" s="383" t="s">
        <v>20</v>
      </c>
      <c r="I471" s="384"/>
      <c r="J471" s="383"/>
      <c r="K471" s="385"/>
      <c r="N471" s="90">
        <v>467</v>
      </c>
    </row>
    <row r="472" spans="2:14" ht="19.649999999999999" customHeight="1">
      <c r="B472" s="185">
        <f t="shared" si="11"/>
        <v>457</v>
      </c>
      <c r="C472" s="179" t="s">
        <v>940</v>
      </c>
      <c r="D472" s="179" t="s">
        <v>947</v>
      </c>
      <c r="E472" s="179">
        <v>2019</v>
      </c>
      <c r="F472" s="395">
        <v>2021</v>
      </c>
      <c r="G472" s="382" t="s">
        <v>20</v>
      </c>
      <c r="H472" s="383" t="s">
        <v>20</v>
      </c>
      <c r="I472" s="384"/>
      <c r="J472" s="383"/>
      <c r="K472" s="385"/>
      <c r="N472" s="90">
        <v>468</v>
      </c>
    </row>
    <row r="473" spans="2:14" ht="19.649999999999999" customHeight="1">
      <c r="B473" s="185">
        <f t="shared" si="11"/>
        <v>458</v>
      </c>
      <c r="C473" s="179" t="s">
        <v>940</v>
      </c>
      <c r="D473" s="179" t="s">
        <v>948</v>
      </c>
      <c r="E473" s="179">
        <v>2009</v>
      </c>
      <c r="F473" s="395">
        <v>2022</v>
      </c>
      <c r="G473" s="382" t="s">
        <v>20</v>
      </c>
      <c r="H473" s="383" t="s">
        <v>20</v>
      </c>
      <c r="I473" s="384"/>
      <c r="J473" s="383"/>
      <c r="K473" s="385"/>
      <c r="N473" s="90">
        <v>469</v>
      </c>
    </row>
    <row r="474" spans="2:14" ht="19.649999999999999" customHeight="1">
      <c r="B474" s="185">
        <f t="shared" si="11"/>
        <v>459</v>
      </c>
      <c r="C474" s="179" t="s">
        <v>940</v>
      </c>
      <c r="D474" s="179" t="s">
        <v>949</v>
      </c>
      <c r="E474" s="179">
        <v>2009</v>
      </c>
      <c r="F474" s="395">
        <v>2022</v>
      </c>
      <c r="G474" s="382" t="s">
        <v>20</v>
      </c>
      <c r="H474" s="383" t="s">
        <v>20</v>
      </c>
      <c r="I474" s="384"/>
      <c r="J474" s="383"/>
      <c r="K474" s="385"/>
      <c r="N474" s="90">
        <v>470</v>
      </c>
    </row>
    <row r="475" spans="2:14" ht="19.649999999999999" customHeight="1">
      <c r="B475" s="185">
        <f t="shared" si="11"/>
        <v>460</v>
      </c>
      <c r="C475" s="179" t="s">
        <v>940</v>
      </c>
      <c r="D475" s="179" t="s">
        <v>950</v>
      </c>
      <c r="E475" s="179">
        <v>2010</v>
      </c>
      <c r="F475" s="395">
        <v>2017</v>
      </c>
      <c r="G475" s="382" t="s">
        <v>20</v>
      </c>
      <c r="H475" s="383" t="s">
        <v>20</v>
      </c>
      <c r="I475" s="384"/>
      <c r="J475" s="383"/>
      <c r="K475" s="385"/>
      <c r="N475" s="90">
        <v>471</v>
      </c>
    </row>
    <row r="476" spans="2:14" ht="19.649999999999999" customHeight="1">
      <c r="B476" s="185">
        <f t="shared" si="11"/>
        <v>461</v>
      </c>
      <c r="C476" s="179" t="s">
        <v>940</v>
      </c>
      <c r="D476" s="179" t="s">
        <v>950</v>
      </c>
      <c r="E476" s="179">
        <v>2018</v>
      </c>
      <c r="F476" s="395">
        <v>2022</v>
      </c>
      <c r="G476" s="382" t="s">
        <v>20</v>
      </c>
      <c r="H476" s="383" t="s">
        <v>20</v>
      </c>
      <c r="I476" s="384"/>
      <c r="J476" s="383"/>
      <c r="K476" s="385"/>
      <c r="N476" s="90">
        <v>472</v>
      </c>
    </row>
    <row r="477" spans="2:14" ht="19.649999999999999" customHeight="1">
      <c r="B477" s="185">
        <f t="shared" si="11"/>
        <v>462</v>
      </c>
      <c r="C477" s="179" t="s">
        <v>940</v>
      </c>
      <c r="D477" s="179" t="s">
        <v>951</v>
      </c>
      <c r="E477" s="179">
        <v>2008</v>
      </c>
      <c r="F477" s="395">
        <v>2022</v>
      </c>
      <c r="G477" s="382" t="s">
        <v>20</v>
      </c>
      <c r="H477" s="383" t="s">
        <v>20</v>
      </c>
      <c r="I477" s="384"/>
      <c r="J477" s="383"/>
      <c r="K477" s="385"/>
      <c r="N477" s="90">
        <v>473</v>
      </c>
    </row>
    <row r="478" spans="2:14" ht="19.649999999999999" customHeight="1">
      <c r="B478" s="185">
        <f t="shared" si="11"/>
        <v>463</v>
      </c>
      <c r="C478" s="179" t="s">
        <v>940</v>
      </c>
      <c r="D478" s="179" t="s">
        <v>952</v>
      </c>
      <c r="E478" s="179">
        <v>2012</v>
      </c>
      <c r="F478" s="395">
        <v>2021</v>
      </c>
      <c r="G478" s="382" t="s">
        <v>20</v>
      </c>
      <c r="H478" s="383" t="s">
        <v>20</v>
      </c>
      <c r="I478" s="384"/>
      <c r="J478" s="383"/>
      <c r="K478" s="385"/>
      <c r="N478" s="90">
        <v>474</v>
      </c>
    </row>
    <row r="479" spans="2:14" ht="19.649999999999999" customHeight="1">
      <c r="B479" s="185">
        <f t="shared" si="11"/>
        <v>464</v>
      </c>
      <c r="C479" s="179" t="s">
        <v>258</v>
      </c>
      <c r="D479" s="179" t="s">
        <v>953</v>
      </c>
      <c r="E479" s="179">
        <v>2008</v>
      </c>
      <c r="F479" s="395">
        <v>2011</v>
      </c>
      <c r="G479" s="382" t="s">
        <v>20</v>
      </c>
      <c r="H479" s="383" t="s">
        <v>20</v>
      </c>
      <c r="I479" s="384"/>
      <c r="J479" s="383"/>
      <c r="K479" s="385"/>
      <c r="N479" s="90">
        <v>475</v>
      </c>
    </row>
    <row r="480" spans="2:14" ht="19.649999999999999" customHeight="1">
      <c r="B480" s="185">
        <f t="shared" si="11"/>
        <v>465</v>
      </c>
      <c r="C480" s="179" t="s">
        <v>258</v>
      </c>
      <c r="D480" s="179" t="s">
        <v>953</v>
      </c>
      <c r="E480" s="179">
        <v>2012</v>
      </c>
      <c r="F480" s="395">
        <v>2016</v>
      </c>
      <c r="G480" s="382" t="s">
        <v>20</v>
      </c>
      <c r="H480" s="383" t="s">
        <v>20</v>
      </c>
      <c r="I480" s="384"/>
      <c r="J480" s="383"/>
      <c r="K480" s="385"/>
      <c r="N480" s="90">
        <v>476</v>
      </c>
    </row>
    <row r="481" spans="2:14" ht="19.649999999999999" customHeight="1">
      <c r="B481" s="185">
        <f t="shared" si="11"/>
        <v>466</v>
      </c>
      <c r="C481" s="179" t="s">
        <v>258</v>
      </c>
      <c r="D481" s="179" t="s">
        <v>953</v>
      </c>
      <c r="E481" s="179">
        <v>2017</v>
      </c>
      <c r="F481" s="395">
        <v>2022</v>
      </c>
      <c r="G481" s="382" t="s">
        <v>20</v>
      </c>
      <c r="H481" s="383" t="s">
        <v>20</v>
      </c>
      <c r="I481" s="384"/>
      <c r="J481" s="383"/>
      <c r="K481" s="385"/>
      <c r="N481" s="90">
        <v>477</v>
      </c>
    </row>
    <row r="482" spans="2:14" ht="19.649999999999999" customHeight="1">
      <c r="B482" s="185">
        <f t="shared" si="11"/>
        <v>467</v>
      </c>
      <c r="C482" s="179" t="s">
        <v>258</v>
      </c>
      <c r="D482" s="179" t="s">
        <v>1184</v>
      </c>
      <c r="E482" s="179">
        <v>2016</v>
      </c>
      <c r="F482" s="395">
        <v>2021</v>
      </c>
      <c r="G482" s="382" t="s">
        <v>20</v>
      </c>
      <c r="H482" s="383" t="s">
        <v>20</v>
      </c>
      <c r="I482" s="384"/>
      <c r="J482" s="383"/>
      <c r="K482" s="385"/>
      <c r="N482" s="90">
        <v>478</v>
      </c>
    </row>
    <row r="483" spans="2:14" ht="19.649999999999999" customHeight="1">
      <c r="B483" s="185">
        <f t="shared" si="11"/>
        <v>468</v>
      </c>
      <c r="C483" s="179" t="s">
        <v>258</v>
      </c>
      <c r="D483" s="179" t="s">
        <v>259</v>
      </c>
      <c r="E483" s="179">
        <v>2006</v>
      </c>
      <c r="F483" s="395">
        <v>2011</v>
      </c>
      <c r="G483" s="382" t="s">
        <v>20</v>
      </c>
      <c r="H483" s="383"/>
      <c r="I483" s="384"/>
      <c r="J483" s="383"/>
      <c r="K483" s="385"/>
      <c r="N483" s="90">
        <v>479</v>
      </c>
    </row>
    <row r="484" spans="2:14" ht="19.649999999999999" customHeight="1">
      <c r="B484" s="185">
        <f t="shared" si="11"/>
        <v>469</v>
      </c>
      <c r="C484" s="179" t="s">
        <v>258</v>
      </c>
      <c r="D484" s="179" t="s">
        <v>259</v>
      </c>
      <c r="E484" s="179">
        <v>2015</v>
      </c>
      <c r="F484" s="395">
        <v>2021</v>
      </c>
      <c r="G484" s="382" t="s">
        <v>20</v>
      </c>
      <c r="H484" s="383" t="s">
        <v>20</v>
      </c>
      <c r="I484" s="384"/>
      <c r="J484" s="383"/>
      <c r="K484" s="385"/>
      <c r="N484" s="90">
        <v>480</v>
      </c>
    </row>
    <row r="485" spans="2:14" ht="19.649999999999999" customHeight="1">
      <c r="B485" s="185">
        <f t="shared" si="11"/>
        <v>470</v>
      </c>
      <c r="C485" s="179" t="s">
        <v>258</v>
      </c>
      <c r="D485" s="179" t="s">
        <v>259</v>
      </c>
      <c r="E485" s="179">
        <v>2021</v>
      </c>
      <c r="F485" s="395" t="s">
        <v>19</v>
      </c>
      <c r="G485" s="382" t="s">
        <v>20</v>
      </c>
      <c r="H485" s="383" t="s">
        <v>20</v>
      </c>
      <c r="I485" s="384"/>
      <c r="J485" s="383"/>
      <c r="K485" s="385"/>
      <c r="N485" s="90">
        <v>481</v>
      </c>
    </row>
    <row r="486" spans="2:14" ht="19.649999999999999" customHeight="1">
      <c r="B486" s="185">
        <f t="shared" si="11"/>
        <v>471</v>
      </c>
      <c r="C486" s="179" t="s">
        <v>258</v>
      </c>
      <c r="D486" s="179" t="s">
        <v>954</v>
      </c>
      <c r="E486" s="179">
        <v>2010</v>
      </c>
      <c r="F486" s="395">
        <v>2015</v>
      </c>
      <c r="G486" s="382" t="s">
        <v>20</v>
      </c>
      <c r="H486" s="383" t="s">
        <v>20</v>
      </c>
      <c r="I486" s="384"/>
      <c r="J486" s="383"/>
      <c r="K486" s="385"/>
      <c r="N486" s="90">
        <v>482</v>
      </c>
    </row>
    <row r="487" spans="2:14" ht="19.649999999999999" customHeight="1">
      <c r="B487" s="185">
        <f t="shared" si="11"/>
        <v>472</v>
      </c>
      <c r="C487" s="179" t="s">
        <v>258</v>
      </c>
      <c r="D487" s="179" t="s">
        <v>262</v>
      </c>
      <c r="E487" s="179">
        <v>2012</v>
      </c>
      <c r="F487" s="395">
        <v>2016</v>
      </c>
      <c r="G487" s="382" t="s">
        <v>20</v>
      </c>
      <c r="H487" s="383" t="s">
        <v>20</v>
      </c>
      <c r="I487" s="384"/>
      <c r="J487" s="383"/>
      <c r="K487" s="385"/>
      <c r="N487" s="90">
        <v>483</v>
      </c>
    </row>
    <row r="488" spans="2:14" ht="19.649999999999999" customHeight="1">
      <c r="B488" s="185">
        <f t="shared" si="11"/>
        <v>473</v>
      </c>
      <c r="C488" s="179" t="s">
        <v>258</v>
      </c>
      <c r="D488" s="179" t="s">
        <v>262</v>
      </c>
      <c r="E488" s="179">
        <v>2016</v>
      </c>
      <c r="F488" s="395">
        <v>2022</v>
      </c>
      <c r="G488" s="382" t="s">
        <v>20</v>
      </c>
      <c r="H488" s="383" t="s">
        <v>20</v>
      </c>
      <c r="I488" s="384"/>
      <c r="J488" s="383"/>
      <c r="K488" s="385"/>
      <c r="N488" s="90">
        <v>484</v>
      </c>
    </row>
    <row r="489" spans="2:14" ht="19.649999999999999" customHeight="1">
      <c r="B489" s="185">
        <f t="shared" si="11"/>
        <v>474</v>
      </c>
      <c r="C489" s="179" t="s">
        <v>258</v>
      </c>
      <c r="D489" s="179" t="s">
        <v>262</v>
      </c>
      <c r="E489" s="179">
        <v>2022</v>
      </c>
      <c r="F489" s="395" t="s">
        <v>19</v>
      </c>
      <c r="G489" s="382" t="s">
        <v>20</v>
      </c>
      <c r="H489" s="383" t="s">
        <v>20</v>
      </c>
      <c r="I489" s="384"/>
      <c r="J489" s="383"/>
      <c r="K489" s="385"/>
      <c r="N489" s="90">
        <v>485</v>
      </c>
    </row>
    <row r="490" spans="2:14" ht="19.649999999999999" customHeight="1">
      <c r="B490" s="185">
        <f t="shared" si="11"/>
        <v>475</v>
      </c>
      <c r="C490" s="179" t="s">
        <v>258</v>
      </c>
      <c r="D490" s="179" t="s">
        <v>955</v>
      </c>
      <c r="E490" s="179">
        <v>2012</v>
      </c>
      <c r="F490" s="395">
        <v>2016</v>
      </c>
      <c r="G490" s="382" t="s">
        <v>20</v>
      </c>
      <c r="H490" s="383" t="s">
        <v>20</v>
      </c>
      <c r="I490" s="384"/>
      <c r="J490" s="383"/>
      <c r="K490" s="385"/>
      <c r="N490" s="90">
        <v>486</v>
      </c>
    </row>
    <row r="491" spans="2:14" ht="19.649999999999999" customHeight="1">
      <c r="B491" s="185">
        <f t="shared" si="11"/>
        <v>476</v>
      </c>
      <c r="C491" s="179" t="s">
        <v>258</v>
      </c>
      <c r="D491" s="179" t="s">
        <v>956</v>
      </c>
      <c r="E491" s="179">
        <v>2008</v>
      </c>
      <c r="F491" s="395">
        <v>2011</v>
      </c>
      <c r="G491" s="382" t="s">
        <v>20</v>
      </c>
      <c r="H491" s="383" t="s">
        <v>20</v>
      </c>
      <c r="I491" s="384"/>
      <c r="J491" s="383"/>
      <c r="K491" s="385"/>
      <c r="N491" s="90">
        <v>487</v>
      </c>
    </row>
    <row r="492" spans="2:14" ht="19.649999999999999" customHeight="1">
      <c r="B492" s="185">
        <f t="shared" si="11"/>
        <v>477</v>
      </c>
      <c r="C492" s="179" t="s">
        <v>258</v>
      </c>
      <c r="D492" s="179" t="s">
        <v>264</v>
      </c>
      <c r="E492" s="179">
        <v>2007</v>
      </c>
      <c r="F492" s="395">
        <v>2013</v>
      </c>
      <c r="G492" s="382" t="s">
        <v>20</v>
      </c>
      <c r="H492" s="383"/>
      <c r="I492" s="384"/>
      <c r="J492" s="383"/>
      <c r="K492" s="385"/>
      <c r="N492" s="90">
        <v>488</v>
      </c>
    </row>
    <row r="493" spans="2:14" ht="19.649999999999999" customHeight="1">
      <c r="B493" s="185">
        <f t="shared" si="11"/>
        <v>478</v>
      </c>
      <c r="C493" s="179" t="s">
        <v>258</v>
      </c>
      <c r="D493" s="179" t="s">
        <v>264</v>
      </c>
      <c r="E493" s="179">
        <v>2013</v>
      </c>
      <c r="F493" s="395">
        <v>2019</v>
      </c>
      <c r="G493" s="382" t="s">
        <v>20</v>
      </c>
      <c r="H493" s="383" t="s">
        <v>20</v>
      </c>
      <c r="I493" s="384"/>
      <c r="J493" s="383"/>
      <c r="K493" s="385"/>
      <c r="N493" s="90">
        <v>489</v>
      </c>
    </row>
    <row r="494" spans="2:14" ht="19.649999999999999" customHeight="1">
      <c r="B494" s="185">
        <f t="shared" si="11"/>
        <v>479</v>
      </c>
      <c r="C494" s="179" t="s">
        <v>258</v>
      </c>
      <c r="D494" s="179" t="s">
        <v>264</v>
      </c>
      <c r="E494" s="179">
        <v>2020</v>
      </c>
      <c r="F494" s="395">
        <v>2020</v>
      </c>
      <c r="G494" s="382" t="s">
        <v>20</v>
      </c>
      <c r="H494" s="383" t="s">
        <v>20</v>
      </c>
      <c r="I494" s="384"/>
      <c r="J494" s="383"/>
      <c r="K494" s="385"/>
      <c r="N494" s="90">
        <v>490</v>
      </c>
    </row>
    <row r="495" spans="2:14" ht="19.649999999999999" customHeight="1">
      <c r="B495" s="185">
        <f t="shared" si="11"/>
        <v>480</v>
      </c>
      <c r="C495" s="179" t="s">
        <v>258</v>
      </c>
      <c r="D495" s="179" t="s">
        <v>265</v>
      </c>
      <c r="E495" s="179">
        <v>2016</v>
      </c>
      <c r="F495" s="395">
        <v>2022</v>
      </c>
      <c r="G495" s="382" t="s">
        <v>20</v>
      </c>
      <c r="H495" s="383" t="s">
        <v>20</v>
      </c>
      <c r="I495" s="384"/>
      <c r="J495" s="383"/>
      <c r="K495" s="385"/>
      <c r="N495" s="90">
        <v>491</v>
      </c>
    </row>
    <row r="496" spans="2:14" ht="19.649999999999999" customHeight="1">
      <c r="B496" s="185">
        <f t="shared" si="11"/>
        <v>481</v>
      </c>
      <c r="C496" s="179" t="s">
        <v>258</v>
      </c>
      <c r="D496" s="179" t="s">
        <v>957</v>
      </c>
      <c r="E496" s="179">
        <v>2010</v>
      </c>
      <c r="F496" s="395">
        <v>2014</v>
      </c>
      <c r="G496" s="382" t="s">
        <v>20</v>
      </c>
      <c r="H496" s="383" t="s">
        <v>20</v>
      </c>
      <c r="I496" s="384"/>
      <c r="J496" s="383"/>
      <c r="K496" s="385"/>
      <c r="N496" s="90">
        <v>492</v>
      </c>
    </row>
    <row r="497" spans="2:14" ht="19.649999999999999" customHeight="1">
      <c r="B497" s="185">
        <f t="shared" si="11"/>
        <v>482</v>
      </c>
      <c r="C497" s="179" t="s">
        <v>258</v>
      </c>
      <c r="D497" s="179" t="s">
        <v>268</v>
      </c>
      <c r="E497" s="179">
        <v>2007</v>
      </c>
      <c r="F497" s="395">
        <v>2013</v>
      </c>
      <c r="G497" s="382" t="s">
        <v>20</v>
      </c>
      <c r="H497" s="383"/>
      <c r="I497" s="384"/>
      <c r="J497" s="383"/>
      <c r="K497" s="385"/>
      <c r="N497" s="90">
        <v>493</v>
      </c>
    </row>
    <row r="498" spans="2:14" ht="19.649999999999999" customHeight="1">
      <c r="B498" s="185">
        <f t="shared" si="11"/>
        <v>483</v>
      </c>
      <c r="C498" s="179" t="s">
        <v>258</v>
      </c>
      <c r="D498" s="179" t="s">
        <v>958</v>
      </c>
      <c r="E498" s="179">
        <v>2008</v>
      </c>
      <c r="F498" s="395">
        <v>2010</v>
      </c>
      <c r="G498" s="382" t="s">
        <v>20</v>
      </c>
      <c r="H498" s="383" t="s">
        <v>20</v>
      </c>
      <c r="I498" s="384"/>
      <c r="J498" s="383"/>
      <c r="K498" s="385"/>
      <c r="N498" s="90">
        <v>494</v>
      </c>
    </row>
    <row r="499" spans="2:14" ht="19.649999999999999" customHeight="1">
      <c r="B499" s="185">
        <f t="shared" si="11"/>
        <v>484</v>
      </c>
      <c r="C499" s="179" t="s">
        <v>258</v>
      </c>
      <c r="D499" s="179" t="s">
        <v>958</v>
      </c>
      <c r="E499" s="179">
        <v>2011</v>
      </c>
      <c r="F499" s="395">
        <v>2017</v>
      </c>
      <c r="G499" s="382" t="s">
        <v>20</v>
      </c>
      <c r="H499" s="383" t="s">
        <v>20</v>
      </c>
      <c r="I499" s="384"/>
      <c r="J499" s="383"/>
      <c r="K499" s="385"/>
      <c r="N499" s="90">
        <v>495</v>
      </c>
    </row>
    <row r="500" spans="2:14" ht="19.649999999999999" customHeight="1">
      <c r="B500" s="185">
        <f t="shared" si="11"/>
        <v>485</v>
      </c>
      <c r="C500" s="179" t="s">
        <v>258</v>
      </c>
      <c r="D500" s="179" t="s">
        <v>958</v>
      </c>
      <c r="E500" s="179">
        <v>2018</v>
      </c>
      <c r="F500" s="395">
        <v>2022</v>
      </c>
      <c r="G500" s="382" t="s">
        <v>20</v>
      </c>
      <c r="H500" s="383" t="s">
        <v>20</v>
      </c>
      <c r="I500" s="384"/>
      <c r="J500" s="383"/>
      <c r="K500" s="385"/>
      <c r="N500" s="90">
        <v>496</v>
      </c>
    </row>
    <row r="501" spans="2:14" ht="19.649999999999999" customHeight="1">
      <c r="B501" s="185">
        <f t="shared" si="11"/>
        <v>486</v>
      </c>
      <c r="C501" s="179" t="s">
        <v>258</v>
      </c>
      <c r="D501" s="179" t="s">
        <v>959</v>
      </c>
      <c r="E501" s="179">
        <v>2019</v>
      </c>
      <c r="F501" s="395">
        <v>2022</v>
      </c>
      <c r="G501" s="382" t="s">
        <v>20</v>
      </c>
      <c r="H501" s="383" t="s">
        <v>20</v>
      </c>
      <c r="I501" s="384"/>
      <c r="J501" s="383"/>
      <c r="K501" s="385"/>
      <c r="N501" s="90">
        <v>497</v>
      </c>
    </row>
    <row r="502" spans="2:14" ht="19.649999999999999" customHeight="1" thickBot="1">
      <c r="B502" s="185">
        <f t="shared" si="11"/>
        <v>487</v>
      </c>
      <c r="C502" s="179" t="s">
        <v>258</v>
      </c>
      <c r="D502" s="179" t="s">
        <v>960</v>
      </c>
      <c r="E502" s="179">
        <v>2009</v>
      </c>
      <c r="F502" s="395">
        <v>2014</v>
      </c>
      <c r="G502" s="382" t="s">
        <v>20</v>
      </c>
      <c r="H502" s="383" t="s">
        <v>20</v>
      </c>
      <c r="I502" s="384"/>
      <c r="J502" s="383"/>
      <c r="K502" s="385"/>
      <c r="N502" s="90">
        <v>498</v>
      </c>
    </row>
    <row r="503" spans="2:14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371" t="s">
        <v>9</v>
      </c>
      <c r="J503" s="136" t="s">
        <v>1330</v>
      </c>
      <c r="K503" s="139" t="s">
        <v>1331</v>
      </c>
      <c r="L503" s="90">
        <v>1</v>
      </c>
      <c r="N503" s="90">
        <v>499</v>
      </c>
    </row>
    <row r="504" spans="2:14" ht="19.649999999999999" customHeight="1">
      <c r="B504" s="121">
        <f t="shared" ref="B504:B544" si="12">ROW()-16</f>
        <v>488</v>
      </c>
      <c r="C504" s="122" t="s">
        <v>258</v>
      </c>
      <c r="D504" s="122" t="s">
        <v>960</v>
      </c>
      <c r="E504" s="122">
        <v>2015</v>
      </c>
      <c r="F504" s="396">
        <v>2021</v>
      </c>
      <c r="G504" s="386" t="s">
        <v>20</v>
      </c>
      <c r="H504" s="387" t="s">
        <v>20</v>
      </c>
      <c r="I504" s="388"/>
      <c r="J504" s="387"/>
      <c r="K504" s="389"/>
      <c r="N504" s="90">
        <v>500</v>
      </c>
    </row>
    <row r="505" spans="2:14" ht="19.649999999999999" customHeight="1">
      <c r="B505" s="185">
        <f t="shared" si="12"/>
        <v>489</v>
      </c>
      <c r="C505" s="179" t="s">
        <v>258</v>
      </c>
      <c r="D505" s="179" t="s">
        <v>960</v>
      </c>
      <c r="E505" s="179">
        <v>2022</v>
      </c>
      <c r="F505" s="395">
        <v>2022</v>
      </c>
      <c r="G505" s="382" t="s">
        <v>20</v>
      </c>
      <c r="H505" s="383" t="s">
        <v>20</v>
      </c>
      <c r="I505" s="384"/>
      <c r="J505" s="383"/>
      <c r="K505" s="385"/>
      <c r="N505" s="90">
        <v>501</v>
      </c>
    </row>
    <row r="506" spans="2:14" ht="19.649999999999999" customHeight="1">
      <c r="B506" s="185">
        <f t="shared" si="12"/>
        <v>490</v>
      </c>
      <c r="C506" s="179" t="s">
        <v>258</v>
      </c>
      <c r="D506" s="179" t="s">
        <v>961</v>
      </c>
      <c r="E506" s="179">
        <v>2012</v>
      </c>
      <c r="F506" s="395">
        <v>2016</v>
      </c>
      <c r="G506" s="382" t="s">
        <v>20</v>
      </c>
      <c r="H506" s="383" t="s">
        <v>20</v>
      </c>
      <c r="I506" s="384"/>
      <c r="J506" s="383"/>
      <c r="K506" s="385"/>
      <c r="N506" s="90">
        <v>502</v>
      </c>
    </row>
    <row r="507" spans="2:14" ht="19.649999999999999" customHeight="1">
      <c r="B507" s="185">
        <f t="shared" si="12"/>
        <v>491</v>
      </c>
      <c r="C507" s="179" t="s">
        <v>258</v>
      </c>
      <c r="D507" s="179" t="s">
        <v>961</v>
      </c>
      <c r="E507" s="179">
        <v>2017</v>
      </c>
      <c r="F507" s="395">
        <v>2022</v>
      </c>
      <c r="G507" s="382" t="s">
        <v>20</v>
      </c>
      <c r="H507" s="383" t="s">
        <v>20</v>
      </c>
      <c r="I507" s="384"/>
      <c r="J507" s="383"/>
      <c r="K507" s="385"/>
      <c r="N507" s="90">
        <v>503</v>
      </c>
    </row>
    <row r="508" spans="2:14" ht="19.649999999999999" customHeight="1">
      <c r="B508" s="185">
        <f t="shared" si="12"/>
        <v>492</v>
      </c>
      <c r="C508" s="179" t="s">
        <v>258</v>
      </c>
      <c r="D508" s="179" t="s">
        <v>1728</v>
      </c>
      <c r="E508" s="179">
        <v>2022</v>
      </c>
      <c r="F508" s="395" t="s">
        <v>19</v>
      </c>
      <c r="G508" s="382" t="s">
        <v>20</v>
      </c>
      <c r="H508" s="383" t="s">
        <v>20</v>
      </c>
      <c r="I508" s="384"/>
      <c r="J508" s="383"/>
      <c r="K508" s="385"/>
      <c r="N508" s="90">
        <v>504</v>
      </c>
    </row>
    <row r="509" spans="2:14" ht="19.649999999999999" customHeight="1">
      <c r="B509" s="185">
        <f t="shared" si="12"/>
        <v>493</v>
      </c>
      <c r="C509" s="179" t="s">
        <v>269</v>
      </c>
      <c r="D509" s="179" t="s">
        <v>962</v>
      </c>
      <c r="E509" s="179">
        <v>2012</v>
      </c>
      <c r="F509" s="395">
        <v>2916</v>
      </c>
      <c r="G509" s="382" t="s">
        <v>20</v>
      </c>
      <c r="H509" s="383" t="s">
        <v>20</v>
      </c>
      <c r="I509" s="384"/>
      <c r="J509" s="383"/>
      <c r="K509" s="385"/>
      <c r="N509" s="90">
        <v>505</v>
      </c>
    </row>
    <row r="510" spans="2:14" ht="19.649999999999999" customHeight="1">
      <c r="B510" s="185">
        <f t="shared" si="12"/>
        <v>494</v>
      </c>
      <c r="C510" s="179" t="s">
        <v>269</v>
      </c>
      <c r="D510" s="179" t="s">
        <v>962</v>
      </c>
      <c r="E510" s="179">
        <v>2017</v>
      </c>
      <c r="F510" s="395">
        <v>2021</v>
      </c>
      <c r="G510" s="382" t="s">
        <v>20</v>
      </c>
      <c r="H510" s="383" t="s">
        <v>20</v>
      </c>
      <c r="I510" s="384"/>
      <c r="J510" s="383"/>
      <c r="K510" s="385"/>
      <c r="N510" s="90">
        <v>506</v>
      </c>
    </row>
    <row r="511" spans="2:14" ht="19.649999999999999" customHeight="1">
      <c r="B511" s="185">
        <f t="shared" si="12"/>
        <v>495</v>
      </c>
      <c r="C511" s="179" t="s">
        <v>269</v>
      </c>
      <c r="D511" s="179" t="s">
        <v>962</v>
      </c>
      <c r="E511" s="179">
        <v>2023</v>
      </c>
      <c r="F511" s="395" t="s">
        <v>19</v>
      </c>
      <c r="G511" s="382" t="s">
        <v>20</v>
      </c>
      <c r="H511" s="383" t="s">
        <v>20</v>
      </c>
      <c r="I511" s="384"/>
      <c r="J511" s="383"/>
      <c r="K511" s="385"/>
      <c r="N511" s="90">
        <v>507</v>
      </c>
    </row>
    <row r="512" spans="2:14" ht="19.649999999999999" customHeight="1">
      <c r="B512" s="185">
        <f t="shared" si="12"/>
        <v>496</v>
      </c>
      <c r="C512" s="179" t="s">
        <v>269</v>
      </c>
      <c r="D512" s="179" t="s">
        <v>963</v>
      </c>
      <c r="E512" s="179">
        <v>2012</v>
      </c>
      <c r="F512" s="395">
        <v>2014</v>
      </c>
      <c r="G512" s="382" t="s">
        <v>20</v>
      </c>
      <c r="H512" s="383" t="s">
        <v>20</v>
      </c>
      <c r="I512" s="384"/>
      <c r="J512" s="383"/>
      <c r="K512" s="385"/>
      <c r="N512" s="90">
        <v>508</v>
      </c>
    </row>
    <row r="513" spans="2:14" ht="19.649999999999999" customHeight="1">
      <c r="B513" s="185">
        <f t="shared" si="12"/>
        <v>497</v>
      </c>
      <c r="C513" s="179" t="s">
        <v>269</v>
      </c>
      <c r="D513" s="179" t="s">
        <v>705</v>
      </c>
      <c r="E513" s="179">
        <v>2021</v>
      </c>
      <c r="F513" s="395" t="s">
        <v>19</v>
      </c>
      <c r="G513" s="382" t="s">
        <v>20</v>
      </c>
      <c r="H513" s="383" t="s">
        <v>20</v>
      </c>
      <c r="I513" s="384"/>
      <c r="J513" s="383"/>
      <c r="K513" s="385"/>
      <c r="N513" s="90">
        <v>509</v>
      </c>
    </row>
    <row r="514" spans="2:14" ht="19.649999999999999" customHeight="1">
      <c r="B514" s="185">
        <f t="shared" si="12"/>
        <v>498</v>
      </c>
      <c r="C514" s="179" t="s">
        <v>269</v>
      </c>
      <c r="D514" s="179" t="s">
        <v>1729</v>
      </c>
      <c r="E514" s="179">
        <v>2019</v>
      </c>
      <c r="F514" s="395" t="s">
        <v>19</v>
      </c>
      <c r="G514" s="382" t="s">
        <v>20</v>
      </c>
      <c r="H514" s="383" t="s">
        <v>20</v>
      </c>
      <c r="I514" s="384"/>
      <c r="J514" s="383"/>
      <c r="K514" s="385"/>
      <c r="N514" s="90">
        <v>510</v>
      </c>
    </row>
    <row r="515" spans="2:14" ht="19.649999999999999" customHeight="1">
      <c r="B515" s="185">
        <f t="shared" si="12"/>
        <v>499</v>
      </c>
      <c r="C515" s="179" t="s">
        <v>269</v>
      </c>
      <c r="D515" s="179" t="s">
        <v>964</v>
      </c>
      <c r="E515" s="179">
        <v>2012</v>
      </c>
      <c r="F515" s="395">
        <v>2014</v>
      </c>
      <c r="G515" s="382" t="s">
        <v>20</v>
      </c>
      <c r="H515" s="383" t="s">
        <v>20</v>
      </c>
      <c r="I515" s="384"/>
      <c r="J515" s="383"/>
      <c r="K515" s="385"/>
      <c r="N515" s="90">
        <v>511</v>
      </c>
    </row>
    <row r="516" spans="2:14" ht="19.649999999999999" customHeight="1">
      <c r="B516" s="185">
        <f t="shared" si="12"/>
        <v>500</v>
      </c>
      <c r="C516" s="179" t="s">
        <v>269</v>
      </c>
      <c r="D516" s="179" t="s">
        <v>964</v>
      </c>
      <c r="E516" s="179">
        <v>2015</v>
      </c>
      <c r="F516" s="395">
        <v>2019</v>
      </c>
      <c r="G516" s="382" t="s">
        <v>20</v>
      </c>
      <c r="H516" s="383" t="s">
        <v>20</v>
      </c>
      <c r="I516" s="384"/>
      <c r="J516" s="383"/>
      <c r="K516" s="385"/>
      <c r="N516" s="90">
        <v>512</v>
      </c>
    </row>
    <row r="517" spans="2:14" ht="19.649999999999999" customHeight="1">
      <c r="B517" s="185">
        <f t="shared" si="12"/>
        <v>501</v>
      </c>
      <c r="C517" s="179" t="s">
        <v>269</v>
      </c>
      <c r="D517" s="179" t="s">
        <v>964</v>
      </c>
      <c r="E517" s="179">
        <v>2020</v>
      </c>
      <c r="F517" s="395">
        <v>2021</v>
      </c>
      <c r="G517" s="382" t="s">
        <v>20</v>
      </c>
      <c r="H517" s="383" t="s">
        <v>20</v>
      </c>
      <c r="I517" s="384"/>
      <c r="J517" s="383"/>
      <c r="K517" s="385"/>
      <c r="N517" s="90">
        <v>513</v>
      </c>
    </row>
    <row r="518" spans="2:14" ht="19.649999999999999" customHeight="1">
      <c r="B518" s="185">
        <f t="shared" si="12"/>
        <v>502</v>
      </c>
      <c r="C518" s="179" t="s">
        <v>269</v>
      </c>
      <c r="D518" s="179" t="s">
        <v>964</v>
      </c>
      <c r="E518" s="179">
        <v>2020</v>
      </c>
      <c r="F518" s="395" t="s">
        <v>19</v>
      </c>
      <c r="G518" s="382" t="s">
        <v>20</v>
      </c>
      <c r="H518" s="383" t="s">
        <v>20</v>
      </c>
      <c r="I518" s="384"/>
      <c r="J518" s="383"/>
      <c r="K518" s="385"/>
      <c r="N518" s="90">
        <v>514</v>
      </c>
    </row>
    <row r="519" spans="2:14" ht="19.649999999999999" customHeight="1">
      <c r="B519" s="185">
        <f t="shared" si="12"/>
        <v>503</v>
      </c>
      <c r="C519" s="179" t="s">
        <v>269</v>
      </c>
      <c r="D519" s="179" t="s">
        <v>965</v>
      </c>
      <c r="E519" s="179">
        <v>2013</v>
      </c>
      <c r="F519" s="395">
        <v>2014</v>
      </c>
      <c r="G519" s="382" t="s">
        <v>20</v>
      </c>
      <c r="H519" s="383" t="s">
        <v>20</v>
      </c>
      <c r="I519" s="384"/>
      <c r="J519" s="383"/>
      <c r="K519" s="385"/>
      <c r="N519" s="90">
        <v>515</v>
      </c>
    </row>
    <row r="520" spans="2:14" ht="19.649999999999999" customHeight="1">
      <c r="B520" s="185">
        <f t="shared" si="12"/>
        <v>504</v>
      </c>
      <c r="C520" s="179" t="s">
        <v>269</v>
      </c>
      <c r="D520" s="179" t="s">
        <v>966</v>
      </c>
      <c r="E520" s="179">
        <v>2013</v>
      </c>
      <c r="F520" s="395">
        <v>2020</v>
      </c>
      <c r="G520" s="382" t="s">
        <v>20</v>
      </c>
      <c r="H520" s="383" t="s">
        <v>20</v>
      </c>
      <c r="I520" s="384"/>
      <c r="J520" s="383"/>
      <c r="K520" s="385"/>
      <c r="N520" s="90">
        <v>516</v>
      </c>
    </row>
    <row r="521" spans="2:14" ht="19.649999999999999" customHeight="1">
      <c r="B521" s="185">
        <f t="shared" si="12"/>
        <v>505</v>
      </c>
      <c r="C521" s="179" t="s">
        <v>269</v>
      </c>
      <c r="D521" s="179" t="s">
        <v>1730</v>
      </c>
      <c r="E521" s="179">
        <v>2023</v>
      </c>
      <c r="F521" s="395" t="s">
        <v>19</v>
      </c>
      <c r="G521" s="382" t="s">
        <v>20</v>
      </c>
      <c r="H521" s="383" t="s">
        <v>20</v>
      </c>
      <c r="I521" s="384"/>
      <c r="J521" s="383"/>
      <c r="K521" s="385"/>
      <c r="N521" s="90">
        <v>517</v>
      </c>
    </row>
    <row r="522" spans="2:14" ht="19.649999999999999" customHeight="1">
      <c r="B522" s="185">
        <f t="shared" si="12"/>
        <v>506</v>
      </c>
      <c r="C522" s="179" t="s">
        <v>269</v>
      </c>
      <c r="D522" s="179" t="s">
        <v>938</v>
      </c>
      <c r="E522" s="179">
        <v>2013</v>
      </c>
      <c r="F522" s="395">
        <v>2016</v>
      </c>
      <c r="G522" s="382" t="s">
        <v>20</v>
      </c>
      <c r="H522" s="383" t="s">
        <v>20</v>
      </c>
      <c r="I522" s="384"/>
      <c r="J522" s="383"/>
      <c r="K522" s="385"/>
      <c r="N522" s="90">
        <v>518</v>
      </c>
    </row>
    <row r="523" spans="2:14" ht="19.649999999999999" customHeight="1">
      <c r="B523" s="185">
        <f t="shared" si="12"/>
        <v>507</v>
      </c>
      <c r="C523" s="179" t="s">
        <v>269</v>
      </c>
      <c r="D523" s="179" t="s">
        <v>967</v>
      </c>
      <c r="E523" s="179">
        <v>2013</v>
      </c>
      <c r="F523" s="395">
        <v>2015</v>
      </c>
      <c r="G523" s="382" t="s">
        <v>20</v>
      </c>
      <c r="H523" s="383" t="s">
        <v>20</v>
      </c>
      <c r="I523" s="384"/>
      <c r="J523" s="383"/>
      <c r="K523" s="385"/>
      <c r="N523" s="90">
        <v>519</v>
      </c>
    </row>
    <row r="524" spans="2:14" ht="19.649999999999999" customHeight="1">
      <c r="B524" s="185">
        <f t="shared" si="12"/>
        <v>508</v>
      </c>
      <c r="C524" s="179" t="s">
        <v>269</v>
      </c>
      <c r="D524" s="179" t="s">
        <v>270</v>
      </c>
      <c r="E524" s="179">
        <v>2012</v>
      </c>
      <c r="F524" s="395">
        <v>2019</v>
      </c>
      <c r="G524" s="382" t="s">
        <v>20</v>
      </c>
      <c r="H524" s="383" t="s">
        <v>20</v>
      </c>
      <c r="I524" s="384"/>
      <c r="J524" s="383"/>
      <c r="K524" s="385"/>
      <c r="N524" s="90">
        <v>520</v>
      </c>
    </row>
    <row r="525" spans="2:14" ht="19.649999999999999" customHeight="1">
      <c r="B525" s="185">
        <f t="shared" si="12"/>
        <v>509</v>
      </c>
      <c r="C525" s="179" t="s">
        <v>269</v>
      </c>
      <c r="D525" s="179" t="s">
        <v>1731</v>
      </c>
      <c r="E525" s="179">
        <v>2022</v>
      </c>
      <c r="F525" s="395" t="s">
        <v>19</v>
      </c>
      <c r="G525" s="382" t="s">
        <v>20</v>
      </c>
      <c r="H525" s="383" t="s">
        <v>20</v>
      </c>
      <c r="I525" s="384"/>
      <c r="J525" s="383"/>
      <c r="K525" s="385"/>
      <c r="N525" s="90">
        <v>521</v>
      </c>
    </row>
    <row r="526" spans="2:14" ht="19.649999999999999" customHeight="1">
      <c r="B526" s="185">
        <f t="shared" si="12"/>
        <v>510</v>
      </c>
      <c r="C526" s="179" t="s">
        <v>269</v>
      </c>
      <c r="D526" s="179" t="s">
        <v>1449</v>
      </c>
      <c r="E526" s="179">
        <v>2007</v>
      </c>
      <c r="F526" s="395" t="s">
        <v>19</v>
      </c>
      <c r="G526" s="382"/>
      <c r="H526" s="383" t="s">
        <v>20</v>
      </c>
      <c r="I526" s="384" t="s">
        <v>20</v>
      </c>
      <c r="J526" s="383"/>
      <c r="K526" s="385"/>
      <c r="N526" s="90">
        <v>522</v>
      </c>
    </row>
    <row r="527" spans="2:14" ht="19.649999999999999" customHeight="1">
      <c r="B527" s="185">
        <f t="shared" si="12"/>
        <v>511</v>
      </c>
      <c r="C527" s="179" t="s">
        <v>269</v>
      </c>
      <c r="D527" s="179" t="s">
        <v>1732</v>
      </c>
      <c r="E527" s="179">
        <v>2019</v>
      </c>
      <c r="F527" s="395" t="s">
        <v>19</v>
      </c>
      <c r="G527" s="382" t="s">
        <v>20</v>
      </c>
      <c r="H527" s="383" t="s">
        <v>20</v>
      </c>
      <c r="I527" s="384"/>
      <c r="J527" s="383"/>
      <c r="K527" s="385"/>
      <c r="N527" s="90">
        <v>523</v>
      </c>
    </row>
    <row r="528" spans="2:14" ht="19.649999999999999" customHeight="1">
      <c r="B528" s="185">
        <f t="shared" si="12"/>
        <v>512</v>
      </c>
      <c r="C528" s="179" t="s">
        <v>269</v>
      </c>
      <c r="D528" s="179" t="s">
        <v>273</v>
      </c>
      <c r="E528" s="179">
        <v>2019</v>
      </c>
      <c r="F528" s="395" t="s">
        <v>19</v>
      </c>
      <c r="G528" s="382" t="s">
        <v>20</v>
      </c>
      <c r="H528" s="383" t="s">
        <v>20</v>
      </c>
      <c r="I528" s="384"/>
      <c r="J528" s="383"/>
      <c r="K528" s="385" t="s">
        <v>20</v>
      </c>
      <c r="N528" s="90">
        <v>524</v>
      </c>
    </row>
    <row r="529" spans="2:14" ht="19.649999999999999" customHeight="1">
      <c r="B529" s="185">
        <f t="shared" si="12"/>
        <v>513</v>
      </c>
      <c r="C529" s="179" t="s">
        <v>269</v>
      </c>
      <c r="D529" s="179" t="s">
        <v>274</v>
      </c>
      <c r="E529" s="179">
        <v>2008</v>
      </c>
      <c r="F529" s="395">
        <v>2013</v>
      </c>
      <c r="G529" s="382" t="s">
        <v>20</v>
      </c>
      <c r="H529" s="383"/>
      <c r="I529" s="384"/>
      <c r="J529" s="383"/>
      <c r="K529" s="385"/>
      <c r="N529" s="90">
        <v>525</v>
      </c>
    </row>
    <row r="530" spans="2:14" ht="19.649999999999999" customHeight="1">
      <c r="B530" s="185">
        <f t="shared" si="12"/>
        <v>514</v>
      </c>
      <c r="C530" s="179" t="s">
        <v>269</v>
      </c>
      <c r="D530" s="179" t="s">
        <v>274</v>
      </c>
      <c r="E530" s="179">
        <v>2014</v>
      </c>
      <c r="F530" s="395">
        <v>2020</v>
      </c>
      <c r="G530" s="382" t="s">
        <v>20</v>
      </c>
      <c r="H530" s="383" t="s">
        <v>20</v>
      </c>
      <c r="I530" s="384"/>
      <c r="J530" s="383"/>
      <c r="K530" s="385" t="s">
        <v>20</v>
      </c>
      <c r="N530" s="90">
        <v>526</v>
      </c>
    </row>
    <row r="531" spans="2:14" ht="19.649999999999999" customHeight="1">
      <c r="B531" s="185">
        <f t="shared" si="12"/>
        <v>515</v>
      </c>
      <c r="C531" s="179" t="s">
        <v>269</v>
      </c>
      <c r="D531" s="179" t="s">
        <v>274</v>
      </c>
      <c r="E531" s="179">
        <v>2021</v>
      </c>
      <c r="F531" s="395" t="s">
        <v>19</v>
      </c>
      <c r="G531" s="382" t="s">
        <v>20</v>
      </c>
      <c r="H531" s="383" t="s">
        <v>20</v>
      </c>
      <c r="I531" s="384"/>
      <c r="J531" s="383"/>
      <c r="K531" s="385"/>
      <c r="N531" s="90">
        <v>527</v>
      </c>
    </row>
    <row r="532" spans="2:14" ht="19.649999999999999" customHeight="1">
      <c r="B532" s="185">
        <f t="shared" si="12"/>
        <v>516</v>
      </c>
      <c r="C532" s="179" t="s">
        <v>269</v>
      </c>
      <c r="D532" s="179" t="s">
        <v>278</v>
      </c>
      <c r="E532" s="179">
        <v>2011</v>
      </c>
      <c r="F532" s="395">
        <v>2017</v>
      </c>
      <c r="G532" s="382" t="s">
        <v>20</v>
      </c>
      <c r="H532" s="383"/>
      <c r="I532" s="384"/>
      <c r="J532" s="383"/>
      <c r="K532" s="385"/>
      <c r="N532" s="90">
        <v>528</v>
      </c>
    </row>
    <row r="533" spans="2:14" ht="19.649999999999999" customHeight="1">
      <c r="B533" s="185">
        <f t="shared" si="12"/>
        <v>517</v>
      </c>
      <c r="C533" s="179" t="s">
        <v>269</v>
      </c>
      <c r="D533" s="179" t="s">
        <v>278</v>
      </c>
      <c r="E533" s="179">
        <v>2016</v>
      </c>
      <c r="F533" s="395" t="s">
        <v>19</v>
      </c>
      <c r="G533" s="382" t="s">
        <v>20</v>
      </c>
      <c r="H533" s="383" t="s">
        <v>20</v>
      </c>
      <c r="I533" s="384"/>
      <c r="J533" s="383"/>
      <c r="K533" s="385"/>
      <c r="N533" s="90">
        <v>529</v>
      </c>
    </row>
    <row r="534" spans="2:14" ht="19.649999999999999" customHeight="1">
      <c r="B534" s="185">
        <f t="shared" si="12"/>
        <v>518</v>
      </c>
      <c r="C534" s="179" t="s">
        <v>269</v>
      </c>
      <c r="D534" s="179" t="s">
        <v>280</v>
      </c>
      <c r="E534" s="179">
        <v>2011</v>
      </c>
      <c r="F534" s="395">
        <v>2019</v>
      </c>
      <c r="G534" s="382" t="s">
        <v>20</v>
      </c>
      <c r="H534" s="383" t="s">
        <v>20</v>
      </c>
      <c r="I534" s="384"/>
      <c r="J534" s="383"/>
      <c r="K534" s="385"/>
      <c r="N534" s="90">
        <v>530</v>
      </c>
    </row>
    <row r="535" spans="2:14" ht="19.649999999999999" customHeight="1">
      <c r="B535" s="185">
        <f t="shared" si="12"/>
        <v>519</v>
      </c>
      <c r="C535" s="179" t="s">
        <v>269</v>
      </c>
      <c r="D535" s="179" t="s">
        <v>283</v>
      </c>
      <c r="E535" s="179">
        <v>2017</v>
      </c>
      <c r="F535" s="395" t="s">
        <v>19</v>
      </c>
      <c r="G535" s="382" t="s">
        <v>20</v>
      </c>
      <c r="H535" s="383"/>
      <c r="I535" s="384"/>
      <c r="J535" s="383"/>
      <c r="K535" s="385"/>
      <c r="N535" s="90">
        <v>531</v>
      </c>
    </row>
    <row r="536" spans="2:14" ht="19.649999999999999" customHeight="1">
      <c r="B536" s="185">
        <f t="shared" si="12"/>
        <v>520</v>
      </c>
      <c r="C536" s="179" t="s">
        <v>269</v>
      </c>
      <c r="D536" s="179" t="s">
        <v>283</v>
      </c>
      <c r="E536" s="179">
        <v>2017</v>
      </c>
      <c r="F536" s="395" t="s">
        <v>19</v>
      </c>
      <c r="G536" s="382" t="s">
        <v>20</v>
      </c>
      <c r="H536" s="383" t="s">
        <v>20</v>
      </c>
      <c r="I536" s="384"/>
      <c r="J536" s="383"/>
      <c r="K536" s="385"/>
      <c r="N536" s="90">
        <v>532</v>
      </c>
    </row>
    <row r="537" spans="2:14" ht="19.649999999999999" customHeight="1">
      <c r="B537" s="185">
        <f t="shared" si="12"/>
        <v>521</v>
      </c>
      <c r="C537" s="179" t="s">
        <v>269</v>
      </c>
      <c r="D537" s="179" t="s">
        <v>285</v>
      </c>
      <c r="E537" s="179">
        <v>2010</v>
      </c>
      <c r="F537" s="395">
        <v>2019</v>
      </c>
      <c r="G537" s="382" t="s">
        <v>20</v>
      </c>
      <c r="H537" s="383"/>
      <c r="I537" s="384"/>
      <c r="J537" s="383"/>
      <c r="K537" s="385"/>
      <c r="N537" s="90">
        <v>533</v>
      </c>
    </row>
    <row r="538" spans="2:14" ht="19.649999999999999" customHeight="1">
      <c r="B538" s="185">
        <f t="shared" si="12"/>
        <v>522</v>
      </c>
      <c r="C538" s="179" t="s">
        <v>269</v>
      </c>
      <c r="D538" s="179" t="s">
        <v>968</v>
      </c>
      <c r="E538" s="179">
        <v>2017</v>
      </c>
      <c r="F538" s="395" t="s">
        <v>19</v>
      </c>
      <c r="G538" s="382" t="s">
        <v>20</v>
      </c>
      <c r="H538" s="383" t="s">
        <v>20</v>
      </c>
      <c r="I538" s="384"/>
      <c r="J538" s="383"/>
      <c r="K538" s="385"/>
      <c r="N538" s="90">
        <v>534</v>
      </c>
    </row>
    <row r="539" spans="2:14" ht="19.649999999999999" customHeight="1">
      <c r="B539" s="185">
        <f t="shared" si="12"/>
        <v>523</v>
      </c>
      <c r="C539" s="179" t="s">
        <v>269</v>
      </c>
      <c r="D539" s="179" t="s">
        <v>968</v>
      </c>
      <c r="E539" s="179">
        <v>2018</v>
      </c>
      <c r="F539" s="395">
        <v>2022</v>
      </c>
      <c r="G539" s="382" t="s">
        <v>20</v>
      </c>
      <c r="H539" s="383" t="s">
        <v>20</v>
      </c>
      <c r="I539" s="384"/>
      <c r="J539" s="383"/>
      <c r="K539" s="385"/>
      <c r="N539" s="90">
        <v>535</v>
      </c>
    </row>
    <row r="540" spans="2:14" ht="19.649999999999999" customHeight="1">
      <c r="B540" s="185">
        <f t="shared" si="12"/>
        <v>524</v>
      </c>
      <c r="C540" s="179" t="s">
        <v>269</v>
      </c>
      <c r="D540" s="179" t="s">
        <v>968</v>
      </c>
      <c r="E540" s="179">
        <v>2018</v>
      </c>
      <c r="F540" s="395" t="s">
        <v>19</v>
      </c>
      <c r="G540" s="382" t="s">
        <v>20</v>
      </c>
      <c r="H540" s="383"/>
      <c r="I540" s="384"/>
      <c r="J540" s="383"/>
      <c r="K540" s="385"/>
      <c r="N540" s="90">
        <v>536</v>
      </c>
    </row>
    <row r="541" spans="2:14" ht="19.649999999999999" customHeight="1">
      <c r="B541" s="185">
        <f t="shared" si="12"/>
        <v>525</v>
      </c>
      <c r="C541" s="179" t="s">
        <v>269</v>
      </c>
      <c r="D541" s="179" t="s">
        <v>969</v>
      </c>
      <c r="E541" s="179">
        <v>2018</v>
      </c>
      <c r="F541" s="395">
        <v>2024</v>
      </c>
      <c r="G541" s="382" t="s">
        <v>20</v>
      </c>
      <c r="H541" s="383" t="s">
        <v>20</v>
      </c>
      <c r="I541" s="384"/>
      <c r="J541" s="383"/>
      <c r="K541" s="385"/>
      <c r="N541" s="90">
        <v>537</v>
      </c>
    </row>
    <row r="542" spans="2:14" ht="19.649999999999999" customHeight="1">
      <c r="B542" s="185">
        <f t="shared" si="12"/>
        <v>526</v>
      </c>
      <c r="C542" s="179" t="s">
        <v>269</v>
      </c>
      <c r="D542" s="179" t="s">
        <v>969</v>
      </c>
      <c r="E542" s="179">
        <v>2020</v>
      </c>
      <c r="F542" s="395">
        <v>2022</v>
      </c>
      <c r="G542" s="382" t="s">
        <v>20</v>
      </c>
      <c r="H542" s="383" t="s">
        <v>20</v>
      </c>
      <c r="I542" s="384"/>
      <c r="J542" s="383"/>
      <c r="K542" s="385"/>
      <c r="N542" s="90">
        <v>538</v>
      </c>
    </row>
    <row r="543" spans="2:14" ht="19.649999999999999" customHeight="1">
      <c r="B543" s="185">
        <f t="shared" si="12"/>
        <v>527</v>
      </c>
      <c r="C543" s="179" t="s">
        <v>269</v>
      </c>
      <c r="D543" s="179" t="s">
        <v>969</v>
      </c>
      <c r="E543" s="179">
        <v>2024</v>
      </c>
      <c r="F543" s="395" t="s">
        <v>19</v>
      </c>
      <c r="G543" s="382" t="s">
        <v>20</v>
      </c>
      <c r="H543" s="383" t="s">
        <v>20</v>
      </c>
      <c r="I543" s="384"/>
      <c r="J543" s="383"/>
      <c r="K543" s="385"/>
      <c r="N543" s="90">
        <v>539</v>
      </c>
    </row>
    <row r="544" spans="2:14" ht="19.649999999999999" customHeight="1" thickBot="1">
      <c r="B544" s="185">
        <f t="shared" si="12"/>
        <v>528</v>
      </c>
      <c r="C544" s="179" t="s">
        <v>269</v>
      </c>
      <c r="D544" s="179" t="s">
        <v>1451</v>
      </c>
      <c r="E544" s="179">
        <v>2020</v>
      </c>
      <c r="F544" s="395" t="s">
        <v>19</v>
      </c>
      <c r="G544" s="382" t="s">
        <v>20</v>
      </c>
      <c r="H544" s="383" t="s">
        <v>20</v>
      </c>
      <c r="I544" s="384"/>
      <c r="J544" s="383"/>
      <c r="K544" s="385"/>
      <c r="N544" s="90">
        <v>540</v>
      </c>
    </row>
    <row r="545" spans="2:14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371" t="s">
        <v>9</v>
      </c>
      <c r="J545" s="136" t="s">
        <v>1330</v>
      </c>
      <c r="K545" s="139" t="s">
        <v>1331</v>
      </c>
      <c r="L545" s="90">
        <v>1</v>
      </c>
      <c r="N545" s="90">
        <v>541</v>
      </c>
    </row>
    <row r="546" spans="2:14" ht="19.649999999999999" customHeight="1">
      <c r="B546" s="121">
        <f t="shared" ref="B546:B586" si="13">ROW()-17</f>
        <v>529</v>
      </c>
      <c r="C546" s="122" t="s">
        <v>269</v>
      </c>
      <c r="D546" s="122" t="s">
        <v>970</v>
      </c>
      <c r="E546" s="122">
        <v>2022</v>
      </c>
      <c r="F546" s="396">
        <v>2022</v>
      </c>
      <c r="G546" s="386" t="s">
        <v>20</v>
      </c>
      <c r="H546" s="387" t="s">
        <v>20</v>
      </c>
      <c r="I546" s="388"/>
      <c r="J546" s="387"/>
      <c r="K546" s="389"/>
      <c r="N546" s="90">
        <v>542</v>
      </c>
    </row>
    <row r="547" spans="2:14" ht="19.649999999999999" customHeight="1">
      <c r="B547" s="185">
        <f t="shared" si="13"/>
        <v>530</v>
      </c>
      <c r="C547" s="179" t="s">
        <v>269</v>
      </c>
      <c r="D547" s="179" t="s">
        <v>287</v>
      </c>
      <c r="E547" s="179">
        <v>2012</v>
      </c>
      <c r="F547" s="395">
        <v>2019</v>
      </c>
      <c r="G547" s="382" t="s">
        <v>20</v>
      </c>
      <c r="H547" s="383" t="s">
        <v>20</v>
      </c>
      <c r="I547" s="384"/>
      <c r="J547" s="383"/>
      <c r="K547" s="385"/>
      <c r="N547" s="90">
        <v>543</v>
      </c>
    </row>
    <row r="548" spans="2:14" ht="19.649999999999999" customHeight="1">
      <c r="B548" s="185">
        <f t="shared" si="13"/>
        <v>531</v>
      </c>
      <c r="C548" s="179" t="s">
        <v>269</v>
      </c>
      <c r="D548" s="179" t="s">
        <v>287</v>
      </c>
      <c r="E548" s="179">
        <v>2019</v>
      </c>
      <c r="F548" s="395" t="s">
        <v>19</v>
      </c>
      <c r="G548" s="382" t="s">
        <v>20</v>
      </c>
      <c r="H548" s="383" t="s">
        <v>20</v>
      </c>
      <c r="I548" s="384"/>
      <c r="J548" s="383"/>
      <c r="K548" s="385"/>
      <c r="N548" s="90">
        <v>544</v>
      </c>
    </row>
    <row r="549" spans="2:14" ht="19.649999999999999" customHeight="1">
      <c r="B549" s="185">
        <f t="shared" si="13"/>
        <v>532</v>
      </c>
      <c r="C549" s="179" t="s">
        <v>269</v>
      </c>
      <c r="D549" s="179" t="s">
        <v>971</v>
      </c>
      <c r="E549" s="179">
        <v>2013</v>
      </c>
      <c r="F549" s="395">
        <v>2018</v>
      </c>
      <c r="G549" s="382" t="s">
        <v>20</v>
      </c>
      <c r="H549" s="383" t="s">
        <v>20</v>
      </c>
      <c r="I549" s="384"/>
      <c r="J549" s="383"/>
      <c r="K549" s="385"/>
      <c r="N549" s="90">
        <v>545</v>
      </c>
    </row>
    <row r="550" spans="2:14" ht="19.649999999999999" customHeight="1">
      <c r="B550" s="185">
        <f t="shared" si="13"/>
        <v>533</v>
      </c>
      <c r="C550" s="179" t="s">
        <v>269</v>
      </c>
      <c r="D550" s="179" t="s">
        <v>972</v>
      </c>
      <c r="E550" s="179">
        <v>2019</v>
      </c>
      <c r="F550" s="395">
        <v>2019</v>
      </c>
      <c r="G550" s="382" t="s">
        <v>20</v>
      </c>
      <c r="H550" s="383" t="s">
        <v>20</v>
      </c>
      <c r="I550" s="384"/>
      <c r="J550" s="383"/>
      <c r="K550" s="385"/>
      <c r="N550" s="90">
        <v>546</v>
      </c>
    </row>
    <row r="551" spans="2:14" ht="19.649999999999999" customHeight="1">
      <c r="B551" s="185">
        <f t="shared" si="13"/>
        <v>534</v>
      </c>
      <c r="C551" s="179" t="s">
        <v>269</v>
      </c>
      <c r="D551" s="179" t="s">
        <v>973</v>
      </c>
      <c r="E551" s="179">
        <v>2011</v>
      </c>
      <c r="F551" s="395">
        <v>2013</v>
      </c>
      <c r="G551" s="382" t="s">
        <v>20</v>
      </c>
      <c r="H551" s="383" t="s">
        <v>20</v>
      </c>
      <c r="I551" s="384"/>
      <c r="J551" s="383"/>
      <c r="K551" s="385"/>
      <c r="N551" s="90">
        <v>547</v>
      </c>
    </row>
    <row r="552" spans="2:14" ht="19.649999999999999" customHeight="1">
      <c r="B552" s="185">
        <f t="shared" si="13"/>
        <v>535</v>
      </c>
      <c r="C552" s="179" t="s">
        <v>269</v>
      </c>
      <c r="D552" s="179" t="s">
        <v>973</v>
      </c>
      <c r="E552" s="179">
        <v>2014</v>
      </c>
      <c r="F552" s="395">
        <v>2018</v>
      </c>
      <c r="G552" s="382" t="s">
        <v>20</v>
      </c>
      <c r="H552" s="383" t="s">
        <v>20</v>
      </c>
      <c r="I552" s="384"/>
      <c r="J552" s="383"/>
      <c r="K552" s="385"/>
      <c r="N552" s="90">
        <v>548</v>
      </c>
    </row>
    <row r="553" spans="2:14" ht="19.649999999999999" customHeight="1">
      <c r="B553" s="185">
        <f t="shared" si="13"/>
        <v>536</v>
      </c>
      <c r="C553" s="179" t="s">
        <v>269</v>
      </c>
      <c r="D553" s="179" t="s">
        <v>973</v>
      </c>
      <c r="E553" s="179">
        <v>2019</v>
      </c>
      <c r="F553" s="395">
        <v>2022</v>
      </c>
      <c r="G553" s="382" t="s">
        <v>20</v>
      </c>
      <c r="H553" s="383" t="s">
        <v>20</v>
      </c>
      <c r="I553" s="384"/>
      <c r="J553" s="383"/>
      <c r="K553" s="385"/>
      <c r="N553" s="90">
        <v>549</v>
      </c>
    </row>
    <row r="554" spans="2:14" ht="19.649999999999999" customHeight="1">
      <c r="B554" s="185">
        <f t="shared" si="13"/>
        <v>537</v>
      </c>
      <c r="C554" s="179" t="s">
        <v>269</v>
      </c>
      <c r="D554" s="179" t="s">
        <v>973</v>
      </c>
      <c r="E554" s="179">
        <v>2019</v>
      </c>
      <c r="F554" s="395" t="s">
        <v>19</v>
      </c>
      <c r="G554" s="382" t="s">
        <v>20</v>
      </c>
      <c r="H554" s="383" t="s">
        <v>20</v>
      </c>
      <c r="I554" s="384"/>
      <c r="J554" s="383"/>
      <c r="K554" s="385"/>
      <c r="N554" s="90">
        <v>550</v>
      </c>
    </row>
    <row r="555" spans="2:14" ht="19.649999999999999" customHeight="1">
      <c r="B555" s="185">
        <f t="shared" si="13"/>
        <v>538</v>
      </c>
      <c r="C555" s="179" t="s">
        <v>269</v>
      </c>
      <c r="D555" s="179" t="s">
        <v>1450</v>
      </c>
      <c r="E555" s="179">
        <v>2007</v>
      </c>
      <c r="F555" s="395" t="s">
        <v>19</v>
      </c>
      <c r="G555" s="382"/>
      <c r="H555" s="383" t="s">
        <v>20</v>
      </c>
      <c r="I555" s="384" t="s">
        <v>20</v>
      </c>
      <c r="J555" s="383"/>
      <c r="K555" s="385"/>
      <c r="N555" s="90">
        <v>551</v>
      </c>
    </row>
    <row r="556" spans="2:14" ht="19.649999999999999" customHeight="1">
      <c r="B556" s="185">
        <f t="shared" si="13"/>
        <v>539</v>
      </c>
      <c r="C556" s="179" t="s">
        <v>269</v>
      </c>
      <c r="D556" s="179" t="s">
        <v>1733</v>
      </c>
      <c r="E556" s="179">
        <v>2021</v>
      </c>
      <c r="F556" s="395" t="s">
        <v>19</v>
      </c>
      <c r="G556" s="382" t="s">
        <v>20</v>
      </c>
      <c r="H556" s="383" t="s">
        <v>20</v>
      </c>
      <c r="I556" s="384"/>
      <c r="J556" s="383"/>
      <c r="K556" s="385"/>
      <c r="N556" s="90">
        <v>552</v>
      </c>
    </row>
    <row r="557" spans="2:14" ht="19.649999999999999" customHeight="1">
      <c r="B557" s="185">
        <f t="shared" si="13"/>
        <v>540</v>
      </c>
      <c r="C557" s="179" t="s">
        <v>269</v>
      </c>
      <c r="D557" s="179" t="s">
        <v>722</v>
      </c>
      <c r="E557" s="179">
        <v>2011</v>
      </c>
      <c r="F557" s="395">
        <v>2015</v>
      </c>
      <c r="G557" s="382" t="s">
        <v>20</v>
      </c>
      <c r="H557" s="383" t="s">
        <v>20</v>
      </c>
      <c r="I557" s="384"/>
      <c r="J557" s="383"/>
      <c r="K557" s="385"/>
      <c r="N557" s="90">
        <v>553</v>
      </c>
    </row>
    <row r="558" spans="2:14" ht="19.649999999999999" customHeight="1">
      <c r="B558" s="185">
        <f t="shared" si="13"/>
        <v>541</v>
      </c>
      <c r="C558" s="179" t="s">
        <v>269</v>
      </c>
      <c r="D558" s="179" t="s">
        <v>722</v>
      </c>
      <c r="E558" s="179">
        <v>2015</v>
      </c>
      <c r="F558" s="395">
        <v>2020</v>
      </c>
      <c r="G558" s="382" t="s">
        <v>20</v>
      </c>
      <c r="H558" s="383" t="s">
        <v>20</v>
      </c>
      <c r="I558" s="384"/>
      <c r="J558" s="383"/>
      <c r="K558" s="385" t="s">
        <v>20</v>
      </c>
      <c r="N558" s="90">
        <v>554</v>
      </c>
    </row>
    <row r="559" spans="2:14" ht="19.649999999999999" customHeight="1">
      <c r="B559" s="185">
        <f t="shared" si="13"/>
        <v>542</v>
      </c>
      <c r="C559" s="179" t="s">
        <v>269</v>
      </c>
      <c r="D559" s="179" t="s">
        <v>722</v>
      </c>
      <c r="E559" s="179">
        <v>2021</v>
      </c>
      <c r="F559" s="395" t="s">
        <v>19</v>
      </c>
      <c r="G559" s="382" t="s">
        <v>20</v>
      </c>
      <c r="H559" s="383" t="s">
        <v>20</v>
      </c>
      <c r="I559" s="384"/>
      <c r="J559" s="383"/>
      <c r="K559" s="385"/>
      <c r="N559" s="90">
        <v>555</v>
      </c>
    </row>
    <row r="560" spans="2:14" ht="19.649999999999999" customHeight="1">
      <c r="B560" s="185">
        <f t="shared" si="13"/>
        <v>543</v>
      </c>
      <c r="C560" s="179" t="s">
        <v>269</v>
      </c>
      <c r="D560" s="179" t="s">
        <v>974</v>
      </c>
      <c r="E560" s="179">
        <v>2012</v>
      </c>
      <c r="F560" s="395">
        <v>2017</v>
      </c>
      <c r="G560" s="382" t="s">
        <v>20</v>
      </c>
      <c r="H560" s="383" t="s">
        <v>20</v>
      </c>
      <c r="I560" s="384"/>
      <c r="J560" s="383"/>
      <c r="K560" s="385"/>
      <c r="N560" s="90">
        <v>556</v>
      </c>
    </row>
    <row r="561" spans="2:14" ht="19.649999999999999" customHeight="1">
      <c r="B561" s="185">
        <f t="shared" si="13"/>
        <v>544</v>
      </c>
      <c r="C561" s="179" t="s">
        <v>269</v>
      </c>
      <c r="D561" s="179" t="s">
        <v>974</v>
      </c>
      <c r="E561" s="179">
        <v>2018</v>
      </c>
      <c r="F561" s="395">
        <v>2021</v>
      </c>
      <c r="G561" s="382" t="s">
        <v>20</v>
      </c>
      <c r="H561" s="383" t="s">
        <v>20</v>
      </c>
      <c r="I561" s="384"/>
      <c r="J561" s="383"/>
      <c r="K561" s="385"/>
      <c r="N561" s="90">
        <v>557</v>
      </c>
    </row>
    <row r="562" spans="2:14" ht="19.649999999999999" customHeight="1">
      <c r="B562" s="185">
        <f t="shared" si="13"/>
        <v>545</v>
      </c>
      <c r="C562" s="179" t="s">
        <v>269</v>
      </c>
      <c r="D562" s="179" t="s">
        <v>975</v>
      </c>
      <c r="E562" s="179">
        <v>2020</v>
      </c>
      <c r="F562" s="395">
        <v>2021</v>
      </c>
      <c r="G562" s="382" t="s">
        <v>20</v>
      </c>
      <c r="H562" s="383" t="s">
        <v>20</v>
      </c>
      <c r="I562" s="384"/>
      <c r="J562" s="383"/>
      <c r="K562" s="385"/>
      <c r="N562" s="90">
        <v>558</v>
      </c>
    </row>
    <row r="563" spans="2:14" ht="19.649999999999999" customHeight="1">
      <c r="B563" s="185">
        <f t="shared" si="13"/>
        <v>546</v>
      </c>
      <c r="C563" s="179" t="s">
        <v>269</v>
      </c>
      <c r="D563" s="179" t="s">
        <v>976</v>
      </c>
      <c r="E563" s="179">
        <v>2019</v>
      </c>
      <c r="F563" s="395" t="s">
        <v>19</v>
      </c>
      <c r="G563" s="382" t="s">
        <v>20</v>
      </c>
      <c r="H563" s="383" t="s">
        <v>20</v>
      </c>
      <c r="I563" s="384"/>
      <c r="J563" s="383"/>
      <c r="K563" s="385"/>
      <c r="N563" s="90">
        <v>559</v>
      </c>
    </row>
    <row r="564" spans="2:14" ht="19.649999999999999" customHeight="1">
      <c r="B564" s="185">
        <f t="shared" si="13"/>
        <v>547</v>
      </c>
      <c r="C564" s="179" t="s">
        <v>269</v>
      </c>
      <c r="D564" s="179" t="s">
        <v>976</v>
      </c>
      <c r="E564" s="179">
        <v>2020</v>
      </c>
      <c r="F564" s="395">
        <v>2022</v>
      </c>
      <c r="G564" s="382" t="s">
        <v>20</v>
      </c>
      <c r="H564" s="383" t="s">
        <v>20</v>
      </c>
      <c r="I564" s="384"/>
      <c r="J564" s="383"/>
      <c r="K564" s="385"/>
      <c r="N564" s="90">
        <v>560</v>
      </c>
    </row>
    <row r="565" spans="2:14" ht="19.649999999999999" customHeight="1">
      <c r="B565" s="185">
        <f t="shared" si="13"/>
        <v>548</v>
      </c>
      <c r="C565" s="179" t="s">
        <v>269</v>
      </c>
      <c r="D565" s="179" t="s">
        <v>977</v>
      </c>
      <c r="E565" s="179">
        <v>2012</v>
      </c>
      <c r="F565" s="395">
        <v>2012</v>
      </c>
      <c r="G565" s="382" t="s">
        <v>20</v>
      </c>
      <c r="H565" s="383" t="s">
        <v>20</v>
      </c>
      <c r="I565" s="384"/>
      <c r="J565" s="383"/>
      <c r="K565" s="385"/>
      <c r="N565" s="90">
        <v>561</v>
      </c>
    </row>
    <row r="566" spans="2:14" ht="19.649999999999999" customHeight="1">
      <c r="B566" s="185">
        <f t="shared" si="13"/>
        <v>549</v>
      </c>
      <c r="C566" s="179" t="s">
        <v>269</v>
      </c>
      <c r="D566" s="179" t="s">
        <v>1734</v>
      </c>
      <c r="E566" s="179">
        <v>2023</v>
      </c>
      <c r="F566" s="395" t="s">
        <v>19</v>
      </c>
      <c r="G566" s="382" t="s">
        <v>20</v>
      </c>
      <c r="H566" s="383" t="s">
        <v>20</v>
      </c>
      <c r="I566" s="384"/>
      <c r="J566" s="383"/>
      <c r="K566" s="385"/>
      <c r="N566" s="90">
        <v>562</v>
      </c>
    </row>
    <row r="567" spans="2:14" ht="19.649999999999999" customHeight="1">
      <c r="B567" s="185">
        <f t="shared" si="13"/>
        <v>550</v>
      </c>
      <c r="C567" s="179" t="s">
        <v>293</v>
      </c>
      <c r="D567" s="179" t="s">
        <v>978</v>
      </c>
      <c r="E567" s="179">
        <v>2007</v>
      </c>
      <c r="F567" s="395">
        <v>2013</v>
      </c>
      <c r="G567" s="382" t="s">
        <v>20</v>
      </c>
      <c r="H567" s="383" t="s">
        <v>20</v>
      </c>
      <c r="I567" s="384"/>
      <c r="J567" s="383"/>
      <c r="K567" s="385"/>
      <c r="N567" s="90">
        <v>563</v>
      </c>
    </row>
    <row r="568" spans="2:14" ht="19.649999999999999" customHeight="1">
      <c r="B568" s="185">
        <f t="shared" si="13"/>
        <v>551</v>
      </c>
      <c r="C568" s="179" t="s">
        <v>293</v>
      </c>
      <c r="D568" s="179" t="s">
        <v>979</v>
      </c>
      <c r="E568" s="179">
        <v>2007</v>
      </c>
      <c r="F568" s="395">
        <v>2013</v>
      </c>
      <c r="G568" s="382" t="s">
        <v>20</v>
      </c>
      <c r="H568" s="383" t="s">
        <v>20</v>
      </c>
      <c r="I568" s="384"/>
      <c r="J568" s="383"/>
      <c r="K568" s="385"/>
      <c r="N568" s="90">
        <v>564</v>
      </c>
    </row>
    <row r="569" spans="2:14" ht="19.649999999999999" customHeight="1">
      <c r="B569" s="185">
        <f t="shared" si="13"/>
        <v>552</v>
      </c>
      <c r="C569" s="179" t="s">
        <v>293</v>
      </c>
      <c r="D569" s="179" t="s">
        <v>1187</v>
      </c>
      <c r="E569" s="179">
        <v>2007</v>
      </c>
      <c r="F569" s="395">
        <v>2013</v>
      </c>
      <c r="G569" s="382" t="s">
        <v>20</v>
      </c>
      <c r="H569" s="383" t="s">
        <v>20</v>
      </c>
      <c r="I569" s="384"/>
      <c r="J569" s="383"/>
      <c r="K569" s="385"/>
      <c r="N569" s="90">
        <v>565</v>
      </c>
    </row>
    <row r="570" spans="2:14" ht="19.649999999999999" customHeight="1">
      <c r="B570" s="185">
        <f t="shared" si="13"/>
        <v>553</v>
      </c>
      <c r="C570" s="179" t="s">
        <v>293</v>
      </c>
      <c r="D570" s="179" t="s">
        <v>305</v>
      </c>
      <c r="E570" s="179">
        <v>2014</v>
      </c>
      <c r="F570" s="395">
        <v>2015</v>
      </c>
      <c r="G570" s="382" t="s">
        <v>20</v>
      </c>
      <c r="H570" s="383" t="s">
        <v>20</v>
      </c>
      <c r="I570" s="384"/>
      <c r="J570" s="383"/>
      <c r="K570" s="385"/>
      <c r="N570" s="90">
        <v>566</v>
      </c>
    </row>
    <row r="571" spans="2:14" ht="19.649999999999999" customHeight="1">
      <c r="B571" s="185">
        <f t="shared" si="13"/>
        <v>554</v>
      </c>
      <c r="C571" s="179" t="s">
        <v>293</v>
      </c>
      <c r="D571" s="179" t="s">
        <v>980</v>
      </c>
      <c r="E571" s="179">
        <v>2009</v>
      </c>
      <c r="F571" s="395">
        <v>2017</v>
      </c>
      <c r="G571" s="382" t="s">
        <v>20</v>
      </c>
      <c r="H571" s="383" t="s">
        <v>20</v>
      </c>
      <c r="I571" s="384"/>
      <c r="J571" s="383"/>
      <c r="K571" s="385"/>
      <c r="N571" s="90">
        <v>567</v>
      </c>
    </row>
    <row r="572" spans="2:14" ht="19.649999999999999" customHeight="1">
      <c r="B572" s="185">
        <f t="shared" si="13"/>
        <v>555</v>
      </c>
      <c r="C572" s="179" t="s">
        <v>293</v>
      </c>
      <c r="D572" s="179" t="s">
        <v>981</v>
      </c>
      <c r="E572" s="179">
        <v>2009</v>
      </c>
      <c r="F572" s="395">
        <v>2017</v>
      </c>
      <c r="G572" s="382" t="s">
        <v>20</v>
      </c>
      <c r="H572" s="383" t="s">
        <v>20</v>
      </c>
      <c r="I572" s="384"/>
      <c r="J572" s="383"/>
      <c r="K572" s="385"/>
      <c r="N572" s="90">
        <v>568</v>
      </c>
    </row>
    <row r="573" spans="2:14" ht="19.649999999999999" customHeight="1">
      <c r="B573" s="185">
        <f t="shared" si="13"/>
        <v>556</v>
      </c>
      <c r="C573" s="179" t="s">
        <v>293</v>
      </c>
      <c r="D573" s="179" t="s">
        <v>1188</v>
      </c>
      <c r="E573" s="179">
        <v>2009</v>
      </c>
      <c r="F573" s="395">
        <v>2017</v>
      </c>
      <c r="G573" s="382" t="s">
        <v>20</v>
      </c>
      <c r="H573" s="383" t="s">
        <v>20</v>
      </c>
      <c r="I573" s="384"/>
      <c r="J573" s="383"/>
      <c r="K573" s="385"/>
      <c r="N573" s="90">
        <v>569</v>
      </c>
    </row>
    <row r="574" spans="2:14" ht="19.649999999999999" customHeight="1">
      <c r="B574" s="185">
        <f t="shared" si="13"/>
        <v>557</v>
      </c>
      <c r="C574" s="179" t="s">
        <v>293</v>
      </c>
      <c r="D574" s="179" t="s">
        <v>982</v>
      </c>
      <c r="E574" s="179">
        <v>2007</v>
      </c>
      <c r="F574" s="395">
        <v>2015</v>
      </c>
      <c r="G574" s="382" t="s">
        <v>20</v>
      </c>
      <c r="H574" s="383" t="s">
        <v>20</v>
      </c>
      <c r="I574" s="384"/>
      <c r="J574" s="383"/>
      <c r="K574" s="385"/>
      <c r="N574" s="90">
        <v>570</v>
      </c>
    </row>
    <row r="575" spans="2:14" ht="19.649999999999999" customHeight="1">
      <c r="B575" s="185">
        <f t="shared" si="13"/>
        <v>558</v>
      </c>
      <c r="C575" s="179" t="s">
        <v>293</v>
      </c>
      <c r="D575" s="179" t="s">
        <v>1189</v>
      </c>
      <c r="E575" s="179">
        <v>2007</v>
      </c>
      <c r="F575" s="395">
        <v>2015</v>
      </c>
      <c r="G575" s="382" t="s">
        <v>20</v>
      </c>
      <c r="H575" s="383" t="s">
        <v>20</v>
      </c>
      <c r="I575" s="384"/>
      <c r="J575" s="383"/>
      <c r="K575" s="385"/>
      <c r="N575" s="90">
        <v>571</v>
      </c>
    </row>
    <row r="576" spans="2:14" ht="19.649999999999999" customHeight="1">
      <c r="B576" s="185">
        <f t="shared" si="13"/>
        <v>559</v>
      </c>
      <c r="C576" s="179" t="s">
        <v>293</v>
      </c>
      <c r="D576" s="179" t="s">
        <v>983</v>
      </c>
      <c r="E576" s="179">
        <v>2007</v>
      </c>
      <c r="F576" s="395">
        <v>2015</v>
      </c>
      <c r="G576" s="382" t="s">
        <v>20</v>
      </c>
      <c r="H576" s="383" t="s">
        <v>20</v>
      </c>
      <c r="I576" s="384"/>
      <c r="J576" s="383"/>
      <c r="K576" s="385"/>
      <c r="N576" s="90">
        <v>572</v>
      </c>
    </row>
    <row r="577" spans="2:14" ht="19.649999999999999" customHeight="1">
      <c r="B577" s="185">
        <f t="shared" si="13"/>
        <v>560</v>
      </c>
      <c r="C577" s="179" t="s">
        <v>293</v>
      </c>
      <c r="D577" s="179" t="s">
        <v>984</v>
      </c>
      <c r="E577" s="179">
        <v>2012</v>
      </c>
      <c r="F577" s="395">
        <v>2013</v>
      </c>
      <c r="G577" s="382" t="s">
        <v>20</v>
      </c>
      <c r="H577" s="383" t="s">
        <v>20</v>
      </c>
      <c r="I577" s="384"/>
      <c r="J577" s="383"/>
      <c r="K577" s="385"/>
      <c r="N577" s="90">
        <v>573</v>
      </c>
    </row>
    <row r="578" spans="2:14" ht="19.649999999999999" customHeight="1">
      <c r="B578" s="185">
        <f t="shared" si="13"/>
        <v>561</v>
      </c>
      <c r="C578" s="179" t="s">
        <v>293</v>
      </c>
      <c r="D578" s="179" t="s">
        <v>294</v>
      </c>
      <c r="E578" s="179">
        <v>2012</v>
      </c>
      <c r="F578" s="395">
        <v>2013</v>
      </c>
      <c r="G578" s="382" t="s">
        <v>20</v>
      </c>
      <c r="H578" s="383" t="s">
        <v>20</v>
      </c>
      <c r="I578" s="384"/>
      <c r="J578" s="383"/>
      <c r="K578" s="385"/>
      <c r="N578" s="90">
        <v>574</v>
      </c>
    </row>
    <row r="579" spans="2:14" ht="19.649999999999999" customHeight="1">
      <c r="B579" s="185">
        <f t="shared" si="13"/>
        <v>562</v>
      </c>
      <c r="C579" s="179" t="s">
        <v>293</v>
      </c>
      <c r="D579" s="179" t="s">
        <v>1735</v>
      </c>
      <c r="E579" s="179">
        <v>2012</v>
      </c>
      <c r="F579" s="395">
        <v>2013</v>
      </c>
      <c r="G579" s="382" t="s">
        <v>20</v>
      </c>
      <c r="H579" s="383" t="s">
        <v>20</v>
      </c>
      <c r="I579" s="384"/>
      <c r="J579" s="383"/>
      <c r="K579" s="385"/>
      <c r="N579" s="90">
        <v>575</v>
      </c>
    </row>
    <row r="580" spans="2:14" ht="19.649999999999999" customHeight="1">
      <c r="B580" s="185">
        <f t="shared" si="13"/>
        <v>563</v>
      </c>
      <c r="C580" s="179" t="s">
        <v>293</v>
      </c>
      <c r="D580" s="179" t="s">
        <v>985</v>
      </c>
      <c r="E580" s="179">
        <v>2012</v>
      </c>
      <c r="F580" s="395">
        <v>2013</v>
      </c>
      <c r="G580" s="382" t="s">
        <v>20</v>
      </c>
      <c r="H580" s="383" t="s">
        <v>20</v>
      </c>
      <c r="I580" s="384"/>
      <c r="J580" s="383"/>
      <c r="K580" s="385"/>
      <c r="N580" s="90">
        <v>576</v>
      </c>
    </row>
    <row r="581" spans="2:14" ht="19.649999999999999" customHeight="1">
      <c r="B581" s="185">
        <f t="shared" si="13"/>
        <v>564</v>
      </c>
      <c r="C581" s="179" t="s">
        <v>293</v>
      </c>
      <c r="D581" s="179" t="s">
        <v>986</v>
      </c>
      <c r="E581" s="179">
        <v>2012</v>
      </c>
      <c r="F581" s="395">
        <v>2013</v>
      </c>
      <c r="G581" s="382" t="s">
        <v>20</v>
      </c>
      <c r="H581" s="383" t="s">
        <v>20</v>
      </c>
      <c r="I581" s="384"/>
      <c r="J581" s="383"/>
      <c r="K581" s="385"/>
      <c r="N581" s="90">
        <v>577</v>
      </c>
    </row>
    <row r="582" spans="2:14" ht="19.649999999999999" customHeight="1">
      <c r="B582" s="185">
        <f t="shared" si="13"/>
        <v>565</v>
      </c>
      <c r="C582" s="179" t="s">
        <v>293</v>
      </c>
      <c r="D582" s="179" t="s">
        <v>987</v>
      </c>
      <c r="E582" s="179">
        <v>2012</v>
      </c>
      <c r="F582" s="395">
        <v>2013</v>
      </c>
      <c r="G582" s="382" t="s">
        <v>20</v>
      </c>
      <c r="H582" s="383" t="s">
        <v>20</v>
      </c>
      <c r="I582" s="384"/>
      <c r="J582" s="383"/>
      <c r="K582" s="385"/>
      <c r="N582" s="90">
        <v>578</v>
      </c>
    </row>
    <row r="583" spans="2:14" ht="19.649999999999999" customHeight="1">
      <c r="B583" s="185">
        <f t="shared" si="13"/>
        <v>566</v>
      </c>
      <c r="C583" s="179" t="s">
        <v>293</v>
      </c>
      <c r="D583" s="179" t="s">
        <v>1191</v>
      </c>
      <c r="E583" s="179">
        <v>2015</v>
      </c>
      <c r="F583" s="395">
        <v>2019</v>
      </c>
      <c r="G583" s="382" t="s">
        <v>20</v>
      </c>
      <c r="H583" s="383" t="s">
        <v>20</v>
      </c>
      <c r="I583" s="384"/>
      <c r="J583" s="383"/>
      <c r="K583" s="385"/>
      <c r="N583" s="90">
        <v>579</v>
      </c>
    </row>
    <row r="584" spans="2:14" ht="19.649999999999999" customHeight="1">
      <c r="B584" s="185">
        <f t="shared" si="13"/>
        <v>567</v>
      </c>
      <c r="C584" s="179" t="s">
        <v>293</v>
      </c>
      <c r="D584" s="179" t="s">
        <v>988</v>
      </c>
      <c r="E584" s="179">
        <v>2015</v>
      </c>
      <c r="F584" s="395">
        <v>2015</v>
      </c>
      <c r="G584" s="382" t="s">
        <v>20</v>
      </c>
      <c r="H584" s="383" t="s">
        <v>20</v>
      </c>
      <c r="I584" s="384"/>
      <c r="J584" s="383"/>
      <c r="K584" s="385"/>
      <c r="N584" s="90">
        <v>580</v>
      </c>
    </row>
    <row r="585" spans="2:14" ht="19.649999999999999" customHeight="1">
      <c r="B585" s="185">
        <f t="shared" si="13"/>
        <v>568</v>
      </c>
      <c r="C585" s="179" t="s">
        <v>293</v>
      </c>
      <c r="D585" s="179" t="s">
        <v>989</v>
      </c>
      <c r="E585" s="179">
        <v>2014</v>
      </c>
      <c r="F585" s="395" t="s">
        <v>19</v>
      </c>
      <c r="G585" s="382" t="s">
        <v>20</v>
      </c>
      <c r="H585" s="383" t="s">
        <v>20</v>
      </c>
      <c r="I585" s="384"/>
      <c r="J585" s="383"/>
      <c r="K585" s="385"/>
      <c r="N585" s="90">
        <v>581</v>
      </c>
    </row>
    <row r="586" spans="2:14" ht="19.649999999999999" customHeight="1" thickBot="1">
      <c r="B586" s="185">
        <f t="shared" si="13"/>
        <v>569</v>
      </c>
      <c r="C586" s="179" t="s">
        <v>293</v>
      </c>
      <c r="D586" s="179" t="s">
        <v>990</v>
      </c>
      <c r="E586" s="179">
        <v>2014</v>
      </c>
      <c r="F586" s="395">
        <v>2021</v>
      </c>
      <c r="G586" s="382" t="s">
        <v>20</v>
      </c>
      <c r="H586" s="383" t="s">
        <v>20</v>
      </c>
      <c r="I586" s="384"/>
      <c r="J586" s="383"/>
      <c r="K586" s="385"/>
      <c r="N586" s="90">
        <v>582</v>
      </c>
    </row>
    <row r="587" spans="2:14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371" t="s">
        <v>9</v>
      </c>
      <c r="J587" s="136" t="s">
        <v>1330</v>
      </c>
      <c r="K587" s="139" t="s">
        <v>1331</v>
      </c>
      <c r="L587" s="90">
        <v>1</v>
      </c>
      <c r="N587" s="90">
        <v>583</v>
      </c>
    </row>
    <row r="588" spans="2:14" ht="19.649999999999999" customHeight="1">
      <c r="B588" s="121">
        <f t="shared" ref="B588:B628" si="14">ROW()-18</f>
        <v>570</v>
      </c>
      <c r="C588" s="122" t="s">
        <v>293</v>
      </c>
      <c r="D588" s="122" t="s">
        <v>991</v>
      </c>
      <c r="E588" s="122">
        <v>2014</v>
      </c>
      <c r="F588" s="396">
        <v>2019</v>
      </c>
      <c r="G588" s="386" t="s">
        <v>20</v>
      </c>
      <c r="H588" s="387" t="s">
        <v>20</v>
      </c>
      <c r="I588" s="388"/>
      <c r="J588" s="387"/>
      <c r="K588" s="389"/>
      <c r="N588" s="90">
        <v>584</v>
      </c>
    </row>
    <row r="589" spans="2:14" ht="19.649999999999999" customHeight="1">
      <c r="B589" s="185">
        <f t="shared" si="14"/>
        <v>571</v>
      </c>
      <c r="C589" s="179" t="s">
        <v>293</v>
      </c>
      <c r="D589" s="179" t="s">
        <v>992</v>
      </c>
      <c r="E589" s="179">
        <v>2016</v>
      </c>
      <c r="F589" s="395">
        <v>2019</v>
      </c>
      <c r="G589" s="382" t="s">
        <v>20</v>
      </c>
      <c r="H589" s="383" t="s">
        <v>20</v>
      </c>
      <c r="I589" s="384"/>
      <c r="J589" s="383"/>
      <c r="K589" s="385"/>
      <c r="N589" s="90">
        <v>585</v>
      </c>
    </row>
    <row r="590" spans="2:14" ht="19.649999999999999" customHeight="1">
      <c r="B590" s="185">
        <f t="shared" si="14"/>
        <v>572</v>
      </c>
      <c r="C590" s="179" t="s">
        <v>293</v>
      </c>
      <c r="D590" s="179" t="s">
        <v>993</v>
      </c>
      <c r="E590" s="179">
        <v>2013</v>
      </c>
      <c r="F590" s="395">
        <v>2017</v>
      </c>
      <c r="G590" s="382" t="s">
        <v>20</v>
      </c>
      <c r="H590" s="383" t="s">
        <v>20</v>
      </c>
      <c r="I590" s="384"/>
      <c r="J590" s="383"/>
      <c r="K590" s="385"/>
      <c r="N590" s="90">
        <v>586</v>
      </c>
    </row>
    <row r="591" spans="2:14" ht="19.649999999999999" customHeight="1">
      <c r="B591" s="185">
        <f t="shared" si="14"/>
        <v>573</v>
      </c>
      <c r="C591" s="179" t="s">
        <v>293</v>
      </c>
      <c r="D591" s="179" t="s">
        <v>994</v>
      </c>
      <c r="E591" s="179">
        <v>2010</v>
      </c>
      <c r="F591" s="395">
        <v>2014</v>
      </c>
      <c r="G591" s="382" t="s">
        <v>20</v>
      </c>
      <c r="H591" s="383" t="s">
        <v>20</v>
      </c>
      <c r="I591" s="384"/>
      <c r="J591" s="383"/>
      <c r="K591" s="385"/>
      <c r="N591" s="90">
        <v>587</v>
      </c>
    </row>
    <row r="592" spans="2:14" ht="19.649999999999999" customHeight="1">
      <c r="B592" s="185">
        <f t="shared" si="14"/>
        <v>574</v>
      </c>
      <c r="C592" s="179" t="s">
        <v>293</v>
      </c>
      <c r="D592" s="179" t="s">
        <v>295</v>
      </c>
      <c r="E592" s="179">
        <v>2013</v>
      </c>
      <c r="F592" s="395">
        <v>2020</v>
      </c>
      <c r="G592" s="382" t="s">
        <v>20</v>
      </c>
      <c r="H592" s="383" t="s">
        <v>20</v>
      </c>
      <c r="I592" s="384"/>
      <c r="J592" s="383"/>
      <c r="K592" s="385"/>
      <c r="N592" s="90">
        <v>588</v>
      </c>
    </row>
    <row r="593" spans="2:14" ht="19.649999999999999" customHeight="1">
      <c r="B593" s="185">
        <f t="shared" si="14"/>
        <v>575</v>
      </c>
      <c r="C593" s="179" t="s">
        <v>293</v>
      </c>
      <c r="D593" s="179" t="s">
        <v>295</v>
      </c>
      <c r="E593" s="179">
        <v>2014</v>
      </c>
      <c r="F593" s="395">
        <v>2020</v>
      </c>
      <c r="G593" s="382" t="s">
        <v>20</v>
      </c>
      <c r="H593" s="383" t="s">
        <v>20</v>
      </c>
      <c r="I593" s="384"/>
      <c r="J593" s="383"/>
      <c r="K593" s="385"/>
      <c r="N593" s="90">
        <v>589</v>
      </c>
    </row>
    <row r="594" spans="2:14" ht="19.649999999999999" customHeight="1">
      <c r="B594" s="185">
        <f t="shared" si="14"/>
        <v>576</v>
      </c>
      <c r="C594" s="179" t="s">
        <v>293</v>
      </c>
      <c r="D594" s="179" t="s">
        <v>995</v>
      </c>
      <c r="E594" s="179">
        <v>2014</v>
      </c>
      <c r="F594" s="395">
        <v>2017</v>
      </c>
      <c r="G594" s="382" t="s">
        <v>20</v>
      </c>
      <c r="H594" s="383" t="s">
        <v>20</v>
      </c>
      <c r="I594" s="384"/>
      <c r="J594" s="383"/>
      <c r="K594" s="385"/>
      <c r="N594" s="90">
        <v>590</v>
      </c>
    </row>
    <row r="595" spans="2:14" ht="19.649999999999999" customHeight="1">
      <c r="B595" s="185">
        <f t="shared" si="14"/>
        <v>577</v>
      </c>
      <c r="C595" s="179" t="s">
        <v>293</v>
      </c>
      <c r="D595" s="179" t="s">
        <v>996</v>
      </c>
      <c r="E595" s="179">
        <v>2014</v>
      </c>
      <c r="F595" s="395" t="s">
        <v>19</v>
      </c>
      <c r="G595" s="382" t="s">
        <v>20</v>
      </c>
      <c r="H595" s="383" t="s">
        <v>20</v>
      </c>
      <c r="I595" s="384"/>
      <c r="J595" s="383"/>
      <c r="K595" s="385"/>
      <c r="N595" s="90">
        <v>591</v>
      </c>
    </row>
    <row r="596" spans="2:14" ht="19.649999999999999" customHeight="1">
      <c r="B596" s="185">
        <f t="shared" si="14"/>
        <v>578</v>
      </c>
      <c r="C596" s="179" t="s">
        <v>293</v>
      </c>
      <c r="D596" s="179" t="s">
        <v>311</v>
      </c>
      <c r="E596" s="179">
        <v>2011</v>
      </c>
      <c r="F596" s="395">
        <v>2015</v>
      </c>
      <c r="G596" s="382" t="s">
        <v>20</v>
      </c>
      <c r="H596" s="383" t="s">
        <v>20</v>
      </c>
      <c r="I596" s="384"/>
      <c r="J596" s="383"/>
      <c r="K596" s="385"/>
      <c r="N596" s="90">
        <v>592</v>
      </c>
    </row>
    <row r="597" spans="2:14" ht="19.649999999999999" customHeight="1">
      <c r="B597" s="185">
        <f t="shared" si="14"/>
        <v>579</v>
      </c>
      <c r="C597" s="179" t="s">
        <v>293</v>
      </c>
      <c r="D597" s="179" t="s">
        <v>313</v>
      </c>
      <c r="E597" s="179">
        <v>2013</v>
      </c>
      <c r="F597" s="395">
        <v>2016</v>
      </c>
      <c r="G597" s="382" t="s">
        <v>20</v>
      </c>
      <c r="H597" s="383" t="s">
        <v>20</v>
      </c>
      <c r="I597" s="384"/>
      <c r="J597" s="383"/>
      <c r="K597" s="385"/>
      <c r="N597" s="90">
        <v>593</v>
      </c>
    </row>
    <row r="598" spans="2:14" ht="19.649999999999999" customHeight="1">
      <c r="B598" s="185">
        <f t="shared" si="14"/>
        <v>580</v>
      </c>
      <c r="C598" s="179" t="s">
        <v>293</v>
      </c>
      <c r="D598" s="179" t="s">
        <v>997</v>
      </c>
      <c r="E598" s="179">
        <v>2013</v>
      </c>
      <c r="F598" s="395">
        <v>2013</v>
      </c>
      <c r="G598" s="382" t="s">
        <v>20</v>
      </c>
      <c r="H598" s="383" t="s">
        <v>20</v>
      </c>
      <c r="I598" s="384"/>
      <c r="J598" s="383"/>
      <c r="K598" s="385"/>
      <c r="N598" s="90">
        <v>594</v>
      </c>
    </row>
    <row r="599" spans="2:14" ht="19.649999999999999" customHeight="1">
      <c r="B599" s="185">
        <f t="shared" si="14"/>
        <v>581</v>
      </c>
      <c r="C599" s="179" t="s">
        <v>1703</v>
      </c>
      <c r="D599" s="179" t="s">
        <v>1736</v>
      </c>
      <c r="E599" s="179">
        <v>2019</v>
      </c>
      <c r="F599" s="395" t="s">
        <v>19</v>
      </c>
      <c r="G599" s="382" t="s">
        <v>20</v>
      </c>
      <c r="H599" s="383"/>
      <c r="I599" s="384"/>
      <c r="J599" s="383"/>
      <c r="K599" s="385"/>
      <c r="N599" s="90">
        <v>595</v>
      </c>
    </row>
    <row r="600" spans="2:14" ht="19.649999999999999" customHeight="1">
      <c r="B600" s="185">
        <f t="shared" si="14"/>
        <v>582</v>
      </c>
      <c r="C600" s="179" t="s">
        <v>1698</v>
      </c>
      <c r="D600" s="179" t="s">
        <v>297</v>
      </c>
      <c r="E600" s="179">
        <v>2015</v>
      </c>
      <c r="F600" s="395" t="s">
        <v>19</v>
      </c>
      <c r="G600" s="382" t="s">
        <v>20</v>
      </c>
      <c r="H600" s="383"/>
      <c r="I600" s="384" t="s">
        <v>20</v>
      </c>
      <c r="J600" s="383"/>
      <c r="K600" s="385"/>
      <c r="N600" s="90">
        <v>596</v>
      </c>
    </row>
    <row r="601" spans="2:14" ht="19.649999999999999" customHeight="1">
      <c r="B601" s="185">
        <f t="shared" si="14"/>
        <v>583</v>
      </c>
      <c r="C601" s="179" t="s">
        <v>301</v>
      </c>
      <c r="D601" s="179" t="s">
        <v>302</v>
      </c>
      <c r="E601" s="179">
        <v>2017</v>
      </c>
      <c r="F601" s="395" t="s">
        <v>19</v>
      </c>
      <c r="G601" s="382" t="s">
        <v>20</v>
      </c>
      <c r="H601" s="383"/>
      <c r="I601" s="384"/>
      <c r="J601" s="383"/>
      <c r="K601" s="385" t="s">
        <v>20</v>
      </c>
      <c r="N601" s="90">
        <v>597</v>
      </c>
    </row>
    <row r="602" spans="2:14" ht="19.649999999999999" customHeight="1">
      <c r="B602" s="185">
        <f t="shared" si="14"/>
        <v>584</v>
      </c>
      <c r="C602" s="179" t="s">
        <v>301</v>
      </c>
      <c r="D602" s="179" t="s">
        <v>318</v>
      </c>
      <c r="E602" s="179">
        <v>2016</v>
      </c>
      <c r="F602" s="395" t="s">
        <v>19</v>
      </c>
      <c r="G602" s="382" t="s">
        <v>20</v>
      </c>
      <c r="H602" s="383"/>
      <c r="I602" s="384"/>
      <c r="J602" s="383"/>
      <c r="K602" s="385" t="s">
        <v>20</v>
      </c>
      <c r="N602" s="90">
        <v>598</v>
      </c>
    </row>
    <row r="603" spans="2:14" ht="19.649999999999999" customHeight="1">
      <c r="B603" s="185">
        <f t="shared" si="14"/>
        <v>585</v>
      </c>
      <c r="C603" s="179" t="s">
        <v>301</v>
      </c>
      <c r="D603" s="179" t="s">
        <v>305</v>
      </c>
      <c r="E603" s="179">
        <v>2013</v>
      </c>
      <c r="F603" s="395" t="s">
        <v>19</v>
      </c>
      <c r="G603" s="382" t="s">
        <v>20</v>
      </c>
      <c r="H603" s="383"/>
      <c r="I603" s="384"/>
      <c r="J603" s="383"/>
      <c r="K603" s="385" t="s">
        <v>20</v>
      </c>
      <c r="N603" s="90">
        <v>599</v>
      </c>
    </row>
    <row r="604" spans="2:14" ht="19.649999999999999" customHeight="1">
      <c r="B604" s="185">
        <f t="shared" si="14"/>
        <v>586</v>
      </c>
      <c r="C604" s="179" t="s">
        <v>301</v>
      </c>
      <c r="D604" s="179" t="s">
        <v>1457</v>
      </c>
      <c r="E604" s="179">
        <v>1999</v>
      </c>
      <c r="F604" s="395">
        <v>2008</v>
      </c>
      <c r="G604" s="382" t="s">
        <v>20</v>
      </c>
      <c r="H604" s="383"/>
      <c r="I604" s="384"/>
      <c r="J604" s="383"/>
      <c r="K604" s="385"/>
      <c r="N604" s="90">
        <v>600</v>
      </c>
    </row>
    <row r="605" spans="2:14" ht="19.649999999999999" customHeight="1">
      <c r="B605" s="185">
        <f t="shared" si="14"/>
        <v>587</v>
      </c>
      <c r="C605" s="179" t="s">
        <v>301</v>
      </c>
      <c r="D605" s="179" t="s">
        <v>308</v>
      </c>
      <c r="E605" s="179">
        <v>2015</v>
      </c>
      <c r="F605" s="395" t="s">
        <v>19</v>
      </c>
      <c r="G605" s="382" t="s">
        <v>20</v>
      </c>
      <c r="H605" s="383"/>
      <c r="I605" s="384"/>
      <c r="J605" s="383"/>
      <c r="K605" s="385" t="s">
        <v>20</v>
      </c>
      <c r="N605" s="90">
        <v>601</v>
      </c>
    </row>
    <row r="606" spans="2:14" ht="19.649999999999999" customHeight="1">
      <c r="B606" s="185">
        <f t="shared" si="14"/>
        <v>588</v>
      </c>
      <c r="C606" s="179" t="s">
        <v>301</v>
      </c>
      <c r="D606" s="179" t="s">
        <v>311</v>
      </c>
      <c r="E606" s="179">
        <v>2008</v>
      </c>
      <c r="F606" s="395">
        <v>2015</v>
      </c>
      <c r="G606" s="382" t="s">
        <v>20</v>
      </c>
      <c r="H606" s="383"/>
      <c r="I606" s="384"/>
      <c r="J606" s="383"/>
      <c r="K606" s="385"/>
      <c r="N606" s="90">
        <v>602</v>
      </c>
    </row>
    <row r="607" spans="2:14" ht="19.649999999999999" customHeight="1">
      <c r="B607" s="185">
        <f t="shared" si="14"/>
        <v>589</v>
      </c>
      <c r="C607" s="179" t="s">
        <v>301</v>
      </c>
      <c r="D607" s="179" t="s">
        <v>311</v>
      </c>
      <c r="E607" s="179">
        <v>2015</v>
      </c>
      <c r="F607" s="395" t="s">
        <v>19</v>
      </c>
      <c r="G607" s="382" t="s">
        <v>20</v>
      </c>
      <c r="H607" s="383"/>
      <c r="I607" s="384"/>
      <c r="J607" s="383"/>
      <c r="K607" s="385" t="s">
        <v>20</v>
      </c>
      <c r="N607" s="90">
        <v>603</v>
      </c>
    </row>
    <row r="608" spans="2:14" ht="19.649999999999999" customHeight="1">
      <c r="B608" s="185">
        <f t="shared" si="14"/>
        <v>590</v>
      </c>
      <c r="C608" s="179" t="s">
        <v>301</v>
      </c>
      <c r="D608" s="179" t="s">
        <v>313</v>
      </c>
      <c r="E608" s="179">
        <v>2010</v>
      </c>
      <c r="F608" s="395">
        <v>2019</v>
      </c>
      <c r="G608" s="382" t="s">
        <v>20</v>
      </c>
      <c r="H608" s="383"/>
      <c r="I608" s="384"/>
      <c r="J608" s="383"/>
      <c r="K608" s="385" t="s">
        <v>20</v>
      </c>
      <c r="N608" s="90">
        <v>604</v>
      </c>
    </row>
    <row r="609" spans="2:14" ht="19.649999999999999" customHeight="1">
      <c r="B609" s="185">
        <f t="shared" si="14"/>
        <v>591</v>
      </c>
      <c r="C609" s="179" t="s">
        <v>301</v>
      </c>
      <c r="D609" s="179" t="s">
        <v>997</v>
      </c>
      <c r="E609" s="179">
        <v>2007</v>
      </c>
      <c r="F609" s="395">
        <v>2014</v>
      </c>
      <c r="G609" s="382" t="s">
        <v>20</v>
      </c>
      <c r="H609" s="383"/>
      <c r="I609" s="384"/>
      <c r="J609" s="383"/>
      <c r="K609" s="385"/>
      <c r="N609" s="90">
        <v>605</v>
      </c>
    </row>
    <row r="610" spans="2:14" ht="19.649999999999999" customHeight="1">
      <c r="B610" s="185">
        <f t="shared" si="14"/>
        <v>592</v>
      </c>
      <c r="C610" s="179" t="s">
        <v>301</v>
      </c>
      <c r="D610" s="179" t="s">
        <v>1196</v>
      </c>
      <c r="E610" s="179">
        <v>2007</v>
      </c>
      <c r="F610" s="395">
        <v>2014</v>
      </c>
      <c r="G610" s="382" t="s">
        <v>20</v>
      </c>
      <c r="H610" s="383"/>
      <c r="I610" s="384"/>
      <c r="J610" s="383"/>
      <c r="K610" s="385"/>
      <c r="N610" s="90">
        <v>606</v>
      </c>
    </row>
    <row r="611" spans="2:14" ht="19.649999999999999" customHeight="1">
      <c r="B611" s="185">
        <f t="shared" si="14"/>
        <v>593</v>
      </c>
      <c r="C611" s="179" t="s">
        <v>320</v>
      </c>
      <c r="D611" s="179" t="s">
        <v>998</v>
      </c>
      <c r="E611" s="179">
        <v>2014</v>
      </c>
      <c r="F611" s="395">
        <v>2021</v>
      </c>
      <c r="G611" s="382" t="s">
        <v>20</v>
      </c>
      <c r="H611" s="383" t="s">
        <v>20</v>
      </c>
      <c r="I611" s="384"/>
      <c r="J611" s="383"/>
      <c r="K611" s="385"/>
      <c r="N611" s="90">
        <v>607</v>
      </c>
    </row>
    <row r="612" spans="2:14" ht="19.649999999999999" customHeight="1">
      <c r="B612" s="185">
        <f t="shared" si="14"/>
        <v>594</v>
      </c>
      <c r="C612" s="179" t="s">
        <v>320</v>
      </c>
      <c r="D612" s="179" t="s">
        <v>999</v>
      </c>
      <c r="E612" s="179">
        <v>2007</v>
      </c>
      <c r="F612" s="395">
        <v>2010</v>
      </c>
      <c r="G612" s="382" t="s">
        <v>20</v>
      </c>
      <c r="H612" s="383" t="s">
        <v>20</v>
      </c>
      <c r="I612" s="384"/>
      <c r="J612" s="383"/>
      <c r="K612" s="385"/>
      <c r="N612" s="90">
        <v>608</v>
      </c>
    </row>
    <row r="613" spans="2:14" ht="19.649999999999999" customHeight="1">
      <c r="B613" s="185">
        <f t="shared" si="14"/>
        <v>595</v>
      </c>
      <c r="C613" s="179" t="s">
        <v>320</v>
      </c>
      <c r="D613" s="179" t="s">
        <v>321</v>
      </c>
      <c r="E613" s="179">
        <v>2007</v>
      </c>
      <c r="F613" s="395">
        <v>2016</v>
      </c>
      <c r="G613" s="382" t="s">
        <v>20</v>
      </c>
      <c r="H613" s="383" t="s">
        <v>20</v>
      </c>
      <c r="I613" s="384"/>
      <c r="J613" s="383"/>
      <c r="K613" s="385"/>
      <c r="N613" s="90">
        <v>609</v>
      </c>
    </row>
    <row r="614" spans="2:14" ht="19.649999999999999" customHeight="1">
      <c r="B614" s="185">
        <f t="shared" si="14"/>
        <v>596</v>
      </c>
      <c r="C614" s="179" t="s">
        <v>320</v>
      </c>
      <c r="D614" s="179" t="s">
        <v>321</v>
      </c>
      <c r="E614" s="179">
        <v>2016</v>
      </c>
      <c r="F614" s="395" t="s">
        <v>19</v>
      </c>
      <c r="G614" s="382" t="s">
        <v>20</v>
      </c>
      <c r="H614" s="383"/>
      <c r="I614" s="384" t="s">
        <v>20</v>
      </c>
      <c r="J614" s="383"/>
      <c r="K614" s="385"/>
      <c r="N614" s="90">
        <v>610</v>
      </c>
    </row>
    <row r="615" spans="2:14" ht="19.649999999999999" customHeight="1">
      <c r="B615" s="185">
        <f t="shared" si="14"/>
        <v>597</v>
      </c>
      <c r="C615" s="179" t="s">
        <v>320</v>
      </c>
      <c r="D615" s="179" t="s">
        <v>1000</v>
      </c>
      <c r="E615" s="179">
        <v>2020</v>
      </c>
      <c r="F615" s="395">
        <v>2022</v>
      </c>
      <c r="G615" s="382" t="s">
        <v>20</v>
      </c>
      <c r="H615" s="383" t="s">
        <v>20</v>
      </c>
      <c r="I615" s="384"/>
      <c r="J615" s="383"/>
      <c r="K615" s="385"/>
      <c r="N615" s="90">
        <v>611</v>
      </c>
    </row>
    <row r="616" spans="2:14" ht="19.649999999999999" customHeight="1">
      <c r="B616" s="185">
        <f t="shared" si="14"/>
        <v>598</v>
      </c>
      <c r="C616" s="179" t="s">
        <v>320</v>
      </c>
      <c r="D616" s="179" t="s">
        <v>1001</v>
      </c>
      <c r="E616" s="179">
        <v>2007</v>
      </c>
      <c r="F616" s="395">
        <v>2010</v>
      </c>
      <c r="G616" s="382" t="s">
        <v>20</v>
      </c>
      <c r="H616" s="383"/>
      <c r="I616" s="384"/>
      <c r="J616" s="383"/>
      <c r="K616" s="385"/>
      <c r="N616" s="90">
        <v>612</v>
      </c>
    </row>
    <row r="617" spans="2:14" ht="19.649999999999999" customHeight="1">
      <c r="B617" s="185">
        <f t="shared" si="14"/>
        <v>599</v>
      </c>
      <c r="C617" s="179" t="s">
        <v>320</v>
      </c>
      <c r="D617" s="179" t="s">
        <v>1001</v>
      </c>
      <c r="E617" s="179">
        <v>2011</v>
      </c>
      <c r="F617" s="395">
        <v>2020</v>
      </c>
      <c r="G617" s="382" t="s">
        <v>20</v>
      </c>
      <c r="H617" s="383"/>
      <c r="I617" s="384"/>
      <c r="J617" s="383"/>
      <c r="K617" s="385"/>
      <c r="N617" s="90">
        <v>613</v>
      </c>
    </row>
    <row r="618" spans="2:14" ht="19.649999999999999" customHeight="1">
      <c r="B618" s="185">
        <f t="shared" si="14"/>
        <v>600</v>
      </c>
      <c r="C618" s="179" t="s">
        <v>320</v>
      </c>
      <c r="D618" s="179" t="s">
        <v>1001</v>
      </c>
      <c r="E618" s="179">
        <v>2021</v>
      </c>
      <c r="F618" s="395">
        <v>2022</v>
      </c>
      <c r="G618" s="382" t="s">
        <v>20</v>
      </c>
      <c r="H618" s="383"/>
      <c r="I618" s="384"/>
      <c r="J618" s="383"/>
      <c r="K618" s="385"/>
      <c r="N618" s="90">
        <v>614</v>
      </c>
    </row>
    <row r="619" spans="2:14" ht="19.649999999999999" customHeight="1">
      <c r="B619" s="185">
        <f t="shared" si="14"/>
        <v>601</v>
      </c>
      <c r="C619" s="179" t="s">
        <v>320</v>
      </c>
      <c r="D619" s="179" t="s">
        <v>1002</v>
      </c>
      <c r="E619" s="179">
        <v>2008</v>
      </c>
      <c r="F619" s="395">
        <v>2012</v>
      </c>
      <c r="G619" s="382" t="s">
        <v>20</v>
      </c>
      <c r="H619" s="383" t="s">
        <v>20</v>
      </c>
      <c r="I619" s="384"/>
      <c r="J619" s="383"/>
      <c r="K619" s="385"/>
      <c r="N619" s="90">
        <v>615</v>
      </c>
    </row>
    <row r="620" spans="2:14" ht="19.649999999999999" customHeight="1">
      <c r="B620" s="185">
        <f t="shared" si="14"/>
        <v>602</v>
      </c>
      <c r="C620" s="179" t="s">
        <v>320</v>
      </c>
      <c r="D620" s="179" t="s">
        <v>1003</v>
      </c>
      <c r="E620" s="179">
        <v>2007</v>
      </c>
      <c r="F620" s="395">
        <v>2017</v>
      </c>
      <c r="G620" s="382" t="s">
        <v>20</v>
      </c>
      <c r="H620" s="383" t="s">
        <v>20</v>
      </c>
      <c r="I620" s="384"/>
      <c r="J620" s="383"/>
      <c r="K620" s="385"/>
      <c r="N620" s="90">
        <v>616</v>
      </c>
    </row>
    <row r="621" spans="2:14" ht="19.649999999999999" customHeight="1">
      <c r="B621" s="185">
        <f t="shared" si="14"/>
        <v>603</v>
      </c>
      <c r="C621" s="179" t="s">
        <v>320</v>
      </c>
      <c r="D621" s="179" t="s">
        <v>322</v>
      </c>
      <c r="E621" s="179">
        <v>2015</v>
      </c>
      <c r="F621" s="395" t="s">
        <v>19</v>
      </c>
      <c r="G621" s="382" t="s">
        <v>20</v>
      </c>
      <c r="H621" s="383"/>
      <c r="I621" s="384" t="s">
        <v>20</v>
      </c>
      <c r="J621" s="383"/>
      <c r="K621" s="385"/>
      <c r="N621" s="90">
        <v>617</v>
      </c>
    </row>
    <row r="622" spans="2:14" ht="19.649999999999999" customHeight="1">
      <c r="B622" s="185">
        <f t="shared" si="14"/>
        <v>604</v>
      </c>
      <c r="C622" s="179" t="s">
        <v>320</v>
      </c>
      <c r="D622" s="179" t="s">
        <v>1004</v>
      </c>
      <c r="E622" s="179">
        <v>2022</v>
      </c>
      <c r="F622" s="395">
        <v>2022</v>
      </c>
      <c r="G622" s="382" t="s">
        <v>20</v>
      </c>
      <c r="H622" s="383" t="s">
        <v>20</v>
      </c>
      <c r="I622" s="384"/>
      <c r="J622" s="383"/>
      <c r="K622" s="385"/>
      <c r="N622" s="90">
        <v>618</v>
      </c>
    </row>
    <row r="623" spans="2:14" ht="19.5" customHeight="1">
      <c r="B623" s="185">
        <f t="shared" si="14"/>
        <v>605</v>
      </c>
      <c r="C623" s="179" t="s">
        <v>320</v>
      </c>
      <c r="D623" s="179" t="s">
        <v>1005</v>
      </c>
      <c r="E623" s="179">
        <v>2007</v>
      </c>
      <c r="F623" s="395">
        <v>2021</v>
      </c>
      <c r="G623" s="382" t="s">
        <v>20</v>
      </c>
      <c r="H623" s="383" t="s">
        <v>20</v>
      </c>
      <c r="I623" s="384"/>
      <c r="J623" s="383"/>
      <c r="K623" s="385"/>
      <c r="N623" s="90">
        <v>619</v>
      </c>
    </row>
    <row r="624" spans="2:14" ht="19.5" customHeight="1">
      <c r="B624" s="185">
        <f t="shared" si="14"/>
        <v>606</v>
      </c>
      <c r="C624" s="179" t="s">
        <v>323</v>
      </c>
      <c r="D624" s="179" t="s">
        <v>1006</v>
      </c>
      <c r="E624" s="179">
        <v>2014</v>
      </c>
      <c r="F624" s="395">
        <v>2015</v>
      </c>
      <c r="G624" s="382" t="s">
        <v>20</v>
      </c>
      <c r="H624" s="383" t="s">
        <v>20</v>
      </c>
      <c r="I624" s="384"/>
      <c r="J624" s="383"/>
      <c r="K624" s="385"/>
      <c r="N624" s="90">
        <v>620</v>
      </c>
    </row>
    <row r="625" spans="2:14" ht="19.5" customHeight="1">
      <c r="B625" s="185">
        <f t="shared" si="14"/>
        <v>607</v>
      </c>
      <c r="C625" s="179" t="s">
        <v>323</v>
      </c>
      <c r="D625" s="179" t="s">
        <v>1006</v>
      </c>
      <c r="E625" s="179">
        <v>2016</v>
      </c>
      <c r="F625" s="395">
        <v>2022</v>
      </c>
      <c r="G625" s="382" t="s">
        <v>20</v>
      </c>
      <c r="H625" s="383" t="s">
        <v>20</v>
      </c>
      <c r="I625" s="384"/>
      <c r="J625" s="383"/>
      <c r="K625" s="385"/>
      <c r="N625" s="90">
        <v>621</v>
      </c>
    </row>
    <row r="626" spans="2:14" ht="19.5" customHeight="1">
      <c r="B626" s="185">
        <f t="shared" si="14"/>
        <v>608</v>
      </c>
      <c r="C626" s="179" t="s">
        <v>323</v>
      </c>
      <c r="D626" s="179" t="s">
        <v>324</v>
      </c>
      <c r="E626" s="179">
        <v>2013</v>
      </c>
      <c r="F626" s="395">
        <v>2019</v>
      </c>
      <c r="G626" s="382" t="s">
        <v>20</v>
      </c>
      <c r="H626" s="383" t="s">
        <v>20</v>
      </c>
      <c r="I626" s="384"/>
      <c r="J626" s="383"/>
      <c r="K626" s="385"/>
      <c r="N626" s="90">
        <v>622</v>
      </c>
    </row>
    <row r="627" spans="2:14" ht="19.5" customHeight="1">
      <c r="B627" s="185">
        <f t="shared" si="14"/>
        <v>609</v>
      </c>
      <c r="C627" s="179" t="s">
        <v>323</v>
      </c>
      <c r="D627" s="179" t="s">
        <v>324</v>
      </c>
      <c r="E627" s="179">
        <v>2021</v>
      </c>
      <c r="F627" s="395" t="s">
        <v>19</v>
      </c>
      <c r="G627" s="382" t="s">
        <v>20</v>
      </c>
      <c r="H627" s="383" t="s">
        <v>20</v>
      </c>
      <c r="I627" s="384"/>
      <c r="J627" s="383"/>
      <c r="K627" s="385"/>
      <c r="N627" s="90">
        <v>623</v>
      </c>
    </row>
    <row r="628" spans="2:14" ht="19.5" customHeight="1" thickBot="1">
      <c r="B628" s="185">
        <f t="shared" si="14"/>
        <v>610</v>
      </c>
      <c r="C628" s="179" t="s">
        <v>323</v>
      </c>
      <c r="D628" s="179" t="s">
        <v>1737</v>
      </c>
      <c r="E628" s="179">
        <v>2020</v>
      </c>
      <c r="F628" s="395" t="s">
        <v>19</v>
      </c>
      <c r="G628" s="382" t="s">
        <v>20</v>
      </c>
      <c r="H628" s="383" t="s">
        <v>20</v>
      </c>
      <c r="I628" s="384"/>
      <c r="J628" s="383"/>
      <c r="K628" s="385"/>
      <c r="N628" s="90">
        <v>624</v>
      </c>
    </row>
    <row r="629" spans="2:14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371" t="s">
        <v>9</v>
      </c>
      <c r="J629" s="136" t="s">
        <v>1330</v>
      </c>
      <c r="K629" s="139" t="s">
        <v>1331</v>
      </c>
      <c r="L629" s="90">
        <v>1</v>
      </c>
      <c r="N629" s="90">
        <v>625</v>
      </c>
    </row>
    <row r="630" spans="2:14" ht="19.5" customHeight="1">
      <c r="B630" s="121">
        <f t="shared" ref="B630:B671" si="15">ROW()-19</f>
        <v>611</v>
      </c>
      <c r="C630" s="122" t="s">
        <v>323</v>
      </c>
      <c r="D630" s="122" t="s">
        <v>1738</v>
      </c>
      <c r="E630" s="122">
        <v>2006</v>
      </c>
      <c r="F630" s="396">
        <v>2013</v>
      </c>
      <c r="G630" s="386" t="s">
        <v>20</v>
      </c>
      <c r="H630" s="387"/>
      <c r="I630" s="388"/>
      <c r="J630" s="387"/>
      <c r="K630" s="389"/>
      <c r="N630" s="90">
        <v>626</v>
      </c>
    </row>
    <row r="631" spans="2:14" ht="19.5" customHeight="1">
      <c r="B631" s="185">
        <f t="shared" si="15"/>
        <v>612</v>
      </c>
      <c r="C631" s="179" t="s">
        <v>323</v>
      </c>
      <c r="D631" s="179" t="s">
        <v>1738</v>
      </c>
      <c r="E631" s="179">
        <v>2012</v>
      </c>
      <c r="F631" s="395">
        <v>2018</v>
      </c>
      <c r="G631" s="382" t="s">
        <v>20</v>
      </c>
      <c r="H631" s="383" t="s">
        <v>20</v>
      </c>
      <c r="I631" s="384"/>
      <c r="J631" s="383"/>
      <c r="K631" s="385"/>
      <c r="N631" s="90">
        <v>627</v>
      </c>
    </row>
    <row r="632" spans="2:14" ht="19.5" customHeight="1">
      <c r="B632" s="185">
        <f t="shared" si="15"/>
        <v>613</v>
      </c>
      <c r="C632" s="179" t="s">
        <v>323</v>
      </c>
      <c r="D632" s="179" t="s">
        <v>1738</v>
      </c>
      <c r="E632" s="179">
        <v>2018</v>
      </c>
      <c r="F632" s="395" t="s">
        <v>19</v>
      </c>
      <c r="G632" s="382" t="s">
        <v>20</v>
      </c>
      <c r="H632" s="383" t="s">
        <v>20</v>
      </c>
      <c r="I632" s="384"/>
      <c r="J632" s="383"/>
      <c r="K632" s="385"/>
      <c r="N632" s="90">
        <v>628</v>
      </c>
    </row>
    <row r="633" spans="2:14" ht="19.5" customHeight="1">
      <c r="B633" s="185">
        <f t="shared" si="15"/>
        <v>614</v>
      </c>
      <c r="C633" s="179" t="s">
        <v>323</v>
      </c>
      <c r="D633" s="179" t="s">
        <v>1739</v>
      </c>
      <c r="E633" s="179">
        <v>2018</v>
      </c>
      <c r="F633" s="395" t="s">
        <v>19</v>
      </c>
      <c r="G633" s="382" t="s">
        <v>20</v>
      </c>
      <c r="H633" s="383" t="s">
        <v>20</v>
      </c>
      <c r="I633" s="384"/>
      <c r="J633" s="383"/>
      <c r="K633" s="385"/>
      <c r="N633" s="90">
        <v>629</v>
      </c>
    </row>
    <row r="634" spans="2:14" ht="19.5" customHeight="1">
      <c r="B634" s="185">
        <f t="shared" si="15"/>
        <v>615</v>
      </c>
      <c r="C634" s="179" t="s">
        <v>323</v>
      </c>
      <c r="D634" s="179" t="s">
        <v>1007</v>
      </c>
      <c r="E634" s="179">
        <v>2022</v>
      </c>
      <c r="F634" s="395">
        <v>2022</v>
      </c>
      <c r="G634" s="382" t="s">
        <v>20</v>
      </c>
      <c r="H634" s="383"/>
      <c r="I634" s="384"/>
      <c r="J634" s="383"/>
      <c r="K634" s="385"/>
      <c r="N634" s="90">
        <v>630</v>
      </c>
    </row>
    <row r="635" spans="2:14" ht="19.5" customHeight="1">
      <c r="B635" s="185">
        <f t="shared" si="15"/>
        <v>616</v>
      </c>
      <c r="C635" s="179" t="s">
        <v>323</v>
      </c>
      <c r="D635" s="179" t="s">
        <v>1008</v>
      </c>
      <c r="E635" s="179">
        <v>2014</v>
      </c>
      <c r="F635" s="395">
        <v>2022</v>
      </c>
      <c r="G635" s="382" t="s">
        <v>20</v>
      </c>
      <c r="H635" s="383" t="s">
        <v>20</v>
      </c>
      <c r="I635" s="384"/>
      <c r="J635" s="383"/>
      <c r="K635" s="385"/>
      <c r="N635" s="90">
        <v>631</v>
      </c>
    </row>
    <row r="636" spans="2:14" ht="19.5" customHeight="1">
      <c r="B636" s="185">
        <f t="shared" si="15"/>
        <v>617</v>
      </c>
      <c r="C636" s="179" t="s">
        <v>323</v>
      </c>
      <c r="D636" s="179" t="s">
        <v>1008</v>
      </c>
      <c r="E636" s="179">
        <v>2018</v>
      </c>
      <c r="F636" s="395" t="s">
        <v>19</v>
      </c>
      <c r="G636" s="382" t="s">
        <v>20</v>
      </c>
      <c r="H636" s="383" t="s">
        <v>20</v>
      </c>
      <c r="I636" s="384"/>
      <c r="J636" s="383"/>
      <c r="K636" s="385"/>
      <c r="N636" s="90">
        <v>632</v>
      </c>
    </row>
    <row r="637" spans="2:14" ht="19.5" customHeight="1">
      <c r="B637" s="185">
        <f t="shared" si="15"/>
        <v>618</v>
      </c>
      <c r="C637" s="179" t="s">
        <v>323</v>
      </c>
      <c r="D637" s="179" t="s">
        <v>1009</v>
      </c>
      <c r="E637" s="179">
        <v>2014</v>
      </c>
      <c r="F637" s="395">
        <v>2016</v>
      </c>
      <c r="G637" s="382" t="s">
        <v>20</v>
      </c>
      <c r="H637" s="383" t="s">
        <v>20</v>
      </c>
      <c r="I637" s="384"/>
      <c r="J637" s="383"/>
      <c r="K637" s="385"/>
      <c r="N637" s="90">
        <v>633</v>
      </c>
    </row>
    <row r="638" spans="2:14" ht="19.5" customHeight="1">
      <c r="B638" s="185">
        <f t="shared" si="15"/>
        <v>619</v>
      </c>
      <c r="C638" s="179" t="s">
        <v>323</v>
      </c>
      <c r="D638" s="179" t="s">
        <v>1013</v>
      </c>
      <c r="E638" s="179">
        <v>2019</v>
      </c>
      <c r="F638" s="395" t="s">
        <v>19</v>
      </c>
      <c r="G638" s="382" t="s">
        <v>20</v>
      </c>
      <c r="H638" s="383" t="s">
        <v>20</v>
      </c>
      <c r="I638" s="384"/>
      <c r="J638" s="383"/>
      <c r="K638" s="385"/>
      <c r="N638" s="90">
        <v>634</v>
      </c>
    </row>
    <row r="639" spans="2:14" ht="19.5" customHeight="1">
      <c r="B639" s="185">
        <f t="shared" si="15"/>
        <v>620</v>
      </c>
      <c r="C639" s="179" t="s">
        <v>323</v>
      </c>
      <c r="D639" s="179" t="s">
        <v>1013</v>
      </c>
      <c r="E639" s="179">
        <v>2021</v>
      </c>
      <c r="F639" s="395">
        <v>2022</v>
      </c>
      <c r="G639" s="382" t="s">
        <v>20</v>
      </c>
      <c r="H639" s="383" t="s">
        <v>20</v>
      </c>
      <c r="I639" s="384"/>
      <c r="J639" s="383"/>
      <c r="K639" s="385"/>
      <c r="N639" s="90">
        <v>635</v>
      </c>
    </row>
    <row r="640" spans="2:14" ht="19.5" customHeight="1">
      <c r="B640" s="185">
        <f t="shared" si="15"/>
        <v>621</v>
      </c>
      <c r="C640" s="179" t="s">
        <v>323</v>
      </c>
      <c r="D640" s="179" t="s">
        <v>1740</v>
      </c>
      <c r="E640" s="179">
        <v>2021</v>
      </c>
      <c r="F640" s="395" t="s">
        <v>19</v>
      </c>
      <c r="G640" s="382" t="s">
        <v>20</v>
      </c>
      <c r="H640" s="383" t="s">
        <v>20</v>
      </c>
      <c r="I640" s="384"/>
      <c r="J640" s="383"/>
      <c r="K640" s="385"/>
      <c r="N640" s="90">
        <v>636</v>
      </c>
    </row>
    <row r="641" spans="2:14" ht="19.5" customHeight="1">
      <c r="B641" s="185">
        <f t="shared" si="15"/>
        <v>622</v>
      </c>
      <c r="C641" s="179" t="s">
        <v>323</v>
      </c>
      <c r="D641" s="179" t="s">
        <v>1010</v>
      </c>
      <c r="E641" s="179">
        <v>2015</v>
      </c>
      <c r="F641" s="395">
        <v>2015</v>
      </c>
      <c r="G641" s="382" t="s">
        <v>20</v>
      </c>
      <c r="H641" s="383" t="s">
        <v>20</v>
      </c>
      <c r="I641" s="384"/>
      <c r="J641" s="383"/>
      <c r="K641" s="385"/>
      <c r="N641" s="90">
        <v>637</v>
      </c>
    </row>
    <row r="642" spans="2:14" ht="19.5" customHeight="1">
      <c r="B642" s="185">
        <f t="shared" si="15"/>
        <v>623</v>
      </c>
      <c r="C642" s="179" t="s">
        <v>323</v>
      </c>
      <c r="D642" s="179" t="s">
        <v>331</v>
      </c>
      <c r="E642" s="179">
        <v>2017</v>
      </c>
      <c r="F642" s="395" t="s">
        <v>19</v>
      </c>
      <c r="G642" s="382" t="s">
        <v>20</v>
      </c>
      <c r="H642" s="383" t="s">
        <v>20</v>
      </c>
      <c r="I642" s="384"/>
      <c r="J642" s="383"/>
      <c r="K642" s="385"/>
      <c r="N642" s="90">
        <v>638</v>
      </c>
    </row>
    <row r="643" spans="2:14" ht="19.5" customHeight="1">
      <c r="B643" s="185">
        <f t="shared" si="15"/>
        <v>624</v>
      </c>
      <c r="C643" s="179" t="s">
        <v>323</v>
      </c>
      <c r="D643" s="179" t="s">
        <v>332</v>
      </c>
      <c r="E643" s="179">
        <v>2011</v>
      </c>
      <c r="F643" s="395">
        <v>2022</v>
      </c>
      <c r="G643" s="382" t="s">
        <v>20</v>
      </c>
      <c r="H643" s="383" t="s">
        <v>20</v>
      </c>
      <c r="I643" s="384"/>
      <c r="J643" s="383"/>
      <c r="K643" s="385"/>
      <c r="N643" s="90">
        <v>639</v>
      </c>
    </row>
    <row r="644" spans="2:14" ht="19.5" customHeight="1">
      <c r="B644" s="185">
        <f t="shared" si="15"/>
        <v>625</v>
      </c>
      <c r="C644" s="179" t="s">
        <v>323</v>
      </c>
      <c r="D644" s="179" t="s">
        <v>332</v>
      </c>
      <c r="E644" s="179">
        <v>2015</v>
      </c>
      <c r="F644" s="395">
        <v>2020</v>
      </c>
      <c r="G644" s="382" t="s">
        <v>20</v>
      </c>
      <c r="H644" s="383" t="s">
        <v>20</v>
      </c>
      <c r="I644" s="384"/>
      <c r="J644" s="383"/>
      <c r="K644" s="385"/>
      <c r="N644" s="90">
        <v>640</v>
      </c>
    </row>
    <row r="645" spans="2:14" ht="19.5" customHeight="1">
      <c r="B645" s="185">
        <f t="shared" si="15"/>
        <v>626</v>
      </c>
      <c r="C645" s="179" t="s">
        <v>323</v>
      </c>
      <c r="D645" s="179" t="s">
        <v>1741</v>
      </c>
      <c r="E645" s="179">
        <v>2017</v>
      </c>
      <c r="F645" s="395" t="s">
        <v>19</v>
      </c>
      <c r="G645" s="382" t="s">
        <v>20</v>
      </c>
      <c r="H645" s="383" t="s">
        <v>20</v>
      </c>
      <c r="I645" s="384"/>
      <c r="J645" s="383"/>
      <c r="K645" s="385"/>
      <c r="N645" s="90">
        <v>641</v>
      </c>
    </row>
    <row r="646" spans="2:14" ht="19.5" customHeight="1">
      <c r="B646" s="185">
        <f t="shared" si="15"/>
        <v>627</v>
      </c>
      <c r="C646" s="179" t="s">
        <v>323</v>
      </c>
      <c r="D646" s="179" t="s">
        <v>726</v>
      </c>
      <c r="E646" s="179">
        <v>2017</v>
      </c>
      <c r="F646" s="395" t="s">
        <v>19</v>
      </c>
      <c r="G646" s="382" t="s">
        <v>20</v>
      </c>
      <c r="H646" s="383" t="s">
        <v>20</v>
      </c>
      <c r="I646" s="384"/>
      <c r="J646" s="383"/>
      <c r="K646" s="385"/>
      <c r="N646" s="90">
        <v>642</v>
      </c>
    </row>
    <row r="647" spans="2:14" ht="19.5" customHeight="1">
      <c r="B647" s="185">
        <f t="shared" si="15"/>
        <v>628</v>
      </c>
      <c r="C647" s="179" t="s">
        <v>323</v>
      </c>
      <c r="D647" s="179" t="s">
        <v>1742</v>
      </c>
      <c r="E647" s="179">
        <v>2018</v>
      </c>
      <c r="F647" s="395" t="s">
        <v>19</v>
      </c>
      <c r="G647" s="382" t="s">
        <v>20</v>
      </c>
      <c r="H647" s="383" t="s">
        <v>20</v>
      </c>
      <c r="I647" s="384"/>
      <c r="J647" s="383"/>
      <c r="K647" s="385"/>
      <c r="N647" s="90">
        <v>643</v>
      </c>
    </row>
    <row r="648" spans="2:14" ht="19.5" customHeight="1">
      <c r="B648" s="185">
        <f t="shared" si="15"/>
        <v>629</v>
      </c>
      <c r="C648" s="179" t="s">
        <v>323</v>
      </c>
      <c r="D648" s="179" t="s">
        <v>1743</v>
      </c>
      <c r="E648" s="179">
        <v>2011</v>
      </c>
      <c r="F648" s="395" t="s">
        <v>19</v>
      </c>
      <c r="G648" s="382" t="s">
        <v>20</v>
      </c>
      <c r="H648" s="383" t="s">
        <v>20</v>
      </c>
      <c r="I648" s="384"/>
      <c r="J648" s="383"/>
      <c r="K648" s="385"/>
      <c r="N648" s="90">
        <v>644</v>
      </c>
    </row>
    <row r="649" spans="2:14" ht="19.5" customHeight="1">
      <c r="B649" s="185">
        <f t="shared" si="15"/>
        <v>630</v>
      </c>
      <c r="C649" s="179" t="s">
        <v>323</v>
      </c>
      <c r="D649" s="179" t="s">
        <v>334</v>
      </c>
      <c r="E649" s="179">
        <v>2011</v>
      </c>
      <c r="F649" s="395">
        <v>2017</v>
      </c>
      <c r="G649" s="382" t="s">
        <v>20</v>
      </c>
      <c r="H649" s="383" t="s">
        <v>20</v>
      </c>
      <c r="I649" s="384"/>
      <c r="J649" s="383"/>
      <c r="K649" s="385"/>
      <c r="N649" s="90">
        <v>645</v>
      </c>
    </row>
    <row r="650" spans="2:14" ht="19.5" customHeight="1">
      <c r="B650" s="185">
        <f t="shared" si="15"/>
        <v>631</v>
      </c>
      <c r="C650" s="179" t="s">
        <v>323</v>
      </c>
      <c r="D650" s="179" t="s">
        <v>334</v>
      </c>
      <c r="E650" s="179">
        <v>2013</v>
      </c>
      <c r="F650" s="395">
        <v>2015</v>
      </c>
      <c r="G650" s="382" t="s">
        <v>20</v>
      </c>
      <c r="H650" s="383" t="s">
        <v>20</v>
      </c>
      <c r="I650" s="384"/>
      <c r="J650" s="383"/>
      <c r="K650" s="385"/>
      <c r="N650" s="90">
        <v>646</v>
      </c>
    </row>
    <row r="651" spans="2:14" ht="19.5" customHeight="1">
      <c r="B651" s="185">
        <f t="shared" si="15"/>
        <v>632</v>
      </c>
      <c r="C651" s="179" t="s">
        <v>323</v>
      </c>
      <c r="D651" s="179" t="s">
        <v>334</v>
      </c>
      <c r="E651" s="179">
        <v>2016</v>
      </c>
      <c r="F651" s="395">
        <v>2022</v>
      </c>
      <c r="G651" s="382" t="s">
        <v>20</v>
      </c>
      <c r="H651" s="383" t="s">
        <v>20</v>
      </c>
      <c r="I651" s="384"/>
      <c r="J651" s="383"/>
      <c r="K651" s="385"/>
      <c r="N651" s="90">
        <v>647</v>
      </c>
    </row>
    <row r="652" spans="2:14" ht="19.5" customHeight="1">
      <c r="B652" s="185">
        <f t="shared" si="15"/>
        <v>633</v>
      </c>
      <c r="C652" s="179" t="s">
        <v>323</v>
      </c>
      <c r="D652" s="179" t="s">
        <v>334</v>
      </c>
      <c r="E652" s="179">
        <v>2017</v>
      </c>
      <c r="F652" s="395" t="s">
        <v>19</v>
      </c>
      <c r="G652" s="382" t="s">
        <v>20</v>
      </c>
      <c r="H652" s="383" t="s">
        <v>20</v>
      </c>
      <c r="I652" s="384"/>
      <c r="J652" s="383"/>
      <c r="K652" s="385"/>
      <c r="N652" s="90">
        <v>648</v>
      </c>
    </row>
    <row r="653" spans="2:14" ht="19.5" customHeight="1">
      <c r="B653" s="185">
        <f t="shared" si="15"/>
        <v>634</v>
      </c>
      <c r="C653" s="179" t="s">
        <v>323</v>
      </c>
      <c r="D653" s="179" t="s">
        <v>336</v>
      </c>
      <c r="E653" s="179">
        <v>2013</v>
      </c>
      <c r="F653" s="395">
        <v>2019</v>
      </c>
      <c r="G653" s="382" t="s">
        <v>20</v>
      </c>
      <c r="H653" s="383" t="s">
        <v>20</v>
      </c>
      <c r="I653" s="384"/>
      <c r="J653" s="383"/>
      <c r="K653" s="385"/>
      <c r="N653" s="90">
        <v>649</v>
      </c>
    </row>
    <row r="654" spans="2:14" ht="19.5" customHeight="1">
      <c r="B654" s="185">
        <f t="shared" si="15"/>
        <v>635</v>
      </c>
      <c r="C654" s="179" t="s">
        <v>323</v>
      </c>
      <c r="D654" s="179" t="s">
        <v>1011</v>
      </c>
      <c r="E654" s="179">
        <v>2015</v>
      </c>
      <c r="F654" s="395">
        <v>2021</v>
      </c>
      <c r="G654" s="382" t="s">
        <v>20</v>
      </c>
      <c r="H654" s="383" t="s">
        <v>20</v>
      </c>
      <c r="I654" s="384"/>
      <c r="J654" s="383"/>
      <c r="K654" s="385"/>
      <c r="N654" s="90">
        <v>650</v>
      </c>
    </row>
    <row r="655" spans="2:14" ht="19.5" customHeight="1">
      <c r="B655" s="185">
        <f t="shared" si="15"/>
        <v>636</v>
      </c>
      <c r="C655" s="179" t="s">
        <v>323</v>
      </c>
      <c r="D655" s="179" t="s">
        <v>1012</v>
      </c>
      <c r="E655" s="179">
        <v>2019</v>
      </c>
      <c r="F655" s="395" t="s">
        <v>19</v>
      </c>
      <c r="G655" s="382" t="s">
        <v>20</v>
      </c>
      <c r="H655" s="383" t="s">
        <v>20</v>
      </c>
      <c r="I655" s="384"/>
      <c r="J655" s="383"/>
      <c r="K655" s="385"/>
      <c r="N655" s="90">
        <v>651</v>
      </c>
    </row>
    <row r="656" spans="2:14" ht="19.5" customHeight="1">
      <c r="B656" s="185">
        <f t="shared" si="15"/>
        <v>637</v>
      </c>
      <c r="C656" s="179" t="s">
        <v>323</v>
      </c>
      <c r="D656" s="179" t="s">
        <v>1744</v>
      </c>
      <c r="E656" s="179">
        <v>2017</v>
      </c>
      <c r="F656" s="395" t="s">
        <v>19</v>
      </c>
      <c r="G656" s="382" t="s">
        <v>20</v>
      </c>
      <c r="H656" s="383" t="s">
        <v>20</v>
      </c>
      <c r="I656" s="384"/>
      <c r="J656" s="383"/>
      <c r="K656" s="385"/>
      <c r="N656" s="90">
        <v>652</v>
      </c>
    </row>
    <row r="657" spans="2:14" ht="19.5" customHeight="1">
      <c r="B657" s="185">
        <f t="shared" si="15"/>
        <v>638</v>
      </c>
      <c r="C657" s="179" t="s">
        <v>323</v>
      </c>
      <c r="D657" s="179" t="s">
        <v>736</v>
      </c>
      <c r="E657" s="179">
        <v>2020</v>
      </c>
      <c r="F657" s="395" t="s">
        <v>19</v>
      </c>
      <c r="G657" s="382" t="s">
        <v>20</v>
      </c>
      <c r="H657" s="383" t="s">
        <v>20</v>
      </c>
      <c r="I657" s="384"/>
      <c r="J657" s="383"/>
      <c r="K657" s="385"/>
      <c r="N657" s="90">
        <v>653</v>
      </c>
    </row>
    <row r="658" spans="2:14" ht="19.5" customHeight="1">
      <c r="B658" s="185">
        <f t="shared" si="15"/>
        <v>639</v>
      </c>
      <c r="C658" s="179" t="s">
        <v>323</v>
      </c>
      <c r="D658" s="179" t="s">
        <v>723</v>
      </c>
      <c r="E658" s="179">
        <v>2012</v>
      </c>
      <c r="F658" s="395">
        <v>2013</v>
      </c>
      <c r="G658" s="382" t="s">
        <v>20</v>
      </c>
      <c r="H658" s="383" t="s">
        <v>20</v>
      </c>
      <c r="I658" s="384"/>
      <c r="J658" s="383"/>
      <c r="K658" s="385"/>
      <c r="N658" s="90">
        <v>654</v>
      </c>
    </row>
    <row r="659" spans="2:14" ht="19.5" customHeight="1">
      <c r="B659" s="185">
        <f t="shared" si="15"/>
        <v>640</v>
      </c>
      <c r="C659" s="179" t="s">
        <v>323</v>
      </c>
      <c r="D659" s="179" t="s">
        <v>723</v>
      </c>
      <c r="E659" s="179">
        <v>2014</v>
      </c>
      <c r="F659" s="395">
        <v>2019</v>
      </c>
      <c r="G659" s="382" t="s">
        <v>20</v>
      </c>
      <c r="H659" s="383" t="s">
        <v>20</v>
      </c>
      <c r="I659" s="384"/>
      <c r="J659" s="383"/>
      <c r="K659" s="385"/>
      <c r="N659" s="90">
        <v>655</v>
      </c>
    </row>
    <row r="660" spans="2:14" ht="19.5" customHeight="1">
      <c r="B660" s="185">
        <f t="shared" si="15"/>
        <v>641</v>
      </c>
      <c r="C660" s="179" t="s">
        <v>323</v>
      </c>
      <c r="D660" s="179" t="s">
        <v>723</v>
      </c>
      <c r="E660" s="179">
        <v>2020</v>
      </c>
      <c r="F660" s="395">
        <v>2021</v>
      </c>
      <c r="G660" s="382" t="s">
        <v>20</v>
      </c>
      <c r="H660" s="383" t="s">
        <v>20</v>
      </c>
      <c r="I660" s="384"/>
      <c r="J660" s="383"/>
      <c r="K660" s="385"/>
      <c r="N660" s="90">
        <v>656</v>
      </c>
    </row>
    <row r="661" spans="2:14" ht="19.5" customHeight="1">
      <c r="B661" s="185">
        <f t="shared" si="15"/>
        <v>642</v>
      </c>
      <c r="C661" s="179" t="s">
        <v>323</v>
      </c>
      <c r="D661" s="179" t="s">
        <v>723</v>
      </c>
      <c r="E661" s="179">
        <v>2021</v>
      </c>
      <c r="F661" s="395" t="s">
        <v>19</v>
      </c>
      <c r="G661" s="382" t="s">
        <v>20</v>
      </c>
      <c r="H661" s="383" t="s">
        <v>20</v>
      </c>
      <c r="I661" s="384"/>
      <c r="J661" s="383"/>
      <c r="K661" s="385"/>
      <c r="N661" s="90">
        <v>657</v>
      </c>
    </row>
    <row r="662" spans="2:14" ht="19.5" customHeight="1">
      <c r="B662" s="185">
        <f t="shared" si="15"/>
        <v>643</v>
      </c>
      <c r="C662" s="179" t="s">
        <v>323</v>
      </c>
      <c r="D662" s="179" t="s">
        <v>755</v>
      </c>
      <c r="E662" s="179">
        <v>2014</v>
      </c>
      <c r="F662" s="395">
        <v>2019</v>
      </c>
      <c r="G662" s="382" t="s">
        <v>20</v>
      </c>
      <c r="H662" s="383" t="s">
        <v>20</v>
      </c>
      <c r="I662" s="384"/>
      <c r="J662" s="383"/>
      <c r="K662" s="385"/>
      <c r="N662" s="90">
        <v>658</v>
      </c>
    </row>
    <row r="663" spans="2:14" ht="19.5" customHeight="1">
      <c r="B663" s="185">
        <f t="shared" si="15"/>
        <v>644</v>
      </c>
      <c r="C663" s="179" t="s">
        <v>323</v>
      </c>
      <c r="D663" s="179" t="s">
        <v>755</v>
      </c>
      <c r="E663" s="179">
        <v>2014</v>
      </c>
      <c r="F663" s="395">
        <v>2019</v>
      </c>
      <c r="G663" s="382" t="s">
        <v>20</v>
      </c>
      <c r="H663" s="383"/>
      <c r="I663" s="384"/>
      <c r="J663" s="383"/>
      <c r="K663" s="385"/>
      <c r="N663" s="90">
        <v>659</v>
      </c>
    </row>
    <row r="664" spans="2:14" ht="19.5" customHeight="1">
      <c r="B664" s="185">
        <f t="shared" si="15"/>
        <v>645</v>
      </c>
      <c r="C664" s="179" t="s">
        <v>323</v>
      </c>
      <c r="D664" s="179" t="s">
        <v>755</v>
      </c>
      <c r="E664" s="179">
        <v>2019</v>
      </c>
      <c r="F664" s="395">
        <v>2022</v>
      </c>
      <c r="G664" s="382" t="s">
        <v>20</v>
      </c>
      <c r="H664" s="383" t="s">
        <v>20</v>
      </c>
      <c r="I664" s="384"/>
      <c r="J664" s="383"/>
      <c r="K664" s="385"/>
      <c r="N664" s="90">
        <v>660</v>
      </c>
    </row>
    <row r="665" spans="2:14" ht="19.5" customHeight="1">
      <c r="B665" s="185">
        <f t="shared" si="15"/>
        <v>646</v>
      </c>
      <c r="C665" s="179" t="s">
        <v>323</v>
      </c>
      <c r="D665" s="179" t="s">
        <v>337</v>
      </c>
      <c r="E665" s="179">
        <v>2010</v>
      </c>
      <c r="F665" s="395">
        <v>2015</v>
      </c>
      <c r="G665" s="382" t="s">
        <v>20</v>
      </c>
      <c r="H665" s="383"/>
      <c r="I665" s="384" t="s">
        <v>20</v>
      </c>
      <c r="J665" s="383"/>
      <c r="K665" s="385"/>
      <c r="N665" s="90">
        <v>661</v>
      </c>
    </row>
    <row r="666" spans="2:14" ht="19.5" customHeight="1">
      <c r="B666" s="185">
        <f t="shared" si="15"/>
        <v>647</v>
      </c>
      <c r="C666" s="179" t="s">
        <v>323</v>
      </c>
      <c r="D666" s="179" t="s">
        <v>337</v>
      </c>
      <c r="E666" s="179">
        <v>2015</v>
      </c>
      <c r="F666" s="395">
        <v>2022</v>
      </c>
      <c r="G666" s="382" t="s">
        <v>20</v>
      </c>
      <c r="H666" s="383" t="s">
        <v>20</v>
      </c>
      <c r="I666" s="384"/>
      <c r="J666" s="383"/>
      <c r="K666" s="385"/>
      <c r="N666" s="90">
        <v>662</v>
      </c>
    </row>
    <row r="667" spans="2:14" ht="19.5" customHeight="1">
      <c r="B667" s="185">
        <f t="shared" si="15"/>
        <v>648</v>
      </c>
      <c r="C667" s="179" t="s">
        <v>323</v>
      </c>
      <c r="D667" s="179" t="s">
        <v>337</v>
      </c>
      <c r="E667" s="179">
        <v>2022</v>
      </c>
      <c r="F667" s="395" t="s">
        <v>19</v>
      </c>
      <c r="G667" s="382" t="s">
        <v>20</v>
      </c>
      <c r="H667" s="383" t="s">
        <v>20</v>
      </c>
      <c r="I667" s="384"/>
      <c r="J667" s="383"/>
      <c r="K667" s="385"/>
      <c r="N667" s="90">
        <v>663</v>
      </c>
    </row>
    <row r="668" spans="2:14" ht="19.5" customHeight="1">
      <c r="B668" s="185">
        <f t="shared" si="15"/>
        <v>649</v>
      </c>
      <c r="C668" s="179" t="s">
        <v>323</v>
      </c>
      <c r="D668" s="179" t="s">
        <v>724</v>
      </c>
      <c r="E668" s="179">
        <v>2018</v>
      </c>
      <c r="F668" s="395" t="s">
        <v>19</v>
      </c>
      <c r="G668" s="382" t="s">
        <v>20</v>
      </c>
      <c r="H668" s="383" t="s">
        <v>20</v>
      </c>
      <c r="I668" s="384"/>
      <c r="J668" s="383"/>
      <c r="K668" s="385"/>
      <c r="N668" s="90">
        <v>664</v>
      </c>
    </row>
    <row r="669" spans="2:14" ht="19.5" customHeight="1">
      <c r="B669" s="185">
        <f t="shared" si="15"/>
        <v>650</v>
      </c>
      <c r="C669" s="179" t="s">
        <v>323</v>
      </c>
      <c r="D669" s="179" t="s">
        <v>341</v>
      </c>
      <c r="E669" s="179">
        <v>2017</v>
      </c>
      <c r="F669" s="395">
        <v>2002</v>
      </c>
      <c r="G669" s="382" t="s">
        <v>20</v>
      </c>
      <c r="H669" s="383" t="s">
        <v>20</v>
      </c>
      <c r="I669" s="384"/>
      <c r="J669" s="383"/>
      <c r="K669" s="385"/>
      <c r="N669" s="90">
        <v>665</v>
      </c>
    </row>
    <row r="670" spans="2:14" ht="19.5" customHeight="1">
      <c r="B670" s="185">
        <f t="shared" si="15"/>
        <v>651</v>
      </c>
      <c r="C670" s="179" t="s">
        <v>323</v>
      </c>
      <c r="D670" s="179" t="s">
        <v>1014</v>
      </c>
      <c r="E670" s="179">
        <v>2019</v>
      </c>
      <c r="F670" s="395" t="s">
        <v>19</v>
      </c>
      <c r="G670" s="382" t="s">
        <v>20</v>
      </c>
      <c r="H670" s="383" t="s">
        <v>20</v>
      </c>
      <c r="I670" s="384"/>
      <c r="J670" s="383"/>
      <c r="K670" s="385"/>
      <c r="N670" s="90">
        <v>666</v>
      </c>
    </row>
    <row r="671" spans="2:14" ht="19.5" customHeight="1" thickBot="1">
      <c r="B671" s="185">
        <f t="shared" si="15"/>
        <v>652</v>
      </c>
      <c r="C671" s="179" t="s">
        <v>323</v>
      </c>
      <c r="D671" s="179" t="s">
        <v>1014</v>
      </c>
      <c r="E671" s="179">
        <v>2020</v>
      </c>
      <c r="F671" s="395">
        <v>2021</v>
      </c>
      <c r="G671" s="382" t="s">
        <v>20</v>
      </c>
      <c r="H671" s="383" t="s">
        <v>20</v>
      </c>
      <c r="I671" s="384"/>
      <c r="J671" s="383"/>
      <c r="K671" s="385"/>
      <c r="N671" s="90">
        <v>667</v>
      </c>
    </row>
    <row r="672" spans="2:14" ht="19.649999999999999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371" t="s">
        <v>9</v>
      </c>
      <c r="J672" s="136" t="s">
        <v>1330</v>
      </c>
      <c r="K672" s="139" t="s">
        <v>1331</v>
      </c>
      <c r="L672" s="90">
        <v>1</v>
      </c>
      <c r="N672" s="90">
        <v>668</v>
      </c>
    </row>
    <row r="673" spans="2:14" ht="19.5" customHeight="1">
      <c r="B673" s="121">
        <f t="shared" ref="B673:B714" si="16">ROW()-20</f>
        <v>653</v>
      </c>
      <c r="C673" s="122" t="s">
        <v>323</v>
      </c>
      <c r="D673" s="122" t="s">
        <v>1745</v>
      </c>
      <c r="E673" s="122">
        <v>2018</v>
      </c>
      <c r="F673" s="396" t="s">
        <v>19</v>
      </c>
      <c r="G673" s="386" t="s">
        <v>20</v>
      </c>
      <c r="H673" s="387" t="s">
        <v>20</v>
      </c>
      <c r="I673" s="388"/>
      <c r="J673" s="387"/>
      <c r="K673" s="389"/>
      <c r="N673" s="90">
        <v>669</v>
      </c>
    </row>
    <row r="674" spans="2:14" ht="19.5" customHeight="1">
      <c r="B674" s="185">
        <f t="shared" si="16"/>
        <v>654</v>
      </c>
      <c r="C674" s="179" t="s">
        <v>1704</v>
      </c>
      <c r="D674" s="179" t="s">
        <v>740</v>
      </c>
      <c r="E674" s="179">
        <v>2015</v>
      </c>
      <c r="F674" s="395" t="s">
        <v>19</v>
      </c>
      <c r="G674" s="382" t="s">
        <v>20</v>
      </c>
      <c r="H674" s="383" t="s">
        <v>20</v>
      </c>
      <c r="I674" s="384"/>
      <c r="J674" s="383"/>
      <c r="K674" s="385"/>
      <c r="N674" s="90">
        <v>670</v>
      </c>
    </row>
    <row r="675" spans="2:14" ht="19.5" customHeight="1">
      <c r="B675" s="185">
        <f t="shared" si="16"/>
        <v>655</v>
      </c>
      <c r="C675" s="179" t="s">
        <v>1704</v>
      </c>
      <c r="D675" s="179" t="s">
        <v>739</v>
      </c>
      <c r="E675" s="179">
        <v>2015</v>
      </c>
      <c r="F675" s="395" t="s">
        <v>19</v>
      </c>
      <c r="G675" s="382" t="s">
        <v>20</v>
      </c>
      <c r="H675" s="383" t="s">
        <v>20</v>
      </c>
      <c r="I675" s="384"/>
      <c r="J675" s="383"/>
      <c r="K675" s="385"/>
      <c r="N675" s="90">
        <v>671</v>
      </c>
    </row>
    <row r="676" spans="2:14" ht="19.5" customHeight="1">
      <c r="B676" s="185">
        <f t="shared" si="16"/>
        <v>656</v>
      </c>
      <c r="C676" s="179" t="s">
        <v>342</v>
      </c>
      <c r="D676" s="179" t="s">
        <v>343</v>
      </c>
      <c r="E676" s="179">
        <v>2011</v>
      </c>
      <c r="F676" s="395" t="s">
        <v>19</v>
      </c>
      <c r="G676" s="382" t="s">
        <v>20</v>
      </c>
      <c r="H676" s="383" t="s">
        <v>20</v>
      </c>
      <c r="I676" s="384"/>
      <c r="J676" s="383"/>
      <c r="K676" s="385"/>
      <c r="N676" s="90">
        <v>672</v>
      </c>
    </row>
    <row r="677" spans="2:14" ht="19.5" customHeight="1">
      <c r="B677" s="185">
        <f t="shared" si="16"/>
        <v>657</v>
      </c>
      <c r="C677" s="179" t="s">
        <v>342</v>
      </c>
      <c r="D677" s="179" t="s">
        <v>344</v>
      </c>
      <c r="E677" s="179">
        <v>2014</v>
      </c>
      <c r="F677" s="395" t="s">
        <v>19</v>
      </c>
      <c r="G677" s="382" t="s">
        <v>20</v>
      </c>
      <c r="H677" s="383" t="s">
        <v>20</v>
      </c>
      <c r="I677" s="384"/>
      <c r="J677" s="383"/>
      <c r="K677" s="385"/>
      <c r="N677" s="90">
        <v>673</v>
      </c>
    </row>
    <row r="678" spans="2:14" ht="19.5" customHeight="1">
      <c r="B678" s="185">
        <f t="shared" si="16"/>
        <v>658</v>
      </c>
      <c r="C678" s="179" t="s">
        <v>342</v>
      </c>
      <c r="D678" s="179" t="s">
        <v>345</v>
      </c>
      <c r="E678" s="179">
        <v>2018</v>
      </c>
      <c r="F678" s="395" t="s">
        <v>19</v>
      </c>
      <c r="G678" s="382" t="s">
        <v>20</v>
      </c>
      <c r="H678" s="383" t="s">
        <v>20</v>
      </c>
      <c r="I678" s="384"/>
      <c r="J678" s="383"/>
      <c r="K678" s="385"/>
      <c r="N678" s="90">
        <v>674</v>
      </c>
    </row>
    <row r="679" spans="2:14" ht="19.5" customHeight="1">
      <c r="B679" s="185">
        <f t="shared" si="16"/>
        <v>659</v>
      </c>
      <c r="C679" s="179" t="s">
        <v>346</v>
      </c>
      <c r="D679" s="179" t="s">
        <v>162</v>
      </c>
      <c r="E679" s="179">
        <v>2008</v>
      </c>
      <c r="F679" s="395">
        <v>2014</v>
      </c>
      <c r="G679" s="398" t="s">
        <v>20</v>
      </c>
      <c r="H679" s="383"/>
      <c r="I679" s="399" t="s">
        <v>20</v>
      </c>
      <c r="J679" s="383"/>
      <c r="K679" s="385"/>
      <c r="N679" s="90">
        <v>675</v>
      </c>
    </row>
    <row r="680" spans="2:14" ht="19.5" customHeight="1">
      <c r="B680" s="185">
        <f t="shared" si="16"/>
        <v>660</v>
      </c>
      <c r="C680" s="179" t="s">
        <v>346</v>
      </c>
      <c r="D680" s="179" t="s">
        <v>347</v>
      </c>
      <c r="E680" s="179">
        <v>2004</v>
      </c>
      <c r="F680" s="395">
        <v>2012</v>
      </c>
      <c r="G680" s="382" t="s">
        <v>20</v>
      </c>
      <c r="H680" s="383"/>
      <c r="I680" s="384" t="s">
        <v>20</v>
      </c>
      <c r="J680" s="383"/>
      <c r="K680" s="385"/>
      <c r="N680" s="90">
        <v>676</v>
      </c>
    </row>
    <row r="681" spans="2:14" ht="19.5" customHeight="1">
      <c r="B681" s="185">
        <f t="shared" si="16"/>
        <v>661</v>
      </c>
      <c r="C681" s="179" t="s">
        <v>346</v>
      </c>
      <c r="D681" s="179" t="s">
        <v>348</v>
      </c>
      <c r="E681" s="179">
        <v>2011</v>
      </c>
      <c r="F681" s="395">
        <v>2014</v>
      </c>
      <c r="G681" s="382" t="s">
        <v>20</v>
      </c>
      <c r="H681" s="383"/>
      <c r="I681" s="384"/>
      <c r="J681" s="383"/>
      <c r="K681" s="385"/>
      <c r="N681" s="90">
        <v>677</v>
      </c>
    </row>
    <row r="682" spans="2:14" ht="19.5" customHeight="1">
      <c r="B682" s="185">
        <f t="shared" si="16"/>
        <v>662</v>
      </c>
      <c r="C682" s="179" t="s">
        <v>346</v>
      </c>
      <c r="D682" s="179" t="s">
        <v>349</v>
      </c>
      <c r="E682" s="179">
        <v>2001</v>
      </c>
      <c r="F682" s="395">
        <v>2009</v>
      </c>
      <c r="G682" s="382" t="s">
        <v>20</v>
      </c>
      <c r="H682" s="383"/>
      <c r="I682" s="384" t="s">
        <v>20</v>
      </c>
      <c r="J682" s="383"/>
      <c r="K682" s="385"/>
      <c r="N682" s="90">
        <v>678</v>
      </c>
    </row>
    <row r="683" spans="2:14" ht="19.5" customHeight="1">
      <c r="B683" s="185">
        <f t="shared" si="16"/>
        <v>663</v>
      </c>
      <c r="C683" s="179" t="s">
        <v>346</v>
      </c>
      <c r="D683" s="179" t="s">
        <v>1201</v>
      </c>
      <c r="E683" s="179">
        <v>2011</v>
      </c>
      <c r="F683" s="395" t="s">
        <v>19</v>
      </c>
      <c r="G683" s="398" t="s">
        <v>20</v>
      </c>
      <c r="H683" s="383"/>
      <c r="I683" s="399" t="s">
        <v>20</v>
      </c>
      <c r="J683" s="383"/>
      <c r="K683" s="385"/>
      <c r="N683" s="90">
        <v>679</v>
      </c>
    </row>
    <row r="684" spans="2:14" ht="19.5" customHeight="1">
      <c r="B684" s="185">
        <f t="shared" si="16"/>
        <v>664</v>
      </c>
      <c r="C684" s="179" t="s">
        <v>350</v>
      </c>
      <c r="D684" s="179" t="s">
        <v>351</v>
      </c>
      <c r="E684" s="179">
        <v>2020</v>
      </c>
      <c r="F684" s="395" t="s">
        <v>19</v>
      </c>
      <c r="G684" s="382" t="s">
        <v>20</v>
      </c>
      <c r="H684" s="383"/>
      <c r="I684" s="384"/>
      <c r="J684" s="383"/>
      <c r="K684" s="385" t="s">
        <v>20</v>
      </c>
      <c r="N684" s="90">
        <v>680</v>
      </c>
    </row>
    <row r="685" spans="2:14" ht="19.5" customHeight="1">
      <c r="B685" s="185">
        <f t="shared" si="16"/>
        <v>665</v>
      </c>
      <c r="C685" s="179" t="s">
        <v>350</v>
      </c>
      <c r="D685" s="179" t="s">
        <v>1202</v>
      </c>
      <c r="E685" s="179">
        <v>2017</v>
      </c>
      <c r="F685" s="395" t="s">
        <v>19</v>
      </c>
      <c r="G685" s="382" t="s">
        <v>20</v>
      </c>
      <c r="H685" s="383"/>
      <c r="I685" s="384"/>
      <c r="J685" s="383"/>
      <c r="K685" s="385" t="s">
        <v>20</v>
      </c>
      <c r="N685" s="90">
        <v>681</v>
      </c>
    </row>
    <row r="686" spans="2:14" ht="19.5" customHeight="1">
      <c r="B686" s="185">
        <f t="shared" si="16"/>
        <v>666</v>
      </c>
      <c r="C686" s="179" t="s">
        <v>350</v>
      </c>
      <c r="D686" s="179" t="s">
        <v>352</v>
      </c>
      <c r="E686" s="179">
        <v>2014</v>
      </c>
      <c r="F686" s="395">
        <v>2019</v>
      </c>
      <c r="G686" s="382" t="s">
        <v>20</v>
      </c>
      <c r="H686" s="383"/>
      <c r="I686" s="384"/>
      <c r="J686" s="383"/>
      <c r="K686" s="385" t="s">
        <v>20</v>
      </c>
      <c r="N686" s="90">
        <v>682</v>
      </c>
    </row>
    <row r="687" spans="2:14" ht="19.5" customHeight="1">
      <c r="B687" s="185">
        <f t="shared" si="16"/>
        <v>667</v>
      </c>
      <c r="C687" s="179" t="s">
        <v>350</v>
      </c>
      <c r="D687" s="179" t="s">
        <v>353</v>
      </c>
      <c r="E687" s="179">
        <v>2006</v>
      </c>
      <c r="F687" s="395">
        <v>2014</v>
      </c>
      <c r="G687" s="398" t="s">
        <v>20</v>
      </c>
      <c r="H687" s="383"/>
      <c r="I687" s="384"/>
      <c r="J687" s="383"/>
      <c r="K687" s="385"/>
      <c r="N687" s="90">
        <v>683</v>
      </c>
    </row>
    <row r="688" spans="2:14" ht="19.5" customHeight="1">
      <c r="B688" s="185">
        <f t="shared" si="16"/>
        <v>668</v>
      </c>
      <c r="C688" s="179" t="s">
        <v>350</v>
      </c>
      <c r="D688" s="179" t="s">
        <v>1015</v>
      </c>
      <c r="E688" s="179">
        <v>2011</v>
      </c>
      <c r="F688" s="395">
        <v>2015</v>
      </c>
      <c r="G688" s="382" t="s">
        <v>20</v>
      </c>
      <c r="H688" s="383" t="s">
        <v>20</v>
      </c>
      <c r="I688" s="384"/>
      <c r="J688" s="383"/>
      <c r="K688" s="385"/>
      <c r="N688" s="90">
        <v>684</v>
      </c>
    </row>
    <row r="689" spans="2:14" ht="19.5" customHeight="1">
      <c r="B689" s="185">
        <f t="shared" si="16"/>
        <v>669</v>
      </c>
      <c r="C689" s="179" t="s">
        <v>350</v>
      </c>
      <c r="D689" s="179" t="s">
        <v>354</v>
      </c>
      <c r="E689" s="179">
        <v>2012</v>
      </c>
      <c r="F689" s="395" t="s">
        <v>19</v>
      </c>
      <c r="G689" s="382" t="s">
        <v>20</v>
      </c>
      <c r="H689" s="383"/>
      <c r="I689" s="384" t="s">
        <v>20</v>
      </c>
      <c r="J689" s="383"/>
      <c r="K689" s="385"/>
      <c r="N689" s="90">
        <v>685</v>
      </c>
    </row>
    <row r="690" spans="2:14" ht="19.5" customHeight="1">
      <c r="B690" s="185">
        <f t="shared" si="16"/>
        <v>670</v>
      </c>
      <c r="C690" s="179" t="s">
        <v>350</v>
      </c>
      <c r="D690" s="179" t="s">
        <v>356</v>
      </c>
      <c r="E690" s="179">
        <v>2011</v>
      </c>
      <c r="F690" s="395">
        <v>2018</v>
      </c>
      <c r="G690" s="382" t="s">
        <v>20</v>
      </c>
      <c r="H690" s="383"/>
      <c r="I690" s="384"/>
      <c r="J690" s="383"/>
      <c r="K690" s="385" t="s">
        <v>20</v>
      </c>
      <c r="N690" s="90">
        <v>686</v>
      </c>
    </row>
    <row r="691" spans="2:14" ht="19.5" customHeight="1">
      <c r="B691" s="185">
        <f t="shared" si="16"/>
        <v>671</v>
      </c>
      <c r="C691" s="179" t="s">
        <v>350</v>
      </c>
      <c r="D691" s="179" t="s">
        <v>356</v>
      </c>
      <c r="E691" s="179">
        <v>2018</v>
      </c>
      <c r="F691" s="395" t="s">
        <v>19</v>
      </c>
      <c r="G691" s="382" t="s">
        <v>20</v>
      </c>
      <c r="H691" s="383"/>
      <c r="I691" s="384"/>
      <c r="J691" s="383"/>
      <c r="K691" s="385" t="s">
        <v>20</v>
      </c>
      <c r="N691" s="90">
        <v>687</v>
      </c>
    </row>
    <row r="692" spans="2:14" ht="19.5" customHeight="1">
      <c r="B692" s="185">
        <f t="shared" si="16"/>
        <v>672</v>
      </c>
      <c r="C692" s="179" t="s">
        <v>350</v>
      </c>
      <c r="D692" s="179" t="s">
        <v>357</v>
      </c>
      <c r="E692" s="179">
        <v>2010</v>
      </c>
      <c r="F692" s="395">
        <v>2013</v>
      </c>
      <c r="G692" s="382" t="s">
        <v>20</v>
      </c>
      <c r="H692" s="383" t="s">
        <v>20</v>
      </c>
      <c r="I692" s="384"/>
      <c r="J692" s="383"/>
      <c r="K692" s="385"/>
      <c r="N692" s="90">
        <v>688</v>
      </c>
    </row>
    <row r="693" spans="2:14" ht="19.5" customHeight="1">
      <c r="B693" s="185">
        <f t="shared" si="16"/>
        <v>673</v>
      </c>
      <c r="C693" s="179" t="s">
        <v>350</v>
      </c>
      <c r="D693" s="179" t="s">
        <v>357</v>
      </c>
      <c r="E693" s="179">
        <v>2013</v>
      </c>
      <c r="F693" s="395" t="s">
        <v>19</v>
      </c>
      <c r="G693" s="382" t="s">
        <v>20</v>
      </c>
      <c r="H693" s="383"/>
      <c r="I693" s="384"/>
      <c r="J693" s="383"/>
      <c r="K693" s="385"/>
      <c r="N693" s="90">
        <v>689</v>
      </c>
    </row>
    <row r="694" spans="2:14" ht="19.5" customHeight="1">
      <c r="B694" s="185">
        <f t="shared" si="16"/>
        <v>674</v>
      </c>
      <c r="C694" s="179" t="s">
        <v>350</v>
      </c>
      <c r="D694" s="179" t="s">
        <v>359</v>
      </c>
      <c r="E694" s="179">
        <v>2017</v>
      </c>
      <c r="F694" s="395" t="s">
        <v>19</v>
      </c>
      <c r="G694" s="382" t="s">
        <v>20</v>
      </c>
      <c r="H694" s="383"/>
      <c r="I694" s="384"/>
      <c r="J694" s="383"/>
      <c r="K694" s="385" t="s">
        <v>20</v>
      </c>
      <c r="N694" s="90">
        <v>690</v>
      </c>
    </row>
    <row r="695" spans="2:14" ht="19.5" customHeight="1">
      <c r="B695" s="185">
        <f t="shared" si="16"/>
        <v>675</v>
      </c>
      <c r="C695" s="179" t="s">
        <v>1469</v>
      </c>
      <c r="D695" s="179" t="s">
        <v>1470</v>
      </c>
      <c r="E695" s="179">
        <v>2019</v>
      </c>
      <c r="F695" s="395" t="s">
        <v>19</v>
      </c>
      <c r="G695" s="382" t="s">
        <v>20</v>
      </c>
      <c r="H695" s="383"/>
      <c r="I695" s="384"/>
      <c r="J695" s="383"/>
      <c r="K695" s="385"/>
      <c r="N695" s="90">
        <v>691</v>
      </c>
    </row>
    <row r="696" spans="2:14" ht="19.5" customHeight="1">
      <c r="B696" s="185">
        <f t="shared" si="16"/>
        <v>676</v>
      </c>
      <c r="C696" s="179" t="s">
        <v>360</v>
      </c>
      <c r="D696" s="179" t="s">
        <v>1016</v>
      </c>
      <c r="E696" s="179">
        <v>2011</v>
      </c>
      <c r="F696" s="395">
        <v>2017</v>
      </c>
      <c r="G696" s="382" t="s">
        <v>20</v>
      </c>
      <c r="H696" s="383" t="s">
        <v>20</v>
      </c>
      <c r="I696" s="384"/>
      <c r="J696" s="383"/>
      <c r="K696" s="385"/>
      <c r="N696" s="90">
        <v>692</v>
      </c>
    </row>
    <row r="697" spans="2:14" ht="19.5" customHeight="1">
      <c r="B697" s="185">
        <f t="shared" si="16"/>
        <v>677</v>
      </c>
      <c r="C697" s="179" t="s">
        <v>360</v>
      </c>
      <c r="D697" s="179" t="s">
        <v>754</v>
      </c>
      <c r="E697" s="179">
        <v>2007</v>
      </c>
      <c r="F697" s="395">
        <v>2013</v>
      </c>
      <c r="G697" s="382" t="s">
        <v>20</v>
      </c>
      <c r="H697" s="383" t="s">
        <v>20</v>
      </c>
      <c r="I697" s="384"/>
      <c r="J697" s="383"/>
      <c r="K697" s="385"/>
      <c r="N697" s="90">
        <v>693</v>
      </c>
    </row>
    <row r="698" spans="2:14" ht="19.5" customHeight="1">
      <c r="B698" s="185">
        <f t="shared" si="16"/>
        <v>678</v>
      </c>
      <c r="C698" s="179" t="s">
        <v>360</v>
      </c>
      <c r="D698" s="179" t="s">
        <v>754</v>
      </c>
      <c r="E698" s="179">
        <v>2013</v>
      </c>
      <c r="F698" s="395">
        <v>2018</v>
      </c>
      <c r="G698" s="382" t="s">
        <v>20</v>
      </c>
      <c r="H698" s="383" t="s">
        <v>20</v>
      </c>
      <c r="I698" s="384"/>
      <c r="J698" s="383"/>
      <c r="K698" s="385"/>
      <c r="N698" s="90">
        <v>694</v>
      </c>
    </row>
    <row r="699" spans="2:14" ht="19.5" customHeight="1">
      <c r="B699" s="185">
        <f t="shared" si="16"/>
        <v>679</v>
      </c>
      <c r="C699" s="179" t="s">
        <v>360</v>
      </c>
      <c r="D699" s="179" t="s">
        <v>754</v>
      </c>
      <c r="E699" s="179">
        <v>2018</v>
      </c>
      <c r="F699" s="395" t="s">
        <v>19</v>
      </c>
      <c r="G699" s="382" t="s">
        <v>20</v>
      </c>
      <c r="H699" s="383" t="s">
        <v>20</v>
      </c>
      <c r="I699" s="384"/>
      <c r="J699" s="383"/>
      <c r="K699" s="385"/>
      <c r="N699" s="90">
        <v>695</v>
      </c>
    </row>
    <row r="700" spans="2:14" ht="19.5" customHeight="1">
      <c r="B700" s="185">
        <f t="shared" si="16"/>
        <v>680</v>
      </c>
      <c r="C700" s="179" t="s">
        <v>360</v>
      </c>
      <c r="D700" s="179" t="s">
        <v>1017</v>
      </c>
      <c r="E700" s="179">
        <v>2007</v>
      </c>
      <c r="F700" s="395">
        <v>2010</v>
      </c>
      <c r="G700" s="382" t="s">
        <v>20</v>
      </c>
      <c r="H700" s="383" t="s">
        <v>20</v>
      </c>
      <c r="I700" s="384"/>
      <c r="J700" s="383"/>
      <c r="K700" s="385"/>
      <c r="N700" s="90">
        <v>696</v>
      </c>
    </row>
    <row r="701" spans="2:14" ht="19.5" customHeight="1">
      <c r="B701" s="185">
        <f t="shared" si="16"/>
        <v>681</v>
      </c>
      <c r="C701" s="179" t="s">
        <v>360</v>
      </c>
      <c r="D701" s="179" t="s">
        <v>1017</v>
      </c>
      <c r="E701" s="179">
        <v>2012</v>
      </c>
      <c r="F701" s="395">
        <v>2020</v>
      </c>
      <c r="G701" s="382" t="s">
        <v>20</v>
      </c>
      <c r="H701" s="383" t="s">
        <v>20</v>
      </c>
      <c r="I701" s="384"/>
      <c r="J701" s="383"/>
      <c r="K701" s="385"/>
      <c r="N701" s="90">
        <v>697</v>
      </c>
    </row>
    <row r="702" spans="2:14" ht="19.5" customHeight="1">
      <c r="B702" s="185">
        <f t="shared" si="16"/>
        <v>682</v>
      </c>
      <c r="C702" s="179" t="s">
        <v>360</v>
      </c>
      <c r="D702" s="179" t="s">
        <v>1018</v>
      </c>
      <c r="E702" s="179">
        <v>2010</v>
      </c>
      <c r="F702" s="395">
        <v>2024</v>
      </c>
      <c r="G702" s="382" t="s">
        <v>20</v>
      </c>
      <c r="H702" s="383" t="s">
        <v>20</v>
      </c>
      <c r="I702" s="384"/>
      <c r="J702" s="383"/>
      <c r="K702" s="385"/>
      <c r="N702" s="90">
        <v>698</v>
      </c>
    </row>
    <row r="703" spans="2:14" ht="19.5" customHeight="1">
      <c r="B703" s="185">
        <f t="shared" si="16"/>
        <v>683</v>
      </c>
      <c r="C703" s="179" t="s">
        <v>360</v>
      </c>
      <c r="D703" s="179" t="s">
        <v>1018</v>
      </c>
      <c r="E703" s="179">
        <v>2012</v>
      </c>
      <c r="F703" s="395">
        <v>2021</v>
      </c>
      <c r="G703" s="382" t="s">
        <v>20</v>
      </c>
      <c r="H703" s="383" t="s">
        <v>20</v>
      </c>
      <c r="I703" s="384"/>
      <c r="J703" s="383"/>
      <c r="K703" s="385"/>
      <c r="N703" s="90">
        <v>699</v>
      </c>
    </row>
    <row r="704" spans="2:14" ht="19.5" customHeight="1">
      <c r="B704" s="185">
        <f t="shared" si="16"/>
        <v>684</v>
      </c>
      <c r="C704" s="179" t="s">
        <v>360</v>
      </c>
      <c r="D704" s="179" t="s">
        <v>1019</v>
      </c>
      <c r="E704" s="179">
        <v>2012</v>
      </c>
      <c r="F704" s="395">
        <v>2017</v>
      </c>
      <c r="G704" s="382" t="s">
        <v>20</v>
      </c>
      <c r="H704" s="383" t="s">
        <v>20</v>
      </c>
      <c r="I704" s="384"/>
      <c r="J704" s="383"/>
      <c r="K704" s="385"/>
      <c r="N704" s="90">
        <v>700</v>
      </c>
    </row>
    <row r="705" spans="2:14" ht="19.5" customHeight="1">
      <c r="B705" s="185">
        <f t="shared" si="16"/>
        <v>685</v>
      </c>
      <c r="C705" s="179" t="s">
        <v>360</v>
      </c>
      <c r="D705" s="179" t="s">
        <v>1020</v>
      </c>
      <c r="E705" s="179">
        <v>2006</v>
      </c>
      <c r="F705" s="395">
        <v>2017</v>
      </c>
      <c r="G705" s="382" t="s">
        <v>20</v>
      </c>
      <c r="H705" s="383"/>
      <c r="I705" s="384"/>
      <c r="J705" s="383"/>
      <c r="K705" s="385"/>
      <c r="N705" s="90">
        <v>701</v>
      </c>
    </row>
    <row r="706" spans="2:14" ht="19.5" customHeight="1">
      <c r="B706" s="185">
        <f t="shared" si="16"/>
        <v>686</v>
      </c>
      <c r="C706" s="179" t="s">
        <v>360</v>
      </c>
      <c r="D706" s="179" t="s">
        <v>1020</v>
      </c>
      <c r="E706" s="179">
        <v>2011</v>
      </c>
      <c r="F706" s="395">
        <v>2016</v>
      </c>
      <c r="G706" s="382" t="s">
        <v>20</v>
      </c>
      <c r="H706" s="383" t="s">
        <v>20</v>
      </c>
      <c r="I706" s="384"/>
      <c r="J706" s="383"/>
      <c r="K706" s="385"/>
      <c r="N706" s="90">
        <v>702</v>
      </c>
    </row>
    <row r="707" spans="2:14" ht="19.5" customHeight="1">
      <c r="B707" s="185">
        <f t="shared" si="16"/>
        <v>687</v>
      </c>
      <c r="C707" s="179" t="s">
        <v>360</v>
      </c>
      <c r="D707" s="179" t="s">
        <v>1020</v>
      </c>
      <c r="E707" s="179">
        <v>2017</v>
      </c>
      <c r="F707" s="395">
        <v>2021</v>
      </c>
      <c r="G707" s="382" t="s">
        <v>20</v>
      </c>
      <c r="H707" s="383" t="s">
        <v>20</v>
      </c>
      <c r="I707" s="384"/>
      <c r="J707" s="383"/>
      <c r="K707" s="385"/>
      <c r="N707" s="90">
        <v>703</v>
      </c>
    </row>
    <row r="708" spans="2:14" ht="19.5" customHeight="1">
      <c r="B708" s="185">
        <f t="shared" si="16"/>
        <v>688</v>
      </c>
      <c r="C708" s="179" t="s">
        <v>360</v>
      </c>
      <c r="D708" s="179" t="s">
        <v>1021</v>
      </c>
      <c r="E708" s="179">
        <v>2008</v>
      </c>
      <c r="F708" s="395">
        <v>2021</v>
      </c>
      <c r="G708" s="382" t="s">
        <v>20</v>
      </c>
      <c r="H708" s="383" t="s">
        <v>20</v>
      </c>
      <c r="I708" s="384"/>
      <c r="J708" s="383"/>
      <c r="K708" s="385"/>
      <c r="N708" s="90">
        <v>704</v>
      </c>
    </row>
    <row r="709" spans="2:14" ht="19.5" customHeight="1">
      <c r="B709" s="185">
        <f t="shared" si="16"/>
        <v>689</v>
      </c>
      <c r="C709" s="179" t="s">
        <v>360</v>
      </c>
      <c r="D709" s="179" t="s">
        <v>1022</v>
      </c>
      <c r="E709" s="179">
        <v>2014</v>
      </c>
      <c r="F709" s="395">
        <v>2021</v>
      </c>
      <c r="G709" s="382" t="s">
        <v>20</v>
      </c>
      <c r="H709" s="383" t="s">
        <v>20</v>
      </c>
      <c r="I709" s="384"/>
      <c r="J709" s="383"/>
      <c r="K709" s="385"/>
      <c r="N709" s="90">
        <v>705</v>
      </c>
    </row>
    <row r="710" spans="2:14" ht="19.5" customHeight="1">
      <c r="B710" s="185">
        <f t="shared" si="16"/>
        <v>690</v>
      </c>
      <c r="C710" s="179" t="s">
        <v>360</v>
      </c>
      <c r="D710" s="179" t="s">
        <v>1204</v>
      </c>
      <c r="E710" s="179">
        <v>2015</v>
      </c>
      <c r="F710" s="395" t="s">
        <v>19</v>
      </c>
      <c r="G710" s="382" t="s">
        <v>20</v>
      </c>
      <c r="H710" s="383" t="s">
        <v>20</v>
      </c>
      <c r="I710" s="384"/>
      <c r="J710" s="383"/>
      <c r="K710" s="385"/>
      <c r="N710" s="90">
        <v>706</v>
      </c>
    </row>
    <row r="711" spans="2:14" ht="19.5" customHeight="1">
      <c r="B711" s="185">
        <f t="shared" si="16"/>
        <v>691</v>
      </c>
      <c r="C711" s="179" t="s">
        <v>360</v>
      </c>
      <c r="D711" s="179" t="s">
        <v>1023</v>
      </c>
      <c r="E711" s="179">
        <v>2010</v>
      </c>
      <c r="F711" s="395">
        <v>2014</v>
      </c>
      <c r="G711" s="382" t="s">
        <v>20</v>
      </c>
      <c r="H711" s="383" t="s">
        <v>20</v>
      </c>
      <c r="I711" s="384"/>
      <c r="J711" s="383"/>
      <c r="K711" s="385"/>
      <c r="N711" s="90">
        <v>707</v>
      </c>
    </row>
    <row r="712" spans="2:14" ht="19.5" customHeight="1">
      <c r="B712" s="185">
        <f t="shared" si="16"/>
        <v>692</v>
      </c>
      <c r="C712" s="179" t="s">
        <v>360</v>
      </c>
      <c r="D712" s="179" t="s">
        <v>1023</v>
      </c>
      <c r="E712" s="179">
        <v>2015</v>
      </c>
      <c r="F712" s="395">
        <v>2021</v>
      </c>
      <c r="G712" s="382" t="s">
        <v>20</v>
      </c>
      <c r="H712" s="383" t="s">
        <v>20</v>
      </c>
      <c r="I712" s="384"/>
      <c r="J712" s="383"/>
      <c r="K712" s="385"/>
      <c r="N712" s="90">
        <v>708</v>
      </c>
    </row>
    <row r="713" spans="2:14" ht="19.5" customHeight="1">
      <c r="B713" s="185">
        <f t="shared" si="16"/>
        <v>693</v>
      </c>
      <c r="C713" s="179" t="s">
        <v>360</v>
      </c>
      <c r="D713" s="179" t="s">
        <v>1205</v>
      </c>
      <c r="E713" s="179">
        <v>2016</v>
      </c>
      <c r="F713" s="395" t="s">
        <v>19</v>
      </c>
      <c r="G713" s="382" t="s">
        <v>20</v>
      </c>
      <c r="H713" s="383" t="s">
        <v>20</v>
      </c>
      <c r="I713" s="384"/>
      <c r="J713" s="383"/>
      <c r="K713" s="385"/>
      <c r="N713" s="90">
        <v>709</v>
      </c>
    </row>
    <row r="714" spans="2:14" ht="19.5" customHeight="1" thickBot="1">
      <c r="B714" s="185">
        <f t="shared" si="16"/>
        <v>694</v>
      </c>
      <c r="C714" s="179" t="s">
        <v>360</v>
      </c>
      <c r="D714" s="179" t="s">
        <v>1206</v>
      </c>
      <c r="E714" s="179">
        <v>2008</v>
      </c>
      <c r="F714" s="395">
        <v>2015</v>
      </c>
      <c r="G714" s="382" t="s">
        <v>20</v>
      </c>
      <c r="H714" s="383" t="s">
        <v>20</v>
      </c>
      <c r="I714" s="384"/>
      <c r="J714" s="383"/>
      <c r="K714" s="385"/>
      <c r="N714" s="90">
        <v>710</v>
      </c>
    </row>
    <row r="715" spans="2:14" ht="19.649999999999999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371" t="s">
        <v>9</v>
      </c>
      <c r="J715" s="136" t="s">
        <v>1330</v>
      </c>
      <c r="K715" s="139" t="s">
        <v>1331</v>
      </c>
      <c r="L715" s="90">
        <v>1</v>
      </c>
      <c r="N715" s="90">
        <v>711</v>
      </c>
    </row>
    <row r="716" spans="2:14" ht="19.5" customHeight="1">
      <c r="B716" s="121">
        <f t="shared" ref="B716:B757" si="17">ROW()-21</f>
        <v>695</v>
      </c>
      <c r="C716" s="122" t="s">
        <v>360</v>
      </c>
      <c r="D716" s="122" t="s">
        <v>361</v>
      </c>
      <c r="E716" s="122">
        <v>2016</v>
      </c>
      <c r="F716" s="396" t="s">
        <v>19</v>
      </c>
      <c r="G716" s="386" t="s">
        <v>20</v>
      </c>
      <c r="H716" s="387" t="s">
        <v>20</v>
      </c>
      <c r="I716" s="388"/>
      <c r="J716" s="387"/>
      <c r="K716" s="389"/>
      <c r="N716" s="90">
        <v>712</v>
      </c>
    </row>
    <row r="717" spans="2:14" ht="19.5" customHeight="1">
      <c r="B717" s="185">
        <f t="shared" si="17"/>
        <v>696</v>
      </c>
      <c r="C717" s="179" t="s">
        <v>360</v>
      </c>
      <c r="D717" s="179" t="s">
        <v>1474</v>
      </c>
      <c r="E717" s="179">
        <v>2018</v>
      </c>
      <c r="F717" s="395" t="s">
        <v>19</v>
      </c>
      <c r="G717" s="382" t="s">
        <v>20</v>
      </c>
      <c r="H717" s="383" t="s">
        <v>20</v>
      </c>
      <c r="I717" s="384"/>
      <c r="J717" s="383"/>
      <c r="K717" s="385"/>
      <c r="N717" s="90">
        <v>713</v>
      </c>
    </row>
    <row r="718" spans="2:14" ht="19.5" customHeight="1">
      <c r="B718" s="185">
        <f t="shared" si="17"/>
        <v>697</v>
      </c>
      <c r="C718" s="179" t="s">
        <v>364</v>
      </c>
      <c r="D718" s="179" t="s">
        <v>1024</v>
      </c>
      <c r="E718" s="179">
        <v>2020</v>
      </c>
      <c r="F718" s="395">
        <v>2022</v>
      </c>
      <c r="G718" s="382" t="s">
        <v>20</v>
      </c>
      <c r="H718" s="383" t="s">
        <v>20</v>
      </c>
      <c r="I718" s="384"/>
      <c r="J718" s="383"/>
      <c r="K718" s="385"/>
      <c r="N718" s="90">
        <v>714</v>
      </c>
    </row>
    <row r="719" spans="2:14" ht="19.5" customHeight="1">
      <c r="B719" s="185">
        <f t="shared" si="17"/>
        <v>698</v>
      </c>
      <c r="C719" s="179" t="s">
        <v>364</v>
      </c>
      <c r="D719" s="179" t="s">
        <v>99</v>
      </c>
      <c r="E719" s="179">
        <v>2017</v>
      </c>
      <c r="F719" s="395">
        <v>2020</v>
      </c>
      <c r="G719" s="382" t="s">
        <v>20</v>
      </c>
      <c r="H719" s="383" t="s">
        <v>20</v>
      </c>
      <c r="I719" s="384"/>
      <c r="J719" s="383"/>
      <c r="K719" s="385"/>
      <c r="N719" s="90">
        <v>715</v>
      </c>
    </row>
    <row r="720" spans="2:14" ht="19.5" customHeight="1">
      <c r="B720" s="185">
        <f t="shared" si="17"/>
        <v>699</v>
      </c>
      <c r="C720" s="179" t="s">
        <v>364</v>
      </c>
      <c r="D720" s="179" t="s">
        <v>99</v>
      </c>
      <c r="E720" s="179">
        <v>2017</v>
      </c>
      <c r="F720" s="395">
        <v>2020</v>
      </c>
      <c r="G720" s="398" t="s">
        <v>20</v>
      </c>
      <c r="H720" s="383"/>
      <c r="I720" s="399" t="s">
        <v>20</v>
      </c>
      <c r="J720" s="383"/>
      <c r="K720" s="385"/>
      <c r="N720" s="90">
        <v>716</v>
      </c>
    </row>
    <row r="721" spans="2:14" ht="19.5" customHeight="1">
      <c r="B721" s="185">
        <f t="shared" si="17"/>
        <v>700</v>
      </c>
      <c r="C721" s="179" t="s">
        <v>364</v>
      </c>
      <c r="D721" s="179" t="s">
        <v>1025</v>
      </c>
      <c r="E721" s="179">
        <v>2020</v>
      </c>
      <c r="F721" s="395">
        <v>2022</v>
      </c>
      <c r="G721" s="382" t="s">
        <v>20</v>
      </c>
      <c r="H721" s="383" t="s">
        <v>20</v>
      </c>
      <c r="I721" s="384"/>
      <c r="J721" s="383"/>
      <c r="K721" s="385"/>
      <c r="N721" s="90">
        <v>717</v>
      </c>
    </row>
    <row r="722" spans="2:14" ht="19.5" customHeight="1">
      <c r="B722" s="185">
        <f t="shared" si="17"/>
        <v>701</v>
      </c>
      <c r="C722" s="179" t="s">
        <v>364</v>
      </c>
      <c r="D722" s="179" t="s">
        <v>1026</v>
      </c>
      <c r="E722" s="179">
        <v>2015</v>
      </c>
      <c r="F722" s="395">
        <v>2019</v>
      </c>
      <c r="G722" s="382" t="s">
        <v>20</v>
      </c>
      <c r="H722" s="383" t="s">
        <v>20</v>
      </c>
      <c r="I722" s="384"/>
      <c r="J722" s="383"/>
      <c r="K722" s="385"/>
      <c r="N722" s="90">
        <v>718</v>
      </c>
    </row>
    <row r="723" spans="2:14" ht="19.5" customHeight="1">
      <c r="B723" s="185">
        <f t="shared" si="17"/>
        <v>702</v>
      </c>
      <c r="C723" s="179" t="s">
        <v>364</v>
      </c>
      <c r="D723" s="179" t="s">
        <v>1027</v>
      </c>
      <c r="E723" s="179">
        <v>2011</v>
      </c>
      <c r="F723" s="395">
        <v>2016</v>
      </c>
      <c r="G723" s="382" t="s">
        <v>20</v>
      </c>
      <c r="H723" s="383" t="s">
        <v>20</v>
      </c>
      <c r="I723" s="384"/>
      <c r="J723" s="383"/>
      <c r="K723" s="385"/>
      <c r="N723" s="90">
        <v>719</v>
      </c>
    </row>
    <row r="724" spans="2:14" ht="19.5" customHeight="1">
      <c r="B724" s="185">
        <f t="shared" si="17"/>
        <v>703</v>
      </c>
      <c r="C724" s="179" t="s">
        <v>364</v>
      </c>
      <c r="D724" s="179" t="s">
        <v>1028</v>
      </c>
      <c r="E724" s="179">
        <v>2012</v>
      </c>
      <c r="F724" s="395">
        <v>2019</v>
      </c>
      <c r="G724" s="382" t="s">
        <v>20</v>
      </c>
      <c r="H724" s="383" t="s">
        <v>20</v>
      </c>
      <c r="I724" s="384"/>
      <c r="J724" s="383"/>
      <c r="K724" s="385"/>
      <c r="N724" s="90">
        <v>720</v>
      </c>
    </row>
    <row r="725" spans="2:14" ht="19.5" customHeight="1">
      <c r="B725" s="185">
        <f t="shared" si="17"/>
        <v>704</v>
      </c>
      <c r="C725" s="179" t="s">
        <v>364</v>
      </c>
      <c r="D725" s="179" t="s">
        <v>1029</v>
      </c>
      <c r="E725" s="179">
        <v>2010</v>
      </c>
      <c r="F725" s="395">
        <v>2018</v>
      </c>
      <c r="G725" s="382" t="s">
        <v>20</v>
      </c>
      <c r="H725" s="383" t="s">
        <v>20</v>
      </c>
      <c r="I725" s="384"/>
      <c r="J725" s="383"/>
      <c r="K725" s="385"/>
      <c r="N725" s="90">
        <v>721</v>
      </c>
    </row>
    <row r="726" spans="2:14" ht="19.5" customHeight="1">
      <c r="B726" s="185">
        <f t="shared" si="17"/>
        <v>705</v>
      </c>
      <c r="C726" s="179" t="s">
        <v>364</v>
      </c>
      <c r="D726" s="179" t="s">
        <v>1029</v>
      </c>
      <c r="E726" s="179">
        <v>2015</v>
      </c>
      <c r="F726" s="395" t="s">
        <v>19</v>
      </c>
      <c r="G726" s="398" t="s">
        <v>20</v>
      </c>
      <c r="H726" s="383"/>
      <c r="I726" s="399" t="s">
        <v>20</v>
      </c>
      <c r="J726" s="383"/>
      <c r="K726" s="385"/>
      <c r="N726" s="90">
        <v>722</v>
      </c>
    </row>
    <row r="727" spans="2:14" ht="19.5" customHeight="1">
      <c r="B727" s="185">
        <f t="shared" si="17"/>
        <v>706</v>
      </c>
      <c r="C727" s="179" t="s">
        <v>364</v>
      </c>
      <c r="D727" s="179" t="s">
        <v>366</v>
      </c>
      <c r="E727" s="179">
        <v>2009</v>
      </c>
      <c r="F727" s="395">
        <v>2012</v>
      </c>
      <c r="G727" s="382" t="s">
        <v>20</v>
      </c>
      <c r="H727" s="383" t="s">
        <v>20</v>
      </c>
      <c r="I727" s="384"/>
      <c r="J727" s="383"/>
      <c r="K727" s="385"/>
      <c r="N727" s="90">
        <v>723</v>
      </c>
    </row>
    <row r="728" spans="2:14" ht="19.5" customHeight="1">
      <c r="B728" s="185">
        <f t="shared" si="17"/>
        <v>707</v>
      </c>
      <c r="C728" s="179" t="s">
        <v>364</v>
      </c>
      <c r="D728" s="179" t="s">
        <v>366</v>
      </c>
      <c r="E728" s="179">
        <v>2012</v>
      </c>
      <c r="F728" s="395">
        <v>2020</v>
      </c>
      <c r="G728" s="398" t="s">
        <v>20</v>
      </c>
      <c r="H728" s="383"/>
      <c r="I728" s="399" t="s">
        <v>20</v>
      </c>
      <c r="J728" s="383"/>
      <c r="K728" s="385"/>
      <c r="N728" s="90">
        <v>724</v>
      </c>
    </row>
    <row r="729" spans="2:14" ht="19.5" customHeight="1">
      <c r="B729" s="185">
        <f t="shared" si="17"/>
        <v>708</v>
      </c>
      <c r="C729" s="179" t="s">
        <v>364</v>
      </c>
      <c r="D729" s="179" t="s">
        <v>366</v>
      </c>
      <c r="E729" s="179">
        <v>2013</v>
      </c>
      <c r="F729" s="395">
        <v>2020</v>
      </c>
      <c r="G729" s="382" t="s">
        <v>20</v>
      </c>
      <c r="H729" s="383" t="s">
        <v>20</v>
      </c>
      <c r="I729" s="384"/>
      <c r="J729" s="383"/>
      <c r="K729" s="385"/>
      <c r="N729" s="90">
        <v>725</v>
      </c>
    </row>
    <row r="730" spans="2:14" ht="19.5" customHeight="1">
      <c r="B730" s="185">
        <f t="shared" si="17"/>
        <v>709</v>
      </c>
      <c r="C730" s="179" t="s">
        <v>364</v>
      </c>
      <c r="D730" s="179" t="s">
        <v>1030</v>
      </c>
      <c r="E730" s="179">
        <v>2015</v>
      </c>
      <c r="F730" s="395" t="s">
        <v>19</v>
      </c>
      <c r="G730" s="398" t="s">
        <v>20</v>
      </c>
      <c r="H730" s="383"/>
      <c r="I730" s="399" t="s">
        <v>20</v>
      </c>
      <c r="J730" s="383"/>
      <c r="K730" s="385"/>
      <c r="N730" s="90">
        <v>726</v>
      </c>
    </row>
    <row r="731" spans="2:14" ht="19.5" customHeight="1">
      <c r="B731" s="185">
        <f t="shared" si="17"/>
        <v>710</v>
      </c>
      <c r="C731" s="179" t="s">
        <v>364</v>
      </c>
      <c r="D731" s="179" t="s">
        <v>1030</v>
      </c>
      <c r="E731" s="179">
        <v>2019</v>
      </c>
      <c r="F731" s="395">
        <v>2022</v>
      </c>
      <c r="G731" s="382" t="s">
        <v>20</v>
      </c>
      <c r="H731" s="383" t="s">
        <v>20</v>
      </c>
      <c r="I731" s="384"/>
      <c r="J731" s="383"/>
      <c r="K731" s="385"/>
      <c r="N731" s="90">
        <v>727</v>
      </c>
    </row>
    <row r="732" spans="2:14" ht="19.5" customHeight="1">
      <c r="B732" s="185">
        <f t="shared" si="17"/>
        <v>711</v>
      </c>
      <c r="C732" s="179" t="s">
        <v>364</v>
      </c>
      <c r="D732" s="179" t="s">
        <v>1031</v>
      </c>
      <c r="E732" s="179">
        <v>2007</v>
      </c>
      <c r="F732" s="395">
        <v>2017</v>
      </c>
      <c r="G732" s="382" t="s">
        <v>20</v>
      </c>
      <c r="H732" s="383" t="s">
        <v>20</v>
      </c>
      <c r="I732" s="384"/>
      <c r="J732" s="383"/>
      <c r="K732" s="385"/>
      <c r="N732" s="90">
        <v>728</v>
      </c>
    </row>
    <row r="733" spans="2:14" ht="19.5" customHeight="1">
      <c r="B733" s="185">
        <f t="shared" si="17"/>
        <v>712</v>
      </c>
      <c r="C733" s="179" t="s">
        <v>364</v>
      </c>
      <c r="D733" s="179" t="s">
        <v>1031</v>
      </c>
      <c r="E733" s="179">
        <v>2018</v>
      </c>
      <c r="F733" s="395">
        <v>2022</v>
      </c>
      <c r="G733" s="382" t="s">
        <v>20</v>
      </c>
      <c r="H733" s="383" t="s">
        <v>20</v>
      </c>
      <c r="I733" s="384"/>
      <c r="J733" s="383"/>
      <c r="K733" s="385"/>
      <c r="N733" s="90">
        <v>729</v>
      </c>
    </row>
    <row r="734" spans="2:14" ht="19.5" customHeight="1">
      <c r="B734" s="185">
        <f t="shared" si="17"/>
        <v>713</v>
      </c>
      <c r="C734" s="179" t="s">
        <v>364</v>
      </c>
      <c r="D734" s="179" t="s">
        <v>1032</v>
      </c>
      <c r="E734" s="179">
        <v>2008</v>
      </c>
      <c r="F734" s="395">
        <v>2011</v>
      </c>
      <c r="G734" s="382" t="s">
        <v>20</v>
      </c>
      <c r="H734" s="383" t="s">
        <v>20</v>
      </c>
      <c r="I734" s="384"/>
      <c r="J734" s="383"/>
      <c r="K734" s="385"/>
      <c r="N734" s="90">
        <v>730</v>
      </c>
    </row>
    <row r="735" spans="2:14" ht="19.5" customHeight="1">
      <c r="B735" s="185">
        <f t="shared" si="17"/>
        <v>714</v>
      </c>
      <c r="C735" s="179" t="s">
        <v>1699</v>
      </c>
      <c r="D735" s="179" t="s">
        <v>1476</v>
      </c>
      <c r="E735" s="179">
        <v>2017</v>
      </c>
      <c r="F735" s="395" t="s">
        <v>19</v>
      </c>
      <c r="G735" s="382" t="s">
        <v>20</v>
      </c>
      <c r="H735" s="383"/>
      <c r="I735" s="384"/>
      <c r="J735" s="383"/>
      <c r="K735" s="385"/>
      <c r="N735" s="90">
        <v>731</v>
      </c>
    </row>
    <row r="736" spans="2:14" ht="19.5" customHeight="1">
      <c r="B736" s="185">
        <f t="shared" si="17"/>
        <v>715</v>
      </c>
      <c r="C736" s="179" t="s">
        <v>1699</v>
      </c>
      <c r="D736" s="179" t="s">
        <v>1477</v>
      </c>
      <c r="E736" s="179">
        <v>2018</v>
      </c>
      <c r="F736" s="395" t="s">
        <v>19</v>
      </c>
      <c r="G736" s="382" t="s">
        <v>20</v>
      </c>
      <c r="H736" s="383" t="s">
        <v>20</v>
      </c>
      <c r="I736" s="384"/>
      <c r="J736" s="383"/>
      <c r="K736" s="385"/>
      <c r="N736" s="90">
        <v>732</v>
      </c>
    </row>
    <row r="737" spans="2:14" ht="19.5" customHeight="1">
      <c r="B737" s="185">
        <f t="shared" si="17"/>
        <v>716</v>
      </c>
      <c r="C737" s="179" t="s">
        <v>1699</v>
      </c>
      <c r="D737" s="179" t="s">
        <v>1478</v>
      </c>
      <c r="E737" s="179">
        <v>2018</v>
      </c>
      <c r="F737" s="395" t="s">
        <v>19</v>
      </c>
      <c r="G737" s="382" t="s">
        <v>20</v>
      </c>
      <c r="H737" s="383" t="s">
        <v>20</v>
      </c>
      <c r="I737" s="384"/>
      <c r="J737" s="383"/>
      <c r="K737" s="385"/>
      <c r="N737" s="90">
        <v>733</v>
      </c>
    </row>
    <row r="738" spans="2:14" ht="19.5" customHeight="1">
      <c r="B738" s="185">
        <f t="shared" si="17"/>
        <v>717</v>
      </c>
      <c r="C738" s="179" t="s">
        <v>1699</v>
      </c>
      <c r="D738" s="179" t="s">
        <v>1479</v>
      </c>
      <c r="E738" s="179">
        <v>2019</v>
      </c>
      <c r="F738" s="395" t="s">
        <v>19</v>
      </c>
      <c r="G738" s="382" t="s">
        <v>20</v>
      </c>
      <c r="H738" s="383" t="s">
        <v>20</v>
      </c>
      <c r="I738" s="384"/>
      <c r="J738" s="383"/>
      <c r="K738" s="385"/>
      <c r="N738" s="90">
        <v>734</v>
      </c>
    </row>
    <row r="739" spans="2:14" ht="19.5" customHeight="1">
      <c r="B739" s="185">
        <f t="shared" si="17"/>
        <v>718</v>
      </c>
      <c r="C739" s="179" t="s">
        <v>729</v>
      </c>
      <c r="D739" s="179" t="s">
        <v>730</v>
      </c>
      <c r="E739" s="179">
        <v>2000</v>
      </c>
      <c r="F739" s="395" t="s">
        <v>19</v>
      </c>
      <c r="G739" s="382" t="s">
        <v>20</v>
      </c>
      <c r="H739" s="383"/>
      <c r="I739" s="384" t="s">
        <v>20</v>
      </c>
      <c r="J739" s="383"/>
      <c r="K739" s="385"/>
      <c r="N739" s="90">
        <v>735</v>
      </c>
    </row>
    <row r="740" spans="2:14" ht="19.5" customHeight="1">
      <c r="B740" s="185">
        <f t="shared" si="17"/>
        <v>719</v>
      </c>
      <c r="C740" s="179" t="s">
        <v>729</v>
      </c>
      <c r="D740" s="179" t="s">
        <v>1481</v>
      </c>
      <c r="E740" s="179">
        <v>2021</v>
      </c>
      <c r="F740" s="395" t="s">
        <v>19</v>
      </c>
      <c r="G740" s="382" t="s">
        <v>20</v>
      </c>
      <c r="H740" s="383"/>
      <c r="I740" s="384" t="s">
        <v>20</v>
      </c>
      <c r="J740" s="383"/>
      <c r="K740" s="385"/>
      <c r="N740" s="90">
        <v>736</v>
      </c>
    </row>
    <row r="741" spans="2:14" ht="19.5" customHeight="1">
      <c r="B741" s="185">
        <f t="shared" si="17"/>
        <v>720</v>
      </c>
      <c r="C741" s="179" t="s">
        <v>729</v>
      </c>
      <c r="D741" s="179" t="s">
        <v>1746</v>
      </c>
      <c r="E741" s="179">
        <v>2020</v>
      </c>
      <c r="F741" s="395" t="s">
        <v>19</v>
      </c>
      <c r="G741" s="382" t="s">
        <v>20</v>
      </c>
      <c r="H741" s="383"/>
      <c r="I741" s="384" t="s">
        <v>20</v>
      </c>
      <c r="J741" s="383"/>
      <c r="K741" s="385"/>
      <c r="N741" s="90">
        <v>737</v>
      </c>
    </row>
    <row r="742" spans="2:14" ht="19.5" customHeight="1">
      <c r="B742" s="185">
        <f t="shared" si="17"/>
        <v>721</v>
      </c>
      <c r="C742" s="179" t="s">
        <v>729</v>
      </c>
      <c r="D742" s="179" t="s">
        <v>1747</v>
      </c>
      <c r="E742" s="179">
        <v>2019</v>
      </c>
      <c r="F742" s="395" t="s">
        <v>19</v>
      </c>
      <c r="G742" s="382" t="s">
        <v>20</v>
      </c>
      <c r="H742" s="383"/>
      <c r="I742" s="384"/>
      <c r="J742" s="383"/>
      <c r="K742" s="385"/>
      <c r="N742" s="90">
        <v>738</v>
      </c>
    </row>
    <row r="743" spans="2:14" ht="19.5" customHeight="1">
      <c r="B743" s="185">
        <f t="shared" si="17"/>
        <v>722</v>
      </c>
      <c r="C743" s="179" t="s">
        <v>759</v>
      </c>
      <c r="D743" s="179" t="s">
        <v>368</v>
      </c>
      <c r="E743" s="179">
        <v>2017</v>
      </c>
      <c r="F743" s="395" t="s">
        <v>19</v>
      </c>
      <c r="G743" s="382" t="s">
        <v>20</v>
      </c>
      <c r="H743" s="383"/>
      <c r="I743" s="384"/>
      <c r="J743" s="383" t="s">
        <v>20</v>
      </c>
      <c r="K743" s="385" t="s">
        <v>20</v>
      </c>
      <c r="N743" s="90">
        <v>739</v>
      </c>
    </row>
    <row r="744" spans="2:14" ht="19.5" customHeight="1">
      <c r="B744" s="185">
        <f t="shared" si="17"/>
        <v>723</v>
      </c>
      <c r="C744" s="179" t="s">
        <v>759</v>
      </c>
      <c r="D744" s="179" t="s">
        <v>368</v>
      </c>
      <c r="E744" s="179">
        <v>2017</v>
      </c>
      <c r="F744" s="395" t="s">
        <v>19</v>
      </c>
      <c r="G744" s="382" t="s">
        <v>20</v>
      </c>
      <c r="H744" s="383" t="s">
        <v>20</v>
      </c>
      <c r="I744" s="384" t="s">
        <v>20</v>
      </c>
      <c r="J744" s="383" t="s">
        <v>20</v>
      </c>
      <c r="K744" s="385" t="s">
        <v>20</v>
      </c>
      <c r="N744" s="90">
        <v>740</v>
      </c>
    </row>
    <row r="745" spans="2:14" ht="19.5" customHeight="1">
      <c r="B745" s="185">
        <f t="shared" si="17"/>
        <v>724</v>
      </c>
      <c r="C745" s="179" t="s">
        <v>727</v>
      </c>
      <c r="D745" s="179" t="s">
        <v>1748</v>
      </c>
      <c r="E745" s="179">
        <v>2022</v>
      </c>
      <c r="F745" s="395" t="s">
        <v>19</v>
      </c>
      <c r="G745" s="382" t="s">
        <v>20</v>
      </c>
      <c r="H745" s="383"/>
      <c r="I745" s="384" t="s">
        <v>20</v>
      </c>
      <c r="J745" s="383"/>
      <c r="K745" s="385"/>
      <c r="N745" s="90">
        <v>741</v>
      </c>
    </row>
    <row r="746" spans="2:14" ht="19.5" customHeight="1">
      <c r="B746" s="185">
        <f t="shared" si="17"/>
        <v>725</v>
      </c>
      <c r="C746" s="179" t="s">
        <v>727</v>
      </c>
      <c r="D746" s="179" t="s">
        <v>725</v>
      </c>
      <c r="E746" s="179">
        <v>2015</v>
      </c>
      <c r="F746" s="395" t="s">
        <v>19</v>
      </c>
      <c r="G746" s="382"/>
      <c r="H746" s="383"/>
      <c r="I746" s="384"/>
      <c r="J746" s="383"/>
      <c r="K746" s="385"/>
      <c r="N746" s="90">
        <v>742</v>
      </c>
    </row>
    <row r="747" spans="2:14" ht="19.5" customHeight="1">
      <c r="B747" s="185">
        <f t="shared" si="17"/>
        <v>726</v>
      </c>
      <c r="C747" s="179" t="s">
        <v>727</v>
      </c>
      <c r="D747" s="179" t="s">
        <v>750</v>
      </c>
      <c r="E747" s="179">
        <v>2014</v>
      </c>
      <c r="F747" s="395">
        <v>2021</v>
      </c>
      <c r="G747" s="382" t="s">
        <v>20</v>
      </c>
      <c r="H747" s="383"/>
      <c r="I747" s="384" t="s">
        <v>20</v>
      </c>
      <c r="J747" s="383"/>
      <c r="K747" s="385"/>
      <c r="N747" s="90">
        <v>743</v>
      </c>
    </row>
    <row r="748" spans="2:14" ht="19.5" customHeight="1">
      <c r="B748" s="185">
        <f t="shared" si="17"/>
        <v>727</v>
      </c>
      <c r="C748" s="179" t="s">
        <v>727</v>
      </c>
      <c r="D748" s="179" t="s">
        <v>750</v>
      </c>
      <c r="E748" s="179">
        <v>2021</v>
      </c>
      <c r="F748" s="395" t="s">
        <v>19</v>
      </c>
      <c r="G748" s="382" t="s">
        <v>20</v>
      </c>
      <c r="H748" s="383" t="s">
        <v>20</v>
      </c>
      <c r="I748" s="384" t="s">
        <v>20</v>
      </c>
      <c r="J748" s="383"/>
      <c r="K748" s="385"/>
      <c r="N748" s="90">
        <v>744</v>
      </c>
    </row>
    <row r="749" spans="2:14" ht="19.5" customHeight="1">
      <c r="B749" s="185">
        <f t="shared" si="17"/>
        <v>728</v>
      </c>
      <c r="C749" s="179" t="s">
        <v>727</v>
      </c>
      <c r="D749" s="179" t="s">
        <v>1749</v>
      </c>
      <c r="E749" s="179">
        <v>2017</v>
      </c>
      <c r="F749" s="395">
        <v>2024</v>
      </c>
      <c r="G749" s="382" t="s">
        <v>20</v>
      </c>
      <c r="H749" s="383"/>
      <c r="I749" s="384" t="s">
        <v>20</v>
      </c>
      <c r="J749" s="383"/>
      <c r="K749" s="385"/>
      <c r="N749" s="90">
        <v>745</v>
      </c>
    </row>
    <row r="750" spans="2:14" ht="19.5" customHeight="1">
      <c r="B750" s="185">
        <f t="shared" si="17"/>
        <v>729</v>
      </c>
      <c r="C750" s="179" t="s">
        <v>727</v>
      </c>
      <c r="D750" s="179" t="s">
        <v>1482</v>
      </c>
      <c r="E750" s="179">
        <v>2010</v>
      </c>
      <c r="F750" s="395" t="s">
        <v>19</v>
      </c>
      <c r="G750" s="382" t="s">
        <v>20</v>
      </c>
      <c r="H750" s="383"/>
      <c r="I750" s="384" t="s">
        <v>20</v>
      </c>
      <c r="J750" s="383"/>
      <c r="K750" s="385"/>
      <c r="N750" s="90">
        <v>746</v>
      </c>
    </row>
    <row r="751" spans="2:14" ht="19.5" customHeight="1">
      <c r="B751" s="185">
        <f t="shared" si="17"/>
        <v>730</v>
      </c>
      <c r="C751" s="179" t="s">
        <v>727</v>
      </c>
      <c r="D751" s="179" t="s">
        <v>728</v>
      </c>
      <c r="E751" s="179">
        <v>2018</v>
      </c>
      <c r="F751" s="395" t="s">
        <v>19</v>
      </c>
      <c r="G751" s="382" t="s">
        <v>20</v>
      </c>
      <c r="H751" s="383"/>
      <c r="I751" s="384" t="s">
        <v>20</v>
      </c>
      <c r="J751" s="383"/>
      <c r="K751" s="385"/>
      <c r="N751" s="90">
        <v>747</v>
      </c>
    </row>
    <row r="752" spans="2:14" ht="19.5" customHeight="1">
      <c r="B752" s="185">
        <f t="shared" si="17"/>
        <v>731</v>
      </c>
      <c r="C752" s="179" t="s">
        <v>727</v>
      </c>
      <c r="D752" s="179" t="s">
        <v>1750</v>
      </c>
      <c r="E752" s="179">
        <v>2019</v>
      </c>
      <c r="F752" s="395" t="s">
        <v>19</v>
      </c>
      <c r="G752" s="382" t="s">
        <v>20</v>
      </c>
      <c r="H752" s="383"/>
      <c r="I752" s="384" t="s">
        <v>20</v>
      </c>
      <c r="J752" s="383"/>
      <c r="K752" s="385"/>
      <c r="N752" s="90">
        <v>748</v>
      </c>
    </row>
    <row r="753" spans="2:14" ht="19.5" customHeight="1">
      <c r="B753" s="185">
        <f t="shared" si="17"/>
        <v>732</v>
      </c>
      <c r="C753" s="179" t="s">
        <v>727</v>
      </c>
      <c r="D753" s="179" t="s">
        <v>596</v>
      </c>
      <c r="E753" s="179">
        <v>2017</v>
      </c>
      <c r="F753" s="395">
        <v>2023</v>
      </c>
      <c r="G753" s="382"/>
      <c r="H753" s="383"/>
      <c r="I753" s="384" t="s">
        <v>20</v>
      </c>
      <c r="J753" s="383"/>
      <c r="K753" s="385"/>
      <c r="N753" s="90">
        <v>749</v>
      </c>
    </row>
    <row r="754" spans="2:14" ht="19.5" customHeight="1">
      <c r="B754" s="185">
        <f t="shared" si="17"/>
        <v>733</v>
      </c>
      <c r="C754" s="179" t="s">
        <v>727</v>
      </c>
      <c r="D754" s="179" t="s">
        <v>596</v>
      </c>
      <c r="E754" s="179">
        <v>2023</v>
      </c>
      <c r="F754" s="395" t="s">
        <v>19</v>
      </c>
      <c r="G754" s="382" t="s">
        <v>20</v>
      </c>
      <c r="H754" s="383"/>
      <c r="I754" s="384" t="s">
        <v>20</v>
      </c>
      <c r="J754" s="383"/>
      <c r="K754" s="385"/>
      <c r="N754" s="90">
        <v>750</v>
      </c>
    </row>
    <row r="755" spans="2:14" ht="19.5" customHeight="1">
      <c r="B755" s="185">
        <f t="shared" si="17"/>
        <v>734</v>
      </c>
      <c r="C755" s="179" t="s">
        <v>727</v>
      </c>
      <c r="D755" s="179" t="s">
        <v>763</v>
      </c>
      <c r="E755" s="179">
        <v>2012</v>
      </c>
      <c r="F755" s="395">
        <v>2017</v>
      </c>
      <c r="G755" s="382" t="s">
        <v>20</v>
      </c>
      <c r="H755" s="383"/>
      <c r="I755" s="384" t="s">
        <v>20</v>
      </c>
      <c r="J755" s="383"/>
      <c r="K755" s="385"/>
      <c r="N755" s="90">
        <v>751</v>
      </c>
    </row>
    <row r="756" spans="2:14" ht="19.5" customHeight="1">
      <c r="B756" s="185">
        <f t="shared" si="17"/>
        <v>735</v>
      </c>
      <c r="C756" s="179" t="s">
        <v>727</v>
      </c>
      <c r="D756" s="179" t="s">
        <v>1751</v>
      </c>
      <c r="E756" s="179">
        <v>2018</v>
      </c>
      <c r="F756" s="395" t="s">
        <v>19</v>
      </c>
      <c r="G756" s="382" t="s">
        <v>20</v>
      </c>
      <c r="H756" s="383"/>
      <c r="I756" s="384" t="s">
        <v>20</v>
      </c>
      <c r="J756" s="383"/>
      <c r="K756" s="385"/>
      <c r="N756" s="90">
        <v>752</v>
      </c>
    </row>
    <row r="757" spans="2:14" ht="19.5" customHeight="1" thickBot="1">
      <c r="B757" s="185">
        <f t="shared" si="17"/>
        <v>736</v>
      </c>
      <c r="C757" s="179" t="s">
        <v>727</v>
      </c>
      <c r="D757" s="179" t="s">
        <v>1752</v>
      </c>
      <c r="E757" s="179">
        <v>2018</v>
      </c>
      <c r="F757" s="395" t="s">
        <v>19</v>
      </c>
      <c r="G757" s="382" t="s">
        <v>20</v>
      </c>
      <c r="H757" s="383"/>
      <c r="I757" s="384" t="s">
        <v>20</v>
      </c>
      <c r="J757" s="383"/>
      <c r="K757" s="385"/>
      <c r="N757" s="90">
        <v>753</v>
      </c>
    </row>
    <row r="758" spans="2:14" ht="19.649999999999999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371" t="s">
        <v>9</v>
      </c>
      <c r="J758" s="136" t="s">
        <v>1330</v>
      </c>
      <c r="K758" s="139" t="s">
        <v>1331</v>
      </c>
      <c r="L758" s="90">
        <v>1</v>
      </c>
      <c r="N758" s="90">
        <v>754</v>
      </c>
    </row>
    <row r="759" spans="2:14" ht="19.5" customHeight="1">
      <c r="B759" s="121">
        <f t="shared" ref="B759:B800" si="18">ROW()-22</f>
        <v>737</v>
      </c>
      <c r="C759" s="179" t="s">
        <v>727</v>
      </c>
      <c r="D759" s="122" t="s">
        <v>1753</v>
      </c>
      <c r="E759" s="122">
        <v>2018</v>
      </c>
      <c r="F759" s="396" t="s">
        <v>19</v>
      </c>
      <c r="G759" s="386" t="s">
        <v>20</v>
      </c>
      <c r="H759" s="387"/>
      <c r="I759" s="388" t="s">
        <v>20</v>
      </c>
      <c r="J759" s="387"/>
      <c r="K759" s="389"/>
      <c r="N759" s="90">
        <v>755</v>
      </c>
    </row>
    <row r="760" spans="2:14" ht="19.5" customHeight="1">
      <c r="B760" s="185">
        <f t="shared" si="18"/>
        <v>738</v>
      </c>
      <c r="C760" s="179" t="s">
        <v>727</v>
      </c>
      <c r="D760" s="179" t="s">
        <v>1753</v>
      </c>
      <c r="E760" s="179">
        <v>2018</v>
      </c>
      <c r="F760" s="395" t="s">
        <v>19</v>
      </c>
      <c r="G760" s="382" t="s">
        <v>20</v>
      </c>
      <c r="H760" s="383"/>
      <c r="I760" s="384" t="s">
        <v>20</v>
      </c>
      <c r="J760" s="383"/>
      <c r="K760" s="385"/>
      <c r="N760" s="90">
        <v>756</v>
      </c>
    </row>
    <row r="761" spans="2:14" ht="19.5" customHeight="1">
      <c r="B761" s="185">
        <f t="shared" si="18"/>
        <v>739</v>
      </c>
      <c r="C761" s="179" t="s">
        <v>1033</v>
      </c>
      <c r="D761" s="179" t="s">
        <v>1034</v>
      </c>
      <c r="E761" s="179">
        <v>2014</v>
      </c>
      <c r="F761" s="395">
        <v>2016</v>
      </c>
      <c r="G761" s="382" t="s">
        <v>20</v>
      </c>
      <c r="H761" s="383"/>
      <c r="I761" s="384"/>
      <c r="J761" s="383"/>
      <c r="K761" s="385"/>
      <c r="N761" s="90">
        <v>757</v>
      </c>
    </row>
    <row r="762" spans="2:14" ht="19.5" customHeight="1">
      <c r="B762" s="185">
        <f t="shared" si="18"/>
        <v>740</v>
      </c>
      <c r="C762" s="179" t="s">
        <v>1033</v>
      </c>
      <c r="D762" s="179" t="s">
        <v>1035</v>
      </c>
      <c r="E762" s="179">
        <v>2020</v>
      </c>
      <c r="F762" s="395">
        <v>2020</v>
      </c>
      <c r="G762" s="382" t="s">
        <v>20</v>
      </c>
      <c r="H762" s="383" t="s">
        <v>20</v>
      </c>
      <c r="I762" s="384"/>
      <c r="J762" s="383"/>
      <c r="K762" s="385"/>
      <c r="N762" s="90">
        <v>758</v>
      </c>
    </row>
    <row r="763" spans="2:14" ht="19.5" customHeight="1">
      <c r="B763" s="185">
        <f t="shared" si="18"/>
        <v>741</v>
      </c>
      <c r="C763" s="179" t="s">
        <v>1033</v>
      </c>
      <c r="D763" s="179" t="s">
        <v>1036</v>
      </c>
      <c r="E763" s="179">
        <v>2016</v>
      </c>
      <c r="F763" s="395">
        <v>2016</v>
      </c>
      <c r="G763" s="382" t="s">
        <v>20</v>
      </c>
      <c r="H763" s="383"/>
      <c r="I763" s="384"/>
      <c r="J763" s="383"/>
      <c r="K763" s="385"/>
      <c r="N763" s="90">
        <v>759</v>
      </c>
    </row>
    <row r="764" spans="2:14" ht="19.5" customHeight="1">
      <c r="B764" s="185">
        <f t="shared" si="18"/>
        <v>742</v>
      </c>
      <c r="C764" s="179" t="s">
        <v>1627</v>
      </c>
      <c r="D764" s="179" t="s">
        <v>1754</v>
      </c>
      <c r="E764" s="179">
        <v>2021</v>
      </c>
      <c r="F764" s="395" t="s">
        <v>19</v>
      </c>
      <c r="G764" s="382" t="s">
        <v>20</v>
      </c>
      <c r="H764" s="383"/>
      <c r="I764" s="384"/>
      <c r="J764" s="383"/>
      <c r="K764" s="385"/>
      <c r="N764" s="90">
        <v>760</v>
      </c>
    </row>
    <row r="765" spans="2:14" ht="19.5" customHeight="1">
      <c r="B765" s="185">
        <f t="shared" si="18"/>
        <v>743</v>
      </c>
      <c r="C765" s="179" t="s">
        <v>1627</v>
      </c>
      <c r="D765" s="179" t="s">
        <v>1631</v>
      </c>
      <c r="E765" s="179">
        <v>2021</v>
      </c>
      <c r="F765" s="395" t="s">
        <v>19</v>
      </c>
      <c r="G765" s="382" t="s">
        <v>20</v>
      </c>
      <c r="H765" s="383"/>
      <c r="I765" s="384"/>
      <c r="J765" s="383" t="s">
        <v>20</v>
      </c>
      <c r="K765" s="385"/>
      <c r="N765" s="90">
        <v>761</v>
      </c>
    </row>
    <row r="766" spans="2:14" ht="19.5" customHeight="1">
      <c r="B766" s="185">
        <f t="shared" si="18"/>
        <v>744</v>
      </c>
      <c r="C766" s="179" t="s">
        <v>371</v>
      </c>
      <c r="D766" s="179" t="s">
        <v>1484</v>
      </c>
      <c r="E766" s="179">
        <v>2022</v>
      </c>
      <c r="F766" s="395" t="s">
        <v>19</v>
      </c>
      <c r="G766" s="382" t="s">
        <v>20</v>
      </c>
      <c r="H766" s="383" t="s">
        <v>20</v>
      </c>
      <c r="I766" s="384"/>
      <c r="J766" s="383"/>
      <c r="K766" s="385"/>
      <c r="N766" s="90">
        <v>762</v>
      </c>
    </row>
    <row r="767" spans="2:14" ht="19.5" customHeight="1">
      <c r="B767" s="185">
        <f t="shared" si="18"/>
        <v>745</v>
      </c>
      <c r="C767" s="179" t="s">
        <v>371</v>
      </c>
      <c r="D767" s="179" t="s">
        <v>1483</v>
      </c>
      <c r="E767" s="179">
        <v>2014</v>
      </c>
      <c r="F767" s="395">
        <v>2018</v>
      </c>
      <c r="G767" s="382" t="s">
        <v>20</v>
      </c>
      <c r="H767" s="383" t="s">
        <v>20</v>
      </c>
      <c r="I767" s="384"/>
      <c r="J767" s="383"/>
      <c r="K767" s="385"/>
      <c r="N767" s="90">
        <v>763</v>
      </c>
    </row>
    <row r="768" spans="2:14" ht="19.5" customHeight="1">
      <c r="B768" s="185">
        <f t="shared" si="18"/>
        <v>746</v>
      </c>
      <c r="C768" s="179" t="s">
        <v>371</v>
      </c>
      <c r="D768" s="179" t="s">
        <v>1483</v>
      </c>
      <c r="E768" s="179">
        <v>2019</v>
      </c>
      <c r="F768" s="395" t="s">
        <v>19</v>
      </c>
      <c r="G768" s="382" t="s">
        <v>20</v>
      </c>
      <c r="H768" s="383" t="s">
        <v>20</v>
      </c>
      <c r="I768" s="384"/>
      <c r="J768" s="383"/>
      <c r="K768" s="385"/>
      <c r="N768" s="90">
        <v>764</v>
      </c>
    </row>
    <row r="769" spans="2:14" ht="19.5" customHeight="1">
      <c r="B769" s="185">
        <f t="shared" si="18"/>
        <v>747</v>
      </c>
      <c r="C769" s="179" t="s">
        <v>371</v>
      </c>
      <c r="D769" s="179">
        <v>5</v>
      </c>
      <c r="E769" s="179">
        <v>2010</v>
      </c>
      <c r="F769" s="395">
        <v>2015</v>
      </c>
      <c r="G769" s="398" t="s">
        <v>20</v>
      </c>
      <c r="H769" s="383" t="s">
        <v>20</v>
      </c>
      <c r="I769" s="384"/>
      <c r="J769" s="383"/>
      <c r="K769" s="385"/>
      <c r="N769" s="90">
        <v>765</v>
      </c>
    </row>
    <row r="770" spans="2:14" ht="19.5" customHeight="1">
      <c r="B770" s="185">
        <f t="shared" si="18"/>
        <v>748</v>
      </c>
      <c r="C770" s="179" t="s">
        <v>371</v>
      </c>
      <c r="D770" s="179">
        <v>6</v>
      </c>
      <c r="E770" s="179">
        <v>2012</v>
      </c>
      <c r="F770" s="395" t="s">
        <v>19</v>
      </c>
      <c r="G770" s="398" t="s">
        <v>20</v>
      </c>
      <c r="H770" s="383" t="s">
        <v>20</v>
      </c>
      <c r="I770" s="384"/>
      <c r="J770" s="383"/>
      <c r="K770" s="385"/>
      <c r="N770" s="90">
        <v>766</v>
      </c>
    </row>
    <row r="771" spans="2:14" ht="19.5" customHeight="1">
      <c r="B771" s="185">
        <f t="shared" si="18"/>
        <v>749</v>
      </c>
      <c r="C771" s="179" t="s">
        <v>371</v>
      </c>
      <c r="D771" s="179" t="s">
        <v>1037</v>
      </c>
      <c r="E771" s="179">
        <v>2014</v>
      </c>
      <c r="F771" s="395" t="s">
        <v>19</v>
      </c>
      <c r="G771" s="382" t="s">
        <v>20</v>
      </c>
      <c r="H771" s="383" t="s">
        <v>20</v>
      </c>
      <c r="I771" s="384" t="s">
        <v>20</v>
      </c>
      <c r="J771" s="383"/>
      <c r="K771" s="385"/>
      <c r="N771" s="90">
        <v>767</v>
      </c>
    </row>
    <row r="772" spans="2:14" ht="19.5" customHeight="1">
      <c r="B772" s="185">
        <f t="shared" si="18"/>
        <v>750</v>
      </c>
      <c r="C772" s="179" t="s">
        <v>371</v>
      </c>
      <c r="D772" s="179" t="s">
        <v>1037</v>
      </c>
      <c r="E772" s="179">
        <v>2016</v>
      </c>
      <c r="F772" s="395">
        <v>2019</v>
      </c>
      <c r="G772" s="382" t="s">
        <v>20</v>
      </c>
      <c r="H772" s="383" t="s">
        <v>20</v>
      </c>
      <c r="I772" s="384"/>
      <c r="J772" s="383"/>
      <c r="K772" s="385"/>
      <c r="N772" s="90">
        <v>768</v>
      </c>
    </row>
    <row r="773" spans="2:14" ht="19.5" customHeight="1">
      <c r="B773" s="185">
        <f t="shared" si="18"/>
        <v>751</v>
      </c>
      <c r="C773" s="179" t="s">
        <v>371</v>
      </c>
      <c r="D773" s="179" t="s">
        <v>1485</v>
      </c>
      <c r="E773" s="179">
        <v>2019</v>
      </c>
      <c r="F773" s="395" t="s">
        <v>19</v>
      </c>
      <c r="G773" s="382" t="s">
        <v>20</v>
      </c>
      <c r="H773" s="383" t="s">
        <v>20</v>
      </c>
      <c r="I773" s="384"/>
      <c r="J773" s="383"/>
      <c r="K773" s="385"/>
      <c r="N773" s="90">
        <v>769</v>
      </c>
    </row>
    <row r="774" spans="2:14" ht="19.5" customHeight="1">
      <c r="B774" s="185">
        <f t="shared" si="18"/>
        <v>752</v>
      </c>
      <c r="C774" s="179" t="s">
        <v>371</v>
      </c>
      <c r="D774" s="179" t="s">
        <v>1038</v>
      </c>
      <c r="E774" s="179">
        <v>2012</v>
      </c>
      <c r="F774" s="395">
        <v>2019</v>
      </c>
      <c r="G774" s="382" t="s">
        <v>20</v>
      </c>
      <c r="H774" s="401" t="s">
        <v>20</v>
      </c>
      <c r="I774" s="384"/>
      <c r="J774" s="383"/>
      <c r="K774" s="385"/>
      <c r="N774" s="90">
        <v>770</v>
      </c>
    </row>
    <row r="775" spans="2:14" ht="19.5" customHeight="1">
      <c r="B775" s="185">
        <f t="shared" si="18"/>
        <v>753</v>
      </c>
      <c r="C775" s="179" t="s">
        <v>371</v>
      </c>
      <c r="D775" s="179" t="s">
        <v>1038</v>
      </c>
      <c r="E775" s="179">
        <v>2016</v>
      </c>
      <c r="F775" s="395" t="s">
        <v>19</v>
      </c>
      <c r="G775" s="382" t="s">
        <v>20</v>
      </c>
      <c r="H775" s="383" t="s">
        <v>20</v>
      </c>
      <c r="I775" s="384"/>
      <c r="J775" s="383"/>
      <c r="K775" s="385"/>
      <c r="N775" s="90">
        <v>771</v>
      </c>
    </row>
    <row r="776" spans="2:14" ht="19.5" customHeight="1">
      <c r="B776" s="185">
        <f t="shared" si="18"/>
        <v>754</v>
      </c>
      <c r="C776" s="179" t="s">
        <v>371</v>
      </c>
      <c r="D776" s="179" t="s">
        <v>1486</v>
      </c>
      <c r="E776" s="179">
        <v>2022</v>
      </c>
      <c r="F776" s="395" t="s">
        <v>19</v>
      </c>
      <c r="G776" s="382" t="s">
        <v>20</v>
      </c>
      <c r="H776" s="383" t="s">
        <v>20</v>
      </c>
      <c r="I776" s="384"/>
      <c r="J776" s="383"/>
      <c r="K776" s="385"/>
      <c r="N776" s="90">
        <v>772</v>
      </c>
    </row>
    <row r="777" spans="2:14" ht="19.5" customHeight="1">
      <c r="B777" s="185">
        <f t="shared" si="18"/>
        <v>755</v>
      </c>
      <c r="C777" s="179" t="s">
        <v>371</v>
      </c>
      <c r="D777" s="179" t="s">
        <v>1487</v>
      </c>
      <c r="E777" s="179">
        <v>2022</v>
      </c>
      <c r="F777" s="395" t="s">
        <v>19</v>
      </c>
      <c r="G777" s="382" t="s">
        <v>20</v>
      </c>
      <c r="H777" s="383" t="s">
        <v>20</v>
      </c>
      <c r="I777" s="384"/>
      <c r="J777" s="383"/>
      <c r="K777" s="385"/>
      <c r="N777" s="90">
        <v>773</v>
      </c>
    </row>
    <row r="778" spans="2:14" ht="19.5" customHeight="1">
      <c r="B778" s="185">
        <f t="shared" si="18"/>
        <v>756</v>
      </c>
      <c r="C778" s="179" t="s">
        <v>371</v>
      </c>
      <c r="D778" s="179" t="s">
        <v>1488</v>
      </c>
      <c r="E778" s="179">
        <v>2023</v>
      </c>
      <c r="F778" s="395" t="s">
        <v>19</v>
      </c>
      <c r="G778" s="382" t="s">
        <v>20</v>
      </c>
      <c r="H778" s="383" t="s">
        <v>20</v>
      </c>
      <c r="I778" s="384"/>
      <c r="J778" s="383"/>
      <c r="K778" s="385"/>
      <c r="N778" s="90">
        <v>774</v>
      </c>
    </row>
    <row r="779" spans="2:14" ht="19.5" customHeight="1">
      <c r="B779" s="185">
        <f t="shared" si="18"/>
        <v>757</v>
      </c>
      <c r="C779" s="179" t="s">
        <v>371</v>
      </c>
      <c r="D779" s="179" t="s">
        <v>1491</v>
      </c>
      <c r="E779" s="179">
        <v>2024</v>
      </c>
      <c r="F779" s="395" t="s">
        <v>19</v>
      </c>
      <c r="G779" s="382" t="s">
        <v>20</v>
      </c>
      <c r="H779" s="383" t="s">
        <v>20</v>
      </c>
      <c r="I779" s="384"/>
      <c r="J779" s="383"/>
      <c r="K779" s="385"/>
      <c r="N779" s="90">
        <v>775</v>
      </c>
    </row>
    <row r="780" spans="2:14" ht="19.5" customHeight="1">
      <c r="B780" s="185">
        <f t="shared" si="18"/>
        <v>758</v>
      </c>
      <c r="C780" s="179" t="s">
        <v>371</v>
      </c>
      <c r="D780" s="179" t="s">
        <v>1039</v>
      </c>
      <c r="E780" s="179">
        <v>2016</v>
      </c>
      <c r="F780" s="395">
        <v>2020</v>
      </c>
      <c r="G780" s="382" t="s">
        <v>20</v>
      </c>
      <c r="H780" s="383" t="s">
        <v>20</v>
      </c>
      <c r="I780" s="384"/>
      <c r="J780" s="383"/>
      <c r="K780" s="385"/>
      <c r="N780" s="90">
        <v>776</v>
      </c>
    </row>
    <row r="781" spans="2:14" ht="19.5" customHeight="1">
      <c r="B781" s="185">
        <f t="shared" si="18"/>
        <v>759</v>
      </c>
      <c r="C781" s="179" t="s">
        <v>371</v>
      </c>
      <c r="D781" s="179" t="s">
        <v>1490</v>
      </c>
      <c r="E781" s="179">
        <v>2023</v>
      </c>
      <c r="F781" s="395" t="s">
        <v>19</v>
      </c>
      <c r="G781" s="382" t="s">
        <v>20</v>
      </c>
      <c r="H781" s="383" t="s">
        <v>20</v>
      </c>
      <c r="I781" s="384"/>
      <c r="J781" s="383"/>
      <c r="K781" s="385"/>
      <c r="N781" s="90">
        <v>777</v>
      </c>
    </row>
    <row r="782" spans="2:14" ht="19.5" customHeight="1">
      <c r="B782" s="185">
        <f t="shared" si="18"/>
        <v>760</v>
      </c>
      <c r="C782" s="179" t="s">
        <v>371</v>
      </c>
      <c r="D782" s="179" t="s">
        <v>1755</v>
      </c>
      <c r="E782" s="179">
        <v>2023</v>
      </c>
      <c r="F782" s="395" t="s">
        <v>19</v>
      </c>
      <c r="G782" s="382" t="s">
        <v>20</v>
      </c>
      <c r="H782" s="383"/>
      <c r="I782" s="384" t="s">
        <v>20</v>
      </c>
      <c r="J782" s="383"/>
      <c r="K782" s="385"/>
      <c r="N782" s="90">
        <v>778</v>
      </c>
    </row>
    <row r="783" spans="2:14" ht="19.5" customHeight="1">
      <c r="B783" s="185">
        <f t="shared" si="18"/>
        <v>761</v>
      </c>
      <c r="C783" s="179" t="s">
        <v>371</v>
      </c>
      <c r="D783" s="179" t="s">
        <v>1040</v>
      </c>
      <c r="E783" s="179">
        <v>2011</v>
      </c>
      <c r="F783" s="395">
        <v>2014</v>
      </c>
      <c r="G783" s="382" t="s">
        <v>20</v>
      </c>
      <c r="H783" s="383" t="s">
        <v>20</v>
      </c>
      <c r="I783" s="384"/>
      <c r="J783" s="383"/>
      <c r="K783" s="385"/>
      <c r="N783" s="90">
        <v>779</v>
      </c>
    </row>
    <row r="784" spans="2:14" ht="19.5" customHeight="1">
      <c r="B784" s="185">
        <f t="shared" si="18"/>
        <v>762</v>
      </c>
      <c r="C784" s="179" t="s">
        <v>371</v>
      </c>
      <c r="D784" s="179" t="s">
        <v>1041</v>
      </c>
      <c r="E784" s="179">
        <v>2011</v>
      </c>
      <c r="F784" s="395">
        <v>2019</v>
      </c>
      <c r="G784" s="382" t="s">
        <v>20</v>
      </c>
      <c r="H784" s="383" t="s">
        <v>20</v>
      </c>
      <c r="I784" s="384"/>
      <c r="J784" s="383"/>
      <c r="K784" s="385"/>
      <c r="N784" s="90">
        <v>780</v>
      </c>
    </row>
    <row r="785" spans="2:14" ht="19.5" customHeight="1">
      <c r="B785" s="185">
        <f t="shared" si="18"/>
        <v>763</v>
      </c>
      <c r="C785" s="179" t="s">
        <v>371</v>
      </c>
      <c r="D785" s="179" t="s">
        <v>1042</v>
      </c>
      <c r="E785" s="179">
        <v>2012</v>
      </c>
      <c r="F785" s="395">
        <v>2015</v>
      </c>
      <c r="G785" s="382" t="s">
        <v>20</v>
      </c>
      <c r="H785" s="383" t="s">
        <v>20</v>
      </c>
      <c r="I785" s="384"/>
      <c r="J785" s="383"/>
      <c r="K785" s="385"/>
      <c r="N785" s="90">
        <v>781</v>
      </c>
    </row>
    <row r="786" spans="2:14" ht="19.5" customHeight="1">
      <c r="B786" s="185">
        <f t="shared" si="18"/>
        <v>764</v>
      </c>
      <c r="C786" s="179" t="s">
        <v>371</v>
      </c>
      <c r="D786" s="179" t="s">
        <v>1043</v>
      </c>
      <c r="E786" s="179">
        <v>2014</v>
      </c>
      <c r="F786" s="395">
        <v>2019</v>
      </c>
      <c r="G786" s="382" t="s">
        <v>20</v>
      </c>
      <c r="H786" s="383" t="s">
        <v>20</v>
      </c>
      <c r="I786" s="384"/>
      <c r="J786" s="383"/>
      <c r="K786" s="385"/>
      <c r="N786" s="90">
        <v>782</v>
      </c>
    </row>
    <row r="787" spans="2:14" ht="19.5" customHeight="1">
      <c r="B787" s="185">
        <f t="shared" si="18"/>
        <v>765</v>
      </c>
      <c r="C787" s="179" t="s">
        <v>371</v>
      </c>
      <c r="D787" s="179" t="s">
        <v>1044</v>
      </c>
      <c r="E787" s="179">
        <v>2012</v>
      </c>
      <c r="F787" s="395">
        <v>2020</v>
      </c>
      <c r="G787" s="382" t="s">
        <v>20</v>
      </c>
      <c r="H787" s="383" t="s">
        <v>20</v>
      </c>
      <c r="I787" s="384"/>
      <c r="J787" s="383"/>
      <c r="K787" s="385"/>
      <c r="N787" s="90">
        <v>783</v>
      </c>
    </row>
    <row r="788" spans="2:14" ht="19.5" customHeight="1">
      <c r="B788" s="185">
        <f t="shared" si="18"/>
        <v>766</v>
      </c>
      <c r="C788" s="179" t="s">
        <v>1045</v>
      </c>
      <c r="D788" s="179" t="s">
        <v>935</v>
      </c>
      <c r="E788" s="179">
        <v>2010</v>
      </c>
      <c r="F788" s="395">
        <v>2019</v>
      </c>
      <c r="G788" s="382" t="s">
        <v>20</v>
      </c>
      <c r="H788" s="383" t="s">
        <v>20</v>
      </c>
      <c r="I788" s="384"/>
      <c r="J788" s="383"/>
      <c r="K788" s="385"/>
      <c r="N788" s="90">
        <v>784</v>
      </c>
    </row>
    <row r="789" spans="2:14" ht="19.5" customHeight="1">
      <c r="B789" s="185">
        <f t="shared" si="18"/>
        <v>767</v>
      </c>
      <c r="C789" s="179" t="s">
        <v>1045</v>
      </c>
      <c r="D789" s="179" t="s">
        <v>936</v>
      </c>
      <c r="E789" s="179">
        <v>2012</v>
      </c>
      <c r="F789" s="395">
        <v>2019</v>
      </c>
      <c r="G789" s="382" t="s">
        <v>20</v>
      </c>
      <c r="H789" s="383" t="s">
        <v>20</v>
      </c>
      <c r="I789" s="384"/>
      <c r="J789" s="383"/>
      <c r="K789" s="385"/>
      <c r="N789" s="90">
        <v>785</v>
      </c>
    </row>
    <row r="790" spans="2:14" ht="19.5" customHeight="1">
      <c r="B790" s="185">
        <f t="shared" si="18"/>
        <v>768</v>
      </c>
      <c r="C790" s="179" t="s">
        <v>1045</v>
      </c>
      <c r="D790" s="179" t="s">
        <v>1061</v>
      </c>
      <c r="E790" s="179">
        <v>2018</v>
      </c>
      <c r="F790" s="395">
        <v>2018</v>
      </c>
      <c r="G790" s="382" t="s">
        <v>20</v>
      </c>
      <c r="H790" s="383" t="s">
        <v>20</v>
      </c>
      <c r="I790" s="384"/>
      <c r="J790" s="383"/>
      <c r="K790" s="385"/>
      <c r="N790" s="90">
        <v>786</v>
      </c>
    </row>
    <row r="791" spans="2:14" ht="19.5" customHeight="1">
      <c r="B791" s="185">
        <f t="shared" si="18"/>
        <v>769</v>
      </c>
      <c r="C791" s="179" t="s">
        <v>1045</v>
      </c>
      <c r="D791" s="179" t="s">
        <v>1064</v>
      </c>
      <c r="E791" s="179">
        <v>2019</v>
      </c>
      <c r="F791" s="395">
        <v>2019</v>
      </c>
      <c r="G791" s="382" t="s">
        <v>20</v>
      </c>
      <c r="H791" s="383" t="s">
        <v>20</v>
      </c>
      <c r="I791" s="384"/>
      <c r="J791" s="383"/>
      <c r="K791" s="385"/>
      <c r="N791" s="90">
        <v>787</v>
      </c>
    </row>
    <row r="792" spans="2:14" ht="19.5" customHeight="1">
      <c r="B792" s="185">
        <f t="shared" si="18"/>
        <v>770</v>
      </c>
      <c r="C792" s="179" t="s">
        <v>1045</v>
      </c>
      <c r="D792" s="179" t="s">
        <v>1062</v>
      </c>
      <c r="E792" s="179">
        <v>2016</v>
      </c>
      <c r="F792" s="395">
        <v>2016</v>
      </c>
      <c r="G792" s="382" t="s">
        <v>20</v>
      </c>
      <c r="H792" s="383" t="s">
        <v>20</v>
      </c>
      <c r="I792" s="384"/>
      <c r="J792" s="383"/>
      <c r="K792" s="385"/>
      <c r="N792" s="90">
        <v>788</v>
      </c>
    </row>
    <row r="793" spans="2:14" ht="19.5" customHeight="1">
      <c r="B793" s="185">
        <f t="shared" si="18"/>
        <v>771</v>
      </c>
      <c r="C793" s="179" t="s">
        <v>1209</v>
      </c>
      <c r="D793" s="179" t="s">
        <v>802</v>
      </c>
      <c r="E793" s="179">
        <v>2004</v>
      </c>
      <c r="F793" s="395">
        <v>2012</v>
      </c>
      <c r="G793" s="382" t="s">
        <v>20</v>
      </c>
      <c r="H793" s="383" t="s">
        <v>20</v>
      </c>
      <c r="I793" s="384"/>
      <c r="J793" s="383"/>
      <c r="K793" s="385"/>
      <c r="N793" s="90">
        <v>789</v>
      </c>
    </row>
    <row r="794" spans="2:14" ht="19.5" customHeight="1">
      <c r="B794" s="185">
        <f t="shared" si="18"/>
        <v>772</v>
      </c>
      <c r="C794" s="179" t="s">
        <v>1209</v>
      </c>
      <c r="D794" s="179" t="s">
        <v>802</v>
      </c>
      <c r="E794" s="179">
        <v>2004</v>
      </c>
      <c r="F794" s="395">
        <v>2012</v>
      </c>
      <c r="G794" s="382" t="s">
        <v>20</v>
      </c>
      <c r="H794" s="383" t="s">
        <v>20</v>
      </c>
      <c r="I794" s="384"/>
      <c r="J794" s="383"/>
      <c r="K794" s="385"/>
      <c r="N794" s="90">
        <v>790</v>
      </c>
    </row>
    <row r="795" spans="2:14" ht="19.5" customHeight="1">
      <c r="B795" s="185">
        <f t="shared" si="18"/>
        <v>773</v>
      </c>
      <c r="C795" s="179" t="s">
        <v>1209</v>
      </c>
      <c r="D795" s="179" t="s">
        <v>802</v>
      </c>
      <c r="E795" s="179">
        <v>2012</v>
      </c>
      <c r="F795" s="395">
        <v>2018</v>
      </c>
      <c r="G795" s="382" t="s">
        <v>20</v>
      </c>
      <c r="H795" s="383" t="s">
        <v>20</v>
      </c>
      <c r="I795" s="384"/>
      <c r="J795" s="383"/>
      <c r="K795" s="385"/>
      <c r="N795" s="90">
        <v>791</v>
      </c>
    </row>
    <row r="796" spans="2:14" ht="19.5" customHeight="1">
      <c r="B796" s="185">
        <f t="shared" si="18"/>
        <v>774</v>
      </c>
      <c r="C796" s="179" t="s">
        <v>1209</v>
      </c>
      <c r="D796" s="179" t="s">
        <v>802</v>
      </c>
      <c r="E796" s="179">
        <v>2018</v>
      </c>
      <c r="F796" s="395" t="s">
        <v>19</v>
      </c>
      <c r="G796" s="382" t="s">
        <v>20</v>
      </c>
      <c r="H796" s="383" t="s">
        <v>20</v>
      </c>
      <c r="I796" s="384"/>
      <c r="J796" s="383"/>
      <c r="K796" s="385"/>
      <c r="N796" s="90">
        <v>792</v>
      </c>
    </row>
    <row r="797" spans="2:14" ht="19.5" customHeight="1">
      <c r="B797" s="185">
        <f t="shared" si="18"/>
        <v>775</v>
      </c>
      <c r="C797" s="179" t="s">
        <v>1209</v>
      </c>
      <c r="D797" s="179" t="s">
        <v>1046</v>
      </c>
      <c r="E797" s="179">
        <v>2014</v>
      </c>
      <c r="F797" s="395" t="s">
        <v>19</v>
      </c>
      <c r="G797" s="382" t="s">
        <v>20</v>
      </c>
      <c r="H797" s="383" t="s">
        <v>20</v>
      </c>
      <c r="I797" s="384"/>
      <c r="J797" s="383"/>
      <c r="K797" s="385"/>
      <c r="N797" s="90">
        <v>793</v>
      </c>
    </row>
    <row r="798" spans="2:14" ht="19.5" customHeight="1">
      <c r="B798" s="185">
        <f t="shared" si="18"/>
        <v>776</v>
      </c>
      <c r="C798" s="179" t="s">
        <v>1209</v>
      </c>
      <c r="D798" s="179" t="s">
        <v>1510</v>
      </c>
      <c r="E798" s="179">
        <v>2019</v>
      </c>
      <c r="F798" s="395" t="s">
        <v>19</v>
      </c>
      <c r="G798" s="382" t="s">
        <v>20</v>
      </c>
      <c r="H798" s="383" t="s">
        <v>20</v>
      </c>
      <c r="I798" s="384"/>
      <c r="J798" s="383"/>
      <c r="K798" s="385"/>
      <c r="N798" s="90">
        <v>794</v>
      </c>
    </row>
    <row r="799" spans="2:14" ht="19.5" customHeight="1">
      <c r="B799" s="185">
        <f t="shared" si="18"/>
        <v>777</v>
      </c>
      <c r="C799" s="179" t="s">
        <v>1209</v>
      </c>
      <c r="D799" s="179" t="s">
        <v>1508</v>
      </c>
      <c r="E799" s="179">
        <v>2011</v>
      </c>
      <c r="F799" s="395">
        <v>2018</v>
      </c>
      <c r="G799" s="382" t="s">
        <v>20</v>
      </c>
      <c r="H799" s="383" t="s">
        <v>20</v>
      </c>
      <c r="I799" s="384"/>
      <c r="J799" s="383"/>
      <c r="K799" s="385"/>
      <c r="N799" s="90">
        <v>795</v>
      </c>
    </row>
    <row r="800" spans="2:14" ht="19.5" customHeight="1" thickBot="1">
      <c r="B800" s="185">
        <f t="shared" si="18"/>
        <v>778</v>
      </c>
      <c r="C800" s="179" t="s">
        <v>1209</v>
      </c>
      <c r="D800" s="179" t="s">
        <v>1508</v>
      </c>
      <c r="E800" s="179">
        <v>2019</v>
      </c>
      <c r="F800" s="395" t="s">
        <v>19</v>
      </c>
      <c r="G800" s="382" t="s">
        <v>20</v>
      </c>
      <c r="H800" s="383" t="s">
        <v>20</v>
      </c>
      <c r="I800" s="384"/>
      <c r="J800" s="383"/>
      <c r="K800" s="385"/>
      <c r="N800" s="90">
        <v>796</v>
      </c>
    </row>
    <row r="801" spans="2:14" ht="19.649999999999999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371" t="s">
        <v>9</v>
      </c>
      <c r="J801" s="136" t="s">
        <v>1330</v>
      </c>
      <c r="K801" s="139" t="s">
        <v>1331</v>
      </c>
      <c r="L801" s="90">
        <v>1</v>
      </c>
      <c r="N801" s="90">
        <v>797</v>
      </c>
    </row>
    <row r="802" spans="2:14" ht="19.5" customHeight="1">
      <c r="B802" s="121">
        <f t="shared" ref="B802:B843" si="19">ROW()-23</f>
        <v>779</v>
      </c>
      <c r="C802" s="122" t="s">
        <v>1209</v>
      </c>
      <c r="D802" s="122" t="s">
        <v>385</v>
      </c>
      <c r="E802" s="122">
        <v>2007</v>
      </c>
      <c r="F802" s="396">
        <v>2015</v>
      </c>
      <c r="G802" s="386" t="s">
        <v>20</v>
      </c>
      <c r="H802" s="387" t="s">
        <v>20</v>
      </c>
      <c r="I802" s="388"/>
      <c r="J802" s="387"/>
      <c r="K802" s="389"/>
      <c r="N802" s="90">
        <v>798</v>
      </c>
    </row>
    <row r="803" spans="2:14" ht="19.5" customHeight="1">
      <c r="B803" s="185">
        <f t="shared" si="19"/>
        <v>780</v>
      </c>
      <c r="C803" s="179" t="s">
        <v>1209</v>
      </c>
      <c r="D803" s="179" t="s">
        <v>385</v>
      </c>
      <c r="E803" s="179">
        <v>2012</v>
      </c>
      <c r="F803" s="395">
        <v>2023</v>
      </c>
      <c r="G803" s="382" t="s">
        <v>20</v>
      </c>
      <c r="H803" s="383" t="s">
        <v>20</v>
      </c>
      <c r="I803" s="384"/>
      <c r="J803" s="383"/>
      <c r="K803" s="385"/>
      <c r="N803" s="90">
        <v>799</v>
      </c>
    </row>
    <row r="804" spans="2:14" ht="19.5" customHeight="1">
      <c r="B804" s="185">
        <f t="shared" si="19"/>
        <v>781</v>
      </c>
      <c r="C804" s="179" t="s">
        <v>1209</v>
      </c>
      <c r="D804" s="179" t="s">
        <v>385</v>
      </c>
      <c r="E804" s="179">
        <v>2021</v>
      </c>
      <c r="F804" s="395" t="s">
        <v>19</v>
      </c>
      <c r="G804" s="382"/>
      <c r="H804" s="383"/>
      <c r="I804" s="384"/>
      <c r="J804" s="383"/>
      <c r="K804" s="385"/>
      <c r="N804" s="90">
        <v>800</v>
      </c>
    </row>
    <row r="805" spans="2:14" ht="19.5" customHeight="1">
      <c r="B805" s="185">
        <f t="shared" si="19"/>
        <v>782</v>
      </c>
      <c r="C805" s="179" t="s">
        <v>1209</v>
      </c>
      <c r="D805" s="179" t="s">
        <v>387</v>
      </c>
      <c r="E805" s="179">
        <v>2012</v>
      </c>
      <c r="F805" s="395">
        <v>2021</v>
      </c>
      <c r="G805" s="382" t="s">
        <v>20</v>
      </c>
      <c r="H805" s="383" t="s">
        <v>20</v>
      </c>
      <c r="I805" s="384"/>
      <c r="J805" s="383"/>
      <c r="K805" s="385"/>
      <c r="N805" s="90">
        <v>801</v>
      </c>
    </row>
    <row r="806" spans="2:14" ht="19.5" customHeight="1">
      <c r="B806" s="185">
        <f t="shared" si="19"/>
        <v>783</v>
      </c>
      <c r="C806" s="179" t="s">
        <v>1209</v>
      </c>
      <c r="D806" s="179" t="s">
        <v>1511</v>
      </c>
      <c r="E806" s="179">
        <v>2013</v>
      </c>
      <c r="F806" s="395">
        <v>2019</v>
      </c>
      <c r="G806" s="382" t="s">
        <v>20</v>
      </c>
      <c r="H806" s="383" t="s">
        <v>20</v>
      </c>
      <c r="I806" s="384"/>
      <c r="J806" s="383"/>
      <c r="K806" s="385"/>
      <c r="N806" s="90">
        <v>802</v>
      </c>
    </row>
    <row r="807" spans="2:14" ht="19.5" customHeight="1">
      <c r="B807" s="185">
        <f t="shared" si="19"/>
        <v>784</v>
      </c>
      <c r="C807" s="179" t="s">
        <v>1209</v>
      </c>
      <c r="D807" s="179" t="s">
        <v>1511</v>
      </c>
      <c r="E807" s="179">
        <v>2018</v>
      </c>
      <c r="F807" s="395" t="s">
        <v>19</v>
      </c>
      <c r="G807" s="382" t="s">
        <v>20</v>
      </c>
      <c r="H807" s="383" t="s">
        <v>20</v>
      </c>
      <c r="I807" s="384"/>
      <c r="J807" s="383"/>
      <c r="K807" s="385"/>
      <c r="N807" s="90">
        <v>803</v>
      </c>
    </row>
    <row r="808" spans="2:14" ht="19.5" customHeight="1">
      <c r="B808" s="185">
        <f t="shared" si="19"/>
        <v>785</v>
      </c>
      <c r="C808" s="179" t="s">
        <v>1209</v>
      </c>
      <c r="D808" s="179" t="s">
        <v>408</v>
      </c>
      <c r="E808" s="179">
        <v>2019</v>
      </c>
      <c r="F808" s="395" t="s">
        <v>19</v>
      </c>
      <c r="G808" s="382" t="s">
        <v>20</v>
      </c>
      <c r="H808" s="383" t="s">
        <v>20</v>
      </c>
      <c r="I808" s="384"/>
      <c r="J808" s="383"/>
      <c r="K808" s="385"/>
      <c r="N808" s="90">
        <v>804</v>
      </c>
    </row>
    <row r="809" spans="2:14" ht="19.5" customHeight="1">
      <c r="B809" s="185">
        <f t="shared" si="19"/>
        <v>786</v>
      </c>
      <c r="C809" s="179" t="s">
        <v>1209</v>
      </c>
      <c r="D809" s="179" t="s">
        <v>1503</v>
      </c>
      <c r="E809" s="179">
        <v>2010</v>
      </c>
      <c r="F809" s="395">
        <v>2018</v>
      </c>
      <c r="G809" s="382" t="s">
        <v>20</v>
      </c>
      <c r="H809" s="383" t="s">
        <v>20</v>
      </c>
      <c r="I809" s="384"/>
      <c r="J809" s="383"/>
      <c r="K809" s="385"/>
      <c r="N809" s="90">
        <v>805</v>
      </c>
    </row>
    <row r="810" spans="2:14" ht="19.5" customHeight="1">
      <c r="B810" s="185">
        <f t="shared" si="19"/>
        <v>787</v>
      </c>
      <c r="C810" s="179" t="s">
        <v>1209</v>
      </c>
      <c r="D810" s="179" t="s">
        <v>390</v>
      </c>
      <c r="E810" s="179">
        <v>1996</v>
      </c>
      <c r="F810" s="395">
        <v>2003</v>
      </c>
      <c r="G810" s="382" t="s">
        <v>20</v>
      </c>
      <c r="H810" s="383" t="s">
        <v>20</v>
      </c>
      <c r="I810" s="384"/>
      <c r="J810" s="383"/>
      <c r="K810" s="385"/>
      <c r="N810" s="90">
        <v>806</v>
      </c>
    </row>
    <row r="811" spans="2:14" ht="19.5" customHeight="1">
      <c r="B811" s="185">
        <f t="shared" si="19"/>
        <v>788</v>
      </c>
      <c r="C811" s="179" t="s">
        <v>1209</v>
      </c>
      <c r="D811" s="179" t="s">
        <v>390</v>
      </c>
      <c r="E811" s="179">
        <v>2003</v>
      </c>
      <c r="F811" s="395">
        <v>2009</v>
      </c>
      <c r="G811" s="382" t="s">
        <v>20</v>
      </c>
      <c r="H811" s="383" t="s">
        <v>20</v>
      </c>
      <c r="I811" s="384"/>
      <c r="J811" s="383"/>
      <c r="K811" s="385"/>
      <c r="N811" s="90">
        <v>807</v>
      </c>
    </row>
    <row r="812" spans="2:14" ht="19.5" customHeight="1">
      <c r="B812" s="185">
        <f t="shared" si="19"/>
        <v>789</v>
      </c>
      <c r="C812" s="179" t="s">
        <v>1209</v>
      </c>
      <c r="D812" s="179" t="s">
        <v>390</v>
      </c>
      <c r="E812" s="179">
        <v>2009</v>
      </c>
      <c r="F812" s="395">
        <v>2016</v>
      </c>
      <c r="G812" s="382" t="s">
        <v>20</v>
      </c>
      <c r="H812" s="383" t="s">
        <v>20</v>
      </c>
      <c r="I812" s="384"/>
      <c r="J812" s="383"/>
      <c r="K812" s="385"/>
      <c r="N812" s="90">
        <v>808</v>
      </c>
    </row>
    <row r="813" spans="2:14" ht="19.5" customHeight="1">
      <c r="B813" s="185">
        <f t="shared" si="19"/>
        <v>790</v>
      </c>
      <c r="C813" s="179" t="s">
        <v>1209</v>
      </c>
      <c r="D813" s="179" t="s">
        <v>390</v>
      </c>
      <c r="E813" s="179">
        <v>2017</v>
      </c>
      <c r="F813" s="395" t="s">
        <v>19</v>
      </c>
      <c r="G813" s="382" t="s">
        <v>20</v>
      </c>
      <c r="H813" s="383" t="s">
        <v>20</v>
      </c>
      <c r="I813" s="384"/>
      <c r="J813" s="383"/>
      <c r="K813" s="385"/>
      <c r="N813" s="90">
        <v>809</v>
      </c>
    </row>
    <row r="814" spans="2:14" ht="19.5" customHeight="1">
      <c r="B814" s="185">
        <f t="shared" si="19"/>
        <v>791</v>
      </c>
      <c r="C814" s="179" t="s">
        <v>1209</v>
      </c>
      <c r="D814" s="179" t="s">
        <v>1512</v>
      </c>
      <c r="E814" s="179">
        <v>2018</v>
      </c>
      <c r="F814" s="395" t="s">
        <v>19</v>
      </c>
      <c r="G814" s="382" t="s">
        <v>20</v>
      </c>
      <c r="H814" s="383" t="s">
        <v>20</v>
      </c>
      <c r="I814" s="384"/>
      <c r="J814" s="383"/>
      <c r="K814" s="385"/>
      <c r="N814" s="90">
        <v>810</v>
      </c>
    </row>
    <row r="815" spans="2:14" ht="19.5" customHeight="1">
      <c r="B815" s="185">
        <f t="shared" si="19"/>
        <v>792</v>
      </c>
      <c r="C815" s="179" t="s">
        <v>1209</v>
      </c>
      <c r="D815" s="179" t="s">
        <v>1514</v>
      </c>
      <c r="E815" s="179">
        <v>2014</v>
      </c>
      <c r="F815" s="395">
        <v>2020</v>
      </c>
      <c r="G815" s="382" t="s">
        <v>20</v>
      </c>
      <c r="H815" s="383" t="s">
        <v>20</v>
      </c>
      <c r="I815" s="384"/>
      <c r="J815" s="383"/>
      <c r="K815" s="385"/>
      <c r="N815" s="90">
        <v>811</v>
      </c>
    </row>
    <row r="816" spans="2:14" ht="19.5" customHeight="1">
      <c r="B816" s="185">
        <f t="shared" si="19"/>
        <v>793</v>
      </c>
      <c r="C816" s="179" t="s">
        <v>1209</v>
      </c>
      <c r="D816" s="179" t="s">
        <v>1514</v>
      </c>
      <c r="E816" s="179">
        <v>2020</v>
      </c>
      <c r="F816" s="395" t="s">
        <v>19</v>
      </c>
      <c r="G816" s="382" t="s">
        <v>20</v>
      </c>
      <c r="H816" s="383" t="s">
        <v>20</v>
      </c>
      <c r="I816" s="384"/>
      <c r="J816" s="383"/>
      <c r="K816" s="385"/>
      <c r="N816" s="90">
        <v>812</v>
      </c>
    </row>
    <row r="817" spans="2:14" ht="19.5" customHeight="1">
      <c r="B817" s="185">
        <f t="shared" si="19"/>
        <v>794</v>
      </c>
      <c r="C817" s="179" t="s">
        <v>1209</v>
      </c>
      <c r="D817" s="179" t="s">
        <v>1513</v>
      </c>
      <c r="E817" s="179">
        <v>2020</v>
      </c>
      <c r="F817" s="395" t="s">
        <v>19</v>
      </c>
      <c r="G817" s="382" t="s">
        <v>20</v>
      </c>
      <c r="H817" s="383" t="s">
        <v>20</v>
      </c>
      <c r="I817" s="384"/>
      <c r="J817" s="383"/>
      <c r="K817" s="385"/>
      <c r="N817" s="90">
        <v>813</v>
      </c>
    </row>
    <row r="818" spans="2:14" ht="19.5" customHeight="1">
      <c r="B818" s="185">
        <f t="shared" si="19"/>
        <v>795</v>
      </c>
      <c r="C818" s="179" t="s">
        <v>1209</v>
      </c>
      <c r="D818" s="179" t="s">
        <v>393</v>
      </c>
      <c r="E818" s="179">
        <v>2015</v>
      </c>
      <c r="F818" s="395">
        <v>2022</v>
      </c>
      <c r="G818" s="382" t="s">
        <v>20</v>
      </c>
      <c r="H818" s="383" t="s">
        <v>20</v>
      </c>
      <c r="I818" s="384"/>
      <c r="J818" s="383"/>
      <c r="K818" s="385"/>
      <c r="N818" s="90">
        <v>814</v>
      </c>
    </row>
    <row r="819" spans="2:14" ht="19.5" customHeight="1">
      <c r="B819" s="185">
        <f t="shared" si="19"/>
        <v>796</v>
      </c>
      <c r="C819" s="179" t="s">
        <v>1209</v>
      </c>
      <c r="D819" s="179" t="s">
        <v>393</v>
      </c>
      <c r="E819" s="179">
        <v>2022</v>
      </c>
      <c r="F819" s="395" t="s">
        <v>19</v>
      </c>
      <c r="G819" s="382" t="s">
        <v>20</v>
      </c>
      <c r="H819" s="383"/>
      <c r="I819" s="384"/>
      <c r="J819" s="383"/>
      <c r="K819" s="385"/>
      <c r="N819" s="90">
        <v>815</v>
      </c>
    </row>
    <row r="820" spans="2:14" ht="19.5" customHeight="1">
      <c r="B820" s="185">
        <f t="shared" si="19"/>
        <v>797</v>
      </c>
      <c r="C820" s="179" t="s">
        <v>1209</v>
      </c>
      <c r="D820" s="179" t="s">
        <v>809</v>
      </c>
      <c r="E820" s="179">
        <v>2012</v>
      </c>
      <c r="F820" s="395">
        <v>2018</v>
      </c>
      <c r="G820" s="382" t="s">
        <v>20</v>
      </c>
      <c r="H820" s="383" t="s">
        <v>20</v>
      </c>
      <c r="I820" s="384"/>
      <c r="J820" s="383"/>
      <c r="K820" s="385"/>
      <c r="N820" s="90">
        <v>816</v>
      </c>
    </row>
    <row r="821" spans="2:14" ht="19.5" customHeight="1">
      <c r="B821" s="185">
        <f t="shared" si="19"/>
        <v>798</v>
      </c>
      <c r="C821" s="179" t="s">
        <v>1209</v>
      </c>
      <c r="D821" s="179" t="s">
        <v>395</v>
      </c>
      <c r="E821" s="179">
        <v>2011</v>
      </c>
      <c r="F821" s="395">
        <v>2019</v>
      </c>
      <c r="G821" s="382" t="s">
        <v>20</v>
      </c>
      <c r="H821" s="383" t="s">
        <v>20</v>
      </c>
      <c r="I821" s="384"/>
      <c r="J821" s="383"/>
      <c r="K821" s="385" t="s">
        <v>20</v>
      </c>
      <c r="N821" s="90">
        <v>817</v>
      </c>
    </row>
    <row r="822" spans="2:14" ht="19.5" customHeight="1">
      <c r="B822" s="185">
        <f t="shared" si="19"/>
        <v>799</v>
      </c>
      <c r="C822" s="179" t="s">
        <v>1209</v>
      </c>
      <c r="D822" s="179" t="s">
        <v>395</v>
      </c>
      <c r="E822" s="179">
        <v>2012</v>
      </c>
      <c r="F822" s="395">
        <v>2019</v>
      </c>
      <c r="G822" s="382" t="s">
        <v>20</v>
      </c>
      <c r="H822" s="383" t="s">
        <v>20</v>
      </c>
      <c r="I822" s="384"/>
      <c r="J822" s="383"/>
      <c r="K822" s="385"/>
      <c r="N822" s="90">
        <v>818</v>
      </c>
    </row>
    <row r="823" spans="2:14" ht="19.5" customHeight="1">
      <c r="B823" s="185">
        <f t="shared" si="19"/>
        <v>800</v>
      </c>
      <c r="C823" s="179" t="s">
        <v>1209</v>
      </c>
      <c r="D823" s="179" t="s">
        <v>395</v>
      </c>
      <c r="E823" s="179">
        <v>2019</v>
      </c>
      <c r="F823" s="395" t="s">
        <v>19</v>
      </c>
      <c r="G823" s="382" t="s">
        <v>20</v>
      </c>
      <c r="H823" s="383" t="s">
        <v>20</v>
      </c>
      <c r="I823" s="384"/>
      <c r="J823" s="383"/>
      <c r="K823" s="385" t="s">
        <v>20</v>
      </c>
      <c r="N823" s="90">
        <v>819</v>
      </c>
    </row>
    <row r="824" spans="2:14" ht="19.5" customHeight="1">
      <c r="B824" s="185">
        <f t="shared" si="19"/>
        <v>801</v>
      </c>
      <c r="C824" s="179" t="s">
        <v>1209</v>
      </c>
      <c r="D824" s="179" t="s">
        <v>1502</v>
      </c>
      <c r="E824" s="179">
        <v>2007</v>
      </c>
      <c r="F824" s="395">
        <v>2015</v>
      </c>
      <c r="G824" s="382" t="s">
        <v>20</v>
      </c>
      <c r="H824" s="383" t="s">
        <v>20</v>
      </c>
      <c r="I824" s="384"/>
      <c r="J824" s="383"/>
      <c r="K824" s="385"/>
      <c r="N824" s="90">
        <v>820</v>
      </c>
    </row>
    <row r="825" spans="2:14" ht="19.5" customHeight="1">
      <c r="B825" s="185">
        <f t="shared" si="19"/>
        <v>802</v>
      </c>
      <c r="C825" s="179" t="s">
        <v>1209</v>
      </c>
      <c r="D825" s="179" t="s">
        <v>396</v>
      </c>
      <c r="E825" s="179">
        <v>2019</v>
      </c>
      <c r="F825" s="395" t="s">
        <v>19</v>
      </c>
      <c r="G825" s="382" t="s">
        <v>20</v>
      </c>
      <c r="H825" s="383" t="s">
        <v>20</v>
      </c>
      <c r="I825" s="384"/>
      <c r="J825" s="383"/>
      <c r="K825" s="385" t="s">
        <v>20</v>
      </c>
      <c r="N825" s="90">
        <v>821</v>
      </c>
    </row>
    <row r="826" spans="2:14" ht="19.5" customHeight="1">
      <c r="B826" s="185">
        <f t="shared" si="19"/>
        <v>803</v>
      </c>
      <c r="C826" s="179" t="s">
        <v>1209</v>
      </c>
      <c r="D826" s="179" t="s">
        <v>1494</v>
      </c>
      <c r="E826" s="179">
        <v>2012</v>
      </c>
      <c r="F826" s="395">
        <v>2018</v>
      </c>
      <c r="G826" s="382" t="s">
        <v>20</v>
      </c>
      <c r="H826" s="383" t="s">
        <v>20</v>
      </c>
      <c r="I826" s="384"/>
      <c r="J826" s="383"/>
      <c r="K826" s="385"/>
      <c r="N826" s="90">
        <v>822</v>
      </c>
    </row>
    <row r="827" spans="2:14" ht="19.5" customHeight="1">
      <c r="B827" s="185">
        <f t="shared" si="19"/>
        <v>804</v>
      </c>
      <c r="C827" s="179" t="s">
        <v>1209</v>
      </c>
      <c r="D827" s="179" t="s">
        <v>1493</v>
      </c>
      <c r="E827" s="179">
        <v>2012</v>
      </c>
      <c r="F827" s="395">
        <v>2019</v>
      </c>
      <c r="G827" s="382" t="s">
        <v>20</v>
      </c>
      <c r="H827" s="383" t="s">
        <v>20</v>
      </c>
      <c r="I827" s="384"/>
      <c r="J827" s="383"/>
      <c r="K827" s="385"/>
      <c r="N827" s="90">
        <v>823</v>
      </c>
    </row>
    <row r="828" spans="2:14" ht="19.5" customHeight="1">
      <c r="B828" s="185">
        <f t="shared" si="19"/>
        <v>805</v>
      </c>
      <c r="C828" s="179" t="s">
        <v>1209</v>
      </c>
      <c r="D828" s="179" t="s">
        <v>1224</v>
      </c>
      <c r="E828" s="179">
        <v>2014</v>
      </c>
      <c r="F828" s="395" t="s">
        <v>19</v>
      </c>
      <c r="G828" s="382" t="s">
        <v>20</v>
      </c>
      <c r="H828" s="383" t="s">
        <v>20</v>
      </c>
      <c r="I828" s="384"/>
      <c r="J828" s="383"/>
      <c r="K828" s="385" t="s">
        <v>20</v>
      </c>
      <c r="N828" s="90">
        <v>824</v>
      </c>
    </row>
    <row r="829" spans="2:14" ht="19.5" customHeight="1">
      <c r="B829" s="185">
        <f t="shared" si="19"/>
        <v>806</v>
      </c>
      <c r="C829" s="179" t="s">
        <v>1209</v>
      </c>
      <c r="D829" s="179" t="s">
        <v>397</v>
      </c>
      <c r="E829" s="179">
        <v>2012</v>
      </c>
      <c r="F829" s="395">
        <v>2019</v>
      </c>
      <c r="G829" s="382" t="s">
        <v>20</v>
      </c>
      <c r="H829" s="383" t="s">
        <v>20</v>
      </c>
      <c r="I829" s="384"/>
      <c r="J829" s="383"/>
      <c r="K829" s="385"/>
      <c r="N829" s="90">
        <v>825</v>
      </c>
    </row>
    <row r="830" spans="2:14" ht="19.5" customHeight="1">
      <c r="B830" s="185">
        <f t="shared" si="19"/>
        <v>807</v>
      </c>
      <c r="C830" s="179" t="s">
        <v>1209</v>
      </c>
      <c r="D830" s="179" t="s">
        <v>1509</v>
      </c>
      <c r="E830" s="179">
        <v>2014</v>
      </c>
      <c r="F830" s="395">
        <v>2020</v>
      </c>
      <c r="G830" s="382" t="s">
        <v>20</v>
      </c>
      <c r="H830" s="383" t="s">
        <v>20</v>
      </c>
      <c r="I830" s="384"/>
      <c r="J830" s="383"/>
      <c r="K830" s="385" t="s">
        <v>20</v>
      </c>
      <c r="N830" s="90">
        <v>826</v>
      </c>
    </row>
    <row r="831" spans="2:14" ht="19.5" customHeight="1">
      <c r="B831" s="185">
        <f t="shared" si="19"/>
        <v>808</v>
      </c>
      <c r="C831" s="179" t="s">
        <v>1209</v>
      </c>
      <c r="D831" s="179" t="s">
        <v>1506</v>
      </c>
      <c r="E831" s="179">
        <v>2011</v>
      </c>
      <c r="F831" s="395">
        <v>2020</v>
      </c>
      <c r="G831" s="382" t="s">
        <v>20</v>
      </c>
      <c r="H831" s="383" t="s">
        <v>20</v>
      </c>
      <c r="I831" s="384"/>
      <c r="J831" s="383"/>
      <c r="K831" s="385"/>
      <c r="N831" s="90">
        <v>827</v>
      </c>
    </row>
    <row r="832" spans="2:14" ht="19.5" customHeight="1">
      <c r="B832" s="185">
        <f t="shared" si="19"/>
        <v>809</v>
      </c>
      <c r="C832" s="179" t="s">
        <v>1209</v>
      </c>
      <c r="D832" s="179" t="s">
        <v>1507</v>
      </c>
      <c r="E832" s="179">
        <v>2013</v>
      </c>
      <c r="F832" s="395" t="s">
        <v>19</v>
      </c>
      <c r="G832" s="382" t="s">
        <v>20</v>
      </c>
      <c r="H832" s="383" t="s">
        <v>20</v>
      </c>
      <c r="I832" s="384"/>
      <c r="J832" s="383"/>
      <c r="K832" s="385"/>
      <c r="N832" s="90">
        <v>828</v>
      </c>
    </row>
    <row r="833" spans="2:14" ht="19.5" customHeight="1">
      <c r="B833" s="185">
        <f t="shared" si="19"/>
        <v>810</v>
      </c>
      <c r="C833" s="179" t="s">
        <v>1209</v>
      </c>
      <c r="D833" s="179" t="s">
        <v>1504</v>
      </c>
      <c r="E833" s="179">
        <v>2011</v>
      </c>
      <c r="F833" s="395">
        <v>2020</v>
      </c>
      <c r="G833" s="382" t="s">
        <v>20</v>
      </c>
      <c r="H833" s="383" t="s">
        <v>20</v>
      </c>
      <c r="I833" s="384"/>
      <c r="J833" s="383"/>
      <c r="K833" s="385"/>
      <c r="N833" s="90">
        <v>829</v>
      </c>
    </row>
    <row r="834" spans="2:14" ht="19.5" customHeight="1">
      <c r="B834" s="185">
        <f t="shared" si="19"/>
        <v>811</v>
      </c>
      <c r="C834" s="179" t="s">
        <v>1209</v>
      </c>
      <c r="D834" s="179" t="s">
        <v>414</v>
      </c>
      <c r="E834" s="179">
        <v>2010</v>
      </c>
      <c r="F834" s="395">
        <v>2015</v>
      </c>
      <c r="G834" s="382" t="s">
        <v>20</v>
      </c>
      <c r="H834" s="383" t="s">
        <v>20</v>
      </c>
      <c r="I834" s="384"/>
      <c r="J834" s="383"/>
      <c r="K834" s="385"/>
      <c r="N834" s="90">
        <v>830</v>
      </c>
    </row>
    <row r="835" spans="2:14" ht="19.5" customHeight="1">
      <c r="B835" s="185">
        <f t="shared" si="19"/>
        <v>812</v>
      </c>
      <c r="C835" s="179" t="s">
        <v>1209</v>
      </c>
      <c r="D835" s="179" t="s">
        <v>257</v>
      </c>
      <c r="E835" s="179">
        <v>2006</v>
      </c>
      <c r="F835" s="395">
        <v>2018</v>
      </c>
      <c r="G835" s="382" t="s">
        <v>20</v>
      </c>
      <c r="H835" s="383" t="s">
        <v>20</v>
      </c>
      <c r="I835" s="384"/>
      <c r="J835" s="383"/>
      <c r="K835" s="385"/>
      <c r="N835" s="90">
        <v>831</v>
      </c>
    </row>
    <row r="836" spans="2:14" ht="19.5" customHeight="1">
      <c r="B836" s="185">
        <f t="shared" si="19"/>
        <v>813</v>
      </c>
      <c r="C836" s="179" t="s">
        <v>1209</v>
      </c>
      <c r="D836" s="179" t="s">
        <v>257</v>
      </c>
      <c r="E836" s="179">
        <v>2018</v>
      </c>
      <c r="F836" s="395" t="s">
        <v>19</v>
      </c>
      <c r="G836" s="382" t="s">
        <v>20</v>
      </c>
      <c r="H836" s="383" t="s">
        <v>20</v>
      </c>
      <c r="I836" s="384"/>
      <c r="J836" s="383"/>
      <c r="K836" s="385"/>
      <c r="N836" s="90">
        <v>832</v>
      </c>
    </row>
    <row r="837" spans="2:14" ht="19.5" customHeight="1">
      <c r="B837" s="185">
        <f t="shared" si="19"/>
        <v>814</v>
      </c>
      <c r="C837" s="179" t="s">
        <v>1209</v>
      </c>
      <c r="D837" s="179" t="s">
        <v>1230</v>
      </c>
      <c r="E837" s="179">
        <v>2014</v>
      </c>
      <c r="F837" s="395" t="s">
        <v>19</v>
      </c>
      <c r="G837" s="382" t="s">
        <v>20</v>
      </c>
      <c r="H837" s="383" t="s">
        <v>20</v>
      </c>
      <c r="I837" s="384"/>
      <c r="J837" s="383"/>
      <c r="K837" s="385" t="s">
        <v>20</v>
      </c>
      <c r="N837" s="90">
        <v>833</v>
      </c>
    </row>
    <row r="838" spans="2:14" ht="19.5" customHeight="1">
      <c r="B838" s="185">
        <f t="shared" si="19"/>
        <v>815</v>
      </c>
      <c r="C838" s="179" t="s">
        <v>1209</v>
      </c>
      <c r="D838" s="179" t="s">
        <v>1496</v>
      </c>
      <c r="E838" s="179">
        <v>2003</v>
      </c>
      <c r="F838" s="395">
        <v>2014</v>
      </c>
      <c r="G838" s="382" t="s">
        <v>20</v>
      </c>
      <c r="H838" s="383" t="s">
        <v>20</v>
      </c>
      <c r="I838" s="384"/>
      <c r="J838" s="383"/>
      <c r="K838" s="385"/>
      <c r="N838" s="90">
        <v>834</v>
      </c>
    </row>
    <row r="839" spans="2:14" ht="19.5" customHeight="1">
      <c r="B839" s="185">
        <f t="shared" si="19"/>
        <v>816</v>
      </c>
      <c r="C839" s="179" t="s">
        <v>1209</v>
      </c>
      <c r="D839" s="179" t="s">
        <v>1496</v>
      </c>
      <c r="E839" s="179">
        <v>2014</v>
      </c>
      <c r="F839" s="395" t="s">
        <v>19</v>
      </c>
      <c r="G839" s="382" t="s">
        <v>20</v>
      </c>
      <c r="H839" s="383" t="s">
        <v>20</v>
      </c>
      <c r="I839" s="384"/>
      <c r="J839" s="383"/>
      <c r="K839" s="385" t="s">
        <v>20</v>
      </c>
      <c r="N839" s="90">
        <v>835</v>
      </c>
    </row>
    <row r="840" spans="2:14" ht="19.5" customHeight="1">
      <c r="B840" s="185">
        <f t="shared" si="19"/>
        <v>817</v>
      </c>
      <c r="C840" s="179" t="s">
        <v>1209</v>
      </c>
      <c r="D840" s="179" t="s">
        <v>402</v>
      </c>
      <c r="E840" s="179">
        <v>2003</v>
      </c>
      <c r="F840" s="395">
        <v>2014</v>
      </c>
      <c r="G840" s="382" t="s">
        <v>20</v>
      </c>
      <c r="H840" s="383" t="s">
        <v>20</v>
      </c>
      <c r="I840" s="384"/>
      <c r="J840" s="383"/>
      <c r="K840" s="385"/>
      <c r="N840" s="90">
        <v>836</v>
      </c>
    </row>
    <row r="841" spans="2:14" ht="19.5" customHeight="1">
      <c r="B841" s="185">
        <f t="shared" si="19"/>
        <v>818</v>
      </c>
      <c r="C841" s="179" t="s">
        <v>1209</v>
      </c>
      <c r="D841" s="179" t="s">
        <v>403</v>
      </c>
      <c r="E841" s="179">
        <v>2003</v>
      </c>
      <c r="F841" s="395">
        <v>2014</v>
      </c>
      <c r="G841" s="382" t="s">
        <v>20</v>
      </c>
      <c r="H841" s="383" t="s">
        <v>20</v>
      </c>
      <c r="I841" s="384"/>
      <c r="J841" s="383"/>
      <c r="K841" s="385"/>
      <c r="N841" s="90">
        <v>837</v>
      </c>
    </row>
    <row r="842" spans="2:14" ht="19.5" customHeight="1">
      <c r="B842" s="185">
        <f t="shared" si="19"/>
        <v>819</v>
      </c>
      <c r="C842" s="179" t="s">
        <v>1209</v>
      </c>
      <c r="D842" s="179" t="s">
        <v>403</v>
      </c>
      <c r="E842" s="179">
        <v>2014</v>
      </c>
      <c r="F842" s="395" t="s">
        <v>19</v>
      </c>
      <c r="G842" s="382" t="s">
        <v>20</v>
      </c>
      <c r="H842" s="383" t="s">
        <v>20</v>
      </c>
      <c r="I842" s="384"/>
      <c r="J842" s="383"/>
      <c r="K842" s="385" t="s">
        <v>20</v>
      </c>
      <c r="N842" s="90">
        <v>838</v>
      </c>
    </row>
    <row r="843" spans="2:14" ht="19.5" customHeight="1" thickBot="1">
      <c r="B843" s="185">
        <f t="shared" si="19"/>
        <v>820</v>
      </c>
      <c r="C843" s="179" t="s">
        <v>1209</v>
      </c>
      <c r="D843" s="179" t="s">
        <v>404</v>
      </c>
      <c r="E843" s="179">
        <v>2017</v>
      </c>
      <c r="F843" s="395">
        <v>2020</v>
      </c>
      <c r="G843" s="382" t="s">
        <v>20</v>
      </c>
      <c r="H843" s="383" t="s">
        <v>20</v>
      </c>
      <c r="I843" s="384"/>
      <c r="J843" s="383"/>
      <c r="K843" s="385"/>
      <c r="N843" s="90">
        <v>839</v>
      </c>
    </row>
    <row r="844" spans="2:14" ht="19.649999999999999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371" t="s">
        <v>9</v>
      </c>
      <c r="J844" s="136" t="s">
        <v>1330</v>
      </c>
      <c r="K844" s="139" t="s">
        <v>1331</v>
      </c>
      <c r="L844" s="90">
        <v>1</v>
      </c>
      <c r="N844" s="90">
        <v>840</v>
      </c>
    </row>
    <row r="845" spans="2:14" ht="19.5" customHeight="1">
      <c r="B845" s="121">
        <f t="shared" ref="B845:B886" si="20">ROW()-24</f>
        <v>821</v>
      </c>
      <c r="C845" s="122" t="s">
        <v>1065</v>
      </c>
      <c r="D845" s="122" t="s">
        <v>1066</v>
      </c>
      <c r="E845" s="122">
        <v>2008</v>
      </c>
      <c r="F845" s="396">
        <v>2011</v>
      </c>
      <c r="G845" s="386" t="s">
        <v>20</v>
      </c>
      <c r="H845" s="387" t="s">
        <v>20</v>
      </c>
      <c r="I845" s="388"/>
      <c r="J845" s="387"/>
      <c r="K845" s="389"/>
      <c r="N845" s="90">
        <v>841</v>
      </c>
    </row>
    <row r="846" spans="2:14" ht="19.5" customHeight="1">
      <c r="B846" s="185">
        <f t="shared" si="20"/>
        <v>822</v>
      </c>
      <c r="C846" s="179" t="s">
        <v>1065</v>
      </c>
      <c r="D846" s="179" t="s">
        <v>1067</v>
      </c>
      <c r="E846" s="179">
        <v>2007</v>
      </c>
      <c r="F846" s="395">
        <v>2011</v>
      </c>
      <c r="G846" s="382" t="s">
        <v>20</v>
      </c>
      <c r="H846" s="383" t="s">
        <v>20</v>
      </c>
      <c r="I846" s="384"/>
      <c r="J846" s="383"/>
      <c r="K846" s="385"/>
      <c r="N846" s="90">
        <v>842</v>
      </c>
    </row>
    <row r="847" spans="2:14" ht="19.5" customHeight="1">
      <c r="B847" s="185">
        <f t="shared" si="20"/>
        <v>823</v>
      </c>
      <c r="C847" s="179" t="s">
        <v>1065</v>
      </c>
      <c r="D847" s="179" t="s">
        <v>1068</v>
      </c>
      <c r="E847" s="179">
        <v>2007</v>
      </c>
      <c r="F847" s="395">
        <v>2010</v>
      </c>
      <c r="G847" s="382" t="s">
        <v>20</v>
      </c>
      <c r="H847" s="383" t="s">
        <v>20</v>
      </c>
      <c r="I847" s="384"/>
      <c r="J847" s="383"/>
      <c r="K847" s="385"/>
      <c r="N847" s="90">
        <v>843</v>
      </c>
    </row>
    <row r="848" spans="2:14" ht="19.5" customHeight="1">
      <c r="B848" s="185">
        <f t="shared" si="20"/>
        <v>824</v>
      </c>
      <c r="C848" s="179" t="s">
        <v>417</v>
      </c>
      <c r="D848" s="179" t="s">
        <v>418</v>
      </c>
      <c r="E848" s="179">
        <v>2006</v>
      </c>
      <c r="F848" s="395">
        <v>2015</v>
      </c>
      <c r="G848" s="382" t="s">
        <v>20</v>
      </c>
      <c r="H848" s="383" t="s">
        <v>20</v>
      </c>
      <c r="I848" s="384"/>
      <c r="J848" s="383"/>
      <c r="K848" s="385"/>
      <c r="N848" s="90">
        <v>844</v>
      </c>
    </row>
    <row r="849" spans="2:14" ht="19.5" customHeight="1">
      <c r="B849" s="185">
        <f t="shared" si="20"/>
        <v>825</v>
      </c>
      <c r="C849" s="179" t="s">
        <v>417</v>
      </c>
      <c r="D849" s="179" t="s">
        <v>418</v>
      </c>
      <c r="E849" s="179">
        <v>2015</v>
      </c>
      <c r="F849" s="395" t="s">
        <v>19</v>
      </c>
      <c r="G849" s="382" t="s">
        <v>20</v>
      </c>
      <c r="H849" s="383" t="s">
        <v>20</v>
      </c>
      <c r="I849" s="384"/>
      <c r="J849" s="383"/>
      <c r="K849" s="385"/>
      <c r="N849" s="90">
        <v>845</v>
      </c>
    </row>
    <row r="850" spans="2:14" ht="19.5" customHeight="1">
      <c r="B850" s="185">
        <f t="shared" si="20"/>
        <v>826</v>
      </c>
      <c r="C850" s="179" t="s">
        <v>417</v>
      </c>
      <c r="D850" s="179" t="s">
        <v>419</v>
      </c>
      <c r="E850" s="179">
        <v>2007</v>
      </c>
      <c r="F850" s="395">
        <v>2015</v>
      </c>
      <c r="G850" s="382" t="s">
        <v>20</v>
      </c>
      <c r="H850" s="383" t="s">
        <v>20</v>
      </c>
      <c r="I850" s="384"/>
      <c r="J850" s="383"/>
      <c r="K850" s="385"/>
      <c r="N850" s="90">
        <v>846</v>
      </c>
    </row>
    <row r="851" spans="2:14" ht="19.5" customHeight="1">
      <c r="B851" s="185">
        <f t="shared" si="20"/>
        <v>827</v>
      </c>
      <c r="C851" s="179" t="s">
        <v>417</v>
      </c>
      <c r="D851" s="179" t="s">
        <v>420</v>
      </c>
      <c r="E851" s="179">
        <v>2006</v>
      </c>
      <c r="F851" s="395">
        <v>2013</v>
      </c>
      <c r="G851" s="382" t="s">
        <v>20</v>
      </c>
      <c r="H851" s="383" t="s">
        <v>20</v>
      </c>
      <c r="I851" s="384"/>
      <c r="J851" s="383"/>
      <c r="K851" s="385"/>
      <c r="N851" s="90">
        <v>847</v>
      </c>
    </row>
    <row r="852" spans="2:14" ht="19.5" customHeight="1">
      <c r="B852" s="185">
        <f t="shared" si="20"/>
        <v>828</v>
      </c>
      <c r="C852" s="179" t="s">
        <v>417</v>
      </c>
      <c r="D852" s="179" t="s">
        <v>420</v>
      </c>
      <c r="E852" s="179">
        <v>2014</v>
      </c>
      <c r="F852" s="395" t="s">
        <v>19</v>
      </c>
      <c r="G852" s="382" t="s">
        <v>20</v>
      </c>
      <c r="H852" s="383" t="s">
        <v>20</v>
      </c>
      <c r="I852" s="384"/>
      <c r="J852" s="383"/>
      <c r="K852" s="385"/>
      <c r="N852" s="90">
        <v>848</v>
      </c>
    </row>
    <row r="853" spans="2:14" ht="19.5" customHeight="1">
      <c r="B853" s="185">
        <f t="shared" si="20"/>
        <v>829</v>
      </c>
      <c r="C853" s="179" t="s">
        <v>417</v>
      </c>
      <c r="D853" s="179" t="s">
        <v>1070</v>
      </c>
      <c r="E853" s="179">
        <v>2010</v>
      </c>
      <c r="F853" s="395">
        <v>2010</v>
      </c>
      <c r="G853" s="382" t="s">
        <v>20</v>
      </c>
      <c r="H853" s="383" t="s">
        <v>20</v>
      </c>
      <c r="I853" s="384"/>
      <c r="J853" s="383"/>
      <c r="K853" s="385"/>
      <c r="N853" s="90">
        <v>849</v>
      </c>
    </row>
    <row r="854" spans="2:14" ht="19.5" customHeight="1">
      <c r="B854" s="185">
        <f t="shared" si="20"/>
        <v>830</v>
      </c>
      <c r="C854" s="179" t="s">
        <v>417</v>
      </c>
      <c r="D854" s="179" t="s">
        <v>421</v>
      </c>
      <c r="E854" s="179">
        <v>2010</v>
      </c>
      <c r="F854" s="395">
        <v>2016</v>
      </c>
      <c r="G854" s="382" t="s">
        <v>20</v>
      </c>
      <c r="H854" s="383" t="s">
        <v>20</v>
      </c>
      <c r="I854" s="384"/>
      <c r="J854" s="383"/>
      <c r="K854" s="385"/>
      <c r="N854" s="90">
        <v>850</v>
      </c>
    </row>
    <row r="855" spans="2:14" ht="19.5" customHeight="1">
      <c r="B855" s="185">
        <f t="shared" si="20"/>
        <v>831</v>
      </c>
      <c r="C855" s="179" t="s">
        <v>417</v>
      </c>
      <c r="D855" s="179" t="s">
        <v>421</v>
      </c>
      <c r="E855" s="179">
        <v>2016</v>
      </c>
      <c r="F855" s="395" t="s">
        <v>19</v>
      </c>
      <c r="G855" s="382" t="s">
        <v>20</v>
      </c>
      <c r="H855" s="383" t="s">
        <v>20</v>
      </c>
      <c r="I855" s="384"/>
      <c r="J855" s="383"/>
      <c r="K855" s="385"/>
      <c r="N855" s="90">
        <v>851</v>
      </c>
    </row>
    <row r="856" spans="2:14" ht="19.5" customHeight="1">
      <c r="B856" s="185">
        <f t="shared" si="20"/>
        <v>832</v>
      </c>
      <c r="C856" s="179" t="s">
        <v>417</v>
      </c>
      <c r="D856" s="179" t="s">
        <v>422</v>
      </c>
      <c r="E856" s="179">
        <v>2010</v>
      </c>
      <c r="F856" s="395">
        <v>2015</v>
      </c>
      <c r="G856" s="382" t="s">
        <v>20</v>
      </c>
      <c r="H856" s="383" t="s">
        <v>20</v>
      </c>
      <c r="I856" s="384"/>
      <c r="J856" s="383"/>
      <c r="K856" s="385"/>
      <c r="N856" s="90">
        <v>852</v>
      </c>
    </row>
    <row r="857" spans="2:14" ht="19.5" customHeight="1">
      <c r="B857" s="185">
        <f t="shared" si="20"/>
        <v>833</v>
      </c>
      <c r="C857" s="179" t="s">
        <v>417</v>
      </c>
      <c r="D857" s="179" t="s">
        <v>423</v>
      </c>
      <c r="E857" s="179">
        <v>2013</v>
      </c>
      <c r="F857" s="395" t="s">
        <v>19</v>
      </c>
      <c r="G857" s="382" t="s">
        <v>20</v>
      </c>
      <c r="H857" s="383" t="s">
        <v>20</v>
      </c>
      <c r="I857" s="384"/>
      <c r="J857" s="383"/>
      <c r="K857" s="385"/>
      <c r="N857" s="90">
        <v>853</v>
      </c>
    </row>
    <row r="858" spans="2:14" ht="19.5" customHeight="1">
      <c r="B858" s="185">
        <f t="shared" si="20"/>
        <v>834</v>
      </c>
      <c r="C858" s="179" t="s">
        <v>417</v>
      </c>
      <c r="D858" s="179" t="s">
        <v>424</v>
      </c>
      <c r="E858" s="179">
        <v>2012</v>
      </c>
      <c r="F858" s="395">
        <v>2016</v>
      </c>
      <c r="G858" s="382" t="s">
        <v>20</v>
      </c>
      <c r="H858" s="383" t="s">
        <v>20</v>
      </c>
      <c r="I858" s="384"/>
      <c r="J858" s="383"/>
      <c r="K858" s="385"/>
      <c r="N858" s="90">
        <v>854</v>
      </c>
    </row>
    <row r="859" spans="2:14" ht="19.5" customHeight="1">
      <c r="B859" s="185">
        <f t="shared" si="20"/>
        <v>835</v>
      </c>
      <c r="C859" s="179" t="s">
        <v>417</v>
      </c>
      <c r="D859" s="179" t="s">
        <v>425</v>
      </c>
      <c r="E859" s="179">
        <v>2011</v>
      </c>
      <c r="F859" s="395">
        <v>2015</v>
      </c>
      <c r="G859" s="382" t="s">
        <v>20</v>
      </c>
      <c r="H859" s="383" t="s">
        <v>20</v>
      </c>
      <c r="I859" s="384"/>
      <c r="J859" s="383"/>
      <c r="K859" s="385"/>
      <c r="N859" s="90">
        <v>855</v>
      </c>
    </row>
    <row r="860" spans="2:14" ht="19.5" customHeight="1">
      <c r="B860" s="185">
        <f t="shared" si="20"/>
        <v>836</v>
      </c>
      <c r="C860" s="179" t="s">
        <v>427</v>
      </c>
      <c r="D860" s="179" t="s">
        <v>1756</v>
      </c>
      <c r="E860" s="179">
        <v>2020</v>
      </c>
      <c r="F860" s="395" t="s">
        <v>19</v>
      </c>
      <c r="G860" s="382" t="s">
        <v>20</v>
      </c>
      <c r="H860" s="383"/>
      <c r="I860" s="384" t="s">
        <v>20</v>
      </c>
      <c r="J860" s="383"/>
      <c r="K860" s="385"/>
      <c r="N860" s="90">
        <v>856</v>
      </c>
    </row>
    <row r="861" spans="2:14" ht="19.5" customHeight="1">
      <c r="B861" s="185">
        <f t="shared" si="20"/>
        <v>837</v>
      </c>
      <c r="C861" s="179" t="s">
        <v>427</v>
      </c>
      <c r="D861" s="179" t="s">
        <v>428</v>
      </c>
      <c r="E861" s="179">
        <v>2017</v>
      </c>
      <c r="F861" s="395" t="s">
        <v>19</v>
      </c>
      <c r="G861" s="382" t="s">
        <v>20</v>
      </c>
      <c r="H861" s="383"/>
      <c r="I861" s="384" t="s">
        <v>20</v>
      </c>
      <c r="J861" s="383"/>
      <c r="K861" s="385"/>
      <c r="N861" s="90">
        <v>857</v>
      </c>
    </row>
    <row r="862" spans="2:14" ht="19.5" customHeight="1">
      <c r="B862" s="185">
        <f t="shared" si="20"/>
        <v>838</v>
      </c>
      <c r="C862" s="179" t="s">
        <v>427</v>
      </c>
      <c r="D862" s="179" t="s">
        <v>1071</v>
      </c>
      <c r="E862" s="179">
        <v>2012</v>
      </c>
      <c r="F862" s="395">
        <v>2012</v>
      </c>
      <c r="G862" s="382" t="s">
        <v>20</v>
      </c>
      <c r="H862" s="383" t="s">
        <v>20</v>
      </c>
      <c r="I862" s="384"/>
      <c r="J862" s="383"/>
      <c r="K862" s="385"/>
      <c r="N862" s="90">
        <v>858</v>
      </c>
    </row>
    <row r="863" spans="2:14" ht="19.5" customHeight="1">
      <c r="B863" s="185">
        <f t="shared" si="20"/>
        <v>839</v>
      </c>
      <c r="C863" s="179" t="s">
        <v>427</v>
      </c>
      <c r="D863" s="179" t="s">
        <v>429</v>
      </c>
      <c r="E863" s="179">
        <v>2003</v>
      </c>
      <c r="F863" s="395">
        <v>2010</v>
      </c>
      <c r="G863" s="382" t="s">
        <v>20</v>
      </c>
      <c r="H863" s="383" t="s">
        <v>20</v>
      </c>
      <c r="I863" s="384"/>
      <c r="J863" s="383"/>
      <c r="K863" s="385"/>
      <c r="N863" s="90">
        <v>859</v>
      </c>
    </row>
    <row r="864" spans="2:14" ht="19.5" customHeight="1">
      <c r="B864" s="185">
        <f t="shared" si="20"/>
        <v>840</v>
      </c>
      <c r="C864" s="179" t="s">
        <v>427</v>
      </c>
      <c r="D864" s="179" t="s">
        <v>735</v>
      </c>
      <c r="E864" s="179">
        <v>2014</v>
      </c>
      <c r="F864" s="395" t="s">
        <v>19</v>
      </c>
      <c r="G864" s="382" t="s">
        <v>20</v>
      </c>
      <c r="H864" s="383"/>
      <c r="I864" s="384" t="s">
        <v>20</v>
      </c>
      <c r="J864" s="383"/>
      <c r="K864" s="385"/>
      <c r="N864" s="90">
        <v>860</v>
      </c>
    </row>
    <row r="865" spans="2:14" ht="19.5" customHeight="1">
      <c r="B865" s="185">
        <f t="shared" si="20"/>
        <v>841</v>
      </c>
      <c r="C865" s="179" t="s">
        <v>427</v>
      </c>
      <c r="D865" s="179" t="s">
        <v>1072</v>
      </c>
      <c r="E865" s="179">
        <v>2010</v>
      </c>
      <c r="F865" s="395">
        <v>2017</v>
      </c>
      <c r="G865" s="382" t="s">
        <v>20</v>
      </c>
      <c r="H865" s="383" t="s">
        <v>20</v>
      </c>
      <c r="I865" s="384"/>
      <c r="J865" s="383"/>
      <c r="K865" s="385"/>
      <c r="N865" s="90">
        <v>861</v>
      </c>
    </row>
    <row r="866" spans="2:14" ht="19.5" customHeight="1">
      <c r="B866" s="185">
        <f t="shared" si="20"/>
        <v>842</v>
      </c>
      <c r="C866" s="179" t="s">
        <v>427</v>
      </c>
      <c r="D866" s="179" t="s">
        <v>1073</v>
      </c>
      <c r="E866" s="179">
        <v>2012</v>
      </c>
      <c r="F866" s="395" t="s">
        <v>19</v>
      </c>
      <c r="G866" s="382" t="s">
        <v>20</v>
      </c>
      <c r="H866" s="383"/>
      <c r="I866" s="384" t="s">
        <v>20</v>
      </c>
      <c r="J866" s="383"/>
      <c r="K866" s="385"/>
      <c r="N866" s="90">
        <v>862</v>
      </c>
    </row>
    <row r="867" spans="2:14" ht="19.5" customHeight="1">
      <c r="B867" s="185">
        <f t="shared" si="20"/>
        <v>843</v>
      </c>
      <c r="C867" s="179" t="s">
        <v>427</v>
      </c>
      <c r="D867" s="179" t="s">
        <v>1074</v>
      </c>
      <c r="E867" s="179">
        <v>2017</v>
      </c>
      <c r="F867" s="395">
        <v>2020</v>
      </c>
      <c r="G867" s="382" t="s">
        <v>20</v>
      </c>
      <c r="H867" s="383" t="s">
        <v>20</v>
      </c>
      <c r="I867" s="384"/>
      <c r="J867" s="383"/>
      <c r="K867" s="385"/>
      <c r="N867" s="90">
        <v>863</v>
      </c>
    </row>
    <row r="868" spans="2:14" ht="19.5" customHeight="1">
      <c r="B868" s="185">
        <f t="shared" si="20"/>
        <v>844</v>
      </c>
      <c r="C868" s="179" t="s">
        <v>427</v>
      </c>
      <c r="D868" s="179" t="s">
        <v>431</v>
      </c>
      <c r="E868" s="179">
        <v>2012</v>
      </c>
      <c r="F868" s="395">
        <v>2021</v>
      </c>
      <c r="G868" s="382" t="s">
        <v>20</v>
      </c>
      <c r="H868" s="383"/>
      <c r="I868" s="384" t="s">
        <v>20</v>
      </c>
      <c r="J868" s="383"/>
      <c r="K868" s="385"/>
      <c r="N868" s="90">
        <v>864</v>
      </c>
    </row>
    <row r="869" spans="2:14" ht="19.5" customHeight="1">
      <c r="B869" s="185">
        <f t="shared" si="20"/>
        <v>845</v>
      </c>
      <c r="C869" s="179" t="s">
        <v>427</v>
      </c>
      <c r="D869" s="179" t="s">
        <v>1075</v>
      </c>
      <c r="E869" s="179">
        <v>2012</v>
      </c>
      <c r="F869" s="395">
        <v>2020</v>
      </c>
      <c r="G869" s="382" t="s">
        <v>20</v>
      </c>
      <c r="H869" s="383" t="s">
        <v>20</v>
      </c>
      <c r="I869" s="384"/>
      <c r="J869" s="383"/>
      <c r="K869" s="385"/>
      <c r="N869" s="90">
        <v>865</v>
      </c>
    </row>
    <row r="870" spans="2:14" ht="19.5" customHeight="1">
      <c r="B870" s="185">
        <f t="shared" si="20"/>
        <v>846</v>
      </c>
      <c r="C870" s="179" t="s">
        <v>427</v>
      </c>
      <c r="D870" s="179" t="s">
        <v>752</v>
      </c>
      <c r="E870" s="179">
        <v>2006</v>
      </c>
      <c r="F870" s="395">
        <v>2022</v>
      </c>
      <c r="G870" s="382" t="s">
        <v>20</v>
      </c>
      <c r="H870" s="383"/>
      <c r="I870" s="384" t="s">
        <v>20</v>
      </c>
      <c r="J870" s="383"/>
      <c r="K870" s="385"/>
      <c r="N870" s="90">
        <v>866</v>
      </c>
    </row>
    <row r="871" spans="2:14" ht="19.5" customHeight="1">
      <c r="B871" s="185">
        <f t="shared" si="20"/>
        <v>847</v>
      </c>
      <c r="C871" s="179" t="s">
        <v>427</v>
      </c>
      <c r="D871" s="179" t="s">
        <v>1233</v>
      </c>
      <c r="E871" s="179">
        <v>2014</v>
      </c>
      <c r="F871" s="395" t="s">
        <v>19</v>
      </c>
      <c r="G871" s="382" t="s">
        <v>20</v>
      </c>
      <c r="H871" s="383"/>
      <c r="I871" s="384" t="s">
        <v>20</v>
      </c>
      <c r="J871" s="383"/>
      <c r="K871" s="385"/>
      <c r="N871" s="90">
        <v>867</v>
      </c>
    </row>
    <row r="872" spans="2:14" ht="19.5" customHeight="1">
      <c r="B872" s="185">
        <f t="shared" si="20"/>
        <v>848</v>
      </c>
      <c r="C872" s="179" t="s">
        <v>427</v>
      </c>
      <c r="D872" s="179" t="s">
        <v>215</v>
      </c>
      <c r="E872" s="179">
        <v>2014</v>
      </c>
      <c r="F872" s="395" t="s">
        <v>19</v>
      </c>
      <c r="G872" s="382" t="s">
        <v>20</v>
      </c>
      <c r="H872" s="383"/>
      <c r="I872" s="384" t="s">
        <v>20</v>
      </c>
      <c r="J872" s="383"/>
      <c r="K872" s="385"/>
      <c r="N872" s="90">
        <v>868</v>
      </c>
    </row>
    <row r="873" spans="2:14" ht="19.5" customHeight="1">
      <c r="B873" s="185">
        <f t="shared" si="20"/>
        <v>849</v>
      </c>
      <c r="C873" s="179" t="s">
        <v>427</v>
      </c>
      <c r="D873" s="179" t="s">
        <v>1516</v>
      </c>
      <c r="E873" s="179">
        <v>2014</v>
      </c>
      <c r="F873" s="395" t="s">
        <v>19</v>
      </c>
      <c r="G873" s="382" t="s">
        <v>20</v>
      </c>
      <c r="H873" s="383"/>
      <c r="I873" s="384" t="s">
        <v>20</v>
      </c>
      <c r="J873" s="383"/>
      <c r="K873" s="385"/>
      <c r="N873" s="90">
        <v>869</v>
      </c>
    </row>
    <row r="874" spans="2:14" ht="19.5" customHeight="1">
      <c r="B874" s="185">
        <f t="shared" si="20"/>
        <v>850</v>
      </c>
      <c r="C874" s="179" t="s">
        <v>427</v>
      </c>
      <c r="D874" s="179" t="s">
        <v>1234</v>
      </c>
      <c r="E874" s="179">
        <v>2017</v>
      </c>
      <c r="F874" s="395" t="s">
        <v>19</v>
      </c>
      <c r="G874" s="382" t="s">
        <v>20</v>
      </c>
      <c r="H874" s="383"/>
      <c r="I874" s="384" t="s">
        <v>20</v>
      </c>
      <c r="J874" s="383"/>
      <c r="K874" s="385"/>
      <c r="N874" s="90">
        <v>870</v>
      </c>
    </row>
    <row r="875" spans="2:14" ht="19.5" customHeight="1">
      <c r="B875" s="185">
        <f t="shared" si="20"/>
        <v>851</v>
      </c>
      <c r="C875" s="179" t="s">
        <v>764</v>
      </c>
      <c r="D875" s="179" t="s">
        <v>765</v>
      </c>
      <c r="E875" s="179">
        <v>2020</v>
      </c>
      <c r="F875" s="395" t="s">
        <v>19</v>
      </c>
      <c r="G875" s="382" t="s">
        <v>20</v>
      </c>
      <c r="H875" s="383" t="s">
        <v>20</v>
      </c>
      <c r="I875" s="384"/>
      <c r="J875" s="383"/>
      <c r="K875" s="385"/>
      <c r="N875" s="90">
        <v>871</v>
      </c>
    </row>
    <row r="876" spans="2:14" ht="19.5" customHeight="1">
      <c r="B876" s="185">
        <f t="shared" si="20"/>
        <v>852</v>
      </c>
      <c r="C876" s="179" t="s">
        <v>433</v>
      </c>
      <c r="D876" s="179" t="s">
        <v>1235</v>
      </c>
      <c r="E876" s="179">
        <v>2006</v>
      </c>
      <c r="F876" s="395">
        <v>2009</v>
      </c>
      <c r="G876" s="382" t="s">
        <v>20</v>
      </c>
      <c r="H876" s="383" t="s">
        <v>20</v>
      </c>
      <c r="I876" s="384"/>
      <c r="J876" s="383"/>
      <c r="K876" s="385"/>
      <c r="N876" s="90">
        <v>872</v>
      </c>
    </row>
    <row r="877" spans="2:14" ht="19.5" customHeight="1">
      <c r="B877" s="185">
        <f t="shared" si="20"/>
        <v>853</v>
      </c>
      <c r="C877" s="179" t="s">
        <v>433</v>
      </c>
      <c r="D877" s="179" t="s">
        <v>1076</v>
      </c>
      <c r="E877" s="179">
        <v>2012</v>
      </c>
      <c r="F877" s="395">
        <v>2021</v>
      </c>
      <c r="G877" s="382" t="s">
        <v>20</v>
      </c>
      <c r="H877" s="383" t="s">
        <v>20</v>
      </c>
      <c r="I877" s="384"/>
      <c r="J877" s="383"/>
      <c r="K877" s="385"/>
      <c r="N877" s="90">
        <v>873</v>
      </c>
    </row>
    <row r="878" spans="2:14" ht="19.5" customHeight="1">
      <c r="B878" s="185">
        <f t="shared" si="20"/>
        <v>854</v>
      </c>
      <c r="C878" s="179" t="s">
        <v>433</v>
      </c>
      <c r="D878" s="179" t="s">
        <v>745</v>
      </c>
      <c r="E878" s="179">
        <v>2011</v>
      </c>
      <c r="F878" s="395" t="s">
        <v>19</v>
      </c>
      <c r="G878" s="382" t="s">
        <v>20</v>
      </c>
      <c r="H878" s="383" t="s">
        <v>20</v>
      </c>
      <c r="I878" s="384"/>
      <c r="J878" s="383"/>
      <c r="K878" s="385"/>
      <c r="N878" s="90">
        <v>874</v>
      </c>
    </row>
    <row r="879" spans="2:14" ht="19.5" customHeight="1">
      <c r="B879" s="185">
        <f t="shared" si="20"/>
        <v>855</v>
      </c>
      <c r="C879" s="179" t="s">
        <v>433</v>
      </c>
      <c r="D879" s="179" t="s">
        <v>1077</v>
      </c>
      <c r="E879" s="179">
        <v>2007</v>
      </c>
      <c r="F879" s="395">
        <v>2013</v>
      </c>
      <c r="G879" s="382" t="s">
        <v>20</v>
      </c>
      <c r="H879" s="383" t="s">
        <v>20</v>
      </c>
      <c r="I879" s="384"/>
      <c r="J879" s="383"/>
      <c r="K879" s="385"/>
      <c r="N879" s="90">
        <v>875</v>
      </c>
    </row>
    <row r="880" spans="2:14" ht="19.5" customHeight="1">
      <c r="B880" s="185">
        <f t="shared" si="20"/>
        <v>856</v>
      </c>
      <c r="C880" s="179" t="s">
        <v>433</v>
      </c>
      <c r="D880" s="179" t="s">
        <v>1077</v>
      </c>
      <c r="E880" s="179">
        <v>2012</v>
      </c>
      <c r="F880" s="395">
        <v>2012</v>
      </c>
      <c r="G880" s="382" t="s">
        <v>20</v>
      </c>
      <c r="H880" s="383" t="s">
        <v>20</v>
      </c>
      <c r="I880" s="384"/>
      <c r="J880" s="383"/>
      <c r="K880" s="385"/>
      <c r="N880" s="90">
        <v>876</v>
      </c>
    </row>
    <row r="881" spans="2:14" ht="19.5" customHeight="1">
      <c r="B881" s="185">
        <f t="shared" si="20"/>
        <v>857</v>
      </c>
      <c r="C881" s="179" t="s">
        <v>433</v>
      </c>
      <c r="D881" s="179" t="s">
        <v>1077</v>
      </c>
      <c r="E881" s="179">
        <v>2013</v>
      </c>
      <c r="F881" s="395">
        <v>2018</v>
      </c>
      <c r="G881" s="382" t="s">
        <v>20</v>
      </c>
      <c r="H881" s="383" t="s">
        <v>20</v>
      </c>
      <c r="I881" s="384"/>
      <c r="J881" s="383"/>
      <c r="K881" s="385"/>
      <c r="N881" s="90">
        <v>877</v>
      </c>
    </row>
    <row r="882" spans="2:14" ht="19.5" customHeight="1">
      <c r="B882" s="185">
        <f t="shared" si="20"/>
        <v>858</v>
      </c>
      <c r="C882" s="179" t="s">
        <v>433</v>
      </c>
      <c r="D882" s="179" t="s">
        <v>1077</v>
      </c>
      <c r="E882" s="179">
        <v>2019</v>
      </c>
      <c r="F882" s="395">
        <v>2022</v>
      </c>
      <c r="G882" s="382" t="s">
        <v>20</v>
      </c>
      <c r="H882" s="383" t="s">
        <v>20</v>
      </c>
      <c r="I882" s="384"/>
      <c r="J882" s="383"/>
      <c r="K882" s="385"/>
      <c r="N882" s="90">
        <v>878</v>
      </c>
    </row>
    <row r="883" spans="2:14" ht="19.5" customHeight="1">
      <c r="B883" s="185">
        <f t="shared" si="20"/>
        <v>859</v>
      </c>
      <c r="C883" s="179" t="s">
        <v>433</v>
      </c>
      <c r="D883" s="179" t="s">
        <v>731</v>
      </c>
      <c r="E883" s="179">
        <v>2012</v>
      </c>
      <c r="F883" s="395">
        <v>2016</v>
      </c>
      <c r="G883" s="382" t="s">
        <v>20</v>
      </c>
      <c r="H883" s="383" t="s">
        <v>20</v>
      </c>
      <c r="I883" s="384"/>
      <c r="J883" s="383"/>
      <c r="K883" s="385"/>
      <c r="N883" s="90">
        <v>879</v>
      </c>
    </row>
    <row r="884" spans="2:14" ht="19.5" customHeight="1">
      <c r="B884" s="185">
        <f t="shared" si="20"/>
        <v>860</v>
      </c>
      <c r="C884" s="179" t="s">
        <v>433</v>
      </c>
      <c r="D884" s="179" t="s">
        <v>731</v>
      </c>
      <c r="E884" s="179">
        <v>2016</v>
      </c>
      <c r="F884" s="395" t="s">
        <v>19</v>
      </c>
      <c r="G884" s="382" t="s">
        <v>20</v>
      </c>
      <c r="H884" s="383" t="s">
        <v>20</v>
      </c>
      <c r="I884" s="384"/>
      <c r="J884" s="383"/>
      <c r="K884" s="385"/>
      <c r="N884" s="90">
        <v>880</v>
      </c>
    </row>
    <row r="885" spans="2:14" ht="19.5" customHeight="1">
      <c r="B885" s="185">
        <f t="shared" si="20"/>
        <v>861</v>
      </c>
      <c r="C885" s="179" t="s">
        <v>433</v>
      </c>
      <c r="D885" s="179" t="s">
        <v>1519</v>
      </c>
      <c r="E885" s="179">
        <v>2007</v>
      </c>
      <c r="F885" s="395" t="s">
        <v>19</v>
      </c>
      <c r="G885" s="382" t="s">
        <v>20</v>
      </c>
      <c r="H885" s="383" t="s">
        <v>20</v>
      </c>
      <c r="I885" s="384"/>
      <c r="J885" s="383"/>
      <c r="K885" s="385"/>
      <c r="N885" s="90">
        <v>881</v>
      </c>
    </row>
    <row r="886" spans="2:14" ht="19.5" customHeight="1" thickBot="1">
      <c r="B886" s="185">
        <f t="shared" si="20"/>
        <v>862</v>
      </c>
      <c r="C886" s="179" t="s">
        <v>433</v>
      </c>
      <c r="D886" s="179" t="s">
        <v>1078</v>
      </c>
      <c r="E886" s="179">
        <v>2008</v>
      </c>
      <c r="F886" s="395">
        <v>2014</v>
      </c>
      <c r="G886" s="382" t="s">
        <v>20</v>
      </c>
      <c r="H886" s="383" t="s">
        <v>20</v>
      </c>
      <c r="I886" s="384"/>
      <c r="J886" s="383"/>
      <c r="K886" s="385"/>
      <c r="N886" s="90">
        <v>882</v>
      </c>
    </row>
    <row r="887" spans="2:14" ht="19.649999999999999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371" t="s">
        <v>9</v>
      </c>
      <c r="J887" s="136" t="s">
        <v>1330</v>
      </c>
      <c r="K887" s="139" t="s">
        <v>1331</v>
      </c>
      <c r="L887" s="90">
        <v>1</v>
      </c>
      <c r="N887" s="90">
        <v>883</v>
      </c>
    </row>
    <row r="888" spans="2:14" ht="19.5" customHeight="1">
      <c r="B888" s="121">
        <f t="shared" ref="B888:B929" si="21">ROW()-25</f>
        <v>863</v>
      </c>
      <c r="C888" s="122" t="s">
        <v>433</v>
      </c>
      <c r="D888" s="122" t="s">
        <v>1078</v>
      </c>
      <c r="E888" s="122">
        <v>2012</v>
      </c>
      <c r="F888" s="396">
        <v>2014</v>
      </c>
      <c r="G888" s="386" t="s">
        <v>20</v>
      </c>
      <c r="H888" s="387" t="s">
        <v>20</v>
      </c>
      <c r="I888" s="388"/>
      <c r="J888" s="387"/>
      <c r="K888" s="389"/>
      <c r="N888" s="90">
        <v>884</v>
      </c>
    </row>
    <row r="889" spans="2:14" ht="19.5" customHeight="1">
      <c r="B889" s="185">
        <f t="shared" si="21"/>
        <v>864</v>
      </c>
      <c r="C889" s="179" t="s">
        <v>433</v>
      </c>
      <c r="D889" s="179" t="s">
        <v>1079</v>
      </c>
      <c r="E889" s="179">
        <v>2013</v>
      </c>
      <c r="F889" s="395">
        <v>2022</v>
      </c>
      <c r="G889" s="382" t="s">
        <v>20</v>
      </c>
      <c r="H889" s="383" t="s">
        <v>20</v>
      </c>
      <c r="I889" s="384"/>
      <c r="J889" s="383"/>
      <c r="K889" s="385"/>
      <c r="N889" s="90">
        <v>885</v>
      </c>
    </row>
    <row r="890" spans="2:14" ht="19.5" customHeight="1">
      <c r="B890" s="185">
        <f t="shared" si="21"/>
        <v>865</v>
      </c>
      <c r="C890" s="179" t="s">
        <v>433</v>
      </c>
      <c r="D890" s="179" t="s">
        <v>1079</v>
      </c>
      <c r="E890" s="179">
        <v>2014</v>
      </c>
      <c r="F890" s="395" t="s">
        <v>19</v>
      </c>
      <c r="G890" s="382" t="s">
        <v>20</v>
      </c>
      <c r="H890" s="383" t="s">
        <v>20</v>
      </c>
      <c r="I890" s="384"/>
      <c r="J890" s="383"/>
      <c r="K890" s="385"/>
      <c r="N890" s="90">
        <v>886</v>
      </c>
    </row>
    <row r="891" spans="2:14" ht="19.5" customHeight="1">
      <c r="B891" s="185">
        <f t="shared" si="21"/>
        <v>866</v>
      </c>
      <c r="C891" s="179" t="s">
        <v>433</v>
      </c>
      <c r="D891" s="179" t="s">
        <v>1525</v>
      </c>
      <c r="E891" s="179">
        <v>2007</v>
      </c>
      <c r="F891" s="395" t="s">
        <v>19</v>
      </c>
      <c r="G891" s="382" t="s">
        <v>20</v>
      </c>
      <c r="H891" s="383" t="s">
        <v>20</v>
      </c>
      <c r="I891" s="384"/>
      <c r="J891" s="383"/>
      <c r="K891" s="385"/>
      <c r="N891" s="90">
        <v>887</v>
      </c>
    </row>
    <row r="892" spans="2:14" ht="19.5" customHeight="1">
      <c r="B892" s="185">
        <f t="shared" si="21"/>
        <v>867</v>
      </c>
      <c r="C892" s="179" t="s">
        <v>433</v>
      </c>
      <c r="D892" s="179" t="s">
        <v>1237</v>
      </c>
      <c r="E892" s="179">
        <v>2010</v>
      </c>
      <c r="F892" s="395" t="s">
        <v>19</v>
      </c>
      <c r="G892" s="382" t="s">
        <v>20</v>
      </c>
      <c r="H892" s="383" t="s">
        <v>20</v>
      </c>
      <c r="I892" s="384"/>
      <c r="J892" s="383"/>
      <c r="K892" s="385"/>
      <c r="N892" s="90">
        <v>888</v>
      </c>
    </row>
    <row r="893" spans="2:14" ht="19.5" customHeight="1">
      <c r="B893" s="185">
        <f t="shared" si="21"/>
        <v>868</v>
      </c>
      <c r="C893" s="179" t="s">
        <v>433</v>
      </c>
      <c r="D893" s="179" t="s">
        <v>434</v>
      </c>
      <c r="E893" s="179">
        <v>2010</v>
      </c>
      <c r="F893" s="395">
        <v>2019</v>
      </c>
      <c r="G893" s="382" t="s">
        <v>20</v>
      </c>
      <c r="H893" s="383" t="s">
        <v>20</v>
      </c>
      <c r="I893" s="384"/>
      <c r="J893" s="383" t="s">
        <v>20</v>
      </c>
      <c r="K893" s="385"/>
      <c r="N893" s="90">
        <v>889</v>
      </c>
    </row>
    <row r="894" spans="2:14" ht="19.5" customHeight="1">
      <c r="B894" s="185">
        <f t="shared" si="21"/>
        <v>869</v>
      </c>
      <c r="C894" s="179" t="s">
        <v>433</v>
      </c>
      <c r="D894" s="179" t="s">
        <v>434</v>
      </c>
      <c r="E894" s="179">
        <v>2020</v>
      </c>
      <c r="F894" s="395" t="s">
        <v>19</v>
      </c>
      <c r="G894" s="382" t="s">
        <v>20</v>
      </c>
      <c r="H894" s="383" t="s">
        <v>20</v>
      </c>
      <c r="I894" s="384"/>
      <c r="J894" s="383" t="s">
        <v>20</v>
      </c>
      <c r="K894" s="385"/>
      <c r="N894" s="90">
        <v>890</v>
      </c>
    </row>
    <row r="895" spans="2:14" ht="19.5" customHeight="1">
      <c r="B895" s="185">
        <f t="shared" si="21"/>
        <v>870</v>
      </c>
      <c r="C895" s="179" t="s">
        <v>433</v>
      </c>
      <c r="D895" s="179" t="s">
        <v>1080</v>
      </c>
      <c r="E895" s="179">
        <v>2016</v>
      </c>
      <c r="F895" s="395">
        <v>2021</v>
      </c>
      <c r="G895" s="382" t="s">
        <v>20</v>
      </c>
      <c r="H895" s="383" t="s">
        <v>20</v>
      </c>
      <c r="I895" s="384"/>
      <c r="J895" s="383"/>
      <c r="K895" s="385"/>
      <c r="N895" s="90">
        <v>891</v>
      </c>
    </row>
    <row r="896" spans="2:14" ht="19.5" customHeight="1">
      <c r="B896" s="185">
        <f t="shared" si="21"/>
        <v>871</v>
      </c>
      <c r="C896" s="179" t="s">
        <v>433</v>
      </c>
      <c r="D896" s="179" t="s">
        <v>1080</v>
      </c>
      <c r="E896" s="179">
        <v>2018</v>
      </c>
      <c r="F896" s="395">
        <v>2022</v>
      </c>
      <c r="G896" s="382" t="s">
        <v>20</v>
      </c>
      <c r="H896" s="383" t="s">
        <v>20</v>
      </c>
      <c r="I896" s="384"/>
      <c r="J896" s="383"/>
      <c r="K896" s="385"/>
      <c r="N896" s="90">
        <v>892</v>
      </c>
    </row>
    <row r="897" spans="2:14" ht="19.5" customHeight="1">
      <c r="B897" s="185">
        <f t="shared" si="21"/>
        <v>872</v>
      </c>
      <c r="C897" s="179" t="s">
        <v>433</v>
      </c>
      <c r="D897" s="179" t="s">
        <v>746</v>
      </c>
      <c r="E897" s="179">
        <v>2011</v>
      </c>
      <c r="F897" s="395" t="s">
        <v>19</v>
      </c>
      <c r="G897" s="382" t="s">
        <v>20</v>
      </c>
      <c r="H897" s="383" t="s">
        <v>20</v>
      </c>
      <c r="I897" s="384"/>
      <c r="J897" s="383"/>
      <c r="K897" s="385"/>
      <c r="N897" s="90">
        <v>893</v>
      </c>
    </row>
    <row r="898" spans="2:14" ht="19.5" customHeight="1">
      <c r="B898" s="185">
        <f t="shared" si="21"/>
        <v>873</v>
      </c>
      <c r="C898" s="179" t="s">
        <v>433</v>
      </c>
      <c r="D898" s="179" t="s">
        <v>1238</v>
      </c>
      <c r="E898" s="179">
        <v>2019</v>
      </c>
      <c r="F898" s="395" t="s">
        <v>19</v>
      </c>
      <c r="G898" s="382" t="s">
        <v>20</v>
      </c>
      <c r="H898" s="383"/>
      <c r="I898" s="384" t="s">
        <v>20</v>
      </c>
      <c r="J898" s="383"/>
      <c r="K898" s="385"/>
      <c r="N898" s="90">
        <v>894</v>
      </c>
    </row>
    <row r="899" spans="2:14" ht="19.5" customHeight="1">
      <c r="B899" s="185">
        <f t="shared" si="21"/>
        <v>874</v>
      </c>
      <c r="C899" s="179" t="s">
        <v>433</v>
      </c>
      <c r="D899" s="179" t="s">
        <v>1521</v>
      </c>
      <c r="E899" s="179">
        <v>2010</v>
      </c>
      <c r="F899" s="395" t="s">
        <v>19</v>
      </c>
      <c r="G899" s="382" t="s">
        <v>20</v>
      </c>
      <c r="H899" s="383" t="s">
        <v>20</v>
      </c>
      <c r="I899" s="384"/>
      <c r="J899" s="383"/>
      <c r="K899" s="385"/>
      <c r="N899" s="90">
        <v>895</v>
      </c>
    </row>
    <row r="900" spans="2:14" ht="19.5" customHeight="1">
      <c r="B900" s="185">
        <f t="shared" si="21"/>
        <v>875</v>
      </c>
      <c r="C900" s="179" t="s">
        <v>433</v>
      </c>
      <c r="D900" s="179" t="s">
        <v>437</v>
      </c>
      <c r="E900" s="179">
        <v>2012</v>
      </c>
      <c r="F900" s="395">
        <v>2015</v>
      </c>
      <c r="G900" s="382" t="s">
        <v>20</v>
      </c>
      <c r="H900" s="383" t="s">
        <v>20</v>
      </c>
      <c r="I900" s="384"/>
      <c r="J900" s="383"/>
      <c r="K900" s="385"/>
      <c r="N900" s="90">
        <v>896</v>
      </c>
    </row>
    <row r="901" spans="2:14" ht="19.5" customHeight="1">
      <c r="B901" s="185">
        <f t="shared" si="21"/>
        <v>876</v>
      </c>
      <c r="C901" s="179" t="s">
        <v>433</v>
      </c>
      <c r="D901" s="179" t="s">
        <v>437</v>
      </c>
      <c r="E901" s="179">
        <v>2015</v>
      </c>
      <c r="F901" s="395" t="s">
        <v>19</v>
      </c>
      <c r="G901" s="382" t="s">
        <v>20</v>
      </c>
      <c r="H901" s="383" t="s">
        <v>20</v>
      </c>
      <c r="I901" s="384"/>
      <c r="J901" s="383"/>
      <c r="K901" s="385"/>
      <c r="N901" s="90">
        <v>897</v>
      </c>
    </row>
    <row r="902" spans="2:14" ht="19.5" customHeight="1">
      <c r="B902" s="185">
        <f t="shared" si="21"/>
        <v>877</v>
      </c>
      <c r="C902" s="179" t="s">
        <v>433</v>
      </c>
      <c r="D902" s="179" t="s">
        <v>440</v>
      </c>
      <c r="E902" s="179">
        <v>2010</v>
      </c>
      <c r="F902" s="395" t="s">
        <v>19</v>
      </c>
      <c r="G902" s="382" t="s">
        <v>20</v>
      </c>
      <c r="H902" s="383" t="s">
        <v>20</v>
      </c>
      <c r="I902" s="384"/>
      <c r="J902" s="383"/>
      <c r="K902" s="385"/>
      <c r="N902" s="90">
        <v>898</v>
      </c>
    </row>
    <row r="903" spans="2:14" ht="19.5" customHeight="1">
      <c r="B903" s="185">
        <f t="shared" si="21"/>
        <v>878</v>
      </c>
      <c r="C903" s="179" t="s">
        <v>433</v>
      </c>
      <c r="D903" s="179" t="s">
        <v>440</v>
      </c>
      <c r="E903" s="179">
        <v>2017</v>
      </c>
      <c r="F903" s="395" t="s">
        <v>19</v>
      </c>
      <c r="G903" s="382" t="s">
        <v>20</v>
      </c>
      <c r="H903" s="383" t="s">
        <v>20</v>
      </c>
      <c r="I903" s="384"/>
      <c r="J903" s="383"/>
      <c r="K903" s="385"/>
      <c r="N903" s="90">
        <v>899</v>
      </c>
    </row>
    <row r="904" spans="2:14" ht="19.5" customHeight="1">
      <c r="B904" s="185">
        <f t="shared" si="21"/>
        <v>879</v>
      </c>
      <c r="C904" s="179" t="s">
        <v>433</v>
      </c>
      <c r="D904" s="179" t="s">
        <v>1081</v>
      </c>
      <c r="E904" s="179">
        <v>2009</v>
      </c>
      <c r="F904" s="395">
        <v>2014</v>
      </c>
      <c r="G904" s="382" t="s">
        <v>20</v>
      </c>
      <c r="H904" s="383"/>
      <c r="I904" s="384"/>
      <c r="J904" s="383"/>
      <c r="K904" s="385"/>
      <c r="N904" s="90">
        <v>900</v>
      </c>
    </row>
    <row r="905" spans="2:14" ht="19.5" customHeight="1">
      <c r="B905" s="185">
        <f t="shared" si="21"/>
        <v>880</v>
      </c>
      <c r="C905" s="179" t="s">
        <v>433</v>
      </c>
      <c r="D905" s="179" t="s">
        <v>1081</v>
      </c>
      <c r="E905" s="179">
        <v>2015</v>
      </c>
      <c r="F905" s="395" t="s">
        <v>19</v>
      </c>
      <c r="G905" s="382" t="s">
        <v>20</v>
      </c>
      <c r="H905" s="383" t="s">
        <v>20</v>
      </c>
      <c r="I905" s="384"/>
      <c r="J905" s="383"/>
      <c r="K905" s="385"/>
      <c r="N905" s="90">
        <v>901</v>
      </c>
    </row>
    <row r="906" spans="2:14" ht="19.5" customHeight="1">
      <c r="B906" s="185">
        <f t="shared" si="21"/>
        <v>881</v>
      </c>
      <c r="C906" s="179" t="s">
        <v>433</v>
      </c>
      <c r="D906" s="179" t="s">
        <v>1082</v>
      </c>
      <c r="E906" s="179">
        <v>2012</v>
      </c>
      <c r="F906" s="395">
        <v>2014</v>
      </c>
      <c r="G906" s="382" t="s">
        <v>20</v>
      </c>
      <c r="H906" s="383" t="s">
        <v>20</v>
      </c>
      <c r="I906" s="384"/>
      <c r="J906" s="383"/>
      <c r="K906" s="385"/>
      <c r="N906" s="90">
        <v>902</v>
      </c>
    </row>
    <row r="907" spans="2:14" ht="19.5" customHeight="1">
      <c r="B907" s="185">
        <f t="shared" si="21"/>
        <v>882</v>
      </c>
      <c r="C907" s="179" t="s">
        <v>433</v>
      </c>
      <c r="D907" s="179" t="s">
        <v>441</v>
      </c>
      <c r="E907" s="179">
        <v>2014</v>
      </c>
      <c r="F907" s="395" t="s">
        <v>19</v>
      </c>
      <c r="G907" s="382" t="s">
        <v>20</v>
      </c>
      <c r="H907" s="383" t="s">
        <v>20</v>
      </c>
      <c r="I907" s="384"/>
      <c r="J907" s="383"/>
      <c r="K907" s="385"/>
      <c r="N907" s="90">
        <v>903</v>
      </c>
    </row>
    <row r="908" spans="2:14" ht="19.5" customHeight="1">
      <c r="B908" s="185">
        <f t="shared" si="21"/>
        <v>883</v>
      </c>
      <c r="C908" s="179" t="s">
        <v>433</v>
      </c>
      <c r="D908" s="179" t="s">
        <v>443</v>
      </c>
      <c r="E908" s="179">
        <v>2012</v>
      </c>
      <c r="F908" s="395" t="s">
        <v>19</v>
      </c>
      <c r="G908" s="382" t="s">
        <v>20</v>
      </c>
      <c r="H908" s="383" t="s">
        <v>20</v>
      </c>
      <c r="I908" s="384"/>
      <c r="J908" s="383"/>
      <c r="K908" s="385"/>
      <c r="N908" s="90">
        <v>904</v>
      </c>
    </row>
    <row r="909" spans="2:14" ht="19.5" customHeight="1">
      <c r="B909" s="185">
        <f t="shared" si="21"/>
        <v>884</v>
      </c>
      <c r="C909" s="179" t="s">
        <v>433</v>
      </c>
      <c r="D909" s="179" t="s">
        <v>1083</v>
      </c>
      <c r="E909" s="179">
        <v>2012</v>
      </c>
      <c r="F909" s="395">
        <v>2019</v>
      </c>
      <c r="G909" s="382" t="s">
        <v>20</v>
      </c>
      <c r="H909" s="383" t="s">
        <v>20</v>
      </c>
      <c r="I909" s="384"/>
      <c r="J909" s="383"/>
      <c r="K909" s="385"/>
      <c r="N909" s="90">
        <v>905</v>
      </c>
    </row>
    <row r="910" spans="2:14" ht="19.5" customHeight="1">
      <c r="B910" s="185">
        <f t="shared" si="21"/>
        <v>885</v>
      </c>
      <c r="C910" s="179" t="s">
        <v>433</v>
      </c>
      <c r="D910" s="179" t="s">
        <v>1085</v>
      </c>
      <c r="E910" s="179">
        <v>2012</v>
      </c>
      <c r="F910" s="395">
        <v>2019</v>
      </c>
      <c r="G910" s="382" t="s">
        <v>20</v>
      </c>
      <c r="H910" s="383" t="s">
        <v>20</v>
      </c>
      <c r="I910" s="384"/>
      <c r="J910" s="383"/>
      <c r="K910" s="385"/>
      <c r="N910" s="90">
        <v>906</v>
      </c>
    </row>
    <row r="911" spans="2:14" ht="19.5" customHeight="1">
      <c r="B911" s="185">
        <f t="shared" si="21"/>
        <v>886</v>
      </c>
      <c r="C911" s="179" t="s">
        <v>433</v>
      </c>
      <c r="D911" s="179" t="s">
        <v>1086</v>
      </c>
      <c r="E911" s="179">
        <v>2012</v>
      </c>
      <c r="F911" s="395">
        <v>2019</v>
      </c>
      <c r="G911" s="382" t="s">
        <v>20</v>
      </c>
      <c r="H911" s="383" t="s">
        <v>20</v>
      </c>
      <c r="I911" s="384"/>
      <c r="J911" s="383"/>
      <c r="K911" s="385"/>
      <c r="N911" s="90">
        <v>907</v>
      </c>
    </row>
    <row r="912" spans="2:14" ht="19.5" customHeight="1">
      <c r="B912" s="185">
        <f t="shared" si="21"/>
        <v>887</v>
      </c>
      <c r="C912" s="179" t="s">
        <v>433</v>
      </c>
      <c r="D912" s="179" t="s">
        <v>1087</v>
      </c>
      <c r="E912" s="179">
        <v>2020</v>
      </c>
      <c r="F912" s="395">
        <v>2021</v>
      </c>
      <c r="G912" s="382" t="s">
        <v>20</v>
      </c>
      <c r="H912" s="383" t="s">
        <v>20</v>
      </c>
      <c r="I912" s="384"/>
      <c r="J912" s="383"/>
      <c r="K912" s="385"/>
      <c r="N912" s="90">
        <v>908</v>
      </c>
    </row>
    <row r="913" spans="2:14" ht="19.5" customHeight="1">
      <c r="B913" s="185">
        <f t="shared" si="21"/>
        <v>888</v>
      </c>
      <c r="C913" s="179" t="s">
        <v>433</v>
      </c>
      <c r="D913" s="179" t="s">
        <v>1088</v>
      </c>
      <c r="E913" s="179">
        <v>2020</v>
      </c>
      <c r="F913" s="395">
        <v>2021</v>
      </c>
      <c r="G913" s="382" t="s">
        <v>20</v>
      </c>
      <c r="H913" s="383" t="s">
        <v>20</v>
      </c>
      <c r="I913" s="384"/>
      <c r="J913" s="383"/>
      <c r="K913" s="385"/>
      <c r="N913" s="90">
        <v>909</v>
      </c>
    </row>
    <row r="914" spans="2:14" ht="19.5" customHeight="1">
      <c r="B914" s="185">
        <f t="shared" si="21"/>
        <v>889</v>
      </c>
      <c r="C914" s="179" t="s">
        <v>433</v>
      </c>
      <c r="D914" s="179" t="s">
        <v>446</v>
      </c>
      <c r="E914" s="179">
        <v>2010</v>
      </c>
      <c r="F914" s="395">
        <v>2020</v>
      </c>
      <c r="G914" s="382" t="s">
        <v>20</v>
      </c>
      <c r="H914" s="383" t="s">
        <v>20</v>
      </c>
      <c r="I914" s="384"/>
      <c r="J914" s="383"/>
      <c r="K914" s="385"/>
      <c r="N914" s="90">
        <v>910</v>
      </c>
    </row>
    <row r="915" spans="2:14" ht="19.5" customHeight="1">
      <c r="B915" s="185">
        <f t="shared" si="21"/>
        <v>890</v>
      </c>
      <c r="C915" s="179" t="s">
        <v>433</v>
      </c>
      <c r="D915" s="179" t="s">
        <v>449</v>
      </c>
      <c r="E915" s="179">
        <v>2019</v>
      </c>
      <c r="F915" s="395" t="s">
        <v>19</v>
      </c>
      <c r="G915" s="382" t="s">
        <v>20</v>
      </c>
      <c r="H915" s="383" t="s">
        <v>20</v>
      </c>
      <c r="I915" s="384"/>
      <c r="J915" s="383"/>
      <c r="K915" s="385"/>
      <c r="N915" s="90">
        <v>911</v>
      </c>
    </row>
    <row r="916" spans="2:14" ht="19.5" customHeight="1">
      <c r="B916" s="185">
        <f t="shared" si="21"/>
        <v>891</v>
      </c>
      <c r="C916" s="179" t="s">
        <v>433</v>
      </c>
      <c r="D916" s="179" t="s">
        <v>451</v>
      </c>
      <c r="E916" s="179">
        <v>2016</v>
      </c>
      <c r="F916" s="395" t="s">
        <v>19</v>
      </c>
      <c r="G916" s="382" t="s">
        <v>20</v>
      </c>
      <c r="H916" s="383" t="s">
        <v>20</v>
      </c>
      <c r="I916" s="384"/>
      <c r="J916" s="383"/>
      <c r="K916" s="385" t="s">
        <v>20</v>
      </c>
      <c r="N916" s="90">
        <v>912</v>
      </c>
    </row>
    <row r="917" spans="2:14" ht="19.5" customHeight="1">
      <c r="B917" s="185">
        <f t="shared" si="21"/>
        <v>892</v>
      </c>
      <c r="C917" s="179" t="s">
        <v>433</v>
      </c>
      <c r="D917" s="179" t="s">
        <v>453</v>
      </c>
      <c r="E917" s="179">
        <v>2010</v>
      </c>
      <c r="F917" s="395" t="s">
        <v>19</v>
      </c>
      <c r="G917" s="382" t="s">
        <v>20</v>
      </c>
      <c r="H917" s="383" t="s">
        <v>20</v>
      </c>
      <c r="I917" s="384"/>
      <c r="J917" s="383"/>
      <c r="K917" s="385"/>
      <c r="N917" s="90">
        <v>913</v>
      </c>
    </row>
    <row r="918" spans="2:14" ht="19.5" customHeight="1">
      <c r="B918" s="185">
        <f t="shared" si="21"/>
        <v>893</v>
      </c>
      <c r="C918" s="179" t="s">
        <v>433</v>
      </c>
      <c r="D918" s="179" t="s">
        <v>1089</v>
      </c>
      <c r="E918" s="179">
        <v>2005</v>
      </c>
      <c r="F918" s="395">
        <v>2012</v>
      </c>
      <c r="G918" s="382" t="s">
        <v>20</v>
      </c>
      <c r="H918" s="383" t="s">
        <v>20</v>
      </c>
      <c r="I918" s="384"/>
      <c r="J918" s="383"/>
      <c r="K918" s="385"/>
      <c r="N918" s="90">
        <v>914</v>
      </c>
    </row>
    <row r="919" spans="2:14" ht="19.5" customHeight="1">
      <c r="B919" s="185">
        <f t="shared" si="21"/>
        <v>894</v>
      </c>
      <c r="C919" s="179" t="s">
        <v>433</v>
      </c>
      <c r="D919" s="179" t="s">
        <v>1089</v>
      </c>
      <c r="E919" s="179">
        <v>2013</v>
      </c>
      <c r="F919" s="395">
        <v>2020</v>
      </c>
      <c r="G919" s="382" t="s">
        <v>20</v>
      </c>
      <c r="H919" s="383" t="s">
        <v>20</v>
      </c>
      <c r="I919" s="384"/>
      <c r="J919" s="383"/>
      <c r="K919" s="385"/>
      <c r="N919" s="90">
        <v>915</v>
      </c>
    </row>
    <row r="920" spans="2:14" ht="19.5" customHeight="1">
      <c r="B920" s="185">
        <f t="shared" si="21"/>
        <v>895</v>
      </c>
      <c r="C920" s="179" t="s">
        <v>433</v>
      </c>
      <c r="D920" s="179" t="s">
        <v>1089</v>
      </c>
      <c r="E920" s="179">
        <v>2020</v>
      </c>
      <c r="F920" s="395">
        <v>2022</v>
      </c>
      <c r="G920" s="382" t="s">
        <v>20</v>
      </c>
      <c r="H920" s="383" t="s">
        <v>20</v>
      </c>
      <c r="I920" s="384"/>
      <c r="J920" s="383"/>
      <c r="K920" s="385"/>
      <c r="N920" s="90">
        <v>916</v>
      </c>
    </row>
    <row r="921" spans="2:14" ht="19.5" customHeight="1">
      <c r="B921" s="185">
        <f t="shared" si="21"/>
        <v>896</v>
      </c>
      <c r="C921" s="179" t="s">
        <v>433</v>
      </c>
      <c r="D921" s="179" t="s">
        <v>720</v>
      </c>
      <c r="E921" s="179">
        <v>2010</v>
      </c>
      <c r="F921" s="395" t="s">
        <v>19</v>
      </c>
      <c r="G921" s="382" t="s">
        <v>20</v>
      </c>
      <c r="H921" s="383" t="s">
        <v>20</v>
      </c>
      <c r="I921" s="384"/>
      <c r="J921" s="383"/>
      <c r="K921" s="385"/>
      <c r="N921" s="90">
        <v>917</v>
      </c>
    </row>
    <row r="922" spans="2:14" ht="19.5" customHeight="1">
      <c r="B922" s="185">
        <f t="shared" si="21"/>
        <v>897</v>
      </c>
      <c r="C922" s="179" t="s">
        <v>433</v>
      </c>
      <c r="D922" s="179" t="s">
        <v>455</v>
      </c>
      <c r="E922" s="179">
        <v>2001</v>
      </c>
      <c r="F922" s="395">
        <v>2014</v>
      </c>
      <c r="G922" s="382" t="s">
        <v>20</v>
      </c>
      <c r="H922" s="383"/>
      <c r="I922" s="384"/>
      <c r="J922" s="383"/>
      <c r="K922" s="385"/>
      <c r="N922" s="90">
        <v>918</v>
      </c>
    </row>
    <row r="923" spans="2:14" ht="19.5" customHeight="1">
      <c r="B923" s="185">
        <f t="shared" si="21"/>
        <v>898</v>
      </c>
      <c r="C923" s="179" t="s">
        <v>433</v>
      </c>
      <c r="D923" s="179" t="s">
        <v>1239</v>
      </c>
      <c r="E923" s="179">
        <v>2013</v>
      </c>
      <c r="F923" s="395" t="s">
        <v>19</v>
      </c>
      <c r="G923" s="382" t="s">
        <v>20</v>
      </c>
      <c r="H923" s="383" t="s">
        <v>20</v>
      </c>
      <c r="I923" s="384"/>
      <c r="J923" s="383"/>
      <c r="K923" s="385"/>
      <c r="N923" s="90">
        <v>919</v>
      </c>
    </row>
    <row r="924" spans="2:14" ht="19.5" customHeight="1">
      <c r="B924" s="185">
        <f t="shared" si="21"/>
        <v>899</v>
      </c>
      <c r="C924" s="179" t="s">
        <v>433</v>
      </c>
      <c r="D924" s="179" t="s">
        <v>1239</v>
      </c>
      <c r="E924" s="179">
        <v>2021</v>
      </c>
      <c r="F924" s="395" t="s">
        <v>19</v>
      </c>
      <c r="G924" s="382" t="s">
        <v>20</v>
      </c>
      <c r="H924" s="383" t="s">
        <v>20</v>
      </c>
      <c r="I924" s="384"/>
      <c r="J924" s="383"/>
      <c r="K924" s="385"/>
      <c r="N924" s="90">
        <v>920</v>
      </c>
    </row>
    <row r="925" spans="2:14" ht="19.5" customHeight="1">
      <c r="B925" s="185">
        <f t="shared" si="21"/>
        <v>900</v>
      </c>
      <c r="C925" s="179" t="s">
        <v>433</v>
      </c>
      <c r="D925" s="179" t="s">
        <v>1090</v>
      </c>
      <c r="E925" s="179">
        <v>2011</v>
      </c>
      <c r="F925" s="395">
        <v>2017</v>
      </c>
      <c r="G925" s="382" t="s">
        <v>20</v>
      </c>
      <c r="H925" s="383" t="s">
        <v>20</v>
      </c>
      <c r="I925" s="384"/>
      <c r="J925" s="383"/>
      <c r="K925" s="385"/>
      <c r="N925" s="90">
        <v>921</v>
      </c>
    </row>
    <row r="926" spans="2:14" ht="19.5" customHeight="1">
      <c r="B926" s="185">
        <f t="shared" si="21"/>
        <v>901</v>
      </c>
      <c r="C926" s="179" t="s">
        <v>433</v>
      </c>
      <c r="D926" s="179" t="s">
        <v>459</v>
      </c>
      <c r="E926" s="179">
        <v>2009</v>
      </c>
      <c r="F926" s="395">
        <v>2013</v>
      </c>
      <c r="G926" s="382" t="s">
        <v>20</v>
      </c>
      <c r="H926" s="383" t="s">
        <v>20</v>
      </c>
      <c r="I926" s="384"/>
      <c r="J926" s="383"/>
      <c r="K926" s="385"/>
      <c r="N926" s="90">
        <v>922</v>
      </c>
    </row>
    <row r="927" spans="2:14" ht="19.5" customHeight="1">
      <c r="B927" s="185">
        <f t="shared" si="21"/>
        <v>902</v>
      </c>
      <c r="C927" s="179" t="s">
        <v>433</v>
      </c>
      <c r="D927" s="179" t="s">
        <v>459</v>
      </c>
      <c r="E927" s="179">
        <v>2013</v>
      </c>
      <c r="F927" s="395" t="s">
        <v>19</v>
      </c>
      <c r="G927" s="382" t="s">
        <v>20</v>
      </c>
      <c r="H927" s="383" t="s">
        <v>20</v>
      </c>
      <c r="I927" s="384"/>
      <c r="J927" s="383"/>
      <c r="K927" s="385"/>
      <c r="N927" s="90">
        <v>923</v>
      </c>
    </row>
    <row r="928" spans="2:14" ht="19.5" customHeight="1">
      <c r="B928" s="185">
        <f t="shared" si="21"/>
        <v>903</v>
      </c>
      <c r="C928" s="179" t="s">
        <v>433</v>
      </c>
      <c r="D928" s="179" t="s">
        <v>1091</v>
      </c>
      <c r="E928" s="179">
        <v>2014</v>
      </c>
      <c r="F928" s="395">
        <v>2015</v>
      </c>
      <c r="G928" s="382" t="s">
        <v>20</v>
      </c>
      <c r="H928" s="383" t="s">
        <v>20</v>
      </c>
      <c r="I928" s="384"/>
      <c r="J928" s="383"/>
      <c r="K928" s="385"/>
      <c r="N928" s="90">
        <v>924</v>
      </c>
    </row>
    <row r="929" spans="2:14" ht="19.5" customHeight="1" thickBot="1">
      <c r="B929" s="185">
        <f t="shared" si="21"/>
        <v>904</v>
      </c>
      <c r="C929" s="179" t="s">
        <v>433</v>
      </c>
      <c r="D929" s="179" t="s">
        <v>1092</v>
      </c>
      <c r="E929" s="179">
        <v>2017</v>
      </c>
      <c r="F929" s="395">
        <v>2022</v>
      </c>
      <c r="G929" s="382" t="s">
        <v>20</v>
      </c>
      <c r="H929" s="383" t="s">
        <v>20</v>
      </c>
      <c r="I929" s="384"/>
      <c r="J929" s="383"/>
      <c r="K929" s="385"/>
      <c r="N929" s="90">
        <v>925</v>
      </c>
    </row>
    <row r="930" spans="2:14" ht="19.649999999999999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371" t="s">
        <v>9</v>
      </c>
      <c r="J930" s="136" t="s">
        <v>1330</v>
      </c>
      <c r="K930" s="139" t="s">
        <v>1331</v>
      </c>
      <c r="L930" s="90">
        <v>1</v>
      </c>
      <c r="N930" s="90">
        <v>926</v>
      </c>
    </row>
    <row r="931" spans="2:14" ht="19.5" customHeight="1">
      <c r="B931" s="121">
        <f t="shared" ref="B931:B972" si="22">ROW()-26</f>
        <v>905</v>
      </c>
      <c r="C931" s="122" t="s">
        <v>433</v>
      </c>
      <c r="D931" s="122" t="s">
        <v>1093</v>
      </c>
      <c r="E931" s="122">
        <v>2009</v>
      </c>
      <c r="F931" s="396">
        <v>2011</v>
      </c>
      <c r="G931" s="386" t="s">
        <v>20</v>
      </c>
      <c r="H931" s="387" t="s">
        <v>20</v>
      </c>
      <c r="I931" s="388"/>
      <c r="J931" s="387"/>
      <c r="K931" s="389"/>
      <c r="N931" s="90">
        <v>927</v>
      </c>
    </row>
    <row r="932" spans="2:14" ht="19.5" customHeight="1">
      <c r="B932" s="185">
        <f t="shared" si="22"/>
        <v>906</v>
      </c>
      <c r="C932" s="179" t="s">
        <v>433</v>
      </c>
      <c r="D932" s="179" t="s">
        <v>1093</v>
      </c>
      <c r="E932" s="179">
        <v>2012</v>
      </c>
      <c r="F932" s="395">
        <v>2018</v>
      </c>
      <c r="G932" s="382" t="s">
        <v>20</v>
      </c>
      <c r="H932" s="383" t="s">
        <v>20</v>
      </c>
      <c r="I932" s="384"/>
      <c r="J932" s="383"/>
      <c r="K932" s="385"/>
      <c r="N932" s="90">
        <v>928</v>
      </c>
    </row>
    <row r="933" spans="2:14" ht="19.5" customHeight="1">
      <c r="B933" s="185">
        <f t="shared" si="22"/>
        <v>907</v>
      </c>
      <c r="C933" s="179" t="s">
        <v>433</v>
      </c>
      <c r="D933" s="179" t="s">
        <v>1093</v>
      </c>
      <c r="E933" s="179">
        <v>2019</v>
      </c>
      <c r="F933" s="395">
        <v>2022</v>
      </c>
      <c r="G933" s="382" t="s">
        <v>20</v>
      </c>
      <c r="H933" s="383" t="s">
        <v>20</v>
      </c>
      <c r="I933" s="384"/>
      <c r="J933" s="383"/>
      <c r="K933" s="385"/>
      <c r="N933" s="90">
        <v>929</v>
      </c>
    </row>
    <row r="934" spans="2:14" ht="19.5" customHeight="1">
      <c r="B934" s="185">
        <f t="shared" si="22"/>
        <v>908</v>
      </c>
      <c r="C934" s="179" t="s">
        <v>433</v>
      </c>
      <c r="D934" s="179" t="s">
        <v>1093</v>
      </c>
      <c r="E934" s="179">
        <v>2019</v>
      </c>
      <c r="F934" s="395" t="s">
        <v>19</v>
      </c>
      <c r="G934" s="382" t="s">
        <v>20</v>
      </c>
      <c r="H934" s="383" t="s">
        <v>20</v>
      </c>
      <c r="I934" s="384"/>
      <c r="J934" s="383"/>
      <c r="K934" s="385"/>
      <c r="N934" s="90">
        <v>930</v>
      </c>
    </row>
    <row r="935" spans="2:14" ht="19.5" customHeight="1">
      <c r="B935" s="185">
        <f t="shared" si="22"/>
        <v>909</v>
      </c>
      <c r="C935" s="179" t="s">
        <v>433</v>
      </c>
      <c r="D935" s="179" t="s">
        <v>747</v>
      </c>
      <c r="E935" s="179">
        <v>2011</v>
      </c>
      <c r="F935" s="395" t="s">
        <v>19</v>
      </c>
      <c r="G935" s="382" t="s">
        <v>20</v>
      </c>
      <c r="H935" s="383" t="s">
        <v>20</v>
      </c>
      <c r="I935" s="384"/>
      <c r="J935" s="383"/>
      <c r="K935" s="385"/>
      <c r="N935" s="90">
        <v>931</v>
      </c>
    </row>
    <row r="936" spans="2:14" ht="19.5" customHeight="1">
      <c r="B936" s="185">
        <f t="shared" si="22"/>
        <v>910</v>
      </c>
      <c r="C936" s="179" t="s">
        <v>433</v>
      </c>
      <c r="D936" s="179" t="s">
        <v>1240</v>
      </c>
      <c r="E936" s="179">
        <v>2008</v>
      </c>
      <c r="F936" s="395">
        <v>2013</v>
      </c>
      <c r="G936" s="382" t="s">
        <v>20</v>
      </c>
      <c r="H936" s="383" t="s">
        <v>20</v>
      </c>
      <c r="I936" s="384"/>
      <c r="J936" s="383"/>
      <c r="K936" s="385"/>
      <c r="N936" s="90">
        <v>932</v>
      </c>
    </row>
    <row r="937" spans="2:14" ht="19.5" customHeight="1">
      <c r="B937" s="185">
        <f t="shared" si="22"/>
        <v>911</v>
      </c>
      <c r="C937" s="179" t="s">
        <v>433</v>
      </c>
      <c r="D937" s="179" t="s">
        <v>1240</v>
      </c>
      <c r="E937" s="179">
        <v>2013</v>
      </c>
      <c r="F937" s="395" t="s">
        <v>19</v>
      </c>
      <c r="G937" s="382" t="s">
        <v>20</v>
      </c>
      <c r="H937" s="383" t="s">
        <v>20</v>
      </c>
      <c r="I937" s="384"/>
      <c r="J937" s="383"/>
      <c r="K937" s="385"/>
      <c r="N937" s="90">
        <v>933</v>
      </c>
    </row>
    <row r="938" spans="2:14" ht="19.5" customHeight="1">
      <c r="B938" s="185">
        <f t="shared" si="22"/>
        <v>912</v>
      </c>
      <c r="C938" s="179" t="s">
        <v>433</v>
      </c>
      <c r="D938" s="179" t="s">
        <v>460</v>
      </c>
      <c r="E938" s="179">
        <v>2013</v>
      </c>
      <c r="F938" s="395" t="s">
        <v>19</v>
      </c>
      <c r="G938" s="382" t="s">
        <v>20</v>
      </c>
      <c r="H938" s="383" t="s">
        <v>20</v>
      </c>
      <c r="I938" s="384" t="s">
        <v>20</v>
      </c>
      <c r="J938" s="383"/>
      <c r="K938" s="385"/>
      <c r="N938" s="90">
        <v>934</v>
      </c>
    </row>
    <row r="939" spans="2:14" ht="19.5" customHeight="1">
      <c r="B939" s="185">
        <f t="shared" si="22"/>
        <v>913</v>
      </c>
      <c r="C939" s="179" t="s">
        <v>433</v>
      </c>
      <c r="D939" s="179" t="s">
        <v>1094</v>
      </c>
      <c r="E939" s="179">
        <v>2003</v>
      </c>
      <c r="F939" s="395">
        <v>2015</v>
      </c>
      <c r="G939" s="382" t="s">
        <v>20</v>
      </c>
      <c r="H939" s="383"/>
      <c r="I939" s="384"/>
      <c r="J939" s="383"/>
      <c r="K939" s="385"/>
      <c r="N939" s="90">
        <v>935</v>
      </c>
    </row>
    <row r="940" spans="2:14" ht="19.5" customHeight="1">
      <c r="B940" s="185">
        <f t="shared" si="22"/>
        <v>914</v>
      </c>
      <c r="C940" s="179" t="s">
        <v>433</v>
      </c>
      <c r="D940" s="179" t="s">
        <v>1094</v>
      </c>
      <c r="E940" s="179">
        <v>2013</v>
      </c>
      <c r="F940" s="395">
        <v>2015</v>
      </c>
      <c r="G940" s="382" t="s">
        <v>20</v>
      </c>
      <c r="H940" s="383" t="s">
        <v>20</v>
      </c>
      <c r="I940" s="384"/>
      <c r="J940" s="383"/>
      <c r="K940" s="385"/>
      <c r="N940" s="90">
        <v>936</v>
      </c>
    </row>
    <row r="941" spans="2:14" ht="19.5" customHeight="1">
      <c r="B941" s="185">
        <f t="shared" si="22"/>
        <v>915</v>
      </c>
      <c r="C941" s="179" t="s">
        <v>433</v>
      </c>
      <c r="D941" s="179" t="s">
        <v>1094</v>
      </c>
      <c r="E941" s="179">
        <v>2016</v>
      </c>
      <c r="F941" s="395">
        <v>2022</v>
      </c>
      <c r="G941" s="382" t="s">
        <v>20</v>
      </c>
      <c r="H941" s="383" t="s">
        <v>20</v>
      </c>
      <c r="I941" s="384"/>
      <c r="J941" s="383"/>
      <c r="K941" s="385"/>
      <c r="N941" s="90">
        <v>937</v>
      </c>
    </row>
    <row r="942" spans="2:14" ht="19.5" customHeight="1">
      <c r="B942" s="185">
        <f t="shared" si="22"/>
        <v>916</v>
      </c>
      <c r="C942" s="179" t="s">
        <v>433</v>
      </c>
      <c r="D942" s="179" t="s">
        <v>1095</v>
      </c>
      <c r="E942" s="179">
        <v>2016</v>
      </c>
      <c r="F942" s="395">
        <v>2022</v>
      </c>
      <c r="G942" s="382" t="s">
        <v>20</v>
      </c>
      <c r="H942" s="383" t="s">
        <v>20</v>
      </c>
      <c r="I942" s="384"/>
      <c r="J942" s="383"/>
      <c r="K942" s="385"/>
      <c r="N942" s="90">
        <v>938</v>
      </c>
    </row>
    <row r="943" spans="2:14" ht="19.5" customHeight="1">
      <c r="B943" s="185">
        <f t="shared" si="22"/>
        <v>917</v>
      </c>
      <c r="C943" s="179" t="s">
        <v>433</v>
      </c>
      <c r="D943" s="179" t="s">
        <v>1520</v>
      </c>
      <c r="E943" s="179">
        <v>2011</v>
      </c>
      <c r="F943" s="395" t="s">
        <v>19</v>
      </c>
      <c r="G943" s="382" t="s">
        <v>20</v>
      </c>
      <c r="H943" s="383" t="s">
        <v>20</v>
      </c>
      <c r="I943" s="384"/>
      <c r="J943" s="383"/>
      <c r="K943" s="385"/>
      <c r="N943" s="90">
        <v>939</v>
      </c>
    </row>
    <row r="944" spans="2:14" ht="19.5" customHeight="1">
      <c r="B944" s="185">
        <f t="shared" si="22"/>
        <v>918</v>
      </c>
      <c r="C944" s="179" t="s">
        <v>433</v>
      </c>
      <c r="D944" s="179" t="s">
        <v>748</v>
      </c>
      <c r="E944" s="179">
        <v>2011</v>
      </c>
      <c r="F944" s="395" t="s">
        <v>19</v>
      </c>
      <c r="G944" s="382" t="s">
        <v>20</v>
      </c>
      <c r="H944" s="383" t="s">
        <v>20</v>
      </c>
      <c r="I944" s="384"/>
      <c r="J944" s="383"/>
      <c r="K944" s="385"/>
      <c r="N944" s="90">
        <v>940</v>
      </c>
    </row>
    <row r="945" spans="2:14" ht="19.5" customHeight="1">
      <c r="B945" s="185">
        <f t="shared" si="22"/>
        <v>919</v>
      </c>
      <c r="C945" s="179" t="s">
        <v>433</v>
      </c>
      <c r="D945" s="179" t="s">
        <v>461</v>
      </c>
      <c r="E945" s="179">
        <v>2012</v>
      </c>
      <c r="F945" s="395">
        <v>2019</v>
      </c>
      <c r="G945" s="382" t="s">
        <v>20</v>
      </c>
      <c r="H945" s="383" t="s">
        <v>20</v>
      </c>
      <c r="I945" s="384"/>
      <c r="J945" s="383"/>
      <c r="K945" s="385"/>
      <c r="N945" s="90">
        <v>941</v>
      </c>
    </row>
    <row r="946" spans="2:14" ht="19.5" customHeight="1">
      <c r="B946" s="185">
        <f t="shared" si="22"/>
        <v>920</v>
      </c>
      <c r="C946" s="179" t="s">
        <v>433</v>
      </c>
      <c r="D946" s="179" t="s">
        <v>1096</v>
      </c>
      <c r="E946" s="179">
        <v>2013</v>
      </c>
      <c r="F946" s="395">
        <v>2015</v>
      </c>
      <c r="G946" s="382" t="s">
        <v>20</v>
      </c>
      <c r="H946" s="383" t="s">
        <v>20</v>
      </c>
      <c r="I946" s="384"/>
      <c r="J946" s="383"/>
      <c r="K946" s="385"/>
      <c r="N946" s="90">
        <v>942</v>
      </c>
    </row>
    <row r="947" spans="2:14" ht="19.5" customHeight="1">
      <c r="B947" s="185">
        <f t="shared" si="22"/>
        <v>921</v>
      </c>
      <c r="C947" s="179" t="s">
        <v>462</v>
      </c>
      <c r="D947" s="179" t="s">
        <v>463</v>
      </c>
      <c r="E947" s="179">
        <v>2013</v>
      </c>
      <c r="F947" s="395">
        <v>2019</v>
      </c>
      <c r="G947" s="398" t="s">
        <v>20</v>
      </c>
      <c r="H947" s="383"/>
      <c r="I947" s="399" t="s">
        <v>20</v>
      </c>
      <c r="J947" s="383"/>
      <c r="K947" s="385"/>
      <c r="N947" s="90">
        <v>943</v>
      </c>
    </row>
    <row r="948" spans="2:14" ht="19.5" customHeight="1">
      <c r="B948" s="185">
        <f t="shared" si="22"/>
        <v>922</v>
      </c>
      <c r="C948" s="179" t="s">
        <v>462</v>
      </c>
      <c r="D948" s="179" t="s">
        <v>465</v>
      </c>
      <c r="E948" s="179">
        <v>2006</v>
      </c>
      <c r="F948" s="395">
        <v>2015</v>
      </c>
      <c r="G948" s="398" t="s">
        <v>20</v>
      </c>
      <c r="H948" s="383"/>
      <c r="I948" s="399" t="s">
        <v>20</v>
      </c>
      <c r="J948" s="383"/>
      <c r="K948" s="385"/>
      <c r="N948" s="90">
        <v>944</v>
      </c>
    </row>
    <row r="949" spans="2:14" ht="19.5" customHeight="1">
      <c r="B949" s="185">
        <f t="shared" si="22"/>
        <v>923</v>
      </c>
      <c r="C949" s="179" t="s">
        <v>462</v>
      </c>
      <c r="D949" s="179" t="s">
        <v>466</v>
      </c>
      <c r="E949" s="179">
        <v>2015</v>
      </c>
      <c r="F949" s="395">
        <v>2021</v>
      </c>
      <c r="G949" s="398" t="s">
        <v>20</v>
      </c>
      <c r="H949" s="383"/>
      <c r="I949" s="399" t="s">
        <v>20</v>
      </c>
      <c r="J949" s="383"/>
      <c r="K949" s="385"/>
      <c r="N949" s="90">
        <v>945</v>
      </c>
    </row>
    <row r="950" spans="2:14" ht="19.5" customHeight="1">
      <c r="B950" s="185">
        <f t="shared" si="22"/>
        <v>924</v>
      </c>
      <c r="C950" s="179" t="s">
        <v>462</v>
      </c>
      <c r="D950" s="179" t="s">
        <v>146</v>
      </c>
      <c r="E950" s="179">
        <v>2013</v>
      </c>
      <c r="F950" s="395">
        <v>2019</v>
      </c>
      <c r="G950" s="398" t="s">
        <v>20</v>
      </c>
      <c r="H950" s="383"/>
      <c r="I950" s="399" t="s">
        <v>20</v>
      </c>
      <c r="J950" s="383"/>
      <c r="K950" s="385"/>
      <c r="N950" s="90">
        <v>946</v>
      </c>
    </row>
    <row r="951" spans="2:14" ht="19.5" customHeight="1">
      <c r="B951" s="185">
        <f t="shared" si="22"/>
        <v>925</v>
      </c>
      <c r="C951" s="179" t="s">
        <v>462</v>
      </c>
      <c r="D951" s="179" t="s">
        <v>469</v>
      </c>
      <c r="E951" s="179">
        <v>2011</v>
      </c>
      <c r="F951" s="395">
        <v>2017</v>
      </c>
      <c r="G951" s="398" t="s">
        <v>20</v>
      </c>
      <c r="H951" s="383"/>
      <c r="I951" s="399" t="s">
        <v>20</v>
      </c>
      <c r="J951" s="383"/>
      <c r="K951" s="400" t="s">
        <v>20</v>
      </c>
      <c r="N951" s="90">
        <v>947</v>
      </c>
    </row>
    <row r="952" spans="2:14" ht="19.5" customHeight="1">
      <c r="B952" s="185">
        <f t="shared" si="22"/>
        <v>926</v>
      </c>
      <c r="C952" s="179" t="s">
        <v>462</v>
      </c>
      <c r="D952" s="179" t="s">
        <v>469</v>
      </c>
      <c r="E952" s="179">
        <v>2018</v>
      </c>
      <c r="F952" s="395" t="s">
        <v>19</v>
      </c>
      <c r="G952" s="398" t="s">
        <v>20</v>
      </c>
      <c r="H952" s="401" t="s">
        <v>20</v>
      </c>
      <c r="I952" s="399" t="s">
        <v>20</v>
      </c>
      <c r="J952" s="383"/>
      <c r="K952" s="385"/>
      <c r="N952" s="90">
        <v>948</v>
      </c>
    </row>
    <row r="953" spans="2:14" ht="19.5" customHeight="1">
      <c r="B953" s="185">
        <f t="shared" si="22"/>
        <v>927</v>
      </c>
      <c r="C953" s="179" t="s">
        <v>462</v>
      </c>
      <c r="D953" s="179" t="s">
        <v>1241</v>
      </c>
      <c r="E953" s="179">
        <v>2006</v>
      </c>
      <c r="F953" s="395">
        <v>2014</v>
      </c>
      <c r="G953" s="382" t="s">
        <v>20</v>
      </c>
      <c r="H953" s="383"/>
      <c r="I953" s="384" t="s">
        <v>20</v>
      </c>
      <c r="J953" s="383"/>
      <c r="K953" s="385"/>
      <c r="N953" s="90">
        <v>949</v>
      </c>
    </row>
    <row r="954" spans="2:14" ht="19.5" customHeight="1">
      <c r="B954" s="185">
        <f t="shared" si="22"/>
        <v>928</v>
      </c>
      <c r="C954" s="179" t="s">
        <v>462</v>
      </c>
      <c r="D954" s="179" t="s">
        <v>1241</v>
      </c>
      <c r="E954" s="179">
        <v>2020</v>
      </c>
      <c r="F954" s="395" t="s">
        <v>19</v>
      </c>
      <c r="G954" s="398" t="s">
        <v>20</v>
      </c>
      <c r="H954" s="401" t="s">
        <v>20</v>
      </c>
      <c r="I954" s="399" t="s">
        <v>20</v>
      </c>
      <c r="J954" s="383"/>
      <c r="K954" s="385"/>
      <c r="N954" s="90">
        <v>950</v>
      </c>
    </row>
    <row r="955" spans="2:14" ht="19.5" customHeight="1">
      <c r="B955" s="185">
        <f t="shared" si="22"/>
        <v>929</v>
      </c>
      <c r="C955" s="179" t="s">
        <v>462</v>
      </c>
      <c r="D955" s="179" t="s">
        <v>1242</v>
      </c>
      <c r="E955" s="179">
        <v>2017</v>
      </c>
      <c r="F955" s="395" t="s">
        <v>19</v>
      </c>
      <c r="G955" s="398" t="s">
        <v>20</v>
      </c>
      <c r="H955" s="401" t="s">
        <v>20</v>
      </c>
      <c r="I955" s="399" t="s">
        <v>20</v>
      </c>
      <c r="J955" s="383"/>
      <c r="K955" s="385"/>
      <c r="N955" s="90">
        <v>951</v>
      </c>
    </row>
    <row r="956" spans="2:14" ht="19.5" customHeight="1">
      <c r="B956" s="185">
        <f t="shared" si="22"/>
        <v>930</v>
      </c>
      <c r="C956" s="179" t="s">
        <v>462</v>
      </c>
      <c r="D956" s="179" t="s">
        <v>1243</v>
      </c>
      <c r="E956" s="179">
        <v>2017</v>
      </c>
      <c r="F956" s="395" t="s">
        <v>19</v>
      </c>
      <c r="G956" s="398" t="s">
        <v>20</v>
      </c>
      <c r="H956" s="401" t="s">
        <v>20</v>
      </c>
      <c r="I956" s="399" t="s">
        <v>20</v>
      </c>
      <c r="J956" s="383"/>
      <c r="K956" s="385"/>
      <c r="N956" s="90">
        <v>952</v>
      </c>
    </row>
    <row r="957" spans="2:14" ht="19.5" customHeight="1">
      <c r="B957" s="185">
        <f t="shared" si="22"/>
        <v>931</v>
      </c>
      <c r="C957" s="179" t="s">
        <v>462</v>
      </c>
      <c r="D957" s="179" t="s">
        <v>471</v>
      </c>
      <c r="E957" s="179">
        <v>2008</v>
      </c>
      <c r="F957" s="395">
        <v>2017</v>
      </c>
      <c r="G957" s="398" t="s">
        <v>20</v>
      </c>
      <c r="H957" s="383"/>
      <c r="I957" s="399" t="s">
        <v>20</v>
      </c>
      <c r="J957" s="383"/>
      <c r="K957" s="385"/>
      <c r="N957" s="90">
        <v>953</v>
      </c>
    </row>
    <row r="958" spans="2:14" ht="19.5" customHeight="1">
      <c r="B958" s="185">
        <f t="shared" si="22"/>
        <v>932</v>
      </c>
      <c r="C958" s="179" t="s">
        <v>462</v>
      </c>
      <c r="D958" s="179" t="s">
        <v>473</v>
      </c>
      <c r="E958" s="179">
        <v>2020</v>
      </c>
      <c r="F958" s="395" t="s">
        <v>19</v>
      </c>
      <c r="G958" s="398" t="s">
        <v>20</v>
      </c>
      <c r="H958" s="401" t="s">
        <v>20</v>
      </c>
      <c r="I958" s="399" t="s">
        <v>20</v>
      </c>
      <c r="J958" s="383"/>
      <c r="K958" s="385"/>
      <c r="N958" s="90">
        <v>954</v>
      </c>
    </row>
    <row r="959" spans="2:14" ht="19.5" customHeight="1">
      <c r="B959" s="185">
        <f t="shared" si="22"/>
        <v>933</v>
      </c>
      <c r="C959" s="179" t="s">
        <v>462</v>
      </c>
      <c r="D959" s="179" t="s">
        <v>473</v>
      </c>
      <c r="E959" s="179">
        <v>2020</v>
      </c>
      <c r="F959" s="395" t="s">
        <v>19</v>
      </c>
      <c r="G959" s="398" t="s">
        <v>20</v>
      </c>
      <c r="H959" s="383"/>
      <c r="I959" s="384"/>
      <c r="J959" s="383"/>
      <c r="K959" s="400" t="s">
        <v>20</v>
      </c>
      <c r="N959" s="90">
        <v>955</v>
      </c>
    </row>
    <row r="960" spans="2:14" ht="19.5" customHeight="1">
      <c r="B960" s="185">
        <f t="shared" si="22"/>
        <v>934</v>
      </c>
      <c r="C960" s="179" t="s">
        <v>462</v>
      </c>
      <c r="D960" s="179" t="s">
        <v>1244</v>
      </c>
      <c r="E960" s="179">
        <v>2012</v>
      </c>
      <c r="F960" s="395">
        <v>2019</v>
      </c>
      <c r="G960" s="398" t="s">
        <v>20</v>
      </c>
      <c r="H960" s="383"/>
      <c r="I960" s="399" t="s">
        <v>20</v>
      </c>
      <c r="J960" s="383"/>
      <c r="K960" s="385"/>
      <c r="N960" s="90">
        <v>956</v>
      </c>
    </row>
    <row r="961" spans="2:14" ht="19.5" customHeight="1">
      <c r="B961" s="185">
        <f t="shared" si="22"/>
        <v>935</v>
      </c>
      <c r="C961" s="179" t="s">
        <v>462</v>
      </c>
      <c r="D961" s="179" t="s">
        <v>474</v>
      </c>
      <c r="E961" s="179">
        <v>2010</v>
      </c>
      <c r="F961" s="395">
        <v>2021</v>
      </c>
      <c r="G961" s="382" t="s">
        <v>20</v>
      </c>
      <c r="H961" s="383" t="s">
        <v>20</v>
      </c>
      <c r="I961" s="384"/>
      <c r="J961" s="383"/>
      <c r="K961" s="385"/>
      <c r="N961" s="90">
        <v>957</v>
      </c>
    </row>
    <row r="962" spans="2:14" ht="19.5" customHeight="1">
      <c r="B962" s="185">
        <f t="shared" si="22"/>
        <v>936</v>
      </c>
      <c r="C962" s="179" t="s">
        <v>462</v>
      </c>
      <c r="D962" s="179" t="s">
        <v>474</v>
      </c>
      <c r="E962" s="179">
        <v>2021</v>
      </c>
      <c r="F962" s="395" t="s">
        <v>19</v>
      </c>
      <c r="G962" s="398" t="s">
        <v>20</v>
      </c>
      <c r="H962" s="383"/>
      <c r="I962" s="399" t="s">
        <v>20</v>
      </c>
      <c r="J962" s="383"/>
      <c r="K962" s="400" t="s">
        <v>20</v>
      </c>
      <c r="N962" s="90">
        <v>958</v>
      </c>
    </row>
    <row r="963" spans="2:14" ht="19.5" customHeight="1">
      <c r="B963" s="185">
        <f t="shared" si="22"/>
        <v>937</v>
      </c>
      <c r="C963" s="179" t="s">
        <v>462</v>
      </c>
      <c r="D963" s="179" t="s">
        <v>475</v>
      </c>
      <c r="E963" s="179">
        <v>2001</v>
      </c>
      <c r="F963" s="395">
        <v>2014</v>
      </c>
      <c r="G963" s="382" t="s">
        <v>20</v>
      </c>
      <c r="H963" s="383"/>
      <c r="I963" s="384"/>
      <c r="J963" s="383"/>
      <c r="K963" s="385"/>
      <c r="N963" s="90">
        <v>959</v>
      </c>
    </row>
    <row r="964" spans="2:14" ht="19.5" customHeight="1">
      <c r="B964" s="185">
        <f t="shared" si="22"/>
        <v>938</v>
      </c>
      <c r="C964" s="179" t="s">
        <v>462</v>
      </c>
      <c r="D964" s="179" t="s">
        <v>475</v>
      </c>
      <c r="E964" s="179">
        <v>2014</v>
      </c>
      <c r="F964" s="395">
        <v>2020</v>
      </c>
      <c r="G964" s="382" t="s">
        <v>20</v>
      </c>
      <c r="H964" s="383" t="s">
        <v>20</v>
      </c>
      <c r="I964" s="384"/>
      <c r="J964" s="383"/>
      <c r="K964" s="385" t="s">
        <v>20</v>
      </c>
      <c r="N964" s="90">
        <v>960</v>
      </c>
    </row>
    <row r="965" spans="2:14" ht="19.5" customHeight="1">
      <c r="B965" s="185">
        <f t="shared" si="22"/>
        <v>939</v>
      </c>
      <c r="C965" s="179" t="s">
        <v>462</v>
      </c>
      <c r="D965" s="179" t="s">
        <v>475</v>
      </c>
      <c r="E965" s="179">
        <v>2018</v>
      </c>
      <c r="F965" s="395" t="s">
        <v>19</v>
      </c>
      <c r="G965" s="398" t="s">
        <v>20</v>
      </c>
      <c r="H965" s="401" t="s">
        <v>20</v>
      </c>
      <c r="I965" s="399" t="s">
        <v>20</v>
      </c>
      <c r="J965" s="383"/>
      <c r="K965" s="385"/>
      <c r="N965" s="90">
        <v>961</v>
      </c>
    </row>
    <row r="966" spans="2:14" ht="19.5" customHeight="1">
      <c r="B966" s="185">
        <f t="shared" si="22"/>
        <v>940</v>
      </c>
      <c r="C966" s="179" t="s">
        <v>462</v>
      </c>
      <c r="D966" s="179" t="s">
        <v>478</v>
      </c>
      <c r="E966" s="179">
        <v>2012</v>
      </c>
      <c r="F966" s="395">
        <v>2014</v>
      </c>
      <c r="G966" s="398" t="s">
        <v>20</v>
      </c>
      <c r="H966" s="383"/>
      <c r="I966" s="399" t="s">
        <v>20</v>
      </c>
      <c r="J966" s="383"/>
      <c r="K966" s="385"/>
      <c r="N966" s="90">
        <v>962</v>
      </c>
    </row>
    <row r="967" spans="2:14" ht="19.5" customHeight="1">
      <c r="B967" s="185">
        <f t="shared" si="22"/>
        <v>941</v>
      </c>
      <c r="C967" s="179" t="s">
        <v>462</v>
      </c>
      <c r="D967" s="179" t="s">
        <v>1246</v>
      </c>
      <c r="E967" s="179">
        <v>2019</v>
      </c>
      <c r="F967" s="395" t="s">
        <v>19</v>
      </c>
      <c r="G967" s="398" t="s">
        <v>20</v>
      </c>
      <c r="H967" s="401" t="s">
        <v>20</v>
      </c>
      <c r="I967" s="399" t="s">
        <v>20</v>
      </c>
      <c r="J967" s="383"/>
      <c r="K967" s="385"/>
      <c r="N967" s="90">
        <v>963</v>
      </c>
    </row>
    <row r="968" spans="2:14" ht="19.5" customHeight="1">
      <c r="B968" s="185">
        <f t="shared" si="22"/>
        <v>942</v>
      </c>
      <c r="C968" s="179" t="s">
        <v>1247</v>
      </c>
      <c r="D968" s="179" t="s">
        <v>1248</v>
      </c>
      <c r="E968" s="179">
        <v>2016</v>
      </c>
      <c r="F968" s="395" t="s">
        <v>19</v>
      </c>
      <c r="G968" s="382"/>
      <c r="H968" s="383" t="s">
        <v>20</v>
      </c>
      <c r="I968" s="384"/>
      <c r="J968" s="383"/>
      <c r="K968" s="385"/>
      <c r="N968" s="90">
        <v>964</v>
      </c>
    </row>
    <row r="969" spans="2:14" ht="19.5" customHeight="1">
      <c r="B969" s="185">
        <f t="shared" si="22"/>
        <v>943</v>
      </c>
      <c r="C969" s="179" t="s">
        <v>783</v>
      </c>
      <c r="D969" s="179" t="s">
        <v>1249</v>
      </c>
      <c r="E969" s="179">
        <v>2014</v>
      </c>
      <c r="F969" s="395" t="s">
        <v>19</v>
      </c>
      <c r="G969" s="382" t="s">
        <v>20</v>
      </c>
      <c r="H969" s="383" t="s">
        <v>20</v>
      </c>
      <c r="I969" s="384"/>
      <c r="J969" s="383"/>
      <c r="K969" s="385"/>
      <c r="N969" s="90">
        <v>965</v>
      </c>
    </row>
    <row r="970" spans="2:14" ht="19.5" customHeight="1">
      <c r="B970" s="185">
        <f t="shared" si="22"/>
        <v>944</v>
      </c>
      <c r="C970" s="179" t="s">
        <v>783</v>
      </c>
      <c r="D970" s="179" t="s">
        <v>1250</v>
      </c>
      <c r="E970" s="179">
        <v>2013</v>
      </c>
      <c r="F970" s="395">
        <v>2019</v>
      </c>
      <c r="G970" s="398" t="s">
        <v>20</v>
      </c>
      <c r="H970" s="401" t="s">
        <v>20</v>
      </c>
      <c r="I970" s="399" t="s">
        <v>20</v>
      </c>
      <c r="J970" s="383"/>
      <c r="K970" s="400" t="s">
        <v>20</v>
      </c>
      <c r="N970" s="90">
        <v>966</v>
      </c>
    </row>
    <row r="971" spans="2:14" ht="19.5" customHeight="1">
      <c r="B971" s="185">
        <f t="shared" si="22"/>
        <v>945</v>
      </c>
      <c r="C971" s="179" t="s">
        <v>783</v>
      </c>
      <c r="D971" s="179" t="s">
        <v>1250</v>
      </c>
      <c r="E971" s="179">
        <v>2019</v>
      </c>
      <c r="F971" s="395" t="s">
        <v>19</v>
      </c>
      <c r="G971" s="398" t="s">
        <v>20</v>
      </c>
      <c r="H971" s="401" t="s">
        <v>20</v>
      </c>
      <c r="I971" s="399" t="s">
        <v>20</v>
      </c>
      <c r="J971" s="383"/>
      <c r="K971" s="385"/>
      <c r="N971" s="90">
        <v>967</v>
      </c>
    </row>
    <row r="972" spans="2:14" ht="19.5" customHeight="1" thickBot="1">
      <c r="B972" s="185">
        <f t="shared" si="22"/>
        <v>946</v>
      </c>
      <c r="C972" s="179" t="s">
        <v>783</v>
      </c>
      <c r="D972" s="179" t="s">
        <v>1250</v>
      </c>
      <c r="E972" s="179">
        <v>2019</v>
      </c>
      <c r="F972" s="395" t="s">
        <v>19</v>
      </c>
      <c r="G972" s="398" t="s">
        <v>20</v>
      </c>
      <c r="H972" s="383"/>
      <c r="I972" s="384"/>
      <c r="J972" s="383"/>
      <c r="K972" s="400" t="s">
        <v>20</v>
      </c>
      <c r="N972" s="90">
        <v>968</v>
      </c>
    </row>
    <row r="973" spans="2:14" ht="19.649999999999999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371" t="s">
        <v>9</v>
      </c>
      <c r="J973" s="136" t="s">
        <v>1330</v>
      </c>
      <c r="K973" s="139" t="s">
        <v>1331</v>
      </c>
      <c r="L973" s="90">
        <v>1</v>
      </c>
      <c r="N973" s="90">
        <v>969</v>
      </c>
    </row>
    <row r="974" spans="2:14" ht="19.5" customHeight="1">
      <c r="B974" s="121">
        <f t="shared" ref="B974:B1015" si="23">ROW()-27</f>
        <v>947</v>
      </c>
      <c r="C974" s="122" t="s">
        <v>783</v>
      </c>
      <c r="D974" s="122" t="s">
        <v>1251</v>
      </c>
      <c r="E974" s="122">
        <v>2013</v>
      </c>
      <c r="F974" s="396">
        <v>2021</v>
      </c>
      <c r="G974" s="402" t="s">
        <v>20</v>
      </c>
      <c r="H974" s="403" t="s">
        <v>20</v>
      </c>
      <c r="I974" s="404" t="s">
        <v>20</v>
      </c>
      <c r="J974" s="387"/>
      <c r="K974" s="405" t="s">
        <v>20</v>
      </c>
      <c r="N974" s="90">
        <v>970</v>
      </c>
    </row>
    <row r="975" spans="2:14" ht="19.5" customHeight="1">
      <c r="B975" s="185">
        <f t="shared" si="23"/>
        <v>948</v>
      </c>
      <c r="C975" s="179" t="s">
        <v>783</v>
      </c>
      <c r="D975" s="179" t="s">
        <v>1251</v>
      </c>
      <c r="E975" s="179">
        <v>2021</v>
      </c>
      <c r="F975" s="395" t="s">
        <v>19</v>
      </c>
      <c r="G975" s="382" t="s">
        <v>20</v>
      </c>
      <c r="H975" s="383" t="s">
        <v>20</v>
      </c>
      <c r="I975" s="384"/>
      <c r="J975" s="383" t="s">
        <v>20</v>
      </c>
      <c r="K975" s="385" t="s">
        <v>20</v>
      </c>
      <c r="N975" s="90">
        <v>971</v>
      </c>
    </row>
    <row r="976" spans="2:14" ht="19.5" customHeight="1">
      <c r="B976" s="185">
        <f t="shared" si="23"/>
        <v>949</v>
      </c>
      <c r="C976" s="179" t="s">
        <v>783</v>
      </c>
      <c r="D976" s="179" t="s">
        <v>1252</v>
      </c>
      <c r="E976" s="179">
        <v>2010</v>
      </c>
      <c r="F976" s="395">
        <v>2018</v>
      </c>
      <c r="G976" s="398" t="s">
        <v>20</v>
      </c>
      <c r="H976" s="401" t="s">
        <v>20</v>
      </c>
      <c r="I976" s="399" t="s">
        <v>20</v>
      </c>
      <c r="J976" s="383"/>
      <c r="K976" s="400" t="s">
        <v>20</v>
      </c>
      <c r="N976" s="90">
        <v>972</v>
      </c>
    </row>
    <row r="977" spans="2:14" ht="19.5" customHeight="1">
      <c r="B977" s="185">
        <f t="shared" si="23"/>
        <v>950</v>
      </c>
      <c r="C977" s="179" t="s">
        <v>783</v>
      </c>
      <c r="D977" s="179" t="s">
        <v>1253</v>
      </c>
      <c r="E977" s="179">
        <v>2013</v>
      </c>
      <c r="F977" s="395">
        <v>2019</v>
      </c>
      <c r="G977" s="398" t="s">
        <v>20</v>
      </c>
      <c r="H977" s="401" t="s">
        <v>20</v>
      </c>
      <c r="I977" s="399" t="s">
        <v>20</v>
      </c>
      <c r="J977" s="383"/>
      <c r="K977" s="400" t="s">
        <v>20</v>
      </c>
      <c r="N977" s="90">
        <v>973</v>
      </c>
    </row>
    <row r="978" spans="2:14" ht="19.5" customHeight="1">
      <c r="B978" s="185">
        <f t="shared" si="23"/>
        <v>951</v>
      </c>
      <c r="C978" s="179" t="s">
        <v>783</v>
      </c>
      <c r="D978" s="179" t="s">
        <v>1253</v>
      </c>
      <c r="E978" s="179">
        <v>2019</v>
      </c>
      <c r="F978" s="395" t="s">
        <v>19</v>
      </c>
      <c r="G978" s="398" t="s">
        <v>20</v>
      </c>
      <c r="H978" s="401" t="s">
        <v>20</v>
      </c>
      <c r="I978" s="399" t="s">
        <v>20</v>
      </c>
      <c r="J978" s="383"/>
      <c r="K978" s="385"/>
      <c r="N978" s="90">
        <v>974</v>
      </c>
    </row>
    <row r="979" spans="2:14" ht="19.5" customHeight="1">
      <c r="B979" s="185">
        <f t="shared" si="23"/>
        <v>952</v>
      </c>
      <c r="C979" s="179" t="s">
        <v>783</v>
      </c>
      <c r="D979" s="179" t="s">
        <v>1253</v>
      </c>
      <c r="E979" s="179">
        <v>2019</v>
      </c>
      <c r="F979" s="395" t="s">
        <v>19</v>
      </c>
      <c r="G979" s="382" t="s">
        <v>20</v>
      </c>
      <c r="H979" s="383"/>
      <c r="I979" s="384"/>
      <c r="J979" s="383"/>
      <c r="K979" s="385" t="s">
        <v>20</v>
      </c>
      <c r="N979" s="90">
        <v>975</v>
      </c>
    </row>
    <row r="980" spans="2:14" ht="19.5" customHeight="1">
      <c r="B980" s="185">
        <f t="shared" si="23"/>
        <v>953</v>
      </c>
      <c r="C980" s="179" t="s">
        <v>783</v>
      </c>
      <c r="D980" s="179" t="s">
        <v>1254</v>
      </c>
      <c r="E980" s="179">
        <v>2017</v>
      </c>
      <c r="F980" s="395" t="s">
        <v>19</v>
      </c>
      <c r="G980" s="398" t="s">
        <v>20</v>
      </c>
      <c r="H980" s="401" t="s">
        <v>20</v>
      </c>
      <c r="I980" s="399" t="s">
        <v>20</v>
      </c>
      <c r="J980" s="383"/>
      <c r="K980" s="400" t="s">
        <v>20</v>
      </c>
      <c r="N980" s="90">
        <v>976</v>
      </c>
    </row>
    <row r="981" spans="2:14" ht="19.5" customHeight="1">
      <c r="B981" s="185">
        <f t="shared" si="23"/>
        <v>954</v>
      </c>
      <c r="C981" s="179" t="s">
        <v>783</v>
      </c>
      <c r="D981" s="179" t="s">
        <v>1255</v>
      </c>
      <c r="E981" s="179">
        <v>2006</v>
      </c>
      <c r="F981" s="395" t="s">
        <v>19</v>
      </c>
      <c r="G981" s="398" t="s">
        <v>20</v>
      </c>
      <c r="H981" s="383"/>
      <c r="I981" s="399" t="s">
        <v>20</v>
      </c>
      <c r="J981" s="383"/>
      <c r="K981" s="400" t="s">
        <v>20</v>
      </c>
      <c r="N981" s="90">
        <v>977</v>
      </c>
    </row>
    <row r="982" spans="2:14" ht="19.5" customHeight="1">
      <c r="B982" s="185">
        <f t="shared" si="23"/>
        <v>955</v>
      </c>
      <c r="C982" s="179" t="s">
        <v>783</v>
      </c>
      <c r="D982" s="179" t="s">
        <v>1256</v>
      </c>
      <c r="E982" s="179">
        <v>2016</v>
      </c>
      <c r="F982" s="395" t="s">
        <v>19</v>
      </c>
      <c r="G982" s="398" t="s">
        <v>20</v>
      </c>
      <c r="H982" s="401" t="s">
        <v>20</v>
      </c>
      <c r="I982" s="399" t="s">
        <v>20</v>
      </c>
      <c r="J982" s="383"/>
      <c r="K982" s="385"/>
      <c r="N982" s="90">
        <v>978</v>
      </c>
    </row>
    <row r="983" spans="2:14" ht="19.5" customHeight="1">
      <c r="B983" s="185">
        <f t="shared" si="23"/>
        <v>956</v>
      </c>
      <c r="C983" s="179" t="s">
        <v>783</v>
      </c>
      <c r="D983" s="179" t="s">
        <v>1257</v>
      </c>
      <c r="E983" s="179">
        <v>2019</v>
      </c>
      <c r="F983" s="395" t="s">
        <v>19</v>
      </c>
      <c r="G983" s="398" t="s">
        <v>20</v>
      </c>
      <c r="H983" s="401" t="s">
        <v>20</v>
      </c>
      <c r="I983" s="399" t="s">
        <v>20</v>
      </c>
      <c r="J983" s="383"/>
      <c r="K983" s="385"/>
      <c r="N983" s="90">
        <v>979</v>
      </c>
    </row>
    <row r="984" spans="2:14" ht="19.5" customHeight="1">
      <c r="B984" s="185">
        <f t="shared" si="23"/>
        <v>957</v>
      </c>
      <c r="C984" s="179" t="s">
        <v>783</v>
      </c>
      <c r="D984" s="179" t="s">
        <v>1258</v>
      </c>
      <c r="E984" s="179">
        <v>2018</v>
      </c>
      <c r="F984" s="395" t="s">
        <v>19</v>
      </c>
      <c r="G984" s="398" t="s">
        <v>20</v>
      </c>
      <c r="H984" s="401" t="s">
        <v>20</v>
      </c>
      <c r="I984" s="399" t="s">
        <v>20</v>
      </c>
      <c r="J984" s="383"/>
      <c r="K984" s="385"/>
      <c r="N984" s="90">
        <v>980</v>
      </c>
    </row>
    <row r="985" spans="2:14" ht="19.5" customHeight="1">
      <c r="B985" s="185">
        <f t="shared" si="23"/>
        <v>958</v>
      </c>
      <c r="C985" s="179" t="s">
        <v>783</v>
      </c>
      <c r="D985" s="179" t="s">
        <v>1259</v>
      </c>
      <c r="E985" s="179">
        <v>2016</v>
      </c>
      <c r="F985" s="395">
        <v>2023</v>
      </c>
      <c r="G985" s="398" t="s">
        <v>20</v>
      </c>
      <c r="H985" s="401" t="s">
        <v>20</v>
      </c>
      <c r="I985" s="399" t="s">
        <v>20</v>
      </c>
      <c r="J985" s="383"/>
      <c r="K985" s="385"/>
      <c r="N985" s="90">
        <v>981</v>
      </c>
    </row>
    <row r="986" spans="2:14" ht="19.5" customHeight="1">
      <c r="B986" s="185">
        <f t="shared" si="23"/>
        <v>959</v>
      </c>
      <c r="C986" s="179" t="s">
        <v>481</v>
      </c>
      <c r="D986" s="179" t="s">
        <v>1261</v>
      </c>
      <c r="E986" s="179">
        <v>2012</v>
      </c>
      <c r="F986" s="395">
        <v>2019</v>
      </c>
      <c r="G986" s="382" t="s">
        <v>20</v>
      </c>
      <c r="H986" s="383" t="s">
        <v>20</v>
      </c>
      <c r="I986" s="384"/>
      <c r="J986" s="383"/>
      <c r="K986" s="385"/>
      <c r="N986" s="90">
        <v>982</v>
      </c>
    </row>
    <row r="987" spans="2:14" ht="19.5" customHeight="1">
      <c r="B987" s="185">
        <f t="shared" si="23"/>
        <v>960</v>
      </c>
      <c r="C987" s="179" t="s">
        <v>481</v>
      </c>
      <c r="D987" s="179" t="s">
        <v>1097</v>
      </c>
      <c r="E987" s="179">
        <v>2010</v>
      </c>
      <c r="F987" s="395">
        <v>2017</v>
      </c>
      <c r="G987" s="382" t="s">
        <v>20</v>
      </c>
      <c r="H987" s="383" t="s">
        <v>20</v>
      </c>
      <c r="I987" s="384"/>
      <c r="J987" s="383"/>
      <c r="K987" s="385"/>
      <c r="N987" s="90">
        <v>983</v>
      </c>
    </row>
    <row r="988" spans="2:14" ht="19.5" customHeight="1">
      <c r="B988" s="185">
        <f t="shared" si="23"/>
        <v>961</v>
      </c>
      <c r="C988" s="179" t="s">
        <v>481</v>
      </c>
      <c r="D988" s="179" t="s">
        <v>1098</v>
      </c>
      <c r="E988" s="179">
        <v>2014</v>
      </c>
      <c r="F988" s="395" t="s">
        <v>19</v>
      </c>
      <c r="G988" s="382" t="s">
        <v>20</v>
      </c>
      <c r="H988" s="383" t="s">
        <v>20</v>
      </c>
      <c r="I988" s="384"/>
      <c r="J988" s="383"/>
      <c r="K988" s="385" t="s">
        <v>20</v>
      </c>
      <c r="N988" s="90">
        <v>984</v>
      </c>
    </row>
    <row r="989" spans="2:14" ht="19.5" customHeight="1">
      <c r="B989" s="185">
        <f t="shared" si="23"/>
        <v>962</v>
      </c>
      <c r="C989" s="179" t="s">
        <v>481</v>
      </c>
      <c r="D989" s="179" t="s">
        <v>482</v>
      </c>
      <c r="E989" s="179">
        <v>2010</v>
      </c>
      <c r="F989" s="395">
        <v>2010</v>
      </c>
      <c r="G989" s="382" t="s">
        <v>20</v>
      </c>
      <c r="H989" s="383" t="s">
        <v>20</v>
      </c>
      <c r="I989" s="384"/>
      <c r="J989" s="383"/>
      <c r="K989" s="385"/>
      <c r="N989" s="90">
        <v>985</v>
      </c>
    </row>
    <row r="990" spans="2:14" ht="19.5" customHeight="1">
      <c r="B990" s="185">
        <f t="shared" si="23"/>
        <v>963</v>
      </c>
      <c r="C990" s="179" t="s">
        <v>481</v>
      </c>
      <c r="D990" s="179" t="s">
        <v>482</v>
      </c>
      <c r="E990" s="179">
        <v>2016</v>
      </c>
      <c r="F990" s="395" t="s">
        <v>19</v>
      </c>
      <c r="G990" s="382" t="s">
        <v>20</v>
      </c>
      <c r="H990" s="383" t="s">
        <v>20</v>
      </c>
      <c r="I990" s="384"/>
      <c r="J990" s="383"/>
      <c r="K990" s="385" t="s">
        <v>20</v>
      </c>
      <c r="N990" s="90">
        <v>986</v>
      </c>
    </row>
    <row r="991" spans="2:14" ht="19.5" customHeight="1">
      <c r="B991" s="185">
        <f t="shared" si="23"/>
        <v>964</v>
      </c>
      <c r="C991" s="179" t="s">
        <v>1262</v>
      </c>
      <c r="D991" s="179" t="s">
        <v>1263</v>
      </c>
      <c r="E991" s="179">
        <v>2016</v>
      </c>
      <c r="F991" s="395" t="s">
        <v>19</v>
      </c>
      <c r="G991" s="382" t="s">
        <v>20</v>
      </c>
      <c r="H991" s="383"/>
      <c r="I991" s="384"/>
      <c r="J991" s="383"/>
      <c r="K991" s="385"/>
      <c r="N991" s="90">
        <v>987</v>
      </c>
    </row>
    <row r="992" spans="2:14" ht="19.5" customHeight="1">
      <c r="B992" s="185">
        <f t="shared" si="23"/>
        <v>965</v>
      </c>
      <c r="C992" s="179" t="s">
        <v>1262</v>
      </c>
      <c r="D992" s="179" t="s">
        <v>1264</v>
      </c>
      <c r="E992" s="179">
        <v>2016</v>
      </c>
      <c r="F992" s="395" t="s">
        <v>19</v>
      </c>
      <c r="G992" s="382" t="s">
        <v>20</v>
      </c>
      <c r="H992" s="383"/>
      <c r="I992" s="384" t="s">
        <v>20</v>
      </c>
      <c r="J992" s="383"/>
      <c r="K992" s="385"/>
      <c r="N992" s="90">
        <v>988</v>
      </c>
    </row>
    <row r="993" spans="2:14" ht="19.5" customHeight="1">
      <c r="B993" s="185">
        <f t="shared" si="23"/>
        <v>966</v>
      </c>
      <c r="C993" s="179" t="s">
        <v>1701</v>
      </c>
      <c r="D993" s="179">
        <v>1500</v>
      </c>
      <c r="E993" s="179">
        <v>2008</v>
      </c>
      <c r="F993" s="395">
        <v>2019</v>
      </c>
      <c r="G993" s="382" t="s">
        <v>20</v>
      </c>
      <c r="H993" s="383" t="s">
        <v>20</v>
      </c>
      <c r="I993" s="384"/>
      <c r="J993" s="383"/>
      <c r="K993" s="385"/>
      <c r="N993" s="90">
        <v>989</v>
      </c>
    </row>
    <row r="994" spans="2:14" ht="19.5" customHeight="1">
      <c r="B994" s="185">
        <f t="shared" si="23"/>
        <v>967</v>
      </c>
      <c r="C994" s="179" t="s">
        <v>1701</v>
      </c>
      <c r="D994" s="179">
        <v>1500</v>
      </c>
      <c r="E994" s="179">
        <v>2019</v>
      </c>
      <c r="F994" s="395">
        <v>2022</v>
      </c>
      <c r="G994" s="382" t="s">
        <v>20</v>
      </c>
      <c r="H994" s="383"/>
      <c r="I994" s="384"/>
      <c r="J994" s="383"/>
      <c r="K994" s="385"/>
      <c r="N994" s="90">
        <v>990</v>
      </c>
    </row>
    <row r="995" spans="2:14" ht="19.5" customHeight="1">
      <c r="B995" s="185">
        <f t="shared" si="23"/>
        <v>968</v>
      </c>
      <c r="C995" s="179" t="s">
        <v>1701</v>
      </c>
      <c r="D995" s="179" t="s">
        <v>1531</v>
      </c>
      <c r="E995" s="179">
        <v>2019</v>
      </c>
      <c r="F995" s="395" t="s">
        <v>19</v>
      </c>
      <c r="G995" s="382" t="s">
        <v>20</v>
      </c>
      <c r="H995" s="383" t="s">
        <v>20</v>
      </c>
      <c r="I995" s="384" t="s">
        <v>20</v>
      </c>
      <c r="J995" s="383"/>
      <c r="K995" s="385"/>
      <c r="N995" s="90">
        <v>991</v>
      </c>
    </row>
    <row r="996" spans="2:14" ht="19.5" customHeight="1">
      <c r="B996" s="185">
        <f t="shared" si="23"/>
        <v>969</v>
      </c>
      <c r="C996" s="179" t="s">
        <v>1701</v>
      </c>
      <c r="D996" s="179">
        <v>2500</v>
      </c>
      <c r="E996" s="179">
        <v>2008</v>
      </c>
      <c r="F996" s="395">
        <v>2022</v>
      </c>
      <c r="G996" s="382" t="s">
        <v>20</v>
      </c>
      <c r="H996" s="383" t="s">
        <v>20</v>
      </c>
      <c r="I996" s="384"/>
      <c r="J996" s="383"/>
      <c r="K996" s="385"/>
      <c r="N996" s="90">
        <v>992</v>
      </c>
    </row>
    <row r="997" spans="2:14" ht="19.5" customHeight="1">
      <c r="B997" s="185">
        <f t="shared" si="23"/>
        <v>970</v>
      </c>
      <c r="C997" s="179" t="s">
        <v>1701</v>
      </c>
      <c r="D997" s="179" t="s">
        <v>1757</v>
      </c>
      <c r="E997" s="179">
        <v>2019</v>
      </c>
      <c r="F997" s="395" t="s">
        <v>19</v>
      </c>
      <c r="G997" s="382" t="s">
        <v>20</v>
      </c>
      <c r="H997" s="383" t="s">
        <v>20</v>
      </c>
      <c r="I997" s="384" t="s">
        <v>20</v>
      </c>
      <c r="J997" s="383"/>
      <c r="K997" s="385"/>
      <c r="N997" s="90">
        <v>993</v>
      </c>
    </row>
    <row r="998" spans="2:14" ht="19.5" customHeight="1">
      <c r="B998" s="185">
        <f t="shared" si="23"/>
        <v>971</v>
      </c>
      <c r="C998" s="179" t="s">
        <v>1701</v>
      </c>
      <c r="D998" s="179">
        <v>3500</v>
      </c>
      <c r="E998" s="179">
        <v>2008</v>
      </c>
      <c r="F998" s="395">
        <v>2022</v>
      </c>
      <c r="G998" s="382" t="s">
        <v>20</v>
      </c>
      <c r="H998" s="383" t="s">
        <v>20</v>
      </c>
      <c r="I998" s="384"/>
      <c r="J998" s="383"/>
      <c r="K998" s="385"/>
      <c r="N998" s="90">
        <v>994</v>
      </c>
    </row>
    <row r="999" spans="2:14" ht="19.5" customHeight="1">
      <c r="B999" s="185">
        <f t="shared" si="23"/>
        <v>972</v>
      </c>
      <c r="C999" s="179" t="s">
        <v>1701</v>
      </c>
      <c r="D999" s="179" t="s">
        <v>1758</v>
      </c>
      <c r="E999" s="179">
        <v>2019</v>
      </c>
      <c r="F999" s="395" t="s">
        <v>19</v>
      </c>
      <c r="G999" s="382" t="s">
        <v>20</v>
      </c>
      <c r="H999" s="383" t="s">
        <v>20</v>
      </c>
      <c r="I999" s="384" t="s">
        <v>20</v>
      </c>
      <c r="J999" s="383"/>
      <c r="K999" s="385"/>
      <c r="N999" s="90">
        <v>995</v>
      </c>
    </row>
    <row r="1000" spans="2:14" ht="19.5" customHeight="1">
      <c r="B1000" s="185">
        <f t="shared" si="23"/>
        <v>973</v>
      </c>
      <c r="C1000" s="179" t="s">
        <v>1701</v>
      </c>
      <c r="D1000" s="179">
        <v>4500</v>
      </c>
      <c r="E1000" s="179">
        <v>2008</v>
      </c>
      <c r="F1000" s="395">
        <v>2022</v>
      </c>
      <c r="G1000" s="382" t="s">
        <v>20</v>
      </c>
      <c r="H1000" s="383" t="s">
        <v>20</v>
      </c>
      <c r="I1000" s="384"/>
      <c r="J1000" s="383"/>
      <c r="K1000" s="385"/>
      <c r="N1000" s="90">
        <v>996</v>
      </c>
    </row>
    <row r="1001" spans="2:14" ht="19.5" customHeight="1">
      <c r="B1001" s="185">
        <f t="shared" si="23"/>
        <v>974</v>
      </c>
      <c r="C1001" s="179" t="s">
        <v>1701</v>
      </c>
      <c r="D1001" s="179" t="s">
        <v>1759</v>
      </c>
      <c r="E1001" s="179">
        <v>2019</v>
      </c>
      <c r="F1001" s="395" t="s">
        <v>19</v>
      </c>
      <c r="G1001" s="382" t="s">
        <v>20</v>
      </c>
      <c r="H1001" s="383" t="s">
        <v>20</v>
      </c>
      <c r="I1001" s="384" t="s">
        <v>20</v>
      </c>
      <c r="J1001" s="383"/>
      <c r="K1001" s="385"/>
      <c r="N1001" s="90">
        <v>997</v>
      </c>
    </row>
    <row r="1002" spans="2:14" ht="19.5" customHeight="1">
      <c r="B1002" s="185">
        <f t="shared" si="23"/>
        <v>975</v>
      </c>
      <c r="C1002" s="179" t="s">
        <v>1701</v>
      </c>
      <c r="D1002" s="179">
        <v>5500</v>
      </c>
      <c r="E1002" s="179">
        <v>2008</v>
      </c>
      <c r="F1002" s="395">
        <v>2022</v>
      </c>
      <c r="G1002" s="382" t="s">
        <v>20</v>
      </c>
      <c r="H1002" s="383" t="s">
        <v>20</v>
      </c>
      <c r="I1002" s="384"/>
      <c r="J1002" s="383"/>
      <c r="K1002" s="385"/>
      <c r="N1002" s="90">
        <v>998</v>
      </c>
    </row>
    <row r="1003" spans="2:14" ht="19.5" customHeight="1">
      <c r="B1003" s="185">
        <f t="shared" si="23"/>
        <v>976</v>
      </c>
      <c r="C1003" s="179" t="s">
        <v>1701</v>
      </c>
      <c r="D1003" s="179" t="s">
        <v>1760</v>
      </c>
      <c r="E1003" s="179">
        <v>2019</v>
      </c>
      <c r="F1003" s="395" t="s">
        <v>19</v>
      </c>
      <c r="G1003" s="382" t="s">
        <v>20</v>
      </c>
      <c r="H1003" s="383" t="s">
        <v>20</v>
      </c>
      <c r="I1003" s="384" t="s">
        <v>20</v>
      </c>
      <c r="J1003" s="383"/>
      <c r="K1003" s="385"/>
      <c r="N1003" s="90">
        <v>999</v>
      </c>
    </row>
    <row r="1004" spans="2:14" ht="19.5" customHeight="1">
      <c r="B1004" s="185">
        <f t="shared" si="23"/>
        <v>977</v>
      </c>
      <c r="C1004" s="179" t="s">
        <v>1701</v>
      </c>
      <c r="D1004" s="179" t="s">
        <v>1099</v>
      </c>
      <c r="E1004" s="179">
        <v>2012</v>
      </c>
      <c r="F1004" s="395">
        <v>2021</v>
      </c>
      <c r="G1004" s="382" t="s">
        <v>20</v>
      </c>
      <c r="H1004" s="383" t="s">
        <v>20</v>
      </c>
      <c r="I1004" s="384"/>
      <c r="J1004" s="383"/>
      <c r="K1004" s="385"/>
      <c r="N1004" s="90">
        <v>1000</v>
      </c>
    </row>
    <row r="1005" spans="2:14" ht="19.5" customHeight="1">
      <c r="B1005" s="185">
        <f t="shared" si="23"/>
        <v>978</v>
      </c>
      <c r="C1005" s="179" t="s">
        <v>1701</v>
      </c>
      <c r="D1005" s="179" t="s">
        <v>1100</v>
      </c>
      <c r="E1005" s="179">
        <v>2021</v>
      </c>
      <c r="F1005" s="395">
        <v>2022</v>
      </c>
      <c r="G1005" s="382" t="s">
        <v>20</v>
      </c>
      <c r="H1005" s="383" t="s">
        <v>20</v>
      </c>
      <c r="I1005" s="384"/>
      <c r="J1005" s="383"/>
      <c r="K1005" s="385"/>
      <c r="N1005" s="90">
        <v>1001</v>
      </c>
    </row>
    <row r="1006" spans="2:14" ht="19.5" customHeight="1">
      <c r="B1006" s="185">
        <f t="shared" si="23"/>
        <v>979</v>
      </c>
      <c r="C1006" s="179" t="s">
        <v>1701</v>
      </c>
      <c r="D1006" s="179" t="s">
        <v>1101</v>
      </c>
      <c r="E1006" s="179">
        <v>2014</v>
      </c>
      <c r="F1006" s="395">
        <v>2021</v>
      </c>
      <c r="G1006" s="382" t="s">
        <v>20</v>
      </c>
      <c r="H1006" s="383" t="s">
        <v>20</v>
      </c>
      <c r="I1006" s="384"/>
      <c r="J1006" s="383"/>
      <c r="K1006" s="385"/>
      <c r="N1006" s="90">
        <v>1002</v>
      </c>
    </row>
    <row r="1007" spans="2:14" ht="19.5" customHeight="1">
      <c r="B1007" s="185">
        <f t="shared" si="23"/>
        <v>980</v>
      </c>
      <c r="C1007" s="179" t="s">
        <v>1701</v>
      </c>
      <c r="D1007" s="179" t="s">
        <v>1102</v>
      </c>
      <c r="E1007" s="179">
        <v>2014</v>
      </c>
      <c r="F1007" s="395">
        <v>2021</v>
      </c>
      <c r="G1007" s="382" t="s">
        <v>20</v>
      </c>
      <c r="H1007" s="383" t="s">
        <v>20</v>
      </c>
      <c r="I1007" s="384"/>
      <c r="J1007" s="383"/>
      <c r="K1007" s="385"/>
      <c r="N1007" s="90">
        <v>1003</v>
      </c>
    </row>
    <row r="1008" spans="2:14" ht="19.5" customHeight="1">
      <c r="B1008" s="185">
        <f t="shared" si="23"/>
        <v>981</v>
      </c>
      <c r="C1008" s="179" t="s">
        <v>1701</v>
      </c>
      <c r="D1008" s="179" t="s">
        <v>1103</v>
      </c>
      <c r="E1008" s="179">
        <v>2012</v>
      </c>
      <c r="F1008" s="395">
        <v>2015</v>
      </c>
      <c r="G1008" s="382" t="s">
        <v>20</v>
      </c>
      <c r="H1008" s="383" t="s">
        <v>20</v>
      </c>
      <c r="I1008" s="384"/>
      <c r="J1008" s="383"/>
      <c r="K1008" s="385"/>
      <c r="N1008" s="90">
        <v>1004</v>
      </c>
    </row>
    <row r="1009" spans="2:14" ht="19.5" customHeight="1">
      <c r="B1009" s="185">
        <f t="shared" si="23"/>
        <v>982</v>
      </c>
      <c r="C1009" s="179" t="s">
        <v>1701</v>
      </c>
      <c r="D1009" s="179" t="s">
        <v>1104</v>
      </c>
      <c r="E1009" s="179">
        <v>2015</v>
      </c>
      <c r="F1009" s="395">
        <v>2021</v>
      </c>
      <c r="G1009" s="382" t="s">
        <v>20</v>
      </c>
      <c r="H1009" s="383" t="s">
        <v>20</v>
      </c>
      <c r="I1009" s="384"/>
      <c r="J1009" s="383"/>
      <c r="K1009" s="385"/>
      <c r="N1009" s="90">
        <v>1005</v>
      </c>
    </row>
    <row r="1010" spans="2:14" ht="19.5" customHeight="1">
      <c r="B1010" s="185">
        <f t="shared" si="23"/>
        <v>983</v>
      </c>
      <c r="C1010" s="179" t="s">
        <v>1701</v>
      </c>
      <c r="D1010" s="179" t="s">
        <v>1265</v>
      </c>
      <c r="E1010" s="179">
        <v>2011</v>
      </c>
      <c r="F1010" s="395">
        <v>2017</v>
      </c>
      <c r="G1010" s="398" t="s">
        <v>20</v>
      </c>
      <c r="H1010" s="383"/>
      <c r="I1010" s="399" t="s">
        <v>20</v>
      </c>
      <c r="J1010" s="383"/>
      <c r="K1010" s="385"/>
      <c r="N1010" s="90">
        <v>1006</v>
      </c>
    </row>
    <row r="1011" spans="2:14" ht="19.5" customHeight="1">
      <c r="B1011" s="185">
        <f t="shared" si="23"/>
        <v>984</v>
      </c>
      <c r="C1011" s="179" t="s">
        <v>1701</v>
      </c>
      <c r="D1011" s="179" t="s">
        <v>485</v>
      </c>
      <c r="E1011" s="179">
        <v>2013</v>
      </c>
      <c r="F1011" s="395" t="s">
        <v>19</v>
      </c>
      <c r="G1011" s="398" t="s">
        <v>20</v>
      </c>
      <c r="H1011" s="383"/>
      <c r="I1011" s="399" t="s">
        <v>20</v>
      </c>
      <c r="J1011" s="383"/>
      <c r="K1011" s="400" t="s">
        <v>20</v>
      </c>
      <c r="N1011" s="90">
        <v>1007</v>
      </c>
    </row>
    <row r="1012" spans="2:14" ht="19.5" customHeight="1">
      <c r="B1012" s="185">
        <f t="shared" si="23"/>
        <v>985</v>
      </c>
      <c r="C1012" s="179" t="s">
        <v>486</v>
      </c>
      <c r="D1012" s="179" t="s">
        <v>1266</v>
      </c>
      <c r="E1012" s="179">
        <v>2017</v>
      </c>
      <c r="F1012" s="395" t="s">
        <v>19</v>
      </c>
      <c r="G1012" s="382" t="s">
        <v>20</v>
      </c>
      <c r="H1012" s="383" t="s">
        <v>20</v>
      </c>
      <c r="I1012" s="384"/>
      <c r="J1012" s="383"/>
      <c r="K1012" s="385"/>
      <c r="N1012" s="90">
        <v>1008</v>
      </c>
    </row>
    <row r="1013" spans="2:14" ht="19.5" customHeight="1">
      <c r="B1013" s="185">
        <f t="shared" si="23"/>
        <v>986</v>
      </c>
      <c r="C1013" s="179" t="s">
        <v>486</v>
      </c>
      <c r="D1013" s="179" t="s">
        <v>1267</v>
      </c>
      <c r="E1013" s="179">
        <v>2017</v>
      </c>
      <c r="F1013" s="395" t="s">
        <v>19</v>
      </c>
      <c r="G1013" s="382" t="s">
        <v>20</v>
      </c>
      <c r="H1013" s="383" t="s">
        <v>20</v>
      </c>
      <c r="I1013" s="384"/>
      <c r="J1013" s="383"/>
      <c r="K1013" s="385"/>
      <c r="N1013" s="90">
        <v>1009</v>
      </c>
    </row>
    <row r="1014" spans="2:14" ht="19.5" customHeight="1">
      <c r="B1014" s="185">
        <f t="shared" si="23"/>
        <v>987</v>
      </c>
      <c r="C1014" s="179" t="s">
        <v>486</v>
      </c>
      <c r="D1014" s="179" t="s">
        <v>1268</v>
      </c>
      <c r="E1014" s="179">
        <v>2017</v>
      </c>
      <c r="F1014" s="395" t="s">
        <v>19</v>
      </c>
      <c r="G1014" s="382" t="s">
        <v>20</v>
      </c>
      <c r="H1014" s="383" t="s">
        <v>20</v>
      </c>
      <c r="I1014" s="384"/>
      <c r="J1014" s="383"/>
      <c r="K1014" s="385"/>
      <c r="N1014" s="90">
        <v>1010</v>
      </c>
    </row>
    <row r="1015" spans="2:14" ht="19.5" customHeight="1" thickBot="1">
      <c r="B1015" s="185">
        <f t="shared" si="23"/>
        <v>988</v>
      </c>
      <c r="C1015" s="179" t="s">
        <v>486</v>
      </c>
      <c r="D1015" s="179" t="s">
        <v>489</v>
      </c>
      <c r="E1015" s="179">
        <v>2019</v>
      </c>
      <c r="F1015" s="395" t="s">
        <v>19</v>
      </c>
      <c r="G1015" s="382" t="s">
        <v>20</v>
      </c>
      <c r="H1015" s="383" t="s">
        <v>20</v>
      </c>
      <c r="I1015" s="384"/>
      <c r="J1015" s="383"/>
      <c r="K1015" s="385"/>
      <c r="N1015" s="90">
        <v>1011</v>
      </c>
    </row>
    <row r="1016" spans="2:14" ht="19.649999999999999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371" t="s">
        <v>9</v>
      </c>
      <c r="J1016" s="136" t="s">
        <v>1330</v>
      </c>
      <c r="K1016" s="139" t="s">
        <v>1331</v>
      </c>
      <c r="L1016" s="90">
        <v>1</v>
      </c>
      <c r="N1016" s="90">
        <v>1012</v>
      </c>
    </row>
    <row r="1017" spans="2:14" ht="19.5" customHeight="1">
      <c r="B1017" s="121">
        <f t="shared" ref="B1017:B1058" si="24">ROW()-28</f>
        <v>989</v>
      </c>
      <c r="C1017" s="122" t="s">
        <v>486</v>
      </c>
      <c r="D1017" s="122" t="s">
        <v>1761</v>
      </c>
      <c r="E1017" s="122">
        <v>2022</v>
      </c>
      <c r="F1017" s="396" t="s">
        <v>19</v>
      </c>
      <c r="G1017" s="386" t="s">
        <v>20</v>
      </c>
      <c r="H1017" s="387" t="s">
        <v>20</v>
      </c>
      <c r="I1017" s="388"/>
      <c r="J1017" s="387"/>
      <c r="K1017" s="389"/>
      <c r="N1017" s="90">
        <v>1013</v>
      </c>
    </row>
    <row r="1018" spans="2:14" ht="19.5" customHeight="1">
      <c r="B1018" s="121">
        <f t="shared" si="24"/>
        <v>990</v>
      </c>
      <c r="C1018" s="179" t="s">
        <v>486</v>
      </c>
      <c r="D1018" s="179" t="s">
        <v>490</v>
      </c>
      <c r="E1018" s="179">
        <v>2013</v>
      </c>
      <c r="F1018" s="395">
        <v>2019</v>
      </c>
      <c r="G1018" s="382" t="s">
        <v>20</v>
      </c>
      <c r="H1018" s="383" t="s">
        <v>20</v>
      </c>
      <c r="I1018" s="384"/>
      <c r="J1018" s="383"/>
      <c r="K1018" s="385"/>
      <c r="N1018" s="90">
        <v>1014</v>
      </c>
    </row>
    <row r="1019" spans="2:14" ht="19.5" customHeight="1">
      <c r="B1019" s="121">
        <f t="shared" si="24"/>
        <v>991</v>
      </c>
      <c r="C1019" s="179" t="s">
        <v>486</v>
      </c>
      <c r="D1019" s="179" t="s">
        <v>490</v>
      </c>
      <c r="E1019" s="179">
        <v>2013</v>
      </c>
      <c r="F1019" s="395">
        <v>2019</v>
      </c>
      <c r="G1019" s="382" t="s">
        <v>20</v>
      </c>
      <c r="H1019" s="383" t="s">
        <v>20</v>
      </c>
      <c r="I1019" s="384"/>
      <c r="J1019" s="383"/>
      <c r="K1019" s="385"/>
      <c r="N1019" s="90">
        <v>1015</v>
      </c>
    </row>
    <row r="1020" spans="2:14" ht="19.5" customHeight="1">
      <c r="B1020" s="121">
        <f t="shared" si="24"/>
        <v>992</v>
      </c>
      <c r="C1020" s="179" t="s">
        <v>486</v>
      </c>
      <c r="D1020" s="179" t="s">
        <v>490</v>
      </c>
      <c r="E1020" s="179">
        <v>2019</v>
      </c>
      <c r="F1020" s="395" t="s">
        <v>19</v>
      </c>
      <c r="G1020" s="382" t="s">
        <v>20</v>
      </c>
      <c r="H1020" s="383" t="s">
        <v>20</v>
      </c>
      <c r="I1020" s="384"/>
      <c r="J1020" s="383"/>
      <c r="K1020" s="385"/>
      <c r="N1020" s="90">
        <v>1016</v>
      </c>
    </row>
    <row r="1021" spans="2:14" ht="19.5" customHeight="1">
      <c r="B1021" s="121">
        <f t="shared" si="24"/>
        <v>993</v>
      </c>
      <c r="C1021" s="179" t="s">
        <v>486</v>
      </c>
      <c r="D1021" s="179" t="s">
        <v>493</v>
      </c>
      <c r="E1021" s="179">
        <v>2005</v>
      </c>
      <c r="F1021" s="395">
        <v>2014</v>
      </c>
      <c r="G1021" s="382" t="s">
        <v>20</v>
      </c>
      <c r="H1021" s="383" t="s">
        <v>20</v>
      </c>
      <c r="I1021" s="384"/>
      <c r="J1021" s="383"/>
      <c r="K1021" s="385"/>
      <c r="N1021" s="90">
        <v>1017</v>
      </c>
    </row>
    <row r="1022" spans="2:14" ht="19.5" customHeight="1">
      <c r="B1022" s="121">
        <f t="shared" si="24"/>
        <v>994</v>
      </c>
      <c r="C1022" s="179" t="s">
        <v>486</v>
      </c>
      <c r="D1022" s="179" t="s">
        <v>493</v>
      </c>
      <c r="E1022" s="179">
        <v>2012</v>
      </c>
      <c r="F1022" s="395">
        <v>2019</v>
      </c>
      <c r="G1022" s="382" t="s">
        <v>20</v>
      </c>
      <c r="H1022" s="383" t="s">
        <v>20</v>
      </c>
      <c r="I1022" s="384"/>
      <c r="J1022" s="383"/>
      <c r="K1022" s="385"/>
      <c r="N1022" s="90">
        <v>1018</v>
      </c>
    </row>
    <row r="1023" spans="2:14" ht="19.5" customHeight="1">
      <c r="B1023" s="121">
        <f t="shared" si="24"/>
        <v>995</v>
      </c>
      <c r="C1023" s="179" t="s">
        <v>486</v>
      </c>
      <c r="D1023" s="179" t="s">
        <v>493</v>
      </c>
      <c r="E1023" s="179">
        <v>2019</v>
      </c>
      <c r="F1023" s="395" t="s">
        <v>19</v>
      </c>
      <c r="G1023" s="382" t="s">
        <v>20</v>
      </c>
      <c r="H1023" s="383" t="s">
        <v>20</v>
      </c>
      <c r="I1023" s="384"/>
      <c r="J1023" s="383"/>
      <c r="K1023" s="385"/>
      <c r="N1023" s="90">
        <v>1019</v>
      </c>
    </row>
    <row r="1024" spans="2:14" ht="19.5" customHeight="1">
      <c r="B1024" s="121">
        <f t="shared" si="24"/>
        <v>996</v>
      </c>
      <c r="C1024" s="179" t="s">
        <v>486</v>
      </c>
      <c r="D1024" s="179" t="s">
        <v>173</v>
      </c>
      <c r="E1024" s="179">
        <v>2013</v>
      </c>
      <c r="F1024" s="395">
        <v>2017</v>
      </c>
      <c r="G1024" s="382" t="s">
        <v>20</v>
      </c>
      <c r="H1024" s="383" t="s">
        <v>20</v>
      </c>
      <c r="I1024" s="384"/>
      <c r="J1024" s="383"/>
      <c r="K1024" s="385"/>
      <c r="N1024" s="90">
        <v>1020</v>
      </c>
    </row>
    <row r="1025" spans="2:14" ht="19.5" customHeight="1">
      <c r="B1025" s="121">
        <f t="shared" si="24"/>
        <v>997</v>
      </c>
      <c r="C1025" s="179" t="s">
        <v>486</v>
      </c>
      <c r="D1025" s="179" t="s">
        <v>173</v>
      </c>
      <c r="E1025" s="179">
        <v>2017</v>
      </c>
      <c r="F1025" s="395" t="s">
        <v>19</v>
      </c>
      <c r="G1025" s="382" t="s">
        <v>20</v>
      </c>
      <c r="H1025" s="383" t="s">
        <v>20</v>
      </c>
      <c r="I1025" s="384"/>
      <c r="J1025" s="383"/>
      <c r="K1025" s="385"/>
      <c r="N1025" s="90">
        <v>1021</v>
      </c>
    </row>
    <row r="1026" spans="2:14" ht="19.5" customHeight="1">
      <c r="B1026" s="121">
        <f t="shared" si="24"/>
        <v>998</v>
      </c>
      <c r="C1026" s="179" t="s">
        <v>486</v>
      </c>
      <c r="D1026" s="179" t="s">
        <v>498</v>
      </c>
      <c r="E1026" s="179">
        <v>2002</v>
      </c>
      <c r="F1026" s="395">
        <v>2014</v>
      </c>
      <c r="G1026" s="382" t="s">
        <v>20</v>
      </c>
      <c r="H1026" s="383"/>
      <c r="I1026" s="384"/>
      <c r="J1026" s="383"/>
      <c r="K1026" s="385"/>
      <c r="N1026" s="90">
        <v>1022</v>
      </c>
    </row>
    <row r="1027" spans="2:14" ht="19.5" customHeight="1">
      <c r="B1027" s="121">
        <f t="shared" si="24"/>
        <v>999</v>
      </c>
      <c r="C1027" s="179" t="s">
        <v>486</v>
      </c>
      <c r="D1027" s="179" t="s">
        <v>498</v>
      </c>
      <c r="E1027" s="179">
        <v>2015</v>
      </c>
      <c r="F1027" s="395" t="s">
        <v>19</v>
      </c>
      <c r="G1027" s="382" t="s">
        <v>20</v>
      </c>
      <c r="H1027" s="383" t="s">
        <v>20</v>
      </c>
      <c r="I1027" s="384"/>
      <c r="J1027" s="383"/>
      <c r="K1027" s="385"/>
      <c r="N1027" s="90">
        <v>1023</v>
      </c>
    </row>
    <row r="1028" spans="2:14" ht="19.5" customHeight="1">
      <c r="B1028" s="121">
        <f t="shared" si="24"/>
        <v>1000</v>
      </c>
      <c r="C1028" s="179" t="s">
        <v>486</v>
      </c>
      <c r="D1028" s="179" t="s">
        <v>498</v>
      </c>
      <c r="E1028" s="179">
        <v>2020</v>
      </c>
      <c r="F1028" s="395" t="s">
        <v>19</v>
      </c>
      <c r="G1028" s="382" t="s">
        <v>20</v>
      </c>
      <c r="H1028" s="383" t="s">
        <v>20</v>
      </c>
      <c r="I1028" s="384"/>
      <c r="J1028" s="383"/>
      <c r="K1028" s="385"/>
      <c r="N1028" s="90">
        <v>1024</v>
      </c>
    </row>
    <row r="1029" spans="2:14" ht="19.5" customHeight="1">
      <c r="B1029" s="121">
        <f t="shared" si="24"/>
        <v>1001</v>
      </c>
      <c r="C1029" s="179" t="s">
        <v>486</v>
      </c>
      <c r="D1029" s="179" t="s">
        <v>1269</v>
      </c>
      <c r="E1029" s="179">
        <v>2005</v>
      </c>
      <c r="F1029" s="395">
        <v>2014</v>
      </c>
      <c r="G1029" s="382" t="s">
        <v>20</v>
      </c>
      <c r="H1029" s="383" t="s">
        <v>20</v>
      </c>
      <c r="I1029" s="384"/>
      <c r="J1029" s="383"/>
      <c r="K1029" s="385"/>
      <c r="N1029" s="90">
        <v>1025</v>
      </c>
    </row>
    <row r="1030" spans="2:14" ht="19.5" customHeight="1">
      <c r="B1030" s="121">
        <f t="shared" si="24"/>
        <v>1002</v>
      </c>
      <c r="C1030" s="179" t="s">
        <v>486</v>
      </c>
      <c r="D1030" s="179" t="s">
        <v>499</v>
      </c>
      <c r="E1030" s="179">
        <v>2021</v>
      </c>
      <c r="F1030" s="395" t="s">
        <v>19</v>
      </c>
      <c r="G1030" s="382" t="s">
        <v>20</v>
      </c>
      <c r="H1030" s="383" t="s">
        <v>20</v>
      </c>
      <c r="I1030" s="384"/>
      <c r="J1030" s="383"/>
      <c r="K1030" s="385"/>
      <c r="N1030" s="90">
        <v>1026</v>
      </c>
    </row>
    <row r="1031" spans="2:14" ht="19.5" customHeight="1">
      <c r="B1031" s="121">
        <f t="shared" si="24"/>
        <v>1003</v>
      </c>
      <c r="C1031" s="179" t="s">
        <v>486</v>
      </c>
      <c r="D1031" s="179" t="s">
        <v>1270</v>
      </c>
      <c r="E1031" s="179">
        <v>2021</v>
      </c>
      <c r="F1031" s="395" t="s">
        <v>19</v>
      </c>
      <c r="G1031" s="382" t="s">
        <v>20</v>
      </c>
      <c r="H1031" s="383" t="s">
        <v>20</v>
      </c>
      <c r="I1031" s="384"/>
      <c r="J1031" s="383"/>
      <c r="K1031" s="385"/>
      <c r="N1031" s="90">
        <v>1027</v>
      </c>
    </row>
    <row r="1032" spans="2:14" ht="19.5" customHeight="1">
      <c r="B1032" s="121">
        <f t="shared" si="24"/>
        <v>1004</v>
      </c>
      <c r="C1032" s="179" t="s">
        <v>486</v>
      </c>
      <c r="D1032" s="179" t="s">
        <v>500</v>
      </c>
      <c r="E1032" s="179">
        <v>2009</v>
      </c>
      <c r="F1032" s="395">
        <v>2016</v>
      </c>
      <c r="G1032" s="382" t="s">
        <v>20</v>
      </c>
      <c r="H1032" s="383" t="s">
        <v>20</v>
      </c>
      <c r="I1032" s="384"/>
      <c r="J1032" s="383"/>
      <c r="K1032" s="385"/>
      <c r="N1032" s="90">
        <v>1028</v>
      </c>
    </row>
    <row r="1033" spans="2:14" ht="19.5" customHeight="1">
      <c r="B1033" s="121">
        <f t="shared" si="24"/>
        <v>1005</v>
      </c>
      <c r="C1033" s="179" t="s">
        <v>486</v>
      </c>
      <c r="D1033" s="179" t="s">
        <v>1271</v>
      </c>
      <c r="E1033" s="179">
        <v>2004</v>
      </c>
      <c r="F1033" s="395">
        <v>2012</v>
      </c>
      <c r="G1033" s="382" t="s">
        <v>20</v>
      </c>
      <c r="H1033" s="383" t="s">
        <v>20</v>
      </c>
      <c r="I1033" s="384"/>
      <c r="J1033" s="383"/>
      <c r="K1033" s="385"/>
      <c r="N1033" s="90">
        <v>1029</v>
      </c>
    </row>
    <row r="1034" spans="2:14" ht="19.5" customHeight="1">
      <c r="B1034" s="121">
        <f t="shared" si="24"/>
        <v>1006</v>
      </c>
      <c r="C1034" s="179" t="s">
        <v>486</v>
      </c>
      <c r="D1034" s="179" t="s">
        <v>502</v>
      </c>
      <c r="E1034" s="179">
        <v>2015</v>
      </c>
      <c r="F1034" s="395" t="s">
        <v>19</v>
      </c>
      <c r="G1034" s="382" t="s">
        <v>20</v>
      </c>
      <c r="H1034" s="383" t="s">
        <v>20</v>
      </c>
      <c r="I1034" s="384"/>
      <c r="J1034" s="383"/>
      <c r="K1034" s="385"/>
      <c r="N1034" s="90">
        <v>1030</v>
      </c>
    </row>
    <row r="1035" spans="2:14" ht="19.5" customHeight="1">
      <c r="B1035" s="121">
        <f t="shared" si="24"/>
        <v>1007</v>
      </c>
      <c r="C1035" s="179" t="s">
        <v>486</v>
      </c>
      <c r="D1035" s="179" t="s">
        <v>503</v>
      </c>
      <c r="E1035" s="179">
        <v>2007</v>
      </c>
      <c r="F1035" s="395">
        <v>2021</v>
      </c>
      <c r="G1035" s="382" t="s">
        <v>20</v>
      </c>
      <c r="H1035" s="383" t="s">
        <v>20</v>
      </c>
      <c r="I1035" s="384"/>
      <c r="J1035" s="383"/>
      <c r="K1035" s="385"/>
      <c r="N1035" s="90">
        <v>1031</v>
      </c>
    </row>
    <row r="1036" spans="2:14" ht="19.5" customHeight="1">
      <c r="B1036" s="121">
        <f t="shared" si="24"/>
        <v>1008</v>
      </c>
      <c r="C1036" s="179" t="s">
        <v>486</v>
      </c>
      <c r="D1036" s="179" t="s">
        <v>503</v>
      </c>
      <c r="E1036" s="179">
        <v>2012</v>
      </c>
      <c r="F1036" s="395" t="s">
        <v>19</v>
      </c>
      <c r="G1036" s="382" t="s">
        <v>20</v>
      </c>
      <c r="H1036" s="383" t="s">
        <v>20</v>
      </c>
      <c r="I1036" s="384"/>
      <c r="J1036" s="383"/>
      <c r="K1036" s="385"/>
      <c r="N1036" s="90">
        <v>1032</v>
      </c>
    </row>
    <row r="1037" spans="2:14" ht="19.5" customHeight="1">
      <c r="B1037" s="121">
        <f t="shared" si="24"/>
        <v>1009</v>
      </c>
      <c r="C1037" s="179" t="s">
        <v>486</v>
      </c>
      <c r="D1037" s="179" t="s">
        <v>503</v>
      </c>
      <c r="E1037" s="179">
        <v>2021</v>
      </c>
      <c r="F1037" s="395" t="s">
        <v>19</v>
      </c>
      <c r="G1037" s="382" t="s">
        <v>20</v>
      </c>
      <c r="H1037" s="383" t="s">
        <v>20</v>
      </c>
      <c r="I1037" s="384"/>
      <c r="J1037" s="383"/>
      <c r="K1037" s="385"/>
      <c r="N1037" s="90">
        <v>1033</v>
      </c>
    </row>
    <row r="1038" spans="2:14" ht="19.5" customHeight="1">
      <c r="B1038" s="121">
        <f t="shared" si="24"/>
        <v>1010</v>
      </c>
      <c r="C1038" s="179" t="s">
        <v>486</v>
      </c>
      <c r="D1038" s="179" t="s">
        <v>1762</v>
      </c>
      <c r="E1038" s="179">
        <v>2013</v>
      </c>
      <c r="F1038" s="395">
        <v>2019</v>
      </c>
      <c r="G1038" s="382" t="s">
        <v>20</v>
      </c>
      <c r="H1038" s="383" t="s">
        <v>20</v>
      </c>
      <c r="I1038" s="384"/>
      <c r="J1038" s="383"/>
      <c r="K1038" s="385"/>
      <c r="N1038" s="90">
        <v>1034</v>
      </c>
    </row>
    <row r="1039" spans="2:14" ht="19.5" customHeight="1">
      <c r="B1039" s="121">
        <f t="shared" si="24"/>
        <v>1011</v>
      </c>
      <c r="C1039" s="179" t="s">
        <v>486</v>
      </c>
      <c r="D1039" s="179" t="s">
        <v>504</v>
      </c>
      <c r="E1039" s="179">
        <v>2019</v>
      </c>
      <c r="F1039" s="395" t="s">
        <v>19</v>
      </c>
      <c r="G1039" s="382" t="s">
        <v>20</v>
      </c>
      <c r="H1039" s="383" t="s">
        <v>20</v>
      </c>
      <c r="I1039" s="384"/>
      <c r="J1039" s="383"/>
      <c r="K1039" s="385"/>
      <c r="N1039" s="90">
        <v>1035</v>
      </c>
    </row>
    <row r="1040" spans="2:14" ht="19.5" customHeight="1">
      <c r="B1040" s="121">
        <f t="shared" si="24"/>
        <v>1012</v>
      </c>
      <c r="C1040" s="179" t="s">
        <v>486</v>
      </c>
      <c r="D1040" s="179" t="s">
        <v>504</v>
      </c>
      <c r="E1040" s="179">
        <v>2021</v>
      </c>
      <c r="F1040" s="395" t="s">
        <v>19</v>
      </c>
      <c r="G1040" s="382" t="s">
        <v>20</v>
      </c>
      <c r="H1040" s="383" t="s">
        <v>20</v>
      </c>
      <c r="I1040" s="384"/>
      <c r="J1040" s="383"/>
      <c r="K1040" s="385"/>
      <c r="N1040" s="90">
        <v>1036</v>
      </c>
    </row>
    <row r="1041" spans="2:14" ht="19.5" customHeight="1">
      <c r="B1041" s="121">
        <f t="shared" si="24"/>
        <v>1013</v>
      </c>
      <c r="C1041" s="179" t="s">
        <v>486</v>
      </c>
      <c r="D1041" s="179" t="s">
        <v>506</v>
      </c>
      <c r="E1041" s="179">
        <v>2006</v>
      </c>
      <c r="F1041" s="395">
        <v>2015</v>
      </c>
      <c r="G1041" s="382" t="s">
        <v>20</v>
      </c>
      <c r="H1041" s="383" t="s">
        <v>20</v>
      </c>
      <c r="I1041" s="384"/>
      <c r="J1041" s="383"/>
      <c r="K1041" s="385"/>
      <c r="N1041" s="90">
        <v>1037</v>
      </c>
    </row>
    <row r="1042" spans="2:14" ht="19.5" customHeight="1">
      <c r="B1042" s="121">
        <f t="shared" si="24"/>
        <v>1014</v>
      </c>
      <c r="C1042" s="179" t="s">
        <v>486</v>
      </c>
      <c r="D1042" s="179" t="s">
        <v>506</v>
      </c>
      <c r="E1042" s="179">
        <v>2008</v>
      </c>
      <c r="F1042" s="395">
        <v>2017</v>
      </c>
      <c r="G1042" s="382" t="s">
        <v>20</v>
      </c>
      <c r="H1042" s="383" t="s">
        <v>20</v>
      </c>
      <c r="I1042" s="384"/>
      <c r="J1042" s="383"/>
      <c r="K1042" s="385"/>
      <c r="N1042" s="90">
        <v>1038</v>
      </c>
    </row>
    <row r="1043" spans="2:14" ht="19.5" customHeight="1">
      <c r="B1043" s="121">
        <f t="shared" si="24"/>
        <v>1015</v>
      </c>
      <c r="C1043" s="179" t="s">
        <v>486</v>
      </c>
      <c r="D1043" s="179" t="s">
        <v>506</v>
      </c>
      <c r="E1043" s="179">
        <v>2016</v>
      </c>
      <c r="F1043" s="395" t="s">
        <v>19</v>
      </c>
      <c r="G1043" s="382" t="s">
        <v>20</v>
      </c>
      <c r="H1043" s="383" t="s">
        <v>20</v>
      </c>
      <c r="I1043" s="384"/>
      <c r="J1043" s="383"/>
      <c r="K1043" s="385"/>
      <c r="N1043" s="90">
        <v>1039</v>
      </c>
    </row>
    <row r="1044" spans="2:14" ht="19.5" customHeight="1">
      <c r="B1044" s="121">
        <f t="shared" si="24"/>
        <v>1016</v>
      </c>
      <c r="C1044" s="179" t="s">
        <v>486</v>
      </c>
      <c r="D1044" s="179" t="s">
        <v>508</v>
      </c>
      <c r="E1044" s="179">
        <v>2015</v>
      </c>
      <c r="F1044" s="395" t="s">
        <v>19</v>
      </c>
      <c r="G1044" s="382" t="s">
        <v>20</v>
      </c>
      <c r="H1044" s="383" t="s">
        <v>20</v>
      </c>
      <c r="I1044" s="384"/>
      <c r="J1044" s="383"/>
      <c r="K1044" s="385"/>
      <c r="N1044" s="90">
        <v>1040</v>
      </c>
    </row>
    <row r="1045" spans="2:14" ht="19.5" customHeight="1">
      <c r="B1045" s="121">
        <f t="shared" si="24"/>
        <v>1017</v>
      </c>
      <c r="C1045" s="179" t="s">
        <v>486</v>
      </c>
      <c r="D1045" s="179" t="s">
        <v>509</v>
      </c>
      <c r="E1045" s="179">
        <v>2001</v>
      </c>
      <c r="F1045" s="395">
        <v>2007</v>
      </c>
      <c r="G1045" s="382" t="s">
        <v>20</v>
      </c>
      <c r="H1045" s="383"/>
      <c r="I1045" s="384"/>
      <c r="J1045" s="383"/>
      <c r="K1045" s="385"/>
      <c r="N1045" s="90">
        <v>1041</v>
      </c>
    </row>
    <row r="1046" spans="2:14" ht="19.5" customHeight="1">
      <c r="B1046" s="121">
        <f t="shared" si="24"/>
        <v>1018</v>
      </c>
      <c r="C1046" s="179" t="s">
        <v>486</v>
      </c>
      <c r="D1046" s="179" t="s">
        <v>509</v>
      </c>
      <c r="E1046" s="179">
        <v>2007</v>
      </c>
      <c r="F1046" s="395">
        <v>2015</v>
      </c>
      <c r="G1046" s="382" t="s">
        <v>20</v>
      </c>
      <c r="H1046" s="383" t="s">
        <v>20</v>
      </c>
      <c r="I1046" s="384"/>
      <c r="J1046" s="383"/>
      <c r="K1046" s="385"/>
      <c r="N1046" s="90">
        <v>1042</v>
      </c>
    </row>
    <row r="1047" spans="2:14" ht="19.5" customHeight="1">
      <c r="B1047" s="121">
        <f t="shared" si="24"/>
        <v>1019</v>
      </c>
      <c r="C1047" s="179" t="s">
        <v>486</v>
      </c>
      <c r="D1047" s="179" t="s">
        <v>509</v>
      </c>
      <c r="E1047" s="179">
        <v>2008</v>
      </c>
      <c r="F1047" s="395">
        <v>2015</v>
      </c>
      <c r="G1047" s="382" t="s">
        <v>20</v>
      </c>
      <c r="H1047" s="383" t="s">
        <v>20</v>
      </c>
      <c r="I1047" s="384"/>
      <c r="J1047" s="383"/>
      <c r="K1047" s="385"/>
      <c r="N1047" s="90">
        <v>1043</v>
      </c>
    </row>
    <row r="1048" spans="2:14" ht="19.5" customHeight="1">
      <c r="B1048" s="121">
        <f t="shared" si="24"/>
        <v>1020</v>
      </c>
      <c r="C1048" s="179" t="s">
        <v>486</v>
      </c>
      <c r="D1048" s="179" t="s">
        <v>512</v>
      </c>
      <c r="E1048" s="179">
        <v>2010</v>
      </c>
      <c r="F1048" s="395">
        <v>2015</v>
      </c>
      <c r="G1048" s="382" t="s">
        <v>20</v>
      </c>
      <c r="H1048" s="383" t="s">
        <v>20</v>
      </c>
      <c r="I1048" s="384"/>
      <c r="J1048" s="383"/>
      <c r="K1048" s="385"/>
      <c r="N1048" s="90">
        <v>1044</v>
      </c>
    </row>
    <row r="1049" spans="2:14" ht="19.5" customHeight="1">
      <c r="B1049" s="121">
        <f t="shared" si="24"/>
        <v>1021</v>
      </c>
      <c r="C1049" s="179" t="s">
        <v>486</v>
      </c>
      <c r="D1049" s="179" t="s">
        <v>175</v>
      </c>
      <c r="E1049" s="179">
        <v>2012</v>
      </c>
      <c r="F1049" s="395" t="s">
        <v>19</v>
      </c>
      <c r="G1049" s="382" t="s">
        <v>20</v>
      </c>
      <c r="H1049" s="383" t="s">
        <v>20</v>
      </c>
      <c r="I1049" s="384"/>
      <c r="J1049" s="383"/>
      <c r="K1049" s="385"/>
      <c r="N1049" s="90">
        <v>1045</v>
      </c>
    </row>
    <row r="1050" spans="2:14" ht="19.5" customHeight="1">
      <c r="B1050" s="121">
        <f t="shared" si="24"/>
        <v>1022</v>
      </c>
      <c r="C1050" s="179" t="s">
        <v>486</v>
      </c>
      <c r="D1050" s="179" t="s">
        <v>1763</v>
      </c>
      <c r="E1050" s="179">
        <v>2012</v>
      </c>
      <c r="F1050" s="395" t="s">
        <v>19</v>
      </c>
      <c r="G1050" s="382" t="s">
        <v>20</v>
      </c>
      <c r="H1050" s="383" t="s">
        <v>20</v>
      </c>
      <c r="I1050" s="384"/>
      <c r="J1050" s="383"/>
      <c r="K1050" s="385"/>
      <c r="N1050" s="90">
        <v>1046</v>
      </c>
    </row>
    <row r="1051" spans="2:14" ht="19.5" customHeight="1">
      <c r="B1051" s="121">
        <f t="shared" si="24"/>
        <v>1023</v>
      </c>
      <c r="C1051" s="179" t="s">
        <v>486</v>
      </c>
      <c r="D1051" s="179" t="s">
        <v>514</v>
      </c>
      <c r="E1051" s="179">
        <v>2005</v>
      </c>
      <c r="F1051" s="395">
        <v>2014</v>
      </c>
      <c r="G1051" s="382" t="s">
        <v>20</v>
      </c>
      <c r="H1051" s="383" t="s">
        <v>20</v>
      </c>
      <c r="I1051" s="384"/>
      <c r="J1051" s="383"/>
      <c r="K1051" s="385"/>
      <c r="N1051" s="90">
        <v>1047</v>
      </c>
    </row>
    <row r="1052" spans="2:14" ht="19.5" customHeight="1">
      <c r="B1052" s="121">
        <f t="shared" si="24"/>
        <v>1024</v>
      </c>
      <c r="C1052" s="179" t="s">
        <v>486</v>
      </c>
      <c r="D1052" s="179" t="s">
        <v>514</v>
      </c>
      <c r="E1052" s="179">
        <v>2012</v>
      </c>
      <c r="F1052" s="395">
        <v>2019</v>
      </c>
      <c r="G1052" s="382" t="s">
        <v>20</v>
      </c>
      <c r="H1052" s="383" t="s">
        <v>20</v>
      </c>
      <c r="I1052" s="384"/>
      <c r="J1052" s="383"/>
      <c r="K1052" s="385"/>
      <c r="N1052" s="90">
        <v>1048</v>
      </c>
    </row>
    <row r="1053" spans="2:14" ht="19.5" customHeight="1">
      <c r="B1053" s="121">
        <f t="shared" si="24"/>
        <v>1025</v>
      </c>
      <c r="C1053" s="179" t="s">
        <v>486</v>
      </c>
      <c r="D1053" s="179" t="s">
        <v>514</v>
      </c>
      <c r="E1053" s="179">
        <v>2019</v>
      </c>
      <c r="F1053" s="395" t="s">
        <v>19</v>
      </c>
      <c r="G1053" s="382" t="s">
        <v>20</v>
      </c>
      <c r="H1053" s="383" t="s">
        <v>20</v>
      </c>
      <c r="I1053" s="384"/>
      <c r="J1053" s="383"/>
      <c r="K1053" s="385"/>
      <c r="N1053" s="90">
        <v>1049</v>
      </c>
    </row>
    <row r="1054" spans="2:14" ht="19.5" customHeight="1">
      <c r="B1054" s="121">
        <f t="shared" si="24"/>
        <v>1026</v>
      </c>
      <c r="C1054" s="179" t="s">
        <v>486</v>
      </c>
      <c r="D1054" s="179" t="s">
        <v>515</v>
      </c>
      <c r="E1054" s="179">
        <v>2010</v>
      </c>
      <c r="F1054" s="395" t="s">
        <v>19</v>
      </c>
      <c r="G1054" s="382" t="s">
        <v>20</v>
      </c>
      <c r="H1054" s="383" t="s">
        <v>20</v>
      </c>
      <c r="I1054" s="384" t="s">
        <v>20</v>
      </c>
      <c r="J1054" s="383"/>
      <c r="K1054" s="385"/>
      <c r="N1054" s="90">
        <v>1050</v>
      </c>
    </row>
    <row r="1055" spans="2:14" ht="19.5" customHeight="1">
      <c r="B1055" s="121">
        <f t="shared" si="24"/>
        <v>1027</v>
      </c>
      <c r="C1055" s="179" t="s">
        <v>486</v>
      </c>
      <c r="D1055" s="179" t="s">
        <v>517</v>
      </c>
      <c r="E1055" s="179">
        <v>2001</v>
      </c>
      <c r="F1055" s="395">
        <v>2009</v>
      </c>
      <c r="G1055" s="382" t="s">
        <v>20</v>
      </c>
      <c r="H1055" s="383" t="s">
        <v>20</v>
      </c>
      <c r="I1055" s="384"/>
      <c r="J1055" s="383"/>
      <c r="K1055" s="385"/>
      <c r="N1055" s="90">
        <v>1051</v>
      </c>
    </row>
    <row r="1056" spans="2:14" ht="19.5" customHeight="1">
      <c r="B1056" s="121">
        <f t="shared" si="24"/>
        <v>1028</v>
      </c>
      <c r="C1056" s="179" t="s">
        <v>486</v>
      </c>
      <c r="D1056" s="179" t="s">
        <v>517</v>
      </c>
      <c r="E1056" s="179">
        <v>2008</v>
      </c>
      <c r="F1056" s="395">
        <v>2016</v>
      </c>
      <c r="G1056" s="382" t="s">
        <v>20</v>
      </c>
      <c r="H1056" s="383" t="s">
        <v>20</v>
      </c>
      <c r="I1056" s="384"/>
      <c r="J1056" s="383"/>
      <c r="K1056" s="385"/>
      <c r="N1056" s="90">
        <v>1052</v>
      </c>
    </row>
    <row r="1057" spans="2:14" ht="19.5" customHeight="1">
      <c r="B1057" s="121">
        <f t="shared" si="24"/>
        <v>1029</v>
      </c>
      <c r="C1057" s="179" t="s">
        <v>486</v>
      </c>
      <c r="D1057" s="179" t="s">
        <v>517</v>
      </c>
      <c r="E1057" s="179">
        <v>2009</v>
      </c>
      <c r="F1057" s="395">
        <v>2016</v>
      </c>
      <c r="G1057" s="382" t="s">
        <v>20</v>
      </c>
      <c r="H1057" s="383" t="s">
        <v>20</v>
      </c>
      <c r="I1057" s="384"/>
      <c r="J1057" s="383"/>
      <c r="K1057" s="385"/>
      <c r="N1057" s="90">
        <v>1053</v>
      </c>
    </row>
    <row r="1058" spans="2:14" ht="19.5" customHeight="1" thickBot="1">
      <c r="B1058" s="121">
        <f t="shared" si="24"/>
        <v>1030</v>
      </c>
      <c r="C1058" s="179" t="s">
        <v>486</v>
      </c>
      <c r="D1058" s="179" t="s">
        <v>517</v>
      </c>
      <c r="E1058" s="179">
        <v>2016</v>
      </c>
      <c r="F1058" s="395" t="s">
        <v>19</v>
      </c>
      <c r="G1058" s="382" t="s">
        <v>20</v>
      </c>
      <c r="H1058" s="383" t="s">
        <v>20</v>
      </c>
      <c r="I1058" s="384"/>
      <c r="J1058" s="383"/>
      <c r="K1058" s="385"/>
      <c r="N1058" s="90">
        <v>1054</v>
      </c>
    </row>
    <row r="1059" spans="2:14" ht="19.649999999999999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371" t="s">
        <v>9</v>
      </c>
      <c r="J1059" s="136" t="s">
        <v>1330</v>
      </c>
      <c r="K1059" s="139" t="s">
        <v>1331</v>
      </c>
      <c r="L1059" s="90">
        <v>1</v>
      </c>
      <c r="N1059" s="90">
        <v>1055</v>
      </c>
    </row>
    <row r="1060" spans="2:14" ht="19.5" customHeight="1">
      <c r="B1060" s="121">
        <f t="shared" ref="B1060:B1101" si="25">ROW()-29</f>
        <v>1031</v>
      </c>
      <c r="C1060" s="122" t="s">
        <v>486</v>
      </c>
      <c r="D1060" s="122" t="s">
        <v>517</v>
      </c>
      <c r="E1060" s="122">
        <v>2020</v>
      </c>
      <c r="F1060" s="396" t="s">
        <v>19</v>
      </c>
      <c r="G1060" s="386" t="s">
        <v>20</v>
      </c>
      <c r="H1060" s="387" t="s">
        <v>20</v>
      </c>
      <c r="I1060" s="388"/>
      <c r="J1060" s="387"/>
      <c r="K1060" s="389"/>
      <c r="N1060" s="90">
        <v>1056</v>
      </c>
    </row>
    <row r="1061" spans="2:14" ht="19.5" customHeight="1">
      <c r="B1061" s="121">
        <f t="shared" si="25"/>
        <v>1032</v>
      </c>
      <c r="C1061" s="179" t="s">
        <v>486</v>
      </c>
      <c r="D1061" s="179" t="s">
        <v>1764</v>
      </c>
      <c r="E1061" s="179">
        <v>2016</v>
      </c>
      <c r="F1061" s="395" t="s">
        <v>19</v>
      </c>
      <c r="G1061" s="382" t="s">
        <v>20</v>
      </c>
      <c r="H1061" s="383" t="s">
        <v>20</v>
      </c>
      <c r="I1061" s="384"/>
      <c r="J1061" s="383"/>
      <c r="K1061" s="385"/>
      <c r="N1061" s="90">
        <v>1057</v>
      </c>
    </row>
    <row r="1062" spans="2:14" ht="19.5" customHeight="1">
      <c r="B1062" s="121">
        <f t="shared" si="25"/>
        <v>1033</v>
      </c>
      <c r="C1062" s="179" t="s">
        <v>486</v>
      </c>
      <c r="D1062" s="179" t="s">
        <v>518</v>
      </c>
      <c r="E1062" s="179">
        <v>2004</v>
      </c>
      <c r="F1062" s="395">
        <v>2012</v>
      </c>
      <c r="G1062" s="382" t="s">
        <v>20</v>
      </c>
      <c r="H1062" s="383" t="s">
        <v>20</v>
      </c>
      <c r="I1062" s="384"/>
      <c r="J1062" s="383"/>
      <c r="K1062" s="385"/>
      <c r="N1062" s="90">
        <v>1058</v>
      </c>
    </row>
    <row r="1063" spans="2:14" ht="19.5" customHeight="1">
      <c r="B1063" s="121">
        <f t="shared" si="25"/>
        <v>1034</v>
      </c>
      <c r="C1063" s="179" t="s">
        <v>486</v>
      </c>
      <c r="D1063" s="179" t="s">
        <v>178</v>
      </c>
      <c r="E1063" s="179">
        <v>2014</v>
      </c>
      <c r="F1063" s="395" t="s">
        <v>19</v>
      </c>
      <c r="G1063" s="382" t="s">
        <v>20</v>
      </c>
      <c r="H1063" s="383" t="s">
        <v>20</v>
      </c>
      <c r="I1063" s="384"/>
      <c r="J1063" s="383"/>
      <c r="K1063" s="385"/>
      <c r="N1063" s="90">
        <v>1059</v>
      </c>
    </row>
    <row r="1064" spans="2:14" ht="19.5" customHeight="1">
      <c r="B1064" s="121">
        <f t="shared" si="25"/>
        <v>1035</v>
      </c>
      <c r="C1064" s="179" t="s">
        <v>486</v>
      </c>
      <c r="D1064" s="179" t="s">
        <v>519</v>
      </c>
      <c r="E1064" s="179">
        <v>2010</v>
      </c>
      <c r="F1064" s="395">
        <v>2012</v>
      </c>
      <c r="G1064" s="382" t="s">
        <v>20</v>
      </c>
      <c r="H1064" s="383" t="s">
        <v>20</v>
      </c>
      <c r="I1064" s="384"/>
      <c r="J1064" s="383"/>
      <c r="K1064" s="385"/>
      <c r="N1064" s="90">
        <v>1060</v>
      </c>
    </row>
    <row r="1065" spans="2:14" ht="19.5" customHeight="1">
      <c r="B1065" s="121">
        <f t="shared" si="25"/>
        <v>1036</v>
      </c>
      <c r="C1065" s="179" t="s">
        <v>486</v>
      </c>
      <c r="D1065" s="179" t="s">
        <v>519</v>
      </c>
      <c r="E1065" s="179">
        <v>2012</v>
      </c>
      <c r="F1065" s="395">
        <v>2017</v>
      </c>
      <c r="G1065" s="382" t="s">
        <v>20</v>
      </c>
      <c r="H1065" s="383" t="s">
        <v>20</v>
      </c>
      <c r="I1065" s="384"/>
      <c r="J1065" s="383"/>
      <c r="K1065" s="385"/>
      <c r="N1065" s="90">
        <v>1061</v>
      </c>
    </row>
    <row r="1066" spans="2:14" ht="19.5" customHeight="1">
      <c r="B1066" s="121">
        <f t="shared" si="25"/>
        <v>1037</v>
      </c>
      <c r="C1066" s="179" t="s">
        <v>486</v>
      </c>
      <c r="D1066" s="179" t="s">
        <v>520</v>
      </c>
      <c r="E1066" s="179">
        <v>2003</v>
      </c>
      <c r="F1066" s="395">
        <v>2008</v>
      </c>
      <c r="G1066" s="382" t="s">
        <v>20</v>
      </c>
      <c r="H1066" s="383" t="s">
        <v>20</v>
      </c>
      <c r="I1066" s="384"/>
      <c r="J1066" s="383"/>
      <c r="K1066" s="385"/>
      <c r="N1066" s="90">
        <v>1062</v>
      </c>
    </row>
    <row r="1067" spans="2:14" ht="19.5" customHeight="1">
      <c r="B1067" s="121">
        <f t="shared" si="25"/>
        <v>1038</v>
      </c>
      <c r="C1067" s="179" t="s">
        <v>486</v>
      </c>
      <c r="D1067" s="179" t="s">
        <v>520</v>
      </c>
      <c r="E1067" s="179">
        <v>2009</v>
      </c>
      <c r="F1067" s="395">
        <v>2015</v>
      </c>
      <c r="G1067" s="382" t="s">
        <v>20</v>
      </c>
      <c r="H1067" s="383" t="s">
        <v>20</v>
      </c>
      <c r="I1067" s="384"/>
      <c r="J1067" s="383"/>
      <c r="K1067" s="385"/>
      <c r="N1067" s="90">
        <v>1063</v>
      </c>
    </row>
    <row r="1068" spans="2:14" ht="19.5" customHeight="1">
      <c r="B1068" s="121">
        <f t="shared" si="25"/>
        <v>1039</v>
      </c>
      <c r="C1068" s="179" t="s">
        <v>486</v>
      </c>
      <c r="D1068" s="179" t="s">
        <v>520</v>
      </c>
      <c r="E1068" s="179">
        <v>2016</v>
      </c>
      <c r="F1068" s="395" t="s">
        <v>19</v>
      </c>
      <c r="G1068" s="382" t="s">
        <v>20</v>
      </c>
      <c r="H1068" s="383" t="s">
        <v>20</v>
      </c>
      <c r="I1068" s="384"/>
      <c r="J1068" s="383"/>
      <c r="K1068" s="385"/>
      <c r="N1068" s="90">
        <v>1064</v>
      </c>
    </row>
    <row r="1069" spans="2:14" ht="19.5" customHeight="1">
      <c r="B1069" s="121">
        <f t="shared" si="25"/>
        <v>1040</v>
      </c>
      <c r="C1069" s="179" t="s">
        <v>486</v>
      </c>
      <c r="D1069" s="179" t="s">
        <v>521</v>
      </c>
      <c r="E1069" s="179">
        <v>2009</v>
      </c>
      <c r="F1069" s="395">
        <v>2016</v>
      </c>
      <c r="G1069" s="382" t="s">
        <v>20</v>
      </c>
      <c r="H1069" s="383" t="s">
        <v>20</v>
      </c>
      <c r="I1069" s="384"/>
      <c r="J1069" s="383"/>
      <c r="K1069" s="385"/>
      <c r="N1069" s="90">
        <v>1065</v>
      </c>
    </row>
    <row r="1070" spans="2:14" ht="19.5" customHeight="1">
      <c r="B1070" s="121">
        <f t="shared" si="25"/>
        <v>1041</v>
      </c>
      <c r="C1070" s="179" t="s">
        <v>486</v>
      </c>
      <c r="D1070" s="179" t="s">
        <v>522</v>
      </c>
      <c r="E1070" s="179">
        <v>2010</v>
      </c>
      <c r="F1070" s="395">
        <v>2015</v>
      </c>
      <c r="G1070" s="382" t="s">
        <v>20</v>
      </c>
      <c r="H1070" s="383" t="s">
        <v>20</v>
      </c>
      <c r="I1070" s="384"/>
      <c r="J1070" s="383"/>
      <c r="K1070" s="385"/>
      <c r="N1070" s="90">
        <v>1066</v>
      </c>
    </row>
    <row r="1071" spans="2:14" ht="19.5" customHeight="1">
      <c r="B1071" s="121">
        <f t="shared" si="25"/>
        <v>1042</v>
      </c>
      <c r="C1071" s="179" t="s">
        <v>486</v>
      </c>
      <c r="D1071" s="179" t="s">
        <v>523</v>
      </c>
      <c r="E1071" s="179">
        <v>2018</v>
      </c>
      <c r="F1071" s="395" t="s">
        <v>19</v>
      </c>
      <c r="G1071" s="382" t="s">
        <v>20</v>
      </c>
      <c r="H1071" s="383" t="s">
        <v>20</v>
      </c>
      <c r="I1071" s="384"/>
      <c r="J1071" s="383"/>
      <c r="K1071" s="385"/>
      <c r="N1071" s="90">
        <v>1067</v>
      </c>
    </row>
    <row r="1072" spans="2:14" ht="19.5" customHeight="1">
      <c r="B1072" s="121">
        <f t="shared" si="25"/>
        <v>1043</v>
      </c>
      <c r="C1072" s="179" t="s">
        <v>486</v>
      </c>
      <c r="D1072" s="179" t="s">
        <v>525</v>
      </c>
      <c r="E1072" s="179">
        <v>2013</v>
      </c>
      <c r="F1072" s="395" t="s">
        <v>19</v>
      </c>
      <c r="G1072" s="382" t="s">
        <v>20</v>
      </c>
      <c r="H1072" s="383" t="s">
        <v>20</v>
      </c>
      <c r="I1072" s="384"/>
      <c r="J1072" s="383"/>
      <c r="K1072" s="385"/>
      <c r="N1072" s="90">
        <v>1068</v>
      </c>
    </row>
    <row r="1073" spans="2:14" ht="19.5" customHeight="1">
      <c r="B1073" s="121">
        <f t="shared" si="25"/>
        <v>1044</v>
      </c>
      <c r="C1073" s="179" t="s">
        <v>486</v>
      </c>
      <c r="D1073" s="179" t="s">
        <v>526</v>
      </c>
      <c r="E1073" s="179">
        <v>2015</v>
      </c>
      <c r="F1073" s="395" t="s">
        <v>19</v>
      </c>
      <c r="G1073" s="382" t="s">
        <v>20</v>
      </c>
      <c r="H1073" s="383" t="s">
        <v>20</v>
      </c>
      <c r="I1073" s="384"/>
      <c r="J1073" s="383"/>
      <c r="K1073" s="385"/>
      <c r="N1073" s="90">
        <v>1069</v>
      </c>
    </row>
    <row r="1074" spans="2:14" ht="19.5" customHeight="1">
      <c r="B1074" s="121">
        <f t="shared" si="25"/>
        <v>1045</v>
      </c>
      <c r="C1074" s="179" t="s">
        <v>486</v>
      </c>
      <c r="D1074" s="179" t="s">
        <v>526</v>
      </c>
      <c r="E1074" s="179">
        <v>2018</v>
      </c>
      <c r="F1074" s="395" t="s">
        <v>19</v>
      </c>
      <c r="G1074" s="382" t="s">
        <v>20</v>
      </c>
      <c r="H1074" s="383" t="s">
        <v>20</v>
      </c>
      <c r="I1074" s="384"/>
      <c r="J1074" s="383"/>
      <c r="K1074" s="385"/>
      <c r="N1074" s="90">
        <v>1070</v>
      </c>
    </row>
    <row r="1075" spans="2:14" ht="19.5" customHeight="1">
      <c r="B1075" s="121">
        <f t="shared" si="25"/>
        <v>1046</v>
      </c>
      <c r="C1075" s="179" t="s">
        <v>486</v>
      </c>
      <c r="D1075" s="179" t="s">
        <v>1277</v>
      </c>
      <c r="E1075" s="179">
        <v>2001</v>
      </c>
      <c r="F1075" s="395">
        <v>2004</v>
      </c>
      <c r="G1075" s="382" t="s">
        <v>20</v>
      </c>
      <c r="H1075" s="383"/>
      <c r="I1075" s="384"/>
      <c r="J1075" s="383"/>
      <c r="K1075" s="385"/>
      <c r="N1075" s="90">
        <v>1071</v>
      </c>
    </row>
    <row r="1076" spans="2:14" ht="19.5" customHeight="1">
      <c r="B1076" s="121">
        <f t="shared" si="25"/>
        <v>1047</v>
      </c>
      <c r="C1076" s="179" t="s">
        <v>486</v>
      </c>
      <c r="D1076" s="179" t="s">
        <v>1277</v>
      </c>
      <c r="E1076" s="179">
        <v>2014</v>
      </c>
      <c r="F1076" s="395" t="s">
        <v>19</v>
      </c>
      <c r="G1076" s="382" t="s">
        <v>20</v>
      </c>
      <c r="H1076" s="383" t="s">
        <v>20</v>
      </c>
      <c r="I1076" s="384"/>
      <c r="J1076" s="383"/>
      <c r="K1076" s="385" t="s">
        <v>20</v>
      </c>
      <c r="N1076" s="90">
        <v>1072</v>
      </c>
    </row>
    <row r="1077" spans="2:14" ht="19.5" customHeight="1">
      <c r="B1077" s="121">
        <f t="shared" si="25"/>
        <v>1048</v>
      </c>
      <c r="C1077" s="179" t="s">
        <v>486</v>
      </c>
      <c r="D1077" s="179" t="s">
        <v>528</v>
      </c>
      <c r="E1077" s="179">
        <v>2019</v>
      </c>
      <c r="F1077" s="395" t="s">
        <v>19</v>
      </c>
      <c r="G1077" s="382" t="s">
        <v>20</v>
      </c>
      <c r="H1077" s="383" t="s">
        <v>20</v>
      </c>
      <c r="I1077" s="384"/>
      <c r="J1077" s="383"/>
      <c r="K1077" s="385"/>
      <c r="N1077" s="90">
        <v>1073</v>
      </c>
    </row>
    <row r="1078" spans="2:14" ht="19.5" customHeight="1">
      <c r="B1078" s="121">
        <f t="shared" si="25"/>
        <v>1049</v>
      </c>
      <c r="C1078" s="179" t="s">
        <v>486</v>
      </c>
      <c r="D1078" s="179" t="s">
        <v>529</v>
      </c>
      <c r="E1078" s="179">
        <v>2007</v>
      </c>
      <c r="F1078" s="395">
        <v>2014</v>
      </c>
      <c r="G1078" s="382" t="s">
        <v>20</v>
      </c>
      <c r="H1078" s="383" t="s">
        <v>20</v>
      </c>
      <c r="I1078" s="384"/>
      <c r="J1078" s="383"/>
      <c r="K1078" s="385"/>
      <c r="N1078" s="90">
        <v>1074</v>
      </c>
    </row>
    <row r="1079" spans="2:14" ht="19.5" customHeight="1">
      <c r="B1079" s="121">
        <f t="shared" si="25"/>
        <v>1050</v>
      </c>
      <c r="C1079" s="179" t="s">
        <v>486</v>
      </c>
      <c r="D1079" s="179" t="s">
        <v>529</v>
      </c>
      <c r="E1079" s="179">
        <v>2014</v>
      </c>
      <c r="F1079" s="395" t="s">
        <v>19</v>
      </c>
      <c r="G1079" s="382" t="s">
        <v>20</v>
      </c>
      <c r="H1079" s="383" t="s">
        <v>20</v>
      </c>
      <c r="I1079" s="384"/>
      <c r="J1079" s="383"/>
      <c r="K1079" s="385"/>
      <c r="N1079" s="90">
        <v>1075</v>
      </c>
    </row>
    <row r="1080" spans="2:14" ht="19.5" customHeight="1">
      <c r="B1080" s="121">
        <f t="shared" si="25"/>
        <v>1051</v>
      </c>
      <c r="C1080" s="179" t="s">
        <v>486</v>
      </c>
      <c r="D1080" s="179" t="s">
        <v>530</v>
      </c>
      <c r="E1080" s="179">
        <v>2001</v>
      </c>
      <c r="F1080" s="395">
        <v>2009</v>
      </c>
      <c r="G1080" s="382" t="s">
        <v>20</v>
      </c>
      <c r="H1080" s="383"/>
      <c r="I1080" s="384"/>
      <c r="J1080" s="383"/>
      <c r="K1080" s="385"/>
      <c r="N1080" s="90">
        <v>1076</v>
      </c>
    </row>
    <row r="1081" spans="2:14" ht="19.5" customHeight="1">
      <c r="B1081" s="121">
        <f t="shared" si="25"/>
        <v>1052</v>
      </c>
      <c r="C1081" s="179" t="s">
        <v>486</v>
      </c>
      <c r="D1081" s="179" t="s">
        <v>531</v>
      </c>
      <c r="E1081" s="179">
        <v>2010</v>
      </c>
      <c r="F1081" s="395">
        <v>2013</v>
      </c>
      <c r="G1081" s="382" t="s">
        <v>20</v>
      </c>
      <c r="H1081" s="383" t="s">
        <v>20</v>
      </c>
      <c r="I1081" s="384"/>
      <c r="J1081" s="383"/>
      <c r="K1081" s="385"/>
      <c r="N1081" s="90">
        <v>1077</v>
      </c>
    </row>
    <row r="1082" spans="2:14" ht="19.5" customHeight="1">
      <c r="B1082" s="121">
        <f t="shared" si="25"/>
        <v>1053</v>
      </c>
      <c r="C1082" s="179" t="s">
        <v>1279</v>
      </c>
      <c r="D1082" s="179" t="s">
        <v>533</v>
      </c>
      <c r="E1082" s="179">
        <v>2017</v>
      </c>
      <c r="F1082" s="395" t="s">
        <v>19</v>
      </c>
      <c r="G1082" s="382" t="s">
        <v>20</v>
      </c>
      <c r="H1082" s="383" t="s">
        <v>20</v>
      </c>
      <c r="I1082" s="384"/>
      <c r="J1082" s="383"/>
      <c r="K1082" s="385"/>
      <c r="N1082" s="90">
        <v>1078</v>
      </c>
    </row>
    <row r="1083" spans="2:14" ht="19.5" customHeight="1">
      <c r="B1083" s="121">
        <f t="shared" si="25"/>
        <v>1054</v>
      </c>
      <c r="C1083" s="179" t="s">
        <v>534</v>
      </c>
      <c r="D1083" s="179" t="s">
        <v>535</v>
      </c>
      <c r="E1083" s="179">
        <v>2013</v>
      </c>
      <c r="F1083" s="395">
        <v>2019</v>
      </c>
      <c r="G1083" s="382" t="s">
        <v>20</v>
      </c>
      <c r="H1083" s="383" t="s">
        <v>20</v>
      </c>
      <c r="I1083" s="384"/>
      <c r="J1083" s="383"/>
      <c r="K1083" s="385"/>
      <c r="N1083" s="90">
        <v>1079</v>
      </c>
    </row>
    <row r="1084" spans="2:14" ht="19.5" customHeight="1">
      <c r="B1084" s="121">
        <f t="shared" si="25"/>
        <v>1055</v>
      </c>
      <c r="C1084" s="179" t="s">
        <v>534</v>
      </c>
      <c r="D1084" s="179" t="s">
        <v>536</v>
      </c>
      <c r="E1084" s="179">
        <v>2007</v>
      </c>
      <c r="F1084" s="395">
        <v>2015</v>
      </c>
      <c r="G1084" s="382" t="s">
        <v>20</v>
      </c>
      <c r="H1084" s="383" t="s">
        <v>20</v>
      </c>
      <c r="I1084" s="384"/>
      <c r="J1084" s="383"/>
      <c r="K1084" s="385"/>
      <c r="N1084" s="90">
        <v>1080</v>
      </c>
    </row>
    <row r="1085" spans="2:14" ht="19.5" customHeight="1">
      <c r="B1085" s="121">
        <f t="shared" si="25"/>
        <v>1056</v>
      </c>
      <c r="C1085" s="179" t="s">
        <v>534</v>
      </c>
      <c r="D1085" s="179" t="s">
        <v>537</v>
      </c>
      <c r="E1085" s="179">
        <v>2016</v>
      </c>
      <c r="F1085" s="395" t="s">
        <v>19</v>
      </c>
      <c r="G1085" s="382" t="s">
        <v>20</v>
      </c>
      <c r="H1085" s="383" t="s">
        <v>20</v>
      </c>
      <c r="I1085" s="384"/>
      <c r="J1085" s="383"/>
      <c r="K1085" s="385"/>
      <c r="N1085" s="90">
        <v>1081</v>
      </c>
    </row>
    <row r="1086" spans="2:14" ht="19.5" customHeight="1">
      <c r="B1086" s="121">
        <f t="shared" si="25"/>
        <v>1057</v>
      </c>
      <c r="C1086" s="179" t="s">
        <v>534</v>
      </c>
      <c r="D1086" s="179" t="s">
        <v>521</v>
      </c>
      <c r="E1086" s="179">
        <v>2009</v>
      </c>
      <c r="F1086" s="395">
        <v>2019</v>
      </c>
      <c r="G1086" s="382" t="s">
        <v>20</v>
      </c>
      <c r="H1086" s="383" t="s">
        <v>20</v>
      </c>
      <c r="I1086" s="384"/>
      <c r="J1086" s="383"/>
      <c r="K1086" s="385"/>
      <c r="N1086" s="90">
        <v>1082</v>
      </c>
    </row>
    <row r="1087" spans="2:14" ht="19.5" customHeight="1">
      <c r="B1087" s="121">
        <f t="shared" si="25"/>
        <v>1058</v>
      </c>
      <c r="C1087" s="179" t="s">
        <v>534</v>
      </c>
      <c r="D1087" s="179" t="s">
        <v>522</v>
      </c>
      <c r="E1087" s="179">
        <v>2009</v>
      </c>
      <c r="F1087" s="395">
        <v>2019</v>
      </c>
      <c r="G1087" s="382" t="s">
        <v>20</v>
      </c>
      <c r="H1087" s="383" t="s">
        <v>20</v>
      </c>
      <c r="I1087" s="384"/>
      <c r="J1087" s="383"/>
      <c r="K1087" s="385"/>
      <c r="N1087" s="90">
        <v>1083</v>
      </c>
    </row>
    <row r="1088" spans="2:14" ht="19.5" customHeight="1">
      <c r="B1088" s="121">
        <f t="shared" si="25"/>
        <v>1059</v>
      </c>
      <c r="C1088" s="179" t="s">
        <v>534</v>
      </c>
      <c r="D1088" s="179" t="s">
        <v>523</v>
      </c>
      <c r="E1088" s="179">
        <v>2015</v>
      </c>
      <c r="F1088" s="395">
        <v>2017</v>
      </c>
      <c r="G1088" s="382" t="s">
        <v>20</v>
      </c>
      <c r="H1088" s="383" t="s">
        <v>20</v>
      </c>
      <c r="I1088" s="384"/>
      <c r="J1088" s="383"/>
      <c r="K1088" s="385"/>
      <c r="N1088" s="90">
        <v>1084</v>
      </c>
    </row>
    <row r="1089" spans="2:14" ht="19.5" customHeight="1">
      <c r="B1089" s="121">
        <f t="shared" si="25"/>
        <v>1060</v>
      </c>
      <c r="C1089" s="179" t="s">
        <v>534</v>
      </c>
      <c r="D1089" s="179" t="s">
        <v>523</v>
      </c>
      <c r="E1089" s="179">
        <v>2018</v>
      </c>
      <c r="F1089" s="395" t="s">
        <v>19</v>
      </c>
      <c r="G1089" s="382" t="s">
        <v>20</v>
      </c>
      <c r="H1089" s="383" t="s">
        <v>20</v>
      </c>
      <c r="I1089" s="384"/>
      <c r="J1089" s="383"/>
      <c r="K1089" s="385"/>
      <c r="N1089" s="90">
        <v>1085</v>
      </c>
    </row>
    <row r="1090" spans="2:14" ht="19.5" customHeight="1">
      <c r="B1090" s="121">
        <f t="shared" si="25"/>
        <v>1061</v>
      </c>
      <c r="C1090" s="179" t="s">
        <v>534</v>
      </c>
      <c r="D1090" s="179" t="s">
        <v>538</v>
      </c>
      <c r="E1090" s="179">
        <v>2011</v>
      </c>
      <c r="F1090" s="395">
        <v>2019</v>
      </c>
      <c r="G1090" s="382" t="s">
        <v>20</v>
      </c>
      <c r="H1090" s="383" t="s">
        <v>20</v>
      </c>
      <c r="I1090" s="384"/>
      <c r="J1090" s="383"/>
      <c r="K1090" s="385"/>
      <c r="N1090" s="90">
        <v>1086</v>
      </c>
    </row>
    <row r="1091" spans="2:14" ht="19.5" customHeight="1">
      <c r="B1091" s="121">
        <f t="shared" si="25"/>
        <v>1062</v>
      </c>
      <c r="C1091" s="179" t="s">
        <v>534</v>
      </c>
      <c r="D1091" s="179" t="s">
        <v>539</v>
      </c>
      <c r="E1091" s="179">
        <v>2020</v>
      </c>
      <c r="F1091" s="395" t="s">
        <v>19</v>
      </c>
      <c r="G1091" s="382" t="s">
        <v>20</v>
      </c>
      <c r="H1091" s="383" t="s">
        <v>20</v>
      </c>
      <c r="I1091" s="384"/>
      <c r="J1091" s="383"/>
      <c r="K1091" s="385"/>
      <c r="N1091" s="90">
        <v>1087</v>
      </c>
    </row>
    <row r="1092" spans="2:14" ht="19.5" customHeight="1">
      <c r="B1092" s="121">
        <f t="shared" si="25"/>
        <v>1063</v>
      </c>
      <c r="C1092" s="179" t="s">
        <v>540</v>
      </c>
      <c r="D1092" s="179" t="s">
        <v>541</v>
      </c>
      <c r="E1092" s="179">
        <v>2008</v>
      </c>
      <c r="F1092" s="395">
        <v>2010</v>
      </c>
      <c r="G1092" s="382" t="s">
        <v>20</v>
      </c>
      <c r="H1092" s="383"/>
      <c r="I1092" s="399" t="s">
        <v>20</v>
      </c>
      <c r="J1092" s="383"/>
      <c r="K1092" s="385"/>
      <c r="N1092" s="90">
        <v>1088</v>
      </c>
    </row>
    <row r="1093" spans="2:14" ht="19.5" customHeight="1">
      <c r="B1093" s="121">
        <f t="shared" si="25"/>
        <v>1064</v>
      </c>
      <c r="C1093" s="179" t="s">
        <v>1105</v>
      </c>
      <c r="D1093" s="179" t="s">
        <v>1106</v>
      </c>
      <c r="E1093" s="179">
        <v>2016</v>
      </c>
      <c r="F1093" s="395">
        <v>2016</v>
      </c>
      <c r="G1093" s="382" t="s">
        <v>20</v>
      </c>
      <c r="H1093" s="383" t="s">
        <v>20</v>
      </c>
      <c r="I1093" s="384"/>
      <c r="J1093" s="383"/>
      <c r="K1093" s="385"/>
      <c r="N1093" s="90">
        <v>1089</v>
      </c>
    </row>
    <row r="1094" spans="2:14" ht="19.5" customHeight="1">
      <c r="B1094" s="121">
        <f t="shared" si="25"/>
        <v>1065</v>
      </c>
      <c r="C1094" s="179" t="s">
        <v>1105</v>
      </c>
      <c r="D1094" s="179" t="s">
        <v>615</v>
      </c>
      <c r="E1094" s="179">
        <v>2016</v>
      </c>
      <c r="F1094" s="395">
        <v>2016</v>
      </c>
      <c r="G1094" s="382" t="s">
        <v>20</v>
      </c>
      <c r="H1094" s="383" t="s">
        <v>20</v>
      </c>
      <c r="I1094" s="384"/>
      <c r="J1094" s="383"/>
      <c r="K1094" s="385"/>
      <c r="N1094" s="90">
        <v>1090</v>
      </c>
    </row>
    <row r="1095" spans="2:14" ht="19.5" customHeight="1">
      <c r="B1095" s="121">
        <f t="shared" si="25"/>
        <v>1066</v>
      </c>
      <c r="C1095" s="179" t="s">
        <v>1105</v>
      </c>
      <c r="D1095" s="179" t="s">
        <v>1281</v>
      </c>
      <c r="E1095" s="179">
        <v>2012</v>
      </c>
      <c r="F1095" s="395">
        <v>2015</v>
      </c>
      <c r="G1095" s="382" t="s">
        <v>20</v>
      </c>
      <c r="H1095" s="383" t="s">
        <v>20</v>
      </c>
      <c r="I1095" s="384"/>
      <c r="J1095" s="383"/>
      <c r="K1095" s="385"/>
      <c r="N1095" s="90">
        <v>1091</v>
      </c>
    </row>
    <row r="1096" spans="2:14" ht="19.5" customHeight="1">
      <c r="B1096" s="121">
        <f t="shared" si="25"/>
        <v>1067</v>
      </c>
      <c r="C1096" s="179" t="s">
        <v>1105</v>
      </c>
      <c r="D1096" s="179" t="s">
        <v>1108</v>
      </c>
      <c r="E1096" s="179">
        <v>2012</v>
      </c>
      <c r="F1096" s="395">
        <v>2016</v>
      </c>
      <c r="G1096" s="382" t="s">
        <v>20</v>
      </c>
      <c r="H1096" s="383" t="s">
        <v>20</v>
      </c>
      <c r="I1096" s="384"/>
      <c r="J1096" s="383"/>
      <c r="K1096" s="385"/>
      <c r="N1096" s="90">
        <v>1092</v>
      </c>
    </row>
    <row r="1097" spans="2:14" ht="19.5" customHeight="1">
      <c r="B1097" s="121">
        <f t="shared" si="25"/>
        <v>1068</v>
      </c>
      <c r="C1097" s="179" t="s">
        <v>1105</v>
      </c>
      <c r="D1097" s="179" t="s">
        <v>1109</v>
      </c>
      <c r="E1097" s="179">
        <v>2012</v>
      </c>
      <c r="F1097" s="395">
        <v>2015</v>
      </c>
      <c r="G1097" s="382" t="s">
        <v>20</v>
      </c>
      <c r="H1097" s="383" t="s">
        <v>20</v>
      </c>
      <c r="I1097" s="384"/>
      <c r="J1097" s="383"/>
      <c r="K1097" s="385"/>
      <c r="N1097" s="90">
        <v>1093</v>
      </c>
    </row>
    <row r="1098" spans="2:14" ht="19.5" customHeight="1">
      <c r="B1098" s="121">
        <f t="shared" si="25"/>
        <v>1069</v>
      </c>
      <c r="C1098" s="179" t="s">
        <v>1105</v>
      </c>
      <c r="D1098" s="179" t="s">
        <v>628</v>
      </c>
      <c r="E1098" s="179">
        <v>2012</v>
      </c>
      <c r="F1098" s="395">
        <v>2014</v>
      </c>
      <c r="G1098" s="382" t="s">
        <v>20</v>
      </c>
      <c r="H1098" s="383" t="s">
        <v>20</v>
      </c>
      <c r="I1098" s="384"/>
      <c r="J1098" s="383"/>
      <c r="K1098" s="385"/>
      <c r="N1098" s="90">
        <v>1094</v>
      </c>
    </row>
    <row r="1099" spans="2:14" ht="19.5" customHeight="1">
      <c r="B1099" s="121">
        <f t="shared" si="25"/>
        <v>1070</v>
      </c>
      <c r="C1099" s="179" t="s">
        <v>542</v>
      </c>
      <c r="D1099" s="179" t="s">
        <v>543</v>
      </c>
      <c r="E1099" s="179">
        <v>1995</v>
      </c>
      <c r="F1099" s="395">
        <v>2010</v>
      </c>
      <c r="G1099" s="382" t="s">
        <v>20</v>
      </c>
      <c r="H1099" s="383" t="s">
        <v>20</v>
      </c>
      <c r="I1099" s="384" t="s">
        <v>20</v>
      </c>
      <c r="J1099" s="383" t="s">
        <v>20</v>
      </c>
      <c r="K1099" s="385"/>
      <c r="N1099" s="90">
        <v>1095</v>
      </c>
    </row>
    <row r="1100" spans="2:14" ht="19.5" customHeight="1">
      <c r="B1100" s="121">
        <f t="shared" si="25"/>
        <v>1071</v>
      </c>
      <c r="C1100" s="179" t="s">
        <v>542</v>
      </c>
      <c r="D1100" s="179" t="s">
        <v>543</v>
      </c>
      <c r="E1100" s="179">
        <v>2010</v>
      </c>
      <c r="F1100" s="395">
        <v>2020</v>
      </c>
      <c r="G1100" s="382" t="s">
        <v>20</v>
      </c>
      <c r="H1100" s="383" t="s">
        <v>20</v>
      </c>
      <c r="I1100" s="384"/>
      <c r="J1100" s="383"/>
      <c r="K1100" s="385"/>
      <c r="N1100" s="90">
        <v>1096</v>
      </c>
    </row>
    <row r="1101" spans="2:14" ht="19.5" customHeight="1" thickBot="1">
      <c r="B1101" s="121">
        <f t="shared" si="25"/>
        <v>1072</v>
      </c>
      <c r="C1101" s="179" t="s">
        <v>542</v>
      </c>
      <c r="D1101" s="179" t="s">
        <v>544</v>
      </c>
      <c r="E1101" s="179">
        <v>2004</v>
      </c>
      <c r="F1101" s="395">
        <v>2015</v>
      </c>
      <c r="G1101" s="382" t="s">
        <v>20</v>
      </c>
      <c r="H1101" s="383" t="s">
        <v>20</v>
      </c>
      <c r="I1101" s="384"/>
      <c r="J1101" s="383" t="s">
        <v>20</v>
      </c>
      <c r="K1101" s="385"/>
      <c r="N1101" s="90">
        <v>1097</v>
      </c>
    </row>
    <row r="1102" spans="2:14" ht="19.649999999999999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371" t="s">
        <v>9</v>
      </c>
      <c r="J1102" s="136" t="s">
        <v>1330</v>
      </c>
      <c r="K1102" s="139" t="s">
        <v>1331</v>
      </c>
      <c r="L1102" s="90">
        <v>1</v>
      </c>
      <c r="N1102" s="90">
        <v>1098</v>
      </c>
    </row>
    <row r="1103" spans="2:14" ht="19.5" customHeight="1">
      <c r="B1103" s="121">
        <f t="shared" ref="B1103:B1144" si="26">ROW()-30</f>
        <v>1073</v>
      </c>
      <c r="C1103" s="179" t="s">
        <v>542</v>
      </c>
      <c r="D1103" s="122" t="s">
        <v>546</v>
      </c>
      <c r="E1103" s="122">
        <v>2017</v>
      </c>
      <c r="F1103" s="396" t="s">
        <v>19</v>
      </c>
      <c r="G1103" s="386" t="s">
        <v>20</v>
      </c>
      <c r="H1103" s="387" t="s">
        <v>20</v>
      </c>
      <c r="I1103" s="388"/>
      <c r="J1103" s="387"/>
      <c r="K1103" s="389"/>
      <c r="N1103" s="90">
        <v>1099</v>
      </c>
    </row>
    <row r="1104" spans="2:14" ht="19.5" customHeight="1">
      <c r="B1104" s="121">
        <f t="shared" si="26"/>
        <v>1074</v>
      </c>
      <c r="C1104" s="179" t="s">
        <v>542</v>
      </c>
      <c r="D1104" s="179" t="s">
        <v>548</v>
      </c>
      <c r="E1104" s="179">
        <v>2016</v>
      </c>
      <c r="F1104" s="395" t="s">
        <v>19</v>
      </c>
      <c r="G1104" s="382" t="s">
        <v>20</v>
      </c>
      <c r="H1104" s="383" t="s">
        <v>20</v>
      </c>
      <c r="I1104" s="384"/>
      <c r="J1104" s="383"/>
      <c r="K1104" s="385"/>
      <c r="N1104" s="90">
        <v>1100</v>
      </c>
    </row>
    <row r="1105" spans="2:14" ht="19.5" customHeight="1">
      <c r="B1105" s="121">
        <f t="shared" si="26"/>
        <v>1075</v>
      </c>
      <c r="C1105" s="179" t="s">
        <v>542</v>
      </c>
      <c r="D1105" s="179" t="s">
        <v>1542</v>
      </c>
      <c r="E1105" s="179">
        <v>2021</v>
      </c>
      <c r="F1105" s="395" t="s">
        <v>19</v>
      </c>
      <c r="G1105" s="382" t="s">
        <v>20</v>
      </c>
      <c r="H1105" s="383"/>
      <c r="I1105" s="384"/>
      <c r="J1105" s="383" t="s">
        <v>20</v>
      </c>
      <c r="K1105" s="385"/>
      <c r="N1105" s="90">
        <v>1101</v>
      </c>
    </row>
    <row r="1106" spans="2:14" ht="19.5" customHeight="1">
      <c r="B1106" s="121">
        <f t="shared" si="26"/>
        <v>1076</v>
      </c>
      <c r="C1106" s="179" t="s">
        <v>542</v>
      </c>
      <c r="D1106" s="179" t="s">
        <v>1282</v>
      </c>
      <c r="E1106" s="179">
        <v>2008</v>
      </c>
      <c r="F1106" s="395">
        <v>2013</v>
      </c>
      <c r="G1106" s="382" t="s">
        <v>20</v>
      </c>
      <c r="H1106" s="383" t="s">
        <v>20</v>
      </c>
      <c r="I1106" s="384"/>
      <c r="J1106" s="383"/>
      <c r="K1106" s="385"/>
      <c r="N1106" s="90">
        <v>1102</v>
      </c>
    </row>
    <row r="1107" spans="2:14" ht="19.5" customHeight="1">
      <c r="B1107" s="121">
        <f t="shared" si="26"/>
        <v>1077</v>
      </c>
      <c r="C1107" s="179" t="s">
        <v>542</v>
      </c>
      <c r="D1107" s="179" t="s">
        <v>549</v>
      </c>
      <c r="E1107" s="179">
        <v>2001</v>
      </c>
      <c r="F1107" s="395">
        <v>2009</v>
      </c>
      <c r="G1107" s="382" t="s">
        <v>20</v>
      </c>
      <c r="H1107" s="383" t="s">
        <v>20</v>
      </c>
      <c r="I1107" s="384"/>
      <c r="J1107" s="383" t="s">
        <v>20</v>
      </c>
      <c r="K1107" s="385"/>
      <c r="N1107" s="90">
        <v>1103</v>
      </c>
    </row>
    <row r="1108" spans="2:14" ht="19.5" customHeight="1">
      <c r="B1108" s="121">
        <f t="shared" si="26"/>
        <v>1078</v>
      </c>
      <c r="C1108" s="179" t="s">
        <v>542</v>
      </c>
      <c r="D1108" s="179" t="s">
        <v>549</v>
      </c>
      <c r="E1108" s="179">
        <v>2008</v>
      </c>
      <c r="F1108" s="395">
        <v>2017</v>
      </c>
      <c r="G1108" s="382" t="s">
        <v>20</v>
      </c>
      <c r="H1108" s="383" t="s">
        <v>20</v>
      </c>
      <c r="I1108" s="384" t="s">
        <v>20</v>
      </c>
      <c r="J1108" s="383"/>
      <c r="K1108" s="385"/>
      <c r="N1108" s="90">
        <v>1104</v>
      </c>
    </row>
    <row r="1109" spans="2:14" ht="19.5" customHeight="1">
      <c r="B1109" s="121">
        <f t="shared" si="26"/>
        <v>1079</v>
      </c>
      <c r="C1109" s="179" t="s">
        <v>542</v>
      </c>
      <c r="D1109" s="179" t="s">
        <v>549</v>
      </c>
      <c r="E1109" s="179">
        <v>2017</v>
      </c>
      <c r="F1109" s="395" t="s">
        <v>19</v>
      </c>
      <c r="G1109" s="382" t="s">
        <v>20</v>
      </c>
      <c r="H1109" s="383" t="s">
        <v>20</v>
      </c>
      <c r="I1109" s="384"/>
      <c r="J1109" s="383"/>
      <c r="K1109" s="385"/>
      <c r="N1109" s="90">
        <v>1105</v>
      </c>
    </row>
    <row r="1110" spans="2:14" ht="19.5" customHeight="1">
      <c r="B1110" s="121">
        <f t="shared" si="26"/>
        <v>1080</v>
      </c>
      <c r="C1110" s="179" t="s">
        <v>542</v>
      </c>
      <c r="D1110" s="179" t="s">
        <v>551</v>
      </c>
      <c r="E1110" s="179">
        <v>2005</v>
      </c>
      <c r="F1110" s="395">
        <v>2012</v>
      </c>
      <c r="G1110" s="382" t="s">
        <v>20</v>
      </c>
      <c r="H1110" s="383" t="s">
        <v>20</v>
      </c>
      <c r="I1110" s="384"/>
      <c r="J1110" s="383" t="s">
        <v>20</v>
      </c>
      <c r="K1110" s="385"/>
      <c r="N1110" s="90">
        <v>1106</v>
      </c>
    </row>
    <row r="1111" spans="2:14" ht="19.5" customHeight="1">
      <c r="B1111" s="121">
        <f t="shared" si="26"/>
        <v>1081</v>
      </c>
      <c r="C1111" s="179" t="s">
        <v>542</v>
      </c>
      <c r="D1111" s="179" t="s">
        <v>551</v>
      </c>
      <c r="E1111" s="179">
        <v>2013</v>
      </c>
      <c r="F1111" s="395">
        <v>2020</v>
      </c>
      <c r="G1111" s="382" t="s">
        <v>20</v>
      </c>
      <c r="H1111" s="383" t="s">
        <v>20</v>
      </c>
      <c r="I1111" s="384" t="s">
        <v>20</v>
      </c>
      <c r="J1111" s="383" t="s">
        <v>20</v>
      </c>
      <c r="K1111" s="385"/>
      <c r="N1111" s="90">
        <v>1107</v>
      </c>
    </row>
    <row r="1112" spans="2:14" ht="19.5" customHeight="1">
      <c r="B1112" s="121">
        <f t="shared" si="26"/>
        <v>1082</v>
      </c>
      <c r="C1112" s="179" t="s">
        <v>542</v>
      </c>
      <c r="D1112" s="179" t="s">
        <v>551</v>
      </c>
      <c r="E1112" s="179">
        <v>2021</v>
      </c>
      <c r="F1112" s="395" t="s">
        <v>19</v>
      </c>
      <c r="G1112" s="382" t="s">
        <v>20</v>
      </c>
      <c r="H1112" s="383" t="s">
        <v>20</v>
      </c>
      <c r="I1112" s="384"/>
      <c r="J1112" s="383" t="s">
        <v>20</v>
      </c>
      <c r="K1112" s="385"/>
      <c r="N1112" s="90">
        <v>1108</v>
      </c>
    </row>
    <row r="1113" spans="2:14" ht="19.5" customHeight="1">
      <c r="B1113" s="121">
        <f t="shared" si="26"/>
        <v>1083</v>
      </c>
      <c r="C1113" s="179" t="s">
        <v>542</v>
      </c>
      <c r="D1113" s="179" t="s">
        <v>758</v>
      </c>
      <c r="E1113" s="179">
        <v>2012</v>
      </c>
      <c r="F1113" s="395" t="s">
        <v>19</v>
      </c>
      <c r="G1113" s="382" t="s">
        <v>20</v>
      </c>
      <c r="H1113" s="383" t="s">
        <v>20</v>
      </c>
      <c r="I1113" s="384"/>
      <c r="J1113" s="383" t="s">
        <v>20</v>
      </c>
      <c r="K1113" s="385" t="s">
        <v>20</v>
      </c>
      <c r="N1113" s="90">
        <v>1109</v>
      </c>
    </row>
    <row r="1114" spans="2:14" ht="19.5" customHeight="1">
      <c r="B1114" s="121">
        <f t="shared" si="26"/>
        <v>1084</v>
      </c>
      <c r="C1114" s="179" t="s">
        <v>542</v>
      </c>
      <c r="D1114" s="179" t="s">
        <v>758</v>
      </c>
      <c r="E1114" s="179">
        <v>2012</v>
      </c>
      <c r="F1114" s="395" t="s">
        <v>19</v>
      </c>
      <c r="G1114" s="382" t="s">
        <v>20</v>
      </c>
      <c r="H1114" s="383"/>
      <c r="I1114" s="384"/>
      <c r="J1114" s="383" t="s">
        <v>20</v>
      </c>
      <c r="K1114" s="385"/>
      <c r="N1114" s="90">
        <v>1110</v>
      </c>
    </row>
    <row r="1115" spans="2:14" ht="19.5" customHeight="1">
      <c r="B1115" s="121">
        <f t="shared" si="26"/>
        <v>1085</v>
      </c>
      <c r="C1115" s="179" t="s">
        <v>542</v>
      </c>
      <c r="D1115" s="179" t="s">
        <v>554</v>
      </c>
      <c r="E1115" s="179">
        <v>2018</v>
      </c>
      <c r="F1115" s="395" t="s">
        <v>19</v>
      </c>
      <c r="G1115" s="382" t="s">
        <v>20</v>
      </c>
      <c r="H1115" s="383" t="s">
        <v>20</v>
      </c>
      <c r="I1115" s="384"/>
      <c r="J1115" s="383"/>
      <c r="K1115" s="385"/>
      <c r="N1115" s="90">
        <v>1111</v>
      </c>
    </row>
    <row r="1116" spans="2:14" ht="19.5" customHeight="1">
      <c r="B1116" s="121">
        <f t="shared" si="26"/>
        <v>1086</v>
      </c>
      <c r="C1116" s="179" t="s">
        <v>542</v>
      </c>
      <c r="D1116" s="179" t="s">
        <v>555</v>
      </c>
      <c r="E1116" s="179">
        <v>2012</v>
      </c>
      <c r="F1116" s="395">
        <v>2018</v>
      </c>
      <c r="G1116" s="382" t="s">
        <v>20</v>
      </c>
      <c r="H1116" s="383" t="s">
        <v>20</v>
      </c>
      <c r="I1116" s="384"/>
      <c r="J1116" s="383"/>
      <c r="K1116" s="385"/>
      <c r="N1116" s="90">
        <v>1112</v>
      </c>
    </row>
    <row r="1117" spans="2:14" ht="19.5" customHeight="1">
      <c r="B1117" s="121">
        <f t="shared" si="26"/>
        <v>1087</v>
      </c>
      <c r="C1117" s="179" t="s">
        <v>1283</v>
      </c>
      <c r="D1117" s="179" t="s">
        <v>558</v>
      </c>
      <c r="E1117" s="179">
        <v>2012</v>
      </c>
      <c r="F1117" s="395" t="s">
        <v>19</v>
      </c>
      <c r="G1117" s="382" t="s">
        <v>20</v>
      </c>
      <c r="H1117" s="383" t="s">
        <v>20</v>
      </c>
      <c r="I1117" s="384"/>
      <c r="J1117" s="383" t="s">
        <v>20</v>
      </c>
      <c r="K1117" s="385" t="s">
        <v>20</v>
      </c>
      <c r="N1117" s="90">
        <v>1113</v>
      </c>
    </row>
    <row r="1118" spans="2:14" ht="19.5" customHeight="1">
      <c r="B1118" s="121">
        <f t="shared" si="26"/>
        <v>1088</v>
      </c>
      <c r="C1118" s="179" t="s">
        <v>1283</v>
      </c>
      <c r="D1118" s="179" t="s">
        <v>558</v>
      </c>
      <c r="E1118" s="179">
        <v>2012</v>
      </c>
      <c r="F1118" s="395" t="s">
        <v>19</v>
      </c>
      <c r="G1118" s="382" t="s">
        <v>20</v>
      </c>
      <c r="H1118" s="383"/>
      <c r="I1118" s="384"/>
      <c r="J1118" s="383" t="s">
        <v>20</v>
      </c>
      <c r="K1118" s="385"/>
      <c r="N1118" s="90">
        <v>1114</v>
      </c>
    </row>
    <row r="1119" spans="2:14" ht="19.5" customHeight="1">
      <c r="B1119" s="121">
        <f t="shared" si="26"/>
        <v>1089</v>
      </c>
      <c r="C1119" s="179" t="s">
        <v>1283</v>
      </c>
      <c r="D1119" s="179" t="s">
        <v>559</v>
      </c>
      <c r="E1119" s="179">
        <v>2007</v>
      </c>
      <c r="F1119" s="395">
        <v>2014</v>
      </c>
      <c r="G1119" s="382" t="s">
        <v>20</v>
      </c>
      <c r="H1119" s="383" t="s">
        <v>20</v>
      </c>
      <c r="I1119" s="384"/>
      <c r="J1119" s="383" t="s">
        <v>20</v>
      </c>
      <c r="K1119" s="385"/>
      <c r="N1119" s="90">
        <v>1115</v>
      </c>
    </row>
    <row r="1120" spans="2:14" ht="19.5" customHeight="1">
      <c r="B1120" s="121">
        <f t="shared" si="26"/>
        <v>1090</v>
      </c>
      <c r="C1120" s="179" t="s">
        <v>1283</v>
      </c>
      <c r="D1120" s="179" t="s">
        <v>559</v>
      </c>
      <c r="E1120" s="179">
        <v>2014</v>
      </c>
      <c r="F1120" s="395">
        <v>2022</v>
      </c>
      <c r="G1120" s="382" t="s">
        <v>20</v>
      </c>
      <c r="H1120" s="383" t="s">
        <v>20</v>
      </c>
      <c r="I1120" s="384" t="s">
        <v>20</v>
      </c>
      <c r="J1120" s="383" t="s">
        <v>20</v>
      </c>
      <c r="K1120" s="385" t="s">
        <v>20</v>
      </c>
      <c r="N1120" s="90">
        <v>1116</v>
      </c>
    </row>
    <row r="1121" spans="2:14" ht="19.5" customHeight="1">
      <c r="B1121" s="121">
        <f t="shared" si="26"/>
        <v>1091</v>
      </c>
      <c r="C1121" s="179" t="s">
        <v>1283</v>
      </c>
      <c r="D1121" s="179" t="s">
        <v>559</v>
      </c>
      <c r="E1121" s="179">
        <v>2021</v>
      </c>
      <c r="F1121" s="395" t="s">
        <v>19</v>
      </c>
      <c r="G1121" s="382" t="s">
        <v>20</v>
      </c>
      <c r="H1121" s="383" t="s">
        <v>20</v>
      </c>
      <c r="I1121" s="384"/>
      <c r="J1121" s="383" t="s">
        <v>20</v>
      </c>
      <c r="K1121" s="385"/>
      <c r="N1121" s="90">
        <v>1117</v>
      </c>
    </row>
    <row r="1122" spans="2:14" ht="19.5" customHeight="1">
      <c r="B1122" s="121">
        <f t="shared" si="26"/>
        <v>1092</v>
      </c>
      <c r="C1122" s="179" t="s">
        <v>1283</v>
      </c>
      <c r="D1122" s="179" t="s">
        <v>562</v>
      </c>
      <c r="E1122" s="179">
        <v>2019</v>
      </c>
      <c r="F1122" s="395" t="s">
        <v>19</v>
      </c>
      <c r="G1122" s="382" t="s">
        <v>20</v>
      </c>
      <c r="H1122" s="383" t="s">
        <v>20</v>
      </c>
      <c r="I1122" s="384"/>
      <c r="J1122" s="383" t="s">
        <v>20</v>
      </c>
      <c r="K1122" s="385"/>
      <c r="N1122" s="90">
        <v>1118</v>
      </c>
    </row>
    <row r="1123" spans="2:14" ht="19.5" customHeight="1">
      <c r="B1123" s="121">
        <f t="shared" si="26"/>
        <v>1093</v>
      </c>
      <c r="C1123" s="179" t="s">
        <v>1283</v>
      </c>
      <c r="D1123" s="179" t="s">
        <v>564</v>
      </c>
      <c r="E1123" s="179">
        <v>2017</v>
      </c>
      <c r="F1123" s="395" t="s">
        <v>19</v>
      </c>
      <c r="G1123" s="382" t="s">
        <v>20</v>
      </c>
      <c r="H1123" s="383" t="s">
        <v>20</v>
      </c>
      <c r="I1123" s="384"/>
      <c r="J1123" s="383"/>
      <c r="K1123" s="385"/>
      <c r="N1123" s="90">
        <v>1119</v>
      </c>
    </row>
    <row r="1124" spans="2:14" ht="19.5" customHeight="1">
      <c r="B1124" s="121">
        <f t="shared" si="26"/>
        <v>1094</v>
      </c>
      <c r="C1124" s="179" t="s">
        <v>1283</v>
      </c>
      <c r="D1124" s="179" t="s">
        <v>565</v>
      </c>
      <c r="E1124" s="179">
        <v>2016</v>
      </c>
      <c r="F1124" s="395">
        <v>2021</v>
      </c>
      <c r="G1124" s="382" t="s">
        <v>20</v>
      </c>
      <c r="H1124" s="383" t="s">
        <v>20</v>
      </c>
      <c r="I1124" s="384"/>
      <c r="J1124" s="383" t="s">
        <v>20</v>
      </c>
      <c r="K1124" s="385"/>
      <c r="N1124" s="90">
        <v>1120</v>
      </c>
    </row>
    <row r="1125" spans="2:14" ht="19.5" customHeight="1">
      <c r="B1125" s="121">
        <f t="shared" si="26"/>
        <v>1095</v>
      </c>
      <c r="C1125" s="179" t="s">
        <v>1283</v>
      </c>
      <c r="D1125" s="179" t="s">
        <v>565</v>
      </c>
      <c r="E1125" s="179">
        <v>2024</v>
      </c>
      <c r="F1125" s="395" t="s">
        <v>19</v>
      </c>
      <c r="G1125" s="382" t="s">
        <v>20</v>
      </c>
      <c r="H1125" s="383" t="s">
        <v>20</v>
      </c>
      <c r="I1125" s="384" t="s">
        <v>20</v>
      </c>
      <c r="J1125" s="383" t="s">
        <v>20</v>
      </c>
      <c r="K1125" s="385"/>
      <c r="N1125" s="90">
        <v>1121</v>
      </c>
    </row>
    <row r="1126" spans="2:14" ht="19.5" customHeight="1">
      <c r="B1126" s="121">
        <f t="shared" si="26"/>
        <v>1096</v>
      </c>
      <c r="C1126" s="179" t="s">
        <v>1283</v>
      </c>
      <c r="D1126" s="179" t="s">
        <v>566</v>
      </c>
      <c r="E1126" s="179">
        <v>2004</v>
      </c>
      <c r="F1126" s="395">
        <v>2013</v>
      </c>
      <c r="G1126" s="382" t="s">
        <v>20</v>
      </c>
      <c r="H1126" s="383" t="s">
        <v>20</v>
      </c>
      <c r="I1126" s="384"/>
      <c r="J1126" s="383" t="s">
        <v>20</v>
      </c>
      <c r="K1126" s="385"/>
      <c r="N1126" s="90">
        <v>1122</v>
      </c>
    </row>
    <row r="1127" spans="2:14" ht="19.5" customHeight="1">
      <c r="B1127" s="121">
        <f t="shared" si="26"/>
        <v>1097</v>
      </c>
      <c r="C1127" s="179" t="s">
        <v>1283</v>
      </c>
      <c r="D1127" s="179" t="s">
        <v>566</v>
      </c>
      <c r="E1127" s="179">
        <v>2013</v>
      </c>
      <c r="F1127" s="395">
        <v>2020</v>
      </c>
      <c r="G1127" s="382" t="s">
        <v>20</v>
      </c>
      <c r="H1127" s="383" t="s">
        <v>20</v>
      </c>
      <c r="I1127" s="384"/>
      <c r="J1127" s="383" t="s">
        <v>20</v>
      </c>
      <c r="K1127" s="385"/>
      <c r="N1127" s="90">
        <v>1123</v>
      </c>
    </row>
    <row r="1128" spans="2:14" ht="19.5" customHeight="1">
      <c r="B1128" s="121">
        <f t="shared" si="26"/>
        <v>1098</v>
      </c>
      <c r="C1128" s="179" t="s">
        <v>1283</v>
      </c>
      <c r="D1128" s="179" t="s">
        <v>566</v>
      </c>
      <c r="E1128" s="179">
        <v>2021</v>
      </c>
      <c r="F1128" s="395" t="s">
        <v>19</v>
      </c>
      <c r="G1128" s="382" t="s">
        <v>20</v>
      </c>
      <c r="H1128" s="383" t="s">
        <v>20</v>
      </c>
      <c r="I1128" s="384"/>
      <c r="J1128" s="383" t="s">
        <v>20</v>
      </c>
      <c r="K1128" s="385"/>
      <c r="N1128" s="90">
        <v>1124</v>
      </c>
    </row>
    <row r="1129" spans="2:14" ht="19.5" customHeight="1">
      <c r="B1129" s="121">
        <f t="shared" si="26"/>
        <v>1099</v>
      </c>
      <c r="C1129" s="179" t="s">
        <v>1283</v>
      </c>
      <c r="D1129" s="179" t="s">
        <v>571</v>
      </c>
      <c r="E1129" s="179">
        <v>2007</v>
      </c>
      <c r="F1129" s="395">
        <v>2015</v>
      </c>
      <c r="G1129" s="382" t="s">
        <v>20</v>
      </c>
      <c r="H1129" s="383" t="s">
        <v>20</v>
      </c>
      <c r="I1129" s="384"/>
      <c r="J1129" s="383"/>
      <c r="K1129" s="385"/>
      <c r="N1129" s="90">
        <v>1125</v>
      </c>
    </row>
    <row r="1130" spans="2:14" ht="19.5" customHeight="1">
      <c r="B1130" s="121">
        <f t="shared" si="26"/>
        <v>1100</v>
      </c>
      <c r="C1130" s="179" t="s">
        <v>1283</v>
      </c>
      <c r="D1130" s="179" t="s">
        <v>572</v>
      </c>
      <c r="E1130" s="179">
        <v>2013</v>
      </c>
      <c r="F1130" s="395" t="s">
        <v>19</v>
      </c>
      <c r="G1130" s="382" t="s">
        <v>20</v>
      </c>
      <c r="H1130" s="383" t="s">
        <v>20</v>
      </c>
      <c r="I1130" s="384"/>
      <c r="J1130" s="383"/>
      <c r="K1130" s="385"/>
      <c r="N1130" s="90">
        <v>1126</v>
      </c>
    </row>
    <row r="1131" spans="2:14" ht="19.5" customHeight="1">
      <c r="B1131" s="121">
        <f t="shared" si="26"/>
        <v>1101</v>
      </c>
      <c r="C1131" s="179" t="s">
        <v>1283</v>
      </c>
      <c r="D1131" s="179" t="s">
        <v>573</v>
      </c>
      <c r="E1131" s="179">
        <v>2006</v>
      </c>
      <c r="F1131" s="395">
        <v>2015</v>
      </c>
      <c r="G1131" s="382" t="s">
        <v>20</v>
      </c>
      <c r="H1131" s="383" t="s">
        <v>20</v>
      </c>
      <c r="I1131" s="384"/>
      <c r="J1131" s="383"/>
      <c r="K1131" s="385"/>
      <c r="N1131" s="90">
        <v>1127</v>
      </c>
    </row>
    <row r="1132" spans="2:14" ht="19.5" customHeight="1">
      <c r="B1132" s="121">
        <f t="shared" si="26"/>
        <v>1102</v>
      </c>
      <c r="C1132" s="179" t="s">
        <v>1283</v>
      </c>
      <c r="D1132" s="179" t="s">
        <v>519</v>
      </c>
      <c r="E1132" s="179">
        <v>2019</v>
      </c>
      <c r="F1132" s="395">
        <v>2023</v>
      </c>
      <c r="G1132" s="382" t="s">
        <v>20</v>
      </c>
      <c r="H1132" s="383" t="s">
        <v>20</v>
      </c>
      <c r="I1132" s="384"/>
      <c r="J1132" s="383" t="s">
        <v>20</v>
      </c>
      <c r="K1132" s="385"/>
      <c r="N1132" s="90">
        <v>1128</v>
      </c>
    </row>
    <row r="1133" spans="2:14" ht="19.5" customHeight="1">
      <c r="B1133" s="121">
        <f t="shared" si="26"/>
        <v>1103</v>
      </c>
      <c r="C1133" s="179" t="s">
        <v>1283</v>
      </c>
      <c r="D1133" s="179" t="s">
        <v>574</v>
      </c>
      <c r="E1133" s="179">
        <v>2008</v>
      </c>
      <c r="F1133" s="395">
        <v>2015</v>
      </c>
      <c r="G1133" s="382" t="s">
        <v>20</v>
      </c>
      <c r="H1133" s="383" t="s">
        <v>20</v>
      </c>
      <c r="I1133" s="384"/>
      <c r="J1133" s="383" t="s">
        <v>20</v>
      </c>
      <c r="K1133" s="385"/>
      <c r="N1133" s="90">
        <v>1129</v>
      </c>
    </row>
    <row r="1134" spans="2:14" ht="19.5" customHeight="1">
      <c r="B1134" s="121">
        <f t="shared" si="26"/>
        <v>1104</v>
      </c>
      <c r="C1134" s="179" t="s">
        <v>1283</v>
      </c>
      <c r="D1134" s="179" t="s">
        <v>574</v>
      </c>
      <c r="E1134" s="179">
        <v>2015</v>
      </c>
      <c r="F1134" s="395" t="s">
        <v>19</v>
      </c>
      <c r="G1134" s="382" t="s">
        <v>20</v>
      </c>
      <c r="H1134" s="383" t="s">
        <v>20</v>
      </c>
      <c r="I1134" s="384"/>
      <c r="J1134" s="383" t="s">
        <v>20</v>
      </c>
      <c r="K1134" s="385"/>
      <c r="N1134" s="90">
        <v>1130</v>
      </c>
    </row>
    <row r="1135" spans="2:14" ht="19.5" customHeight="1">
      <c r="B1135" s="121">
        <f t="shared" si="26"/>
        <v>1105</v>
      </c>
      <c r="C1135" s="179" t="s">
        <v>1283</v>
      </c>
      <c r="D1135" s="179" t="s">
        <v>575</v>
      </c>
      <c r="E1135" s="179">
        <v>2009</v>
      </c>
      <c r="F1135" s="395">
        <v>2017</v>
      </c>
      <c r="G1135" s="382" t="s">
        <v>20</v>
      </c>
      <c r="H1135" s="383" t="s">
        <v>20</v>
      </c>
      <c r="I1135" s="384"/>
      <c r="J1135" s="383"/>
      <c r="K1135" s="385"/>
      <c r="N1135" s="90">
        <v>1131</v>
      </c>
    </row>
    <row r="1136" spans="2:14" ht="19.5" customHeight="1">
      <c r="B1136" s="121">
        <f t="shared" si="26"/>
        <v>1106</v>
      </c>
      <c r="C1136" s="179" t="s">
        <v>1110</v>
      </c>
      <c r="D1136" s="179" t="s">
        <v>1111</v>
      </c>
      <c r="E1136" s="179">
        <v>2012</v>
      </c>
      <c r="F1136" s="395">
        <v>2016</v>
      </c>
      <c r="G1136" s="382" t="s">
        <v>20</v>
      </c>
      <c r="H1136" s="383" t="s">
        <v>20</v>
      </c>
      <c r="I1136" s="384"/>
      <c r="J1136" s="383"/>
      <c r="K1136" s="385"/>
      <c r="N1136" s="90">
        <v>1132</v>
      </c>
    </row>
    <row r="1137" spans="2:14" ht="19.5" customHeight="1">
      <c r="B1137" s="121">
        <f t="shared" si="26"/>
        <v>1107</v>
      </c>
      <c r="C1137" s="179" t="s">
        <v>577</v>
      </c>
      <c r="D1137" s="179" t="s">
        <v>1112</v>
      </c>
      <c r="E1137" s="179">
        <v>2019</v>
      </c>
      <c r="F1137" s="395">
        <v>2022</v>
      </c>
      <c r="G1137" s="382" t="s">
        <v>20</v>
      </c>
      <c r="H1137" s="383" t="s">
        <v>20</v>
      </c>
      <c r="I1137" s="384"/>
      <c r="J1137" s="383"/>
      <c r="K1137" s="385"/>
      <c r="N1137" s="90">
        <v>1133</v>
      </c>
    </row>
    <row r="1138" spans="2:14" ht="19.5" customHeight="1">
      <c r="B1138" s="121">
        <f t="shared" si="26"/>
        <v>1108</v>
      </c>
      <c r="C1138" s="179" t="s">
        <v>577</v>
      </c>
      <c r="D1138" s="179" t="s">
        <v>1113</v>
      </c>
      <c r="E1138" s="179">
        <v>2016</v>
      </c>
      <c r="F1138" s="395">
        <v>2022</v>
      </c>
      <c r="G1138" s="382" t="s">
        <v>20</v>
      </c>
      <c r="H1138" s="383" t="s">
        <v>20</v>
      </c>
      <c r="I1138" s="384"/>
      <c r="J1138" s="383"/>
      <c r="K1138" s="385"/>
      <c r="N1138" s="90">
        <v>1134</v>
      </c>
    </row>
    <row r="1139" spans="2:14" ht="19.5" customHeight="1">
      <c r="B1139" s="121">
        <f t="shared" si="26"/>
        <v>1109</v>
      </c>
      <c r="C1139" s="179" t="s">
        <v>577</v>
      </c>
      <c r="D1139" s="179" t="s">
        <v>578</v>
      </c>
      <c r="E1139" s="179">
        <v>2008</v>
      </c>
      <c r="F1139" s="395">
        <v>2012</v>
      </c>
      <c r="G1139" s="382"/>
      <c r="H1139" s="383"/>
      <c r="I1139" s="384" t="s">
        <v>20</v>
      </c>
      <c r="J1139" s="383"/>
      <c r="K1139" s="385"/>
      <c r="N1139" s="90">
        <v>1135</v>
      </c>
    </row>
    <row r="1140" spans="2:14" ht="19.5" customHeight="1">
      <c r="B1140" s="121">
        <f t="shared" si="26"/>
        <v>1110</v>
      </c>
      <c r="C1140" s="179" t="s">
        <v>577</v>
      </c>
      <c r="D1140" s="179" t="s">
        <v>578</v>
      </c>
      <c r="E1140" s="179">
        <v>2013</v>
      </c>
      <c r="F1140" s="395">
        <v>2018</v>
      </c>
      <c r="G1140" s="382" t="s">
        <v>20</v>
      </c>
      <c r="H1140" s="383" t="s">
        <v>20</v>
      </c>
      <c r="I1140" s="384"/>
      <c r="J1140" s="383"/>
      <c r="K1140" s="385"/>
      <c r="N1140" s="90">
        <v>1136</v>
      </c>
    </row>
    <row r="1141" spans="2:14" ht="19.5" customHeight="1">
      <c r="B1141" s="121">
        <f t="shared" si="26"/>
        <v>1111</v>
      </c>
      <c r="C1141" s="179" t="s">
        <v>577</v>
      </c>
      <c r="D1141" s="179" t="s">
        <v>578</v>
      </c>
      <c r="E1141" s="179">
        <v>2018</v>
      </c>
      <c r="F1141" s="395" t="s">
        <v>19</v>
      </c>
      <c r="G1141" s="382" t="s">
        <v>20</v>
      </c>
      <c r="H1141" s="383" t="s">
        <v>20</v>
      </c>
      <c r="I1141" s="384"/>
      <c r="J1141" s="383"/>
      <c r="K1141" s="385"/>
      <c r="N1141" s="90">
        <v>1137</v>
      </c>
    </row>
    <row r="1142" spans="2:14" ht="19.5" customHeight="1">
      <c r="B1142" s="121">
        <f t="shared" si="26"/>
        <v>1112</v>
      </c>
      <c r="C1142" s="179" t="s">
        <v>577</v>
      </c>
      <c r="D1142" s="179" t="s">
        <v>581</v>
      </c>
      <c r="E1142" s="179">
        <v>2011</v>
      </c>
      <c r="F1142" s="395">
        <v>2016</v>
      </c>
      <c r="G1142" s="382" t="s">
        <v>20</v>
      </c>
      <c r="H1142" s="383"/>
      <c r="I1142" s="384" t="s">
        <v>20</v>
      </c>
      <c r="J1142" s="383"/>
      <c r="K1142" s="385"/>
      <c r="N1142" s="90">
        <v>1138</v>
      </c>
    </row>
    <row r="1143" spans="2:14" ht="19.5" customHeight="1">
      <c r="B1143" s="121">
        <f t="shared" si="26"/>
        <v>1113</v>
      </c>
      <c r="C1143" s="179" t="s">
        <v>577</v>
      </c>
      <c r="D1143" s="179" t="s">
        <v>581</v>
      </c>
      <c r="E1143" s="179">
        <v>2016</v>
      </c>
      <c r="F1143" s="395" t="s">
        <v>19</v>
      </c>
      <c r="G1143" s="382" t="s">
        <v>20</v>
      </c>
      <c r="H1143" s="383" t="s">
        <v>20</v>
      </c>
      <c r="I1143" s="384"/>
      <c r="J1143" s="383"/>
      <c r="K1143" s="385"/>
      <c r="N1143" s="90">
        <v>1139</v>
      </c>
    </row>
    <row r="1144" spans="2:14" ht="19.5" customHeight="1" thickBot="1">
      <c r="B1144" s="121">
        <f t="shared" si="26"/>
        <v>1114</v>
      </c>
      <c r="C1144" s="179" t="s">
        <v>577</v>
      </c>
      <c r="D1144" s="179" t="s">
        <v>582</v>
      </c>
      <c r="E1144" s="179">
        <v>2014</v>
      </c>
      <c r="F1144" s="395" t="s">
        <v>19</v>
      </c>
      <c r="G1144" s="382" t="s">
        <v>20</v>
      </c>
      <c r="H1144" s="383"/>
      <c r="I1144" s="384" t="s">
        <v>20</v>
      </c>
      <c r="J1144" s="383"/>
      <c r="K1144" s="385"/>
      <c r="N1144" s="90">
        <v>1140</v>
      </c>
    </row>
    <row r="1145" spans="2:14" ht="19.649999999999999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371" t="s">
        <v>9</v>
      </c>
      <c r="J1145" s="136" t="s">
        <v>1330</v>
      </c>
      <c r="K1145" s="139" t="s">
        <v>1331</v>
      </c>
      <c r="L1145" s="90">
        <v>1</v>
      </c>
      <c r="N1145" s="90">
        <v>1141</v>
      </c>
    </row>
    <row r="1146" spans="2:14" ht="19.5" customHeight="1">
      <c r="B1146" s="121">
        <f t="shared" ref="B1146:B1187" si="27">ROW()-31</f>
        <v>1115</v>
      </c>
      <c r="C1146" s="122" t="s">
        <v>577</v>
      </c>
      <c r="D1146" s="122" t="s">
        <v>584</v>
      </c>
      <c r="E1146" s="122">
        <v>2003</v>
      </c>
      <c r="F1146" s="396">
        <v>2009</v>
      </c>
      <c r="G1146" s="386"/>
      <c r="H1146" s="387"/>
      <c r="I1146" s="388" t="s">
        <v>20</v>
      </c>
      <c r="J1146" s="387"/>
      <c r="K1146" s="389"/>
      <c r="N1146" s="90">
        <v>1142</v>
      </c>
    </row>
    <row r="1147" spans="2:14" ht="19.5" customHeight="1">
      <c r="B1147" s="121">
        <f t="shared" si="27"/>
        <v>1116</v>
      </c>
      <c r="C1147" s="179" t="s">
        <v>577</v>
      </c>
      <c r="D1147" s="179" t="s">
        <v>584</v>
      </c>
      <c r="E1147" s="179">
        <v>2009</v>
      </c>
      <c r="F1147" s="395">
        <v>2014</v>
      </c>
      <c r="G1147" s="382"/>
      <c r="H1147" s="383"/>
      <c r="I1147" s="384" t="s">
        <v>20</v>
      </c>
      <c r="J1147" s="383"/>
      <c r="K1147" s="385"/>
      <c r="N1147" s="90">
        <v>1143</v>
      </c>
    </row>
    <row r="1148" spans="2:14" ht="19.5" customHeight="1">
      <c r="B1148" s="121">
        <f t="shared" si="27"/>
        <v>1117</v>
      </c>
      <c r="C1148" s="179" t="s">
        <v>577</v>
      </c>
      <c r="D1148" s="179" t="s">
        <v>584</v>
      </c>
      <c r="E1148" s="179">
        <v>2015</v>
      </c>
      <c r="F1148" s="395">
        <v>2019</v>
      </c>
      <c r="G1148" s="382" t="s">
        <v>20</v>
      </c>
      <c r="H1148" s="383" t="s">
        <v>20</v>
      </c>
      <c r="I1148" s="384"/>
      <c r="J1148" s="383"/>
      <c r="K1148" s="385"/>
      <c r="N1148" s="90">
        <v>1144</v>
      </c>
    </row>
    <row r="1149" spans="2:14" ht="19.5" customHeight="1">
      <c r="B1149" s="121">
        <f t="shared" si="27"/>
        <v>1118</v>
      </c>
      <c r="C1149" s="179" t="s">
        <v>577</v>
      </c>
      <c r="D1149" s="179" t="s">
        <v>584</v>
      </c>
      <c r="E1149" s="179">
        <v>2019</v>
      </c>
      <c r="F1149" s="395" t="s">
        <v>19</v>
      </c>
      <c r="G1149" s="382" t="s">
        <v>20</v>
      </c>
      <c r="H1149" s="383" t="s">
        <v>20</v>
      </c>
      <c r="I1149" s="384"/>
      <c r="J1149" s="383"/>
      <c r="K1149" s="385"/>
      <c r="N1149" s="90">
        <v>1145</v>
      </c>
    </row>
    <row r="1150" spans="2:14" ht="19.5" customHeight="1">
      <c r="B1150" s="121">
        <f t="shared" si="27"/>
        <v>1119</v>
      </c>
      <c r="C1150" s="179" t="s">
        <v>577</v>
      </c>
      <c r="D1150" s="179" t="s">
        <v>1002</v>
      </c>
      <c r="E1150" s="179">
        <v>2015</v>
      </c>
      <c r="F1150" s="395">
        <v>2019</v>
      </c>
      <c r="G1150" s="382" t="s">
        <v>20</v>
      </c>
      <c r="H1150" s="383" t="s">
        <v>20</v>
      </c>
      <c r="I1150" s="384"/>
      <c r="J1150" s="383"/>
      <c r="K1150" s="385"/>
      <c r="N1150" s="90">
        <v>1146</v>
      </c>
    </row>
    <row r="1151" spans="2:14" ht="19.5" customHeight="1">
      <c r="B1151" s="121">
        <f t="shared" si="27"/>
        <v>1120</v>
      </c>
      <c r="C1151" s="179" t="s">
        <v>577</v>
      </c>
      <c r="D1151" s="179" t="s">
        <v>589</v>
      </c>
      <c r="E1151" s="179">
        <v>2009</v>
      </c>
      <c r="F1151" s="395">
        <v>2014</v>
      </c>
      <c r="G1151" s="382"/>
      <c r="H1151" s="383"/>
      <c r="I1151" s="384" t="s">
        <v>20</v>
      </c>
      <c r="J1151" s="383"/>
      <c r="K1151" s="385"/>
      <c r="N1151" s="90">
        <v>1147</v>
      </c>
    </row>
    <row r="1152" spans="2:14" ht="19.5" customHeight="1">
      <c r="B1152" s="121">
        <f t="shared" si="27"/>
        <v>1121</v>
      </c>
      <c r="C1152" s="179" t="s">
        <v>577</v>
      </c>
      <c r="D1152" s="179" t="s">
        <v>589</v>
      </c>
      <c r="E1152" s="179">
        <v>2015</v>
      </c>
      <c r="F1152" s="395">
        <v>2019</v>
      </c>
      <c r="G1152" s="382" t="s">
        <v>20</v>
      </c>
      <c r="H1152" s="383" t="s">
        <v>20</v>
      </c>
      <c r="I1152" s="384"/>
      <c r="J1152" s="383"/>
      <c r="K1152" s="385"/>
      <c r="N1152" s="90">
        <v>1148</v>
      </c>
    </row>
    <row r="1153" spans="2:14" ht="19.5" customHeight="1">
      <c r="B1153" s="121">
        <f t="shared" si="27"/>
        <v>1122</v>
      </c>
      <c r="C1153" s="179" t="s">
        <v>577</v>
      </c>
      <c r="D1153" s="179" t="s">
        <v>589</v>
      </c>
      <c r="E1153" s="179">
        <v>2019</v>
      </c>
      <c r="F1153" s="395" t="s">
        <v>19</v>
      </c>
      <c r="G1153" s="382" t="s">
        <v>20</v>
      </c>
      <c r="H1153" s="383" t="s">
        <v>20</v>
      </c>
      <c r="I1153" s="384"/>
      <c r="J1153" s="383"/>
      <c r="K1153" s="385"/>
      <c r="N1153" s="90">
        <v>1149</v>
      </c>
    </row>
    <row r="1154" spans="2:14" ht="19.5" customHeight="1">
      <c r="B1154" s="121">
        <f t="shared" si="27"/>
        <v>1123</v>
      </c>
      <c r="C1154" s="179" t="s">
        <v>577</v>
      </c>
      <c r="D1154" s="179" t="s">
        <v>1114</v>
      </c>
      <c r="E1154" s="179">
        <v>2015</v>
      </c>
      <c r="F1154" s="395">
        <v>2021</v>
      </c>
      <c r="G1154" s="382" t="s">
        <v>20</v>
      </c>
      <c r="H1154" s="383" t="s">
        <v>20</v>
      </c>
      <c r="I1154" s="384"/>
      <c r="J1154" s="383"/>
      <c r="K1154" s="385"/>
      <c r="N1154" s="90">
        <v>1150</v>
      </c>
    </row>
    <row r="1155" spans="2:14" ht="19.5" customHeight="1">
      <c r="B1155" s="121">
        <f t="shared" si="27"/>
        <v>1124</v>
      </c>
      <c r="C1155" s="179" t="s">
        <v>577</v>
      </c>
      <c r="D1155" s="179" t="s">
        <v>592</v>
      </c>
      <c r="E1155" s="179">
        <v>2011</v>
      </c>
      <c r="F1155" s="395">
        <v>2017</v>
      </c>
      <c r="G1155" s="382"/>
      <c r="H1155" s="383"/>
      <c r="I1155" s="384" t="s">
        <v>20</v>
      </c>
      <c r="J1155" s="383"/>
      <c r="K1155" s="385"/>
      <c r="N1155" s="90">
        <v>1151</v>
      </c>
    </row>
    <row r="1156" spans="2:14" ht="19.5" customHeight="1">
      <c r="B1156" s="121">
        <f t="shared" si="27"/>
        <v>1125</v>
      </c>
      <c r="C1156" s="179" t="s">
        <v>577</v>
      </c>
      <c r="D1156" s="179" t="s">
        <v>1115</v>
      </c>
      <c r="E1156" s="179">
        <v>2015</v>
      </c>
      <c r="F1156" s="395">
        <v>2015</v>
      </c>
      <c r="G1156" s="382" t="s">
        <v>20</v>
      </c>
      <c r="H1156" s="383" t="s">
        <v>20</v>
      </c>
      <c r="I1156" s="384"/>
      <c r="J1156" s="383"/>
      <c r="K1156" s="385"/>
      <c r="N1156" s="90">
        <v>1152</v>
      </c>
    </row>
    <row r="1157" spans="2:14" ht="19.5" customHeight="1">
      <c r="B1157" s="121">
        <f t="shared" si="27"/>
        <v>1126</v>
      </c>
      <c r="C1157" s="179" t="s">
        <v>577</v>
      </c>
      <c r="D1157" s="179" t="s">
        <v>1545</v>
      </c>
      <c r="E1157" s="179">
        <v>2018</v>
      </c>
      <c r="F1157" s="395" t="s">
        <v>19</v>
      </c>
      <c r="G1157" s="382" t="s">
        <v>20</v>
      </c>
      <c r="H1157" s="383" t="s">
        <v>20</v>
      </c>
      <c r="I1157" s="384"/>
      <c r="J1157" s="383"/>
      <c r="K1157" s="385"/>
      <c r="N1157" s="90">
        <v>1153</v>
      </c>
    </row>
    <row r="1158" spans="2:14" ht="19.5" customHeight="1">
      <c r="B1158" s="121">
        <f t="shared" si="27"/>
        <v>1127</v>
      </c>
      <c r="C1158" s="179" t="s">
        <v>594</v>
      </c>
      <c r="D1158" s="179" t="s">
        <v>766</v>
      </c>
      <c r="E1158" s="179">
        <v>2020</v>
      </c>
      <c r="F1158" s="395" t="s">
        <v>19</v>
      </c>
      <c r="G1158" s="382" t="s">
        <v>20</v>
      </c>
      <c r="H1158" s="383" t="s">
        <v>20</v>
      </c>
      <c r="I1158" s="384"/>
      <c r="J1158" s="383"/>
      <c r="K1158" s="385"/>
      <c r="N1158" s="90">
        <v>1154</v>
      </c>
    </row>
    <row r="1159" spans="2:14" ht="19.5" customHeight="1">
      <c r="B1159" s="121">
        <f t="shared" si="27"/>
        <v>1128</v>
      </c>
      <c r="C1159" s="179" t="s">
        <v>594</v>
      </c>
      <c r="D1159" s="179" t="s">
        <v>1748</v>
      </c>
      <c r="E1159" s="179">
        <v>2021</v>
      </c>
      <c r="F1159" s="395" t="s">
        <v>19</v>
      </c>
      <c r="G1159" s="382" t="s">
        <v>20</v>
      </c>
      <c r="H1159" s="383"/>
      <c r="I1159" s="384" t="s">
        <v>20</v>
      </c>
      <c r="J1159" s="383"/>
      <c r="K1159" s="385"/>
      <c r="N1159" s="90">
        <v>1155</v>
      </c>
    </row>
    <row r="1160" spans="2:14" ht="19.5" customHeight="1">
      <c r="B1160" s="121">
        <f t="shared" si="27"/>
        <v>1129</v>
      </c>
      <c r="C1160" s="179" t="s">
        <v>594</v>
      </c>
      <c r="D1160" s="179" t="s">
        <v>725</v>
      </c>
      <c r="E1160" s="179">
        <v>2015</v>
      </c>
      <c r="F1160" s="395" t="s">
        <v>19</v>
      </c>
      <c r="G1160" s="382"/>
      <c r="H1160" s="383"/>
      <c r="I1160" s="384" t="s">
        <v>20</v>
      </c>
      <c r="J1160" s="383"/>
      <c r="K1160" s="385"/>
      <c r="N1160" s="90">
        <v>1156</v>
      </c>
    </row>
    <row r="1161" spans="2:14" ht="19.5" customHeight="1">
      <c r="B1161" s="121">
        <f t="shared" si="27"/>
        <v>1130</v>
      </c>
      <c r="C1161" s="179" t="s">
        <v>594</v>
      </c>
      <c r="D1161" s="179" t="s">
        <v>1765</v>
      </c>
      <c r="E1161" s="179">
        <v>2016</v>
      </c>
      <c r="F1161" s="395">
        <v>2022</v>
      </c>
      <c r="G1161" s="382" t="s">
        <v>20</v>
      </c>
      <c r="H1161" s="383"/>
      <c r="I1161" s="384" t="s">
        <v>20</v>
      </c>
      <c r="J1161" s="383"/>
      <c r="K1161" s="385"/>
      <c r="N1161" s="90">
        <v>1157</v>
      </c>
    </row>
    <row r="1162" spans="2:14" ht="19.5" customHeight="1">
      <c r="B1162" s="121">
        <f t="shared" si="27"/>
        <v>1131</v>
      </c>
      <c r="C1162" s="179" t="s">
        <v>594</v>
      </c>
      <c r="D1162" s="179" t="s">
        <v>1765</v>
      </c>
      <c r="E1162" s="179">
        <v>2022</v>
      </c>
      <c r="F1162" s="395" t="s">
        <v>19</v>
      </c>
      <c r="G1162" s="382" t="s">
        <v>20</v>
      </c>
      <c r="H1162" s="383"/>
      <c r="I1162" s="384" t="s">
        <v>20</v>
      </c>
      <c r="J1162" s="383"/>
      <c r="K1162" s="385"/>
      <c r="N1162" s="90">
        <v>1158</v>
      </c>
    </row>
    <row r="1163" spans="2:14" ht="19.5" customHeight="1">
      <c r="B1163" s="121">
        <f t="shared" si="27"/>
        <v>1132</v>
      </c>
      <c r="C1163" s="179" t="s">
        <v>594</v>
      </c>
      <c r="D1163" s="179" t="s">
        <v>750</v>
      </c>
      <c r="E1163" s="179">
        <v>2021</v>
      </c>
      <c r="F1163" s="395" t="s">
        <v>19</v>
      </c>
      <c r="G1163" s="382" t="s">
        <v>20</v>
      </c>
      <c r="H1163" s="383" t="s">
        <v>20</v>
      </c>
      <c r="I1163" s="384" t="s">
        <v>20</v>
      </c>
      <c r="J1163" s="383"/>
      <c r="K1163" s="385"/>
      <c r="N1163" s="90">
        <v>1159</v>
      </c>
    </row>
    <row r="1164" spans="2:14" ht="19.5" customHeight="1">
      <c r="B1164" s="121">
        <f t="shared" si="27"/>
        <v>1133</v>
      </c>
      <c r="C1164" s="179" t="s">
        <v>594</v>
      </c>
      <c r="D1164" s="179" t="s">
        <v>1286</v>
      </c>
      <c r="E1164" s="179">
        <v>2017</v>
      </c>
      <c r="F1164" s="395" t="s">
        <v>19</v>
      </c>
      <c r="G1164" s="382" t="s">
        <v>20</v>
      </c>
      <c r="H1164" s="383"/>
      <c r="I1164" s="384" t="s">
        <v>20</v>
      </c>
      <c r="J1164" s="383"/>
      <c r="K1164" s="385"/>
      <c r="N1164" s="90">
        <v>1160</v>
      </c>
    </row>
    <row r="1165" spans="2:14" ht="19.5" customHeight="1">
      <c r="B1165" s="121">
        <f t="shared" si="27"/>
        <v>1134</v>
      </c>
      <c r="C1165" s="179" t="s">
        <v>594</v>
      </c>
      <c r="D1165" s="179" t="s">
        <v>1749</v>
      </c>
      <c r="E1165" s="179">
        <v>2017</v>
      </c>
      <c r="F1165" s="395">
        <v>2024</v>
      </c>
      <c r="G1165" s="382" t="s">
        <v>20</v>
      </c>
      <c r="H1165" s="383"/>
      <c r="I1165" s="384" t="s">
        <v>20</v>
      </c>
      <c r="J1165" s="383"/>
      <c r="K1165" s="385"/>
      <c r="N1165" s="90">
        <v>1161</v>
      </c>
    </row>
    <row r="1166" spans="2:14" ht="19.5" customHeight="1">
      <c r="B1166" s="121">
        <f t="shared" si="27"/>
        <v>1135</v>
      </c>
      <c r="C1166" s="179" t="s">
        <v>594</v>
      </c>
      <c r="D1166" s="179" t="s">
        <v>1482</v>
      </c>
      <c r="E1166" s="179">
        <v>2010</v>
      </c>
      <c r="F1166" s="395" t="s">
        <v>19</v>
      </c>
      <c r="G1166" s="382" t="s">
        <v>20</v>
      </c>
      <c r="H1166" s="383"/>
      <c r="I1166" s="384" t="s">
        <v>20</v>
      </c>
      <c r="J1166" s="383"/>
      <c r="K1166" s="385"/>
      <c r="N1166" s="90">
        <v>1162</v>
      </c>
    </row>
    <row r="1167" spans="2:14" ht="19.5" customHeight="1">
      <c r="B1167" s="121">
        <f t="shared" si="27"/>
        <v>1136</v>
      </c>
      <c r="C1167" s="179" t="s">
        <v>594</v>
      </c>
      <c r="D1167" s="179" t="s">
        <v>728</v>
      </c>
      <c r="E1167" s="179">
        <v>2018</v>
      </c>
      <c r="F1167" s="395" t="s">
        <v>19</v>
      </c>
      <c r="G1167" s="382" t="s">
        <v>20</v>
      </c>
      <c r="H1167" s="383"/>
      <c r="I1167" s="384" t="s">
        <v>20</v>
      </c>
      <c r="J1167" s="383"/>
      <c r="K1167" s="385"/>
      <c r="N1167" s="90">
        <v>1163</v>
      </c>
    </row>
    <row r="1168" spans="2:14" ht="19.5" customHeight="1">
      <c r="B1168" s="121">
        <f t="shared" si="27"/>
        <v>1137</v>
      </c>
      <c r="C1168" s="179" t="s">
        <v>594</v>
      </c>
      <c r="D1168" s="179" t="s">
        <v>1766</v>
      </c>
      <c r="E1168" s="179">
        <v>2015</v>
      </c>
      <c r="F1168" s="395" t="s">
        <v>19</v>
      </c>
      <c r="G1168" s="382" t="s">
        <v>20</v>
      </c>
      <c r="H1168" s="383"/>
      <c r="I1168" s="384" t="s">
        <v>20</v>
      </c>
      <c r="J1168" s="383"/>
      <c r="K1168" s="385"/>
      <c r="N1168" s="90">
        <v>1164</v>
      </c>
    </row>
    <row r="1169" spans="2:14" ht="19.5" customHeight="1">
      <c r="B1169" s="121">
        <f t="shared" si="27"/>
        <v>1138</v>
      </c>
      <c r="C1169" s="179" t="s">
        <v>594</v>
      </c>
      <c r="D1169" s="179" t="s">
        <v>1767</v>
      </c>
      <c r="E1169" s="179">
        <v>2022</v>
      </c>
      <c r="F1169" s="395" t="s">
        <v>19</v>
      </c>
      <c r="G1169" s="382" t="s">
        <v>20</v>
      </c>
      <c r="H1169" s="383"/>
      <c r="I1169" s="384" t="s">
        <v>20</v>
      </c>
      <c r="J1169" s="383"/>
      <c r="K1169" s="385"/>
      <c r="N1169" s="90">
        <v>1165</v>
      </c>
    </row>
    <row r="1170" spans="2:14" ht="19.5" customHeight="1">
      <c r="B1170" s="121">
        <f t="shared" si="27"/>
        <v>1139</v>
      </c>
      <c r="C1170" s="179" t="s">
        <v>594</v>
      </c>
      <c r="D1170" s="179" t="s">
        <v>1768</v>
      </c>
      <c r="E1170" s="179">
        <v>2020</v>
      </c>
      <c r="F1170" s="395" t="s">
        <v>19</v>
      </c>
      <c r="G1170" s="382" t="s">
        <v>20</v>
      </c>
      <c r="H1170" s="383"/>
      <c r="I1170" s="384" t="s">
        <v>20</v>
      </c>
      <c r="J1170" s="383"/>
      <c r="K1170" s="385"/>
      <c r="N1170" s="90">
        <v>1166</v>
      </c>
    </row>
    <row r="1171" spans="2:14" ht="19.5" customHeight="1">
      <c r="B1171" s="121">
        <f t="shared" si="27"/>
        <v>1140</v>
      </c>
      <c r="C1171" s="179" t="s">
        <v>594</v>
      </c>
      <c r="D1171" s="179" t="s">
        <v>1769</v>
      </c>
      <c r="E1171" s="179">
        <v>2016</v>
      </c>
      <c r="F1171" s="395" t="s">
        <v>19</v>
      </c>
      <c r="G1171" s="382" t="s">
        <v>20</v>
      </c>
      <c r="H1171" s="383"/>
      <c r="I1171" s="384" t="s">
        <v>20</v>
      </c>
      <c r="J1171" s="383"/>
      <c r="K1171" s="385"/>
      <c r="N1171" s="90">
        <v>1167</v>
      </c>
    </row>
    <row r="1172" spans="2:14" ht="19.5" customHeight="1">
      <c r="B1172" s="121">
        <f t="shared" si="27"/>
        <v>1141</v>
      </c>
      <c r="C1172" s="179" t="s">
        <v>594</v>
      </c>
      <c r="D1172" s="179" t="s">
        <v>1287</v>
      </c>
      <c r="E1172" s="179">
        <v>2015</v>
      </c>
      <c r="F1172" s="395">
        <v>2018</v>
      </c>
      <c r="G1172" s="382" t="s">
        <v>20</v>
      </c>
      <c r="H1172" s="383"/>
      <c r="I1172" s="384" t="s">
        <v>20</v>
      </c>
      <c r="J1172" s="383"/>
      <c r="K1172" s="385"/>
      <c r="N1172" s="90">
        <v>1168</v>
      </c>
    </row>
    <row r="1173" spans="2:14" ht="19.5" customHeight="1">
      <c r="B1173" s="121">
        <f t="shared" si="27"/>
        <v>1142</v>
      </c>
      <c r="C1173" s="179" t="s">
        <v>594</v>
      </c>
      <c r="D1173" s="179" t="s">
        <v>1770</v>
      </c>
      <c r="E1173" s="179">
        <v>2021</v>
      </c>
      <c r="F1173" s="395" t="s">
        <v>19</v>
      </c>
      <c r="G1173" s="382" t="s">
        <v>20</v>
      </c>
      <c r="H1173" s="383"/>
      <c r="I1173" s="384" t="s">
        <v>20</v>
      </c>
      <c r="J1173" s="383"/>
      <c r="K1173" s="385"/>
      <c r="N1173" s="90">
        <v>1169</v>
      </c>
    </row>
    <row r="1174" spans="2:14" ht="19.5" customHeight="1">
      <c r="B1174" s="121">
        <f t="shared" si="27"/>
        <v>1143</v>
      </c>
      <c r="C1174" s="179" t="s">
        <v>594</v>
      </c>
      <c r="D1174" s="179" t="s">
        <v>1771</v>
      </c>
      <c r="E1174" s="179">
        <v>2020</v>
      </c>
      <c r="F1174" s="395" t="s">
        <v>19</v>
      </c>
      <c r="G1174" s="382" t="s">
        <v>20</v>
      </c>
      <c r="H1174" s="383"/>
      <c r="I1174" s="384" t="s">
        <v>20</v>
      </c>
      <c r="J1174" s="383"/>
      <c r="K1174" s="385"/>
      <c r="N1174" s="90">
        <v>1170</v>
      </c>
    </row>
    <row r="1175" spans="2:14" ht="19.5" customHeight="1">
      <c r="B1175" s="121">
        <f t="shared" si="27"/>
        <v>1144</v>
      </c>
      <c r="C1175" s="179" t="s">
        <v>594</v>
      </c>
      <c r="D1175" s="179" t="s">
        <v>1772</v>
      </c>
      <c r="E1175" s="179">
        <v>2017</v>
      </c>
      <c r="F1175" s="395" t="s">
        <v>19</v>
      </c>
      <c r="G1175" s="382" t="s">
        <v>20</v>
      </c>
      <c r="H1175" s="383"/>
      <c r="I1175" s="384" t="s">
        <v>20</v>
      </c>
      <c r="J1175" s="383"/>
      <c r="K1175" s="385"/>
      <c r="N1175" s="90">
        <v>1171</v>
      </c>
    </row>
    <row r="1176" spans="2:14" ht="19.5" customHeight="1">
      <c r="B1176" s="121">
        <f t="shared" si="27"/>
        <v>1145</v>
      </c>
      <c r="C1176" s="179" t="s">
        <v>594</v>
      </c>
      <c r="D1176" s="179" t="s">
        <v>1772</v>
      </c>
      <c r="E1176" s="179">
        <v>2023</v>
      </c>
      <c r="F1176" s="395" t="s">
        <v>19</v>
      </c>
      <c r="G1176" s="382" t="s">
        <v>20</v>
      </c>
      <c r="H1176" s="383"/>
      <c r="I1176" s="384" t="s">
        <v>20</v>
      </c>
      <c r="J1176" s="383"/>
      <c r="K1176" s="385"/>
      <c r="N1176" s="90">
        <v>1172</v>
      </c>
    </row>
    <row r="1177" spans="2:14" ht="19.5" customHeight="1">
      <c r="B1177" s="121">
        <f t="shared" si="27"/>
        <v>1146</v>
      </c>
      <c r="C1177" s="179" t="s">
        <v>594</v>
      </c>
      <c r="D1177" s="179" t="s">
        <v>1750</v>
      </c>
      <c r="E1177" s="179">
        <v>2019</v>
      </c>
      <c r="F1177" s="395" t="s">
        <v>19</v>
      </c>
      <c r="G1177" s="382" t="s">
        <v>20</v>
      </c>
      <c r="H1177" s="383"/>
      <c r="I1177" s="384" t="s">
        <v>20</v>
      </c>
      <c r="J1177" s="383"/>
      <c r="K1177" s="385"/>
      <c r="N1177" s="90">
        <v>1173</v>
      </c>
    </row>
    <row r="1178" spans="2:14" ht="19.5" customHeight="1">
      <c r="B1178" s="121">
        <f t="shared" si="27"/>
        <v>1147</v>
      </c>
      <c r="C1178" s="179" t="s">
        <v>594</v>
      </c>
      <c r="D1178" s="179" t="s">
        <v>595</v>
      </c>
      <c r="E1178" s="179">
        <v>2019</v>
      </c>
      <c r="F1178" s="395" t="s">
        <v>19</v>
      </c>
      <c r="G1178" s="382" t="s">
        <v>20</v>
      </c>
      <c r="H1178" s="383" t="s">
        <v>20</v>
      </c>
      <c r="I1178" s="384"/>
      <c r="J1178" s="383"/>
      <c r="K1178" s="385"/>
      <c r="N1178" s="90">
        <v>1174</v>
      </c>
    </row>
    <row r="1179" spans="2:14" ht="19.5" customHeight="1">
      <c r="B1179" s="121">
        <f t="shared" si="27"/>
        <v>1148</v>
      </c>
      <c r="C1179" s="179" t="s">
        <v>594</v>
      </c>
      <c r="D1179" s="179" t="s">
        <v>596</v>
      </c>
      <c r="E1179" s="179">
        <v>2004</v>
      </c>
      <c r="F1179" s="395">
        <v>2010</v>
      </c>
      <c r="G1179" s="382"/>
      <c r="H1179" s="383"/>
      <c r="I1179" s="384" t="s">
        <v>20</v>
      </c>
      <c r="J1179" s="383"/>
      <c r="K1179" s="385"/>
      <c r="N1179" s="90">
        <v>1175</v>
      </c>
    </row>
    <row r="1180" spans="2:14" ht="19.5" customHeight="1">
      <c r="B1180" s="121">
        <f t="shared" si="27"/>
        <v>1149</v>
      </c>
      <c r="C1180" s="179" t="s">
        <v>594</v>
      </c>
      <c r="D1180" s="179" t="s">
        <v>596</v>
      </c>
      <c r="E1180" s="179">
        <v>2010</v>
      </c>
      <c r="F1180" s="395">
        <v>2017</v>
      </c>
      <c r="G1180" s="382" t="s">
        <v>20</v>
      </c>
      <c r="H1180" s="383"/>
      <c r="I1180" s="384" t="s">
        <v>20</v>
      </c>
      <c r="J1180" s="383"/>
      <c r="K1180" s="385"/>
      <c r="N1180" s="90">
        <v>1176</v>
      </c>
    </row>
    <row r="1181" spans="2:14" ht="19.5" customHeight="1">
      <c r="B1181" s="121">
        <f t="shared" si="27"/>
        <v>1150</v>
      </c>
      <c r="C1181" s="179" t="s">
        <v>594</v>
      </c>
      <c r="D1181" s="179" t="s">
        <v>596</v>
      </c>
      <c r="E1181" s="179">
        <v>2017</v>
      </c>
      <c r="F1181" s="395">
        <v>2023</v>
      </c>
      <c r="G1181" s="382"/>
      <c r="H1181" s="383"/>
      <c r="I1181" s="384" t="s">
        <v>20</v>
      </c>
      <c r="J1181" s="383"/>
      <c r="K1181" s="385"/>
      <c r="N1181" s="90">
        <v>1177</v>
      </c>
    </row>
    <row r="1182" spans="2:14" ht="19.5" customHeight="1">
      <c r="B1182" s="121">
        <f t="shared" si="27"/>
        <v>1151</v>
      </c>
      <c r="C1182" s="179" t="s">
        <v>594</v>
      </c>
      <c r="D1182" s="179" t="s">
        <v>596</v>
      </c>
      <c r="E1182" s="179">
        <v>2023</v>
      </c>
      <c r="F1182" s="395" t="s">
        <v>19</v>
      </c>
      <c r="G1182" s="382" t="s">
        <v>20</v>
      </c>
      <c r="H1182" s="383"/>
      <c r="I1182" s="384" t="s">
        <v>20</v>
      </c>
      <c r="J1182" s="383"/>
      <c r="K1182" s="385"/>
      <c r="N1182" s="90">
        <v>1178</v>
      </c>
    </row>
    <row r="1183" spans="2:14" ht="19.5" customHeight="1">
      <c r="B1183" s="121">
        <f t="shared" si="27"/>
        <v>1152</v>
      </c>
      <c r="C1183" s="179" t="s">
        <v>594</v>
      </c>
      <c r="D1183" s="179" t="s">
        <v>1548</v>
      </c>
      <c r="E1183" s="179">
        <v>2006</v>
      </c>
      <c r="F1183" s="395">
        <v>2013</v>
      </c>
      <c r="G1183" s="382" t="s">
        <v>20</v>
      </c>
      <c r="H1183" s="383"/>
      <c r="I1183" s="384" t="s">
        <v>20</v>
      </c>
      <c r="J1183" s="383"/>
      <c r="K1183" s="385"/>
      <c r="N1183" s="90">
        <v>1179</v>
      </c>
    </row>
    <row r="1184" spans="2:14" ht="19.5" customHeight="1">
      <c r="B1184" s="121">
        <f t="shared" si="27"/>
        <v>1153</v>
      </c>
      <c r="C1184" s="179" t="s">
        <v>594</v>
      </c>
      <c r="D1184" s="179" t="s">
        <v>1548</v>
      </c>
      <c r="E1184" s="179">
        <v>2021</v>
      </c>
      <c r="F1184" s="395" t="s">
        <v>19</v>
      </c>
      <c r="G1184" s="382" t="s">
        <v>20</v>
      </c>
      <c r="H1184" s="383"/>
      <c r="I1184" s="384" t="s">
        <v>20</v>
      </c>
      <c r="J1184" s="383"/>
      <c r="K1184" s="385"/>
      <c r="N1184" s="90">
        <v>1180</v>
      </c>
    </row>
    <row r="1185" spans="2:14" ht="19.5" customHeight="1">
      <c r="B1185" s="121">
        <f t="shared" si="27"/>
        <v>1154</v>
      </c>
      <c r="C1185" s="179" t="s">
        <v>594</v>
      </c>
      <c r="D1185" s="179" t="s">
        <v>1773</v>
      </c>
      <c r="E1185" s="179">
        <v>2015</v>
      </c>
      <c r="F1185" s="395" t="s">
        <v>19</v>
      </c>
      <c r="G1185" s="382" t="s">
        <v>20</v>
      </c>
      <c r="H1185" s="383"/>
      <c r="I1185" s="384" t="s">
        <v>20</v>
      </c>
      <c r="J1185" s="383"/>
      <c r="K1185" s="385"/>
      <c r="N1185" s="90">
        <v>1181</v>
      </c>
    </row>
    <row r="1186" spans="2:14" ht="19.5" customHeight="1">
      <c r="B1186" s="121">
        <f t="shared" si="27"/>
        <v>1155</v>
      </c>
      <c r="C1186" s="179" t="s">
        <v>594</v>
      </c>
      <c r="D1186" s="179" t="s">
        <v>1751</v>
      </c>
      <c r="E1186" s="179">
        <v>2019</v>
      </c>
      <c r="F1186" s="395" t="s">
        <v>19</v>
      </c>
      <c r="G1186" s="382" t="s">
        <v>20</v>
      </c>
      <c r="H1186" s="383"/>
      <c r="I1186" s="384" t="s">
        <v>20</v>
      </c>
      <c r="J1186" s="383"/>
      <c r="K1186" s="385"/>
      <c r="N1186" s="90">
        <v>1182</v>
      </c>
    </row>
    <row r="1187" spans="2:14" ht="19.5" customHeight="1" thickBot="1">
      <c r="B1187" s="124">
        <f t="shared" si="27"/>
        <v>1156</v>
      </c>
      <c r="C1187" s="125" t="s">
        <v>594</v>
      </c>
      <c r="D1187" s="125" t="s">
        <v>1752</v>
      </c>
      <c r="E1187" s="125">
        <v>2018</v>
      </c>
      <c r="F1187" s="397" t="s">
        <v>19</v>
      </c>
      <c r="G1187" s="390" t="s">
        <v>20</v>
      </c>
      <c r="H1187" s="391"/>
      <c r="I1187" s="392" t="s">
        <v>20</v>
      </c>
      <c r="J1187" s="391"/>
      <c r="K1187" s="393"/>
      <c r="N1187" s="90">
        <v>1183</v>
      </c>
    </row>
    <row r="1188" spans="2:14" ht="19.649999999999999" customHeight="1" thickBot="1">
      <c r="B1188" s="135" t="s">
        <v>1</v>
      </c>
      <c r="C1188" s="136" t="s">
        <v>2</v>
      </c>
      <c r="D1188" s="136" t="s">
        <v>3</v>
      </c>
      <c r="E1188" s="136" t="s">
        <v>4</v>
      </c>
      <c r="F1188" s="137" t="s">
        <v>5</v>
      </c>
      <c r="G1188" s="137" t="s">
        <v>7</v>
      </c>
      <c r="H1188" s="136" t="s">
        <v>8</v>
      </c>
      <c r="I1188" s="371" t="s">
        <v>9</v>
      </c>
      <c r="J1188" s="136" t="s">
        <v>1330</v>
      </c>
      <c r="K1188" s="139" t="s">
        <v>1331</v>
      </c>
      <c r="L1188" s="90">
        <v>1</v>
      </c>
      <c r="N1188" s="90">
        <v>1184</v>
      </c>
    </row>
    <row r="1189" spans="2:14" ht="19.5" customHeight="1">
      <c r="B1189" s="121">
        <f t="shared" ref="B1189:B1230" si="28">ROW()-32</f>
        <v>1157</v>
      </c>
      <c r="C1189" s="122" t="s">
        <v>1549</v>
      </c>
      <c r="D1189" s="122" t="s">
        <v>1550</v>
      </c>
      <c r="E1189" s="122">
        <v>2020</v>
      </c>
      <c r="F1189" s="396" t="s">
        <v>19</v>
      </c>
      <c r="G1189" s="386" t="s">
        <v>20</v>
      </c>
      <c r="H1189" s="387" t="s">
        <v>20</v>
      </c>
      <c r="I1189" s="388"/>
      <c r="J1189" s="387"/>
      <c r="K1189" s="389"/>
      <c r="N1189" s="90">
        <v>1185</v>
      </c>
    </row>
    <row r="1190" spans="2:14" ht="19.5" customHeight="1">
      <c r="B1190" s="121">
        <f t="shared" si="28"/>
        <v>1158</v>
      </c>
      <c r="C1190" s="179" t="s">
        <v>1549</v>
      </c>
      <c r="D1190" s="179" t="s">
        <v>1774</v>
      </c>
      <c r="E1190" s="179">
        <v>2019</v>
      </c>
      <c r="F1190" s="395" t="s">
        <v>19</v>
      </c>
      <c r="G1190" s="382" t="s">
        <v>20</v>
      </c>
      <c r="H1190" s="383" t="s">
        <v>20</v>
      </c>
      <c r="I1190" s="384"/>
      <c r="J1190" s="383"/>
      <c r="K1190" s="385"/>
      <c r="N1190" s="90">
        <v>1186</v>
      </c>
    </row>
    <row r="1191" spans="2:14" ht="19.5" customHeight="1">
      <c r="B1191" s="121">
        <f t="shared" si="28"/>
        <v>1159</v>
      </c>
      <c r="C1191" s="179" t="s">
        <v>1549</v>
      </c>
      <c r="D1191" s="179" t="s">
        <v>859</v>
      </c>
      <c r="E1191" s="179">
        <v>2014</v>
      </c>
      <c r="F1191" s="395">
        <v>2019</v>
      </c>
      <c r="G1191" s="382" t="s">
        <v>20</v>
      </c>
      <c r="H1191" s="383" t="s">
        <v>20</v>
      </c>
      <c r="I1191" s="384"/>
      <c r="J1191" s="383"/>
      <c r="K1191" s="385"/>
      <c r="N1191" s="90">
        <v>1187</v>
      </c>
    </row>
    <row r="1192" spans="2:14" ht="19.5" customHeight="1">
      <c r="B1192" s="121">
        <f t="shared" si="28"/>
        <v>1160</v>
      </c>
      <c r="C1192" s="179" t="s">
        <v>1549</v>
      </c>
      <c r="D1192" s="179" t="s">
        <v>1775</v>
      </c>
      <c r="E1192" s="179">
        <v>2018</v>
      </c>
      <c r="F1192" s="395" t="s">
        <v>19</v>
      </c>
      <c r="G1192" s="382" t="s">
        <v>20</v>
      </c>
      <c r="H1192" s="383"/>
      <c r="I1192" s="384"/>
      <c r="J1192" s="383"/>
      <c r="K1192" s="385"/>
      <c r="N1192" s="90">
        <v>1188</v>
      </c>
    </row>
    <row r="1193" spans="2:14" ht="19.5" customHeight="1">
      <c r="B1193" s="121">
        <f t="shared" si="28"/>
        <v>1161</v>
      </c>
      <c r="C1193" s="179" t="s">
        <v>1549</v>
      </c>
      <c r="D1193" s="179" t="s">
        <v>1776</v>
      </c>
      <c r="E1193" s="179">
        <v>2017</v>
      </c>
      <c r="F1193" s="395" t="s">
        <v>19</v>
      </c>
      <c r="G1193" s="382" t="s">
        <v>20</v>
      </c>
      <c r="H1193" s="383" t="s">
        <v>20</v>
      </c>
      <c r="I1193" s="384"/>
      <c r="J1193" s="383"/>
      <c r="K1193" s="385"/>
      <c r="N1193" s="90">
        <v>1189</v>
      </c>
    </row>
    <row r="1194" spans="2:14" ht="19.5" customHeight="1">
      <c r="B1194" s="121">
        <f t="shared" si="28"/>
        <v>1162</v>
      </c>
      <c r="C1194" s="179" t="s">
        <v>1549</v>
      </c>
      <c r="D1194" s="179" t="s">
        <v>1777</v>
      </c>
      <c r="E1194" s="179">
        <v>2022</v>
      </c>
      <c r="F1194" s="395" t="s">
        <v>19</v>
      </c>
      <c r="G1194" s="382" t="s">
        <v>20</v>
      </c>
      <c r="H1194" s="383"/>
      <c r="I1194" s="384"/>
      <c r="J1194" s="383"/>
      <c r="K1194" s="385" t="s">
        <v>20</v>
      </c>
      <c r="N1194" s="90">
        <v>1190</v>
      </c>
    </row>
    <row r="1195" spans="2:14" ht="19.5" customHeight="1">
      <c r="B1195" s="121">
        <f t="shared" si="28"/>
        <v>1163</v>
      </c>
      <c r="C1195" s="179" t="s">
        <v>1549</v>
      </c>
      <c r="D1195" s="179" t="s">
        <v>1778</v>
      </c>
      <c r="E1195" s="179">
        <v>2020</v>
      </c>
      <c r="F1195" s="395" t="s">
        <v>19</v>
      </c>
      <c r="G1195" s="382" t="s">
        <v>20</v>
      </c>
      <c r="H1195" s="383" t="s">
        <v>20</v>
      </c>
      <c r="I1195" s="384"/>
      <c r="J1195" s="383"/>
      <c r="K1195" s="385"/>
      <c r="N1195" s="90">
        <v>1191</v>
      </c>
    </row>
    <row r="1196" spans="2:14" ht="19.5" customHeight="1">
      <c r="B1196" s="121">
        <f t="shared" si="28"/>
        <v>1164</v>
      </c>
      <c r="C1196" s="179" t="s">
        <v>1549</v>
      </c>
      <c r="D1196" s="179" t="s">
        <v>1779</v>
      </c>
      <c r="E1196" s="179">
        <v>2019</v>
      </c>
      <c r="F1196" s="395" t="s">
        <v>19</v>
      </c>
      <c r="G1196" s="382" t="s">
        <v>20</v>
      </c>
      <c r="H1196" s="383" t="s">
        <v>20</v>
      </c>
      <c r="I1196" s="384"/>
      <c r="J1196" s="383"/>
      <c r="K1196" s="385"/>
      <c r="N1196" s="90">
        <v>1192</v>
      </c>
    </row>
    <row r="1197" spans="2:14" ht="19.5" customHeight="1">
      <c r="B1197" s="121">
        <f t="shared" si="28"/>
        <v>1165</v>
      </c>
      <c r="C1197" s="179" t="s">
        <v>1549</v>
      </c>
      <c r="D1197" s="179" t="s">
        <v>1780</v>
      </c>
      <c r="E1197" s="179">
        <v>2014</v>
      </c>
      <c r="F1197" s="395">
        <v>2019</v>
      </c>
      <c r="G1197" s="382" t="s">
        <v>20</v>
      </c>
      <c r="H1197" s="383" t="s">
        <v>20</v>
      </c>
      <c r="I1197" s="384"/>
      <c r="J1197" s="383"/>
      <c r="K1197" s="385"/>
      <c r="N1197" s="90">
        <v>1193</v>
      </c>
    </row>
    <row r="1198" spans="2:14" ht="19.5" customHeight="1">
      <c r="B1198" s="121">
        <f t="shared" si="28"/>
        <v>1166</v>
      </c>
      <c r="C1198" s="179" t="s">
        <v>599</v>
      </c>
      <c r="D1198" s="179" t="s">
        <v>1116</v>
      </c>
      <c r="E1198" s="179">
        <v>2010</v>
      </c>
      <c r="F1198" s="395" t="s">
        <v>19</v>
      </c>
      <c r="G1198" s="382" t="s">
        <v>20</v>
      </c>
      <c r="H1198" s="383" t="s">
        <v>20</v>
      </c>
      <c r="I1198" s="384"/>
      <c r="J1198" s="383"/>
      <c r="K1198" s="385"/>
      <c r="N1198" s="90">
        <v>1194</v>
      </c>
    </row>
    <row r="1199" spans="2:14" ht="19.5" customHeight="1">
      <c r="B1199" s="121">
        <f t="shared" si="28"/>
        <v>1167</v>
      </c>
      <c r="C1199" s="179" t="s">
        <v>599</v>
      </c>
      <c r="D1199" s="179" t="s">
        <v>1116</v>
      </c>
      <c r="E1199" s="179">
        <v>2012</v>
      </c>
      <c r="F1199" s="395">
        <v>2021</v>
      </c>
      <c r="G1199" s="382" t="s">
        <v>20</v>
      </c>
      <c r="H1199" s="383" t="s">
        <v>20</v>
      </c>
      <c r="I1199" s="384"/>
      <c r="J1199" s="383"/>
      <c r="K1199" s="385"/>
      <c r="N1199" s="90">
        <v>1195</v>
      </c>
    </row>
    <row r="1200" spans="2:14" ht="19.5" customHeight="1">
      <c r="B1200" s="121">
        <f t="shared" si="28"/>
        <v>1168</v>
      </c>
      <c r="C1200" s="179" t="s">
        <v>599</v>
      </c>
      <c r="D1200" s="179" t="s">
        <v>1289</v>
      </c>
      <c r="E1200" s="179">
        <v>2012</v>
      </c>
      <c r="F1200" s="395">
        <v>2015</v>
      </c>
      <c r="G1200" s="382" t="s">
        <v>20</v>
      </c>
      <c r="H1200" s="383" t="s">
        <v>20</v>
      </c>
      <c r="I1200" s="384"/>
      <c r="J1200" s="383"/>
      <c r="K1200" s="385"/>
      <c r="N1200" s="90">
        <v>1196</v>
      </c>
    </row>
    <row r="1201" spans="2:14" ht="19.5" customHeight="1">
      <c r="B1201" s="121">
        <f t="shared" si="28"/>
        <v>1169</v>
      </c>
      <c r="C1201" s="179" t="s">
        <v>599</v>
      </c>
      <c r="D1201" s="179" t="s">
        <v>1289</v>
      </c>
      <c r="E1201" s="179">
        <v>2015</v>
      </c>
      <c r="F1201" s="395" t="s">
        <v>19</v>
      </c>
      <c r="G1201" s="382" t="s">
        <v>20</v>
      </c>
      <c r="H1201" s="383"/>
      <c r="I1201" s="384"/>
      <c r="J1201" s="383"/>
      <c r="K1201" s="385"/>
      <c r="N1201" s="90">
        <v>1197</v>
      </c>
    </row>
    <row r="1202" spans="2:14" ht="19.5" customHeight="1">
      <c r="B1202" s="121">
        <f t="shared" si="28"/>
        <v>1170</v>
      </c>
      <c r="C1202" s="179" t="s">
        <v>599</v>
      </c>
      <c r="D1202" s="179" t="s">
        <v>1290</v>
      </c>
      <c r="E1202" s="179">
        <v>2011</v>
      </c>
      <c r="F1202" s="395">
        <v>2021</v>
      </c>
      <c r="G1202" s="382" t="s">
        <v>20</v>
      </c>
      <c r="H1202" s="383" t="s">
        <v>20</v>
      </c>
      <c r="I1202" s="384"/>
      <c r="J1202" s="383"/>
      <c r="K1202" s="385"/>
      <c r="N1202" s="90">
        <v>1198</v>
      </c>
    </row>
    <row r="1203" spans="2:14" ht="19.5" customHeight="1">
      <c r="B1203" s="121">
        <f t="shared" si="28"/>
        <v>1171</v>
      </c>
      <c r="C1203" s="179" t="s">
        <v>599</v>
      </c>
      <c r="D1203" s="179" t="s">
        <v>1290</v>
      </c>
      <c r="E1203" s="179">
        <v>2021</v>
      </c>
      <c r="F1203" s="395" t="s">
        <v>19</v>
      </c>
      <c r="G1203" s="382" t="s">
        <v>20</v>
      </c>
      <c r="H1203" s="383" t="s">
        <v>20</v>
      </c>
      <c r="I1203" s="384"/>
      <c r="J1203" s="383"/>
      <c r="K1203" s="385"/>
      <c r="N1203" s="90">
        <v>1199</v>
      </c>
    </row>
    <row r="1204" spans="2:14" ht="19.5" customHeight="1">
      <c r="B1204" s="121">
        <f t="shared" si="28"/>
        <v>1172</v>
      </c>
      <c r="C1204" s="179" t="s">
        <v>599</v>
      </c>
      <c r="D1204" s="179" t="s">
        <v>600</v>
      </c>
      <c r="E1204" s="179">
        <v>2007</v>
      </c>
      <c r="F1204" s="395">
        <v>2013</v>
      </c>
      <c r="G1204" s="382" t="s">
        <v>20</v>
      </c>
      <c r="H1204" s="383" t="s">
        <v>20</v>
      </c>
      <c r="I1204" s="384"/>
      <c r="J1204" s="383"/>
      <c r="K1204" s="385"/>
      <c r="N1204" s="90">
        <v>1200</v>
      </c>
    </row>
    <row r="1205" spans="2:14" ht="19.5" customHeight="1">
      <c r="B1205" s="121">
        <f t="shared" si="28"/>
        <v>1173</v>
      </c>
      <c r="C1205" s="179" t="s">
        <v>599</v>
      </c>
      <c r="D1205" s="179" t="s">
        <v>600</v>
      </c>
      <c r="E1205" s="179">
        <v>2013</v>
      </c>
      <c r="F1205" s="395">
        <v>2018</v>
      </c>
      <c r="G1205" s="382" t="s">
        <v>20</v>
      </c>
      <c r="H1205" s="383" t="s">
        <v>20</v>
      </c>
      <c r="I1205" s="384"/>
      <c r="J1205" s="383"/>
      <c r="K1205" s="385"/>
      <c r="N1205" s="90">
        <v>1201</v>
      </c>
    </row>
    <row r="1206" spans="2:14" ht="19.5" customHeight="1">
      <c r="B1206" s="121">
        <f t="shared" si="28"/>
        <v>1174</v>
      </c>
      <c r="C1206" s="179" t="s">
        <v>599</v>
      </c>
      <c r="D1206" s="179" t="s">
        <v>1117</v>
      </c>
      <c r="E1206" s="179">
        <v>2012</v>
      </c>
      <c r="F1206" s="395">
        <v>2017</v>
      </c>
      <c r="G1206" s="382" t="s">
        <v>20</v>
      </c>
      <c r="H1206" s="383" t="s">
        <v>20</v>
      </c>
      <c r="I1206" s="384"/>
      <c r="J1206" s="383"/>
      <c r="K1206" s="385"/>
      <c r="N1206" s="90">
        <v>1202</v>
      </c>
    </row>
    <row r="1207" spans="2:14" ht="19.5" customHeight="1">
      <c r="B1207" s="121">
        <f t="shared" si="28"/>
        <v>1175</v>
      </c>
      <c r="C1207" s="179" t="s">
        <v>599</v>
      </c>
      <c r="D1207" s="179" t="s">
        <v>1117</v>
      </c>
      <c r="E1207" s="179">
        <v>2017</v>
      </c>
      <c r="F1207" s="395" t="s">
        <v>19</v>
      </c>
      <c r="G1207" s="382" t="s">
        <v>20</v>
      </c>
      <c r="H1207" s="383" t="s">
        <v>20</v>
      </c>
      <c r="I1207" s="384"/>
      <c r="J1207" s="383"/>
      <c r="K1207" s="385"/>
      <c r="N1207" s="90">
        <v>1203</v>
      </c>
    </row>
    <row r="1208" spans="2:14" ht="19.5" customHeight="1">
      <c r="B1208" s="121">
        <f t="shared" si="28"/>
        <v>1176</v>
      </c>
      <c r="C1208" s="179" t="s">
        <v>599</v>
      </c>
      <c r="D1208" s="179" t="s">
        <v>1117</v>
      </c>
      <c r="E1208" s="179">
        <v>2018</v>
      </c>
      <c r="F1208" s="395">
        <v>2021</v>
      </c>
      <c r="G1208" s="382" t="s">
        <v>20</v>
      </c>
      <c r="H1208" s="383" t="s">
        <v>20</v>
      </c>
      <c r="I1208" s="384"/>
      <c r="J1208" s="383"/>
      <c r="K1208" s="385"/>
      <c r="N1208" s="90">
        <v>1204</v>
      </c>
    </row>
    <row r="1209" spans="2:14" ht="19.5" customHeight="1">
      <c r="B1209" s="121">
        <f t="shared" si="28"/>
        <v>1177</v>
      </c>
      <c r="C1209" s="179" t="s">
        <v>599</v>
      </c>
      <c r="D1209" s="179" t="s">
        <v>1291</v>
      </c>
      <c r="E1209" s="179">
        <v>2011</v>
      </c>
      <c r="F1209" s="395">
        <v>2021</v>
      </c>
      <c r="G1209" s="382"/>
      <c r="H1209" s="383" t="s">
        <v>20</v>
      </c>
      <c r="I1209" s="384"/>
      <c r="J1209" s="383"/>
      <c r="K1209" s="385"/>
      <c r="N1209" s="90">
        <v>1205</v>
      </c>
    </row>
    <row r="1210" spans="2:14" ht="19.5" customHeight="1">
      <c r="B1210" s="121">
        <f t="shared" si="28"/>
        <v>1178</v>
      </c>
      <c r="C1210" s="179" t="s">
        <v>599</v>
      </c>
      <c r="D1210" s="179" t="s">
        <v>1291</v>
      </c>
      <c r="E1210" s="179">
        <v>2021</v>
      </c>
      <c r="F1210" s="395" t="s">
        <v>19</v>
      </c>
      <c r="G1210" s="382" t="s">
        <v>20</v>
      </c>
      <c r="H1210" s="383" t="s">
        <v>20</v>
      </c>
      <c r="I1210" s="384"/>
      <c r="J1210" s="383"/>
      <c r="K1210" s="385"/>
      <c r="N1210" s="90">
        <v>1206</v>
      </c>
    </row>
    <row r="1211" spans="2:14" ht="19.5" customHeight="1">
      <c r="B1211" s="121">
        <f t="shared" si="28"/>
        <v>1179</v>
      </c>
      <c r="C1211" s="179" t="s">
        <v>599</v>
      </c>
      <c r="D1211" s="179" t="s">
        <v>603</v>
      </c>
      <c r="E1211" s="179">
        <v>2009</v>
      </c>
      <c r="F1211" s="395">
        <v>2018</v>
      </c>
      <c r="G1211" s="382" t="s">
        <v>20</v>
      </c>
      <c r="H1211" s="383" t="s">
        <v>20</v>
      </c>
      <c r="I1211" s="384"/>
      <c r="J1211" s="383"/>
      <c r="K1211" s="385"/>
      <c r="N1211" s="90">
        <v>1207</v>
      </c>
    </row>
    <row r="1212" spans="2:14" ht="19.5" customHeight="1">
      <c r="B1212" s="121">
        <f t="shared" si="28"/>
        <v>1180</v>
      </c>
      <c r="C1212" s="179" t="s">
        <v>599</v>
      </c>
      <c r="D1212" s="179" t="s">
        <v>605</v>
      </c>
      <c r="E1212" s="179">
        <v>2014</v>
      </c>
      <c r="F1212" s="395" t="s">
        <v>19</v>
      </c>
      <c r="G1212" s="382" t="s">
        <v>20</v>
      </c>
      <c r="H1212" s="383" t="s">
        <v>20</v>
      </c>
      <c r="I1212" s="384"/>
      <c r="J1212" s="383"/>
      <c r="K1212" s="385"/>
      <c r="N1212" s="90">
        <v>1208</v>
      </c>
    </row>
    <row r="1213" spans="2:14" ht="19.5" customHeight="1">
      <c r="B1213" s="121">
        <f t="shared" si="28"/>
        <v>1181</v>
      </c>
      <c r="C1213" s="179" t="s">
        <v>599</v>
      </c>
      <c r="D1213" s="179" t="s">
        <v>753</v>
      </c>
      <c r="E1213" s="179">
        <v>2006</v>
      </c>
      <c r="F1213" s="395">
        <v>2013</v>
      </c>
      <c r="G1213" s="382" t="s">
        <v>20</v>
      </c>
      <c r="H1213" s="383"/>
      <c r="I1213" s="384"/>
      <c r="J1213" s="383"/>
      <c r="K1213" s="385"/>
      <c r="N1213" s="90">
        <v>1209</v>
      </c>
    </row>
    <row r="1214" spans="2:14" ht="19.5" customHeight="1">
      <c r="B1214" s="121">
        <f t="shared" si="28"/>
        <v>1182</v>
      </c>
      <c r="C1214" s="179" t="s">
        <v>599</v>
      </c>
      <c r="D1214" s="179" t="s">
        <v>753</v>
      </c>
      <c r="E1214" s="179">
        <v>2011</v>
      </c>
      <c r="F1214" s="395">
        <v>2019</v>
      </c>
      <c r="G1214" s="382" t="s">
        <v>20</v>
      </c>
      <c r="H1214" s="383" t="s">
        <v>20</v>
      </c>
      <c r="I1214" s="384"/>
      <c r="J1214" s="383"/>
      <c r="K1214" s="385"/>
      <c r="N1214" s="90">
        <v>1210</v>
      </c>
    </row>
    <row r="1215" spans="2:14" ht="19.5" customHeight="1">
      <c r="B1215" s="121">
        <f t="shared" si="28"/>
        <v>1183</v>
      </c>
      <c r="C1215" s="179" t="s">
        <v>599</v>
      </c>
      <c r="D1215" s="179" t="s">
        <v>753</v>
      </c>
      <c r="E1215" s="179">
        <v>2017</v>
      </c>
      <c r="F1215" s="395" t="s">
        <v>19</v>
      </c>
      <c r="G1215" s="382" t="s">
        <v>20</v>
      </c>
      <c r="H1215" s="383" t="s">
        <v>20</v>
      </c>
      <c r="I1215" s="384"/>
      <c r="J1215" s="383"/>
      <c r="K1215" s="385"/>
      <c r="N1215" s="90">
        <v>1211</v>
      </c>
    </row>
    <row r="1216" spans="2:14" ht="19.5" customHeight="1">
      <c r="B1216" s="121">
        <f t="shared" si="28"/>
        <v>1184</v>
      </c>
      <c r="C1216" s="179" t="s">
        <v>599</v>
      </c>
      <c r="D1216" s="179" t="s">
        <v>606</v>
      </c>
      <c r="E1216" s="179">
        <v>2017</v>
      </c>
      <c r="F1216" s="395" t="s">
        <v>19</v>
      </c>
      <c r="G1216" s="382" t="s">
        <v>20</v>
      </c>
      <c r="H1216" s="383" t="s">
        <v>20</v>
      </c>
      <c r="I1216" s="384"/>
      <c r="J1216" s="383"/>
      <c r="K1216" s="385"/>
      <c r="N1216" s="90">
        <v>1212</v>
      </c>
    </row>
    <row r="1217" spans="2:14" ht="19.5" customHeight="1">
      <c r="B1217" s="121">
        <f t="shared" si="28"/>
        <v>1185</v>
      </c>
      <c r="C1217" s="179" t="s">
        <v>599</v>
      </c>
      <c r="D1217" s="179" t="s">
        <v>606</v>
      </c>
      <c r="E1217" s="179">
        <v>2017</v>
      </c>
      <c r="F1217" s="395" t="s">
        <v>19</v>
      </c>
      <c r="G1217" s="382" t="s">
        <v>20</v>
      </c>
      <c r="H1217" s="383" t="s">
        <v>20</v>
      </c>
      <c r="I1217" s="384"/>
      <c r="J1217" s="383"/>
      <c r="K1217" s="385"/>
      <c r="N1217" s="90">
        <v>1213</v>
      </c>
    </row>
    <row r="1218" spans="2:14" ht="19.5" customHeight="1">
      <c r="B1218" s="121">
        <f t="shared" si="28"/>
        <v>1186</v>
      </c>
      <c r="C1218" s="179" t="s">
        <v>599</v>
      </c>
      <c r="D1218" s="179" t="s">
        <v>1560</v>
      </c>
      <c r="E1218" s="179">
        <v>2016</v>
      </c>
      <c r="F1218" s="395" t="s">
        <v>19</v>
      </c>
      <c r="G1218" s="382" t="s">
        <v>20</v>
      </c>
      <c r="H1218" s="383" t="s">
        <v>20</v>
      </c>
      <c r="I1218" s="384"/>
      <c r="J1218" s="383"/>
      <c r="K1218" s="385"/>
      <c r="N1218" s="90">
        <v>1214</v>
      </c>
    </row>
    <row r="1219" spans="2:14" ht="19.5" customHeight="1">
      <c r="B1219" s="121">
        <f t="shared" si="28"/>
        <v>1187</v>
      </c>
      <c r="C1219" s="179" t="s">
        <v>599</v>
      </c>
      <c r="D1219" s="179" t="s">
        <v>608</v>
      </c>
      <c r="E1219" s="179">
        <v>2007</v>
      </c>
      <c r="F1219" s="395">
        <v>2013</v>
      </c>
      <c r="G1219" s="382" t="s">
        <v>20</v>
      </c>
      <c r="H1219" s="383"/>
      <c r="I1219" s="384"/>
      <c r="J1219" s="383"/>
      <c r="K1219" s="385"/>
      <c r="N1219" s="90">
        <v>1215</v>
      </c>
    </row>
    <row r="1220" spans="2:14" ht="19.5" customHeight="1">
      <c r="B1220" s="121">
        <f t="shared" si="28"/>
        <v>1188</v>
      </c>
      <c r="C1220" s="179" t="s">
        <v>599</v>
      </c>
      <c r="D1220" s="179" t="s">
        <v>608</v>
      </c>
      <c r="E1220" s="179">
        <v>2013</v>
      </c>
      <c r="F1220" s="395">
        <v>2019</v>
      </c>
      <c r="G1220" s="382" t="s">
        <v>20</v>
      </c>
      <c r="H1220" s="383" t="s">
        <v>20</v>
      </c>
      <c r="I1220" s="384"/>
      <c r="J1220" s="383"/>
      <c r="K1220" s="385"/>
      <c r="N1220" s="90">
        <v>1216</v>
      </c>
    </row>
    <row r="1221" spans="2:14" ht="19.5" customHeight="1">
      <c r="B1221" s="121">
        <f t="shared" si="28"/>
        <v>1189</v>
      </c>
      <c r="C1221" s="179" t="s">
        <v>599</v>
      </c>
      <c r="D1221" s="179" t="s">
        <v>608</v>
      </c>
      <c r="E1221" s="179">
        <v>2018</v>
      </c>
      <c r="F1221" s="395" t="s">
        <v>19</v>
      </c>
      <c r="G1221" s="382" t="s">
        <v>20</v>
      </c>
      <c r="H1221" s="383" t="s">
        <v>20</v>
      </c>
      <c r="I1221" s="384"/>
      <c r="J1221" s="383"/>
      <c r="K1221" s="385"/>
      <c r="N1221" s="90">
        <v>1217</v>
      </c>
    </row>
    <row r="1222" spans="2:14" ht="19.5" customHeight="1">
      <c r="B1222" s="121">
        <f t="shared" si="28"/>
        <v>1190</v>
      </c>
      <c r="C1222" s="179" t="s">
        <v>599</v>
      </c>
      <c r="D1222" s="179" t="s">
        <v>1559</v>
      </c>
      <c r="E1222" s="179">
        <v>2020</v>
      </c>
      <c r="F1222" s="395" t="s">
        <v>19</v>
      </c>
      <c r="G1222" s="382" t="s">
        <v>20</v>
      </c>
      <c r="H1222" s="383" t="s">
        <v>20</v>
      </c>
      <c r="I1222" s="384"/>
      <c r="J1222" s="383"/>
      <c r="K1222" s="385"/>
      <c r="N1222" s="90">
        <v>1218</v>
      </c>
    </row>
    <row r="1223" spans="2:14" ht="19.5" customHeight="1">
      <c r="B1223" s="121">
        <f t="shared" si="28"/>
        <v>1191</v>
      </c>
      <c r="C1223" s="179" t="s">
        <v>599</v>
      </c>
      <c r="D1223" s="179" t="s">
        <v>1118</v>
      </c>
      <c r="E1223" s="179">
        <v>2019</v>
      </c>
      <c r="F1223" s="395">
        <v>2019</v>
      </c>
      <c r="G1223" s="382" t="s">
        <v>20</v>
      </c>
      <c r="H1223" s="383" t="s">
        <v>20</v>
      </c>
      <c r="I1223" s="384"/>
      <c r="J1223" s="383"/>
      <c r="K1223" s="385"/>
      <c r="N1223" s="90">
        <v>1219</v>
      </c>
    </row>
    <row r="1224" spans="2:14" ht="19.5" customHeight="1">
      <c r="B1224" s="121">
        <f t="shared" si="28"/>
        <v>1192</v>
      </c>
      <c r="C1224" s="179" t="s">
        <v>599</v>
      </c>
      <c r="D1224" s="179" t="s">
        <v>611</v>
      </c>
      <c r="E1224" s="179">
        <v>2013</v>
      </c>
      <c r="F1224" s="395">
        <v>2019</v>
      </c>
      <c r="G1224" s="382" t="s">
        <v>20</v>
      </c>
      <c r="H1224" s="383" t="s">
        <v>20</v>
      </c>
      <c r="I1224" s="384"/>
      <c r="J1224" s="383"/>
      <c r="K1224" s="385"/>
      <c r="N1224" s="90">
        <v>1220</v>
      </c>
    </row>
    <row r="1225" spans="2:14" ht="19.5" customHeight="1">
      <c r="B1225" s="121">
        <f t="shared" si="28"/>
        <v>1193</v>
      </c>
      <c r="C1225" s="179" t="s">
        <v>599</v>
      </c>
      <c r="D1225" s="179" t="s">
        <v>1293</v>
      </c>
      <c r="E1225" s="179">
        <v>2002</v>
      </c>
      <c r="F1225" s="395">
        <v>2009</v>
      </c>
      <c r="G1225" s="382" t="s">
        <v>20</v>
      </c>
      <c r="H1225" s="383"/>
      <c r="I1225" s="384"/>
      <c r="J1225" s="383"/>
      <c r="K1225" s="385"/>
      <c r="N1225" s="90">
        <v>1221</v>
      </c>
    </row>
    <row r="1226" spans="2:14" ht="19.5" customHeight="1">
      <c r="B1226" s="121">
        <f t="shared" si="28"/>
        <v>1194</v>
      </c>
      <c r="C1226" s="179" t="s">
        <v>599</v>
      </c>
      <c r="D1226" s="179" t="s">
        <v>1781</v>
      </c>
      <c r="E1226" s="179">
        <v>2022</v>
      </c>
      <c r="F1226" s="395" t="s">
        <v>19</v>
      </c>
      <c r="G1226" s="382" t="s">
        <v>20</v>
      </c>
      <c r="H1226" s="383" t="s">
        <v>20</v>
      </c>
      <c r="I1226" s="384"/>
      <c r="J1226" s="383"/>
      <c r="K1226" s="385"/>
      <c r="N1226" s="90">
        <v>1222</v>
      </c>
    </row>
    <row r="1227" spans="2:14" ht="19.5" customHeight="1">
      <c r="B1227" s="121">
        <f t="shared" si="28"/>
        <v>1195</v>
      </c>
      <c r="C1227" s="179" t="s">
        <v>599</v>
      </c>
      <c r="D1227" s="179" t="s">
        <v>1119</v>
      </c>
      <c r="E1227" s="179">
        <v>2012</v>
      </c>
      <c r="F1227" s="395">
        <v>2014</v>
      </c>
      <c r="G1227" s="382"/>
      <c r="H1227" s="383" t="s">
        <v>20</v>
      </c>
      <c r="I1227" s="384"/>
      <c r="J1227" s="383"/>
      <c r="K1227" s="385"/>
      <c r="N1227" s="90">
        <v>1223</v>
      </c>
    </row>
    <row r="1228" spans="2:14" ht="19.5" customHeight="1">
      <c r="B1228" s="121">
        <f t="shared" si="28"/>
        <v>1196</v>
      </c>
      <c r="C1228" s="179" t="s">
        <v>599</v>
      </c>
      <c r="D1228" s="179" t="s">
        <v>1294</v>
      </c>
      <c r="E1228" s="179">
        <v>2015</v>
      </c>
      <c r="F1228" s="395" t="s">
        <v>19</v>
      </c>
      <c r="G1228" s="382" t="s">
        <v>20</v>
      </c>
      <c r="H1228" s="383" t="s">
        <v>20</v>
      </c>
      <c r="I1228" s="384"/>
      <c r="J1228" s="383"/>
      <c r="K1228" s="385"/>
      <c r="N1228" s="90">
        <v>1224</v>
      </c>
    </row>
    <row r="1229" spans="2:14" ht="19.5" customHeight="1">
      <c r="B1229" s="121">
        <f t="shared" si="28"/>
        <v>1197</v>
      </c>
      <c r="C1229" s="179" t="s">
        <v>599</v>
      </c>
      <c r="D1229" s="179" t="s">
        <v>1295</v>
      </c>
      <c r="E1229" s="179">
        <v>2019</v>
      </c>
      <c r="F1229" s="395" t="s">
        <v>19</v>
      </c>
      <c r="G1229" s="382"/>
      <c r="H1229" s="383"/>
      <c r="I1229" s="384" t="s">
        <v>20</v>
      </c>
      <c r="J1229" s="383"/>
      <c r="K1229" s="385"/>
      <c r="N1229" s="90">
        <v>1225</v>
      </c>
    </row>
    <row r="1230" spans="2:14" ht="19.5" customHeight="1" thickBot="1">
      <c r="B1230" s="124">
        <f t="shared" si="28"/>
        <v>1198</v>
      </c>
      <c r="C1230" s="125" t="s">
        <v>599</v>
      </c>
      <c r="D1230" s="125" t="s">
        <v>1782</v>
      </c>
      <c r="E1230" s="125">
        <v>2023</v>
      </c>
      <c r="F1230" s="397" t="s">
        <v>19</v>
      </c>
      <c r="G1230" s="390" t="s">
        <v>20</v>
      </c>
      <c r="H1230" s="391" t="s">
        <v>20</v>
      </c>
      <c r="I1230" s="392"/>
      <c r="J1230" s="391"/>
      <c r="K1230" s="393"/>
      <c r="N1230" s="90">
        <v>1226</v>
      </c>
    </row>
    <row r="1231" spans="2:14" ht="19.649999999999999" customHeight="1" thickBot="1">
      <c r="B1231" s="135" t="s">
        <v>1</v>
      </c>
      <c r="C1231" s="136" t="s">
        <v>2</v>
      </c>
      <c r="D1231" s="136" t="s">
        <v>3</v>
      </c>
      <c r="E1231" s="136" t="s">
        <v>4</v>
      </c>
      <c r="F1231" s="137" t="s">
        <v>5</v>
      </c>
      <c r="G1231" s="137" t="s">
        <v>7</v>
      </c>
      <c r="H1231" s="136" t="s">
        <v>8</v>
      </c>
      <c r="I1231" s="371" t="s">
        <v>9</v>
      </c>
      <c r="J1231" s="136" t="s">
        <v>1330</v>
      </c>
      <c r="K1231" s="139" t="s">
        <v>1331</v>
      </c>
      <c r="L1231" s="90">
        <v>1</v>
      </c>
      <c r="N1231" s="90">
        <v>1227</v>
      </c>
    </row>
    <row r="1232" spans="2:14" ht="19.5" customHeight="1">
      <c r="B1232" s="121">
        <f t="shared" ref="B1232:B1273" si="29">ROW()-33</f>
        <v>1199</v>
      </c>
      <c r="C1232" s="122" t="s">
        <v>599</v>
      </c>
      <c r="D1232" s="122" t="s">
        <v>1296</v>
      </c>
      <c r="E1232" s="122">
        <v>2013</v>
      </c>
      <c r="F1232" s="396">
        <v>2020</v>
      </c>
      <c r="G1232" s="386" t="s">
        <v>20</v>
      </c>
      <c r="H1232" s="387"/>
      <c r="I1232" s="388"/>
      <c r="J1232" s="387"/>
      <c r="K1232" s="389"/>
      <c r="N1232" s="90">
        <v>1228</v>
      </c>
    </row>
    <row r="1233" spans="2:14" ht="19.5" customHeight="1">
      <c r="B1233" s="121">
        <f t="shared" si="29"/>
        <v>1200</v>
      </c>
      <c r="C1233" s="179" t="s">
        <v>599</v>
      </c>
      <c r="D1233" s="179" t="s">
        <v>1296</v>
      </c>
      <c r="E1233" s="179">
        <v>2020</v>
      </c>
      <c r="F1233" s="395" t="s">
        <v>19</v>
      </c>
      <c r="G1233" s="382" t="s">
        <v>20</v>
      </c>
      <c r="H1233" s="383" t="s">
        <v>20</v>
      </c>
      <c r="I1233" s="384"/>
      <c r="J1233" s="383"/>
      <c r="K1233" s="385"/>
      <c r="N1233" s="90">
        <v>1229</v>
      </c>
    </row>
    <row r="1234" spans="2:14" ht="19.5" customHeight="1">
      <c r="B1234" s="121">
        <f t="shared" si="29"/>
        <v>1201</v>
      </c>
      <c r="C1234" s="179" t="s">
        <v>599</v>
      </c>
      <c r="D1234" s="179" t="s">
        <v>1297</v>
      </c>
      <c r="E1234" s="179">
        <v>2004</v>
      </c>
      <c r="F1234" s="395">
        <v>2020</v>
      </c>
      <c r="G1234" s="382" t="s">
        <v>20</v>
      </c>
      <c r="H1234" s="383" t="s">
        <v>20</v>
      </c>
      <c r="I1234" s="384"/>
      <c r="J1234" s="383"/>
      <c r="K1234" s="385"/>
      <c r="N1234" s="90">
        <v>1230</v>
      </c>
    </row>
    <row r="1235" spans="2:14" ht="19.5" customHeight="1">
      <c r="B1235" s="121">
        <f t="shared" si="29"/>
        <v>1202</v>
      </c>
      <c r="C1235" s="179" t="s">
        <v>599</v>
      </c>
      <c r="D1235" s="179" t="s">
        <v>1297</v>
      </c>
      <c r="E1235" s="179">
        <v>2019</v>
      </c>
      <c r="F1235" s="395" t="s">
        <v>19</v>
      </c>
      <c r="G1235" s="382" t="s">
        <v>20</v>
      </c>
      <c r="H1235" s="383" t="s">
        <v>20</v>
      </c>
      <c r="I1235" s="384"/>
      <c r="J1235" s="383"/>
      <c r="K1235" s="385"/>
      <c r="N1235" s="90">
        <v>1231</v>
      </c>
    </row>
    <row r="1236" spans="2:14" ht="19.5" customHeight="1">
      <c r="B1236" s="121">
        <f t="shared" si="29"/>
        <v>1203</v>
      </c>
      <c r="C1236" s="179" t="s">
        <v>599</v>
      </c>
      <c r="D1236" s="179" t="s">
        <v>613</v>
      </c>
      <c r="E1236" s="179">
        <v>2007</v>
      </c>
      <c r="F1236" s="395">
        <v>2013</v>
      </c>
      <c r="G1236" s="382" t="s">
        <v>20</v>
      </c>
      <c r="H1236" s="383" t="s">
        <v>20</v>
      </c>
      <c r="I1236" s="384"/>
      <c r="J1236" s="383"/>
      <c r="K1236" s="385"/>
      <c r="N1236" s="90">
        <v>1232</v>
      </c>
    </row>
    <row r="1237" spans="2:14" ht="19.5" customHeight="1">
      <c r="B1237" s="121">
        <f t="shared" si="29"/>
        <v>1204</v>
      </c>
      <c r="C1237" s="179" t="s">
        <v>599</v>
      </c>
      <c r="D1237" s="179" t="s">
        <v>613</v>
      </c>
      <c r="E1237" s="179">
        <v>2014</v>
      </c>
      <c r="F1237" s="395">
        <v>2020</v>
      </c>
      <c r="G1237" s="382" t="s">
        <v>20</v>
      </c>
      <c r="H1237" s="383" t="s">
        <v>20</v>
      </c>
      <c r="I1237" s="384"/>
      <c r="J1237" s="383"/>
      <c r="K1237" s="385"/>
      <c r="N1237" s="90">
        <v>1233</v>
      </c>
    </row>
    <row r="1238" spans="2:14" ht="19.5" customHeight="1">
      <c r="B1238" s="121">
        <f t="shared" si="29"/>
        <v>1205</v>
      </c>
      <c r="C1238" s="179" t="s">
        <v>599</v>
      </c>
      <c r="D1238" s="179" t="s">
        <v>613</v>
      </c>
      <c r="E1238" s="179">
        <v>2020</v>
      </c>
      <c r="F1238" s="395" t="s">
        <v>19</v>
      </c>
      <c r="G1238" s="382" t="s">
        <v>20</v>
      </c>
      <c r="H1238" s="383" t="s">
        <v>20</v>
      </c>
      <c r="I1238" s="384"/>
      <c r="J1238" s="383"/>
      <c r="K1238" s="385"/>
      <c r="N1238" s="90">
        <v>1234</v>
      </c>
    </row>
    <row r="1239" spans="2:14" ht="19.5" customHeight="1">
      <c r="B1239" s="121">
        <f t="shared" si="29"/>
        <v>1206</v>
      </c>
      <c r="C1239" s="179" t="s">
        <v>599</v>
      </c>
      <c r="D1239" s="179" t="s">
        <v>614</v>
      </c>
      <c r="E1239" s="179">
        <v>2015</v>
      </c>
      <c r="F1239" s="395" t="s">
        <v>19</v>
      </c>
      <c r="G1239" s="382" t="s">
        <v>20</v>
      </c>
      <c r="H1239" s="383" t="s">
        <v>20</v>
      </c>
      <c r="I1239" s="384"/>
      <c r="J1239" s="383"/>
      <c r="K1239" s="385"/>
      <c r="N1239" s="90">
        <v>1235</v>
      </c>
    </row>
    <row r="1240" spans="2:14" ht="19.5" customHeight="1">
      <c r="B1240" s="121">
        <f t="shared" si="29"/>
        <v>1207</v>
      </c>
      <c r="C1240" s="179" t="s">
        <v>599</v>
      </c>
      <c r="D1240" s="179" t="s">
        <v>615</v>
      </c>
      <c r="E1240" s="179">
        <v>2015</v>
      </c>
      <c r="F1240" s="395">
        <v>2016</v>
      </c>
      <c r="G1240" s="382" t="s">
        <v>20</v>
      </c>
      <c r="H1240" s="383" t="s">
        <v>20</v>
      </c>
      <c r="I1240" s="384"/>
      <c r="J1240" s="383"/>
      <c r="K1240" s="385"/>
      <c r="N1240" s="90">
        <v>1236</v>
      </c>
    </row>
    <row r="1241" spans="2:14" ht="19.5" customHeight="1">
      <c r="B1241" s="121">
        <f t="shared" si="29"/>
        <v>1208</v>
      </c>
      <c r="C1241" s="179" t="s">
        <v>599</v>
      </c>
      <c r="D1241" s="179" t="s">
        <v>1300</v>
      </c>
      <c r="E1241" s="179">
        <v>2015</v>
      </c>
      <c r="F1241" s="395" t="s">
        <v>19</v>
      </c>
      <c r="G1241" s="382" t="s">
        <v>20</v>
      </c>
      <c r="H1241" s="383" t="s">
        <v>20</v>
      </c>
      <c r="I1241" s="384"/>
      <c r="J1241" s="383"/>
      <c r="K1241" s="385"/>
      <c r="N1241" s="90">
        <v>1237</v>
      </c>
    </row>
    <row r="1242" spans="2:14" ht="19.5" customHeight="1">
      <c r="B1242" s="121">
        <f t="shared" si="29"/>
        <v>1209</v>
      </c>
      <c r="C1242" s="179" t="s">
        <v>599</v>
      </c>
      <c r="D1242" s="179" t="s">
        <v>1281</v>
      </c>
      <c r="E1242" s="179">
        <v>2009</v>
      </c>
      <c r="F1242" s="395">
        <v>2013</v>
      </c>
      <c r="G1242" s="382" t="s">
        <v>20</v>
      </c>
      <c r="H1242" s="383" t="s">
        <v>20</v>
      </c>
      <c r="I1242" s="384"/>
      <c r="J1242" s="383"/>
      <c r="K1242" s="385"/>
      <c r="N1242" s="90">
        <v>1238</v>
      </c>
    </row>
    <row r="1243" spans="2:14" ht="19.5" customHeight="1">
      <c r="B1243" s="121">
        <f t="shared" si="29"/>
        <v>1210</v>
      </c>
      <c r="C1243" s="179" t="s">
        <v>599</v>
      </c>
      <c r="D1243" s="179" t="s">
        <v>751</v>
      </c>
      <c r="E1243" s="179">
        <v>2007</v>
      </c>
      <c r="F1243" s="395">
        <v>2021</v>
      </c>
      <c r="G1243" s="382" t="s">
        <v>20</v>
      </c>
      <c r="H1243" s="383" t="s">
        <v>20</v>
      </c>
      <c r="I1243" s="384"/>
      <c r="J1243" s="383"/>
      <c r="K1243" s="385"/>
      <c r="N1243" s="90">
        <v>1239</v>
      </c>
    </row>
    <row r="1244" spans="2:14" ht="19.5" customHeight="1">
      <c r="B1244" s="121">
        <f t="shared" si="29"/>
        <v>1211</v>
      </c>
      <c r="C1244" s="179" t="s">
        <v>599</v>
      </c>
      <c r="D1244" s="179" t="s">
        <v>751</v>
      </c>
      <c r="E1244" s="179">
        <v>2021</v>
      </c>
      <c r="F1244" s="395" t="s">
        <v>19</v>
      </c>
      <c r="G1244" s="382" t="s">
        <v>20</v>
      </c>
      <c r="H1244" s="383" t="s">
        <v>20</v>
      </c>
      <c r="I1244" s="384"/>
      <c r="J1244" s="383"/>
      <c r="K1244" s="385"/>
      <c r="N1244" s="90">
        <v>1240</v>
      </c>
    </row>
    <row r="1245" spans="2:14" ht="19.5" customHeight="1">
      <c r="B1245" s="121">
        <f t="shared" si="29"/>
        <v>1212</v>
      </c>
      <c r="C1245" s="179" t="s">
        <v>599</v>
      </c>
      <c r="D1245" s="179" t="s">
        <v>1561</v>
      </c>
      <c r="E1245" s="179">
        <v>2016</v>
      </c>
      <c r="F1245" s="395" t="s">
        <v>19</v>
      </c>
      <c r="G1245" s="382" t="s">
        <v>20</v>
      </c>
      <c r="H1245" s="383" t="s">
        <v>20</v>
      </c>
      <c r="I1245" s="384"/>
      <c r="J1245" s="383"/>
      <c r="K1245" s="385"/>
      <c r="N1245" s="90">
        <v>1241</v>
      </c>
    </row>
    <row r="1246" spans="2:14" ht="19.5" customHeight="1">
      <c r="B1246" s="121">
        <f t="shared" si="29"/>
        <v>1213</v>
      </c>
      <c r="C1246" s="179" t="s">
        <v>599</v>
      </c>
      <c r="D1246" s="179" t="s">
        <v>1783</v>
      </c>
      <c r="E1246" s="179">
        <v>2008</v>
      </c>
      <c r="F1246" s="395" t="s">
        <v>19</v>
      </c>
      <c r="G1246" s="382" t="s">
        <v>20</v>
      </c>
      <c r="H1246" s="383" t="s">
        <v>20</v>
      </c>
      <c r="I1246" s="384"/>
      <c r="J1246" s="383"/>
      <c r="K1246" s="385"/>
      <c r="N1246" s="90">
        <v>1242</v>
      </c>
    </row>
    <row r="1247" spans="2:14" ht="19.5" customHeight="1">
      <c r="B1247" s="121">
        <f t="shared" si="29"/>
        <v>1214</v>
      </c>
      <c r="C1247" s="179" t="s">
        <v>599</v>
      </c>
      <c r="D1247" s="179" t="s">
        <v>1120</v>
      </c>
      <c r="E1247" s="179">
        <v>2009</v>
      </c>
      <c r="F1247" s="395">
        <v>2013</v>
      </c>
      <c r="G1247" s="382" t="s">
        <v>20</v>
      </c>
      <c r="H1247" s="383" t="s">
        <v>20</v>
      </c>
      <c r="I1247" s="384"/>
      <c r="J1247" s="383"/>
      <c r="K1247" s="385"/>
      <c r="N1247" s="90">
        <v>1243</v>
      </c>
    </row>
    <row r="1248" spans="2:14" ht="19.5" customHeight="1">
      <c r="B1248" s="121">
        <f t="shared" si="29"/>
        <v>1215</v>
      </c>
      <c r="C1248" s="179" t="s">
        <v>599</v>
      </c>
      <c r="D1248" s="179" t="s">
        <v>1121</v>
      </c>
      <c r="E1248" s="179">
        <v>2015</v>
      </c>
      <c r="F1248" s="395">
        <v>2017</v>
      </c>
      <c r="G1248" s="382" t="s">
        <v>20</v>
      </c>
      <c r="H1248" s="383"/>
      <c r="I1248" s="384"/>
      <c r="J1248" s="383"/>
      <c r="K1248" s="385"/>
      <c r="N1248" s="90">
        <v>1244</v>
      </c>
    </row>
    <row r="1249" spans="2:14" ht="19.5" customHeight="1">
      <c r="B1249" s="121">
        <f t="shared" si="29"/>
        <v>1216</v>
      </c>
      <c r="C1249" s="179" t="s">
        <v>599</v>
      </c>
      <c r="D1249" s="179" t="s">
        <v>1302</v>
      </c>
      <c r="E1249" s="179">
        <v>2017</v>
      </c>
      <c r="F1249" s="395">
        <v>2021</v>
      </c>
      <c r="G1249" s="382" t="s">
        <v>20</v>
      </c>
      <c r="H1249" s="383" t="s">
        <v>20</v>
      </c>
      <c r="I1249" s="384"/>
      <c r="J1249" s="383"/>
      <c r="K1249" s="385"/>
      <c r="N1249" s="90">
        <v>1245</v>
      </c>
    </row>
    <row r="1250" spans="2:14" ht="19.5" customHeight="1">
      <c r="B1250" s="121">
        <f t="shared" si="29"/>
        <v>1217</v>
      </c>
      <c r="C1250" s="179" t="s">
        <v>599</v>
      </c>
      <c r="D1250" s="179" t="s">
        <v>1302</v>
      </c>
      <c r="E1250" s="179">
        <v>2022</v>
      </c>
      <c r="F1250" s="395" t="s">
        <v>19</v>
      </c>
      <c r="G1250" s="382" t="s">
        <v>20</v>
      </c>
      <c r="H1250" s="383" t="s">
        <v>20</v>
      </c>
      <c r="I1250" s="384"/>
      <c r="J1250" s="383"/>
      <c r="K1250" s="385"/>
      <c r="N1250" s="90">
        <v>1246</v>
      </c>
    </row>
    <row r="1251" spans="2:14" ht="19.5" customHeight="1">
      <c r="B1251" s="121">
        <f t="shared" si="29"/>
        <v>1218</v>
      </c>
      <c r="C1251" s="179" t="s">
        <v>599</v>
      </c>
      <c r="D1251" s="179" t="s">
        <v>616</v>
      </c>
      <c r="E1251" s="179">
        <v>2009</v>
      </c>
      <c r="F1251" s="395">
        <v>2015</v>
      </c>
      <c r="G1251" s="382" t="s">
        <v>20</v>
      </c>
      <c r="H1251" s="383" t="s">
        <v>20</v>
      </c>
      <c r="I1251" s="384"/>
      <c r="J1251" s="383"/>
      <c r="K1251" s="385"/>
      <c r="N1251" s="90">
        <v>1247</v>
      </c>
    </row>
    <row r="1252" spans="2:14" ht="19.5" customHeight="1">
      <c r="B1252" s="121">
        <f t="shared" si="29"/>
        <v>1219</v>
      </c>
      <c r="C1252" s="179" t="s">
        <v>599</v>
      </c>
      <c r="D1252" s="179" t="s">
        <v>616</v>
      </c>
      <c r="E1252" s="179">
        <v>2012</v>
      </c>
      <c r="F1252" s="395">
        <v>2021</v>
      </c>
      <c r="G1252" s="382" t="s">
        <v>20</v>
      </c>
      <c r="H1252" s="383" t="s">
        <v>20</v>
      </c>
      <c r="I1252" s="384"/>
      <c r="J1252" s="383"/>
      <c r="K1252" s="385"/>
      <c r="N1252" s="90">
        <v>1248</v>
      </c>
    </row>
    <row r="1253" spans="2:14" ht="19.5" customHeight="1">
      <c r="B1253" s="121">
        <f t="shared" si="29"/>
        <v>1220</v>
      </c>
      <c r="C1253" s="179" t="s">
        <v>599</v>
      </c>
      <c r="D1253" s="179" t="s">
        <v>616</v>
      </c>
      <c r="E1253" s="179">
        <v>2016</v>
      </c>
      <c r="F1253" s="395">
        <v>2022</v>
      </c>
      <c r="G1253" s="382" t="s">
        <v>20</v>
      </c>
      <c r="H1253" s="383" t="s">
        <v>20</v>
      </c>
      <c r="I1253" s="384"/>
      <c r="J1253" s="383"/>
      <c r="K1253" s="385"/>
      <c r="N1253" s="90">
        <v>1249</v>
      </c>
    </row>
    <row r="1254" spans="2:14" ht="19.5" customHeight="1">
      <c r="B1254" s="121">
        <f t="shared" si="29"/>
        <v>1221</v>
      </c>
      <c r="C1254" s="179" t="s">
        <v>599</v>
      </c>
      <c r="D1254" s="179" t="s">
        <v>616</v>
      </c>
      <c r="E1254" s="179">
        <v>2022</v>
      </c>
      <c r="F1254" s="395" t="s">
        <v>19</v>
      </c>
      <c r="G1254" s="382" t="s">
        <v>20</v>
      </c>
      <c r="H1254" s="383" t="s">
        <v>20</v>
      </c>
      <c r="I1254" s="384"/>
      <c r="J1254" s="383"/>
      <c r="K1254" s="385"/>
      <c r="N1254" s="90">
        <v>1250</v>
      </c>
    </row>
    <row r="1255" spans="2:14" ht="19.5" customHeight="1">
      <c r="B1255" s="121">
        <f t="shared" si="29"/>
        <v>1222</v>
      </c>
      <c r="C1255" s="179" t="s">
        <v>599</v>
      </c>
      <c r="D1255" s="179" t="s">
        <v>1122</v>
      </c>
      <c r="E1255" s="179">
        <v>2012</v>
      </c>
      <c r="F1255" s="395">
        <v>2021</v>
      </c>
      <c r="G1255" s="382" t="s">
        <v>20</v>
      </c>
      <c r="H1255" s="383" t="s">
        <v>20</v>
      </c>
      <c r="I1255" s="384"/>
      <c r="J1255" s="383"/>
      <c r="K1255" s="385"/>
      <c r="N1255" s="90">
        <v>1251</v>
      </c>
    </row>
    <row r="1256" spans="2:14" ht="19.5" customHeight="1">
      <c r="B1256" s="121">
        <f t="shared" si="29"/>
        <v>1223</v>
      </c>
      <c r="C1256" s="179" t="s">
        <v>599</v>
      </c>
      <c r="D1256" s="179" t="s">
        <v>1123</v>
      </c>
      <c r="E1256" s="179">
        <v>2017</v>
      </c>
      <c r="F1256" s="395">
        <v>2021</v>
      </c>
      <c r="G1256" s="382" t="s">
        <v>20</v>
      </c>
      <c r="H1256" s="383" t="s">
        <v>20</v>
      </c>
      <c r="I1256" s="384"/>
      <c r="J1256" s="383"/>
      <c r="K1256" s="385"/>
      <c r="N1256" s="90">
        <v>1252</v>
      </c>
    </row>
    <row r="1257" spans="2:14" ht="19.5" customHeight="1">
      <c r="B1257" s="121">
        <f t="shared" si="29"/>
        <v>1224</v>
      </c>
      <c r="C1257" s="179" t="s">
        <v>599</v>
      </c>
      <c r="D1257" s="179" t="s">
        <v>1124</v>
      </c>
      <c r="E1257" s="179">
        <v>2010</v>
      </c>
      <c r="F1257" s="395">
        <v>2017</v>
      </c>
      <c r="G1257" s="382" t="s">
        <v>20</v>
      </c>
      <c r="H1257" s="383" t="s">
        <v>20</v>
      </c>
      <c r="I1257" s="384"/>
      <c r="J1257" s="383"/>
      <c r="K1257" s="385"/>
      <c r="N1257" s="90">
        <v>1253</v>
      </c>
    </row>
    <row r="1258" spans="2:14" ht="19.5" customHeight="1">
      <c r="B1258" s="121">
        <f t="shared" si="29"/>
        <v>1225</v>
      </c>
      <c r="C1258" s="179" t="s">
        <v>599</v>
      </c>
      <c r="D1258" s="179" t="s">
        <v>618</v>
      </c>
      <c r="E1258" s="179">
        <v>2016</v>
      </c>
      <c r="F1258" s="395" t="s">
        <v>19</v>
      </c>
      <c r="G1258" s="398" t="s">
        <v>20</v>
      </c>
      <c r="H1258" s="401" t="s">
        <v>20</v>
      </c>
      <c r="I1258" s="399" t="s">
        <v>20</v>
      </c>
      <c r="J1258" s="383"/>
      <c r="K1258" s="385"/>
      <c r="N1258" s="90">
        <v>1254</v>
      </c>
    </row>
    <row r="1259" spans="2:14" ht="19.5" customHeight="1">
      <c r="B1259" s="121">
        <f t="shared" si="29"/>
        <v>1226</v>
      </c>
      <c r="C1259" s="179" t="s">
        <v>599</v>
      </c>
      <c r="D1259" s="179" t="s">
        <v>618</v>
      </c>
      <c r="E1259" s="179">
        <v>2020</v>
      </c>
      <c r="F1259" s="395" t="s">
        <v>19</v>
      </c>
      <c r="G1259" s="398" t="s">
        <v>20</v>
      </c>
      <c r="H1259" s="383"/>
      <c r="I1259" s="384"/>
      <c r="J1259" s="383"/>
      <c r="K1259" s="400" t="s">
        <v>20</v>
      </c>
      <c r="N1259" s="90">
        <v>1255</v>
      </c>
    </row>
    <row r="1260" spans="2:14" ht="19.5" customHeight="1">
      <c r="B1260" s="121">
        <f t="shared" si="29"/>
        <v>1227</v>
      </c>
      <c r="C1260" s="179" t="s">
        <v>599</v>
      </c>
      <c r="D1260" s="179" t="s">
        <v>1303</v>
      </c>
      <c r="E1260" s="179">
        <v>2016</v>
      </c>
      <c r="F1260" s="395" t="s">
        <v>19</v>
      </c>
      <c r="G1260" s="398" t="s">
        <v>20</v>
      </c>
      <c r="H1260" s="401" t="s">
        <v>20</v>
      </c>
      <c r="I1260" s="399" t="s">
        <v>20</v>
      </c>
      <c r="J1260" s="383"/>
      <c r="K1260" s="385"/>
      <c r="N1260" s="90">
        <v>1256</v>
      </c>
    </row>
    <row r="1261" spans="2:14" ht="19.5" customHeight="1">
      <c r="B1261" s="121">
        <f t="shared" si="29"/>
        <v>1228</v>
      </c>
      <c r="C1261" s="179" t="s">
        <v>599</v>
      </c>
      <c r="D1261" s="179" t="s">
        <v>621</v>
      </c>
      <c r="E1261" s="179">
        <v>2005</v>
      </c>
      <c r="F1261" s="395">
        <v>2013</v>
      </c>
      <c r="G1261" s="382" t="s">
        <v>20</v>
      </c>
      <c r="H1261" s="383" t="s">
        <v>20</v>
      </c>
      <c r="I1261" s="384"/>
      <c r="J1261" s="383"/>
      <c r="K1261" s="385"/>
      <c r="N1261" s="90">
        <v>1257</v>
      </c>
    </row>
    <row r="1262" spans="2:14" ht="19.5" customHeight="1">
      <c r="B1262" s="121">
        <f t="shared" si="29"/>
        <v>1229</v>
      </c>
      <c r="C1262" s="179" t="s">
        <v>599</v>
      </c>
      <c r="D1262" s="179" t="s">
        <v>621</v>
      </c>
      <c r="E1262" s="179">
        <v>2013</v>
      </c>
      <c r="F1262" s="395">
        <v>2018</v>
      </c>
      <c r="G1262" s="382" t="s">
        <v>20</v>
      </c>
      <c r="H1262" s="383" t="s">
        <v>20</v>
      </c>
      <c r="I1262" s="384"/>
      <c r="J1262" s="383"/>
      <c r="K1262" s="385"/>
      <c r="N1262" s="90">
        <v>1258</v>
      </c>
    </row>
    <row r="1263" spans="2:14" ht="19.5" customHeight="1">
      <c r="B1263" s="121">
        <f t="shared" si="29"/>
        <v>1230</v>
      </c>
      <c r="C1263" s="179" t="s">
        <v>599</v>
      </c>
      <c r="D1263" s="179" t="s">
        <v>621</v>
      </c>
      <c r="E1263" s="179">
        <v>2019</v>
      </c>
      <c r="F1263" s="395" t="s">
        <v>19</v>
      </c>
      <c r="G1263" s="382" t="s">
        <v>20</v>
      </c>
      <c r="H1263" s="383" t="s">
        <v>20</v>
      </c>
      <c r="I1263" s="384"/>
      <c r="J1263" s="383"/>
      <c r="K1263" s="385"/>
      <c r="N1263" s="90">
        <v>1259</v>
      </c>
    </row>
    <row r="1264" spans="2:14" ht="19.5" customHeight="1">
      <c r="B1264" s="121">
        <f t="shared" si="29"/>
        <v>1231</v>
      </c>
      <c r="C1264" s="179" t="s">
        <v>599</v>
      </c>
      <c r="D1264" s="179" t="s">
        <v>1125</v>
      </c>
      <c r="E1264" s="179">
        <v>2008</v>
      </c>
      <c r="F1264" s="395">
        <v>2022</v>
      </c>
      <c r="G1264" s="382" t="s">
        <v>20</v>
      </c>
      <c r="H1264" s="383" t="s">
        <v>20</v>
      </c>
      <c r="I1264" s="384"/>
      <c r="J1264" s="383"/>
      <c r="K1264" s="385"/>
      <c r="N1264" s="90">
        <v>1260</v>
      </c>
    </row>
    <row r="1265" spans="2:14" ht="19.5" customHeight="1">
      <c r="B1265" s="121">
        <f t="shared" si="29"/>
        <v>1232</v>
      </c>
      <c r="C1265" s="179" t="s">
        <v>599</v>
      </c>
      <c r="D1265" s="179" t="s">
        <v>1126</v>
      </c>
      <c r="E1265" s="179">
        <v>2011</v>
      </c>
      <c r="F1265" s="395">
        <v>2020</v>
      </c>
      <c r="G1265" s="382" t="s">
        <v>20</v>
      </c>
      <c r="H1265" s="383" t="s">
        <v>20</v>
      </c>
      <c r="I1265" s="384"/>
      <c r="J1265" s="383"/>
      <c r="K1265" s="385"/>
      <c r="N1265" s="90">
        <v>1261</v>
      </c>
    </row>
    <row r="1266" spans="2:14" ht="19.5" customHeight="1">
      <c r="B1266" s="121">
        <f t="shared" si="29"/>
        <v>1233</v>
      </c>
      <c r="C1266" s="179" t="s">
        <v>599</v>
      </c>
      <c r="D1266" s="179" t="s">
        <v>1126</v>
      </c>
      <c r="E1266" s="179">
        <v>2020</v>
      </c>
      <c r="F1266" s="395" t="s">
        <v>19</v>
      </c>
      <c r="G1266" s="382" t="s">
        <v>20</v>
      </c>
      <c r="H1266" s="383" t="s">
        <v>20</v>
      </c>
      <c r="I1266" s="384"/>
      <c r="J1266" s="383"/>
      <c r="K1266" s="385"/>
      <c r="N1266" s="90">
        <v>1262</v>
      </c>
    </row>
    <row r="1267" spans="2:14" ht="19.5" customHeight="1">
      <c r="B1267" s="121">
        <f t="shared" si="29"/>
        <v>1234</v>
      </c>
      <c r="C1267" s="179" t="s">
        <v>599</v>
      </c>
      <c r="D1267" s="179" t="s">
        <v>1784</v>
      </c>
      <c r="E1267" s="179">
        <v>2022</v>
      </c>
      <c r="F1267" s="395" t="s">
        <v>19</v>
      </c>
      <c r="G1267" s="382" t="s">
        <v>20</v>
      </c>
      <c r="H1267" s="383" t="s">
        <v>20</v>
      </c>
      <c r="I1267" s="384"/>
      <c r="J1267" s="383"/>
      <c r="K1267" s="385"/>
      <c r="N1267" s="90">
        <v>1263</v>
      </c>
    </row>
    <row r="1268" spans="2:14" ht="19.5" customHeight="1">
      <c r="B1268" s="121">
        <f t="shared" si="29"/>
        <v>1235</v>
      </c>
      <c r="C1268" s="179" t="s">
        <v>599</v>
      </c>
      <c r="D1268" s="179" t="s">
        <v>1785</v>
      </c>
      <c r="E1268" s="179">
        <v>2022</v>
      </c>
      <c r="F1268" s="395" t="s">
        <v>19</v>
      </c>
      <c r="G1268" s="382"/>
      <c r="H1268" s="383"/>
      <c r="I1268" s="384" t="s">
        <v>20</v>
      </c>
      <c r="J1268" s="383"/>
      <c r="K1268" s="385"/>
      <c r="N1268" s="90">
        <v>1264</v>
      </c>
    </row>
    <row r="1269" spans="2:14" ht="19.5" customHeight="1">
      <c r="B1269" s="121">
        <f t="shared" si="29"/>
        <v>1236</v>
      </c>
      <c r="C1269" s="179" t="s">
        <v>599</v>
      </c>
      <c r="D1269" s="179" t="s">
        <v>623</v>
      </c>
      <c r="E1269" s="179">
        <v>2019</v>
      </c>
      <c r="F1269" s="395" t="s">
        <v>19</v>
      </c>
      <c r="G1269" s="382" t="s">
        <v>20</v>
      </c>
      <c r="H1269" s="383" t="s">
        <v>20</v>
      </c>
      <c r="I1269" s="384"/>
      <c r="J1269" s="383"/>
      <c r="K1269" s="385"/>
      <c r="N1269" s="90">
        <v>1265</v>
      </c>
    </row>
    <row r="1270" spans="2:14" ht="19.5" customHeight="1">
      <c r="B1270" s="121">
        <f t="shared" si="29"/>
        <v>1237</v>
      </c>
      <c r="C1270" s="179" t="s">
        <v>599</v>
      </c>
      <c r="D1270" s="179" t="s">
        <v>1127</v>
      </c>
      <c r="E1270" s="179">
        <v>2012</v>
      </c>
      <c r="F1270" s="395">
        <v>2015</v>
      </c>
      <c r="G1270" s="382"/>
      <c r="H1270" s="383" t="s">
        <v>20</v>
      </c>
      <c r="I1270" s="384"/>
      <c r="J1270" s="383"/>
      <c r="K1270" s="385"/>
      <c r="N1270" s="90">
        <v>1266</v>
      </c>
    </row>
    <row r="1271" spans="2:14" ht="19.5" customHeight="1">
      <c r="B1271" s="121">
        <f t="shared" si="29"/>
        <v>1238</v>
      </c>
      <c r="C1271" s="179" t="s">
        <v>599</v>
      </c>
      <c r="D1271" s="179" t="s">
        <v>1127</v>
      </c>
      <c r="E1271" s="179">
        <v>2015</v>
      </c>
      <c r="F1271" s="395">
        <v>2021</v>
      </c>
      <c r="G1271" s="382"/>
      <c r="H1271" s="383" t="s">
        <v>20</v>
      </c>
      <c r="I1271" s="384"/>
      <c r="J1271" s="383"/>
      <c r="K1271" s="385"/>
      <c r="N1271" s="90">
        <v>1267</v>
      </c>
    </row>
    <row r="1272" spans="2:14" ht="19.5" customHeight="1">
      <c r="B1272" s="121">
        <f t="shared" si="29"/>
        <v>1239</v>
      </c>
      <c r="C1272" s="179" t="s">
        <v>599</v>
      </c>
      <c r="D1272" s="179" t="s">
        <v>1127</v>
      </c>
      <c r="E1272" s="179">
        <v>2023</v>
      </c>
      <c r="F1272" s="395" t="s">
        <v>19</v>
      </c>
      <c r="G1272" s="382" t="s">
        <v>20</v>
      </c>
      <c r="H1272" s="383" t="s">
        <v>20</v>
      </c>
      <c r="I1272" s="384"/>
      <c r="J1272" s="383"/>
      <c r="K1272" s="385"/>
      <c r="N1272" s="90">
        <v>1268</v>
      </c>
    </row>
    <row r="1273" spans="2:14" ht="19.5" customHeight="1" thickBot="1">
      <c r="B1273" s="124">
        <f t="shared" si="29"/>
        <v>1240</v>
      </c>
      <c r="C1273" s="125" t="s">
        <v>599</v>
      </c>
      <c r="D1273" s="125" t="s">
        <v>1128</v>
      </c>
      <c r="E1273" s="125">
        <v>2007</v>
      </c>
      <c r="F1273" s="397">
        <v>2021</v>
      </c>
      <c r="G1273" s="390" t="s">
        <v>20</v>
      </c>
      <c r="H1273" s="391" t="s">
        <v>20</v>
      </c>
      <c r="I1273" s="392"/>
      <c r="J1273" s="391"/>
      <c r="K1273" s="393"/>
      <c r="N1273" s="90">
        <v>1269</v>
      </c>
    </row>
    <row r="1274" spans="2:14" ht="19.649999999999999" customHeight="1" thickBot="1">
      <c r="B1274" s="135" t="s">
        <v>1</v>
      </c>
      <c r="C1274" s="136" t="s">
        <v>2</v>
      </c>
      <c r="D1274" s="136" t="s">
        <v>3</v>
      </c>
      <c r="E1274" s="136" t="s">
        <v>4</v>
      </c>
      <c r="F1274" s="137" t="s">
        <v>5</v>
      </c>
      <c r="G1274" s="137" t="s">
        <v>7</v>
      </c>
      <c r="H1274" s="136" t="s">
        <v>8</v>
      </c>
      <c r="I1274" s="371" t="s">
        <v>9</v>
      </c>
      <c r="J1274" s="136" t="s">
        <v>1330</v>
      </c>
      <c r="K1274" s="139" t="s">
        <v>1331</v>
      </c>
      <c r="L1274" s="90">
        <v>1</v>
      </c>
      <c r="N1274" s="90">
        <v>1270</v>
      </c>
    </row>
    <row r="1275" spans="2:14" ht="19.5" customHeight="1">
      <c r="B1275" s="121">
        <f t="shared" ref="B1275:B1316" si="30">ROW()-34</f>
        <v>1241</v>
      </c>
      <c r="C1275" s="122" t="s">
        <v>599</v>
      </c>
      <c r="D1275" s="122" t="s">
        <v>1128</v>
      </c>
      <c r="E1275" s="122">
        <v>2021</v>
      </c>
      <c r="F1275" s="396" t="s">
        <v>19</v>
      </c>
      <c r="G1275" s="386" t="s">
        <v>20</v>
      </c>
      <c r="H1275" s="387" t="s">
        <v>20</v>
      </c>
      <c r="I1275" s="388"/>
      <c r="J1275" s="387"/>
      <c r="K1275" s="389"/>
      <c r="N1275" s="90">
        <v>1271</v>
      </c>
    </row>
    <row r="1276" spans="2:14" ht="19.5" customHeight="1">
      <c r="B1276" s="121">
        <f t="shared" si="30"/>
        <v>1242</v>
      </c>
      <c r="C1276" s="179" t="s">
        <v>599</v>
      </c>
      <c r="D1276" s="179" t="s">
        <v>624</v>
      </c>
      <c r="E1276" s="179">
        <v>2009</v>
      </c>
      <c r="F1276" s="395">
        <v>2014</v>
      </c>
      <c r="G1276" s="382" t="s">
        <v>20</v>
      </c>
      <c r="H1276" s="383" t="s">
        <v>20</v>
      </c>
      <c r="I1276" s="384"/>
      <c r="J1276" s="383"/>
      <c r="K1276" s="385"/>
      <c r="N1276" s="90">
        <v>1272</v>
      </c>
    </row>
    <row r="1277" spans="2:14" ht="19.5" customHeight="1">
      <c r="B1277" s="121">
        <f t="shared" si="30"/>
        <v>1243</v>
      </c>
      <c r="C1277" s="179" t="s">
        <v>599</v>
      </c>
      <c r="D1277" s="179" t="s">
        <v>624</v>
      </c>
      <c r="E1277" s="179">
        <v>2020</v>
      </c>
      <c r="F1277" s="395">
        <v>2022</v>
      </c>
      <c r="G1277" s="382"/>
      <c r="H1277" s="383"/>
      <c r="I1277" s="384" t="s">
        <v>20</v>
      </c>
      <c r="J1277" s="383"/>
      <c r="K1277" s="385"/>
      <c r="N1277" s="90">
        <v>1273</v>
      </c>
    </row>
    <row r="1278" spans="2:14" ht="19.5" customHeight="1">
      <c r="B1278" s="121">
        <f t="shared" si="30"/>
        <v>1244</v>
      </c>
      <c r="C1278" s="179" t="s">
        <v>599</v>
      </c>
      <c r="D1278" s="179" t="s">
        <v>1129</v>
      </c>
      <c r="E1278" s="179">
        <v>2008</v>
      </c>
      <c r="F1278" s="395">
        <v>2017</v>
      </c>
      <c r="G1278" s="382" t="s">
        <v>20</v>
      </c>
      <c r="H1278" s="383" t="s">
        <v>20</v>
      </c>
      <c r="I1278" s="384"/>
      <c r="J1278" s="383"/>
      <c r="K1278" s="385"/>
      <c r="N1278" s="90">
        <v>1274</v>
      </c>
    </row>
    <row r="1279" spans="2:14" ht="19.5" customHeight="1">
      <c r="B1279" s="121">
        <f t="shared" si="30"/>
        <v>1245</v>
      </c>
      <c r="C1279" s="179" t="s">
        <v>599</v>
      </c>
      <c r="D1279" s="179" t="s">
        <v>1129</v>
      </c>
      <c r="E1279" s="179">
        <v>2017</v>
      </c>
      <c r="F1279" s="395">
        <v>2021</v>
      </c>
      <c r="G1279" s="382" t="s">
        <v>20</v>
      </c>
      <c r="H1279" s="383" t="s">
        <v>20</v>
      </c>
      <c r="I1279" s="384"/>
      <c r="J1279" s="383"/>
      <c r="K1279" s="385"/>
      <c r="N1279" s="90">
        <v>1275</v>
      </c>
    </row>
    <row r="1280" spans="2:14" ht="19.5" customHeight="1">
      <c r="B1280" s="121">
        <f t="shared" si="30"/>
        <v>1246</v>
      </c>
      <c r="C1280" s="179" t="s">
        <v>599</v>
      </c>
      <c r="D1280" s="179" t="s">
        <v>1129</v>
      </c>
      <c r="E1280" s="179">
        <v>2020</v>
      </c>
      <c r="F1280" s="395" t="s">
        <v>19</v>
      </c>
      <c r="G1280" s="382" t="s">
        <v>20</v>
      </c>
      <c r="H1280" s="383" t="s">
        <v>20</v>
      </c>
      <c r="I1280" s="384"/>
      <c r="J1280" s="383"/>
      <c r="K1280" s="385"/>
      <c r="N1280" s="90">
        <v>1276</v>
      </c>
    </row>
    <row r="1281" spans="2:14" ht="19.5" customHeight="1">
      <c r="B1281" s="121">
        <f t="shared" si="30"/>
        <v>1247</v>
      </c>
      <c r="C1281" s="179" t="s">
        <v>599</v>
      </c>
      <c r="D1281" s="179" t="s">
        <v>626</v>
      </c>
      <c r="E1281" s="179">
        <v>2009</v>
      </c>
      <c r="F1281" s="395">
        <v>2018</v>
      </c>
      <c r="G1281" s="382" t="s">
        <v>20</v>
      </c>
      <c r="H1281" s="383" t="s">
        <v>20</v>
      </c>
      <c r="I1281" s="384"/>
      <c r="J1281" s="383"/>
      <c r="K1281" s="385"/>
      <c r="N1281" s="90">
        <v>1277</v>
      </c>
    </row>
    <row r="1282" spans="2:14" ht="19.5" customHeight="1">
      <c r="B1282" s="121">
        <f t="shared" si="30"/>
        <v>1248</v>
      </c>
      <c r="C1282" s="179" t="s">
        <v>599</v>
      </c>
      <c r="D1282" s="179" t="s">
        <v>1305</v>
      </c>
      <c r="E1282" s="179">
        <v>2013</v>
      </c>
      <c r="F1282" s="395" t="s">
        <v>19</v>
      </c>
      <c r="G1282" s="382" t="s">
        <v>20</v>
      </c>
      <c r="H1282" s="383" t="s">
        <v>20</v>
      </c>
      <c r="I1282" s="384"/>
      <c r="J1282" s="383"/>
      <c r="K1282" s="385"/>
      <c r="N1282" s="90">
        <v>1278</v>
      </c>
    </row>
    <row r="1283" spans="2:14" ht="19.5" customHeight="1">
      <c r="B1283" s="121">
        <f t="shared" si="30"/>
        <v>1249</v>
      </c>
      <c r="C1283" s="179" t="s">
        <v>599</v>
      </c>
      <c r="D1283" s="179" t="s">
        <v>1306</v>
      </c>
      <c r="E1283" s="179">
        <v>2017</v>
      </c>
      <c r="F1283" s="395">
        <v>2021</v>
      </c>
      <c r="G1283" s="382" t="s">
        <v>20</v>
      </c>
      <c r="H1283" s="383" t="s">
        <v>20</v>
      </c>
      <c r="I1283" s="384"/>
      <c r="J1283" s="383"/>
      <c r="K1283" s="385"/>
      <c r="N1283" s="90">
        <v>1279</v>
      </c>
    </row>
    <row r="1284" spans="2:14" ht="19.5" customHeight="1">
      <c r="B1284" s="121">
        <f t="shared" si="30"/>
        <v>1250</v>
      </c>
      <c r="C1284" s="179" t="s">
        <v>599</v>
      </c>
      <c r="D1284" s="179" t="s">
        <v>1306</v>
      </c>
      <c r="E1284" s="179">
        <v>2022</v>
      </c>
      <c r="F1284" s="395" t="s">
        <v>19</v>
      </c>
      <c r="G1284" s="382" t="s">
        <v>20</v>
      </c>
      <c r="H1284" s="383" t="s">
        <v>20</v>
      </c>
      <c r="I1284" s="384"/>
      <c r="J1284" s="383"/>
      <c r="K1284" s="385"/>
      <c r="N1284" s="90">
        <v>1280</v>
      </c>
    </row>
    <row r="1285" spans="2:14" ht="19.5" customHeight="1">
      <c r="B1285" s="121">
        <f t="shared" si="30"/>
        <v>1251</v>
      </c>
      <c r="C1285" s="179" t="s">
        <v>599</v>
      </c>
      <c r="D1285" s="179" t="s">
        <v>1307</v>
      </c>
      <c r="E1285" s="179">
        <v>2008</v>
      </c>
      <c r="F1285" s="395">
        <v>2014</v>
      </c>
      <c r="G1285" s="382" t="s">
        <v>20</v>
      </c>
      <c r="H1285" s="383" t="s">
        <v>20</v>
      </c>
      <c r="I1285" s="384"/>
      <c r="J1285" s="383"/>
      <c r="K1285" s="385"/>
      <c r="N1285" s="90">
        <v>1281</v>
      </c>
    </row>
    <row r="1286" spans="2:14" ht="19.5" customHeight="1">
      <c r="B1286" s="121">
        <f t="shared" si="30"/>
        <v>1252</v>
      </c>
      <c r="C1286" s="179" t="s">
        <v>599</v>
      </c>
      <c r="D1286" s="179" t="s">
        <v>629</v>
      </c>
      <c r="E1286" s="179">
        <v>2006</v>
      </c>
      <c r="F1286" s="395">
        <v>2013</v>
      </c>
      <c r="G1286" s="382" t="s">
        <v>20</v>
      </c>
      <c r="H1286" s="383"/>
      <c r="I1286" s="384"/>
      <c r="J1286" s="383"/>
      <c r="K1286" s="385"/>
      <c r="N1286" s="90">
        <v>1282</v>
      </c>
    </row>
    <row r="1287" spans="2:14" ht="19.5" customHeight="1">
      <c r="B1287" s="121">
        <f t="shared" si="30"/>
        <v>1253</v>
      </c>
      <c r="C1287" s="179" t="s">
        <v>599</v>
      </c>
      <c r="D1287" s="179" t="s">
        <v>629</v>
      </c>
      <c r="E1287" s="179">
        <v>2011</v>
      </c>
      <c r="F1287" s="395">
        <v>2019</v>
      </c>
      <c r="G1287" s="382" t="s">
        <v>20</v>
      </c>
      <c r="H1287" s="383" t="s">
        <v>20</v>
      </c>
      <c r="I1287" s="384"/>
      <c r="J1287" s="383"/>
      <c r="K1287" s="385"/>
      <c r="N1287" s="90">
        <v>1283</v>
      </c>
    </row>
    <row r="1288" spans="2:14" ht="19.5" customHeight="1">
      <c r="B1288" s="121">
        <f t="shared" si="30"/>
        <v>1254</v>
      </c>
      <c r="C1288" s="179" t="s">
        <v>599</v>
      </c>
      <c r="D1288" s="179" t="s">
        <v>629</v>
      </c>
      <c r="E1288" s="179">
        <v>2014</v>
      </c>
      <c r="F1288" s="395">
        <v>2019</v>
      </c>
      <c r="G1288" s="382" t="s">
        <v>20</v>
      </c>
      <c r="H1288" s="383" t="s">
        <v>20</v>
      </c>
      <c r="I1288" s="384"/>
      <c r="J1288" s="383"/>
      <c r="K1288" s="385"/>
      <c r="N1288" s="90">
        <v>1284</v>
      </c>
    </row>
    <row r="1289" spans="2:14" ht="19.5" customHeight="1">
      <c r="B1289" s="121">
        <f t="shared" si="30"/>
        <v>1255</v>
      </c>
      <c r="C1289" s="179" t="s">
        <v>599</v>
      </c>
      <c r="D1289" s="179" t="s">
        <v>629</v>
      </c>
      <c r="E1289" s="179">
        <v>2020</v>
      </c>
      <c r="F1289" s="395" t="s">
        <v>19</v>
      </c>
      <c r="G1289" s="382" t="s">
        <v>20</v>
      </c>
      <c r="H1289" s="383" t="s">
        <v>20</v>
      </c>
      <c r="I1289" s="384"/>
      <c r="J1289" s="383"/>
      <c r="K1289" s="385"/>
      <c r="N1289" s="90">
        <v>1285</v>
      </c>
    </row>
    <row r="1290" spans="2:14" ht="19.5" customHeight="1">
      <c r="B1290" s="121">
        <f t="shared" si="30"/>
        <v>1256</v>
      </c>
      <c r="C1290" s="179" t="s">
        <v>599</v>
      </c>
      <c r="D1290" s="179" t="s">
        <v>742</v>
      </c>
      <c r="E1290" s="179">
        <v>2020</v>
      </c>
      <c r="F1290" s="395" t="s">
        <v>19</v>
      </c>
      <c r="G1290" s="382" t="s">
        <v>20</v>
      </c>
      <c r="H1290" s="383" t="s">
        <v>20</v>
      </c>
      <c r="I1290" s="384"/>
      <c r="J1290" s="383"/>
      <c r="K1290" s="385"/>
      <c r="N1290" s="90">
        <v>1286</v>
      </c>
    </row>
    <row r="1291" spans="2:14" ht="19.5" customHeight="1">
      <c r="B1291" s="121">
        <f t="shared" si="30"/>
        <v>1257</v>
      </c>
      <c r="C1291" s="179" t="s">
        <v>631</v>
      </c>
      <c r="D1291" s="179" t="s">
        <v>1244</v>
      </c>
      <c r="E1291" s="179">
        <v>2012</v>
      </c>
      <c r="F1291" s="395">
        <v>2019</v>
      </c>
      <c r="G1291" s="398" t="s">
        <v>20</v>
      </c>
      <c r="H1291" s="383"/>
      <c r="I1291" s="399" t="s">
        <v>20</v>
      </c>
      <c r="J1291" s="383"/>
      <c r="K1291" s="385"/>
      <c r="N1291" s="90">
        <v>1287</v>
      </c>
    </row>
    <row r="1292" spans="2:14" ht="19.5" customHeight="1">
      <c r="B1292" s="121">
        <f t="shared" si="30"/>
        <v>1258</v>
      </c>
      <c r="C1292" s="179" t="s">
        <v>631</v>
      </c>
      <c r="D1292" s="179" t="s">
        <v>474</v>
      </c>
      <c r="E1292" s="179">
        <v>2010</v>
      </c>
      <c r="F1292" s="395">
        <v>2021</v>
      </c>
      <c r="G1292" s="382" t="s">
        <v>20</v>
      </c>
      <c r="H1292" s="383" t="s">
        <v>20</v>
      </c>
      <c r="I1292" s="384"/>
      <c r="J1292" s="383"/>
      <c r="K1292" s="385"/>
      <c r="N1292" s="90">
        <v>1288</v>
      </c>
    </row>
    <row r="1293" spans="2:14" ht="19.5" customHeight="1">
      <c r="B1293" s="121">
        <f t="shared" si="30"/>
        <v>1259</v>
      </c>
      <c r="C1293" s="179" t="s">
        <v>631</v>
      </c>
      <c r="D1293" s="179" t="s">
        <v>475</v>
      </c>
      <c r="E1293" s="179">
        <v>2001</v>
      </c>
      <c r="F1293" s="395">
        <v>2014</v>
      </c>
      <c r="G1293" s="382" t="s">
        <v>20</v>
      </c>
      <c r="H1293" s="383"/>
      <c r="I1293" s="384"/>
      <c r="J1293" s="383"/>
      <c r="K1293" s="385"/>
      <c r="N1293" s="90">
        <v>1289</v>
      </c>
    </row>
    <row r="1294" spans="2:14" ht="19.5" customHeight="1">
      <c r="B1294" s="121">
        <f t="shared" si="30"/>
        <v>1260</v>
      </c>
      <c r="C1294" s="179" t="s">
        <v>632</v>
      </c>
      <c r="D1294" s="179" t="s">
        <v>633</v>
      </c>
      <c r="E1294" s="179">
        <v>2010</v>
      </c>
      <c r="F1294" s="395">
        <v>2022</v>
      </c>
      <c r="G1294" s="382" t="s">
        <v>20</v>
      </c>
      <c r="H1294" s="383" t="s">
        <v>20</v>
      </c>
      <c r="I1294" s="384"/>
      <c r="J1294" s="383"/>
      <c r="K1294" s="385"/>
      <c r="N1294" s="90">
        <v>1290</v>
      </c>
    </row>
    <row r="1295" spans="2:14" ht="19.5" customHeight="1">
      <c r="B1295" s="121">
        <f t="shared" si="30"/>
        <v>1261</v>
      </c>
      <c r="C1295" s="179" t="s">
        <v>632</v>
      </c>
      <c r="D1295" s="179" t="s">
        <v>634</v>
      </c>
      <c r="E1295" s="179">
        <v>2017</v>
      </c>
      <c r="F1295" s="395" t="s">
        <v>19</v>
      </c>
      <c r="G1295" s="382" t="s">
        <v>20</v>
      </c>
      <c r="H1295" s="383" t="s">
        <v>20</v>
      </c>
      <c r="I1295" s="384" t="s">
        <v>20</v>
      </c>
      <c r="J1295" s="383"/>
      <c r="K1295" s="385"/>
      <c r="N1295" s="90">
        <v>1291</v>
      </c>
    </row>
    <row r="1296" spans="2:14" ht="19.5" customHeight="1">
      <c r="B1296" s="121">
        <f t="shared" si="30"/>
        <v>1262</v>
      </c>
      <c r="C1296" s="179" t="s">
        <v>632</v>
      </c>
      <c r="D1296" s="179" t="s">
        <v>635</v>
      </c>
      <c r="E1296" s="179">
        <v>2018</v>
      </c>
      <c r="F1296" s="395" t="s">
        <v>19</v>
      </c>
      <c r="G1296" s="382" t="s">
        <v>20</v>
      </c>
      <c r="H1296" s="383" t="s">
        <v>20</v>
      </c>
      <c r="I1296" s="384" t="s">
        <v>20</v>
      </c>
      <c r="J1296" s="383"/>
      <c r="K1296" s="385"/>
      <c r="N1296" s="90">
        <v>1292</v>
      </c>
    </row>
    <row r="1297" spans="2:14" ht="19.5" customHeight="1">
      <c r="B1297" s="121">
        <f t="shared" si="30"/>
        <v>1263</v>
      </c>
      <c r="C1297" s="179" t="s">
        <v>632</v>
      </c>
      <c r="D1297" s="179" t="s">
        <v>637</v>
      </c>
      <c r="E1297" s="179">
        <v>2011</v>
      </c>
      <c r="F1297" s="395">
        <v>2019</v>
      </c>
      <c r="G1297" s="382" t="s">
        <v>20</v>
      </c>
      <c r="H1297" s="383" t="s">
        <v>20</v>
      </c>
      <c r="I1297" s="384" t="s">
        <v>20</v>
      </c>
      <c r="J1297" s="383"/>
      <c r="K1297" s="385"/>
      <c r="N1297" s="90">
        <v>1293</v>
      </c>
    </row>
    <row r="1298" spans="2:14" ht="19.5" customHeight="1">
      <c r="B1298" s="121">
        <f t="shared" si="30"/>
        <v>1264</v>
      </c>
      <c r="C1298" s="179" t="s">
        <v>632</v>
      </c>
      <c r="D1298" s="179" t="s">
        <v>1786</v>
      </c>
      <c r="E1298" s="179">
        <v>2018</v>
      </c>
      <c r="F1298" s="395" t="s">
        <v>19</v>
      </c>
      <c r="G1298" s="382" t="s">
        <v>20</v>
      </c>
      <c r="H1298" s="383" t="s">
        <v>20</v>
      </c>
      <c r="I1298" s="384" t="s">
        <v>20</v>
      </c>
      <c r="J1298" s="383" t="s">
        <v>20</v>
      </c>
      <c r="K1298" s="385"/>
      <c r="N1298" s="90">
        <v>1294</v>
      </c>
    </row>
    <row r="1299" spans="2:14" ht="19.5" customHeight="1">
      <c r="B1299" s="121">
        <f t="shared" si="30"/>
        <v>1265</v>
      </c>
      <c r="C1299" s="179" t="s">
        <v>632</v>
      </c>
      <c r="D1299" s="179" t="s">
        <v>639</v>
      </c>
      <c r="E1299" s="179">
        <v>2004</v>
      </c>
      <c r="F1299" s="395">
        <v>2020</v>
      </c>
      <c r="G1299" s="382" t="s">
        <v>20</v>
      </c>
      <c r="H1299" s="383" t="s">
        <v>20</v>
      </c>
      <c r="I1299" s="384"/>
      <c r="J1299" s="383" t="s">
        <v>20</v>
      </c>
      <c r="K1299" s="385" t="s">
        <v>20</v>
      </c>
      <c r="N1299" s="90">
        <v>1295</v>
      </c>
    </row>
    <row r="1300" spans="2:14" ht="19.5" customHeight="1">
      <c r="B1300" s="121">
        <f t="shared" si="30"/>
        <v>1266</v>
      </c>
      <c r="C1300" s="179" t="s">
        <v>632</v>
      </c>
      <c r="D1300" s="179" t="s">
        <v>639</v>
      </c>
      <c r="E1300" s="179">
        <v>2021</v>
      </c>
      <c r="F1300" s="395" t="s">
        <v>19</v>
      </c>
      <c r="G1300" s="382" t="s">
        <v>20</v>
      </c>
      <c r="H1300" s="383" t="s">
        <v>20</v>
      </c>
      <c r="I1300" s="384"/>
      <c r="J1300" s="383"/>
      <c r="K1300" s="385" t="s">
        <v>20</v>
      </c>
      <c r="N1300" s="90">
        <v>1296</v>
      </c>
    </row>
    <row r="1301" spans="2:14" ht="19.5" customHeight="1">
      <c r="B1301" s="121">
        <f t="shared" si="30"/>
        <v>1267</v>
      </c>
      <c r="C1301" s="179" t="s">
        <v>632</v>
      </c>
      <c r="D1301" s="179" t="s">
        <v>641</v>
      </c>
      <c r="E1301" s="179">
        <v>2003</v>
      </c>
      <c r="F1301" s="395">
        <v>2015</v>
      </c>
      <c r="G1301" s="382" t="s">
        <v>20</v>
      </c>
      <c r="H1301" s="383" t="s">
        <v>20</v>
      </c>
      <c r="I1301" s="384" t="s">
        <v>20</v>
      </c>
      <c r="J1301" s="383" t="s">
        <v>20</v>
      </c>
      <c r="K1301" s="385"/>
      <c r="N1301" s="90">
        <v>1297</v>
      </c>
    </row>
    <row r="1302" spans="2:14" ht="19.5" customHeight="1">
      <c r="B1302" s="121">
        <f t="shared" si="30"/>
        <v>1268</v>
      </c>
      <c r="C1302" s="179" t="s">
        <v>632</v>
      </c>
      <c r="D1302" s="179" t="s">
        <v>643</v>
      </c>
      <c r="E1302" s="179">
        <v>2003</v>
      </c>
      <c r="F1302" s="395">
        <v>2015</v>
      </c>
      <c r="G1302" s="382" t="s">
        <v>20</v>
      </c>
      <c r="H1302" s="383" t="s">
        <v>20</v>
      </c>
      <c r="I1302" s="384" t="s">
        <v>20</v>
      </c>
      <c r="J1302" s="383" t="s">
        <v>20</v>
      </c>
      <c r="K1302" s="385"/>
      <c r="N1302" s="90">
        <v>1298</v>
      </c>
    </row>
    <row r="1303" spans="2:14" ht="19.5" customHeight="1">
      <c r="B1303" s="121">
        <f t="shared" si="30"/>
        <v>1269</v>
      </c>
      <c r="C1303" s="179" t="s">
        <v>632</v>
      </c>
      <c r="D1303" s="179" t="s">
        <v>647</v>
      </c>
      <c r="E1303" s="179">
        <v>2012</v>
      </c>
      <c r="F1303" s="395">
        <v>2017</v>
      </c>
      <c r="G1303" s="382" t="s">
        <v>20</v>
      </c>
      <c r="H1303" s="383" t="s">
        <v>20</v>
      </c>
      <c r="I1303" s="384"/>
      <c r="J1303" s="383"/>
      <c r="K1303" s="385"/>
      <c r="N1303" s="90">
        <v>1299</v>
      </c>
    </row>
    <row r="1304" spans="2:14" ht="19.5" customHeight="1">
      <c r="B1304" s="121">
        <f t="shared" si="30"/>
        <v>1270</v>
      </c>
      <c r="C1304" s="179" t="s">
        <v>632</v>
      </c>
      <c r="D1304" s="179" t="s">
        <v>648</v>
      </c>
      <c r="E1304" s="179">
        <v>2006</v>
      </c>
      <c r="F1304" s="395">
        <v>2017</v>
      </c>
      <c r="G1304" s="382" t="s">
        <v>20</v>
      </c>
      <c r="H1304" s="383" t="s">
        <v>20</v>
      </c>
      <c r="I1304" s="384"/>
      <c r="J1304" s="383" t="s">
        <v>20</v>
      </c>
      <c r="K1304" s="385"/>
      <c r="N1304" s="90">
        <v>1300</v>
      </c>
    </row>
    <row r="1305" spans="2:14" ht="19.5" customHeight="1">
      <c r="B1305" s="121">
        <f t="shared" si="30"/>
        <v>1271</v>
      </c>
      <c r="C1305" s="179" t="s">
        <v>632</v>
      </c>
      <c r="D1305" s="179" t="s">
        <v>648</v>
      </c>
      <c r="E1305" s="179">
        <v>2017</v>
      </c>
      <c r="F1305" s="395" t="s">
        <v>19</v>
      </c>
      <c r="G1305" s="382" t="s">
        <v>20</v>
      </c>
      <c r="H1305" s="383" t="s">
        <v>20</v>
      </c>
      <c r="I1305" s="384" t="s">
        <v>20</v>
      </c>
      <c r="J1305" s="383" t="s">
        <v>20</v>
      </c>
      <c r="K1305" s="385" t="s">
        <v>20</v>
      </c>
      <c r="N1305" s="90">
        <v>1301</v>
      </c>
    </row>
    <row r="1306" spans="2:14" ht="19.5" customHeight="1">
      <c r="B1306" s="121">
        <f t="shared" si="30"/>
        <v>1272</v>
      </c>
      <c r="C1306" s="179" t="s">
        <v>632</v>
      </c>
      <c r="D1306" s="179" t="s">
        <v>711</v>
      </c>
      <c r="E1306" s="179">
        <v>2003</v>
      </c>
      <c r="F1306" s="395">
        <v>2020</v>
      </c>
      <c r="G1306" s="382" t="s">
        <v>20</v>
      </c>
      <c r="H1306" s="383" t="s">
        <v>20</v>
      </c>
      <c r="I1306" s="384"/>
      <c r="J1306" s="383"/>
      <c r="K1306" s="385"/>
      <c r="N1306" s="90">
        <v>1302</v>
      </c>
    </row>
    <row r="1307" spans="2:14" ht="19.5" customHeight="1">
      <c r="B1307" s="121">
        <f t="shared" si="30"/>
        <v>1273</v>
      </c>
      <c r="C1307" s="179" t="s">
        <v>632</v>
      </c>
      <c r="D1307" s="179" t="s">
        <v>1309</v>
      </c>
      <c r="E1307" s="179">
        <v>2013</v>
      </c>
      <c r="F1307" s="395">
        <v>2015</v>
      </c>
      <c r="G1307" s="382" t="s">
        <v>20</v>
      </c>
      <c r="H1307" s="383" t="s">
        <v>20</v>
      </c>
      <c r="I1307" s="384" t="s">
        <v>20</v>
      </c>
      <c r="J1307" s="383" t="s">
        <v>20</v>
      </c>
      <c r="K1307" s="385"/>
      <c r="N1307" s="90">
        <v>1303</v>
      </c>
    </row>
    <row r="1308" spans="2:14" ht="19.5" customHeight="1">
      <c r="B1308" s="121">
        <f t="shared" si="30"/>
        <v>1274</v>
      </c>
      <c r="C1308" s="179" t="s">
        <v>632</v>
      </c>
      <c r="D1308" s="179" t="s">
        <v>651</v>
      </c>
      <c r="E1308" s="179">
        <v>2006</v>
      </c>
      <c r="F1308" s="395">
        <v>2015</v>
      </c>
      <c r="G1308" s="382" t="s">
        <v>20</v>
      </c>
      <c r="H1308" s="383" t="s">
        <v>20</v>
      </c>
      <c r="I1308" s="384"/>
      <c r="J1308" s="383"/>
      <c r="K1308" s="385"/>
      <c r="N1308" s="90">
        <v>1304</v>
      </c>
    </row>
    <row r="1309" spans="2:14" ht="19.5" customHeight="1">
      <c r="B1309" s="121">
        <f t="shared" si="30"/>
        <v>1275</v>
      </c>
      <c r="C1309" s="179" t="s">
        <v>632</v>
      </c>
      <c r="D1309" s="179" t="s">
        <v>708</v>
      </c>
      <c r="E1309" s="179">
        <v>2003</v>
      </c>
      <c r="F1309" s="395">
        <v>2020</v>
      </c>
      <c r="G1309" s="382" t="s">
        <v>20</v>
      </c>
      <c r="H1309" s="383" t="s">
        <v>20</v>
      </c>
      <c r="I1309" s="384"/>
      <c r="J1309" s="383"/>
      <c r="K1309" s="385"/>
      <c r="N1309" s="90">
        <v>1305</v>
      </c>
    </row>
    <row r="1310" spans="2:14" ht="19.5" customHeight="1">
      <c r="B1310" s="121">
        <f t="shared" si="30"/>
        <v>1276</v>
      </c>
      <c r="C1310" s="179" t="s">
        <v>632</v>
      </c>
      <c r="D1310" s="179" t="s">
        <v>1310</v>
      </c>
      <c r="E1310" s="179">
        <v>2008</v>
      </c>
      <c r="F1310" s="395" t="s">
        <v>19</v>
      </c>
      <c r="G1310" s="382" t="s">
        <v>20</v>
      </c>
      <c r="H1310" s="383" t="s">
        <v>20</v>
      </c>
      <c r="I1310" s="384"/>
      <c r="J1310" s="383"/>
      <c r="K1310" s="385"/>
      <c r="N1310" s="90">
        <v>1306</v>
      </c>
    </row>
    <row r="1311" spans="2:14" ht="19.5" customHeight="1">
      <c r="B1311" s="121">
        <f t="shared" si="30"/>
        <v>1277</v>
      </c>
      <c r="C1311" s="179" t="s">
        <v>632</v>
      </c>
      <c r="D1311" s="179" t="s">
        <v>652</v>
      </c>
      <c r="E1311" s="179">
        <v>1999</v>
      </c>
      <c r="F1311" s="395">
        <v>2006</v>
      </c>
      <c r="G1311" s="382" t="s">
        <v>20</v>
      </c>
      <c r="H1311" s="383" t="s">
        <v>20</v>
      </c>
      <c r="I1311" s="384"/>
      <c r="J1311" s="383"/>
      <c r="K1311" s="385"/>
      <c r="N1311" s="90">
        <v>1307</v>
      </c>
    </row>
    <row r="1312" spans="2:14" ht="19.5" customHeight="1">
      <c r="B1312" s="121">
        <f t="shared" si="30"/>
        <v>1278</v>
      </c>
      <c r="C1312" s="179" t="s">
        <v>632</v>
      </c>
      <c r="D1312" s="179" t="s">
        <v>652</v>
      </c>
      <c r="E1312" s="179">
        <v>2003</v>
      </c>
      <c r="F1312" s="395">
        <v>2009</v>
      </c>
      <c r="G1312" s="382" t="s">
        <v>20</v>
      </c>
      <c r="H1312" s="383" t="s">
        <v>20</v>
      </c>
      <c r="I1312" s="384"/>
      <c r="J1312" s="383" t="s">
        <v>20</v>
      </c>
      <c r="K1312" s="385"/>
      <c r="N1312" s="90">
        <v>1308</v>
      </c>
    </row>
    <row r="1313" spans="2:14" ht="19.5" customHeight="1">
      <c r="B1313" s="121">
        <f t="shared" si="30"/>
        <v>1279</v>
      </c>
      <c r="C1313" s="179" t="s">
        <v>632</v>
      </c>
      <c r="D1313" s="179" t="s">
        <v>652</v>
      </c>
      <c r="E1313" s="179">
        <v>2009</v>
      </c>
      <c r="F1313" s="395">
        <v>2012</v>
      </c>
      <c r="G1313" s="382" t="s">
        <v>20</v>
      </c>
      <c r="H1313" s="383" t="s">
        <v>20</v>
      </c>
      <c r="I1313" s="384"/>
      <c r="J1313" s="383" t="s">
        <v>20</v>
      </c>
      <c r="K1313" s="385"/>
      <c r="N1313" s="90">
        <v>1309</v>
      </c>
    </row>
    <row r="1314" spans="2:14" ht="19.5" customHeight="1">
      <c r="B1314" s="121">
        <f t="shared" si="30"/>
        <v>1280</v>
      </c>
      <c r="C1314" s="179" t="s">
        <v>632</v>
      </c>
      <c r="D1314" s="179" t="s">
        <v>652</v>
      </c>
      <c r="E1314" s="179">
        <v>2012</v>
      </c>
      <c r="F1314" s="395">
        <v>2020</v>
      </c>
      <c r="G1314" s="382" t="s">
        <v>20</v>
      </c>
      <c r="H1314" s="383"/>
      <c r="I1314" s="384"/>
      <c r="J1314" s="383" t="s">
        <v>20</v>
      </c>
      <c r="K1314" s="385"/>
      <c r="N1314" s="90">
        <v>1310</v>
      </c>
    </row>
    <row r="1315" spans="2:14" ht="19.5" customHeight="1">
      <c r="B1315" s="121">
        <f t="shared" si="30"/>
        <v>1281</v>
      </c>
      <c r="C1315" s="179" t="s">
        <v>632</v>
      </c>
      <c r="D1315" s="179" t="s">
        <v>652</v>
      </c>
      <c r="E1315" s="179">
        <v>2012</v>
      </c>
      <c r="F1315" s="395">
        <v>2020</v>
      </c>
      <c r="G1315" s="382" t="s">
        <v>20</v>
      </c>
      <c r="H1315" s="383" t="s">
        <v>20</v>
      </c>
      <c r="I1315" s="384" t="s">
        <v>20</v>
      </c>
      <c r="J1315" s="383" t="s">
        <v>20</v>
      </c>
      <c r="K1315" s="385"/>
      <c r="N1315" s="90">
        <v>1311</v>
      </c>
    </row>
    <row r="1316" spans="2:14" ht="19.5" customHeight="1" thickBot="1">
      <c r="B1316" s="124">
        <f t="shared" si="30"/>
        <v>1282</v>
      </c>
      <c r="C1316" s="125" t="s">
        <v>632</v>
      </c>
      <c r="D1316" s="125" t="s">
        <v>652</v>
      </c>
      <c r="E1316" s="125">
        <v>2020</v>
      </c>
      <c r="F1316" s="397" t="s">
        <v>19</v>
      </c>
      <c r="G1316" s="390" t="s">
        <v>20</v>
      </c>
      <c r="H1316" s="391" t="s">
        <v>20</v>
      </c>
      <c r="I1316" s="392"/>
      <c r="J1316" s="391" t="s">
        <v>20</v>
      </c>
      <c r="K1316" s="393"/>
      <c r="N1316" s="90">
        <v>1312</v>
      </c>
    </row>
    <row r="1317" spans="2:14" ht="19.649999999999999" customHeight="1" thickBot="1">
      <c r="B1317" s="135" t="s">
        <v>1</v>
      </c>
      <c r="C1317" s="136" t="s">
        <v>2</v>
      </c>
      <c r="D1317" s="136" t="s">
        <v>3</v>
      </c>
      <c r="E1317" s="136" t="s">
        <v>4</v>
      </c>
      <c r="F1317" s="137" t="s">
        <v>5</v>
      </c>
      <c r="G1317" s="137" t="s">
        <v>7</v>
      </c>
      <c r="H1317" s="136" t="s">
        <v>8</v>
      </c>
      <c r="I1317" s="371" t="s">
        <v>9</v>
      </c>
      <c r="J1317" s="136" t="s">
        <v>1330</v>
      </c>
      <c r="K1317" s="139" t="s">
        <v>1331</v>
      </c>
      <c r="L1317" s="90">
        <v>1</v>
      </c>
      <c r="N1317" s="90">
        <v>1313</v>
      </c>
    </row>
    <row r="1318" spans="2:14" ht="19.5" customHeight="1">
      <c r="B1318" s="121">
        <f t="shared" ref="B1318:B1359" si="31">ROW()-35</f>
        <v>1283</v>
      </c>
      <c r="C1318" s="122" t="s">
        <v>632</v>
      </c>
      <c r="D1318" s="122" t="s">
        <v>1130</v>
      </c>
      <c r="E1318" s="122">
        <v>2016</v>
      </c>
      <c r="F1318" s="396">
        <v>2016</v>
      </c>
      <c r="G1318" s="386" t="s">
        <v>20</v>
      </c>
      <c r="H1318" s="387" t="s">
        <v>20</v>
      </c>
      <c r="I1318" s="388"/>
      <c r="J1318" s="387"/>
      <c r="K1318" s="389"/>
      <c r="N1318" s="90">
        <v>1314</v>
      </c>
    </row>
    <row r="1319" spans="2:14" ht="19.5" customHeight="1">
      <c r="B1319" s="121">
        <f t="shared" si="31"/>
        <v>1284</v>
      </c>
      <c r="C1319" s="179" t="s">
        <v>632</v>
      </c>
      <c r="D1319" s="179" t="s">
        <v>1131</v>
      </c>
      <c r="E1319" s="179">
        <v>2012</v>
      </c>
      <c r="F1319" s="395">
        <v>2018</v>
      </c>
      <c r="G1319" s="382" t="s">
        <v>20</v>
      </c>
      <c r="H1319" s="383" t="s">
        <v>20</v>
      </c>
      <c r="I1319" s="384"/>
      <c r="J1319" s="383"/>
      <c r="K1319" s="385"/>
      <c r="N1319" s="90">
        <v>1315</v>
      </c>
    </row>
    <row r="1320" spans="2:14" ht="19.5" customHeight="1">
      <c r="B1320" s="121">
        <f t="shared" si="31"/>
        <v>1285</v>
      </c>
      <c r="C1320" s="179" t="s">
        <v>632</v>
      </c>
      <c r="D1320" s="179" t="s">
        <v>656</v>
      </c>
      <c r="E1320" s="179">
        <v>2005</v>
      </c>
      <c r="F1320" s="395">
        <v>2011</v>
      </c>
      <c r="G1320" s="382" t="s">
        <v>20</v>
      </c>
      <c r="H1320" s="383" t="s">
        <v>20</v>
      </c>
      <c r="I1320" s="384"/>
      <c r="J1320" s="383" t="s">
        <v>20</v>
      </c>
      <c r="K1320" s="385"/>
      <c r="N1320" s="90">
        <v>1316</v>
      </c>
    </row>
    <row r="1321" spans="2:14" ht="19.5" customHeight="1">
      <c r="B1321" s="121">
        <f t="shared" si="31"/>
        <v>1286</v>
      </c>
      <c r="C1321" s="179" t="s">
        <v>632</v>
      </c>
      <c r="D1321" s="179" t="s">
        <v>656</v>
      </c>
      <c r="E1321" s="179">
        <v>2010</v>
      </c>
      <c r="F1321" s="395">
        <v>2018</v>
      </c>
      <c r="G1321" s="382" t="s">
        <v>20</v>
      </c>
      <c r="H1321" s="383" t="s">
        <v>20</v>
      </c>
      <c r="I1321" s="384"/>
      <c r="J1321" s="383"/>
      <c r="K1321" s="385"/>
      <c r="N1321" s="90">
        <v>1317</v>
      </c>
    </row>
    <row r="1322" spans="2:14" ht="19.5" customHeight="1">
      <c r="B1322" s="121">
        <f t="shared" si="31"/>
        <v>1287</v>
      </c>
      <c r="C1322" s="179" t="s">
        <v>632</v>
      </c>
      <c r="D1322" s="179" t="s">
        <v>656</v>
      </c>
      <c r="E1322" s="179">
        <v>2019</v>
      </c>
      <c r="F1322" s="395" t="s">
        <v>19</v>
      </c>
      <c r="G1322" s="382" t="s">
        <v>20</v>
      </c>
      <c r="H1322" s="383" t="s">
        <v>20</v>
      </c>
      <c r="I1322" s="384" t="s">
        <v>20</v>
      </c>
      <c r="J1322" s="383"/>
      <c r="K1322" s="385"/>
      <c r="N1322" s="90">
        <v>1318</v>
      </c>
    </row>
    <row r="1323" spans="2:14" ht="19.5" customHeight="1">
      <c r="B1323" s="121">
        <f t="shared" si="31"/>
        <v>1288</v>
      </c>
      <c r="C1323" s="179" t="s">
        <v>632</v>
      </c>
      <c r="D1323" s="179" t="s">
        <v>1132</v>
      </c>
      <c r="E1323" s="179">
        <v>2019</v>
      </c>
      <c r="F1323" s="395">
        <v>2021</v>
      </c>
      <c r="G1323" s="382" t="s">
        <v>20</v>
      </c>
      <c r="H1323" s="383" t="s">
        <v>20</v>
      </c>
      <c r="I1323" s="384"/>
      <c r="J1323" s="383"/>
      <c r="K1323" s="385"/>
      <c r="N1323" s="90">
        <v>1319</v>
      </c>
    </row>
    <row r="1324" spans="2:14" ht="19.5" customHeight="1">
      <c r="B1324" s="121">
        <f t="shared" si="31"/>
        <v>1289</v>
      </c>
      <c r="C1324" s="179" t="s">
        <v>632</v>
      </c>
      <c r="D1324" s="179" t="s">
        <v>659</v>
      </c>
      <c r="E1324" s="179">
        <v>2003</v>
      </c>
      <c r="F1324" s="395">
        <v>2015</v>
      </c>
      <c r="G1324" s="382" t="s">
        <v>20</v>
      </c>
      <c r="H1324" s="383" t="s">
        <v>20</v>
      </c>
      <c r="I1324" s="384" t="s">
        <v>20</v>
      </c>
      <c r="J1324" s="383" t="s">
        <v>20</v>
      </c>
      <c r="K1324" s="385"/>
      <c r="N1324" s="90">
        <v>1320</v>
      </c>
    </row>
    <row r="1325" spans="2:14" ht="19.5" customHeight="1">
      <c r="B1325" s="121">
        <f t="shared" si="31"/>
        <v>1290</v>
      </c>
      <c r="C1325" s="179" t="s">
        <v>632</v>
      </c>
      <c r="D1325" s="179" t="s">
        <v>1787</v>
      </c>
      <c r="E1325" s="179">
        <v>2022</v>
      </c>
      <c r="F1325" s="395" t="s">
        <v>19</v>
      </c>
      <c r="G1325" s="382" t="s">
        <v>20</v>
      </c>
      <c r="H1325" s="383" t="s">
        <v>20</v>
      </c>
      <c r="I1325" s="384" t="s">
        <v>20</v>
      </c>
      <c r="J1325" s="383" t="s">
        <v>20</v>
      </c>
      <c r="K1325" s="385"/>
      <c r="N1325" s="90">
        <v>1321</v>
      </c>
    </row>
    <row r="1326" spans="2:14" ht="19.5" customHeight="1">
      <c r="B1326" s="121">
        <f t="shared" si="31"/>
        <v>1291</v>
      </c>
      <c r="C1326" s="179" t="s">
        <v>632</v>
      </c>
      <c r="D1326" s="179" t="s">
        <v>706</v>
      </c>
      <c r="E1326" s="179">
        <v>2012</v>
      </c>
      <c r="F1326" s="395">
        <v>2016</v>
      </c>
      <c r="G1326" s="382" t="s">
        <v>20</v>
      </c>
      <c r="H1326" s="383" t="s">
        <v>20</v>
      </c>
      <c r="I1326" s="384"/>
      <c r="J1326" s="383"/>
      <c r="K1326" s="385"/>
      <c r="N1326" s="90">
        <v>1322</v>
      </c>
    </row>
    <row r="1327" spans="2:14" ht="19.5" customHeight="1">
      <c r="B1327" s="121">
        <f t="shared" si="31"/>
        <v>1292</v>
      </c>
      <c r="C1327" s="179" t="s">
        <v>632</v>
      </c>
      <c r="D1327" s="179" t="s">
        <v>706</v>
      </c>
      <c r="E1327" s="179">
        <v>2016</v>
      </c>
      <c r="F1327" s="395" t="s">
        <v>19</v>
      </c>
      <c r="G1327" s="382" t="s">
        <v>20</v>
      </c>
      <c r="H1327" s="383" t="s">
        <v>20</v>
      </c>
      <c r="I1327" s="384" t="s">
        <v>20</v>
      </c>
      <c r="J1327" s="383" t="s">
        <v>20</v>
      </c>
      <c r="K1327" s="385"/>
      <c r="N1327" s="90">
        <v>1323</v>
      </c>
    </row>
    <row r="1328" spans="2:14" ht="19.5" customHeight="1">
      <c r="B1328" s="121">
        <f t="shared" si="31"/>
        <v>1293</v>
      </c>
      <c r="C1328" s="179" t="s">
        <v>632</v>
      </c>
      <c r="D1328" s="179" t="s">
        <v>660</v>
      </c>
      <c r="E1328" s="179">
        <v>2003</v>
      </c>
      <c r="F1328" s="395">
        <v>2015</v>
      </c>
      <c r="G1328" s="382" t="s">
        <v>20</v>
      </c>
      <c r="H1328" s="383" t="s">
        <v>20</v>
      </c>
      <c r="I1328" s="384" t="s">
        <v>20</v>
      </c>
      <c r="J1328" s="383" t="s">
        <v>20</v>
      </c>
      <c r="K1328" s="385"/>
      <c r="N1328" s="90">
        <v>1324</v>
      </c>
    </row>
    <row r="1329" spans="2:14" ht="19.5" customHeight="1">
      <c r="B1329" s="121">
        <f t="shared" si="31"/>
        <v>1294</v>
      </c>
      <c r="C1329" s="179" t="s">
        <v>632</v>
      </c>
      <c r="D1329" s="179" t="s">
        <v>660</v>
      </c>
      <c r="E1329" s="179">
        <v>2020</v>
      </c>
      <c r="F1329" s="395" t="s">
        <v>19</v>
      </c>
      <c r="G1329" s="382" t="s">
        <v>20</v>
      </c>
      <c r="H1329" s="383" t="s">
        <v>20</v>
      </c>
      <c r="I1329" s="384" t="s">
        <v>20</v>
      </c>
      <c r="J1329" s="383" t="s">
        <v>20</v>
      </c>
      <c r="K1329" s="385"/>
      <c r="N1329" s="90">
        <v>1325</v>
      </c>
    </row>
    <row r="1330" spans="2:14" ht="19.5" customHeight="1">
      <c r="B1330" s="121">
        <f t="shared" si="31"/>
        <v>1295</v>
      </c>
      <c r="C1330" s="179" t="s">
        <v>632</v>
      </c>
      <c r="D1330" s="179" t="s">
        <v>1313</v>
      </c>
      <c r="E1330" s="179">
        <v>2020</v>
      </c>
      <c r="F1330" s="395" t="s">
        <v>19</v>
      </c>
      <c r="G1330" s="382" t="s">
        <v>20</v>
      </c>
      <c r="H1330" s="383" t="s">
        <v>20</v>
      </c>
      <c r="I1330" s="384"/>
      <c r="J1330" s="383"/>
      <c r="K1330" s="385" t="s">
        <v>20</v>
      </c>
      <c r="N1330" s="90">
        <v>1326</v>
      </c>
    </row>
    <row r="1331" spans="2:14" ht="19.5" customHeight="1">
      <c r="B1331" s="121">
        <f t="shared" si="31"/>
        <v>1296</v>
      </c>
      <c r="C1331" s="179" t="s">
        <v>632</v>
      </c>
      <c r="D1331" s="179" t="s">
        <v>661</v>
      </c>
      <c r="E1331" s="179">
        <v>1996</v>
      </c>
      <c r="F1331" s="395">
        <v>2002</v>
      </c>
      <c r="G1331" s="382" t="s">
        <v>20</v>
      </c>
      <c r="H1331" s="383" t="s">
        <v>20</v>
      </c>
      <c r="I1331" s="384"/>
      <c r="J1331" s="383"/>
      <c r="K1331" s="385"/>
      <c r="N1331" s="90">
        <v>1327</v>
      </c>
    </row>
    <row r="1332" spans="2:14" ht="19.5" customHeight="1">
      <c r="B1332" s="121">
        <f t="shared" si="31"/>
        <v>1297</v>
      </c>
      <c r="C1332" s="179" t="s">
        <v>632</v>
      </c>
      <c r="D1332" s="179" t="s">
        <v>661</v>
      </c>
      <c r="E1332" s="179">
        <v>2005</v>
      </c>
      <c r="F1332" s="395">
        <v>2015</v>
      </c>
      <c r="G1332" s="382" t="s">
        <v>20</v>
      </c>
      <c r="H1332" s="383" t="s">
        <v>20</v>
      </c>
      <c r="I1332" s="384"/>
      <c r="J1332" s="383" t="s">
        <v>20</v>
      </c>
      <c r="K1332" s="385"/>
      <c r="N1332" s="90">
        <v>1328</v>
      </c>
    </row>
    <row r="1333" spans="2:14" ht="19.5" customHeight="1">
      <c r="B1333" s="121">
        <f t="shared" si="31"/>
        <v>1298</v>
      </c>
      <c r="C1333" s="179" t="s">
        <v>632</v>
      </c>
      <c r="D1333" s="179" t="s">
        <v>661</v>
      </c>
      <c r="E1333" s="179">
        <v>2015</v>
      </c>
      <c r="F1333" s="395">
        <v>2023</v>
      </c>
      <c r="G1333" s="382" t="s">
        <v>20</v>
      </c>
      <c r="H1333" s="383" t="s">
        <v>20</v>
      </c>
      <c r="I1333" s="384" t="s">
        <v>20</v>
      </c>
      <c r="J1333" s="383" t="s">
        <v>20</v>
      </c>
      <c r="K1333" s="385"/>
      <c r="N1333" s="90">
        <v>1329</v>
      </c>
    </row>
    <row r="1334" spans="2:14" ht="19.5" customHeight="1">
      <c r="B1334" s="121">
        <f t="shared" si="31"/>
        <v>1299</v>
      </c>
      <c r="C1334" s="179" t="s">
        <v>632</v>
      </c>
      <c r="D1334" s="179" t="s">
        <v>661</v>
      </c>
      <c r="E1334" s="179">
        <v>2023</v>
      </c>
      <c r="F1334" s="395" t="s">
        <v>19</v>
      </c>
      <c r="G1334" s="382" t="s">
        <v>20</v>
      </c>
      <c r="H1334" s="383" t="s">
        <v>20</v>
      </c>
      <c r="I1334" s="384" t="s">
        <v>20</v>
      </c>
      <c r="J1334" s="383" t="s">
        <v>20</v>
      </c>
      <c r="K1334" s="385" t="s">
        <v>20</v>
      </c>
      <c r="N1334" s="90">
        <v>1330</v>
      </c>
    </row>
    <row r="1335" spans="2:14" ht="19.5" customHeight="1">
      <c r="B1335" s="121">
        <f t="shared" si="31"/>
        <v>1300</v>
      </c>
      <c r="C1335" s="179" t="s">
        <v>632</v>
      </c>
      <c r="D1335" s="179" t="s">
        <v>1314</v>
      </c>
      <c r="E1335" s="179">
        <v>2008</v>
      </c>
      <c r="F1335" s="395">
        <v>2011</v>
      </c>
      <c r="G1335" s="382" t="s">
        <v>20</v>
      </c>
      <c r="H1335" s="383" t="s">
        <v>20</v>
      </c>
      <c r="I1335" s="384"/>
      <c r="J1335" s="383"/>
      <c r="K1335" s="385"/>
      <c r="N1335" s="90">
        <v>1331</v>
      </c>
    </row>
    <row r="1336" spans="2:14" ht="19.5" customHeight="1">
      <c r="B1336" s="121">
        <f t="shared" si="31"/>
        <v>1301</v>
      </c>
      <c r="C1336" s="179" t="s">
        <v>632</v>
      </c>
      <c r="D1336" s="179" t="s">
        <v>665</v>
      </c>
      <c r="E1336" s="179">
        <v>2003</v>
      </c>
      <c r="F1336" s="395">
        <v>2016</v>
      </c>
      <c r="G1336" s="382" t="s">
        <v>20</v>
      </c>
      <c r="H1336" s="383" t="s">
        <v>20</v>
      </c>
      <c r="I1336" s="384"/>
      <c r="J1336" s="383"/>
      <c r="K1336" s="385"/>
      <c r="N1336" s="90">
        <v>1332</v>
      </c>
    </row>
    <row r="1337" spans="2:14" ht="19.5" customHeight="1">
      <c r="B1337" s="121">
        <f t="shared" si="31"/>
        <v>1302</v>
      </c>
      <c r="C1337" s="179" t="s">
        <v>632</v>
      </c>
      <c r="D1337" s="179" t="s">
        <v>666</v>
      </c>
      <c r="E1337" s="179">
        <v>1994</v>
      </c>
      <c r="F1337" s="395">
        <v>2003</v>
      </c>
      <c r="G1337" s="382" t="s">
        <v>20</v>
      </c>
      <c r="H1337" s="383" t="s">
        <v>20</v>
      </c>
      <c r="I1337" s="384"/>
      <c r="J1337" s="383"/>
      <c r="K1337" s="385"/>
      <c r="N1337" s="90">
        <v>1333</v>
      </c>
    </row>
    <row r="1338" spans="2:14" ht="19.5" customHeight="1">
      <c r="B1338" s="121">
        <f t="shared" si="31"/>
        <v>1303</v>
      </c>
      <c r="C1338" s="179" t="s">
        <v>632</v>
      </c>
      <c r="D1338" s="179" t="s">
        <v>666</v>
      </c>
      <c r="E1338" s="179">
        <v>2004</v>
      </c>
      <c r="F1338" s="395">
        <v>2009</v>
      </c>
      <c r="G1338" s="382" t="s">
        <v>20</v>
      </c>
      <c r="H1338" s="383" t="s">
        <v>20</v>
      </c>
      <c r="I1338" s="384"/>
      <c r="J1338" s="383"/>
      <c r="K1338" s="385"/>
      <c r="N1338" s="90">
        <v>1334</v>
      </c>
    </row>
    <row r="1339" spans="2:14" ht="19.5" customHeight="1">
      <c r="B1339" s="121">
        <f t="shared" si="31"/>
        <v>1304</v>
      </c>
      <c r="C1339" s="179" t="s">
        <v>632</v>
      </c>
      <c r="D1339" s="179" t="s">
        <v>666</v>
      </c>
      <c r="E1339" s="179">
        <v>2009</v>
      </c>
      <c r="F1339" s="395">
        <v>2017</v>
      </c>
      <c r="G1339" s="382" t="s">
        <v>20</v>
      </c>
      <c r="H1339" s="383" t="s">
        <v>20</v>
      </c>
      <c r="I1339" s="384" t="s">
        <v>20</v>
      </c>
      <c r="J1339" s="383" t="s">
        <v>20</v>
      </c>
      <c r="K1339" s="385"/>
      <c r="N1339" s="90">
        <v>1335</v>
      </c>
    </row>
    <row r="1340" spans="2:14" ht="19.5" customHeight="1">
      <c r="B1340" s="121">
        <f t="shared" si="31"/>
        <v>1305</v>
      </c>
      <c r="C1340" s="179" t="s">
        <v>632</v>
      </c>
      <c r="D1340" s="179" t="s">
        <v>666</v>
      </c>
      <c r="E1340" s="179">
        <v>2018</v>
      </c>
      <c r="F1340" s="395" t="s">
        <v>19</v>
      </c>
      <c r="G1340" s="382" t="s">
        <v>20</v>
      </c>
      <c r="H1340" s="383" t="s">
        <v>20</v>
      </c>
      <c r="I1340" s="384"/>
      <c r="J1340" s="383" t="s">
        <v>20</v>
      </c>
      <c r="K1340" s="385"/>
      <c r="N1340" s="90">
        <v>1336</v>
      </c>
    </row>
    <row r="1341" spans="2:14" ht="19.5" customHeight="1">
      <c r="B1341" s="121">
        <f t="shared" si="31"/>
        <v>1306</v>
      </c>
      <c r="C1341" s="179" t="s">
        <v>632</v>
      </c>
      <c r="D1341" s="179" t="s">
        <v>1315</v>
      </c>
      <c r="E1341" s="179">
        <v>2010</v>
      </c>
      <c r="F1341" s="395">
        <v>2018</v>
      </c>
      <c r="G1341" s="382" t="s">
        <v>20</v>
      </c>
      <c r="H1341" s="383" t="s">
        <v>20</v>
      </c>
      <c r="I1341" s="384"/>
      <c r="J1341" s="383"/>
      <c r="K1341" s="385"/>
      <c r="N1341" s="90">
        <v>1337</v>
      </c>
    </row>
    <row r="1342" spans="2:14" ht="19.5" customHeight="1">
      <c r="B1342" s="121">
        <f t="shared" si="31"/>
        <v>1307</v>
      </c>
      <c r="C1342" s="179" t="s">
        <v>632</v>
      </c>
      <c r="D1342" s="179" t="s">
        <v>710</v>
      </c>
      <c r="E1342" s="179">
        <v>2008</v>
      </c>
      <c r="F1342" s="395" t="s">
        <v>19</v>
      </c>
      <c r="G1342" s="382" t="s">
        <v>20</v>
      </c>
      <c r="H1342" s="383" t="s">
        <v>20</v>
      </c>
      <c r="I1342" s="384"/>
      <c r="J1342" s="383"/>
      <c r="K1342" s="385"/>
      <c r="N1342" s="90">
        <v>1338</v>
      </c>
    </row>
    <row r="1343" spans="2:14" ht="19.5" customHeight="1">
      <c r="B1343" s="121">
        <f t="shared" si="31"/>
        <v>1308</v>
      </c>
      <c r="C1343" s="179" t="s">
        <v>632</v>
      </c>
      <c r="D1343" s="179" t="s">
        <v>669</v>
      </c>
      <c r="E1343" s="179">
        <v>2008</v>
      </c>
      <c r="F1343" s="395">
        <v>2017</v>
      </c>
      <c r="G1343" s="382" t="s">
        <v>20</v>
      </c>
      <c r="H1343" s="383" t="s">
        <v>20</v>
      </c>
      <c r="I1343" s="384"/>
      <c r="J1343" s="383" t="s">
        <v>20</v>
      </c>
      <c r="K1343" s="385"/>
      <c r="N1343" s="90">
        <v>1339</v>
      </c>
    </row>
    <row r="1344" spans="2:14" ht="19.5" customHeight="1">
      <c r="B1344" s="121">
        <f t="shared" si="31"/>
        <v>1309</v>
      </c>
      <c r="C1344" s="179" t="s">
        <v>632</v>
      </c>
      <c r="D1344" s="179" t="s">
        <v>671</v>
      </c>
      <c r="E1344" s="179">
        <v>1995</v>
      </c>
      <c r="F1344" s="395">
        <v>2010</v>
      </c>
      <c r="G1344" s="382" t="s">
        <v>20</v>
      </c>
      <c r="H1344" s="383" t="s">
        <v>20</v>
      </c>
      <c r="I1344" s="384" t="s">
        <v>20</v>
      </c>
      <c r="J1344" s="383" t="s">
        <v>20</v>
      </c>
      <c r="K1344" s="385"/>
      <c r="N1344" s="90">
        <v>1340</v>
      </c>
    </row>
    <row r="1345" spans="2:14" ht="19.5" customHeight="1">
      <c r="B1345" s="121">
        <f t="shared" si="31"/>
        <v>1310</v>
      </c>
      <c r="C1345" s="179" t="s">
        <v>632</v>
      </c>
      <c r="D1345" s="179" t="s">
        <v>671</v>
      </c>
      <c r="E1345" s="179">
        <v>2010</v>
      </c>
      <c r="F1345" s="395">
        <v>2020</v>
      </c>
      <c r="G1345" s="382" t="s">
        <v>20</v>
      </c>
      <c r="H1345" s="383" t="s">
        <v>20</v>
      </c>
      <c r="I1345" s="384"/>
      <c r="J1345" s="383"/>
      <c r="K1345" s="385"/>
      <c r="N1345" s="90">
        <v>1341</v>
      </c>
    </row>
    <row r="1346" spans="2:14" ht="19.5" customHeight="1">
      <c r="B1346" s="121">
        <f t="shared" si="31"/>
        <v>1311</v>
      </c>
      <c r="C1346" s="179" t="s">
        <v>632</v>
      </c>
      <c r="D1346" s="179" t="s">
        <v>714</v>
      </c>
      <c r="E1346" s="179">
        <v>2003</v>
      </c>
      <c r="F1346" s="395">
        <v>2020</v>
      </c>
      <c r="G1346" s="382" t="s">
        <v>20</v>
      </c>
      <c r="H1346" s="383" t="s">
        <v>20</v>
      </c>
      <c r="I1346" s="384"/>
      <c r="J1346" s="383"/>
      <c r="K1346" s="385"/>
      <c r="N1346" s="90">
        <v>1342</v>
      </c>
    </row>
    <row r="1347" spans="2:14" ht="19.5" customHeight="1">
      <c r="B1347" s="121">
        <f t="shared" si="31"/>
        <v>1312</v>
      </c>
      <c r="C1347" s="179" t="s">
        <v>632</v>
      </c>
      <c r="D1347" s="179" t="s">
        <v>712</v>
      </c>
      <c r="E1347" s="179">
        <v>2003</v>
      </c>
      <c r="F1347" s="395">
        <v>2020</v>
      </c>
      <c r="G1347" s="382" t="s">
        <v>20</v>
      </c>
      <c r="H1347" s="383" t="s">
        <v>20</v>
      </c>
      <c r="I1347" s="384"/>
      <c r="J1347" s="383"/>
      <c r="K1347" s="385"/>
      <c r="N1347" s="90">
        <v>1343</v>
      </c>
    </row>
    <row r="1348" spans="2:14" ht="19.5" customHeight="1">
      <c r="B1348" s="121">
        <f t="shared" si="31"/>
        <v>1313</v>
      </c>
      <c r="C1348" s="179" t="s">
        <v>632</v>
      </c>
      <c r="D1348" s="179" t="s">
        <v>1316</v>
      </c>
      <c r="E1348" s="179">
        <v>2003</v>
      </c>
      <c r="F1348" s="395">
        <v>2020</v>
      </c>
      <c r="G1348" s="382" t="s">
        <v>20</v>
      </c>
      <c r="H1348" s="383" t="s">
        <v>20</v>
      </c>
      <c r="I1348" s="384"/>
      <c r="J1348" s="383"/>
      <c r="K1348" s="385"/>
      <c r="N1348" s="90">
        <v>1344</v>
      </c>
    </row>
    <row r="1349" spans="2:14" ht="19.5" customHeight="1">
      <c r="B1349" s="121">
        <f t="shared" si="31"/>
        <v>1314</v>
      </c>
      <c r="C1349" s="179" t="s">
        <v>632</v>
      </c>
      <c r="D1349" s="179" t="s">
        <v>713</v>
      </c>
      <c r="E1349" s="179">
        <v>2003</v>
      </c>
      <c r="F1349" s="395">
        <v>2020</v>
      </c>
      <c r="G1349" s="382" t="s">
        <v>20</v>
      </c>
      <c r="H1349" s="383" t="s">
        <v>20</v>
      </c>
      <c r="I1349" s="384"/>
      <c r="J1349" s="383"/>
      <c r="K1349" s="385"/>
      <c r="N1349" s="90">
        <v>1345</v>
      </c>
    </row>
    <row r="1350" spans="2:14" ht="19.5" customHeight="1">
      <c r="B1350" s="121">
        <f t="shared" si="31"/>
        <v>1315</v>
      </c>
      <c r="C1350" s="179" t="s">
        <v>632</v>
      </c>
      <c r="D1350" s="179" t="s">
        <v>1317</v>
      </c>
      <c r="E1350" s="179">
        <v>2003</v>
      </c>
      <c r="F1350" s="395">
        <v>2015</v>
      </c>
      <c r="G1350" s="382" t="s">
        <v>20</v>
      </c>
      <c r="H1350" s="383" t="s">
        <v>20</v>
      </c>
      <c r="I1350" s="384" t="s">
        <v>20</v>
      </c>
      <c r="J1350" s="383" t="s">
        <v>20</v>
      </c>
      <c r="K1350" s="385"/>
      <c r="N1350" s="90">
        <v>1346</v>
      </c>
    </row>
    <row r="1351" spans="2:14" ht="19.5" customHeight="1">
      <c r="B1351" s="121">
        <f t="shared" si="31"/>
        <v>1316</v>
      </c>
      <c r="C1351" s="179" t="s">
        <v>632</v>
      </c>
      <c r="D1351" s="179" t="s">
        <v>1319</v>
      </c>
      <c r="E1351" s="179">
        <v>2020</v>
      </c>
      <c r="F1351" s="395" t="s">
        <v>19</v>
      </c>
      <c r="G1351" s="382" t="s">
        <v>20</v>
      </c>
      <c r="H1351" s="383" t="s">
        <v>20</v>
      </c>
      <c r="I1351" s="384"/>
      <c r="J1351" s="383" t="s">
        <v>20</v>
      </c>
      <c r="K1351" s="385" t="s">
        <v>20</v>
      </c>
      <c r="N1351" s="90">
        <v>1347</v>
      </c>
    </row>
    <row r="1352" spans="2:14" ht="19.5" customHeight="1">
      <c r="B1352" s="121">
        <f t="shared" si="31"/>
        <v>1317</v>
      </c>
      <c r="C1352" s="179" t="s">
        <v>632</v>
      </c>
      <c r="D1352" s="179" t="s">
        <v>674</v>
      </c>
      <c r="E1352" s="179">
        <v>2021</v>
      </c>
      <c r="F1352" s="395" t="s">
        <v>19</v>
      </c>
      <c r="G1352" s="382" t="s">
        <v>20</v>
      </c>
      <c r="H1352" s="383" t="s">
        <v>20</v>
      </c>
      <c r="I1352" s="384"/>
      <c r="J1352" s="383"/>
      <c r="K1352" s="385"/>
      <c r="N1352" s="90">
        <v>1348</v>
      </c>
    </row>
    <row r="1353" spans="2:14" ht="19.5" customHeight="1">
      <c r="B1353" s="121">
        <f t="shared" si="31"/>
        <v>1318</v>
      </c>
      <c r="C1353" s="179" t="s">
        <v>632</v>
      </c>
      <c r="D1353" s="179" t="s">
        <v>1788</v>
      </c>
      <c r="E1353" s="179">
        <v>2018</v>
      </c>
      <c r="F1353" s="395">
        <v>2024</v>
      </c>
      <c r="G1353" s="382" t="s">
        <v>20</v>
      </c>
      <c r="H1353" s="383" t="s">
        <v>20</v>
      </c>
      <c r="I1353" s="384" t="s">
        <v>20</v>
      </c>
      <c r="J1353" s="383" t="s">
        <v>20</v>
      </c>
      <c r="K1353" s="385"/>
      <c r="N1353" s="90">
        <v>1349</v>
      </c>
    </row>
    <row r="1354" spans="2:14" ht="19.5" customHeight="1">
      <c r="B1354" s="121">
        <f t="shared" si="31"/>
        <v>1319</v>
      </c>
      <c r="C1354" s="179" t="s">
        <v>632</v>
      </c>
      <c r="D1354" s="179" t="s">
        <v>1788</v>
      </c>
      <c r="E1354" s="179">
        <v>2024</v>
      </c>
      <c r="F1354" s="395" t="s">
        <v>19</v>
      </c>
      <c r="G1354" s="382" t="s">
        <v>20</v>
      </c>
      <c r="H1354" s="383" t="s">
        <v>20</v>
      </c>
      <c r="I1354" s="384"/>
      <c r="J1354" s="383" t="s">
        <v>20</v>
      </c>
      <c r="K1354" s="385" t="s">
        <v>20</v>
      </c>
      <c r="N1354" s="90">
        <v>1350</v>
      </c>
    </row>
    <row r="1355" spans="2:14" ht="19.5" customHeight="1">
      <c r="B1355" s="121">
        <f t="shared" si="31"/>
        <v>1320</v>
      </c>
      <c r="C1355" s="179" t="s">
        <v>632</v>
      </c>
      <c r="D1355" s="179" t="s">
        <v>1320</v>
      </c>
      <c r="E1355" s="179">
        <v>2019</v>
      </c>
      <c r="F1355" s="395" t="s">
        <v>19</v>
      </c>
      <c r="G1355" s="382" t="s">
        <v>20</v>
      </c>
      <c r="H1355" s="383" t="s">
        <v>20</v>
      </c>
      <c r="I1355" s="384"/>
      <c r="J1355" s="383" t="s">
        <v>20</v>
      </c>
      <c r="K1355" s="385"/>
      <c r="N1355" s="90">
        <v>1351</v>
      </c>
    </row>
    <row r="1356" spans="2:14" ht="19.5" customHeight="1">
      <c r="B1356" s="121">
        <f t="shared" si="31"/>
        <v>1321</v>
      </c>
      <c r="C1356" s="179" t="s">
        <v>632</v>
      </c>
      <c r="D1356" s="179" t="s">
        <v>677</v>
      </c>
      <c r="E1356" s="179">
        <v>2018</v>
      </c>
      <c r="F1356" s="395" t="s">
        <v>19</v>
      </c>
      <c r="G1356" s="382" t="s">
        <v>20</v>
      </c>
      <c r="H1356" s="383" t="s">
        <v>20</v>
      </c>
      <c r="I1356" s="384" t="s">
        <v>20</v>
      </c>
      <c r="J1356" s="383"/>
      <c r="K1356" s="385"/>
      <c r="N1356" s="90">
        <v>1352</v>
      </c>
    </row>
    <row r="1357" spans="2:14" ht="19.5" customHeight="1">
      <c r="B1357" s="121">
        <f t="shared" si="31"/>
        <v>1322</v>
      </c>
      <c r="C1357" s="179" t="s">
        <v>632</v>
      </c>
      <c r="D1357" s="179" t="s">
        <v>1321</v>
      </c>
      <c r="E1357" s="179">
        <v>2021</v>
      </c>
      <c r="F1357" s="395" t="s">
        <v>19</v>
      </c>
      <c r="G1357" s="382" t="s">
        <v>20</v>
      </c>
      <c r="H1357" s="383" t="s">
        <v>20</v>
      </c>
      <c r="I1357" s="384"/>
      <c r="J1357" s="383"/>
      <c r="K1357" s="385"/>
      <c r="N1357" s="90">
        <v>1353</v>
      </c>
    </row>
    <row r="1358" spans="2:14" ht="19.5" customHeight="1">
      <c r="B1358" s="121">
        <f t="shared" si="31"/>
        <v>1323</v>
      </c>
      <c r="C1358" s="179" t="s">
        <v>632</v>
      </c>
      <c r="D1358" s="179" t="s">
        <v>678</v>
      </c>
      <c r="E1358" s="179">
        <v>2007</v>
      </c>
      <c r="F1358" s="395">
        <v>2016</v>
      </c>
      <c r="G1358" s="382" t="s">
        <v>20</v>
      </c>
      <c r="H1358" s="383" t="s">
        <v>20</v>
      </c>
      <c r="I1358" s="384"/>
      <c r="J1358" s="383" t="s">
        <v>20</v>
      </c>
      <c r="K1358" s="385"/>
      <c r="N1358" s="90">
        <v>1354</v>
      </c>
    </row>
    <row r="1359" spans="2:14" ht="19.5" customHeight="1" thickBot="1">
      <c r="B1359" s="124">
        <f t="shared" si="31"/>
        <v>1324</v>
      </c>
      <c r="C1359" s="125" t="s">
        <v>632</v>
      </c>
      <c r="D1359" s="125" t="s">
        <v>678</v>
      </c>
      <c r="E1359" s="125">
        <v>2016</v>
      </c>
      <c r="F1359" s="397">
        <v>2023</v>
      </c>
      <c r="G1359" s="390" t="s">
        <v>20</v>
      </c>
      <c r="H1359" s="391" t="s">
        <v>20</v>
      </c>
      <c r="I1359" s="392" t="s">
        <v>20</v>
      </c>
      <c r="J1359" s="391" t="s">
        <v>20</v>
      </c>
      <c r="K1359" s="393"/>
      <c r="N1359" s="90">
        <v>1355</v>
      </c>
    </row>
    <row r="1360" spans="2:14" ht="19.649999999999999" customHeight="1" thickBot="1">
      <c r="B1360" s="135" t="s">
        <v>1</v>
      </c>
      <c r="C1360" s="136" t="s">
        <v>2</v>
      </c>
      <c r="D1360" s="136" t="s">
        <v>3</v>
      </c>
      <c r="E1360" s="136" t="s">
        <v>4</v>
      </c>
      <c r="F1360" s="137" t="s">
        <v>5</v>
      </c>
      <c r="G1360" s="137" t="s">
        <v>7</v>
      </c>
      <c r="H1360" s="136" t="s">
        <v>8</v>
      </c>
      <c r="I1360" s="371" t="s">
        <v>9</v>
      </c>
      <c r="J1360" s="136" t="s">
        <v>1330</v>
      </c>
      <c r="K1360" s="139" t="s">
        <v>1331</v>
      </c>
      <c r="L1360" s="90">
        <v>1</v>
      </c>
      <c r="N1360" s="90">
        <v>1356</v>
      </c>
    </row>
    <row r="1361" spans="2:14" ht="19.5" customHeight="1">
      <c r="B1361" s="121">
        <f t="shared" ref="B1361:B1396" si="32">ROW()-36</f>
        <v>1325</v>
      </c>
      <c r="C1361" s="122" t="s">
        <v>632</v>
      </c>
      <c r="D1361" s="122" t="s">
        <v>678</v>
      </c>
      <c r="E1361" s="122">
        <v>2024</v>
      </c>
      <c r="F1361" s="396" t="s">
        <v>19</v>
      </c>
      <c r="G1361" s="386" t="s">
        <v>20</v>
      </c>
      <c r="H1361" s="387" t="s">
        <v>20</v>
      </c>
      <c r="I1361" s="388"/>
      <c r="J1361" s="387" t="s">
        <v>20</v>
      </c>
      <c r="K1361" s="389" t="s">
        <v>20</v>
      </c>
      <c r="N1361" s="90">
        <v>1357</v>
      </c>
    </row>
    <row r="1362" spans="2:14" ht="19.5" customHeight="1">
      <c r="B1362" s="121">
        <f t="shared" si="32"/>
        <v>1326</v>
      </c>
      <c r="C1362" s="179" t="s">
        <v>632</v>
      </c>
      <c r="D1362" s="179" t="s">
        <v>681</v>
      </c>
      <c r="E1362" s="179">
        <v>2010</v>
      </c>
      <c r="F1362" s="395">
        <v>2017</v>
      </c>
      <c r="G1362" s="382" t="s">
        <v>20</v>
      </c>
      <c r="H1362" s="383" t="s">
        <v>20</v>
      </c>
      <c r="I1362" s="384"/>
      <c r="J1362" s="383" t="s">
        <v>20</v>
      </c>
      <c r="K1362" s="385"/>
      <c r="N1362" s="90">
        <v>1358</v>
      </c>
    </row>
    <row r="1363" spans="2:14" ht="19.5" customHeight="1">
      <c r="B1363" s="121">
        <f t="shared" si="32"/>
        <v>1327</v>
      </c>
      <c r="C1363" s="179" t="s">
        <v>632</v>
      </c>
      <c r="D1363" s="179" t="s">
        <v>681</v>
      </c>
      <c r="E1363" s="179">
        <v>2018</v>
      </c>
      <c r="F1363" s="395" t="s">
        <v>19</v>
      </c>
      <c r="G1363" s="382" t="s">
        <v>20</v>
      </c>
      <c r="H1363" s="383" t="s">
        <v>20</v>
      </c>
      <c r="I1363" s="384"/>
      <c r="J1363" s="383" t="s">
        <v>20</v>
      </c>
      <c r="K1363" s="385"/>
      <c r="N1363" s="90">
        <v>1359</v>
      </c>
    </row>
    <row r="1364" spans="2:14" ht="19.5" customHeight="1">
      <c r="B1364" s="121">
        <f t="shared" si="32"/>
        <v>1328</v>
      </c>
      <c r="C1364" s="179" t="s">
        <v>632</v>
      </c>
      <c r="D1364" s="179" t="s">
        <v>684</v>
      </c>
      <c r="E1364" s="179">
        <v>2003</v>
      </c>
      <c r="F1364" s="395">
        <v>2015</v>
      </c>
      <c r="G1364" s="382" t="s">
        <v>20</v>
      </c>
      <c r="H1364" s="383" t="s">
        <v>20</v>
      </c>
      <c r="I1364" s="384"/>
      <c r="J1364" s="383" t="s">
        <v>20</v>
      </c>
      <c r="K1364" s="385"/>
      <c r="N1364" s="90">
        <v>1360</v>
      </c>
    </row>
    <row r="1365" spans="2:14" ht="19.5" customHeight="1">
      <c r="B1365" s="121">
        <f t="shared" si="32"/>
        <v>1329</v>
      </c>
      <c r="C1365" s="179" t="s">
        <v>632</v>
      </c>
      <c r="D1365" s="179" t="s">
        <v>684</v>
      </c>
      <c r="E1365" s="179">
        <v>2015</v>
      </c>
      <c r="F1365" s="395" t="s">
        <v>19</v>
      </c>
      <c r="G1365" s="382" t="s">
        <v>20</v>
      </c>
      <c r="H1365" s="383" t="s">
        <v>20</v>
      </c>
      <c r="I1365" s="384"/>
      <c r="J1365" s="383"/>
      <c r="K1365" s="385"/>
      <c r="N1365" s="90">
        <v>1361</v>
      </c>
    </row>
    <row r="1366" spans="2:14" ht="19.5" customHeight="1">
      <c r="B1366" s="121">
        <f t="shared" si="32"/>
        <v>1330</v>
      </c>
      <c r="C1366" s="179" t="s">
        <v>632</v>
      </c>
      <c r="D1366" s="179" t="s">
        <v>1789</v>
      </c>
      <c r="E1366" s="179">
        <v>2003</v>
      </c>
      <c r="F1366" s="395">
        <v>2015</v>
      </c>
      <c r="G1366" s="382" t="s">
        <v>20</v>
      </c>
      <c r="H1366" s="383" t="s">
        <v>20</v>
      </c>
      <c r="I1366" s="384" t="s">
        <v>20</v>
      </c>
      <c r="J1366" s="383" t="s">
        <v>20</v>
      </c>
      <c r="K1366" s="385"/>
      <c r="N1366" s="90">
        <v>1362</v>
      </c>
    </row>
    <row r="1367" spans="2:14" ht="19.5" customHeight="1">
      <c r="B1367" s="121">
        <f t="shared" si="32"/>
        <v>1331</v>
      </c>
      <c r="C1367" s="179" t="s">
        <v>632</v>
      </c>
      <c r="D1367" s="179" t="s">
        <v>686</v>
      </c>
      <c r="E1367" s="179">
        <v>2003</v>
      </c>
      <c r="F1367" s="395">
        <v>2015</v>
      </c>
      <c r="G1367" s="382" t="s">
        <v>20</v>
      </c>
      <c r="H1367" s="383" t="s">
        <v>20</v>
      </c>
      <c r="I1367" s="384" t="s">
        <v>20</v>
      </c>
      <c r="J1367" s="383" t="s">
        <v>20</v>
      </c>
      <c r="K1367" s="385"/>
      <c r="N1367" s="90">
        <v>1363</v>
      </c>
    </row>
    <row r="1368" spans="2:14" ht="19.5" customHeight="1">
      <c r="B1368" s="121">
        <f t="shared" si="32"/>
        <v>1332</v>
      </c>
      <c r="C1368" s="179" t="s">
        <v>632</v>
      </c>
      <c r="D1368" s="179" t="s">
        <v>686</v>
      </c>
      <c r="E1368" s="179">
        <v>2016</v>
      </c>
      <c r="F1368" s="395">
        <v>2019</v>
      </c>
      <c r="G1368" s="382" t="s">
        <v>20</v>
      </c>
      <c r="H1368" s="383" t="s">
        <v>20</v>
      </c>
      <c r="I1368" s="384"/>
      <c r="J1368" s="383" t="s">
        <v>20</v>
      </c>
      <c r="K1368" s="385"/>
      <c r="N1368" s="90">
        <v>1364</v>
      </c>
    </row>
    <row r="1369" spans="2:14" ht="19.5" customHeight="1">
      <c r="B1369" s="121">
        <f t="shared" si="32"/>
        <v>1333</v>
      </c>
      <c r="C1369" s="179" t="s">
        <v>632</v>
      </c>
      <c r="D1369" s="179" t="s">
        <v>686</v>
      </c>
      <c r="E1369" s="179">
        <v>2020</v>
      </c>
      <c r="F1369" s="395" t="s">
        <v>19</v>
      </c>
      <c r="G1369" s="382" t="s">
        <v>20</v>
      </c>
      <c r="H1369" s="383" t="s">
        <v>20</v>
      </c>
      <c r="I1369" s="384" t="s">
        <v>20</v>
      </c>
      <c r="J1369" s="383" t="s">
        <v>20</v>
      </c>
      <c r="K1369" s="385"/>
      <c r="N1369" s="90">
        <v>1365</v>
      </c>
    </row>
    <row r="1370" spans="2:14" ht="19.5" customHeight="1">
      <c r="B1370" s="121">
        <f t="shared" si="32"/>
        <v>1334</v>
      </c>
      <c r="C1370" s="179" t="s">
        <v>632</v>
      </c>
      <c r="D1370" s="179" t="s">
        <v>687</v>
      </c>
      <c r="E1370" s="179">
        <v>2017</v>
      </c>
      <c r="F1370" s="395" t="s">
        <v>19</v>
      </c>
      <c r="G1370" s="382" t="s">
        <v>20</v>
      </c>
      <c r="H1370" s="383" t="s">
        <v>20</v>
      </c>
      <c r="I1370" s="384" t="s">
        <v>20</v>
      </c>
      <c r="J1370" s="383" t="s">
        <v>20</v>
      </c>
      <c r="K1370" s="385"/>
      <c r="N1370" s="90">
        <v>1366</v>
      </c>
    </row>
    <row r="1371" spans="2:14" ht="19.5" customHeight="1">
      <c r="B1371" s="121">
        <f t="shared" si="32"/>
        <v>1335</v>
      </c>
      <c r="C1371" s="179" t="s">
        <v>632</v>
      </c>
      <c r="D1371" s="179" t="s">
        <v>1323</v>
      </c>
      <c r="E1371" s="179">
        <v>2012</v>
      </c>
      <c r="F1371" s="395" t="s">
        <v>19</v>
      </c>
      <c r="G1371" s="382" t="s">
        <v>20</v>
      </c>
      <c r="H1371" s="383" t="s">
        <v>20</v>
      </c>
      <c r="I1371" s="384"/>
      <c r="J1371" s="383" t="s">
        <v>20</v>
      </c>
      <c r="K1371" s="385" t="s">
        <v>20</v>
      </c>
      <c r="N1371" s="90">
        <v>1367</v>
      </c>
    </row>
    <row r="1372" spans="2:14" ht="19.5" customHeight="1">
      <c r="B1372" s="121">
        <f t="shared" si="32"/>
        <v>1336</v>
      </c>
      <c r="C1372" s="179" t="s">
        <v>632</v>
      </c>
      <c r="D1372" s="179" t="s">
        <v>1323</v>
      </c>
      <c r="E1372" s="179">
        <v>2012</v>
      </c>
      <c r="F1372" s="395" t="s">
        <v>19</v>
      </c>
      <c r="G1372" s="382" t="s">
        <v>20</v>
      </c>
      <c r="H1372" s="383"/>
      <c r="I1372" s="384"/>
      <c r="J1372" s="383" t="s">
        <v>20</v>
      </c>
      <c r="K1372" s="385"/>
      <c r="N1372" s="90">
        <v>1368</v>
      </c>
    </row>
    <row r="1373" spans="2:14" ht="19.5" customHeight="1">
      <c r="B1373" s="121">
        <f t="shared" si="32"/>
        <v>1337</v>
      </c>
      <c r="C1373" s="179" t="s">
        <v>632</v>
      </c>
      <c r="D1373" s="179" t="s">
        <v>1324</v>
      </c>
      <c r="E1373" s="179">
        <v>2003</v>
      </c>
      <c r="F1373" s="395">
        <v>2020</v>
      </c>
      <c r="G1373" s="382" t="s">
        <v>20</v>
      </c>
      <c r="H1373" s="383" t="s">
        <v>20</v>
      </c>
      <c r="I1373" s="384"/>
      <c r="J1373" s="383"/>
      <c r="K1373" s="385"/>
      <c r="N1373" s="90">
        <v>1369</v>
      </c>
    </row>
    <row r="1374" spans="2:14" ht="19.5" customHeight="1">
      <c r="B1374" s="121">
        <f t="shared" si="32"/>
        <v>1338</v>
      </c>
      <c r="C1374" s="179" t="s">
        <v>632</v>
      </c>
      <c r="D1374" s="179" t="s">
        <v>689</v>
      </c>
      <c r="E1374" s="179">
        <v>2005</v>
      </c>
      <c r="F1374" s="395">
        <v>2011</v>
      </c>
      <c r="G1374" s="382" t="s">
        <v>20</v>
      </c>
      <c r="H1374" s="383" t="s">
        <v>20</v>
      </c>
      <c r="I1374" s="384"/>
      <c r="J1374" s="383" t="s">
        <v>20</v>
      </c>
      <c r="K1374" s="385"/>
      <c r="N1374" s="90">
        <v>1370</v>
      </c>
    </row>
    <row r="1375" spans="2:14" ht="19.5" customHeight="1">
      <c r="B1375" s="121">
        <f t="shared" si="32"/>
        <v>1339</v>
      </c>
      <c r="C1375" s="179" t="s">
        <v>632</v>
      </c>
      <c r="D1375" s="179" t="s">
        <v>689</v>
      </c>
      <c r="E1375" s="179">
        <v>2011</v>
      </c>
      <c r="F1375" s="395">
        <v>2018</v>
      </c>
      <c r="G1375" s="382" t="s">
        <v>20</v>
      </c>
      <c r="H1375" s="383" t="s">
        <v>20</v>
      </c>
      <c r="I1375" s="384"/>
      <c r="J1375" s="383"/>
      <c r="K1375" s="385"/>
      <c r="N1375" s="90">
        <v>1371</v>
      </c>
    </row>
    <row r="1376" spans="2:14" ht="19.5" customHeight="1">
      <c r="B1376" s="121">
        <f t="shared" si="32"/>
        <v>1340</v>
      </c>
      <c r="C1376" s="179" t="s">
        <v>632</v>
      </c>
      <c r="D1376" s="179" t="s">
        <v>690</v>
      </c>
      <c r="E1376" s="179">
        <v>2018</v>
      </c>
      <c r="F1376" s="395" t="s">
        <v>19</v>
      </c>
      <c r="G1376" s="382" t="s">
        <v>20</v>
      </c>
      <c r="H1376" s="383" t="s">
        <v>20</v>
      </c>
      <c r="I1376" s="384"/>
      <c r="J1376" s="383"/>
      <c r="K1376" s="385"/>
      <c r="N1376" s="90">
        <v>1372</v>
      </c>
    </row>
    <row r="1377" spans="2:14" ht="19.5" customHeight="1">
      <c r="B1377" s="121">
        <f t="shared" si="32"/>
        <v>1341</v>
      </c>
      <c r="C1377" s="179" t="s">
        <v>632</v>
      </c>
      <c r="D1377" s="179" t="s">
        <v>707</v>
      </c>
      <c r="E1377" s="179">
        <v>2008</v>
      </c>
      <c r="F1377" s="395" t="s">
        <v>19</v>
      </c>
      <c r="G1377" s="382" t="s">
        <v>20</v>
      </c>
      <c r="H1377" s="383" t="s">
        <v>20</v>
      </c>
      <c r="I1377" s="384"/>
      <c r="J1377" s="383"/>
      <c r="K1377" s="385"/>
      <c r="N1377" s="90">
        <v>1373</v>
      </c>
    </row>
    <row r="1378" spans="2:14" ht="19.5" customHeight="1">
      <c r="B1378" s="121">
        <f t="shared" si="32"/>
        <v>1342</v>
      </c>
      <c r="C1378" s="179" t="s">
        <v>632</v>
      </c>
      <c r="D1378" s="179" t="s">
        <v>691</v>
      </c>
      <c r="E1378" s="179">
        <v>2003</v>
      </c>
      <c r="F1378" s="395">
        <v>2015</v>
      </c>
      <c r="G1378" s="382" t="s">
        <v>20</v>
      </c>
      <c r="H1378" s="383" t="s">
        <v>20</v>
      </c>
      <c r="I1378" s="384" t="s">
        <v>20</v>
      </c>
      <c r="J1378" s="383" t="s">
        <v>20</v>
      </c>
      <c r="K1378" s="385"/>
      <c r="N1378" s="90">
        <v>1374</v>
      </c>
    </row>
    <row r="1379" spans="2:14" ht="19.5" customHeight="1">
      <c r="B1379" s="121">
        <f t="shared" si="32"/>
        <v>1343</v>
      </c>
      <c r="C1379" s="179" t="s">
        <v>692</v>
      </c>
      <c r="D1379" s="179" t="s">
        <v>1325</v>
      </c>
      <c r="E1379" s="179">
        <v>2017</v>
      </c>
      <c r="F1379" s="395" t="s">
        <v>19</v>
      </c>
      <c r="G1379" s="382" t="s">
        <v>20</v>
      </c>
      <c r="H1379" s="383" t="s">
        <v>20</v>
      </c>
      <c r="I1379" s="384"/>
      <c r="J1379" s="383"/>
      <c r="K1379" s="385"/>
      <c r="N1379" s="90">
        <v>1375</v>
      </c>
    </row>
    <row r="1380" spans="2:14" ht="19.5" customHeight="1">
      <c r="B1380" s="121">
        <f t="shared" si="32"/>
        <v>1344</v>
      </c>
      <c r="C1380" s="179" t="s">
        <v>692</v>
      </c>
      <c r="D1380" s="179" t="s">
        <v>693</v>
      </c>
      <c r="E1380" s="179">
        <v>2011</v>
      </c>
      <c r="F1380" s="395">
        <v>2018</v>
      </c>
      <c r="G1380" s="382" t="s">
        <v>20</v>
      </c>
      <c r="H1380" s="383" t="s">
        <v>20</v>
      </c>
      <c r="I1380" s="384"/>
      <c r="J1380" s="383"/>
      <c r="K1380" s="385"/>
      <c r="N1380" s="90">
        <v>1376</v>
      </c>
    </row>
    <row r="1381" spans="2:14" ht="19.5" customHeight="1">
      <c r="B1381" s="121">
        <f t="shared" si="32"/>
        <v>1345</v>
      </c>
      <c r="C1381" s="179" t="s">
        <v>692</v>
      </c>
      <c r="D1381" s="179" t="s">
        <v>693</v>
      </c>
      <c r="E1381" s="179">
        <v>2019</v>
      </c>
      <c r="F1381" s="395" t="s">
        <v>19</v>
      </c>
      <c r="G1381" s="382" t="s">
        <v>20</v>
      </c>
      <c r="H1381" s="383" t="s">
        <v>20</v>
      </c>
      <c r="I1381" s="384"/>
      <c r="J1381" s="383"/>
      <c r="K1381" s="385"/>
      <c r="N1381" s="90">
        <v>1377</v>
      </c>
    </row>
    <row r="1382" spans="2:14" ht="19.5" customHeight="1">
      <c r="B1382" s="121">
        <f t="shared" si="32"/>
        <v>1346</v>
      </c>
      <c r="C1382" s="179" t="s">
        <v>692</v>
      </c>
      <c r="D1382" s="179" t="s">
        <v>1133</v>
      </c>
      <c r="E1382" s="179">
        <v>2012</v>
      </c>
      <c r="F1382" s="395">
        <v>2012</v>
      </c>
      <c r="G1382" s="382" t="s">
        <v>20</v>
      </c>
      <c r="H1382" s="383" t="s">
        <v>20</v>
      </c>
      <c r="I1382" s="384"/>
      <c r="J1382" s="383"/>
      <c r="K1382" s="385"/>
      <c r="N1382" s="90">
        <v>1378</v>
      </c>
    </row>
    <row r="1383" spans="2:14" ht="19.5" customHeight="1">
      <c r="B1383" s="121">
        <f t="shared" si="32"/>
        <v>1347</v>
      </c>
      <c r="C1383" s="179" t="s">
        <v>692</v>
      </c>
      <c r="D1383" s="179" t="s">
        <v>695</v>
      </c>
      <c r="E1383" s="179">
        <v>2017</v>
      </c>
      <c r="F1383" s="395" t="s">
        <v>19</v>
      </c>
      <c r="G1383" s="382" t="s">
        <v>20</v>
      </c>
      <c r="H1383" s="383" t="s">
        <v>20</v>
      </c>
      <c r="I1383" s="384"/>
      <c r="J1383" s="383"/>
      <c r="K1383" s="385"/>
      <c r="N1383" s="90">
        <v>1379</v>
      </c>
    </row>
    <row r="1384" spans="2:14" ht="19.5" customHeight="1">
      <c r="B1384" s="121">
        <f t="shared" si="32"/>
        <v>1348</v>
      </c>
      <c r="C1384" s="179" t="s">
        <v>692</v>
      </c>
      <c r="D1384" s="179" t="s">
        <v>696</v>
      </c>
      <c r="E1384" s="179">
        <v>2012</v>
      </c>
      <c r="F1384" s="395">
        <v>2019</v>
      </c>
      <c r="G1384" s="382" t="s">
        <v>20</v>
      </c>
      <c r="H1384" s="383" t="s">
        <v>20</v>
      </c>
      <c r="I1384" s="384"/>
      <c r="J1384" s="383"/>
      <c r="K1384" s="385"/>
      <c r="N1384" s="90">
        <v>1380</v>
      </c>
    </row>
    <row r="1385" spans="2:14" ht="19.5" customHeight="1">
      <c r="B1385" s="121">
        <f t="shared" si="32"/>
        <v>1349</v>
      </c>
      <c r="C1385" s="179" t="s">
        <v>692</v>
      </c>
      <c r="D1385" s="179" t="s">
        <v>698</v>
      </c>
      <c r="E1385" s="179">
        <v>2010</v>
      </c>
      <c r="F1385" s="395">
        <v>2018</v>
      </c>
      <c r="G1385" s="382" t="s">
        <v>20</v>
      </c>
      <c r="H1385" s="401" t="s">
        <v>20</v>
      </c>
      <c r="I1385" s="384"/>
      <c r="J1385" s="383"/>
      <c r="K1385" s="385"/>
      <c r="N1385" s="90">
        <v>1381</v>
      </c>
    </row>
    <row r="1386" spans="2:14" ht="19.5" customHeight="1">
      <c r="B1386" s="121">
        <f t="shared" si="32"/>
        <v>1350</v>
      </c>
      <c r="C1386" s="179" t="s">
        <v>692</v>
      </c>
      <c r="D1386" s="179" t="s">
        <v>698</v>
      </c>
      <c r="E1386" s="179">
        <v>2018</v>
      </c>
      <c r="F1386" s="395" t="s">
        <v>19</v>
      </c>
      <c r="G1386" s="382" t="s">
        <v>20</v>
      </c>
      <c r="H1386" s="383" t="s">
        <v>20</v>
      </c>
      <c r="I1386" s="384"/>
      <c r="J1386" s="383"/>
      <c r="K1386" s="385"/>
      <c r="N1386" s="90">
        <v>1382</v>
      </c>
    </row>
    <row r="1387" spans="2:14" ht="19.5" customHeight="1">
      <c r="B1387" s="121">
        <f t="shared" si="32"/>
        <v>1351</v>
      </c>
      <c r="C1387" s="179" t="s">
        <v>692</v>
      </c>
      <c r="D1387" s="179" t="s">
        <v>762</v>
      </c>
      <c r="E1387" s="179">
        <v>2018</v>
      </c>
      <c r="F1387" s="395" t="s">
        <v>19</v>
      </c>
      <c r="G1387" s="382" t="s">
        <v>20</v>
      </c>
      <c r="H1387" s="383" t="s">
        <v>20</v>
      </c>
      <c r="I1387" s="384"/>
      <c r="J1387" s="383"/>
      <c r="K1387" s="385"/>
      <c r="N1387" s="90">
        <v>1383</v>
      </c>
    </row>
    <row r="1388" spans="2:14" ht="19.5" customHeight="1">
      <c r="B1388" s="121">
        <f t="shared" si="32"/>
        <v>1352</v>
      </c>
      <c r="C1388" s="179" t="s">
        <v>692</v>
      </c>
      <c r="D1388" s="179" t="s">
        <v>1573</v>
      </c>
      <c r="E1388" s="179">
        <v>2007</v>
      </c>
      <c r="F1388" s="395">
        <v>2016</v>
      </c>
      <c r="G1388" s="382" t="s">
        <v>20</v>
      </c>
      <c r="H1388" s="401" t="s">
        <v>20</v>
      </c>
      <c r="I1388" s="384"/>
      <c r="J1388" s="383"/>
      <c r="K1388" s="385"/>
      <c r="N1388" s="90">
        <v>1384</v>
      </c>
    </row>
    <row r="1389" spans="2:14" ht="19.5" customHeight="1">
      <c r="B1389" s="121">
        <f t="shared" si="32"/>
        <v>1353</v>
      </c>
      <c r="C1389" s="179" t="s">
        <v>692</v>
      </c>
      <c r="D1389" s="179" t="s">
        <v>700</v>
      </c>
      <c r="E1389" s="179">
        <v>2017</v>
      </c>
      <c r="F1389" s="395" t="s">
        <v>19</v>
      </c>
      <c r="G1389" s="382" t="s">
        <v>20</v>
      </c>
      <c r="H1389" s="383" t="s">
        <v>20</v>
      </c>
      <c r="I1389" s="384"/>
      <c r="J1389" s="383"/>
      <c r="K1389" s="385"/>
      <c r="N1389" s="90">
        <v>1385</v>
      </c>
    </row>
    <row r="1390" spans="2:14" ht="19.5" customHeight="1">
      <c r="B1390" s="121">
        <f t="shared" si="32"/>
        <v>1354</v>
      </c>
      <c r="C1390" s="179" t="s">
        <v>692</v>
      </c>
      <c r="D1390" s="179" t="s">
        <v>1327</v>
      </c>
      <c r="E1390" s="179">
        <v>2017</v>
      </c>
      <c r="F1390" s="395" t="s">
        <v>19</v>
      </c>
      <c r="G1390" s="382" t="s">
        <v>20</v>
      </c>
      <c r="H1390" s="383" t="s">
        <v>20</v>
      </c>
      <c r="I1390" s="384"/>
      <c r="J1390" s="383"/>
      <c r="K1390" s="385"/>
      <c r="N1390" s="90">
        <v>1386</v>
      </c>
    </row>
    <row r="1391" spans="2:14" ht="19.5" customHeight="1">
      <c r="B1391" s="121">
        <f t="shared" si="32"/>
        <v>1355</v>
      </c>
      <c r="C1391" s="179" t="s">
        <v>692</v>
      </c>
      <c r="D1391" s="179" t="s">
        <v>1328</v>
      </c>
      <c r="E1391" s="179">
        <v>2017</v>
      </c>
      <c r="F1391" s="395" t="s">
        <v>19</v>
      </c>
      <c r="G1391" s="382" t="s">
        <v>20</v>
      </c>
      <c r="H1391" s="383" t="s">
        <v>20</v>
      </c>
      <c r="I1391" s="384"/>
      <c r="J1391" s="383"/>
      <c r="K1391" s="385"/>
      <c r="N1391" s="90">
        <v>1387</v>
      </c>
    </row>
    <row r="1392" spans="2:14" ht="19.5" customHeight="1">
      <c r="B1392" s="121">
        <f t="shared" si="32"/>
        <v>1356</v>
      </c>
      <c r="C1392" s="179" t="s">
        <v>692</v>
      </c>
      <c r="D1392" s="179" t="s">
        <v>701</v>
      </c>
      <c r="E1392" s="179">
        <v>2009</v>
      </c>
      <c r="F1392" s="395">
        <v>2018</v>
      </c>
      <c r="G1392" s="382" t="s">
        <v>20</v>
      </c>
      <c r="H1392" s="401" t="s">
        <v>20</v>
      </c>
      <c r="I1392" s="384"/>
      <c r="J1392" s="383"/>
      <c r="K1392" s="385"/>
      <c r="N1392" s="90">
        <v>1388</v>
      </c>
    </row>
    <row r="1393" spans="2:22" ht="19.5" customHeight="1">
      <c r="B1393" s="121">
        <f t="shared" si="32"/>
        <v>1357</v>
      </c>
      <c r="C1393" s="179" t="s">
        <v>692</v>
      </c>
      <c r="D1393" s="179" t="s">
        <v>703</v>
      </c>
      <c r="E1393" s="179">
        <v>2007</v>
      </c>
      <c r="F1393" s="395">
        <v>2016</v>
      </c>
      <c r="G1393" s="382" t="s">
        <v>20</v>
      </c>
      <c r="H1393" s="401" t="s">
        <v>20</v>
      </c>
      <c r="I1393" s="384"/>
      <c r="J1393" s="383"/>
      <c r="K1393" s="385"/>
      <c r="N1393" s="90">
        <v>1389</v>
      </c>
    </row>
    <row r="1394" spans="2:22" ht="19.5" customHeight="1">
      <c r="B1394" s="121">
        <f t="shared" si="32"/>
        <v>1358</v>
      </c>
      <c r="C1394" s="179" t="s">
        <v>692</v>
      </c>
      <c r="D1394" s="179" t="s">
        <v>704</v>
      </c>
      <c r="E1394" s="179">
        <v>2005</v>
      </c>
      <c r="F1394" s="395">
        <v>2014</v>
      </c>
      <c r="G1394" s="382" t="s">
        <v>20</v>
      </c>
      <c r="H1394" s="383" t="s">
        <v>20</v>
      </c>
      <c r="I1394" s="384"/>
      <c r="J1394" s="383"/>
      <c r="K1394" s="385"/>
      <c r="N1394" s="90">
        <v>1390</v>
      </c>
    </row>
    <row r="1395" spans="2:22" ht="19.5" customHeight="1">
      <c r="B1395" s="121">
        <f t="shared" si="32"/>
        <v>1359</v>
      </c>
      <c r="C1395" s="179" t="s">
        <v>692</v>
      </c>
      <c r="D1395" s="179" t="s">
        <v>704</v>
      </c>
      <c r="E1395" s="179">
        <v>2015</v>
      </c>
      <c r="F1395" s="395">
        <v>2017</v>
      </c>
      <c r="G1395" s="382" t="s">
        <v>20</v>
      </c>
      <c r="H1395" s="383" t="s">
        <v>20</v>
      </c>
      <c r="I1395" s="384"/>
      <c r="J1395" s="383"/>
      <c r="K1395" s="385"/>
      <c r="N1395" s="90">
        <v>1391</v>
      </c>
    </row>
    <row r="1396" spans="2:22" ht="19.5" customHeight="1" thickBot="1">
      <c r="B1396" s="124">
        <f t="shared" si="32"/>
        <v>1360</v>
      </c>
      <c r="C1396" s="125" t="s">
        <v>692</v>
      </c>
      <c r="D1396" s="125" t="s">
        <v>704</v>
      </c>
      <c r="E1396" s="125">
        <v>2016</v>
      </c>
      <c r="F1396" s="397" t="s">
        <v>19</v>
      </c>
      <c r="G1396" s="390" t="s">
        <v>20</v>
      </c>
      <c r="H1396" s="391" t="s">
        <v>20</v>
      </c>
      <c r="I1396" s="392"/>
      <c r="J1396" s="391"/>
      <c r="K1396" s="393"/>
      <c r="N1396" s="90">
        <v>1392</v>
      </c>
    </row>
    <row r="1399" spans="2:22" ht="14.25" customHeight="1">
      <c r="E1399" s="275" t="s">
        <v>20</v>
      </c>
      <c r="F1399" s="421" t="s">
        <v>1694</v>
      </c>
      <c r="G1399" s="421"/>
      <c r="H1399" s="421"/>
      <c r="I1399" s="421"/>
      <c r="J1399" s="421"/>
      <c r="K1399" s="421"/>
      <c r="L1399" s="377"/>
      <c r="M1399" s="377"/>
      <c r="N1399" s="377"/>
      <c r="O1399" s="377"/>
      <c r="P1399" s="377"/>
      <c r="Q1399" s="377"/>
      <c r="R1399" s="377"/>
      <c r="S1399" s="377"/>
      <c r="T1399" s="377"/>
      <c r="U1399" s="377"/>
      <c r="V1399" s="377"/>
    </row>
    <row r="1400" spans="2:22" ht="14.25" customHeight="1">
      <c r="E1400" s="406" t="s">
        <v>20</v>
      </c>
      <c r="F1400" s="421" t="s">
        <v>1790</v>
      </c>
      <c r="G1400" s="421"/>
      <c r="H1400" s="421"/>
      <c r="I1400" s="421"/>
      <c r="J1400" s="421"/>
      <c r="K1400" s="421"/>
      <c r="L1400" s="377"/>
      <c r="M1400" s="377"/>
      <c r="N1400" s="377"/>
      <c r="O1400" s="377"/>
      <c r="P1400" s="377"/>
      <c r="Q1400" s="377"/>
      <c r="R1400" s="377"/>
      <c r="S1400" s="377"/>
      <c r="T1400" s="377"/>
      <c r="U1400" s="377"/>
      <c r="V1400" s="377"/>
    </row>
    <row r="1401" spans="2:22" ht="14.25" customHeight="1">
      <c r="E1401" s="275"/>
      <c r="F1401" s="421" t="s">
        <v>1695</v>
      </c>
      <c r="G1401" s="421"/>
      <c r="H1401" s="421"/>
      <c r="I1401" s="421"/>
      <c r="J1401" s="421"/>
      <c r="K1401" s="421"/>
      <c r="L1401" s="377"/>
      <c r="M1401" s="377"/>
      <c r="N1401" s="377"/>
      <c r="O1401" s="377"/>
      <c r="P1401" s="377"/>
      <c r="Q1401" s="377"/>
      <c r="R1401" s="377"/>
      <c r="S1401" s="377"/>
      <c r="T1401" s="377"/>
      <c r="U1401" s="377"/>
      <c r="V1401" s="377"/>
    </row>
  </sheetData>
  <autoFilter ref="B4:N1396" xr:uid="{EF124378-1C19-4528-B4ED-5C6AE9D2013D}"/>
  <sortState xmlns:xlrd2="http://schemas.microsoft.com/office/spreadsheetml/2017/richdata2" ref="C5:K1396">
    <sortCondition ref="C5:C1396"/>
    <sortCondition ref="D5:D1396"/>
    <sortCondition ref="E5:E1396"/>
  </sortState>
  <mergeCells count="7">
    <mergeCell ref="F1400:K1400"/>
    <mergeCell ref="F1399:K1399"/>
    <mergeCell ref="F1401:K1401"/>
    <mergeCell ref="B1:K1"/>
    <mergeCell ref="B2:G2"/>
    <mergeCell ref="H2:K2"/>
    <mergeCell ref="B3:K3"/>
  </mergeCells>
  <phoneticPr fontId="40" type="noConversion"/>
  <conditionalFormatting sqref="E1399 E1401">
    <cfRule type="cellIs" dxfId="84" priority="5" operator="equal">
      <formula>0</formula>
    </cfRule>
    <cfRule type="cellIs" dxfId="83" priority="6" operator="equal">
      <formula>"+"</formula>
    </cfRule>
  </conditionalFormatting>
  <conditionalFormatting sqref="E1400">
    <cfRule type="cellIs" dxfId="82" priority="1" operator="equal">
      <formula>0</formula>
    </cfRule>
  </conditionalFormatting>
  <conditionalFormatting sqref="G5:K1396">
    <cfRule type="cellIs" dxfId="81" priority="3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7479D-A5FA-430B-A5EC-4A0FBD8E854D}">
  <dimension ref="A1:AA1638"/>
  <sheetViews>
    <sheetView tabSelected="1" zoomScaleNormal="10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R20" sqref="R20"/>
    </sheetView>
  </sheetViews>
  <sheetFormatPr defaultColWidth="9.109375" defaultRowHeight="13.2"/>
  <cols>
    <col min="1" max="1" width="6.33203125" style="153" bestFit="1" customWidth="1"/>
    <col min="2" max="3" width="22.33203125" style="90" customWidth="1"/>
    <col min="4" max="5" width="7.5546875" style="91" customWidth="1"/>
    <col min="6" max="6" width="11.33203125" style="91" customWidth="1"/>
    <col min="7" max="8" width="5.6640625" style="91" customWidth="1"/>
    <col min="9" max="24" width="5" style="98" customWidth="1"/>
    <col min="25" max="25" width="9.109375" style="90" hidden="1" customWidth="1"/>
    <col min="26" max="26" width="19.6640625" style="90" hidden="1" customWidth="1"/>
    <col min="27" max="16384" width="9.109375" style="90"/>
  </cols>
  <sheetData>
    <row r="1" spans="1:26" ht="54" customHeight="1" thickBot="1">
      <c r="A1" s="427"/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  <c r="X1" s="428"/>
    </row>
    <row r="2" spans="1:26" ht="22.5" customHeight="1" thickBot="1">
      <c r="A2" s="429" t="s">
        <v>2570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1">
        <v>46084</v>
      </c>
      <c r="S2" s="432"/>
      <c r="T2" s="432"/>
      <c r="U2" s="432"/>
      <c r="V2" s="432"/>
      <c r="W2" s="432"/>
      <c r="X2" s="433"/>
    </row>
    <row r="3" spans="1:26" ht="135" customHeight="1" thickBot="1">
      <c r="A3" s="114" t="s">
        <v>1</v>
      </c>
      <c r="B3" s="136" t="s">
        <v>2</v>
      </c>
      <c r="C3" s="136" t="s">
        <v>3</v>
      </c>
      <c r="D3" s="136" t="s">
        <v>4</v>
      </c>
      <c r="E3" s="137" t="s">
        <v>5</v>
      </c>
      <c r="F3" s="360" t="s">
        <v>2571</v>
      </c>
      <c r="G3" s="360" t="s">
        <v>1983</v>
      </c>
      <c r="H3" s="360" t="s">
        <v>1984</v>
      </c>
      <c r="I3" s="360" t="s">
        <v>1791</v>
      </c>
      <c r="J3" s="360" t="s">
        <v>1792</v>
      </c>
      <c r="K3" s="360" t="s">
        <v>1793</v>
      </c>
      <c r="L3" s="360" t="s">
        <v>1794</v>
      </c>
      <c r="M3" s="360" t="s">
        <v>1579</v>
      </c>
      <c r="N3" s="360" t="s">
        <v>1795</v>
      </c>
      <c r="O3" s="360" t="s">
        <v>1796</v>
      </c>
      <c r="P3" s="360" t="s">
        <v>1797</v>
      </c>
      <c r="Q3" s="360" t="s">
        <v>1798</v>
      </c>
      <c r="R3" s="360" t="s">
        <v>1799</v>
      </c>
      <c r="S3" s="360" t="s">
        <v>1800</v>
      </c>
      <c r="T3" s="360" t="s">
        <v>1801</v>
      </c>
      <c r="U3" s="360" t="s">
        <v>1802</v>
      </c>
      <c r="V3" s="360" t="s">
        <v>1803</v>
      </c>
      <c r="W3" s="360" t="s">
        <v>1804</v>
      </c>
      <c r="X3" s="361" t="s">
        <v>1805</v>
      </c>
      <c r="Y3" s="90" t="s">
        <v>1806</v>
      </c>
      <c r="Z3" s="407">
        <v>45841</v>
      </c>
    </row>
    <row r="4" spans="1:26">
      <c r="A4" s="475">
        <v>1</v>
      </c>
      <c r="B4" s="480" t="s">
        <v>1702</v>
      </c>
      <c r="C4" s="480" t="s">
        <v>1172</v>
      </c>
      <c r="D4" s="443">
        <v>2021</v>
      </c>
      <c r="E4" s="477" t="s">
        <v>19</v>
      </c>
      <c r="F4" s="477" t="s">
        <v>2572</v>
      </c>
      <c r="G4" s="464"/>
      <c r="H4" s="468" t="s">
        <v>20</v>
      </c>
      <c r="I4" s="469" t="s">
        <v>20</v>
      </c>
      <c r="J4" s="464"/>
      <c r="K4" s="463"/>
      <c r="L4" s="463"/>
      <c r="M4" s="463"/>
      <c r="N4" s="468" t="s">
        <v>20</v>
      </c>
      <c r="O4" s="464"/>
      <c r="P4" s="464"/>
      <c r="Q4" s="464"/>
      <c r="R4" s="464"/>
      <c r="S4" s="464"/>
      <c r="T4" s="464"/>
      <c r="U4" s="464"/>
      <c r="V4" s="464"/>
      <c r="W4" s="464"/>
      <c r="X4" s="464"/>
    </row>
    <row r="5" spans="1:26">
      <c r="A5" s="490">
        <v>2</v>
      </c>
      <c r="B5" s="483" t="s">
        <v>818</v>
      </c>
      <c r="C5" s="449" t="s">
        <v>819</v>
      </c>
      <c r="D5" s="445">
        <v>2013</v>
      </c>
      <c r="E5" s="461">
        <v>2022</v>
      </c>
      <c r="F5" s="461" t="s">
        <v>2572</v>
      </c>
      <c r="G5" s="464" t="s">
        <v>20</v>
      </c>
      <c r="H5" s="464"/>
      <c r="I5" s="464" t="s">
        <v>20</v>
      </c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</row>
    <row r="6" spans="1:26">
      <c r="A6" s="490">
        <v>3</v>
      </c>
      <c r="B6" s="483" t="s">
        <v>818</v>
      </c>
      <c r="C6" s="449" t="s">
        <v>821</v>
      </c>
      <c r="D6" s="445">
        <v>2008</v>
      </c>
      <c r="E6" s="461">
        <v>2014</v>
      </c>
      <c r="F6" s="461" t="s">
        <v>2572</v>
      </c>
      <c r="G6" s="464" t="s">
        <v>20</v>
      </c>
      <c r="H6" s="464"/>
      <c r="I6" s="464" t="s">
        <v>20</v>
      </c>
      <c r="J6" s="464"/>
      <c r="K6" s="464"/>
      <c r="L6" s="464"/>
      <c r="M6" s="464"/>
      <c r="N6" s="464"/>
      <c r="O6" s="463"/>
      <c r="P6" s="463"/>
      <c r="Q6" s="463"/>
      <c r="R6" s="463"/>
      <c r="S6" s="463"/>
      <c r="T6" s="463"/>
      <c r="U6" s="463"/>
      <c r="V6" s="463"/>
      <c r="W6" s="463"/>
      <c r="X6" s="463"/>
    </row>
    <row r="7" spans="1:26">
      <c r="A7" s="490">
        <v>4</v>
      </c>
      <c r="B7" s="483" t="s">
        <v>818</v>
      </c>
      <c r="C7" s="449" t="s">
        <v>821</v>
      </c>
      <c r="D7" s="445">
        <v>2008</v>
      </c>
      <c r="E7" s="461">
        <v>2014</v>
      </c>
      <c r="F7" s="461" t="s">
        <v>2572</v>
      </c>
      <c r="G7" s="464" t="s">
        <v>20</v>
      </c>
      <c r="H7" s="464"/>
      <c r="I7" s="464" t="s">
        <v>20</v>
      </c>
      <c r="J7" s="464"/>
      <c r="K7" s="464"/>
      <c r="L7" s="464"/>
      <c r="M7" s="464"/>
      <c r="N7" s="464"/>
      <c r="O7" s="463"/>
      <c r="P7" s="463"/>
      <c r="Q7" s="463"/>
      <c r="R7" s="463"/>
      <c r="S7" s="463"/>
      <c r="T7" s="463"/>
      <c r="U7" s="463"/>
      <c r="V7" s="463"/>
      <c r="W7" s="463"/>
      <c r="X7" s="463"/>
    </row>
    <row r="8" spans="1:26">
      <c r="A8" s="490">
        <v>5</v>
      </c>
      <c r="B8" s="449" t="s">
        <v>818</v>
      </c>
      <c r="C8" s="449" t="s">
        <v>821</v>
      </c>
      <c r="D8" s="445">
        <v>2014</v>
      </c>
      <c r="E8" s="461">
        <v>2022</v>
      </c>
      <c r="F8" s="461" t="s">
        <v>2572</v>
      </c>
      <c r="G8" s="464" t="s">
        <v>20</v>
      </c>
      <c r="H8" s="464"/>
      <c r="I8" s="464" t="s">
        <v>20</v>
      </c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</row>
    <row r="9" spans="1:26">
      <c r="A9" s="490">
        <v>6</v>
      </c>
      <c r="B9" s="449" t="s">
        <v>818</v>
      </c>
      <c r="C9" s="449" t="s">
        <v>822</v>
      </c>
      <c r="D9" s="445">
        <v>2012</v>
      </c>
      <c r="E9" s="461">
        <v>2019</v>
      </c>
      <c r="F9" s="461" t="s">
        <v>2572</v>
      </c>
      <c r="G9" s="464" t="s">
        <v>20</v>
      </c>
      <c r="H9" s="464"/>
      <c r="I9" s="464" t="s">
        <v>20</v>
      </c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</row>
    <row r="10" spans="1:26">
      <c r="A10" s="490">
        <v>7</v>
      </c>
      <c r="B10" s="449" t="s">
        <v>818</v>
      </c>
      <c r="C10" s="449" t="s">
        <v>822</v>
      </c>
      <c r="D10" s="445">
        <v>2019</v>
      </c>
      <c r="E10" s="461">
        <v>2022</v>
      </c>
      <c r="F10" s="461" t="s">
        <v>2572</v>
      </c>
      <c r="G10" s="464" t="s">
        <v>20</v>
      </c>
      <c r="H10" s="464"/>
      <c r="I10" s="464" t="s">
        <v>20</v>
      </c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</row>
    <row r="11" spans="1:26">
      <c r="A11" s="490">
        <v>8</v>
      </c>
      <c r="B11" s="449" t="s">
        <v>818</v>
      </c>
      <c r="C11" s="449" t="s">
        <v>823</v>
      </c>
      <c r="D11" s="445">
        <v>2010</v>
      </c>
      <c r="E11" s="461">
        <v>2012</v>
      </c>
      <c r="F11" s="461" t="s">
        <v>2572</v>
      </c>
      <c r="G11" s="464" t="s">
        <v>20</v>
      </c>
      <c r="H11" s="464"/>
      <c r="I11" s="464" t="s">
        <v>20</v>
      </c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</row>
    <row r="12" spans="1:26">
      <c r="A12" s="490">
        <v>9</v>
      </c>
      <c r="B12" s="449" t="s">
        <v>818</v>
      </c>
      <c r="C12" s="449" t="s">
        <v>824</v>
      </c>
      <c r="D12" s="445">
        <v>2014</v>
      </c>
      <c r="E12" s="461">
        <v>2020</v>
      </c>
      <c r="F12" s="461" t="s">
        <v>2572</v>
      </c>
      <c r="G12" s="464" t="s">
        <v>20</v>
      </c>
      <c r="H12" s="464"/>
      <c r="I12" s="464" t="s">
        <v>20</v>
      </c>
      <c r="J12" s="464"/>
      <c r="K12" s="464"/>
      <c r="L12" s="464"/>
      <c r="M12" s="464"/>
      <c r="N12" s="464"/>
      <c r="O12" s="464"/>
      <c r="P12" s="464"/>
      <c r="Q12" s="464"/>
      <c r="R12" s="464"/>
      <c r="S12" s="464"/>
      <c r="T12" s="464"/>
      <c r="U12" s="464"/>
      <c r="V12" s="464"/>
      <c r="W12" s="464"/>
      <c r="X12" s="464"/>
    </row>
    <row r="13" spans="1:26">
      <c r="A13" s="490">
        <v>10</v>
      </c>
      <c r="B13" s="449" t="s">
        <v>818</v>
      </c>
      <c r="C13" s="449" t="s">
        <v>825</v>
      </c>
      <c r="D13" s="445">
        <v>2008</v>
      </c>
      <c r="E13" s="461">
        <v>2014</v>
      </c>
      <c r="F13" s="461" t="s">
        <v>2572</v>
      </c>
      <c r="G13" s="464" t="s">
        <v>20</v>
      </c>
      <c r="H13" s="464"/>
      <c r="I13" s="464" t="s">
        <v>20</v>
      </c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</row>
    <row r="14" spans="1:26">
      <c r="A14" s="490">
        <v>11</v>
      </c>
      <c r="B14" s="449" t="s">
        <v>818</v>
      </c>
      <c r="C14" s="449" t="s">
        <v>826</v>
      </c>
      <c r="D14" s="445">
        <v>2015</v>
      </c>
      <c r="E14" s="461">
        <v>2021</v>
      </c>
      <c r="F14" s="461" t="s">
        <v>2572</v>
      </c>
      <c r="G14" s="464" t="s">
        <v>20</v>
      </c>
      <c r="H14" s="464"/>
      <c r="I14" s="464" t="s">
        <v>20</v>
      </c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</row>
    <row r="15" spans="1:26">
      <c r="A15" s="490">
        <v>12</v>
      </c>
      <c r="B15" s="449" t="s">
        <v>818</v>
      </c>
      <c r="C15" s="449" t="s">
        <v>826</v>
      </c>
      <c r="D15" s="445">
        <v>2021</v>
      </c>
      <c r="E15" s="461">
        <v>2022</v>
      </c>
      <c r="F15" s="461" t="s">
        <v>2572</v>
      </c>
      <c r="G15" s="464" t="s">
        <v>20</v>
      </c>
      <c r="H15" s="464"/>
      <c r="I15" s="464" t="s">
        <v>20</v>
      </c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</row>
    <row r="16" spans="1:26">
      <c r="A16" s="490">
        <v>13</v>
      </c>
      <c r="B16" s="449" t="s">
        <v>818</v>
      </c>
      <c r="C16" s="449" t="s">
        <v>827</v>
      </c>
      <c r="D16" s="445">
        <v>2008</v>
      </c>
      <c r="E16" s="461">
        <v>2014</v>
      </c>
      <c r="F16" s="461" t="s">
        <v>2572</v>
      </c>
      <c r="G16" s="464" t="s">
        <v>20</v>
      </c>
      <c r="H16" s="464"/>
      <c r="I16" s="464" t="s">
        <v>20</v>
      </c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</row>
    <row r="17" spans="1:24">
      <c r="A17" s="490">
        <v>14</v>
      </c>
      <c r="B17" s="449" t="s">
        <v>818</v>
      </c>
      <c r="C17" s="449" t="s">
        <v>828</v>
      </c>
      <c r="D17" s="445">
        <v>2010</v>
      </c>
      <c r="E17" s="461">
        <v>2013</v>
      </c>
      <c r="F17" s="461" t="s">
        <v>2572</v>
      </c>
      <c r="G17" s="464" t="s">
        <v>20</v>
      </c>
      <c r="H17" s="464"/>
      <c r="I17" s="464" t="s">
        <v>20</v>
      </c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</row>
    <row r="18" spans="1:24">
      <c r="A18" s="490">
        <v>15</v>
      </c>
      <c r="B18" s="485" t="s">
        <v>818</v>
      </c>
      <c r="C18" s="485" t="s">
        <v>821</v>
      </c>
      <c r="D18" s="488">
        <v>2014</v>
      </c>
      <c r="E18" s="488" t="s">
        <v>19</v>
      </c>
      <c r="F18" s="465" t="s">
        <v>2572</v>
      </c>
      <c r="G18" s="464" t="s">
        <v>20</v>
      </c>
      <c r="H18" s="464" t="s">
        <v>25</v>
      </c>
      <c r="I18" s="464" t="s">
        <v>20</v>
      </c>
      <c r="J18" s="464" t="s">
        <v>25</v>
      </c>
      <c r="K18" s="464" t="s">
        <v>20</v>
      </c>
      <c r="L18" s="464" t="s">
        <v>20</v>
      </c>
      <c r="M18" s="464" t="s">
        <v>25</v>
      </c>
      <c r="N18" s="464" t="s">
        <v>25</v>
      </c>
      <c r="O18" s="464" t="s">
        <v>25</v>
      </c>
      <c r="P18" s="464" t="s">
        <v>25</v>
      </c>
      <c r="Q18" s="464" t="s">
        <v>20</v>
      </c>
      <c r="R18" s="464" t="s">
        <v>25</v>
      </c>
      <c r="S18" s="464" t="s">
        <v>25</v>
      </c>
      <c r="T18" s="464" t="s">
        <v>25</v>
      </c>
      <c r="U18" s="464" t="s">
        <v>25</v>
      </c>
      <c r="V18" s="464" t="s">
        <v>25</v>
      </c>
      <c r="W18" s="464" t="s">
        <v>25</v>
      </c>
      <c r="X18" s="464" t="s">
        <v>25</v>
      </c>
    </row>
    <row r="19" spans="1:24">
      <c r="A19" s="490">
        <v>16</v>
      </c>
      <c r="B19" s="449" t="s">
        <v>17</v>
      </c>
      <c r="C19" s="449" t="s">
        <v>18</v>
      </c>
      <c r="D19" s="446">
        <v>2006</v>
      </c>
      <c r="E19" s="461">
        <v>2010</v>
      </c>
      <c r="F19" s="461" t="s">
        <v>2572</v>
      </c>
      <c r="G19" s="464"/>
      <c r="H19" s="468" t="s">
        <v>20</v>
      </c>
      <c r="I19" s="469" t="s">
        <v>20</v>
      </c>
      <c r="J19" s="464"/>
      <c r="K19" s="463"/>
      <c r="L19" s="463"/>
      <c r="M19" s="463"/>
      <c r="N19" s="468" t="s">
        <v>20</v>
      </c>
      <c r="O19" s="464"/>
      <c r="P19" s="464"/>
      <c r="Q19" s="464"/>
      <c r="R19" s="464"/>
      <c r="S19" s="464"/>
      <c r="T19" s="464"/>
      <c r="U19" s="464"/>
      <c r="V19" s="464"/>
      <c r="W19" s="464"/>
      <c r="X19" s="464"/>
    </row>
    <row r="20" spans="1:24">
      <c r="A20" s="490">
        <v>17</v>
      </c>
      <c r="B20" s="449" t="s">
        <v>17</v>
      </c>
      <c r="C20" s="449" t="s">
        <v>18</v>
      </c>
      <c r="D20" s="446">
        <v>2020</v>
      </c>
      <c r="E20" s="461" t="s">
        <v>19</v>
      </c>
      <c r="F20" s="461" t="s">
        <v>2572</v>
      </c>
      <c r="G20" s="468" t="s">
        <v>20</v>
      </c>
      <c r="H20" s="468" t="s">
        <v>20</v>
      </c>
      <c r="I20" s="469" t="s">
        <v>20</v>
      </c>
      <c r="J20" s="464"/>
      <c r="K20" s="463"/>
      <c r="L20" s="463"/>
      <c r="M20" s="463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</row>
    <row r="21" spans="1:24">
      <c r="A21" s="490">
        <v>18</v>
      </c>
      <c r="B21" s="449" t="s">
        <v>17</v>
      </c>
      <c r="C21" s="449" t="s">
        <v>767</v>
      </c>
      <c r="D21" s="447">
        <v>2006</v>
      </c>
      <c r="E21" s="462" t="s">
        <v>19</v>
      </c>
      <c r="F21" s="462" t="s">
        <v>2572</v>
      </c>
      <c r="G21" s="464"/>
      <c r="H21" s="468" t="s">
        <v>20</v>
      </c>
      <c r="I21" s="469" t="s">
        <v>20</v>
      </c>
      <c r="J21" s="464"/>
      <c r="K21" s="463"/>
      <c r="L21" s="463"/>
      <c r="M21" s="463"/>
      <c r="N21" s="468" t="s">
        <v>20</v>
      </c>
      <c r="O21" s="464"/>
      <c r="P21" s="464"/>
      <c r="Q21" s="464"/>
      <c r="R21" s="464"/>
      <c r="S21" s="464"/>
      <c r="T21" s="464"/>
      <c r="U21" s="464"/>
      <c r="V21" s="464"/>
      <c r="W21" s="464"/>
      <c r="X21" s="464"/>
    </row>
    <row r="22" spans="1:24">
      <c r="A22" s="490">
        <v>19</v>
      </c>
      <c r="B22" s="449" t="s">
        <v>21</v>
      </c>
      <c r="C22" s="449" t="s">
        <v>1336</v>
      </c>
      <c r="D22" s="445">
        <v>2000</v>
      </c>
      <c r="E22" s="461">
        <v>2010</v>
      </c>
      <c r="F22" s="461" t="s">
        <v>2572</v>
      </c>
      <c r="G22" s="464"/>
      <c r="H22" s="462" t="s">
        <v>20</v>
      </c>
      <c r="I22" s="470" t="s">
        <v>20</v>
      </c>
      <c r="J22" s="464"/>
      <c r="K22" s="463"/>
      <c r="L22" s="463"/>
      <c r="M22" s="463"/>
      <c r="N22" s="463"/>
      <c r="O22" s="464"/>
      <c r="P22" s="464"/>
      <c r="Q22" s="464"/>
      <c r="R22" s="464"/>
      <c r="S22" s="464"/>
      <c r="T22" s="464"/>
      <c r="U22" s="464"/>
      <c r="V22" s="464"/>
      <c r="W22" s="464"/>
      <c r="X22" s="464"/>
    </row>
    <row r="23" spans="1:24">
      <c r="A23" s="490">
        <v>20</v>
      </c>
      <c r="B23" s="449" t="s">
        <v>21</v>
      </c>
      <c r="C23" s="449" t="s">
        <v>1338</v>
      </c>
      <c r="D23" s="446">
        <v>2005</v>
      </c>
      <c r="E23" s="461">
        <v>2011</v>
      </c>
      <c r="F23" s="461" t="s">
        <v>2572</v>
      </c>
      <c r="G23" s="464"/>
      <c r="H23" s="462" t="s">
        <v>20</v>
      </c>
      <c r="I23" s="470" t="s">
        <v>20</v>
      </c>
      <c r="J23" s="464"/>
      <c r="K23" s="463"/>
      <c r="L23" s="463"/>
      <c r="M23" s="463"/>
      <c r="N23" s="463"/>
      <c r="O23" s="464"/>
      <c r="P23" s="464"/>
      <c r="Q23" s="464"/>
      <c r="R23" s="464"/>
      <c r="S23" s="464"/>
      <c r="T23" s="464"/>
      <c r="U23" s="464"/>
      <c r="V23" s="464"/>
      <c r="W23" s="464"/>
      <c r="X23" s="464"/>
    </row>
    <row r="24" spans="1:24">
      <c r="A24" s="490">
        <v>21</v>
      </c>
      <c r="B24" s="449" t="s">
        <v>21</v>
      </c>
      <c r="C24" s="449" t="s">
        <v>22</v>
      </c>
      <c r="D24" s="446">
        <v>2013</v>
      </c>
      <c r="E24" s="461">
        <v>2020</v>
      </c>
      <c r="F24" s="461" t="s">
        <v>2572</v>
      </c>
      <c r="G24" s="464"/>
      <c r="H24" s="468" t="s">
        <v>20</v>
      </c>
      <c r="I24" s="469" t="s">
        <v>20</v>
      </c>
      <c r="J24" s="464"/>
      <c r="K24" s="463"/>
      <c r="L24" s="463"/>
      <c r="M24" s="463"/>
      <c r="N24" s="463"/>
      <c r="O24" s="464"/>
      <c r="P24" s="464"/>
      <c r="Q24" s="464"/>
      <c r="R24" s="464"/>
      <c r="S24" s="464"/>
      <c r="T24" s="464"/>
      <c r="U24" s="464"/>
      <c r="V24" s="464"/>
      <c r="W24" s="464"/>
      <c r="X24" s="464"/>
    </row>
    <row r="25" spans="1:24">
      <c r="A25" s="490">
        <v>22</v>
      </c>
      <c r="B25" s="449" t="s">
        <v>21</v>
      </c>
      <c r="C25" s="449" t="s">
        <v>23</v>
      </c>
      <c r="D25" s="445">
        <v>2005</v>
      </c>
      <c r="E25" s="461">
        <v>2010</v>
      </c>
      <c r="F25" s="461" t="s">
        <v>2572</v>
      </c>
      <c r="G25" s="464"/>
      <c r="H25" s="462" t="s">
        <v>20</v>
      </c>
      <c r="I25" s="470" t="s">
        <v>20</v>
      </c>
      <c r="J25" s="464"/>
      <c r="K25" s="463"/>
      <c r="L25" s="463"/>
      <c r="M25" s="463"/>
      <c r="N25" s="463"/>
      <c r="O25" s="464"/>
      <c r="P25" s="464"/>
      <c r="Q25" s="464"/>
      <c r="R25" s="464"/>
      <c r="S25" s="464"/>
      <c r="T25" s="464"/>
      <c r="U25" s="464"/>
      <c r="V25" s="464"/>
      <c r="W25" s="464"/>
      <c r="X25" s="464"/>
    </row>
    <row r="26" spans="1:24">
      <c r="A26" s="490">
        <v>23</v>
      </c>
      <c r="B26" s="449" t="s">
        <v>21</v>
      </c>
      <c r="C26" s="449" t="s">
        <v>27</v>
      </c>
      <c r="D26" s="445">
        <v>2010</v>
      </c>
      <c r="E26" s="461">
        <v>2020</v>
      </c>
      <c r="F26" s="461" t="s">
        <v>2572</v>
      </c>
      <c r="G26" s="464"/>
      <c r="H26" s="468" t="s">
        <v>20</v>
      </c>
      <c r="I26" s="469" t="s">
        <v>20</v>
      </c>
      <c r="J26" s="464"/>
      <c r="K26" s="463"/>
      <c r="L26" s="463"/>
      <c r="M26" s="463"/>
      <c r="N26" s="463"/>
      <c r="O26" s="464"/>
      <c r="P26" s="464"/>
      <c r="Q26" s="464"/>
      <c r="R26" s="464"/>
      <c r="S26" s="464"/>
      <c r="T26" s="464"/>
      <c r="U26" s="464"/>
      <c r="V26" s="464"/>
      <c r="W26" s="464"/>
      <c r="X26" s="464"/>
    </row>
    <row r="27" spans="1:24">
      <c r="A27" s="490">
        <v>24</v>
      </c>
      <c r="B27" s="449" t="s">
        <v>21</v>
      </c>
      <c r="C27" s="449" t="s">
        <v>28</v>
      </c>
      <c r="D27" s="445">
        <v>2003</v>
      </c>
      <c r="E27" s="461">
        <v>2010</v>
      </c>
      <c r="F27" s="461" t="s">
        <v>2572</v>
      </c>
      <c r="G27" s="464"/>
      <c r="H27" s="462" t="s">
        <v>20</v>
      </c>
      <c r="I27" s="470" t="s">
        <v>20</v>
      </c>
      <c r="J27" s="464"/>
      <c r="K27" s="463"/>
      <c r="L27" s="463"/>
      <c r="M27" s="463"/>
      <c r="N27" s="463"/>
      <c r="O27" s="464"/>
      <c r="P27" s="464"/>
      <c r="Q27" s="464"/>
      <c r="R27" s="464"/>
      <c r="S27" s="464"/>
      <c r="T27" s="464"/>
      <c r="U27" s="464"/>
      <c r="V27" s="464"/>
      <c r="W27" s="464"/>
      <c r="X27" s="464"/>
    </row>
    <row r="28" spans="1:24">
      <c r="A28" s="490">
        <v>25</v>
      </c>
      <c r="B28" s="449" t="s">
        <v>21</v>
      </c>
      <c r="C28" s="449" t="s">
        <v>1332</v>
      </c>
      <c r="D28" s="445">
        <v>2016</v>
      </c>
      <c r="E28" s="461" t="s">
        <v>19</v>
      </c>
      <c r="F28" s="461" t="s">
        <v>2572</v>
      </c>
      <c r="G28" s="464"/>
      <c r="H28" s="462" t="s">
        <v>20</v>
      </c>
      <c r="I28" s="470" t="s">
        <v>20</v>
      </c>
      <c r="J28" s="464"/>
      <c r="K28" s="463"/>
      <c r="L28" s="463"/>
      <c r="M28" s="463"/>
      <c r="N28" s="463" t="s">
        <v>20</v>
      </c>
      <c r="O28" s="464"/>
      <c r="P28" s="464"/>
      <c r="Q28" s="464"/>
      <c r="R28" s="464"/>
      <c r="S28" s="464"/>
      <c r="T28" s="464"/>
      <c r="U28" s="464"/>
      <c r="V28" s="464"/>
      <c r="W28" s="464"/>
      <c r="X28" s="464"/>
    </row>
    <row r="29" spans="1:24">
      <c r="A29" s="490">
        <v>26</v>
      </c>
      <c r="B29" s="449" t="s">
        <v>21</v>
      </c>
      <c r="C29" s="449" t="s">
        <v>30</v>
      </c>
      <c r="D29" s="445">
        <v>2008</v>
      </c>
      <c r="E29" s="461">
        <v>2018</v>
      </c>
      <c r="F29" s="461" t="s">
        <v>2572</v>
      </c>
      <c r="G29" s="464"/>
      <c r="H29" s="468" t="s">
        <v>20</v>
      </c>
      <c r="I29" s="469" t="s">
        <v>20</v>
      </c>
      <c r="J29" s="464"/>
      <c r="K29" s="463"/>
      <c r="L29" s="463"/>
      <c r="M29" s="463"/>
      <c r="N29" s="463"/>
      <c r="O29" s="464"/>
      <c r="P29" s="464"/>
      <c r="Q29" s="464"/>
      <c r="R29" s="464"/>
      <c r="S29" s="464"/>
      <c r="T29" s="464"/>
      <c r="U29" s="464"/>
      <c r="V29" s="464"/>
      <c r="W29" s="464"/>
      <c r="X29" s="464"/>
    </row>
    <row r="30" spans="1:24">
      <c r="A30" s="490">
        <v>27</v>
      </c>
      <c r="B30" s="484" t="s">
        <v>21</v>
      </c>
      <c r="C30" s="484" t="s">
        <v>31</v>
      </c>
      <c r="D30" s="445">
        <v>2006</v>
      </c>
      <c r="E30" s="461">
        <v>2010</v>
      </c>
      <c r="F30" s="461" t="s">
        <v>2572</v>
      </c>
      <c r="G30" s="464"/>
      <c r="H30" s="464" t="s">
        <v>20</v>
      </c>
      <c r="I30" s="464" t="s">
        <v>20</v>
      </c>
      <c r="J30" s="464"/>
      <c r="K30" s="464"/>
      <c r="L30" s="464"/>
      <c r="M30" s="464"/>
      <c r="N30" s="463"/>
      <c r="O30" s="464"/>
      <c r="P30" s="464"/>
      <c r="Q30" s="464"/>
      <c r="R30" s="464"/>
      <c r="S30" s="464"/>
      <c r="T30" s="464"/>
      <c r="U30" s="464"/>
      <c r="V30" s="464"/>
      <c r="W30" s="464"/>
      <c r="X30" s="464"/>
    </row>
    <row r="31" spans="1:24">
      <c r="A31" s="490">
        <v>28</v>
      </c>
      <c r="B31" s="449" t="s">
        <v>21</v>
      </c>
      <c r="C31" s="449" t="s">
        <v>32</v>
      </c>
      <c r="D31" s="445">
        <v>2017</v>
      </c>
      <c r="E31" s="461" t="s">
        <v>19</v>
      </c>
      <c r="F31" s="461" t="s">
        <v>2572</v>
      </c>
      <c r="G31" s="464"/>
      <c r="H31" s="464" t="s">
        <v>20</v>
      </c>
      <c r="I31" s="464" t="s">
        <v>20</v>
      </c>
      <c r="J31" s="464"/>
      <c r="K31" s="464"/>
      <c r="L31" s="464"/>
      <c r="M31" s="464"/>
      <c r="N31" s="464"/>
      <c r="O31" s="464"/>
      <c r="P31" s="464"/>
      <c r="Q31" s="464"/>
      <c r="R31" s="464"/>
      <c r="S31" s="464"/>
      <c r="T31" s="464"/>
      <c r="U31" s="464"/>
      <c r="V31" s="464"/>
      <c r="W31" s="464"/>
      <c r="X31" s="464"/>
    </row>
    <row r="32" spans="1:24">
      <c r="A32" s="490">
        <v>29</v>
      </c>
      <c r="B32" s="485" t="s">
        <v>21</v>
      </c>
      <c r="C32" s="485" t="s">
        <v>2578</v>
      </c>
      <c r="D32" s="488">
        <v>2022</v>
      </c>
      <c r="E32" s="488" t="s">
        <v>19</v>
      </c>
      <c r="F32" s="465" t="s">
        <v>2572</v>
      </c>
      <c r="G32" s="464" t="s">
        <v>25</v>
      </c>
      <c r="H32" s="464" t="s">
        <v>20</v>
      </c>
      <c r="I32" s="464" t="s">
        <v>20</v>
      </c>
      <c r="J32" s="464" t="s">
        <v>25</v>
      </c>
      <c r="K32" s="464" t="s">
        <v>25</v>
      </c>
      <c r="L32" s="464" t="s">
        <v>25</v>
      </c>
      <c r="M32" s="464" t="s">
        <v>25</v>
      </c>
      <c r="N32" s="464" t="s">
        <v>25</v>
      </c>
      <c r="O32" s="464" t="s">
        <v>25</v>
      </c>
      <c r="P32" s="464" t="s">
        <v>25</v>
      </c>
      <c r="Q32" s="464" t="s">
        <v>25</v>
      </c>
      <c r="R32" s="464" t="s">
        <v>25</v>
      </c>
      <c r="S32" s="464" t="s">
        <v>25</v>
      </c>
      <c r="T32" s="464" t="s">
        <v>25</v>
      </c>
      <c r="U32" s="464" t="s">
        <v>25</v>
      </c>
      <c r="V32" s="464" t="s">
        <v>25</v>
      </c>
      <c r="W32" s="464" t="s">
        <v>25</v>
      </c>
      <c r="X32" s="464" t="s">
        <v>25</v>
      </c>
    </row>
    <row r="33" spans="1:24">
      <c r="A33" s="490">
        <v>30</v>
      </c>
      <c r="B33" s="449" t="s">
        <v>33</v>
      </c>
      <c r="C33" s="449" t="s">
        <v>1136</v>
      </c>
      <c r="D33" s="446">
        <v>2013</v>
      </c>
      <c r="E33" s="461">
        <v>2019</v>
      </c>
      <c r="F33" s="461" t="s">
        <v>2572</v>
      </c>
      <c r="G33" s="464" t="s">
        <v>20</v>
      </c>
      <c r="H33" s="464"/>
      <c r="I33" s="464" t="s">
        <v>20</v>
      </c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  <c r="W33" s="464"/>
      <c r="X33" s="464"/>
    </row>
    <row r="34" spans="1:24">
      <c r="A34" s="490">
        <v>31</v>
      </c>
      <c r="B34" s="449" t="s">
        <v>33</v>
      </c>
      <c r="C34" s="449" t="s">
        <v>1136</v>
      </c>
      <c r="D34" s="446">
        <v>2020</v>
      </c>
      <c r="E34" s="461" t="s">
        <v>19</v>
      </c>
      <c r="F34" s="461" t="s">
        <v>2572</v>
      </c>
      <c r="G34" s="464" t="s">
        <v>20</v>
      </c>
      <c r="H34" s="464"/>
      <c r="I34" s="464" t="s">
        <v>20</v>
      </c>
      <c r="J34" s="464"/>
      <c r="K34" s="464"/>
      <c r="L34" s="464"/>
      <c r="M34" s="464"/>
      <c r="N34" s="464"/>
      <c r="O34" s="464"/>
      <c r="P34" s="464"/>
      <c r="Q34" s="464"/>
      <c r="R34" s="464"/>
      <c r="S34" s="464"/>
      <c r="T34" s="464"/>
      <c r="U34" s="464"/>
      <c r="V34" s="464"/>
      <c r="W34" s="464"/>
      <c r="X34" s="464"/>
    </row>
    <row r="35" spans="1:24">
      <c r="A35" s="490">
        <v>32</v>
      </c>
      <c r="B35" s="449" t="s">
        <v>33</v>
      </c>
      <c r="C35" s="449" t="s">
        <v>1137</v>
      </c>
      <c r="D35" s="446">
        <v>2014</v>
      </c>
      <c r="E35" s="461">
        <v>2022</v>
      </c>
      <c r="F35" s="461" t="s">
        <v>2572</v>
      </c>
      <c r="G35" s="464" t="s">
        <v>20</v>
      </c>
      <c r="H35" s="464"/>
      <c r="I35" s="464" t="s">
        <v>20</v>
      </c>
      <c r="J35" s="464"/>
      <c r="K35" s="464"/>
      <c r="L35" s="464"/>
      <c r="M35" s="464"/>
      <c r="N35" s="464"/>
      <c r="O35" s="464"/>
      <c r="P35" s="464"/>
      <c r="Q35" s="464"/>
      <c r="R35" s="464"/>
      <c r="S35" s="464"/>
      <c r="T35" s="464"/>
      <c r="U35" s="464"/>
      <c r="V35" s="464"/>
      <c r="W35" s="464"/>
      <c r="X35" s="464"/>
    </row>
    <row r="36" spans="1:24">
      <c r="A36" s="490">
        <v>33</v>
      </c>
      <c r="B36" s="449" t="s">
        <v>33</v>
      </c>
      <c r="C36" s="449" t="s">
        <v>1137</v>
      </c>
      <c r="D36" s="446">
        <v>2022</v>
      </c>
      <c r="E36" s="461" t="s">
        <v>19</v>
      </c>
      <c r="F36" s="461" t="s">
        <v>2572</v>
      </c>
      <c r="G36" s="464" t="s">
        <v>20</v>
      </c>
      <c r="H36" s="464"/>
      <c r="I36" s="464" t="s">
        <v>20</v>
      </c>
      <c r="J36" s="464"/>
      <c r="K36" s="464"/>
      <c r="L36" s="464"/>
      <c r="M36" s="464"/>
      <c r="N36" s="464"/>
      <c r="O36" s="464"/>
      <c r="P36" s="464"/>
      <c r="Q36" s="464"/>
      <c r="R36" s="464"/>
      <c r="S36" s="464"/>
      <c r="T36" s="464"/>
      <c r="U36" s="464"/>
      <c r="V36" s="464"/>
      <c r="W36" s="464"/>
      <c r="X36" s="464"/>
    </row>
    <row r="37" spans="1:24">
      <c r="A37" s="490">
        <v>34</v>
      </c>
      <c r="B37" s="449" t="s">
        <v>33</v>
      </c>
      <c r="C37" s="449" t="s">
        <v>1138</v>
      </c>
      <c r="D37" s="445">
        <v>2011</v>
      </c>
      <c r="E37" s="461">
        <v>2016</v>
      </c>
      <c r="F37" s="461" t="s">
        <v>2572</v>
      </c>
      <c r="G37" s="464" t="s">
        <v>20</v>
      </c>
      <c r="H37" s="464"/>
      <c r="I37" s="464" t="s">
        <v>20</v>
      </c>
      <c r="J37" s="464"/>
      <c r="K37" s="464"/>
      <c r="L37" s="464"/>
      <c r="M37" s="464"/>
      <c r="N37" s="464"/>
      <c r="O37" s="463"/>
      <c r="P37" s="463"/>
      <c r="Q37" s="463"/>
      <c r="R37" s="463"/>
      <c r="S37" s="463"/>
      <c r="T37" s="463"/>
      <c r="U37" s="463"/>
      <c r="V37" s="463"/>
      <c r="W37" s="463"/>
      <c r="X37" s="463"/>
    </row>
    <row r="38" spans="1:24">
      <c r="A38" s="490">
        <v>35</v>
      </c>
      <c r="B38" s="449" t="s">
        <v>33</v>
      </c>
      <c r="C38" s="449" t="s">
        <v>1138</v>
      </c>
      <c r="D38" s="446">
        <v>2017</v>
      </c>
      <c r="E38" s="461" t="s">
        <v>19</v>
      </c>
      <c r="F38" s="461" t="s">
        <v>2572</v>
      </c>
      <c r="G38" s="464" t="s">
        <v>20</v>
      </c>
      <c r="H38" s="464"/>
      <c r="I38" s="464" t="s">
        <v>20</v>
      </c>
      <c r="J38" s="464"/>
      <c r="K38" s="464"/>
      <c r="L38" s="464"/>
      <c r="M38" s="464"/>
      <c r="N38" s="464"/>
      <c r="O38" s="463"/>
      <c r="P38" s="463"/>
      <c r="Q38" s="463"/>
      <c r="R38" s="463"/>
      <c r="S38" s="463"/>
      <c r="T38" s="463"/>
      <c r="U38" s="463"/>
      <c r="V38" s="463"/>
      <c r="W38" s="463"/>
      <c r="X38" s="463"/>
    </row>
    <row r="39" spans="1:24">
      <c r="A39" s="490">
        <v>36</v>
      </c>
      <c r="B39" s="449" t="s">
        <v>33</v>
      </c>
      <c r="C39" s="449" t="s">
        <v>37</v>
      </c>
      <c r="D39" s="446">
        <v>2011</v>
      </c>
      <c r="E39" s="461">
        <v>2019</v>
      </c>
      <c r="F39" s="461" t="s">
        <v>2572</v>
      </c>
      <c r="G39" s="464" t="s">
        <v>20</v>
      </c>
      <c r="H39" s="464"/>
      <c r="I39" s="464" t="s">
        <v>20</v>
      </c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</row>
    <row r="40" spans="1:24">
      <c r="A40" s="490">
        <v>37</v>
      </c>
      <c r="B40" s="449" t="s">
        <v>33</v>
      </c>
      <c r="C40" s="449" t="s">
        <v>38</v>
      </c>
      <c r="D40" s="446">
        <v>2009</v>
      </c>
      <c r="E40" s="461">
        <v>2015</v>
      </c>
      <c r="F40" s="461" t="s">
        <v>2572</v>
      </c>
      <c r="G40" s="464" t="s">
        <v>20</v>
      </c>
      <c r="H40" s="464"/>
      <c r="I40" s="464" t="s">
        <v>20</v>
      </c>
      <c r="J40" s="464"/>
      <c r="K40" s="464"/>
      <c r="L40" s="464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</row>
    <row r="41" spans="1:24">
      <c r="A41" s="490">
        <v>38</v>
      </c>
      <c r="B41" s="449" t="s">
        <v>33</v>
      </c>
      <c r="C41" s="449" t="s">
        <v>1139</v>
      </c>
      <c r="D41" s="445">
        <v>2013</v>
      </c>
      <c r="E41" s="461">
        <v>2020</v>
      </c>
      <c r="F41" s="461" t="s">
        <v>2572</v>
      </c>
      <c r="G41" s="464" t="s">
        <v>20</v>
      </c>
      <c r="H41" s="464"/>
      <c r="I41" s="464" t="s">
        <v>20</v>
      </c>
      <c r="J41" s="464"/>
      <c r="K41" s="464"/>
      <c r="L41" s="464"/>
      <c r="M41" s="464"/>
      <c r="N41" s="464"/>
      <c r="O41" s="464"/>
      <c r="P41" s="464"/>
      <c r="Q41" s="464"/>
      <c r="R41" s="464"/>
      <c r="S41" s="464"/>
      <c r="T41" s="464"/>
      <c r="U41" s="464"/>
      <c r="V41" s="464"/>
      <c r="W41" s="464"/>
      <c r="X41" s="464"/>
    </row>
    <row r="42" spans="1:24">
      <c r="A42" s="490">
        <v>39</v>
      </c>
      <c r="B42" s="449" t="s">
        <v>33</v>
      </c>
      <c r="C42" s="449" t="s">
        <v>1139</v>
      </c>
      <c r="D42" s="445">
        <v>2020</v>
      </c>
      <c r="E42" s="461" t="s">
        <v>19</v>
      </c>
      <c r="F42" s="461" t="s">
        <v>2572</v>
      </c>
      <c r="G42" s="464" t="s">
        <v>20</v>
      </c>
      <c r="H42" s="464"/>
      <c r="I42" s="464" t="s">
        <v>20</v>
      </c>
      <c r="J42" s="464"/>
      <c r="K42" s="464"/>
      <c r="L42" s="464"/>
      <c r="M42" s="464"/>
      <c r="N42" s="464"/>
      <c r="O42" s="464"/>
      <c r="P42" s="464"/>
      <c r="Q42" s="464"/>
      <c r="R42" s="464"/>
      <c r="S42" s="464"/>
      <c r="T42" s="464"/>
      <c r="U42" s="464"/>
      <c r="V42" s="464"/>
      <c r="W42" s="464"/>
      <c r="X42" s="464"/>
    </row>
    <row r="43" spans="1:24">
      <c r="A43" s="490">
        <v>40</v>
      </c>
      <c r="B43" s="449" t="s">
        <v>33</v>
      </c>
      <c r="C43" s="449" t="s">
        <v>1140</v>
      </c>
      <c r="D43" s="446">
        <v>2014</v>
      </c>
      <c r="E43" s="461">
        <v>2022</v>
      </c>
      <c r="F43" s="461" t="s">
        <v>2572</v>
      </c>
      <c r="G43" s="464" t="s">
        <v>20</v>
      </c>
      <c r="H43" s="464"/>
      <c r="I43" s="464" t="s">
        <v>20</v>
      </c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</row>
    <row r="44" spans="1:24">
      <c r="A44" s="490">
        <v>41</v>
      </c>
      <c r="B44" s="484" t="s">
        <v>33</v>
      </c>
      <c r="C44" s="484" t="s">
        <v>1140</v>
      </c>
      <c r="D44" s="446">
        <v>2022</v>
      </c>
      <c r="E44" s="461" t="s">
        <v>19</v>
      </c>
      <c r="F44" s="461" t="s">
        <v>2572</v>
      </c>
      <c r="G44" s="464" t="s">
        <v>20</v>
      </c>
      <c r="H44" s="464"/>
      <c r="I44" s="464" t="s">
        <v>20</v>
      </c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</row>
    <row r="45" spans="1:24">
      <c r="A45" s="490">
        <v>42</v>
      </c>
      <c r="B45" s="449" t="s">
        <v>33</v>
      </c>
      <c r="C45" s="449" t="s">
        <v>1141</v>
      </c>
      <c r="D45" s="450">
        <v>2011</v>
      </c>
      <c r="E45" s="461">
        <v>2016</v>
      </c>
      <c r="F45" s="462" t="s">
        <v>2572</v>
      </c>
      <c r="G45" s="464" t="s">
        <v>20</v>
      </c>
      <c r="H45" s="464"/>
      <c r="I45" s="464" t="s">
        <v>20</v>
      </c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</row>
    <row r="46" spans="1:24">
      <c r="A46" s="490">
        <v>43</v>
      </c>
      <c r="B46" s="449" t="s">
        <v>33</v>
      </c>
      <c r="C46" s="449" t="s">
        <v>1141</v>
      </c>
      <c r="D46" s="451">
        <v>2011</v>
      </c>
      <c r="E46" s="461">
        <v>2016</v>
      </c>
      <c r="F46" s="462" t="s">
        <v>2572</v>
      </c>
      <c r="G46" s="464" t="s">
        <v>20</v>
      </c>
      <c r="H46" s="464"/>
      <c r="I46" s="464" t="s">
        <v>20</v>
      </c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  <c r="V46" s="464"/>
      <c r="W46" s="464"/>
      <c r="X46" s="464"/>
    </row>
    <row r="47" spans="1:24">
      <c r="A47" s="490">
        <v>44</v>
      </c>
      <c r="B47" s="449" t="s">
        <v>1351</v>
      </c>
      <c r="C47" s="449" t="s">
        <v>1707</v>
      </c>
      <c r="D47" s="451">
        <v>2014</v>
      </c>
      <c r="E47" s="461" t="s">
        <v>19</v>
      </c>
      <c r="F47" s="462" t="s">
        <v>2572</v>
      </c>
      <c r="G47" s="464"/>
      <c r="H47" s="464" t="s">
        <v>20</v>
      </c>
      <c r="I47" s="464" t="s">
        <v>20</v>
      </c>
      <c r="J47" s="464"/>
      <c r="K47" s="464"/>
      <c r="L47" s="464"/>
      <c r="M47" s="464"/>
      <c r="N47" s="464"/>
      <c r="O47" s="464"/>
      <c r="P47" s="464"/>
      <c r="Q47" s="464"/>
      <c r="R47" s="464"/>
      <c r="S47" s="464"/>
      <c r="T47" s="464"/>
      <c r="U47" s="464"/>
      <c r="V47" s="464"/>
      <c r="W47" s="464"/>
      <c r="X47" s="464"/>
    </row>
    <row r="48" spans="1:24">
      <c r="A48" s="490">
        <v>45</v>
      </c>
      <c r="B48" s="449" t="s">
        <v>1351</v>
      </c>
      <c r="C48" s="449" t="s">
        <v>1352</v>
      </c>
      <c r="D48" s="451">
        <v>2019</v>
      </c>
      <c r="E48" s="461" t="s">
        <v>19</v>
      </c>
      <c r="F48" s="462" t="s">
        <v>2572</v>
      </c>
      <c r="G48" s="464"/>
      <c r="H48" s="464" t="s">
        <v>20</v>
      </c>
      <c r="I48" s="464" t="s">
        <v>20</v>
      </c>
      <c r="J48" s="464"/>
      <c r="K48" s="464"/>
      <c r="L48" s="464"/>
      <c r="M48" s="464"/>
      <c r="N48" s="464"/>
      <c r="O48" s="464"/>
      <c r="P48" s="464"/>
      <c r="Q48" s="464"/>
      <c r="R48" s="464"/>
      <c r="S48" s="464"/>
      <c r="T48" s="464"/>
      <c r="U48" s="464"/>
      <c r="V48" s="464"/>
      <c r="W48" s="464"/>
      <c r="X48" s="464"/>
    </row>
    <row r="49" spans="1:24">
      <c r="A49" s="490">
        <v>46</v>
      </c>
      <c r="B49" s="449" t="s">
        <v>1142</v>
      </c>
      <c r="C49" s="449" t="s">
        <v>1143</v>
      </c>
      <c r="D49" s="451">
        <v>2009</v>
      </c>
      <c r="E49" s="461">
        <v>2013</v>
      </c>
      <c r="F49" s="462" t="s">
        <v>2572</v>
      </c>
      <c r="G49" s="464" t="s">
        <v>20</v>
      </c>
      <c r="H49" s="464"/>
      <c r="I49" s="464" t="s">
        <v>20</v>
      </c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</row>
    <row r="50" spans="1:24">
      <c r="A50" s="490">
        <v>47</v>
      </c>
      <c r="B50" s="444" t="s">
        <v>39</v>
      </c>
      <c r="C50" s="444" t="s">
        <v>1807</v>
      </c>
      <c r="D50" s="451">
        <v>2019</v>
      </c>
      <c r="E50" s="445" t="s">
        <v>19</v>
      </c>
      <c r="F50" s="446" t="s">
        <v>1990</v>
      </c>
      <c r="G50" s="464"/>
      <c r="H50" s="464"/>
      <c r="I50" s="464" t="s">
        <v>20</v>
      </c>
      <c r="J50" s="464" t="s">
        <v>20</v>
      </c>
      <c r="K50" s="464" t="s">
        <v>20</v>
      </c>
      <c r="L50" s="464" t="s">
        <v>20</v>
      </c>
      <c r="M50" s="464" t="s">
        <v>20</v>
      </c>
      <c r="N50" s="464" t="s">
        <v>20</v>
      </c>
      <c r="O50" s="464" t="s">
        <v>20</v>
      </c>
      <c r="P50" s="464" t="s">
        <v>20</v>
      </c>
      <c r="Q50" s="464" t="s">
        <v>20</v>
      </c>
      <c r="R50" s="464" t="s">
        <v>20</v>
      </c>
      <c r="S50" s="464"/>
      <c r="T50" s="464" t="s">
        <v>20</v>
      </c>
      <c r="U50" s="464" t="s">
        <v>20</v>
      </c>
      <c r="V50" s="464" t="s">
        <v>20</v>
      </c>
      <c r="W50" s="464" t="s">
        <v>20</v>
      </c>
      <c r="X50" s="464" t="s">
        <v>20</v>
      </c>
    </row>
    <row r="51" spans="1:24">
      <c r="A51" s="490">
        <v>48</v>
      </c>
      <c r="B51" s="444" t="s">
        <v>39</v>
      </c>
      <c r="C51" s="444" t="s">
        <v>1808</v>
      </c>
      <c r="D51" s="451">
        <v>2020</v>
      </c>
      <c r="E51" s="445" t="s">
        <v>19</v>
      </c>
      <c r="F51" s="446" t="s">
        <v>1990</v>
      </c>
      <c r="G51" s="464"/>
      <c r="H51" s="464"/>
      <c r="I51" s="464" t="s">
        <v>20</v>
      </c>
      <c r="J51" s="464" t="s">
        <v>20</v>
      </c>
      <c r="K51" s="464" t="s">
        <v>20</v>
      </c>
      <c r="L51" s="464" t="s">
        <v>20</v>
      </c>
      <c r="M51" s="464" t="s">
        <v>20</v>
      </c>
      <c r="N51" s="464"/>
      <c r="O51" s="464" t="s">
        <v>20</v>
      </c>
      <c r="P51" s="464" t="s">
        <v>20</v>
      </c>
      <c r="Q51" s="464" t="s">
        <v>20</v>
      </c>
      <c r="R51" s="464" t="s">
        <v>20</v>
      </c>
      <c r="S51" s="464"/>
      <c r="T51" s="464" t="s">
        <v>20</v>
      </c>
      <c r="U51" s="464" t="s">
        <v>20</v>
      </c>
      <c r="V51" s="464" t="s">
        <v>20</v>
      </c>
      <c r="W51" s="464"/>
      <c r="X51" s="464" t="s">
        <v>20</v>
      </c>
    </row>
    <row r="52" spans="1:24">
      <c r="A52" s="490">
        <v>49</v>
      </c>
      <c r="B52" s="444" t="s">
        <v>39</v>
      </c>
      <c r="C52" s="444" t="s">
        <v>1809</v>
      </c>
      <c r="D52" s="451">
        <v>2019</v>
      </c>
      <c r="E52" s="445" t="s">
        <v>19</v>
      </c>
      <c r="F52" s="446" t="s">
        <v>1990</v>
      </c>
      <c r="G52" s="464"/>
      <c r="H52" s="464"/>
      <c r="I52" s="464" t="s">
        <v>20</v>
      </c>
      <c r="J52" s="464" t="s">
        <v>20</v>
      </c>
      <c r="K52" s="464" t="s">
        <v>20</v>
      </c>
      <c r="L52" s="464"/>
      <c r="M52" s="464" t="s">
        <v>20</v>
      </c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64"/>
    </row>
    <row r="53" spans="1:24">
      <c r="A53" s="490">
        <v>50</v>
      </c>
      <c r="B53" s="444" t="s">
        <v>39</v>
      </c>
      <c r="C53" s="444" t="s">
        <v>1810</v>
      </c>
      <c r="D53" s="451">
        <v>2019</v>
      </c>
      <c r="E53" s="445" t="s">
        <v>19</v>
      </c>
      <c r="F53" s="446" t="s">
        <v>1990</v>
      </c>
      <c r="G53" s="464"/>
      <c r="H53" s="464"/>
      <c r="I53" s="464" t="s">
        <v>20</v>
      </c>
      <c r="J53" s="464" t="s">
        <v>20</v>
      </c>
      <c r="K53" s="464" t="s">
        <v>20</v>
      </c>
      <c r="L53" s="464" t="s">
        <v>20</v>
      </c>
      <c r="M53" s="464" t="s">
        <v>20</v>
      </c>
      <c r="N53" s="464" t="s">
        <v>20</v>
      </c>
      <c r="O53" s="464" t="s">
        <v>20</v>
      </c>
      <c r="P53" s="464" t="s">
        <v>20</v>
      </c>
      <c r="Q53" s="464" t="s">
        <v>20</v>
      </c>
      <c r="R53" s="464" t="s">
        <v>20</v>
      </c>
      <c r="S53" s="464"/>
      <c r="T53" s="464" t="s">
        <v>20</v>
      </c>
      <c r="U53" s="464" t="s">
        <v>20</v>
      </c>
      <c r="V53" s="464" t="s">
        <v>20</v>
      </c>
      <c r="W53" s="464" t="s">
        <v>20</v>
      </c>
      <c r="X53" s="464" t="s">
        <v>20</v>
      </c>
    </row>
    <row r="54" spans="1:24">
      <c r="A54" s="490">
        <v>51</v>
      </c>
      <c r="B54" s="449" t="s">
        <v>39</v>
      </c>
      <c r="C54" s="449" t="s">
        <v>40</v>
      </c>
      <c r="D54" s="451">
        <v>2010</v>
      </c>
      <c r="E54" s="461">
        <v>2017</v>
      </c>
      <c r="F54" s="462" t="s">
        <v>2572</v>
      </c>
      <c r="G54" s="464" t="s">
        <v>20</v>
      </c>
      <c r="H54" s="464"/>
      <c r="I54" s="464" t="s">
        <v>20</v>
      </c>
      <c r="J54" s="464" t="s">
        <v>20</v>
      </c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</row>
    <row r="55" spans="1:24">
      <c r="A55" s="490">
        <v>52</v>
      </c>
      <c r="B55" s="449" t="s">
        <v>39</v>
      </c>
      <c r="C55" s="449" t="s">
        <v>40</v>
      </c>
      <c r="D55" s="451">
        <v>2018</v>
      </c>
      <c r="E55" s="461" t="s">
        <v>19</v>
      </c>
      <c r="F55" s="462" t="s">
        <v>2572</v>
      </c>
      <c r="G55" s="464" t="s">
        <v>20</v>
      </c>
      <c r="H55" s="464"/>
      <c r="I55" s="464" t="s">
        <v>20</v>
      </c>
      <c r="J55" s="464" t="s">
        <v>20</v>
      </c>
      <c r="K55" s="464"/>
      <c r="L55" s="464"/>
      <c r="M55" s="464"/>
      <c r="N55" s="464"/>
      <c r="O55" s="464"/>
      <c r="P55" s="464"/>
      <c r="Q55" s="464"/>
      <c r="R55" s="464"/>
      <c r="S55" s="464"/>
      <c r="T55" s="464"/>
      <c r="U55" s="464"/>
      <c r="V55" s="464"/>
      <c r="W55" s="464"/>
      <c r="X55" s="464"/>
    </row>
    <row r="56" spans="1:24">
      <c r="A56" s="490">
        <v>53</v>
      </c>
      <c r="B56" s="449" t="s">
        <v>39</v>
      </c>
      <c r="C56" s="449" t="s">
        <v>43</v>
      </c>
      <c r="D56" s="451">
        <v>2004</v>
      </c>
      <c r="E56" s="461">
        <v>2012</v>
      </c>
      <c r="F56" s="462" t="s">
        <v>2572</v>
      </c>
      <c r="G56" s="464" t="s">
        <v>20</v>
      </c>
      <c r="H56" s="464"/>
      <c r="I56" s="464" t="s">
        <v>20</v>
      </c>
      <c r="J56" s="464" t="s">
        <v>20</v>
      </c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</row>
    <row r="57" spans="1:24">
      <c r="A57" s="490">
        <v>54</v>
      </c>
      <c r="B57" s="449" t="s">
        <v>39</v>
      </c>
      <c r="C57" s="449" t="s">
        <v>43</v>
      </c>
      <c r="D57" s="451">
        <v>2012</v>
      </c>
      <c r="E57" s="461">
        <v>2020</v>
      </c>
      <c r="F57" s="462" t="s">
        <v>2572</v>
      </c>
      <c r="G57" s="464" t="s">
        <v>20</v>
      </c>
      <c r="H57" s="464" t="s">
        <v>20</v>
      </c>
      <c r="I57" s="464" t="s">
        <v>20</v>
      </c>
      <c r="J57" s="464" t="s">
        <v>20</v>
      </c>
      <c r="K57" s="464"/>
      <c r="L57" s="464"/>
      <c r="M57" s="464"/>
      <c r="N57" s="464"/>
      <c r="O57" s="464"/>
      <c r="P57" s="464"/>
      <c r="Q57" s="464"/>
      <c r="R57" s="464"/>
      <c r="S57" s="464"/>
      <c r="T57" s="464"/>
      <c r="U57" s="464"/>
      <c r="V57" s="464"/>
      <c r="W57" s="464"/>
      <c r="X57" s="464"/>
    </row>
    <row r="58" spans="1:24">
      <c r="A58" s="490">
        <v>55</v>
      </c>
      <c r="B58" s="449" t="s">
        <v>39</v>
      </c>
      <c r="C58" s="449" t="s">
        <v>43</v>
      </c>
      <c r="D58" s="451">
        <v>2020</v>
      </c>
      <c r="E58" s="461" t="s">
        <v>19</v>
      </c>
      <c r="F58" s="462" t="s">
        <v>2572</v>
      </c>
      <c r="G58" s="464" t="s">
        <v>20</v>
      </c>
      <c r="H58" s="464"/>
      <c r="I58" s="464" t="s">
        <v>20</v>
      </c>
      <c r="J58" s="464" t="s">
        <v>20</v>
      </c>
      <c r="K58" s="464"/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4"/>
    </row>
    <row r="59" spans="1:24">
      <c r="A59" s="490">
        <v>56</v>
      </c>
      <c r="B59" s="449" t="s">
        <v>39</v>
      </c>
      <c r="C59" s="449" t="s">
        <v>47</v>
      </c>
      <c r="D59" s="451">
        <v>2004</v>
      </c>
      <c r="E59" s="461">
        <v>2008</v>
      </c>
      <c r="F59" s="462" t="s">
        <v>2572</v>
      </c>
      <c r="G59" s="464" t="s">
        <v>20</v>
      </c>
      <c r="H59" s="464"/>
      <c r="I59" s="464" t="s">
        <v>20</v>
      </c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</row>
    <row r="60" spans="1:24">
      <c r="A60" s="490">
        <v>57</v>
      </c>
      <c r="B60" s="449" t="s">
        <v>39</v>
      </c>
      <c r="C60" s="449" t="s">
        <v>47</v>
      </c>
      <c r="D60" s="451">
        <v>2008</v>
      </c>
      <c r="E60" s="461">
        <v>2016</v>
      </c>
      <c r="F60" s="462" t="s">
        <v>2572</v>
      </c>
      <c r="G60" s="464" t="s">
        <v>20</v>
      </c>
      <c r="H60" s="464"/>
      <c r="I60" s="464" t="s">
        <v>20</v>
      </c>
      <c r="J60" s="464" t="s">
        <v>20</v>
      </c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64"/>
    </row>
    <row r="61" spans="1:24">
      <c r="A61" s="490">
        <v>58</v>
      </c>
      <c r="B61" s="449" t="s">
        <v>39</v>
      </c>
      <c r="C61" s="449" t="s">
        <v>47</v>
      </c>
      <c r="D61" s="451">
        <v>2016</v>
      </c>
      <c r="E61" s="461" t="s">
        <v>19</v>
      </c>
      <c r="F61" s="462" t="s">
        <v>2572</v>
      </c>
      <c r="G61" s="464" t="s">
        <v>20</v>
      </c>
      <c r="H61" s="464" t="s">
        <v>20</v>
      </c>
      <c r="I61" s="464" t="s">
        <v>20</v>
      </c>
      <c r="J61" s="464" t="s">
        <v>20</v>
      </c>
      <c r="K61" s="464"/>
      <c r="L61" s="464"/>
      <c r="M61" s="464"/>
      <c r="N61" s="464" t="s">
        <v>20</v>
      </c>
      <c r="O61" s="464"/>
      <c r="P61" s="464"/>
      <c r="Q61" s="464"/>
      <c r="R61" s="464"/>
      <c r="S61" s="464"/>
      <c r="T61" s="464"/>
      <c r="U61" s="464"/>
      <c r="V61" s="464"/>
      <c r="W61" s="464"/>
      <c r="X61" s="464"/>
    </row>
    <row r="62" spans="1:24">
      <c r="A62" s="490">
        <v>59</v>
      </c>
      <c r="B62" s="449" t="s">
        <v>39</v>
      </c>
      <c r="C62" s="449" t="s">
        <v>49</v>
      </c>
      <c r="D62" s="451">
        <v>2007</v>
      </c>
      <c r="E62" s="461">
        <v>2016</v>
      </c>
      <c r="F62" s="462" t="s">
        <v>2572</v>
      </c>
      <c r="G62" s="464" t="s">
        <v>20</v>
      </c>
      <c r="H62" s="464"/>
      <c r="I62" s="464" t="s">
        <v>20</v>
      </c>
      <c r="J62" s="464"/>
      <c r="K62" s="464"/>
      <c r="L62" s="464"/>
      <c r="M62" s="464"/>
      <c r="N62" s="464"/>
      <c r="O62" s="464"/>
      <c r="P62" s="464"/>
      <c r="Q62" s="464"/>
      <c r="R62" s="464"/>
      <c r="S62" s="464"/>
      <c r="T62" s="464"/>
      <c r="U62" s="464"/>
      <c r="V62" s="464"/>
      <c r="W62" s="464"/>
      <c r="X62" s="464"/>
    </row>
    <row r="63" spans="1:24">
      <c r="A63" s="490">
        <v>60</v>
      </c>
      <c r="B63" s="449" t="s">
        <v>39</v>
      </c>
      <c r="C63" s="449" t="s">
        <v>49</v>
      </c>
      <c r="D63" s="451">
        <v>2016</v>
      </c>
      <c r="E63" s="461" t="s">
        <v>19</v>
      </c>
      <c r="F63" s="462" t="s">
        <v>2572</v>
      </c>
      <c r="G63" s="464" t="s">
        <v>20</v>
      </c>
      <c r="H63" s="464" t="s">
        <v>20</v>
      </c>
      <c r="I63" s="464" t="s">
        <v>20</v>
      </c>
      <c r="J63" s="464" t="s">
        <v>20</v>
      </c>
      <c r="K63" s="464"/>
      <c r="L63" s="464"/>
      <c r="M63" s="464"/>
      <c r="N63" s="464" t="s">
        <v>20</v>
      </c>
      <c r="O63" s="464"/>
      <c r="P63" s="464"/>
      <c r="Q63" s="464"/>
      <c r="R63" s="464"/>
      <c r="S63" s="464"/>
      <c r="T63" s="464"/>
      <c r="U63" s="464"/>
      <c r="V63" s="464"/>
      <c r="W63" s="464"/>
      <c r="X63" s="464"/>
    </row>
    <row r="64" spans="1:24">
      <c r="A64" s="490">
        <v>61</v>
      </c>
      <c r="B64" s="449" t="s">
        <v>39</v>
      </c>
      <c r="C64" s="449" t="s">
        <v>52</v>
      </c>
      <c r="D64" s="451">
        <v>1997</v>
      </c>
      <c r="E64" s="461">
        <v>2004</v>
      </c>
      <c r="F64" s="462" t="s">
        <v>2572</v>
      </c>
      <c r="G64" s="464" t="s">
        <v>20</v>
      </c>
      <c r="H64" s="464"/>
      <c r="I64" s="464" t="s">
        <v>20</v>
      </c>
      <c r="J64" s="464"/>
      <c r="K64" s="464"/>
      <c r="L64" s="464"/>
      <c r="M64" s="464"/>
      <c r="N64" s="464"/>
      <c r="O64" s="464"/>
      <c r="P64" s="464"/>
      <c r="Q64" s="464"/>
      <c r="R64" s="464"/>
      <c r="S64" s="464"/>
      <c r="T64" s="464"/>
      <c r="U64" s="464"/>
      <c r="V64" s="464"/>
      <c r="W64" s="464"/>
      <c r="X64" s="464"/>
    </row>
    <row r="65" spans="1:24">
      <c r="A65" s="490">
        <v>62</v>
      </c>
      <c r="B65" s="449" t="s">
        <v>39</v>
      </c>
      <c r="C65" s="449" t="s">
        <v>52</v>
      </c>
      <c r="D65" s="451">
        <v>2004</v>
      </c>
      <c r="E65" s="461">
        <v>2011</v>
      </c>
      <c r="F65" s="462" t="s">
        <v>2572</v>
      </c>
      <c r="G65" s="464" t="s">
        <v>20</v>
      </c>
      <c r="H65" s="464" t="s">
        <v>20</v>
      </c>
      <c r="I65" s="464" t="s">
        <v>20</v>
      </c>
      <c r="J65" s="464" t="s">
        <v>20</v>
      </c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4"/>
    </row>
    <row r="66" spans="1:24">
      <c r="A66" s="490">
        <v>63</v>
      </c>
      <c r="B66" s="449" t="s">
        <v>39</v>
      </c>
      <c r="C66" s="449" t="s">
        <v>52</v>
      </c>
      <c r="D66" s="451">
        <v>2010</v>
      </c>
      <c r="E66" s="461">
        <v>2017</v>
      </c>
      <c r="F66" s="462" t="s">
        <v>2572</v>
      </c>
      <c r="G66" s="464" t="s">
        <v>20</v>
      </c>
      <c r="H66" s="464"/>
      <c r="I66" s="464" t="s">
        <v>20</v>
      </c>
      <c r="J66" s="464" t="s">
        <v>20</v>
      </c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464"/>
      <c r="W66" s="464"/>
      <c r="X66" s="464"/>
    </row>
    <row r="67" spans="1:24">
      <c r="A67" s="490">
        <v>64</v>
      </c>
      <c r="B67" s="484" t="s">
        <v>39</v>
      </c>
      <c r="C67" s="484" t="s">
        <v>52</v>
      </c>
      <c r="D67" s="452">
        <v>2018</v>
      </c>
      <c r="E67" s="461" t="s">
        <v>19</v>
      </c>
      <c r="F67" s="462" t="s">
        <v>2572</v>
      </c>
      <c r="G67" s="464" t="s">
        <v>20</v>
      </c>
      <c r="H67" s="464"/>
      <c r="I67" s="464" t="s">
        <v>20</v>
      </c>
      <c r="J67" s="464" t="s">
        <v>20</v>
      </c>
      <c r="K67" s="464"/>
      <c r="L67" s="464"/>
      <c r="M67" s="464"/>
      <c r="N67" s="464"/>
      <c r="O67" s="464"/>
      <c r="P67" s="464"/>
      <c r="Q67" s="464"/>
      <c r="R67" s="464"/>
      <c r="S67" s="464"/>
      <c r="T67" s="464"/>
      <c r="U67" s="464"/>
      <c r="V67" s="464"/>
      <c r="W67" s="464"/>
      <c r="X67" s="464"/>
    </row>
    <row r="68" spans="1:24">
      <c r="A68" s="490">
        <v>65</v>
      </c>
      <c r="B68" s="449" t="s">
        <v>39</v>
      </c>
      <c r="C68" s="449" t="s">
        <v>58</v>
      </c>
      <c r="D68" s="450">
        <v>2010</v>
      </c>
      <c r="E68" s="461">
        <v>2018</v>
      </c>
      <c r="F68" s="462" t="s">
        <v>2572</v>
      </c>
      <c r="G68" s="464" t="s">
        <v>20</v>
      </c>
      <c r="H68" s="464"/>
      <c r="I68" s="464" t="s">
        <v>20</v>
      </c>
      <c r="J68" s="464" t="s">
        <v>20</v>
      </c>
      <c r="K68" s="464"/>
      <c r="L68" s="464"/>
      <c r="M68" s="464"/>
      <c r="N68" s="464"/>
      <c r="O68" s="464"/>
      <c r="P68" s="464"/>
      <c r="Q68" s="464"/>
      <c r="R68" s="464"/>
      <c r="S68" s="464"/>
      <c r="T68" s="464"/>
      <c r="U68" s="464"/>
      <c r="V68" s="464"/>
      <c r="W68" s="464"/>
      <c r="X68" s="464"/>
    </row>
    <row r="69" spans="1:24">
      <c r="A69" s="490">
        <v>66</v>
      </c>
      <c r="B69" s="449" t="s">
        <v>39</v>
      </c>
      <c r="C69" s="449" t="s">
        <v>58</v>
      </c>
      <c r="D69" s="451">
        <v>2019</v>
      </c>
      <c r="E69" s="461" t="s">
        <v>19</v>
      </c>
      <c r="F69" s="462" t="s">
        <v>2572</v>
      </c>
      <c r="G69" s="464" t="s">
        <v>20</v>
      </c>
      <c r="H69" s="464"/>
      <c r="I69" s="464" t="s">
        <v>20</v>
      </c>
      <c r="J69" s="464" t="s">
        <v>20</v>
      </c>
      <c r="K69" s="464"/>
      <c r="L69" s="464"/>
      <c r="M69" s="464"/>
      <c r="N69" s="464"/>
      <c r="O69" s="464"/>
      <c r="P69" s="464"/>
      <c r="Q69" s="464"/>
      <c r="R69" s="464"/>
      <c r="S69" s="464"/>
      <c r="T69" s="464"/>
      <c r="U69" s="464"/>
      <c r="V69" s="464"/>
      <c r="W69" s="464"/>
      <c r="X69" s="464"/>
    </row>
    <row r="70" spans="1:24">
      <c r="A70" s="490">
        <v>67</v>
      </c>
      <c r="B70" s="449" t="s">
        <v>39</v>
      </c>
      <c r="C70" s="449" t="s">
        <v>61</v>
      </c>
      <c r="D70" s="451">
        <v>2010</v>
      </c>
      <c r="E70" s="461">
        <v>2017</v>
      </c>
      <c r="F70" s="462" t="s">
        <v>2572</v>
      </c>
      <c r="G70" s="464" t="s">
        <v>20</v>
      </c>
      <c r="H70" s="464"/>
      <c r="I70" s="464" t="s">
        <v>20</v>
      </c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64"/>
    </row>
    <row r="71" spans="1:24">
      <c r="A71" s="490">
        <v>68</v>
      </c>
      <c r="B71" s="449" t="s">
        <v>39</v>
      </c>
      <c r="C71" s="449" t="s">
        <v>61</v>
      </c>
      <c r="D71" s="451">
        <v>2018</v>
      </c>
      <c r="E71" s="461" t="s">
        <v>19</v>
      </c>
      <c r="F71" s="462" t="s">
        <v>2572</v>
      </c>
      <c r="G71" s="464" t="s">
        <v>20</v>
      </c>
      <c r="H71" s="464"/>
      <c r="I71" s="464" t="s">
        <v>20</v>
      </c>
      <c r="J71" s="464" t="s">
        <v>20</v>
      </c>
      <c r="K71" s="464"/>
      <c r="L71" s="464"/>
      <c r="M71" s="464"/>
      <c r="N71" s="464"/>
      <c r="O71" s="464"/>
      <c r="P71" s="464"/>
      <c r="Q71" s="464"/>
      <c r="R71" s="464"/>
      <c r="S71" s="464"/>
      <c r="T71" s="464"/>
      <c r="U71" s="464"/>
      <c r="V71" s="464"/>
      <c r="W71" s="464"/>
      <c r="X71" s="464"/>
    </row>
    <row r="72" spans="1:24">
      <c r="A72" s="490">
        <v>69</v>
      </c>
      <c r="B72" s="449" t="s">
        <v>39</v>
      </c>
      <c r="C72" s="449" t="s">
        <v>829</v>
      </c>
      <c r="D72" s="451">
        <v>2015</v>
      </c>
      <c r="E72" s="461">
        <v>2016</v>
      </c>
      <c r="F72" s="462" t="s">
        <v>2572</v>
      </c>
      <c r="G72" s="464" t="s">
        <v>20</v>
      </c>
      <c r="H72" s="464"/>
      <c r="I72" s="464" t="s">
        <v>20</v>
      </c>
      <c r="J72" s="464"/>
      <c r="K72" s="464"/>
      <c r="L72" s="464"/>
      <c r="M72" s="464"/>
      <c r="N72" s="464"/>
      <c r="O72" s="464"/>
      <c r="P72" s="464"/>
      <c r="Q72" s="464"/>
      <c r="R72" s="464"/>
      <c r="S72" s="464"/>
      <c r="T72" s="464"/>
      <c r="U72" s="464"/>
      <c r="V72" s="464"/>
      <c r="W72" s="464"/>
      <c r="X72" s="464"/>
    </row>
    <row r="73" spans="1:24">
      <c r="A73" s="490">
        <v>70</v>
      </c>
      <c r="B73" s="449" t="s">
        <v>39</v>
      </c>
      <c r="C73" s="449" t="s">
        <v>1708</v>
      </c>
      <c r="D73" s="451">
        <v>2014</v>
      </c>
      <c r="E73" s="461" t="s">
        <v>19</v>
      </c>
      <c r="F73" s="462" t="s">
        <v>2572</v>
      </c>
      <c r="G73" s="464" t="s">
        <v>20</v>
      </c>
      <c r="H73" s="464"/>
      <c r="I73" s="464" t="s">
        <v>20</v>
      </c>
      <c r="J73" s="464"/>
      <c r="K73" s="464"/>
      <c r="L73" s="464"/>
      <c r="M73" s="464"/>
      <c r="N73" s="464"/>
      <c r="O73" s="464"/>
      <c r="P73" s="464"/>
      <c r="Q73" s="464"/>
      <c r="R73" s="464"/>
      <c r="S73" s="464"/>
      <c r="T73" s="464"/>
      <c r="U73" s="464"/>
      <c r="V73" s="464"/>
      <c r="W73" s="464"/>
      <c r="X73" s="464"/>
    </row>
    <row r="74" spans="1:24">
      <c r="A74" s="490">
        <v>71</v>
      </c>
      <c r="B74" s="449" t="s">
        <v>39</v>
      </c>
      <c r="C74" s="449" t="s">
        <v>64</v>
      </c>
      <c r="D74" s="451">
        <v>2017</v>
      </c>
      <c r="E74" s="461" t="s">
        <v>19</v>
      </c>
      <c r="F74" s="462" t="s">
        <v>2572</v>
      </c>
      <c r="G74" s="464" t="s">
        <v>20</v>
      </c>
      <c r="H74" s="464" t="s">
        <v>20</v>
      </c>
      <c r="I74" s="464" t="s">
        <v>20</v>
      </c>
      <c r="J74" s="464" t="s">
        <v>20</v>
      </c>
      <c r="K74" s="464"/>
      <c r="L74" s="464"/>
      <c r="M74" s="464"/>
      <c r="N74" s="464"/>
      <c r="O74" s="464"/>
      <c r="P74" s="464"/>
      <c r="Q74" s="464"/>
      <c r="R74" s="464"/>
      <c r="S74" s="464"/>
      <c r="T74" s="464"/>
      <c r="U74" s="464"/>
      <c r="V74" s="464"/>
      <c r="W74" s="464"/>
      <c r="X74" s="464"/>
    </row>
    <row r="75" spans="1:24">
      <c r="A75" s="490">
        <v>72</v>
      </c>
      <c r="B75" s="449" t="s">
        <v>39</v>
      </c>
      <c r="C75" s="449" t="s">
        <v>67</v>
      </c>
      <c r="D75" s="451">
        <v>2011</v>
      </c>
      <c r="E75" s="461">
        <v>2018</v>
      </c>
      <c r="F75" s="462" t="s">
        <v>2572</v>
      </c>
      <c r="G75" s="464" t="s">
        <v>20</v>
      </c>
      <c r="H75" s="464"/>
      <c r="I75" s="464" t="s">
        <v>20</v>
      </c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4"/>
      <c r="X75" s="464"/>
    </row>
    <row r="76" spans="1:24">
      <c r="A76" s="490">
        <v>73</v>
      </c>
      <c r="B76" s="449" t="s">
        <v>39</v>
      </c>
      <c r="C76" s="449" t="s">
        <v>67</v>
      </c>
      <c r="D76" s="451">
        <v>2019</v>
      </c>
      <c r="E76" s="461" t="s">
        <v>19</v>
      </c>
      <c r="F76" s="462" t="s">
        <v>2572</v>
      </c>
      <c r="G76" s="464" t="s">
        <v>20</v>
      </c>
      <c r="H76" s="464" t="s">
        <v>20</v>
      </c>
      <c r="I76" s="464" t="s">
        <v>20</v>
      </c>
      <c r="J76" s="464"/>
      <c r="K76" s="464"/>
      <c r="L76" s="464"/>
      <c r="M76" s="464"/>
      <c r="N76" s="464"/>
      <c r="O76" s="464"/>
      <c r="P76" s="464"/>
      <c r="Q76" s="464"/>
      <c r="R76" s="464"/>
      <c r="S76" s="464"/>
      <c r="T76" s="464"/>
      <c r="U76" s="464"/>
      <c r="V76" s="464"/>
      <c r="W76" s="464"/>
      <c r="X76" s="464"/>
    </row>
    <row r="77" spans="1:24">
      <c r="A77" s="490">
        <v>74</v>
      </c>
      <c r="B77" s="449" t="s">
        <v>39</v>
      </c>
      <c r="C77" s="449" t="s">
        <v>72</v>
      </c>
      <c r="D77" s="451">
        <v>2008</v>
      </c>
      <c r="E77" s="461">
        <v>2017</v>
      </c>
      <c r="F77" s="462" t="s">
        <v>2572</v>
      </c>
      <c r="G77" s="464" t="s">
        <v>20</v>
      </c>
      <c r="H77" s="464"/>
      <c r="I77" s="464" t="s">
        <v>20</v>
      </c>
      <c r="J77" s="464" t="s">
        <v>20</v>
      </c>
      <c r="K77" s="464"/>
      <c r="L77" s="464"/>
      <c r="M77" s="464"/>
      <c r="N77" s="464"/>
      <c r="O77" s="464"/>
      <c r="P77" s="464"/>
      <c r="Q77" s="464"/>
      <c r="R77" s="464"/>
      <c r="S77" s="464"/>
      <c r="T77" s="464"/>
      <c r="U77" s="464"/>
      <c r="V77" s="464"/>
      <c r="W77" s="464"/>
      <c r="X77" s="464"/>
    </row>
    <row r="78" spans="1:24">
      <c r="A78" s="490">
        <v>75</v>
      </c>
      <c r="B78" s="449" t="s">
        <v>39</v>
      </c>
      <c r="C78" s="449" t="s">
        <v>72</v>
      </c>
      <c r="D78" s="451">
        <v>2017</v>
      </c>
      <c r="E78" s="461" t="s">
        <v>19</v>
      </c>
      <c r="F78" s="462" t="s">
        <v>2572</v>
      </c>
      <c r="G78" s="464" t="s">
        <v>20</v>
      </c>
      <c r="H78" s="464" t="s">
        <v>20</v>
      </c>
      <c r="I78" s="464" t="s">
        <v>20</v>
      </c>
      <c r="J78" s="464" t="s">
        <v>20</v>
      </c>
      <c r="K78" s="464"/>
      <c r="L78" s="464"/>
      <c r="M78" s="464"/>
      <c r="N78" s="464" t="s">
        <v>20</v>
      </c>
      <c r="O78" s="464"/>
      <c r="P78" s="464"/>
      <c r="Q78" s="464"/>
      <c r="R78" s="464"/>
      <c r="S78" s="464"/>
      <c r="T78" s="464"/>
      <c r="U78" s="464"/>
      <c r="V78" s="464"/>
      <c r="W78" s="464"/>
      <c r="X78" s="464"/>
    </row>
    <row r="79" spans="1:24">
      <c r="A79" s="490">
        <v>76</v>
      </c>
      <c r="B79" s="449" t="s">
        <v>39</v>
      </c>
      <c r="C79" s="449" t="s">
        <v>75</v>
      </c>
      <c r="D79" s="451">
        <v>2006</v>
      </c>
      <c r="E79" s="461">
        <v>2015</v>
      </c>
      <c r="F79" s="462" t="s">
        <v>2572</v>
      </c>
      <c r="G79" s="464" t="s">
        <v>20</v>
      </c>
      <c r="H79" s="464"/>
      <c r="I79" s="464" t="s">
        <v>20</v>
      </c>
      <c r="J79" s="464"/>
      <c r="K79" s="464"/>
      <c r="L79" s="464"/>
      <c r="M79" s="464"/>
      <c r="N79" s="464"/>
      <c r="O79" s="464"/>
      <c r="P79" s="464"/>
      <c r="Q79" s="464"/>
      <c r="R79" s="464"/>
      <c r="S79" s="464"/>
      <c r="T79" s="464"/>
      <c r="U79" s="464"/>
      <c r="V79" s="464"/>
      <c r="W79" s="464"/>
      <c r="X79" s="464"/>
    </row>
    <row r="80" spans="1:24">
      <c r="A80" s="490">
        <v>77</v>
      </c>
      <c r="B80" s="449" t="s">
        <v>39</v>
      </c>
      <c r="C80" s="449" t="s">
        <v>75</v>
      </c>
      <c r="D80" s="451">
        <v>2015</v>
      </c>
      <c r="E80" s="461" t="s">
        <v>19</v>
      </c>
      <c r="F80" s="462" t="s">
        <v>2572</v>
      </c>
      <c r="G80" s="464" t="s">
        <v>20</v>
      </c>
      <c r="H80" s="464" t="s">
        <v>20</v>
      </c>
      <c r="I80" s="464" t="s">
        <v>20</v>
      </c>
      <c r="J80" s="464"/>
      <c r="K80" s="464"/>
      <c r="L80" s="464"/>
      <c r="M80" s="464"/>
      <c r="N80" s="464" t="s">
        <v>20</v>
      </c>
      <c r="O80" s="464"/>
      <c r="P80" s="464"/>
      <c r="Q80" s="464"/>
      <c r="R80" s="464"/>
      <c r="S80" s="464"/>
      <c r="T80" s="464"/>
      <c r="U80" s="464"/>
      <c r="V80" s="464"/>
      <c r="W80" s="464"/>
      <c r="X80" s="464"/>
    </row>
    <row r="81" spans="1:24">
      <c r="A81" s="490">
        <v>78</v>
      </c>
      <c r="B81" s="449" t="s">
        <v>39</v>
      </c>
      <c r="C81" s="449" t="s">
        <v>1145</v>
      </c>
      <c r="D81" s="451">
        <v>2018</v>
      </c>
      <c r="E81" s="461" t="s">
        <v>19</v>
      </c>
      <c r="F81" s="462" t="s">
        <v>2572</v>
      </c>
      <c r="G81" s="464" t="s">
        <v>20</v>
      </c>
      <c r="H81" s="464"/>
      <c r="I81" s="464" t="s">
        <v>20</v>
      </c>
      <c r="J81" s="464"/>
      <c r="K81" s="464"/>
      <c r="L81" s="464"/>
      <c r="M81" s="464"/>
      <c r="N81" s="464"/>
      <c r="O81" s="464"/>
      <c r="P81" s="464"/>
      <c r="Q81" s="464"/>
      <c r="R81" s="464"/>
      <c r="S81" s="464"/>
      <c r="T81" s="464"/>
      <c r="U81" s="464"/>
      <c r="V81" s="464"/>
      <c r="W81" s="464"/>
      <c r="X81" s="464"/>
    </row>
    <row r="82" spans="1:24">
      <c r="A82" s="490">
        <v>79</v>
      </c>
      <c r="B82" s="449" t="s">
        <v>39</v>
      </c>
      <c r="C82" s="449" t="s">
        <v>79</v>
      </c>
      <c r="D82" s="451">
        <v>2006</v>
      </c>
      <c r="E82" s="461">
        <v>2015</v>
      </c>
      <c r="F82" s="462" t="s">
        <v>2572</v>
      </c>
      <c r="G82" s="464" t="s">
        <v>20</v>
      </c>
      <c r="H82" s="464"/>
      <c r="I82" s="464" t="s">
        <v>20</v>
      </c>
      <c r="J82" s="464"/>
      <c r="K82" s="464"/>
      <c r="L82" s="464"/>
      <c r="M82" s="464"/>
      <c r="N82" s="464"/>
      <c r="O82" s="464"/>
      <c r="P82" s="464"/>
      <c r="Q82" s="464"/>
      <c r="R82" s="464"/>
      <c r="S82" s="464"/>
      <c r="T82" s="464"/>
      <c r="U82" s="464"/>
      <c r="V82" s="464"/>
      <c r="W82" s="464"/>
      <c r="X82" s="464"/>
    </row>
    <row r="83" spans="1:24">
      <c r="A83" s="490">
        <v>80</v>
      </c>
      <c r="B83" s="449" t="s">
        <v>39</v>
      </c>
      <c r="C83" s="449" t="s">
        <v>79</v>
      </c>
      <c r="D83" s="451">
        <v>2015</v>
      </c>
      <c r="E83" s="461">
        <v>2024</v>
      </c>
      <c r="F83" s="462" t="s">
        <v>2572</v>
      </c>
      <c r="G83" s="464" t="s">
        <v>20</v>
      </c>
      <c r="H83" s="464"/>
      <c r="I83" s="464" t="s">
        <v>20</v>
      </c>
      <c r="J83" s="464"/>
      <c r="K83" s="464"/>
      <c r="L83" s="464"/>
      <c r="M83" s="464"/>
      <c r="N83" s="464"/>
      <c r="O83" s="464"/>
      <c r="P83" s="464"/>
      <c r="Q83" s="464"/>
      <c r="R83" s="464"/>
      <c r="S83" s="464"/>
      <c r="T83" s="464"/>
      <c r="U83" s="464"/>
      <c r="V83" s="464"/>
      <c r="W83" s="464"/>
      <c r="X83" s="464"/>
    </row>
    <row r="84" spans="1:24">
      <c r="A84" s="490">
        <v>81</v>
      </c>
      <c r="B84" s="449" t="s">
        <v>39</v>
      </c>
      <c r="C84" s="449" t="s">
        <v>1358</v>
      </c>
      <c r="D84" s="451">
        <v>2004</v>
      </c>
      <c r="E84" s="461">
        <v>2012</v>
      </c>
      <c r="F84" s="462" t="s">
        <v>2572</v>
      </c>
      <c r="G84" s="464" t="s">
        <v>20</v>
      </c>
      <c r="H84" s="464"/>
      <c r="I84" s="464" t="s">
        <v>20</v>
      </c>
      <c r="J84" s="464" t="s">
        <v>20</v>
      </c>
      <c r="K84" s="464"/>
      <c r="L84" s="464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</row>
    <row r="85" spans="1:24">
      <c r="A85" s="490">
        <v>82</v>
      </c>
      <c r="B85" s="449" t="s">
        <v>39</v>
      </c>
      <c r="C85" s="449" t="s">
        <v>1358</v>
      </c>
      <c r="D85" s="451">
        <v>2012</v>
      </c>
      <c r="E85" s="461">
        <v>2020</v>
      </c>
      <c r="F85" s="462" t="s">
        <v>2572</v>
      </c>
      <c r="G85" s="464" t="s">
        <v>20</v>
      </c>
      <c r="H85" s="464" t="s">
        <v>20</v>
      </c>
      <c r="I85" s="464" t="s">
        <v>20</v>
      </c>
      <c r="J85" s="464" t="s">
        <v>20</v>
      </c>
      <c r="K85" s="464"/>
      <c r="L85" s="464"/>
      <c r="M85" s="464"/>
      <c r="N85" s="464"/>
      <c r="O85" s="464"/>
      <c r="P85" s="464"/>
      <c r="Q85" s="464"/>
      <c r="R85" s="464"/>
      <c r="S85" s="464"/>
      <c r="T85" s="464"/>
      <c r="U85" s="464"/>
      <c r="V85" s="464"/>
      <c r="W85" s="464"/>
      <c r="X85" s="464"/>
    </row>
    <row r="86" spans="1:24">
      <c r="A86" s="490">
        <v>83</v>
      </c>
      <c r="B86" s="449" t="s">
        <v>39</v>
      </c>
      <c r="C86" s="449" t="s">
        <v>1358</v>
      </c>
      <c r="D86" s="451">
        <v>2020</v>
      </c>
      <c r="E86" s="461" t="s">
        <v>19</v>
      </c>
      <c r="F86" s="462" t="s">
        <v>2572</v>
      </c>
      <c r="G86" s="464" t="s">
        <v>20</v>
      </c>
      <c r="H86" s="464"/>
      <c r="I86" s="464" t="s">
        <v>20</v>
      </c>
      <c r="J86" s="464"/>
      <c r="K86" s="464"/>
      <c r="L86" s="464"/>
      <c r="M86" s="464"/>
      <c r="N86" s="464" t="s">
        <v>20</v>
      </c>
      <c r="O86" s="464"/>
      <c r="P86" s="464"/>
      <c r="Q86" s="464"/>
      <c r="R86" s="464"/>
      <c r="S86" s="464"/>
      <c r="T86" s="464"/>
      <c r="U86" s="464"/>
      <c r="V86" s="464"/>
      <c r="W86" s="464"/>
      <c r="X86" s="464"/>
    </row>
    <row r="87" spans="1:24">
      <c r="A87" s="490">
        <v>84</v>
      </c>
      <c r="B87" s="449" t="s">
        <v>39</v>
      </c>
      <c r="C87" s="449" t="s">
        <v>81</v>
      </c>
      <c r="D87" s="451">
        <v>2004</v>
      </c>
      <c r="E87" s="461">
        <v>2008</v>
      </c>
      <c r="F87" s="462" t="s">
        <v>2572</v>
      </c>
      <c r="G87" s="464" t="s">
        <v>20</v>
      </c>
      <c r="H87" s="464"/>
      <c r="I87" s="464" t="s">
        <v>20</v>
      </c>
      <c r="J87" s="464"/>
      <c r="K87" s="464"/>
      <c r="L87" s="464"/>
      <c r="M87" s="464"/>
      <c r="N87" s="464"/>
      <c r="O87" s="464"/>
      <c r="P87" s="464"/>
      <c r="Q87" s="464"/>
      <c r="R87" s="464"/>
      <c r="S87" s="464"/>
      <c r="T87" s="464"/>
      <c r="U87" s="464"/>
      <c r="V87" s="464"/>
      <c r="W87" s="464"/>
      <c r="X87" s="464"/>
    </row>
    <row r="88" spans="1:24">
      <c r="A88" s="490">
        <v>85</v>
      </c>
      <c r="B88" s="449" t="s">
        <v>39</v>
      </c>
      <c r="C88" s="449" t="s">
        <v>81</v>
      </c>
      <c r="D88" s="451">
        <v>2008</v>
      </c>
      <c r="E88" s="461">
        <v>2016</v>
      </c>
      <c r="F88" s="462" t="s">
        <v>2572</v>
      </c>
      <c r="G88" s="464" t="s">
        <v>20</v>
      </c>
      <c r="H88" s="464"/>
      <c r="I88" s="464" t="s">
        <v>20</v>
      </c>
      <c r="J88" s="464" t="s">
        <v>20</v>
      </c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</row>
    <row r="89" spans="1:24">
      <c r="A89" s="490">
        <v>86</v>
      </c>
      <c r="B89" s="449" t="s">
        <v>39</v>
      </c>
      <c r="C89" s="449" t="s">
        <v>81</v>
      </c>
      <c r="D89" s="451">
        <v>2016</v>
      </c>
      <c r="E89" s="461" t="s">
        <v>19</v>
      </c>
      <c r="F89" s="462" t="s">
        <v>2572</v>
      </c>
      <c r="G89" s="464" t="s">
        <v>20</v>
      </c>
      <c r="H89" s="464" t="s">
        <v>20</v>
      </c>
      <c r="I89" s="464" t="s">
        <v>20</v>
      </c>
      <c r="J89" s="464" t="s">
        <v>20</v>
      </c>
      <c r="K89" s="464"/>
      <c r="L89" s="464"/>
      <c r="M89" s="464"/>
      <c r="N89" s="464" t="s">
        <v>20</v>
      </c>
      <c r="O89" s="464"/>
      <c r="P89" s="464"/>
      <c r="Q89" s="464"/>
      <c r="R89" s="464"/>
      <c r="S89" s="464"/>
      <c r="T89" s="464"/>
      <c r="U89" s="464"/>
      <c r="V89" s="464"/>
      <c r="W89" s="464"/>
      <c r="X89" s="464"/>
    </row>
    <row r="90" spans="1:24">
      <c r="A90" s="490">
        <v>87</v>
      </c>
      <c r="B90" s="484" t="s">
        <v>39</v>
      </c>
      <c r="C90" s="484" t="s">
        <v>82</v>
      </c>
      <c r="D90" s="452">
        <v>2007</v>
      </c>
      <c r="E90" s="461">
        <v>2016</v>
      </c>
      <c r="F90" s="462" t="s">
        <v>2572</v>
      </c>
      <c r="G90" s="464" t="s">
        <v>20</v>
      </c>
      <c r="H90" s="464"/>
      <c r="I90" s="464" t="s">
        <v>20</v>
      </c>
      <c r="J90" s="464"/>
      <c r="K90" s="464"/>
      <c r="L90" s="464"/>
      <c r="M90" s="464"/>
      <c r="N90" s="464"/>
      <c r="O90" s="464"/>
      <c r="P90" s="464"/>
      <c r="Q90" s="464"/>
      <c r="R90" s="464"/>
      <c r="S90" s="464"/>
      <c r="T90" s="464"/>
      <c r="U90" s="464"/>
      <c r="V90" s="464"/>
      <c r="W90" s="464"/>
      <c r="X90" s="464"/>
    </row>
    <row r="91" spans="1:24">
      <c r="A91" s="490">
        <v>88</v>
      </c>
      <c r="B91" s="449" t="s">
        <v>39</v>
      </c>
      <c r="C91" s="449" t="s">
        <v>82</v>
      </c>
      <c r="D91" s="450">
        <v>2016</v>
      </c>
      <c r="E91" s="461" t="s">
        <v>19</v>
      </c>
      <c r="F91" s="462" t="s">
        <v>2572</v>
      </c>
      <c r="G91" s="464" t="s">
        <v>20</v>
      </c>
      <c r="H91" s="464" t="s">
        <v>20</v>
      </c>
      <c r="I91" s="464" t="s">
        <v>20</v>
      </c>
      <c r="J91" s="464" t="s">
        <v>20</v>
      </c>
      <c r="K91" s="464"/>
      <c r="L91" s="464"/>
      <c r="M91" s="464"/>
      <c r="N91" s="464" t="s">
        <v>20</v>
      </c>
      <c r="O91" s="464"/>
      <c r="P91" s="464"/>
      <c r="Q91" s="464"/>
      <c r="R91" s="464"/>
      <c r="S91" s="464"/>
      <c r="T91" s="464"/>
      <c r="U91" s="464"/>
      <c r="V91" s="464"/>
      <c r="W91" s="464"/>
      <c r="X91" s="464"/>
    </row>
    <row r="92" spans="1:24">
      <c r="A92" s="490">
        <v>89</v>
      </c>
      <c r="B92" s="449" t="s">
        <v>39</v>
      </c>
      <c r="C92" s="449" t="s">
        <v>83</v>
      </c>
      <c r="D92" s="451">
        <v>1997</v>
      </c>
      <c r="E92" s="461">
        <v>2004</v>
      </c>
      <c r="F92" s="462" t="s">
        <v>2572</v>
      </c>
      <c r="G92" s="464" t="s">
        <v>20</v>
      </c>
      <c r="H92" s="464"/>
      <c r="I92" s="464" t="s">
        <v>20</v>
      </c>
      <c r="J92" s="464"/>
      <c r="K92" s="464"/>
      <c r="L92" s="464"/>
      <c r="M92" s="464"/>
      <c r="N92" s="464"/>
      <c r="O92" s="464"/>
      <c r="P92" s="464"/>
      <c r="Q92" s="464"/>
      <c r="R92" s="464"/>
      <c r="S92" s="464"/>
      <c r="T92" s="464"/>
      <c r="U92" s="464"/>
      <c r="V92" s="464"/>
      <c r="W92" s="464"/>
      <c r="X92" s="464"/>
    </row>
    <row r="93" spans="1:24">
      <c r="A93" s="490">
        <v>90</v>
      </c>
      <c r="B93" s="449" t="s">
        <v>39</v>
      </c>
      <c r="C93" s="449" t="s">
        <v>83</v>
      </c>
      <c r="D93" s="451">
        <v>2004</v>
      </c>
      <c r="E93" s="461">
        <v>2011</v>
      </c>
      <c r="F93" s="462" t="s">
        <v>2572</v>
      </c>
      <c r="G93" s="464" t="s">
        <v>20</v>
      </c>
      <c r="H93" s="464" t="s">
        <v>20</v>
      </c>
      <c r="I93" s="464" t="s">
        <v>20</v>
      </c>
      <c r="J93" s="464" t="s">
        <v>20</v>
      </c>
      <c r="K93" s="464"/>
      <c r="L93" s="464"/>
      <c r="M93" s="464"/>
      <c r="N93" s="464"/>
      <c r="O93" s="464"/>
      <c r="P93" s="464"/>
      <c r="Q93" s="464"/>
      <c r="R93" s="464"/>
      <c r="S93" s="464"/>
      <c r="T93" s="464"/>
      <c r="U93" s="464"/>
      <c r="V93" s="464"/>
      <c r="W93" s="464"/>
      <c r="X93" s="464"/>
    </row>
    <row r="94" spans="1:24">
      <c r="A94" s="490">
        <v>91</v>
      </c>
      <c r="B94" s="449" t="s">
        <v>39</v>
      </c>
      <c r="C94" s="449" t="s">
        <v>83</v>
      </c>
      <c r="D94" s="451">
        <v>2010</v>
      </c>
      <c r="E94" s="461">
        <v>2017</v>
      </c>
      <c r="F94" s="462" t="s">
        <v>2572</v>
      </c>
      <c r="G94" s="464" t="s">
        <v>20</v>
      </c>
      <c r="H94" s="464"/>
      <c r="I94" s="464" t="s">
        <v>20</v>
      </c>
      <c r="J94" s="464" t="s">
        <v>20</v>
      </c>
      <c r="K94" s="464"/>
      <c r="L94" s="464"/>
      <c r="M94" s="464"/>
      <c r="N94" s="464"/>
      <c r="O94" s="464"/>
      <c r="P94" s="464"/>
      <c r="Q94" s="464"/>
      <c r="R94" s="464"/>
      <c r="S94" s="464"/>
      <c r="T94" s="464"/>
      <c r="U94" s="464"/>
      <c r="V94" s="464"/>
      <c r="W94" s="464"/>
      <c r="X94" s="464"/>
    </row>
    <row r="95" spans="1:24">
      <c r="A95" s="490">
        <v>92</v>
      </c>
      <c r="B95" s="449" t="s">
        <v>39</v>
      </c>
      <c r="C95" s="449" t="s">
        <v>83</v>
      </c>
      <c r="D95" s="451">
        <v>2018</v>
      </c>
      <c r="E95" s="461" t="s">
        <v>19</v>
      </c>
      <c r="F95" s="462" t="s">
        <v>2572</v>
      </c>
      <c r="G95" s="464" t="s">
        <v>20</v>
      </c>
      <c r="H95" s="464"/>
      <c r="I95" s="464" t="s">
        <v>20</v>
      </c>
      <c r="J95" s="464" t="s">
        <v>20</v>
      </c>
      <c r="K95" s="464"/>
      <c r="L95" s="464"/>
      <c r="M95" s="464"/>
      <c r="N95" s="464"/>
      <c r="O95" s="464"/>
      <c r="P95" s="464"/>
      <c r="Q95" s="464"/>
      <c r="R95" s="464"/>
      <c r="S95" s="464"/>
      <c r="T95" s="464"/>
      <c r="U95" s="464"/>
      <c r="V95" s="464"/>
      <c r="W95" s="464"/>
      <c r="X95" s="464"/>
    </row>
    <row r="96" spans="1:24">
      <c r="A96" s="490">
        <v>93</v>
      </c>
      <c r="B96" s="449" t="s">
        <v>39</v>
      </c>
      <c r="C96" s="449" t="s">
        <v>1376</v>
      </c>
      <c r="D96" s="451">
        <v>2010</v>
      </c>
      <c r="E96" s="461">
        <v>2018</v>
      </c>
      <c r="F96" s="462" t="s">
        <v>2572</v>
      </c>
      <c r="G96" s="464" t="s">
        <v>20</v>
      </c>
      <c r="H96" s="464"/>
      <c r="I96" s="464" t="s">
        <v>20</v>
      </c>
      <c r="J96" s="464" t="s">
        <v>20</v>
      </c>
      <c r="K96" s="464"/>
      <c r="L96" s="464"/>
      <c r="M96" s="464"/>
      <c r="N96" s="464"/>
      <c r="O96" s="464"/>
      <c r="P96" s="464"/>
      <c r="Q96" s="464"/>
      <c r="R96" s="464"/>
      <c r="S96" s="464"/>
      <c r="T96" s="464"/>
      <c r="U96" s="464"/>
      <c r="V96" s="464"/>
      <c r="W96" s="464"/>
      <c r="X96" s="464"/>
    </row>
    <row r="97" spans="1:24">
      <c r="A97" s="490">
        <v>94</v>
      </c>
      <c r="B97" s="449" t="s">
        <v>39</v>
      </c>
      <c r="C97" s="449" t="s">
        <v>1376</v>
      </c>
      <c r="D97" s="451">
        <v>2019</v>
      </c>
      <c r="E97" s="461" t="s">
        <v>19</v>
      </c>
      <c r="F97" s="462" t="s">
        <v>2572</v>
      </c>
      <c r="G97" s="464" t="s">
        <v>20</v>
      </c>
      <c r="H97" s="464"/>
      <c r="I97" s="464" t="s">
        <v>20</v>
      </c>
      <c r="J97" s="464" t="s">
        <v>20</v>
      </c>
      <c r="K97" s="464"/>
      <c r="L97" s="464"/>
      <c r="M97" s="464"/>
      <c r="N97" s="464"/>
      <c r="O97" s="464"/>
      <c r="P97" s="464"/>
      <c r="Q97" s="464"/>
      <c r="R97" s="464"/>
      <c r="S97" s="464"/>
      <c r="T97" s="464"/>
      <c r="U97" s="464"/>
      <c r="V97" s="464"/>
      <c r="W97" s="464"/>
      <c r="X97" s="464"/>
    </row>
    <row r="98" spans="1:24">
      <c r="A98" s="490">
        <v>95</v>
      </c>
      <c r="B98" s="449" t="s">
        <v>39</v>
      </c>
      <c r="C98" s="449" t="s">
        <v>1709</v>
      </c>
      <c r="D98" s="451">
        <v>2018</v>
      </c>
      <c r="E98" s="461" t="s">
        <v>19</v>
      </c>
      <c r="F98" s="462" t="s">
        <v>2572</v>
      </c>
      <c r="G98" s="464" t="s">
        <v>20</v>
      </c>
      <c r="H98" s="464"/>
      <c r="I98" s="464" t="s">
        <v>20</v>
      </c>
      <c r="J98" s="464"/>
      <c r="K98" s="464"/>
      <c r="L98" s="464"/>
      <c r="M98" s="464"/>
      <c r="N98" s="464"/>
      <c r="O98" s="464"/>
      <c r="P98" s="464"/>
      <c r="Q98" s="464"/>
      <c r="R98" s="464"/>
      <c r="S98" s="464"/>
      <c r="T98" s="464"/>
      <c r="U98" s="464"/>
      <c r="V98" s="464"/>
      <c r="W98" s="464"/>
      <c r="X98" s="464"/>
    </row>
    <row r="99" spans="1:24">
      <c r="A99" s="490">
        <v>96</v>
      </c>
      <c r="B99" s="449" t="s">
        <v>39</v>
      </c>
      <c r="C99" s="449" t="s">
        <v>1369</v>
      </c>
      <c r="D99" s="451">
        <v>2010</v>
      </c>
      <c r="E99" s="461">
        <v>2017</v>
      </c>
      <c r="F99" s="462" t="s">
        <v>2572</v>
      </c>
      <c r="G99" s="464" t="s">
        <v>20</v>
      </c>
      <c r="H99" s="464"/>
      <c r="I99" s="464" t="s">
        <v>20</v>
      </c>
      <c r="J99" s="464" t="s">
        <v>20</v>
      </c>
      <c r="K99" s="464"/>
      <c r="L99" s="464"/>
      <c r="M99" s="464"/>
      <c r="N99" s="464"/>
      <c r="O99" s="464"/>
      <c r="P99" s="464"/>
      <c r="Q99" s="464"/>
      <c r="R99" s="464"/>
      <c r="S99" s="464"/>
      <c r="T99" s="464"/>
      <c r="U99" s="464"/>
      <c r="V99" s="464"/>
      <c r="W99" s="464"/>
      <c r="X99" s="464"/>
    </row>
    <row r="100" spans="1:24">
      <c r="A100" s="490">
        <v>97</v>
      </c>
      <c r="B100" s="449" t="s">
        <v>39</v>
      </c>
      <c r="C100" s="449" t="s">
        <v>1357</v>
      </c>
      <c r="D100" s="451">
        <v>2004</v>
      </c>
      <c r="E100" s="461">
        <v>2012</v>
      </c>
      <c r="F100" s="462" t="s">
        <v>2572</v>
      </c>
      <c r="G100" s="464" t="s">
        <v>20</v>
      </c>
      <c r="H100" s="464"/>
      <c r="I100" s="464" t="s">
        <v>20</v>
      </c>
      <c r="J100" s="464" t="s">
        <v>20</v>
      </c>
      <c r="K100" s="464"/>
      <c r="L100" s="464"/>
      <c r="M100" s="464"/>
      <c r="N100" s="464"/>
      <c r="O100" s="464"/>
      <c r="P100" s="464"/>
      <c r="Q100" s="464"/>
      <c r="R100" s="464"/>
      <c r="S100" s="464"/>
      <c r="T100" s="464"/>
      <c r="U100" s="464"/>
      <c r="V100" s="464"/>
      <c r="W100" s="464"/>
      <c r="X100" s="464"/>
    </row>
    <row r="101" spans="1:24">
      <c r="A101" s="490">
        <v>98</v>
      </c>
      <c r="B101" s="449" t="s">
        <v>39</v>
      </c>
      <c r="C101" s="449" t="s">
        <v>1357</v>
      </c>
      <c r="D101" s="451">
        <v>2012</v>
      </c>
      <c r="E101" s="461">
        <v>2020</v>
      </c>
      <c r="F101" s="462" t="s">
        <v>2572</v>
      </c>
      <c r="G101" s="464" t="s">
        <v>20</v>
      </c>
      <c r="H101" s="464" t="s">
        <v>20</v>
      </c>
      <c r="I101" s="464" t="s">
        <v>20</v>
      </c>
      <c r="J101" s="464" t="s">
        <v>20</v>
      </c>
      <c r="K101" s="464"/>
      <c r="L101" s="464"/>
      <c r="M101" s="464"/>
      <c r="N101" s="464"/>
      <c r="O101" s="464"/>
      <c r="P101" s="464"/>
      <c r="Q101" s="464"/>
      <c r="R101" s="464"/>
      <c r="S101" s="464"/>
      <c r="T101" s="464"/>
      <c r="U101" s="464"/>
      <c r="V101" s="464"/>
      <c r="W101" s="464"/>
      <c r="X101" s="464"/>
    </row>
    <row r="102" spans="1:24">
      <c r="A102" s="490">
        <v>99</v>
      </c>
      <c r="B102" s="449" t="s">
        <v>39</v>
      </c>
      <c r="C102" s="449" t="s">
        <v>85</v>
      </c>
      <c r="D102" s="451">
        <v>2004</v>
      </c>
      <c r="E102" s="461">
        <v>2008</v>
      </c>
      <c r="F102" s="462" t="s">
        <v>2572</v>
      </c>
      <c r="G102" s="464" t="s">
        <v>20</v>
      </c>
      <c r="H102" s="464"/>
      <c r="I102" s="464" t="s">
        <v>20</v>
      </c>
      <c r="J102" s="464"/>
      <c r="K102" s="464"/>
      <c r="L102" s="464"/>
      <c r="M102" s="464"/>
      <c r="N102" s="464"/>
      <c r="O102" s="464"/>
      <c r="P102" s="464"/>
      <c r="Q102" s="464"/>
      <c r="R102" s="464"/>
      <c r="S102" s="464"/>
      <c r="T102" s="464"/>
      <c r="U102" s="464"/>
      <c r="V102" s="464"/>
      <c r="W102" s="464"/>
      <c r="X102" s="464"/>
    </row>
    <row r="103" spans="1:24">
      <c r="A103" s="490">
        <v>100</v>
      </c>
      <c r="B103" s="449" t="s">
        <v>39</v>
      </c>
      <c r="C103" s="449" t="s">
        <v>85</v>
      </c>
      <c r="D103" s="451">
        <v>2008</v>
      </c>
      <c r="E103" s="461">
        <v>2016</v>
      </c>
      <c r="F103" s="462" t="s">
        <v>2572</v>
      </c>
      <c r="G103" s="464" t="s">
        <v>20</v>
      </c>
      <c r="H103" s="464"/>
      <c r="I103" s="464" t="s">
        <v>20</v>
      </c>
      <c r="J103" s="464" t="s">
        <v>20</v>
      </c>
      <c r="K103" s="464"/>
      <c r="L103" s="464"/>
      <c r="M103" s="464"/>
      <c r="N103" s="464"/>
      <c r="O103" s="464"/>
      <c r="P103" s="464"/>
      <c r="Q103" s="464"/>
      <c r="R103" s="464"/>
      <c r="S103" s="464"/>
      <c r="T103" s="464"/>
      <c r="U103" s="464"/>
      <c r="V103" s="464"/>
      <c r="W103" s="464"/>
      <c r="X103" s="464"/>
    </row>
    <row r="104" spans="1:24">
      <c r="A104" s="490">
        <v>101</v>
      </c>
      <c r="B104" s="449" t="s">
        <v>39</v>
      </c>
      <c r="C104" s="449" t="s">
        <v>85</v>
      </c>
      <c r="D104" s="451">
        <v>2016</v>
      </c>
      <c r="E104" s="461" t="s">
        <v>19</v>
      </c>
      <c r="F104" s="462" t="s">
        <v>2572</v>
      </c>
      <c r="G104" s="464" t="s">
        <v>20</v>
      </c>
      <c r="H104" s="464" t="s">
        <v>20</v>
      </c>
      <c r="I104" s="464" t="s">
        <v>20</v>
      </c>
      <c r="J104" s="464" t="s">
        <v>20</v>
      </c>
      <c r="K104" s="464"/>
      <c r="L104" s="464"/>
      <c r="M104" s="464"/>
      <c r="N104" s="464" t="s">
        <v>20</v>
      </c>
      <c r="O104" s="464"/>
      <c r="P104" s="464"/>
      <c r="Q104" s="464"/>
      <c r="R104" s="464"/>
      <c r="S104" s="464"/>
      <c r="T104" s="464"/>
      <c r="U104" s="464"/>
      <c r="V104" s="464"/>
      <c r="W104" s="464"/>
      <c r="X104" s="464"/>
    </row>
    <row r="105" spans="1:24">
      <c r="A105" s="490">
        <v>102</v>
      </c>
      <c r="B105" s="449" t="s">
        <v>39</v>
      </c>
      <c r="C105" s="449" t="s">
        <v>86</v>
      </c>
      <c r="D105" s="451">
        <v>2007</v>
      </c>
      <c r="E105" s="461">
        <v>2016</v>
      </c>
      <c r="F105" s="462" t="s">
        <v>2572</v>
      </c>
      <c r="G105" s="464" t="s">
        <v>20</v>
      </c>
      <c r="H105" s="464"/>
      <c r="I105" s="464" t="s">
        <v>20</v>
      </c>
      <c r="J105" s="464"/>
      <c r="K105" s="464"/>
      <c r="L105" s="464"/>
      <c r="M105" s="464"/>
      <c r="N105" s="464"/>
      <c r="O105" s="464"/>
      <c r="P105" s="464"/>
      <c r="Q105" s="464"/>
      <c r="R105" s="464"/>
      <c r="S105" s="464"/>
      <c r="T105" s="464"/>
      <c r="U105" s="464"/>
      <c r="V105" s="464"/>
      <c r="W105" s="464"/>
      <c r="X105" s="464"/>
    </row>
    <row r="106" spans="1:24">
      <c r="A106" s="490">
        <v>103</v>
      </c>
      <c r="B106" s="449" t="s">
        <v>39</v>
      </c>
      <c r="C106" s="449" t="s">
        <v>86</v>
      </c>
      <c r="D106" s="451">
        <v>2016</v>
      </c>
      <c r="E106" s="461" t="s">
        <v>19</v>
      </c>
      <c r="F106" s="462" t="s">
        <v>2572</v>
      </c>
      <c r="G106" s="464" t="s">
        <v>20</v>
      </c>
      <c r="H106" s="464" t="s">
        <v>20</v>
      </c>
      <c r="I106" s="464" t="s">
        <v>20</v>
      </c>
      <c r="J106" s="464" t="s">
        <v>20</v>
      </c>
      <c r="K106" s="464"/>
      <c r="L106" s="464"/>
      <c r="M106" s="464"/>
      <c r="N106" s="464" t="s">
        <v>20</v>
      </c>
      <c r="O106" s="464"/>
      <c r="P106" s="464"/>
      <c r="Q106" s="464"/>
      <c r="R106" s="464"/>
      <c r="S106" s="464"/>
      <c r="T106" s="464"/>
      <c r="U106" s="464"/>
      <c r="V106" s="464"/>
      <c r="W106" s="464"/>
      <c r="X106" s="464"/>
    </row>
    <row r="107" spans="1:24">
      <c r="A107" s="490">
        <v>104</v>
      </c>
      <c r="B107" s="449" t="s">
        <v>39</v>
      </c>
      <c r="C107" s="449" t="s">
        <v>88</v>
      </c>
      <c r="D107" s="451">
        <v>1997</v>
      </c>
      <c r="E107" s="461">
        <v>2004</v>
      </c>
      <c r="F107" s="462" t="s">
        <v>2572</v>
      </c>
      <c r="G107" s="464" t="s">
        <v>20</v>
      </c>
      <c r="H107" s="464"/>
      <c r="I107" s="464" t="s">
        <v>20</v>
      </c>
      <c r="J107" s="464"/>
      <c r="K107" s="464"/>
      <c r="L107" s="464"/>
      <c r="M107" s="464"/>
      <c r="N107" s="464"/>
      <c r="O107" s="464"/>
      <c r="P107" s="464"/>
      <c r="Q107" s="464"/>
      <c r="R107" s="464"/>
      <c r="S107" s="464"/>
      <c r="T107" s="464"/>
      <c r="U107" s="464"/>
      <c r="V107" s="464"/>
      <c r="W107" s="464"/>
      <c r="X107" s="464"/>
    </row>
    <row r="108" spans="1:24">
      <c r="A108" s="490">
        <v>105</v>
      </c>
      <c r="B108" s="449" t="s">
        <v>39</v>
      </c>
      <c r="C108" s="449" t="s">
        <v>88</v>
      </c>
      <c r="D108" s="451">
        <v>2004</v>
      </c>
      <c r="E108" s="461">
        <v>2011</v>
      </c>
      <c r="F108" s="462" t="s">
        <v>2572</v>
      </c>
      <c r="G108" s="464" t="s">
        <v>20</v>
      </c>
      <c r="H108" s="464" t="s">
        <v>20</v>
      </c>
      <c r="I108" s="464" t="s">
        <v>20</v>
      </c>
      <c r="J108" s="464" t="s">
        <v>20</v>
      </c>
      <c r="K108" s="464"/>
      <c r="L108" s="464"/>
      <c r="M108" s="464"/>
      <c r="N108" s="464"/>
      <c r="O108" s="464"/>
      <c r="P108" s="464"/>
      <c r="Q108" s="464"/>
      <c r="R108" s="464"/>
      <c r="S108" s="464"/>
      <c r="T108" s="464"/>
      <c r="U108" s="464"/>
      <c r="V108" s="464"/>
      <c r="W108" s="464"/>
      <c r="X108" s="464"/>
    </row>
    <row r="109" spans="1:24">
      <c r="A109" s="490">
        <v>106</v>
      </c>
      <c r="B109" s="449" t="s">
        <v>39</v>
      </c>
      <c r="C109" s="449" t="s">
        <v>88</v>
      </c>
      <c r="D109" s="451">
        <v>2010</v>
      </c>
      <c r="E109" s="461">
        <v>2017</v>
      </c>
      <c r="F109" s="462" t="s">
        <v>2572</v>
      </c>
      <c r="G109" s="464" t="s">
        <v>20</v>
      </c>
      <c r="H109" s="464"/>
      <c r="I109" s="464" t="s">
        <v>20</v>
      </c>
      <c r="J109" s="464" t="s">
        <v>20</v>
      </c>
      <c r="K109" s="464"/>
      <c r="L109" s="464"/>
      <c r="M109" s="464"/>
      <c r="N109" s="464"/>
      <c r="O109" s="464"/>
      <c r="P109" s="464"/>
      <c r="Q109" s="464"/>
      <c r="R109" s="464"/>
      <c r="S109" s="464"/>
      <c r="T109" s="464"/>
      <c r="U109" s="464"/>
      <c r="V109" s="464"/>
      <c r="W109" s="464"/>
      <c r="X109" s="464"/>
    </row>
    <row r="110" spans="1:24">
      <c r="A110" s="490">
        <v>107</v>
      </c>
      <c r="B110" s="449" t="s">
        <v>39</v>
      </c>
      <c r="C110" s="449" t="s">
        <v>88</v>
      </c>
      <c r="D110" s="451">
        <v>2013</v>
      </c>
      <c r="E110" s="461">
        <v>2013</v>
      </c>
      <c r="F110" s="462" t="s">
        <v>2572</v>
      </c>
      <c r="G110" s="464" t="s">
        <v>20</v>
      </c>
      <c r="H110" s="464"/>
      <c r="I110" s="464" t="s">
        <v>20</v>
      </c>
      <c r="J110" s="464"/>
      <c r="K110" s="464"/>
      <c r="L110" s="464"/>
      <c r="M110" s="464"/>
      <c r="N110" s="464"/>
      <c r="O110" s="464"/>
      <c r="P110" s="464"/>
      <c r="Q110" s="464"/>
      <c r="R110" s="464"/>
      <c r="S110" s="464"/>
      <c r="T110" s="464"/>
      <c r="U110" s="464"/>
      <c r="V110" s="464"/>
      <c r="W110" s="464"/>
      <c r="X110" s="464"/>
    </row>
    <row r="111" spans="1:24">
      <c r="A111" s="490">
        <v>108</v>
      </c>
      <c r="B111" s="449" t="s">
        <v>39</v>
      </c>
      <c r="C111" s="449" t="s">
        <v>88</v>
      </c>
      <c r="D111" s="451">
        <v>2018</v>
      </c>
      <c r="E111" s="461" t="s">
        <v>19</v>
      </c>
      <c r="F111" s="462" t="s">
        <v>2572</v>
      </c>
      <c r="G111" s="464" t="s">
        <v>20</v>
      </c>
      <c r="H111" s="464"/>
      <c r="I111" s="464" t="s">
        <v>20</v>
      </c>
      <c r="J111" s="464" t="s">
        <v>20</v>
      </c>
      <c r="K111" s="464"/>
      <c r="L111" s="464"/>
      <c r="M111" s="464"/>
      <c r="N111" s="464"/>
      <c r="O111" s="464"/>
      <c r="P111" s="464"/>
      <c r="Q111" s="464"/>
      <c r="R111" s="464"/>
      <c r="S111" s="464"/>
      <c r="T111" s="464"/>
      <c r="U111" s="464"/>
      <c r="V111" s="464"/>
      <c r="W111" s="464"/>
      <c r="X111" s="464"/>
    </row>
    <row r="112" spans="1:24">
      <c r="A112" s="490">
        <v>109</v>
      </c>
      <c r="B112" s="449" t="s">
        <v>39</v>
      </c>
      <c r="C112" s="449" t="s">
        <v>1375</v>
      </c>
      <c r="D112" s="451">
        <v>2010</v>
      </c>
      <c r="E112" s="461">
        <v>2018</v>
      </c>
      <c r="F112" s="462" t="s">
        <v>2572</v>
      </c>
      <c r="G112" s="464" t="s">
        <v>20</v>
      </c>
      <c r="H112" s="464"/>
      <c r="I112" s="464" t="s">
        <v>20</v>
      </c>
      <c r="J112" s="464" t="s">
        <v>20</v>
      </c>
      <c r="K112" s="464"/>
      <c r="L112" s="464"/>
      <c r="M112" s="464"/>
      <c r="N112" s="464"/>
      <c r="O112" s="464"/>
      <c r="P112" s="464"/>
      <c r="Q112" s="464"/>
      <c r="R112" s="464"/>
      <c r="S112" s="464"/>
      <c r="T112" s="464"/>
      <c r="U112" s="464"/>
      <c r="V112" s="464"/>
      <c r="W112" s="464"/>
      <c r="X112" s="464"/>
    </row>
    <row r="113" spans="1:24">
      <c r="A113" s="490">
        <v>110</v>
      </c>
      <c r="B113" s="484" t="s">
        <v>39</v>
      </c>
      <c r="C113" s="484" t="s">
        <v>1375</v>
      </c>
      <c r="D113" s="452">
        <v>2019</v>
      </c>
      <c r="E113" s="461" t="s">
        <v>19</v>
      </c>
      <c r="F113" s="462" t="s">
        <v>2572</v>
      </c>
      <c r="G113" s="464" t="s">
        <v>20</v>
      </c>
      <c r="H113" s="464"/>
      <c r="I113" s="464" t="s">
        <v>20</v>
      </c>
      <c r="J113" s="464" t="s">
        <v>20</v>
      </c>
      <c r="K113" s="464"/>
      <c r="L113" s="464"/>
      <c r="M113" s="464"/>
      <c r="N113" s="464"/>
      <c r="O113" s="464"/>
      <c r="P113" s="464"/>
      <c r="Q113" s="464"/>
      <c r="R113" s="464"/>
      <c r="S113" s="464"/>
      <c r="T113" s="464"/>
      <c r="U113" s="464"/>
      <c r="V113" s="464"/>
      <c r="W113" s="464"/>
      <c r="X113" s="464"/>
    </row>
    <row r="114" spans="1:24">
      <c r="A114" s="490">
        <v>111</v>
      </c>
      <c r="B114" s="449" t="s">
        <v>39</v>
      </c>
      <c r="C114" s="449" t="s">
        <v>830</v>
      </c>
      <c r="D114" s="450">
        <v>2013</v>
      </c>
      <c r="E114" s="461">
        <v>2013</v>
      </c>
      <c r="F114" s="462" t="s">
        <v>2572</v>
      </c>
      <c r="G114" s="464" t="s">
        <v>20</v>
      </c>
      <c r="H114" s="464"/>
      <c r="I114" s="464" t="s">
        <v>20</v>
      </c>
      <c r="J114" s="464"/>
      <c r="K114" s="464"/>
      <c r="L114" s="464"/>
      <c r="M114" s="464"/>
      <c r="N114" s="464"/>
      <c r="O114" s="464"/>
      <c r="P114" s="464"/>
      <c r="Q114" s="464"/>
      <c r="R114" s="464"/>
      <c r="S114" s="464"/>
      <c r="T114" s="464"/>
      <c r="U114" s="464"/>
      <c r="V114" s="464"/>
      <c r="W114" s="464"/>
      <c r="X114" s="464"/>
    </row>
    <row r="115" spans="1:24">
      <c r="A115" s="490">
        <v>112</v>
      </c>
      <c r="B115" s="449" t="s">
        <v>39</v>
      </c>
      <c r="C115" s="449" t="s">
        <v>1710</v>
      </c>
      <c r="D115" s="451">
        <v>2017</v>
      </c>
      <c r="E115" s="461" t="s">
        <v>19</v>
      </c>
      <c r="F115" s="462" t="s">
        <v>2572</v>
      </c>
      <c r="G115" s="464" t="s">
        <v>20</v>
      </c>
      <c r="H115" s="464" t="s">
        <v>20</v>
      </c>
      <c r="I115" s="464" t="s">
        <v>20</v>
      </c>
      <c r="J115" s="464" t="s">
        <v>20</v>
      </c>
      <c r="K115" s="464"/>
      <c r="L115" s="464"/>
      <c r="M115" s="464"/>
      <c r="N115" s="464"/>
      <c r="O115" s="464"/>
      <c r="P115" s="464"/>
      <c r="Q115" s="464"/>
      <c r="R115" s="464"/>
      <c r="S115" s="464"/>
      <c r="T115" s="464"/>
      <c r="U115" s="464"/>
      <c r="V115" s="464"/>
      <c r="W115" s="464"/>
      <c r="X115" s="464"/>
    </row>
    <row r="116" spans="1:24">
      <c r="A116" s="490">
        <v>113</v>
      </c>
      <c r="B116" s="449" t="s">
        <v>39</v>
      </c>
      <c r="C116" s="449" t="s">
        <v>831</v>
      </c>
      <c r="D116" s="451">
        <v>2016</v>
      </c>
      <c r="E116" s="461">
        <v>2016</v>
      </c>
      <c r="F116" s="462" t="s">
        <v>2572</v>
      </c>
      <c r="G116" s="464" t="s">
        <v>20</v>
      </c>
      <c r="H116" s="464"/>
      <c r="I116" s="464" t="s">
        <v>20</v>
      </c>
      <c r="J116" s="464"/>
      <c r="K116" s="464"/>
      <c r="L116" s="464"/>
      <c r="M116" s="464"/>
      <c r="N116" s="464"/>
      <c r="O116" s="464"/>
      <c r="P116" s="464"/>
      <c r="Q116" s="464"/>
      <c r="R116" s="464"/>
      <c r="S116" s="464"/>
      <c r="T116" s="464"/>
      <c r="U116" s="464"/>
      <c r="V116" s="464"/>
      <c r="W116" s="464"/>
      <c r="X116" s="464"/>
    </row>
    <row r="117" spans="1:24">
      <c r="A117" s="490">
        <v>114</v>
      </c>
      <c r="B117" s="449" t="s">
        <v>39</v>
      </c>
      <c r="C117" s="449" t="s">
        <v>831</v>
      </c>
      <c r="D117" s="451">
        <v>2017</v>
      </c>
      <c r="E117" s="461" t="s">
        <v>19</v>
      </c>
      <c r="F117" s="462" t="s">
        <v>2572</v>
      </c>
      <c r="G117" s="464" t="s">
        <v>20</v>
      </c>
      <c r="H117" s="464" t="s">
        <v>20</v>
      </c>
      <c r="I117" s="464" t="s">
        <v>20</v>
      </c>
      <c r="J117" s="464" t="s">
        <v>20</v>
      </c>
      <c r="K117" s="464"/>
      <c r="L117" s="464"/>
      <c r="M117" s="464"/>
      <c r="N117" s="464" t="s">
        <v>20</v>
      </c>
      <c r="O117" s="464"/>
      <c r="P117" s="464"/>
      <c r="Q117" s="464"/>
      <c r="R117" s="464"/>
      <c r="S117" s="464"/>
      <c r="T117" s="464"/>
      <c r="U117" s="464"/>
      <c r="V117" s="464"/>
      <c r="W117" s="464"/>
      <c r="X117" s="464"/>
    </row>
    <row r="118" spans="1:24">
      <c r="A118" s="490">
        <v>115</v>
      </c>
      <c r="B118" s="449" t="s">
        <v>39</v>
      </c>
      <c r="C118" s="449" t="s">
        <v>1148</v>
      </c>
      <c r="D118" s="451">
        <v>2015</v>
      </c>
      <c r="E118" s="461" t="s">
        <v>19</v>
      </c>
      <c r="F118" s="462" t="s">
        <v>2572</v>
      </c>
      <c r="G118" s="464" t="s">
        <v>20</v>
      </c>
      <c r="H118" s="464" t="s">
        <v>20</v>
      </c>
      <c r="I118" s="464" t="s">
        <v>20</v>
      </c>
      <c r="J118" s="464"/>
      <c r="K118" s="464"/>
      <c r="L118" s="464"/>
      <c r="M118" s="464"/>
      <c r="N118" s="464" t="s">
        <v>20</v>
      </c>
      <c r="O118" s="464"/>
      <c r="P118" s="464"/>
      <c r="Q118" s="464"/>
      <c r="R118" s="464"/>
      <c r="S118" s="464"/>
      <c r="T118" s="464"/>
      <c r="U118" s="464"/>
      <c r="V118" s="464"/>
      <c r="W118" s="464"/>
      <c r="X118" s="464"/>
    </row>
    <row r="119" spans="1:24">
      <c r="A119" s="490">
        <v>116</v>
      </c>
      <c r="B119" s="449" t="s">
        <v>39</v>
      </c>
      <c r="C119" s="449" t="s">
        <v>1711</v>
      </c>
      <c r="D119" s="451">
        <v>2018</v>
      </c>
      <c r="E119" s="461" t="s">
        <v>19</v>
      </c>
      <c r="F119" s="462" t="s">
        <v>2572</v>
      </c>
      <c r="G119" s="464" t="s">
        <v>20</v>
      </c>
      <c r="H119" s="464"/>
      <c r="I119" s="464" t="s">
        <v>20</v>
      </c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</row>
    <row r="120" spans="1:24">
      <c r="A120" s="490">
        <v>117</v>
      </c>
      <c r="B120" s="449" t="s">
        <v>39</v>
      </c>
      <c r="C120" s="449" t="s">
        <v>92</v>
      </c>
      <c r="D120" s="451">
        <v>2008</v>
      </c>
      <c r="E120" s="461">
        <v>2013</v>
      </c>
      <c r="F120" s="462" t="s">
        <v>2572</v>
      </c>
      <c r="G120" s="464" t="s">
        <v>20</v>
      </c>
      <c r="H120" s="464"/>
      <c r="I120" s="464" t="s">
        <v>20</v>
      </c>
      <c r="J120" s="464" t="s">
        <v>20</v>
      </c>
      <c r="K120" s="464"/>
      <c r="L120" s="464"/>
      <c r="M120" s="464"/>
      <c r="N120" s="464"/>
      <c r="O120" s="464"/>
      <c r="P120" s="464"/>
      <c r="Q120" s="464"/>
      <c r="R120" s="464"/>
      <c r="S120" s="464"/>
      <c r="T120" s="464"/>
      <c r="U120" s="464"/>
      <c r="V120" s="464"/>
      <c r="W120" s="464"/>
      <c r="X120" s="464"/>
    </row>
    <row r="121" spans="1:24">
      <c r="A121" s="490">
        <v>118</v>
      </c>
      <c r="B121" s="449" t="s">
        <v>39</v>
      </c>
      <c r="C121" s="449" t="s">
        <v>92</v>
      </c>
      <c r="D121" s="451">
        <v>2014</v>
      </c>
      <c r="E121" s="461" t="s">
        <v>19</v>
      </c>
      <c r="F121" s="462" t="s">
        <v>2572</v>
      </c>
      <c r="G121" s="464" t="s">
        <v>20</v>
      </c>
      <c r="H121" s="464"/>
      <c r="I121" s="464" t="s">
        <v>20</v>
      </c>
      <c r="J121" s="464"/>
      <c r="K121" s="464"/>
      <c r="L121" s="464"/>
      <c r="M121" s="464"/>
      <c r="N121" s="464"/>
      <c r="O121" s="464"/>
      <c r="P121" s="464"/>
      <c r="Q121" s="464"/>
      <c r="R121" s="464"/>
      <c r="S121" s="464"/>
      <c r="T121" s="464"/>
      <c r="U121" s="464"/>
      <c r="V121" s="464"/>
      <c r="W121" s="464"/>
      <c r="X121" s="464"/>
    </row>
    <row r="122" spans="1:24">
      <c r="A122" s="490">
        <v>119</v>
      </c>
      <c r="B122" s="444" t="s">
        <v>1585</v>
      </c>
      <c r="C122" s="444" t="s">
        <v>1811</v>
      </c>
      <c r="D122" s="451">
        <v>2015</v>
      </c>
      <c r="E122" s="445" t="s">
        <v>19</v>
      </c>
      <c r="F122" s="446" t="s">
        <v>1990</v>
      </c>
      <c r="G122" s="464"/>
      <c r="H122" s="464"/>
      <c r="I122" s="464"/>
      <c r="J122" s="464"/>
      <c r="K122" s="464" t="s">
        <v>20</v>
      </c>
      <c r="L122" s="464" t="s">
        <v>20</v>
      </c>
      <c r="M122" s="464"/>
      <c r="N122" s="464"/>
      <c r="O122" s="464" t="s">
        <v>20</v>
      </c>
      <c r="P122" s="464" t="s">
        <v>20</v>
      </c>
      <c r="Q122" s="464" t="s">
        <v>20</v>
      </c>
      <c r="R122" s="464" t="s">
        <v>20</v>
      </c>
      <c r="S122" s="464"/>
      <c r="T122" s="464" t="s">
        <v>20</v>
      </c>
      <c r="U122" s="464" t="s">
        <v>20</v>
      </c>
      <c r="V122" s="464" t="s">
        <v>20</v>
      </c>
      <c r="W122" s="464"/>
      <c r="X122" s="464" t="s">
        <v>20</v>
      </c>
    </row>
    <row r="123" spans="1:24">
      <c r="A123" s="490">
        <v>120</v>
      </c>
      <c r="B123" s="444" t="s">
        <v>1585</v>
      </c>
      <c r="C123" s="444" t="s">
        <v>1587</v>
      </c>
      <c r="D123" s="451">
        <v>2015</v>
      </c>
      <c r="E123" s="445" t="s">
        <v>19</v>
      </c>
      <c r="F123" s="446" t="s">
        <v>1990</v>
      </c>
      <c r="G123" s="464"/>
      <c r="H123" s="464"/>
      <c r="I123" s="464"/>
      <c r="J123" s="464"/>
      <c r="K123" s="464" t="s">
        <v>20</v>
      </c>
      <c r="L123" s="464" t="s">
        <v>20</v>
      </c>
      <c r="M123" s="464"/>
      <c r="N123" s="464"/>
      <c r="O123" s="464" t="s">
        <v>20</v>
      </c>
      <c r="P123" s="464" t="s">
        <v>20</v>
      </c>
      <c r="Q123" s="464" t="s">
        <v>20</v>
      </c>
      <c r="R123" s="464" t="s">
        <v>20</v>
      </c>
      <c r="S123" s="464"/>
      <c r="T123" s="464" t="s">
        <v>20</v>
      </c>
      <c r="U123" s="464" t="s">
        <v>20</v>
      </c>
      <c r="V123" s="464" t="s">
        <v>20</v>
      </c>
      <c r="W123" s="464"/>
      <c r="X123" s="464" t="s">
        <v>20</v>
      </c>
    </row>
    <row r="124" spans="1:24">
      <c r="A124" s="490">
        <v>121</v>
      </c>
      <c r="B124" s="444" t="s">
        <v>1585</v>
      </c>
      <c r="C124" s="444" t="s">
        <v>1588</v>
      </c>
      <c r="D124" s="451">
        <v>2015</v>
      </c>
      <c r="E124" s="445" t="s">
        <v>19</v>
      </c>
      <c r="F124" s="446" t="s">
        <v>1990</v>
      </c>
      <c r="G124" s="464"/>
      <c r="H124" s="464"/>
      <c r="I124" s="464"/>
      <c r="J124" s="464"/>
      <c r="K124" s="464" t="s">
        <v>20</v>
      </c>
      <c r="L124" s="464" t="s">
        <v>20</v>
      </c>
      <c r="M124" s="464"/>
      <c r="N124" s="464"/>
      <c r="O124" s="464" t="s">
        <v>20</v>
      </c>
      <c r="P124" s="464" t="s">
        <v>20</v>
      </c>
      <c r="Q124" s="464" t="s">
        <v>20</v>
      </c>
      <c r="R124" s="464" t="s">
        <v>20</v>
      </c>
      <c r="S124" s="464"/>
      <c r="T124" s="464" t="s">
        <v>20</v>
      </c>
      <c r="U124" s="464" t="s">
        <v>20</v>
      </c>
      <c r="V124" s="464" t="s">
        <v>20</v>
      </c>
      <c r="W124" s="464"/>
      <c r="X124" s="464" t="s">
        <v>20</v>
      </c>
    </row>
    <row r="125" spans="1:24">
      <c r="A125" s="490">
        <v>122</v>
      </c>
      <c r="B125" s="449" t="s">
        <v>97</v>
      </c>
      <c r="C125" s="449" t="s">
        <v>98</v>
      </c>
      <c r="D125" s="451">
        <v>2015</v>
      </c>
      <c r="E125" s="461" t="s">
        <v>19</v>
      </c>
      <c r="F125" s="462" t="s">
        <v>2572</v>
      </c>
      <c r="G125" s="464" t="s">
        <v>20</v>
      </c>
      <c r="H125" s="464"/>
      <c r="I125" s="464" t="s">
        <v>20</v>
      </c>
      <c r="J125" s="464"/>
      <c r="K125" s="464"/>
      <c r="L125" s="464"/>
      <c r="M125" s="464"/>
      <c r="N125" s="464"/>
      <c r="O125" s="464"/>
      <c r="P125" s="464"/>
      <c r="Q125" s="464"/>
      <c r="R125" s="464"/>
      <c r="S125" s="464"/>
      <c r="T125" s="464"/>
      <c r="U125" s="464"/>
      <c r="V125" s="464"/>
      <c r="W125" s="464"/>
      <c r="X125" s="464"/>
    </row>
    <row r="126" spans="1:24">
      <c r="A126" s="490">
        <v>123</v>
      </c>
      <c r="B126" s="449" t="s">
        <v>97</v>
      </c>
      <c r="C126" s="449" t="s">
        <v>99</v>
      </c>
      <c r="D126" s="451">
        <v>2003</v>
      </c>
      <c r="E126" s="461" t="s">
        <v>19</v>
      </c>
      <c r="F126" s="462" t="s">
        <v>2572</v>
      </c>
      <c r="G126" s="464" t="s">
        <v>20</v>
      </c>
      <c r="H126" s="464"/>
      <c r="I126" s="464" t="s">
        <v>20</v>
      </c>
      <c r="J126" s="464"/>
      <c r="K126" s="464"/>
      <c r="L126" s="464"/>
      <c r="M126" s="464"/>
      <c r="N126" s="464"/>
      <c r="O126" s="464"/>
      <c r="P126" s="464"/>
      <c r="Q126" s="464"/>
      <c r="R126" s="464"/>
      <c r="S126" s="464"/>
      <c r="T126" s="464"/>
      <c r="U126" s="464"/>
      <c r="V126" s="464"/>
      <c r="W126" s="464"/>
      <c r="X126" s="464"/>
    </row>
    <row r="127" spans="1:24">
      <c r="A127" s="490">
        <v>124</v>
      </c>
      <c r="B127" s="449" t="s">
        <v>97</v>
      </c>
      <c r="C127" s="449" t="s">
        <v>101</v>
      </c>
      <c r="D127" s="451">
        <v>2010</v>
      </c>
      <c r="E127" s="461">
        <v>2020</v>
      </c>
      <c r="F127" s="462" t="s">
        <v>2572</v>
      </c>
      <c r="G127" s="464" t="s">
        <v>20</v>
      </c>
      <c r="H127" s="464"/>
      <c r="I127" s="464" t="s">
        <v>20</v>
      </c>
      <c r="J127" s="464"/>
      <c r="K127" s="464"/>
      <c r="L127" s="464"/>
      <c r="M127" s="464"/>
      <c r="N127" s="464"/>
      <c r="O127" s="464"/>
      <c r="P127" s="464"/>
      <c r="Q127" s="464"/>
      <c r="R127" s="464"/>
      <c r="S127" s="464"/>
      <c r="T127" s="464"/>
      <c r="U127" s="464"/>
      <c r="V127" s="464"/>
      <c r="W127" s="464"/>
      <c r="X127" s="464"/>
    </row>
    <row r="128" spans="1:24">
      <c r="A128" s="490">
        <v>125</v>
      </c>
      <c r="B128" s="485" t="s">
        <v>97</v>
      </c>
      <c r="C128" s="485" t="s">
        <v>2596</v>
      </c>
      <c r="D128" s="487">
        <v>2011</v>
      </c>
      <c r="E128" s="488">
        <v>2018</v>
      </c>
      <c r="F128" s="464" t="s">
        <v>2572</v>
      </c>
      <c r="G128" s="464" t="s">
        <v>20</v>
      </c>
      <c r="H128" s="464" t="s">
        <v>25</v>
      </c>
      <c r="I128" s="464" t="s">
        <v>20</v>
      </c>
      <c r="J128" s="464" t="s">
        <v>25</v>
      </c>
      <c r="K128" s="464" t="s">
        <v>25</v>
      </c>
      <c r="L128" s="464" t="s">
        <v>25</v>
      </c>
      <c r="M128" s="464" t="s">
        <v>25</v>
      </c>
      <c r="N128" s="464" t="s">
        <v>25</v>
      </c>
      <c r="O128" s="464" t="s">
        <v>25</v>
      </c>
      <c r="P128" s="464" t="s">
        <v>25</v>
      </c>
      <c r="Q128" s="464" t="s">
        <v>25</v>
      </c>
      <c r="R128" s="464" t="s">
        <v>25</v>
      </c>
      <c r="S128" s="464" t="s">
        <v>25</v>
      </c>
      <c r="T128" s="464" t="s">
        <v>25</v>
      </c>
      <c r="U128" s="464" t="s">
        <v>25</v>
      </c>
      <c r="V128" s="464" t="s">
        <v>25</v>
      </c>
      <c r="W128" s="464" t="s">
        <v>25</v>
      </c>
      <c r="X128" s="464" t="s">
        <v>25</v>
      </c>
    </row>
    <row r="129" spans="1:24">
      <c r="A129" s="490">
        <v>126</v>
      </c>
      <c r="B129" s="444" t="s">
        <v>1696</v>
      </c>
      <c r="C129" s="444" t="s">
        <v>1596</v>
      </c>
      <c r="D129" s="451">
        <v>2022</v>
      </c>
      <c r="E129" s="445" t="s">
        <v>19</v>
      </c>
      <c r="F129" s="446" t="s">
        <v>1990</v>
      </c>
      <c r="G129" s="464"/>
      <c r="H129" s="464"/>
      <c r="I129" s="464" t="s">
        <v>20</v>
      </c>
      <c r="J129" s="464"/>
      <c r="K129" s="464" t="s">
        <v>20</v>
      </c>
      <c r="L129" s="464"/>
      <c r="M129" s="464" t="s">
        <v>20</v>
      </c>
      <c r="N129" s="464"/>
      <c r="O129" s="464" t="s">
        <v>20</v>
      </c>
      <c r="P129" s="464" t="s">
        <v>20</v>
      </c>
      <c r="Q129" s="464" t="s">
        <v>20</v>
      </c>
      <c r="R129" s="464" t="s">
        <v>20</v>
      </c>
      <c r="S129" s="464"/>
      <c r="T129" s="464"/>
      <c r="U129" s="464" t="s">
        <v>20</v>
      </c>
      <c r="V129" s="464" t="s">
        <v>20</v>
      </c>
      <c r="W129" s="464"/>
      <c r="X129" s="464" t="s">
        <v>20</v>
      </c>
    </row>
    <row r="130" spans="1:24">
      <c r="A130" s="490">
        <v>127</v>
      </c>
      <c r="B130" s="444" t="s">
        <v>1696</v>
      </c>
      <c r="C130" s="444" t="s">
        <v>1818</v>
      </c>
      <c r="D130" s="451">
        <v>2019</v>
      </c>
      <c r="E130" s="445" t="s">
        <v>19</v>
      </c>
      <c r="F130" s="446" t="s">
        <v>1990</v>
      </c>
      <c r="G130" s="464"/>
      <c r="H130" s="464"/>
      <c r="I130" s="464" t="s">
        <v>20</v>
      </c>
      <c r="J130" s="464" t="s">
        <v>25</v>
      </c>
      <c r="K130" s="464" t="s">
        <v>20</v>
      </c>
      <c r="L130" s="464" t="s">
        <v>20</v>
      </c>
      <c r="M130" s="464" t="s">
        <v>20</v>
      </c>
      <c r="N130" s="464" t="s">
        <v>25</v>
      </c>
      <c r="O130" s="464" t="s">
        <v>20</v>
      </c>
      <c r="P130" s="464" t="s">
        <v>20</v>
      </c>
      <c r="Q130" s="464" t="s">
        <v>20</v>
      </c>
      <c r="R130" s="464" t="s">
        <v>20</v>
      </c>
      <c r="S130" s="464" t="s">
        <v>25</v>
      </c>
      <c r="T130" s="464" t="s">
        <v>25</v>
      </c>
      <c r="U130" s="464" t="s">
        <v>20</v>
      </c>
      <c r="V130" s="464" t="s">
        <v>20</v>
      </c>
      <c r="W130" s="464" t="s">
        <v>25</v>
      </c>
      <c r="X130" s="464" t="s">
        <v>20</v>
      </c>
    </row>
    <row r="131" spans="1:24">
      <c r="A131" s="490">
        <v>128</v>
      </c>
      <c r="B131" s="444" t="s">
        <v>1696</v>
      </c>
      <c r="C131" s="444" t="s">
        <v>1819</v>
      </c>
      <c r="D131" s="451">
        <v>2019</v>
      </c>
      <c r="E131" s="445" t="s">
        <v>19</v>
      </c>
      <c r="F131" s="446" t="s">
        <v>1990</v>
      </c>
      <c r="G131" s="464"/>
      <c r="H131" s="464"/>
      <c r="I131" s="464" t="s">
        <v>20</v>
      </c>
      <c r="J131" s="464" t="s">
        <v>25</v>
      </c>
      <c r="K131" s="464" t="s">
        <v>20</v>
      </c>
      <c r="L131" s="464" t="s">
        <v>20</v>
      </c>
      <c r="M131" s="464" t="s">
        <v>20</v>
      </c>
      <c r="N131" s="464" t="s">
        <v>25</v>
      </c>
      <c r="O131" s="464" t="s">
        <v>20</v>
      </c>
      <c r="P131" s="464" t="s">
        <v>20</v>
      </c>
      <c r="Q131" s="464" t="s">
        <v>20</v>
      </c>
      <c r="R131" s="464" t="s">
        <v>20</v>
      </c>
      <c r="S131" s="464" t="s">
        <v>25</v>
      </c>
      <c r="T131" s="464" t="s">
        <v>25</v>
      </c>
      <c r="U131" s="464" t="s">
        <v>20</v>
      </c>
      <c r="V131" s="464" t="s">
        <v>20</v>
      </c>
      <c r="W131" s="464" t="s">
        <v>25</v>
      </c>
      <c r="X131" s="464" t="s">
        <v>20</v>
      </c>
    </row>
    <row r="132" spans="1:24">
      <c r="A132" s="490">
        <v>129</v>
      </c>
      <c r="B132" s="444" t="s">
        <v>1696</v>
      </c>
      <c r="C132" s="444" t="s">
        <v>1820</v>
      </c>
      <c r="D132" s="451">
        <v>2021</v>
      </c>
      <c r="E132" s="445" t="s">
        <v>19</v>
      </c>
      <c r="F132" s="446" t="s">
        <v>1990</v>
      </c>
      <c r="G132" s="464"/>
      <c r="H132" s="464"/>
      <c r="I132" s="464" t="s">
        <v>20</v>
      </c>
      <c r="J132" s="464"/>
      <c r="K132" s="464" t="s">
        <v>20</v>
      </c>
      <c r="L132" s="464" t="s">
        <v>20</v>
      </c>
      <c r="M132" s="464" t="s">
        <v>20</v>
      </c>
      <c r="N132" s="464"/>
      <c r="O132" s="464"/>
      <c r="P132" s="464"/>
      <c r="Q132" s="464"/>
      <c r="R132" s="464" t="s">
        <v>20</v>
      </c>
      <c r="S132" s="464"/>
      <c r="T132" s="464"/>
      <c r="U132" s="464"/>
      <c r="V132" s="464"/>
      <c r="W132" s="464"/>
      <c r="X132" s="464"/>
    </row>
    <row r="133" spans="1:24">
      <c r="A133" s="490">
        <v>130</v>
      </c>
      <c r="B133" s="444" t="s">
        <v>1696</v>
      </c>
      <c r="C133" s="444" t="s">
        <v>1598</v>
      </c>
      <c r="D133" s="451">
        <v>2020</v>
      </c>
      <c r="E133" s="445" t="s">
        <v>19</v>
      </c>
      <c r="F133" s="446" t="s">
        <v>1990</v>
      </c>
      <c r="G133" s="464"/>
      <c r="H133" s="464"/>
      <c r="I133" s="464" t="s">
        <v>20</v>
      </c>
      <c r="J133" s="464"/>
      <c r="K133" s="464" t="s">
        <v>20</v>
      </c>
      <c r="L133" s="464" t="s">
        <v>20</v>
      </c>
      <c r="M133" s="464" t="s">
        <v>20</v>
      </c>
      <c r="N133" s="464"/>
      <c r="O133" s="464" t="s">
        <v>20</v>
      </c>
      <c r="P133" s="464" t="s">
        <v>20</v>
      </c>
      <c r="Q133" s="464" t="s">
        <v>20</v>
      </c>
      <c r="R133" s="464" t="s">
        <v>20</v>
      </c>
      <c r="S133" s="464"/>
      <c r="T133" s="464"/>
      <c r="U133" s="464" t="s">
        <v>20</v>
      </c>
      <c r="V133" s="464" t="s">
        <v>20</v>
      </c>
      <c r="W133" s="464"/>
      <c r="X133" s="464" t="s">
        <v>20</v>
      </c>
    </row>
    <row r="134" spans="1:24">
      <c r="A134" s="490">
        <v>131</v>
      </c>
      <c r="B134" s="444" t="s">
        <v>1696</v>
      </c>
      <c r="C134" s="444" t="s">
        <v>1821</v>
      </c>
      <c r="D134" s="451">
        <v>2020</v>
      </c>
      <c r="E134" s="445" t="s">
        <v>19</v>
      </c>
      <c r="F134" s="446" t="s">
        <v>1990</v>
      </c>
      <c r="G134" s="464"/>
      <c r="H134" s="464"/>
      <c r="I134" s="464" t="s">
        <v>20</v>
      </c>
      <c r="J134" s="464"/>
      <c r="K134" s="464" t="s">
        <v>20</v>
      </c>
      <c r="L134" s="464" t="s">
        <v>20</v>
      </c>
      <c r="M134" s="464" t="s">
        <v>20</v>
      </c>
      <c r="N134" s="464"/>
      <c r="O134" s="464" t="s">
        <v>20</v>
      </c>
      <c r="P134" s="464" t="s">
        <v>20</v>
      </c>
      <c r="Q134" s="464" t="s">
        <v>20</v>
      </c>
      <c r="R134" s="464" t="s">
        <v>20</v>
      </c>
      <c r="S134" s="464"/>
      <c r="T134" s="464"/>
      <c r="U134" s="464" t="s">
        <v>20</v>
      </c>
      <c r="V134" s="464" t="s">
        <v>20</v>
      </c>
      <c r="W134" s="464"/>
      <c r="X134" s="464" t="s">
        <v>20</v>
      </c>
    </row>
    <row r="135" spans="1:24">
      <c r="A135" s="490">
        <v>132</v>
      </c>
      <c r="B135" s="444" t="s">
        <v>1696</v>
      </c>
      <c r="C135" s="444" t="s">
        <v>1822</v>
      </c>
      <c r="D135" s="451" t="s">
        <v>19</v>
      </c>
      <c r="E135" s="445" t="s">
        <v>20</v>
      </c>
      <c r="F135" s="446" t="s">
        <v>1990</v>
      </c>
      <c r="G135" s="464"/>
      <c r="H135" s="464"/>
      <c r="I135" s="464" t="s">
        <v>25</v>
      </c>
      <c r="J135" s="464" t="s">
        <v>20</v>
      </c>
      <c r="K135" s="464" t="s">
        <v>25</v>
      </c>
      <c r="L135" s="464" t="s">
        <v>20</v>
      </c>
      <c r="M135" s="464" t="s">
        <v>25</v>
      </c>
      <c r="N135" s="464" t="s">
        <v>20</v>
      </c>
      <c r="O135" s="464" t="s">
        <v>20</v>
      </c>
      <c r="P135" s="464" t="s">
        <v>20</v>
      </c>
      <c r="Q135" s="464" t="s">
        <v>20</v>
      </c>
      <c r="R135" s="464" t="s">
        <v>25</v>
      </c>
      <c r="S135" s="464" t="s">
        <v>25</v>
      </c>
      <c r="T135" s="464" t="s">
        <v>20</v>
      </c>
      <c r="U135" s="464" t="s">
        <v>20</v>
      </c>
      <c r="V135" s="464" t="s">
        <v>25</v>
      </c>
      <c r="W135" s="464" t="s">
        <v>20</v>
      </c>
      <c r="X135" s="464"/>
    </row>
    <row r="136" spans="1:24">
      <c r="A136" s="490">
        <v>133</v>
      </c>
      <c r="B136" s="448" t="s">
        <v>1696</v>
      </c>
      <c r="C136" s="448" t="s">
        <v>1823</v>
      </c>
      <c r="D136" s="452" t="s">
        <v>19</v>
      </c>
      <c r="E136" s="445" t="s">
        <v>20</v>
      </c>
      <c r="F136" s="446" t="s">
        <v>1990</v>
      </c>
      <c r="G136" s="464"/>
      <c r="H136" s="464"/>
      <c r="I136" s="464" t="s">
        <v>25</v>
      </c>
      <c r="J136" s="464" t="s">
        <v>20</v>
      </c>
      <c r="K136" s="464" t="s">
        <v>25</v>
      </c>
      <c r="L136" s="464" t="s">
        <v>20</v>
      </c>
      <c r="M136" s="464" t="s">
        <v>25</v>
      </c>
      <c r="N136" s="464" t="s">
        <v>20</v>
      </c>
      <c r="O136" s="464" t="s">
        <v>20</v>
      </c>
      <c r="P136" s="464" t="s">
        <v>20</v>
      </c>
      <c r="Q136" s="464" t="s">
        <v>20</v>
      </c>
      <c r="R136" s="464" t="s">
        <v>20</v>
      </c>
      <c r="S136" s="464" t="s">
        <v>25</v>
      </c>
      <c r="T136" s="464" t="s">
        <v>20</v>
      </c>
      <c r="U136" s="464" t="s">
        <v>20</v>
      </c>
      <c r="V136" s="464" t="s">
        <v>25</v>
      </c>
      <c r="W136" s="464" t="s">
        <v>20</v>
      </c>
      <c r="X136" s="464"/>
    </row>
    <row r="137" spans="1:24">
      <c r="A137" s="490">
        <v>134</v>
      </c>
      <c r="B137" s="444" t="s">
        <v>1696</v>
      </c>
      <c r="C137" s="444" t="s">
        <v>1824</v>
      </c>
      <c r="D137" s="450" t="s">
        <v>19</v>
      </c>
      <c r="E137" s="445" t="s">
        <v>20</v>
      </c>
      <c r="F137" s="446" t="s">
        <v>1990</v>
      </c>
      <c r="G137" s="464"/>
      <c r="H137" s="464"/>
      <c r="I137" s="464" t="s">
        <v>25</v>
      </c>
      <c r="J137" s="464" t="s">
        <v>20</v>
      </c>
      <c r="K137" s="464" t="s">
        <v>25</v>
      </c>
      <c r="L137" s="464" t="s">
        <v>20</v>
      </c>
      <c r="M137" s="464" t="s">
        <v>25</v>
      </c>
      <c r="N137" s="464" t="s">
        <v>20</v>
      </c>
      <c r="O137" s="464" t="s">
        <v>20</v>
      </c>
      <c r="P137" s="464" t="s">
        <v>20</v>
      </c>
      <c r="Q137" s="464" t="s">
        <v>20</v>
      </c>
      <c r="R137" s="464" t="s">
        <v>20</v>
      </c>
      <c r="S137" s="464" t="s">
        <v>25</v>
      </c>
      <c r="T137" s="464" t="s">
        <v>20</v>
      </c>
      <c r="U137" s="464" t="s">
        <v>20</v>
      </c>
      <c r="V137" s="464" t="s">
        <v>25</v>
      </c>
      <c r="W137" s="464" t="s">
        <v>20</v>
      </c>
      <c r="X137" s="464"/>
    </row>
    <row r="138" spans="1:24">
      <c r="A138" s="490">
        <v>135</v>
      </c>
      <c r="B138" s="444" t="s">
        <v>1696</v>
      </c>
      <c r="C138" s="444" t="s">
        <v>1825</v>
      </c>
      <c r="D138" s="451" t="s">
        <v>19</v>
      </c>
      <c r="E138" s="445" t="s">
        <v>20</v>
      </c>
      <c r="F138" s="446" t="s">
        <v>1990</v>
      </c>
      <c r="G138" s="464"/>
      <c r="H138" s="464"/>
      <c r="I138" s="464" t="s">
        <v>25</v>
      </c>
      <c r="J138" s="464" t="s">
        <v>20</v>
      </c>
      <c r="K138" s="464" t="s">
        <v>25</v>
      </c>
      <c r="L138" s="464" t="s">
        <v>20</v>
      </c>
      <c r="M138" s="464" t="s">
        <v>25</v>
      </c>
      <c r="N138" s="464" t="s">
        <v>20</v>
      </c>
      <c r="O138" s="464" t="s">
        <v>20</v>
      </c>
      <c r="P138" s="464" t="s">
        <v>20</v>
      </c>
      <c r="Q138" s="464" t="s">
        <v>20</v>
      </c>
      <c r="R138" s="464" t="s">
        <v>20</v>
      </c>
      <c r="S138" s="464" t="s">
        <v>25</v>
      </c>
      <c r="T138" s="464" t="s">
        <v>20</v>
      </c>
      <c r="U138" s="464" t="s">
        <v>20</v>
      </c>
      <c r="V138" s="464" t="s">
        <v>25</v>
      </c>
      <c r="W138" s="464" t="s">
        <v>20</v>
      </c>
      <c r="X138" s="464"/>
    </row>
    <row r="139" spans="1:24">
      <c r="A139" s="490">
        <v>136</v>
      </c>
      <c r="B139" s="444" t="s">
        <v>1696</v>
      </c>
      <c r="C139" s="444" t="s">
        <v>1826</v>
      </c>
      <c r="D139" s="451" t="s">
        <v>19</v>
      </c>
      <c r="E139" s="445" t="s">
        <v>20</v>
      </c>
      <c r="F139" s="446" t="s">
        <v>1990</v>
      </c>
      <c r="G139" s="464"/>
      <c r="H139" s="464"/>
      <c r="I139" s="464" t="s">
        <v>25</v>
      </c>
      <c r="J139" s="464" t="s">
        <v>20</v>
      </c>
      <c r="K139" s="464" t="s">
        <v>25</v>
      </c>
      <c r="L139" s="464" t="s">
        <v>20</v>
      </c>
      <c r="M139" s="464" t="s">
        <v>25</v>
      </c>
      <c r="N139" s="464" t="s">
        <v>25</v>
      </c>
      <c r="O139" s="464" t="s">
        <v>25</v>
      </c>
      <c r="P139" s="464" t="s">
        <v>25</v>
      </c>
      <c r="Q139" s="464" t="s">
        <v>20</v>
      </c>
      <c r="R139" s="464" t="s">
        <v>25</v>
      </c>
      <c r="S139" s="464" t="s">
        <v>25</v>
      </c>
      <c r="T139" s="464" t="s">
        <v>25</v>
      </c>
      <c r="U139" s="464" t="s">
        <v>25</v>
      </c>
      <c r="V139" s="464" t="s">
        <v>25</v>
      </c>
      <c r="W139" s="464" t="s">
        <v>25</v>
      </c>
      <c r="X139" s="464"/>
    </row>
    <row r="140" spans="1:24">
      <c r="A140" s="490">
        <v>137</v>
      </c>
      <c r="B140" s="444" t="s">
        <v>1696</v>
      </c>
      <c r="C140" s="444" t="s">
        <v>1827</v>
      </c>
      <c r="D140" s="451">
        <v>2018</v>
      </c>
      <c r="E140" s="445" t="s">
        <v>19</v>
      </c>
      <c r="F140" s="446" t="s">
        <v>1990</v>
      </c>
      <c r="G140" s="464"/>
      <c r="H140" s="464"/>
      <c r="I140" s="464" t="s">
        <v>20</v>
      </c>
      <c r="J140" s="464"/>
      <c r="K140" s="464" t="s">
        <v>20</v>
      </c>
      <c r="L140" s="464" t="s">
        <v>20</v>
      </c>
      <c r="M140" s="464" t="s">
        <v>20</v>
      </c>
      <c r="N140" s="464"/>
      <c r="O140" s="464" t="s">
        <v>20</v>
      </c>
      <c r="P140" s="464" t="s">
        <v>20</v>
      </c>
      <c r="Q140" s="464" t="s">
        <v>20</v>
      </c>
      <c r="R140" s="464" t="s">
        <v>20</v>
      </c>
      <c r="S140" s="464"/>
      <c r="T140" s="464"/>
      <c r="U140" s="464" t="s">
        <v>20</v>
      </c>
      <c r="V140" s="464" t="s">
        <v>20</v>
      </c>
      <c r="W140" s="464"/>
      <c r="X140" s="464" t="s">
        <v>20</v>
      </c>
    </row>
    <row r="141" spans="1:24">
      <c r="A141" s="490">
        <v>138</v>
      </c>
      <c r="B141" s="444" t="s">
        <v>1696</v>
      </c>
      <c r="C141" s="444" t="s">
        <v>1601</v>
      </c>
      <c r="D141" s="451">
        <v>2018</v>
      </c>
      <c r="E141" s="445" t="s">
        <v>19</v>
      </c>
      <c r="F141" s="446" t="s">
        <v>1990</v>
      </c>
      <c r="G141" s="464"/>
      <c r="H141" s="464"/>
      <c r="I141" s="464" t="s">
        <v>20</v>
      </c>
      <c r="J141" s="464"/>
      <c r="K141" s="464" t="s">
        <v>20</v>
      </c>
      <c r="L141" s="464" t="s">
        <v>20</v>
      </c>
      <c r="M141" s="464" t="s">
        <v>20</v>
      </c>
      <c r="N141" s="464"/>
      <c r="O141" s="464" t="s">
        <v>20</v>
      </c>
      <c r="P141" s="464" t="s">
        <v>20</v>
      </c>
      <c r="Q141" s="464" t="s">
        <v>20</v>
      </c>
      <c r="R141" s="464" t="s">
        <v>20</v>
      </c>
      <c r="S141" s="464"/>
      <c r="T141" s="464"/>
      <c r="U141" s="464" t="s">
        <v>20</v>
      </c>
      <c r="V141" s="464" t="s">
        <v>20</v>
      </c>
      <c r="W141" s="464"/>
      <c r="X141" s="464" t="s">
        <v>20</v>
      </c>
    </row>
    <row r="142" spans="1:24">
      <c r="A142" s="490">
        <v>139</v>
      </c>
      <c r="B142" s="449" t="s">
        <v>1696</v>
      </c>
      <c r="C142" s="449" t="s">
        <v>1596</v>
      </c>
      <c r="D142" s="451">
        <v>2022</v>
      </c>
      <c r="E142" s="461" t="s">
        <v>19</v>
      </c>
      <c r="F142" s="462" t="s">
        <v>2572</v>
      </c>
      <c r="G142" s="464"/>
      <c r="H142" s="464"/>
      <c r="I142" s="464" t="s">
        <v>20</v>
      </c>
      <c r="J142" s="464"/>
      <c r="K142" s="464"/>
      <c r="L142" s="464"/>
      <c r="M142" s="464"/>
      <c r="N142" s="464"/>
      <c r="O142" s="464"/>
      <c r="P142" s="464"/>
      <c r="Q142" s="464"/>
      <c r="R142" s="464"/>
      <c r="S142" s="464"/>
      <c r="T142" s="464"/>
      <c r="U142" s="464"/>
      <c r="V142" s="464"/>
      <c r="W142" s="464"/>
      <c r="X142" s="464"/>
    </row>
    <row r="143" spans="1:24">
      <c r="A143" s="490">
        <v>140</v>
      </c>
      <c r="B143" s="449" t="s">
        <v>1696</v>
      </c>
      <c r="C143" s="449" t="s">
        <v>1715</v>
      </c>
      <c r="D143" s="451">
        <v>2023</v>
      </c>
      <c r="E143" s="461" t="s">
        <v>19</v>
      </c>
      <c r="F143" s="462" t="s">
        <v>2572</v>
      </c>
      <c r="G143" s="464"/>
      <c r="H143" s="464"/>
      <c r="I143" s="464" t="s">
        <v>20</v>
      </c>
      <c r="J143" s="464"/>
      <c r="K143" s="464"/>
      <c r="L143" s="464"/>
      <c r="M143" s="464"/>
      <c r="N143" s="464"/>
      <c r="O143" s="464"/>
      <c r="P143" s="464"/>
      <c r="Q143" s="464"/>
      <c r="R143" s="464"/>
      <c r="S143" s="464"/>
      <c r="T143" s="464"/>
      <c r="U143" s="464"/>
      <c r="V143" s="464"/>
      <c r="W143" s="464"/>
      <c r="X143" s="464"/>
    </row>
    <row r="144" spans="1:24">
      <c r="A144" s="490">
        <v>141</v>
      </c>
      <c r="B144" s="449" t="s">
        <v>1696</v>
      </c>
      <c r="C144" s="449" t="s">
        <v>1716</v>
      </c>
      <c r="D144" s="451">
        <v>2021</v>
      </c>
      <c r="E144" s="461" t="s">
        <v>19</v>
      </c>
      <c r="F144" s="462" t="s">
        <v>2572</v>
      </c>
      <c r="G144" s="464"/>
      <c r="H144" s="464"/>
      <c r="I144" s="464" t="s">
        <v>20</v>
      </c>
      <c r="J144" s="464"/>
      <c r="K144" s="464"/>
      <c r="L144" s="464"/>
      <c r="M144" s="464"/>
      <c r="N144" s="464"/>
      <c r="O144" s="464"/>
      <c r="P144" s="464"/>
      <c r="Q144" s="464"/>
      <c r="R144" s="464"/>
      <c r="S144" s="464"/>
      <c r="T144" s="464"/>
      <c r="U144" s="464"/>
      <c r="V144" s="464"/>
      <c r="W144" s="464"/>
      <c r="X144" s="464"/>
    </row>
    <row r="145" spans="1:24">
      <c r="A145" s="490">
        <v>142</v>
      </c>
      <c r="B145" s="449" t="s">
        <v>1696</v>
      </c>
      <c r="C145" s="449" t="s">
        <v>1717</v>
      </c>
      <c r="D145" s="451">
        <v>2018</v>
      </c>
      <c r="E145" s="461" t="s">
        <v>19</v>
      </c>
      <c r="F145" s="462" t="s">
        <v>2572</v>
      </c>
      <c r="G145" s="464"/>
      <c r="H145" s="464"/>
      <c r="I145" s="464" t="s">
        <v>20</v>
      </c>
      <c r="J145" s="464"/>
      <c r="K145" s="464"/>
      <c r="L145" s="464"/>
      <c r="M145" s="464"/>
      <c r="N145" s="464"/>
      <c r="O145" s="464"/>
      <c r="P145" s="464"/>
      <c r="Q145" s="464"/>
      <c r="R145" s="464"/>
      <c r="S145" s="464"/>
      <c r="T145" s="464"/>
      <c r="U145" s="464"/>
      <c r="V145" s="464"/>
      <c r="W145" s="464"/>
      <c r="X145" s="464"/>
    </row>
    <row r="146" spans="1:24">
      <c r="A146" s="490">
        <v>143</v>
      </c>
      <c r="B146" s="449" t="s">
        <v>1696</v>
      </c>
      <c r="C146" s="449" t="s">
        <v>1718</v>
      </c>
      <c r="D146" s="451">
        <v>2015</v>
      </c>
      <c r="E146" s="461" t="s">
        <v>19</v>
      </c>
      <c r="F146" s="462" t="s">
        <v>2572</v>
      </c>
      <c r="G146" s="464"/>
      <c r="H146" s="464"/>
      <c r="I146" s="464" t="s">
        <v>20</v>
      </c>
      <c r="J146" s="464"/>
      <c r="K146" s="464"/>
      <c r="L146" s="464"/>
      <c r="M146" s="464"/>
      <c r="N146" s="464"/>
      <c r="O146" s="464"/>
      <c r="P146" s="464"/>
      <c r="Q146" s="464"/>
      <c r="R146" s="464"/>
      <c r="S146" s="464"/>
      <c r="T146" s="464"/>
      <c r="U146" s="464"/>
      <c r="V146" s="464"/>
      <c r="W146" s="464"/>
      <c r="X146" s="464"/>
    </row>
    <row r="147" spans="1:24">
      <c r="A147" s="490">
        <v>144</v>
      </c>
      <c r="B147" s="485" t="s">
        <v>1696</v>
      </c>
      <c r="C147" s="485" t="s">
        <v>2599</v>
      </c>
      <c r="D147" s="487">
        <v>2022</v>
      </c>
      <c r="E147" s="488" t="s">
        <v>19</v>
      </c>
      <c r="F147" s="464" t="s">
        <v>2572</v>
      </c>
      <c r="G147" s="464" t="s">
        <v>25</v>
      </c>
      <c r="H147" s="464" t="s">
        <v>25</v>
      </c>
      <c r="I147" s="464" t="s">
        <v>20</v>
      </c>
      <c r="J147" s="464" t="s">
        <v>25</v>
      </c>
      <c r="K147" s="464" t="s">
        <v>20</v>
      </c>
      <c r="L147" s="464" t="s">
        <v>25</v>
      </c>
      <c r="M147" s="464" t="s">
        <v>20</v>
      </c>
      <c r="N147" s="464" t="s">
        <v>25</v>
      </c>
      <c r="O147" s="464" t="s">
        <v>20</v>
      </c>
      <c r="P147" s="464" t="s">
        <v>20</v>
      </c>
      <c r="Q147" s="464" t="s">
        <v>20</v>
      </c>
      <c r="R147" s="464" t="s">
        <v>20</v>
      </c>
      <c r="S147" s="464" t="s">
        <v>25</v>
      </c>
      <c r="T147" s="464" t="s">
        <v>20</v>
      </c>
      <c r="U147" s="464" t="s">
        <v>20</v>
      </c>
      <c r="V147" s="464" t="s">
        <v>20</v>
      </c>
      <c r="W147" s="464" t="s">
        <v>25</v>
      </c>
      <c r="X147" s="464" t="s">
        <v>20</v>
      </c>
    </row>
    <row r="148" spans="1:24">
      <c r="A148" s="490">
        <v>145</v>
      </c>
      <c r="B148" s="485" t="s">
        <v>1696</v>
      </c>
      <c r="C148" s="485" t="s">
        <v>2611</v>
      </c>
      <c r="D148" s="487">
        <v>2022</v>
      </c>
      <c r="E148" s="488" t="s">
        <v>19</v>
      </c>
      <c r="F148" s="464" t="s">
        <v>2000</v>
      </c>
      <c r="G148" s="464" t="s">
        <v>20</v>
      </c>
      <c r="H148" s="464" t="s">
        <v>25</v>
      </c>
      <c r="I148" s="464" t="s">
        <v>20</v>
      </c>
      <c r="J148" s="464" t="s">
        <v>25</v>
      </c>
      <c r="K148" s="464" t="s">
        <v>20</v>
      </c>
      <c r="L148" s="464" t="s">
        <v>25</v>
      </c>
      <c r="M148" s="464" t="s">
        <v>20</v>
      </c>
      <c r="N148" s="464" t="s">
        <v>25</v>
      </c>
      <c r="O148" s="464" t="s">
        <v>20</v>
      </c>
      <c r="P148" s="464" t="s">
        <v>20</v>
      </c>
      <c r="Q148" s="464" t="s">
        <v>20</v>
      </c>
      <c r="R148" s="464" t="s">
        <v>20</v>
      </c>
      <c r="S148" s="464" t="s">
        <v>25</v>
      </c>
      <c r="T148" s="464" t="s">
        <v>20</v>
      </c>
      <c r="U148" s="464" t="s">
        <v>25</v>
      </c>
      <c r="V148" s="464" t="s">
        <v>25</v>
      </c>
      <c r="W148" s="464" t="s">
        <v>25</v>
      </c>
      <c r="X148" s="464" t="s">
        <v>20</v>
      </c>
    </row>
    <row r="149" spans="1:24">
      <c r="A149" s="490">
        <v>146</v>
      </c>
      <c r="B149" s="485" t="s">
        <v>1696</v>
      </c>
      <c r="C149" s="485" t="s">
        <v>2612</v>
      </c>
      <c r="D149" s="487">
        <v>2021</v>
      </c>
      <c r="E149" s="488" t="s">
        <v>19</v>
      </c>
      <c r="F149" s="464" t="s">
        <v>2613</v>
      </c>
      <c r="G149" s="464" t="s">
        <v>20</v>
      </c>
      <c r="H149" s="464" t="s">
        <v>20</v>
      </c>
      <c r="I149" s="464" t="s">
        <v>20</v>
      </c>
      <c r="J149" s="464" t="s">
        <v>25</v>
      </c>
      <c r="K149" s="464" t="s">
        <v>20</v>
      </c>
      <c r="L149" s="464" t="s">
        <v>25</v>
      </c>
      <c r="M149" s="464" t="s">
        <v>25</v>
      </c>
      <c r="N149" s="464" t="s">
        <v>25</v>
      </c>
      <c r="O149" s="464" t="s">
        <v>25</v>
      </c>
      <c r="P149" s="464" t="s">
        <v>25</v>
      </c>
      <c r="Q149" s="464" t="s">
        <v>25</v>
      </c>
      <c r="R149" s="464" t="s">
        <v>25</v>
      </c>
      <c r="S149" s="464" t="s">
        <v>25</v>
      </c>
      <c r="T149" s="464" t="s">
        <v>20</v>
      </c>
      <c r="U149" s="464" t="s">
        <v>25</v>
      </c>
      <c r="V149" s="464" t="s">
        <v>25</v>
      </c>
      <c r="W149" s="464" t="s">
        <v>25</v>
      </c>
      <c r="X149" s="464" t="s">
        <v>25</v>
      </c>
    </row>
    <row r="150" spans="1:24">
      <c r="A150" s="490">
        <v>147</v>
      </c>
      <c r="B150" s="485" t="s">
        <v>1696</v>
      </c>
      <c r="C150" s="485" t="s">
        <v>2614</v>
      </c>
      <c r="D150" s="487">
        <v>2020</v>
      </c>
      <c r="E150" s="488">
        <v>2023</v>
      </c>
      <c r="F150" s="464" t="s">
        <v>2613</v>
      </c>
      <c r="G150" s="464" t="s">
        <v>20</v>
      </c>
      <c r="H150" s="464" t="s">
        <v>25</v>
      </c>
      <c r="I150" s="464" t="s">
        <v>20</v>
      </c>
      <c r="J150" s="464" t="s">
        <v>25</v>
      </c>
      <c r="K150" s="464" t="s">
        <v>20</v>
      </c>
      <c r="L150" s="464" t="s">
        <v>25</v>
      </c>
      <c r="M150" s="464" t="s">
        <v>20</v>
      </c>
      <c r="N150" s="464" t="s">
        <v>25</v>
      </c>
      <c r="O150" s="464" t="s">
        <v>20</v>
      </c>
      <c r="P150" s="464" t="s">
        <v>20</v>
      </c>
      <c r="Q150" s="464" t="s">
        <v>20</v>
      </c>
      <c r="R150" s="464" t="s">
        <v>20</v>
      </c>
      <c r="S150" s="464" t="s">
        <v>25</v>
      </c>
      <c r="T150" s="464" t="s">
        <v>25</v>
      </c>
      <c r="U150" s="464" t="s">
        <v>25</v>
      </c>
      <c r="V150" s="464" t="s">
        <v>25</v>
      </c>
      <c r="W150" s="464" t="s">
        <v>25</v>
      </c>
      <c r="X150" s="464" t="s">
        <v>20</v>
      </c>
    </row>
    <row r="151" spans="1:24">
      <c r="A151" s="490">
        <v>148</v>
      </c>
      <c r="B151" s="485" t="s">
        <v>1696</v>
      </c>
      <c r="C151" s="485" t="s">
        <v>2615</v>
      </c>
      <c r="D151" s="487">
        <v>2019</v>
      </c>
      <c r="E151" s="488" t="s">
        <v>19</v>
      </c>
      <c r="F151" s="464" t="s">
        <v>2000</v>
      </c>
      <c r="G151" s="464" t="s">
        <v>20</v>
      </c>
      <c r="H151" s="464" t="s">
        <v>25</v>
      </c>
      <c r="I151" s="464" t="s">
        <v>20</v>
      </c>
      <c r="J151" s="464" t="s">
        <v>25</v>
      </c>
      <c r="K151" s="464" t="s">
        <v>20</v>
      </c>
      <c r="L151" s="464" t="s">
        <v>25</v>
      </c>
      <c r="M151" s="464" t="s">
        <v>20</v>
      </c>
      <c r="N151" s="464" t="s">
        <v>25</v>
      </c>
      <c r="O151" s="464" t="s">
        <v>20</v>
      </c>
      <c r="P151" s="464" t="s">
        <v>20</v>
      </c>
      <c r="Q151" s="464" t="s">
        <v>20</v>
      </c>
      <c r="R151" s="464" t="s">
        <v>20</v>
      </c>
      <c r="S151" s="464" t="s">
        <v>25</v>
      </c>
      <c r="T151" s="464" t="s">
        <v>25</v>
      </c>
      <c r="U151" s="464" t="s">
        <v>25</v>
      </c>
      <c r="V151" s="464" t="s">
        <v>25</v>
      </c>
      <c r="W151" s="464" t="s">
        <v>25</v>
      </c>
      <c r="X151" s="464" t="s">
        <v>20</v>
      </c>
    </row>
    <row r="152" spans="1:24">
      <c r="A152" s="490">
        <v>149</v>
      </c>
      <c r="B152" s="444" t="s">
        <v>102</v>
      </c>
      <c r="C152" s="444" t="s">
        <v>768</v>
      </c>
      <c r="D152" s="451">
        <v>2013</v>
      </c>
      <c r="E152" s="445" t="s">
        <v>19</v>
      </c>
      <c r="F152" s="446" t="s">
        <v>1990</v>
      </c>
      <c r="G152" s="464"/>
      <c r="H152" s="464"/>
      <c r="I152" s="464" t="s">
        <v>20</v>
      </c>
      <c r="J152" s="464" t="s">
        <v>20</v>
      </c>
      <c r="K152" s="464" t="s">
        <v>20</v>
      </c>
      <c r="L152" s="464" t="s">
        <v>20</v>
      </c>
      <c r="M152" s="464" t="s">
        <v>20</v>
      </c>
      <c r="N152" s="464"/>
      <c r="O152" s="464" t="s">
        <v>20</v>
      </c>
      <c r="P152" s="464" t="s">
        <v>20</v>
      </c>
      <c r="Q152" s="464" t="s">
        <v>20</v>
      </c>
      <c r="R152" s="464" t="s">
        <v>20</v>
      </c>
      <c r="S152" s="464"/>
      <c r="T152" s="464"/>
      <c r="U152" s="464" t="s">
        <v>20</v>
      </c>
      <c r="V152" s="464" t="s">
        <v>20</v>
      </c>
      <c r="W152" s="464"/>
      <c r="X152" s="464"/>
    </row>
    <row r="153" spans="1:24">
      <c r="A153" s="490">
        <v>150</v>
      </c>
      <c r="B153" s="453" t="s">
        <v>102</v>
      </c>
      <c r="C153" s="454" t="s">
        <v>1812</v>
      </c>
      <c r="D153" s="451">
        <v>2013</v>
      </c>
      <c r="E153" s="445" t="s">
        <v>19</v>
      </c>
      <c r="F153" s="446" t="s">
        <v>1990</v>
      </c>
      <c r="G153" s="464"/>
      <c r="H153" s="464"/>
      <c r="I153" s="464" t="s">
        <v>20</v>
      </c>
      <c r="J153" s="464" t="s">
        <v>20</v>
      </c>
      <c r="K153" s="464" t="s">
        <v>20</v>
      </c>
      <c r="L153" s="464" t="s">
        <v>20</v>
      </c>
      <c r="M153" s="464" t="s">
        <v>20</v>
      </c>
      <c r="N153" s="464"/>
      <c r="O153" s="464" t="s">
        <v>20</v>
      </c>
      <c r="P153" s="464" t="s">
        <v>20</v>
      </c>
      <c r="Q153" s="464" t="s">
        <v>20</v>
      </c>
      <c r="R153" s="464" t="s">
        <v>20</v>
      </c>
      <c r="S153" s="464"/>
      <c r="T153" s="464"/>
      <c r="U153" s="464" t="s">
        <v>20</v>
      </c>
      <c r="V153" s="464" t="s">
        <v>20</v>
      </c>
      <c r="W153" s="464"/>
      <c r="X153" s="464"/>
    </row>
    <row r="154" spans="1:24">
      <c r="A154" s="490">
        <v>151</v>
      </c>
      <c r="B154" s="453" t="s">
        <v>102</v>
      </c>
      <c r="C154" s="454" t="s">
        <v>1813</v>
      </c>
      <c r="D154" s="451">
        <v>2021</v>
      </c>
      <c r="E154" s="445" t="s">
        <v>19</v>
      </c>
      <c r="F154" s="446" t="s">
        <v>1990</v>
      </c>
      <c r="G154" s="464"/>
      <c r="H154" s="464"/>
      <c r="I154" s="464" t="s">
        <v>20</v>
      </c>
      <c r="J154" s="464" t="s">
        <v>20</v>
      </c>
      <c r="K154" s="464" t="s">
        <v>20</v>
      </c>
      <c r="L154" s="464"/>
      <c r="M154" s="464" t="s">
        <v>20</v>
      </c>
      <c r="N154" s="464"/>
      <c r="O154" s="464" t="s">
        <v>20</v>
      </c>
      <c r="P154" s="464" t="s">
        <v>20</v>
      </c>
      <c r="Q154" s="464" t="s">
        <v>20</v>
      </c>
      <c r="R154" s="464" t="s">
        <v>20</v>
      </c>
      <c r="S154" s="464" t="s">
        <v>20</v>
      </c>
      <c r="T154" s="464" t="s">
        <v>20</v>
      </c>
      <c r="U154" s="464"/>
      <c r="V154" s="464"/>
      <c r="W154" s="464"/>
      <c r="X154" s="464"/>
    </row>
    <row r="155" spans="1:24">
      <c r="A155" s="490">
        <v>152</v>
      </c>
      <c r="B155" s="453" t="s">
        <v>102</v>
      </c>
      <c r="C155" s="454" t="s">
        <v>1813</v>
      </c>
      <c r="D155" s="451">
        <v>2021</v>
      </c>
      <c r="E155" s="445" t="s">
        <v>19</v>
      </c>
      <c r="F155" s="446" t="s">
        <v>1990</v>
      </c>
      <c r="G155" s="464"/>
      <c r="H155" s="464"/>
      <c r="I155" s="464" t="s">
        <v>20</v>
      </c>
      <c r="J155" s="464"/>
      <c r="K155" s="464" t="s">
        <v>20</v>
      </c>
      <c r="L155" s="464"/>
      <c r="M155" s="464" t="s">
        <v>20</v>
      </c>
      <c r="N155" s="464"/>
      <c r="O155" s="464" t="s">
        <v>20</v>
      </c>
      <c r="P155" s="464" t="s">
        <v>20</v>
      </c>
      <c r="Q155" s="464" t="s">
        <v>20</v>
      </c>
      <c r="R155" s="464" t="s">
        <v>20</v>
      </c>
      <c r="S155" s="464" t="s">
        <v>20</v>
      </c>
      <c r="T155" s="464" t="s">
        <v>20</v>
      </c>
      <c r="U155" s="464"/>
      <c r="V155" s="464"/>
      <c r="W155" s="464"/>
      <c r="X155" s="464"/>
    </row>
    <row r="156" spans="1:24">
      <c r="A156" s="490">
        <v>153</v>
      </c>
      <c r="B156" s="453" t="s">
        <v>102</v>
      </c>
      <c r="C156" s="454" t="s">
        <v>1814</v>
      </c>
      <c r="D156" s="451">
        <v>2022</v>
      </c>
      <c r="E156" s="445" t="s">
        <v>19</v>
      </c>
      <c r="F156" s="446" t="s">
        <v>1990</v>
      </c>
      <c r="G156" s="464"/>
      <c r="H156" s="464"/>
      <c r="I156" s="464" t="s">
        <v>20</v>
      </c>
      <c r="J156" s="464"/>
      <c r="K156" s="464" t="s">
        <v>20</v>
      </c>
      <c r="L156" s="464"/>
      <c r="M156" s="464" t="s">
        <v>20</v>
      </c>
      <c r="N156" s="464"/>
      <c r="O156" s="464" t="s">
        <v>20</v>
      </c>
      <c r="P156" s="464" t="s">
        <v>20</v>
      </c>
      <c r="Q156" s="464" t="s">
        <v>20</v>
      </c>
      <c r="R156" s="464" t="s">
        <v>20</v>
      </c>
      <c r="S156" s="464" t="s">
        <v>20</v>
      </c>
      <c r="T156" s="464" t="s">
        <v>20</v>
      </c>
      <c r="U156" s="464"/>
      <c r="V156" s="464"/>
      <c r="W156" s="464"/>
      <c r="X156" s="464"/>
    </row>
    <row r="157" spans="1:24">
      <c r="A157" s="490">
        <v>154</v>
      </c>
      <c r="B157" s="453" t="s">
        <v>102</v>
      </c>
      <c r="C157" s="454" t="s">
        <v>770</v>
      </c>
      <c r="D157" s="451">
        <v>2014</v>
      </c>
      <c r="E157" s="445">
        <v>2020</v>
      </c>
      <c r="F157" s="446" t="s">
        <v>1990</v>
      </c>
      <c r="G157" s="464"/>
      <c r="H157" s="464"/>
      <c r="I157" s="464" t="s">
        <v>20</v>
      </c>
      <c r="J157" s="464"/>
      <c r="K157" s="464"/>
      <c r="L157" s="464"/>
      <c r="M157" s="464" t="s">
        <v>20</v>
      </c>
      <c r="N157" s="464"/>
      <c r="O157" s="464"/>
      <c r="P157" s="464"/>
      <c r="Q157" s="464"/>
      <c r="R157" s="464"/>
      <c r="S157" s="464"/>
      <c r="T157" s="464"/>
      <c r="U157" s="464"/>
      <c r="V157" s="464"/>
      <c r="W157" s="464"/>
      <c r="X157" s="464"/>
    </row>
    <row r="158" spans="1:24">
      <c r="A158" s="490">
        <v>155</v>
      </c>
      <c r="B158" s="453" t="s">
        <v>102</v>
      </c>
      <c r="C158" s="454" t="s">
        <v>1815</v>
      </c>
      <c r="D158" s="451">
        <v>2021</v>
      </c>
      <c r="E158" s="445" t="s">
        <v>19</v>
      </c>
      <c r="F158" s="446" t="s">
        <v>1990</v>
      </c>
      <c r="G158" s="464"/>
      <c r="H158" s="464"/>
      <c r="I158" s="464" t="s">
        <v>20</v>
      </c>
      <c r="J158" s="464"/>
      <c r="K158" s="464" t="s">
        <v>20</v>
      </c>
      <c r="L158" s="464"/>
      <c r="M158" s="464" t="s">
        <v>20</v>
      </c>
      <c r="N158" s="464"/>
      <c r="O158" s="464" t="s">
        <v>20</v>
      </c>
      <c r="P158" s="464" t="s">
        <v>20</v>
      </c>
      <c r="Q158" s="464" t="s">
        <v>20</v>
      </c>
      <c r="R158" s="464" t="s">
        <v>20</v>
      </c>
      <c r="S158" s="464" t="s">
        <v>20</v>
      </c>
      <c r="T158" s="464" t="s">
        <v>20</v>
      </c>
      <c r="U158" s="464"/>
      <c r="V158" s="464"/>
      <c r="W158" s="464"/>
      <c r="X158" s="464"/>
    </row>
    <row r="159" spans="1:24">
      <c r="A159" s="490">
        <v>156</v>
      </c>
      <c r="B159" s="456" t="s">
        <v>102</v>
      </c>
      <c r="C159" s="457" t="s">
        <v>1816</v>
      </c>
      <c r="D159" s="452">
        <v>2022</v>
      </c>
      <c r="E159" s="445" t="s">
        <v>19</v>
      </c>
      <c r="F159" s="446" t="s">
        <v>1990</v>
      </c>
      <c r="G159" s="464"/>
      <c r="H159" s="464"/>
      <c r="I159" s="464" t="s">
        <v>20</v>
      </c>
      <c r="J159" s="464"/>
      <c r="K159" s="464" t="s">
        <v>20</v>
      </c>
      <c r="L159" s="464"/>
      <c r="M159" s="464" t="s">
        <v>20</v>
      </c>
      <c r="N159" s="464"/>
      <c r="O159" s="464" t="s">
        <v>20</v>
      </c>
      <c r="P159" s="464" t="s">
        <v>20</v>
      </c>
      <c r="Q159" s="464" t="s">
        <v>20</v>
      </c>
      <c r="R159" s="464" t="s">
        <v>20</v>
      </c>
      <c r="S159" s="464" t="s">
        <v>20</v>
      </c>
      <c r="T159" s="464" t="s">
        <v>20</v>
      </c>
      <c r="U159" s="464"/>
      <c r="V159" s="464"/>
      <c r="W159" s="464"/>
      <c r="X159" s="464"/>
    </row>
    <row r="160" spans="1:24">
      <c r="A160" s="490">
        <v>157</v>
      </c>
      <c r="B160" s="458" t="s">
        <v>102</v>
      </c>
      <c r="C160" s="459" t="s">
        <v>1817</v>
      </c>
      <c r="D160" s="450">
        <v>2020</v>
      </c>
      <c r="E160" s="445" t="s">
        <v>19</v>
      </c>
      <c r="F160" s="446" t="s">
        <v>1990</v>
      </c>
      <c r="G160" s="464"/>
      <c r="H160" s="464"/>
      <c r="I160" s="464" t="s">
        <v>20</v>
      </c>
      <c r="J160" s="464" t="s">
        <v>20</v>
      </c>
      <c r="K160" s="464" t="s">
        <v>20</v>
      </c>
      <c r="L160" s="464"/>
      <c r="M160" s="464" t="s">
        <v>20</v>
      </c>
      <c r="N160" s="464"/>
      <c r="O160" s="464" t="s">
        <v>20</v>
      </c>
      <c r="P160" s="464" t="s">
        <v>20</v>
      </c>
      <c r="Q160" s="464" t="s">
        <v>20</v>
      </c>
      <c r="R160" s="464" t="s">
        <v>20</v>
      </c>
      <c r="S160" s="464"/>
      <c r="T160" s="464"/>
      <c r="U160" s="464" t="s">
        <v>20</v>
      </c>
      <c r="V160" s="464" t="s">
        <v>20</v>
      </c>
      <c r="W160" s="464"/>
      <c r="X160" s="464"/>
    </row>
    <row r="161" spans="1:24">
      <c r="A161" s="490">
        <v>158</v>
      </c>
      <c r="B161" s="451" t="s">
        <v>102</v>
      </c>
      <c r="C161" s="455" t="s">
        <v>103</v>
      </c>
      <c r="D161" s="451">
        <v>2004</v>
      </c>
      <c r="E161" s="461">
        <v>2011</v>
      </c>
      <c r="F161" s="462" t="s">
        <v>2572</v>
      </c>
      <c r="G161" s="464" t="s">
        <v>20</v>
      </c>
      <c r="H161" s="464"/>
      <c r="I161" s="464" t="s">
        <v>20</v>
      </c>
      <c r="J161" s="464"/>
      <c r="K161" s="464"/>
      <c r="L161" s="464"/>
      <c r="M161" s="464"/>
      <c r="N161" s="464"/>
      <c r="O161" s="464"/>
      <c r="P161" s="464"/>
      <c r="Q161" s="464"/>
      <c r="R161" s="464"/>
      <c r="S161" s="464"/>
      <c r="T161" s="464"/>
      <c r="U161" s="464"/>
      <c r="V161" s="464"/>
      <c r="W161" s="464"/>
      <c r="X161" s="464"/>
    </row>
    <row r="162" spans="1:24">
      <c r="A162" s="490">
        <v>159</v>
      </c>
      <c r="B162" s="451" t="s">
        <v>102</v>
      </c>
      <c r="C162" s="455" t="s">
        <v>103</v>
      </c>
      <c r="D162" s="451">
        <v>2011</v>
      </c>
      <c r="E162" s="461">
        <v>2019</v>
      </c>
      <c r="F162" s="462" t="s">
        <v>2572</v>
      </c>
      <c r="G162" s="464" t="s">
        <v>20</v>
      </c>
      <c r="H162" s="464"/>
      <c r="I162" s="464" t="s">
        <v>20</v>
      </c>
      <c r="J162" s="464"/>
      <c r="K162" s="464"/>
      <c r="L162" s="464"/>
      <c r="M162" s="464"/>
      <c r="N162" s="464"/>
      <c r="O162" s="464"/>
      <c r="P162" s="464"/>
      <c r="Q162" s="464"/>
      <c r="R162" s="464"/>
      <c r="S162" s="464"/>
      <c r="T162" s="464"/>
      <c r="U162" s="464"/>
      <c r="V162" s="464"/>
      <c r="W162" s="464"/>
      <c r="X162" s="464"/>
    </row>
    <row r="163" spans="1:24">
      <c r="A163" s="490">
        <v>160</v>
      </c>
      <c r="B163" s="451" t="s">
        <v>102</v>
      </c>
      <c r="C163" s="455" t="s">
        <v>103</v>
      </c>
      <c r="D163" s="451">
        <v>2019</v>
      </c>
      <c r="E163" s="461" t="s">
        <v>19</v>
      </c>
      <c r="F163" s="462" t="s">
        <v>2572</v>
      </c>
      <c r="G163" s="464" t="s">
        <v>20</v>
      </c>
      <c r="H163" s="464"/>
      <c r="I163" s="464" t="s">
        <v>20</v>
      </c>
      <c r="J163" s="464" t="s">
        <v>20</v>
      </c>
      <c r="K163" s="464"/>
      <c r="L163" s="464"/>
      <c r="M163" s="464"/>
      <c r="N163" s="464"/>
      <c r="O163" s="464"/>
      <c r="P163" s="464"/>
      <c r="Q163" s="464"/>
      <c r="R163" s="464"/>
      <c r="S163" s="464"/>
      <c r="T163" s="464"/>
      <c r="U163" s="464"/>
      <c r="V163" s="464"/>
      <c r="W163" s="464"/>
      <c r="X163" s="464"/>
    </row>
    <row r="164" spans="1:24">
      <c r="A164" s="490">
        <v>161</v>
      </c>
      <c r="B164" s="451" t="s">
        <v>102</v>
      </c>
      <c r="C164" s="455" t="s">
        <v>832</v>
      </c>
      <c r="D164" s="451">
        <v>2014</v>
      </c>
      <c r="E164" s="461" t="s">
        <v>19</v>
      </c>
      <c r="F164" s="462" t="s">
        <v>2572</v>
      </c>
      <c r="G164" s="464" t="s">
        <v>20</v>
      </c>
      <c r="H164" s="464"/>
      <c r="I164" s="464" t="s">
        <v>20</v>
      </c>
      <c r="J164" s="464" t="s">
        <v>20</v>
      </c>
      <c r="K164" s="464"/>
      <c r="L164" s="464"/>
      <c r="M164" s="464"/>
      <c r="N164" s="464"/>
      <c r="O164" s="464"/>
      <c r="P164" s="464"/>
      <c r="Q164" s="464"/>
      <c r="R164" s="464"/>
      <c r="S164" s="464"/>
      <c r="T164" s="464"/>
      <c r="U164" s="464"/>
      <c r="V164" s="464"/>
      <c r="W164" s="464"/>
      <c r="X164" s="464"/>
    </row>
    <row r="165" spans="1:24">
      <c r="A165" s="490">
        <v>162</v>
      </c>
      <c r="B165" s="451" t="s">
        <v>102</v>
      </c>
      <c r="C165" s="455" t="s">
        <v>832</v>
      </c>
      <c r="D165" s="451">
        <v>2019</v>
      </c>
      <c r="E165" s="461" t="s">
        <v>19</v>
      </c>
      <c r="F165" s="462" t="s">
        <v>2572</v>
      </c>
      <c r="G165" s="464" t="s">
        <v>20</v>
      </c>
      <c r="H165" s="464"/>
      <c r="I165" s="464" t="s">
        <v>20</v>
      </c>
      <c r="J165" s="464"/>
      <c r="K165" s="464"/>
      <c r="L165" s="464"/>
      <c r="M165" s="464"/>
      <c r="N165" s="464"/>
      <c r="O165" s="464"/>
      <c r="P165" s="464"/>
      <c r="Q165" s="464"/>
      <c r="R165" s="464"/>
      <c r="S165" s="464"/>
      <c r="T165" s="464"/>
      <c r="U165" s="464"/>
      <c r="V165" s="464"/>
      <c r="W165" s="464"/>
      <c r="X165" s="464"/>
    </row>
    <row r="166" spans="1:24">
      <c r="A166" s="490">
        <v>163</v>
      </c>
      <c r="B166" s="452" t="s">
        <v>102</v>
      </c>
      <c r="C166" s="460" t="s">
        <v>111</v>
      </c>
      <c r="D166" s="452">
        <v>2005</v>
      </c>
      <c r="E166" s="461">
        <v>2013</v>
      </c>
      <c r="F166" s="462" t="s">
        <v>2572</v>
      </c>
      <c r="G166" s="464" t="s">
        <v>20</v>
      </c>
      <c r="H166" s="464"/>
      <c r="I166" s="464" t="s">
        <v>20</v>
      </c>
      <c r="J166" s="464"/>
      <c r="K166" s="464"/>
      <c r="L166" s="464"/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</row>
    <row r="167" spans="1:24">
      <c r="A167" s="490">
        <v>164</v>
      </c>
      <c r="B167" s="473" t="s">
        <v>102</v>
      </c>
      <c r="C167" s="445" t="s">
        <v>111</v>
      </c>
      <c r="D167" s="445">
        <v>2011</v>
      </c>
      <c r="E167" s="461">
        <v>2019</v>
      </c>
      <c r="F167" s="462" t="s">
        <v>2572</v>
      </c>
      <c r="G167" s="464" t="s">
        <v>20</v>
      </c>
      <c r="H167" s="464"/>
      <c r="I167" s="464" t="s">
        <v>20</v>
      </c>
      <c r="J167" s="464"/>
      <c r="K167" s="464"/>
      <c r="L167" s="464"/>
      <c r="M167" s="464"/>
      <c r="N167" s="464"/>
      <c r="O167" s="464"/>
      <c r="P167" s="465"/>
      <c r="Q167" s="465"/>
      <c r="R167" s="465"/>
      <c r="S167" s="465"/>
      <c r="T167" s="465"/>
      <c r="U167" s="465"/>
      <c r="V167" s="465"/>
      <c r="W167" s="465"/>
      <c r="X167" s="466"/>
    </row>
    <row r="168" spans="1:24">
      <c r="A168" s="490">
        <v>165</v>
      </c>
      <c r="B168" s="474" t="s">
        <v>102</v>
      </c>
      <c r="C168" s="446" t="s">
        <v>111</v>
      </c>
      <c r="D168" s="446">
        <v>2019</v>
      </c>
      <c r="E168" s="462" t="s">
        <v>19</v>
      </c>
      <c r="F168" s="462" t="s">
        <v>2572</v>
      </c>
      <c r="G168" s="464" t="s">
        <v>20</v>
      </c>
      <c r="H168" s="464"/>
      <c r="I168" s="464" t="s">
        <v>20</v>
      </c>
      <c r="J168" s="464"/>
      <c r="K168" s="464"/>
      <c r="L168" s="464"/>
      <c r="M168" s="464"/>
      <c r="N168" s="464"/>
      <c r="O168" s="464"/>
      <c r="P168" s="464"/>
      <c r="Q168" s="464"/>
      <c r="R168" s="464"/>
      <c r="S168" s="464"/>
      <c r="T168" s="464"/>
      <c r="U168" s="464"/>
      <c r="V168" s="464"/>
      <c r="W168" s="464"/>
      <c r="X168" s="467"/>
    </row>
    <row r="169" spans="1:24">
      <c r="A169" s="490">
        <v>166</v>
      </c>
      <c r="B169" s="474" t="s">
        <v>102</v>
      </c>
      <c r="C169" s="446" t="s">
        <v>833</v>
      </c>
      <c r="D169" s="446">
        <v>2012</v>
      </c>
      <c r="E169" s="462">
        <v>2014</v>
      </c>
      <c r="F169" s="462" t="s">
        <v>2572</v>
      </c>
      <c r="G169" s="464" t="s">
        <v>20</v>
      </c>
      <c r="H169" s="464"/>
      <c r="I169" s="464" t="s">
        <v>20</v>
      </c>
      <c r="J169" s="464"/>
      <c r="K169" s="464"/>
      <c r="L169" s="464"/>
      <c r="M169" s="464"/>
      <c r="N169" s="464"/>
      <c r="O169" s="464"/>
      <c r="P169" s="464"/>
      <c r="Q169" s="464"/>
      <c r="R169" s="464"/>
      <c r="S169" s="464"/>
      <c r="T169" s="464"/>
      <c r="U169" s="464"/>
      <c r="V169" s="464"/>
      <c r="W169" s="464"/>
      <c r="X169" s="467"/>
    </row>
    <row r="170" spans="1:24">
      <c r="A170" s="490">
        <v>167</v>
      </c>
      <c r="B170" s="474" t="s">
        <v>102</v>
      </c>
      <c r="C170" s="446" t="s">
        <v>834</v>
      </c>
      <c r="D170" s="446">
        <v>2013</v>
      </c>
      <c r="E170" s="462">
        <v>2019</v>
      </c>
      <c r="F170" s="462" t="s">
        <v>2572</v>
      </c>
      <c r="G170" s="464" t="s">
        <v>20</v>
      </c>
      <c r="H170" s="464"/>
      <c r="I170" s="464" t="s">
        <v>20</v>
      </c>
      <c r="J170" s="464"/>
      <c r="K170" s="464"/>
      <c r="L170" s="464"/>
      <c r="M170" s="464"/>
      <c r="N170" s="464"/>
      <c r="O170" s="464"/>
      <c r="P170" s="464"/>
      <c r="Q170" s="464"/>
      <c r="R170" s="464"/>
      <c r="S170" s="464"/>
      <c r="T170" s="464"/>
      <c r="U170" s="464"/>
      <c r="V170" s="464"/>
      <c r="W170" s="464"/>
      <c r="X170" s="467"/>
    </row>
    <row r="171" spans="1:24">
      <c r="A171" s="490">
        <v>168</v>
      </c>
      <c r="B171" s="474" t="s">
        <v>102</v>
      </c>
      <c r="C171" s="446" t="s">
        <v>834</v>
      </c>
      <c r="D171" s="446">
        <v>2020</v>
      </c>
      <c r="E171" s="462" t="s">
        <v>19</v>
      </c>
      <c r="F171" s="462" t="s">
        <v>2572</v>
      </c>
      <c r="G171" s="464" t="s">
        <v>20</v>
      </c>
      <c r="H171" s="464"/>
      <c r="I171" s="464" t="s">
        <v>20</v>
      </c>
      <c r="J171" s="464"/>
      <c r="K171" s="464"/>
      <c r="L171" s="464"/>
      <c r="M171" s="464"/>
      <c r="N171" s="464"/>
      <c r="O171" s="464"/>
      <c r="P171" s="464"/>
      <c r="Q171" s="464"/>
      <c r="R171" s="464"/>
      <c r="S171" s="464"/>
      <c r="T171" s="464"/>
      <c r="U171" s="464"/>
      <c r="V171" s="464"/>
      <c r="W171" s="464"/>
      <c r="X171" s="467"/>
    </row>
    <row r="172" spans="1:24">
      <c r="A172" s="490">
        <v>169</v>
      </c>
      <c r="B172" s="474" t="s">
        <v>102</v>
      </c>
      <c r="C172" s="446" t="s">
        <v>114</v>
      </c>
      <c r="D172" s="446">
        <v>2003</v>
      </c>
      <c r="E172" s="462">
        <v>2010</v>
      </c>
      <c r="F172" s="462" t="s">
        <v>2572</v>
      </c>
      <c r="G172" s="464" t="s">
        <v>20</v>
      </c>
      <c r="H172" s="464"/>
      <c r="I172" s="464" t="s">
        <v>20</v>
      </c>
      <c r="J172" s="464"/>
      <c r="K172" s="464"/>
      <c r="L172" s="464"/>
      <c r="M172" s="464"/>
      <c r="N172" s="464"/>
      <c r="O172" s="464"/>
      <c r="P172" s="464"/>
      <c r="Q172" s="464"/>
      <c r="R172" s="464"/>
      <c r="S172" s="464"/>
      <c r="T172" s="464"/>
      <c r="U172" s="464"/>
      <c r="V172" s="464"/>
      <c r="W172" s="464"/>
      <c r="X172" s="467"/>
    </row>
    <row r="173" spans="1:24">
      <c r="A173" s="490">
        <v>170</v>
      </c>
      <c r="B173" s="474" t="s">
        <v>102</v>
      </c>
      <c r="C173" s="446" t="s">
        <v>114</v>
      </c>
      <c r="D173" s="446">
        <v>2010</v>
      </c>
      <c r="E173" s="462">
        <v>2016</v>
      </c>
      <c r="F173" s="462" t="s">
        <v>2572</v>
      </c>
      <c r="G173" s="464" t="s">
        <v>20</v>
      </c>
      <c r="H173" s="464"/>
      <c r="I173" s="464" t="s">
        <v>20</v>
      </c>
      <c r="J173" s="464" t="s">
        <v>20</v>
      </c>
      <c r="K173" s="464"/>
      <c r="L173" s="464"/>
      <c r="M173" s="464"/>
      <c r="N173" s="464"/>
      <c r="O173" s="464"/>
      <c r="P173" s="464"/>
      <c r="Q173" s="464"/>
      <c r="R173" s="464"/>
      <c r="S173" s="464"/>
      <c r="T173" s="464"/>
      <c r="U173" s="464"/>
      <c r="V173" s="464"/>
      <c r="W173" s="464"/>
      <c r="X173" s="467"/>
    </row>
    <row r="174" spans="1:24">
      <c r="A174" s="490">
        <v>171</v>
      </c>
      <c r="B174" s="474" t="s">
        <v>102</v>
      </c>
      <c r="C174" s="446" t="s">
        <v>114</v>
      </c>
      <c r="D174" s="446">
        <v>2012</v>
      </c>
      <c r="E174" s="462">
        <v>2019</v>
      </c>
      <c r="F174" s="462" t="s">
        <v>2572</v>
      </c>
      <c r="G174" s="464" t="s">
        <v>20</v>
      </c>
      <c r="H174" s="464"/>
      <c r="I174" s="464" t="s">
        <v>20</v>
      </c>
      <c r="J174" s="464"/>
      <c r="K174" s="464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7"/>
    </row>
    <row r="175" spans="1:24">
      <c r="A175" s="490">
        <v>172</v>
      </c>
      <c r="B175" s="474" t="s">
        <v>102</v>
      </c>
      <c r="C175" s="446" t="s">
        <v>114</v>
      </c>
      <c r="D175" s="446">
        <v>2016</v>
      </c>
      <c r="E175" s="462">
        <v>2024</v>
      </c>
      <c r="F175" s="462" t="s">
        <v>2572</v>
      </c>
      <c r="G175" s="464" t="s">
        <v>20</v>
      </c>
      <c r="H175" s="464"/>
      <c r="I175" s="464" t="s">
        <v>20</v>
      </c>
      <c r="J175" s="464"/>
      <c r="K175" s="464"/>
      <c r="L175" s="464"/>
      <c r="M175" s="464"/>
      <c r="N175" s="464"/>
      <c r="O175" s="464"/>
      <c r="P175" s="464"/>
      <c r="Q175" s="464"/>
      <c r="R175" s="464"/>
      <c r="S175" s="464"/>
      <c r="T175" s="464"/>
      <c r="U175" s="464"/>
      <c r="V175" s="464"/>
      <c r="W175" s="464"/>
      <c r="X175" s="467"/>
    </row>
    <row r="176" spans="1:24">
      <c r="A176" s="490">
        <v>173</v>
      </c>
      <c r="B176" s="474" t="s">
        <v>102</v>
      </c>
      <c r="C176" s="446" t="s">
        <v>114</v>
      </c>
      <c r="D176" s="446">
        <v>2024</v>
      </c>
      <c r="E176" s="462" t="s">
        <v>19</v>
      </c>
      <c r="F176" s="462" t="s">
        <v>2572</v>
      </c>
      <c r="G176" s="464"/>
      <c r="H176" s="464"/>
      <c r="I176" s="464" t="s">
        <v>20</v>
      </c>
      <c r="J176" s="464"/>
      <c r="K176" s="464"/>
      <c r="L176" s="464"/>
      <c r="M176" s="464"/>
      <c r="N176" s="464"/>
      <c r="O176" s="464"/>
      <c r="P176" s="464"/>
      <c r="Q176" s="464"/>
      <c r="R176" s="464"/>
      <c r="S176" s="464"/>
      <c r="T176" s="464"/>
      <c r="U176" s="464"/>
      <c r="V176" s="464"/>
      <c r="W176" s="464"/>
      <c r="X176" s="467"/>
    </row>
    <row r="177" spans="1:24">
      <c r="A177" s="490">
        <v>174</v>
      </c>
      <c r="B177" s="474" t="s">
        <v>102</v>
      </c>
      <c r="C177" s="446" t="s">
        <v>835</v>
      </c>
      <c r="D177" s="446">
        <v>2003</v>
      </c>
      <c r="E177" s="462">
        <v>2010</v>
      </c>
      <c r="F177" s="462" t="s">
        <v>2572</v>
      </c>
      <c r="G177" s="464" t="s">
        <v>20</v>
      </c>
      <c r="H177" s="464"/>
      <c r="I177" s="464" t="s">
        <v>20</v>
      </c>
      <c r="J177" s="464"/>
      <c r="K177" s="464"/>
      <c r="L177" s="464"/>
      <c r="M177" s="464"/>
      <c r="N177" s="464"/>
      <c r="O177" s="464"/>
      <c r="P177" s="464"/>
      <c r="Q177" s="464"/>
      <c r="R177" s="464"/>
      <c r="S177" s="464"/>
      <c r="T177" s="464"/>
      <c r="U177" s="464"/>
      <c r="V177" s="464"/>
      <c r="W177" s="464"/>
      <c r="X177" s="467"/>
    </row>
    <row r="178" spans="1:24">
      <c r="A178" s="490">
        <v>175</v>
      </c>
      <c r="B178" s="474" t="s">
        <v>102</v>
      </c>
      <c r="C178" s="446" t="s">
        <v>835</v>
      </c>
      <c r="D178" s="446">
        <v>2011</v>
      </c>
      <c r="E178" s="462">
        <v>2018</v>
      </c>
      <c r="F178" s="462" t="s">
        <v>2572</v>
      </c>
      <c r="G178" s="464" t="s">
        <v>20</v>
      </c>
      <c r="H178" s="464"/>
      <c r="I178" s="464" t="s">
        <v>20</v>
      </c>
      <c r="J178" s="464"/>
      <c r="K178" s="464"/>
      <c r="L178" s="464"/>
      <c r="M178" s="464"/>
      <c r="N178" s="464"/>
      <c r="O178" s="464"/>
      <c r="P178" s="464"/>
      <c r="Q178" s="464"/>
      <c r="R178" s="464"/>
      <c r="S178" s="464"/>
      <c r="T178" s="464"/>
      <c r="U178" s="464"/>
      <c r="V178" s="464"/>
      <c r="W178" s="464"/>
      <c r="X178" s="467"/>
    </row>
    <row r="179" spans="1:24">
      <c r="A179" s="490">
        <v>176</v>
      </c>
      <c r="B179" s="474" t="s">
        <v>102</v>
      </c>
      <c r="C179" s="446" t="s">
        <v>835</v>
      </c>
      <c r="D179" s="446">
        <v>2017</v>
      </c>
      <c r="E179" s="462" t="s">
        <v>19</v>
      </c>
      <c r="F179" s="462" t="s">
        <v>2572</v>
      </c>
      <c r="G179" s="464" t="s">
        <v>20</v>
      </c>
      <c r="H179" s="464"/>
      <c r="I179" s="464" t="s">
        <v>20</v>
      </c>
      <c r="J179" s="464"/>
      <c r="K179" s="464"/>
      <c r="L179" s="464"/>
      <c r="M179" s="464"/>
      <c r="N179" s="464"/>
      <c r="O179" s="464"/>
      <c r="P179" s="464"/>
      <c r="Q179" s="464"/>
      <c r="R179" s="464"/>
      <c r="S179" s="464"/>
      <c r="T179" s="464"/>
      <c r="U179" s="464"/>
      <c r="V179" s="464"/>
      <c r="W179" s="464"/>
      <c r="X179" s="467"/>
    </row>
    <row r="180" spans="1:24">
      <c r="A180" s="490">
        <v>177</v>
      </c>
      <c r="B180" s="474" t="s">
        <v>102</v>
      </c>
      <c r="C180" s="446" t="s">
        <v>836</v>
      </c>
      <c r="D180" s="446">
        <v>2001</v>
      </c>
      <c r="E180" s="462">
        <v>2008</v>
      </c>
      <c r="F180" s="462" t="s">
        <v>2572</v>
      </c>
      <c r="G180" s="464" t="s">
        <v>20</v>
      </c>
      <c r="H180" s="464"/>
      <c r="I180" s="464" t="s">
        <v>20</v>
      </c>
      <c r="J180" s="464"/>
      <c r="K180" s="464"/>
      <c r="L180" s="464"/>
      <c r="M180" s="464"/>
      <c r="N180" s="464"/>
      <c r="O180" s="464"/>
      <c r="P180" s="464"/>
      <c r="Q180" s="464"/>
      <c r="R180" s="464"/>
      <c r="S180" s="464"/>
      <c r="T180" s="464"/>
      <c r="U180" s="464"/>
      <c r="V180" s="464"/>
      <c r="W180" s="464"/>
      <c r="X180" s="467"/>
    </row>
    <row r="181" spans="1:24">
      <c r="A181" s="490">
        <v>178</v>
      </c>
      <c r="B181" s="474" t="s">
        <v>102</v>
      </c>
      <c r="C181" s="446" t="s">
        <v>836</v>
      </c>
      <c r="D181" s="446">
        <v>2008</v>
      </c>
      <c r="E181" s="462">
        <v>2015</v>
      </c>
      <c r="F181" s="462" t="s">
        <v>2572</v>
      </c>
      <c r="G181" s="464" t="s">
        <v>20</v>
      </c>
      <c r="H181" s="464"/>
      <c r="I181" s="464" t="s">
        <v>20</v>
      </c>
      <c r="J181" s="464"/>
      <c r="K181" s="464"/>
      <c r="L181" s="464"/>
      <c r="M181" s="464"/>
      <c r="N181" s="464"/>
      <c r="O181" s="464"/>
      <c r="P181" s="464"/>
      <c r="Q181" s="464"/>
      <c r="R181" s="464"/>
      <c r="S181" s="464"/>
      <c r="T181" s="464"/>
      <c r="U181" s="464"/>
      <c r="V181" s="464"/>
      <c r="W181" s="464"/>
      <c r="X181" s="467"/>
    </row>
    <row r="182" spans="1:24">
      <c r="A182" s="490">
        <v>179</v>
      </c>
      <c r="B182" s="474" t="s">
        <v>102</v>
      </c>
      <c r="C182" s="446" t="s">
        <v>836</v>
      </c>
      <c r="D182" s="446">
        <v>2015</v>
      </c>
      <c r="E182" s="462" t="s">
        <v>19</v>
      </c>
      <c r="F182" s="462" t="s">
        <v>2572</v>
      </c>
      <c r="G182" s="464" t="s">
        <v>20</v>
      </c>
      <c r="H182" s="464"/>
      <c r="I182" s="464" t="s">
        <v>20</v>
      </c>
      <c r="J182" s="464"/>
      <c r="K182" s="464"/>
      <c r="L182" s="464"/>
      <c r="M182" s="464"/>
      <c r="N182" s="464"/>
      <c r="O182" s="464"/>
      <c r="P182" s="464"/>
      <c r="Q182" s="464"/>
      <c r="R182" s="464"/>
      <c r="S182" s="464"/>
      <c r="T182" s="464"/>
      <c r="U182" s="464"/>
      <c r="V182" s="464"/>
      <c r="W182" s="464"/>
      <c r="X182" s="467"/>
    </row>
    <row r="183" spans="1:24">
      <c r="A183" s="490">
        <v>180</v>
      </c>
      <c r="B183" s="474" t="s">
        <v>102</v>
      </c>
      <c r="C183" s="446" t="s">
        <v>1386</v>
      </c>
      <c r="D183" s="446">
        <v>2018</v>
      </c>
      <c r="E183" s="462" t="s">
        <v>19</v>
      </c>
      <c r="F183" s="462" t="s">
        <v>2572</v>
      </c>
      <c r="G183" s="464" t="s">
        <v>20</v>
      </c>
      <c r="H183" s="464"/>
      <c r="I183" s="464" t="s">
        <v>20</v>
      </c>
      <c r="J183" s="464"/>
      <c r="K183" s="464"/>
      <c r="L183" s="464"/>
      <c r="M183" s="464"/>
      <c r="N183" s="464"/>
      <c r="O183" s="464"/>
      <c r="P183" s="464"/>
      <c r="Q183" s="464"/>
      <c r="R183" s="464"/>
      <c r="S183" s="464"/>
      <c r="T183" s="464"/>
      <c r="U183" s="464"/>
      <c r="V183" s="464"/>
      <c r="W183" s="464"/>
      <c r="X183" s="467"/>
    </row>
    <row r="184" spans="1:24">
      <c r="A184" s="490">
        <v>181</v>
      </c>
      <c r="B184" s="474" t="s">
        <v>102</v>
      </c>
      <c r="C184" s="446" t="s">
        <v>770</v>
      </c>
      <c r="D184" s="446">
        <v>2014</v>
      </c>
      <c r="E184" s="462">
        <v>2020</v>
      </c>
      <c r="F184" s="462" t="s">
        <v>2572</v>
      </c>
      <c r="G184" s="464" t="s">
        <v>20</v>
      </c>
      <c r="H184" s="464"/>
      <c r="I184" s="464" t="s">
        <v>20</v>
      </c>
      <c r="J184" s="464"/>
      <c r="K184" s="464"/>
      <c r="L184" s="464"/>
      <c r="M184" s="464"/>
      <c r="N184" s="464"/>
      <c r="O184" s="464"/>
      <c r="P184" s="464"/>
      <c r="Q184" s="464"/>
      <c r="R184" s="464"/>
      <c r="S184" s="464"/>
      <c r="T184" s="464"/>
      <c r="U184" s="464"/>
      <c r="V184" s="464"/>
      <c r="W184" s="464"/>
      <c r="X184" s="467"/>
    </row>
    <row r="185" spans="1:24">
      <c r="A185" s="490">
        <v>182</v>
      </c>
      <c r="B185" s="474" t="s">
        <v>102</v>
      </c>
      <c r="C185" s="446" t="s">
        <v>121</v>
      </c>
      <c r="D185" s="446">
        <v>2011</v>
      </c>
      <c r="E185" s="462">
        <v>2019</v>
      </c>
      <c r="F185" s="462" t="s">
        <v>2572</v>
      </c>
      <c r="G185" s="464" t="s">
        <v>20</v>
      </c>
      <c r="H185" s="464"/>
      <c r="I185" s="464" t="s">
        <v>20</v>
      </c>
      <c r="J185" s="464"/>
      <c r="K185" s="464"/>
      <c r="L185" s="464"/>
      <c r="M185" s="464"/>
      <c r="N185" s="464"/>
      <c r="O185" s="464"/>
      <c r="P185" s="464"/>
      <c r="Q185" s="464"/>
      <c r="R185" s="464"/>
      <c r="S185" s="464"/>
      <c r="T185" s="464"/>
      <c r="U185" s="464"/>
      <c r="V185" s="464"/>
      <c r="W185" s="464"/>
      <c r="X185" s="467"/>
    </row>
    <row r="186" spans="1:24">
      <c r="A186" s="490">
        <v>183</v>
      </c>
      <c r="B186" s="474" t="s">
        <v>102</v>
      </c>
      <c r="C186" s="446" t="s">
        <v>122</v>
      </c>
      <c r="D186" s="446">
        <v>2011</v>
      </c>
      <c r="E186" s="462">
        <v>2019</v>
      </c>
      <c r="F186" s="462" t="s">
        <v>2572</v>
      </c>
      <c r="G186" s="464" t="s">
        <v>20</v>
      </c>
      <c r="H186" s="464"/>
      <c r="I186" s="464" t="s">
        <v>20</v>
      </c>
      <c r="J186" s="464"/>
      <c r="K186" s="464"/>
      <c r="L186" s="464"/>
      <c r="M186" s="464"/>
      <c r="N186" s="464"/>
      <c r="O186" s="464"/>
      <c r="P186" s="464"/>
      <c r="Q186" s="464"/>
      <c r="R186" s="464"/>
      <c r="S186" s="464"/>
      <c r="T186" s="464"/>
      <c r="U186" s="464"/>
      <c r="V186" s="464"/>
      <c r="W186" s="464"/>
      <c r="X186" s="467"/>
    </row>
    <row r="187" spans="1:24">
      <c r="A187" s="490">
        <v>184</v>
      </c>
      <c r="B187" s="474" t="s">
        <v>102</v>
      </c>
      <c r="C187" s="446" t="s">
        <v>123</v>
      </c>
      <c r="D187" s="446">
        <v>2016</v>
      </c>
      <c r="E187" s="462">
        <v>2020</v>
      </c>
      <c r="F187" s="462" t="s">
        <v>2572</v>
      </c>
      <c r="G187" s="464" t="s">
        <v>20</v>
      </c>
      <c r="H187" s="464"/>
      <c r="I187" s="464" t="s">
        <v>20</v>
      </c>
      <c r="J187" s="464"/>
      <c r="K187" s="464"/>
      <c r="L187" s="464"/>
      <c r="M187" s="464"/>
      <c r="N187" s="464"/>
      <c r="O187" s="464"/>
      <c r="P187" s="464"/>
      <c r="Q187" s="464"/>
      <c r="R187" s="464"/>
      <c r="S187" s="464"/>
      <c r="T187" s="464"/>
      <c r="U187" s="464"/>
      <c r="V187" s="464"/>
      <c r="W187" s="464"/>
      <c r="X187" s="467"/>
    </row>
    <row r="188" spans="1:24">
      <c r="A188" s="490">
        <v>185</v>
      </c>
      <c r="B188" s="474" t="s">
        <v>102</v>
      </c>
      <c r="C188" s="446" t="s">
        <v>124</v>
      </c>
      <c r="D188" s="446">
        <v>2007</v>
      </c>
      <c r="E188" s="462">
        <v>2013</v>
      </c>
      <c r="F188" s="462" t="s">
        <v>2572</v>
      </c>
      <c r="G188" s="464" t="s">
        <v>20</v>
      </c>
      <c r="H188" s="464"/>
      <c r="I188" s="464" t="s">
        <v>20</v>
      </c>
      <c r="J188" s="464"/>
      <c r="K188" s="464"/>
      <c r="L188" s="464"/>
      <c r="M188" s="464"/>
      <c r="N188" s="464"/>
      <c r="O188" s="464"/>
      <c r="P188" s="464"/>
      <c r="Q188" s="464"/>
      <c r="R188" s="464"/>
      <c r="S188" s="464"/>
      <c r="T188" s="464"/>
      <c r="U188" s="464"/>
      <c r="V188" s="464"/>
      <c r="W188" s="464"/>
      <c r="X188" s="467"/>
    </row>
    <row r="189" spans="1:24">
      <c r="A189" s="490">
        <v>186</v>
      </c>
      <c r="B189" s="474" t="s">
        <v>102</v>
      </c>
      <c r="C189" s="446" t="s">
        <v>124</v>
      </c>
      <c r="D189" s="446">
        <v>2021</v>
      </c>
      <c r="E189" s="462" t="s">
        <v>19</v>
      </c>
      <c r="F189" s="462" t="s">
        <v>2572</v>
      </c>
      <c r="G189" s="464" t="s">
        <v>20</v>
      </c>
      <c r="H189" s="464"/>
      <c r="I189" s="464" t="s">
        <v>20</v>
      </c>
      <c r="J189" s="464"/>
      <c r="K189" s="464"/>
      <c r="L189" s="464"/>
      <c r="M189" s="464"/>
      <c r="N189" s="464"/>
      <c r="O189" s="464"/>
      <c r="P189" s="464"/>
      <c r="Q189" s="464"/>
      <c r="R189" s="464"/>
      <c r="S189" s="464"/>
      <c r="T189" s="464"/>
      <c r="U189" s="464"/>
      <c r="V189" s="464"/>
      <c r="W189" s="464"/>
      <c r="X189" s="467"/>
    </row>
    <row r="190" spans="1:24">
      <c r="A190" s="490">
        <v>187</v>
      </c>
      <c r="B190" s="474" t="s">
        <v>102</v>
      </c>
      <c r="C190" s="446" t="s">
        <v>127</v>
      </c>
      <c r="D190" s="446">
        <v>2014</v>
      </c>
      <c r="E190" s="462">
        <v>2018</v>
      </c>
      <c r="F190" s="462" t="s">
        <v>2572</v>
      </c>
      <c r="G190" s="464" t="s">
        <v>20</v>
      </c>
      <c r="H190" s="464"/>
      <c r="I190" s="464" t="s">
        <v>20</v>
      </c>
      <c r="J190" s="464"/>
      <c r="K190" s="464"/>
      <c r="L190" s="464"/>
      <c r="M190" s="464"/>
      <c r="N190" s="464"/>
      <c r="O190" s="464"/>
      <c r="P190" s="464"/>
      <c r="Q190" s="464"/>
      <c r="R190" s="464"/>
      <c r="S190" s="464"/>
      <c r="T190" s="464"/>
      <c r="U190" s="464"/>
      <c r="V190" s="464"/>
      <c r="W190" s="464"/>
      <c r="X190" s="467"/>
    </row>
    <row r="191" spans="1:24">
      <c r="A191" s="490">
        <v>188</v>
      </c>
      <c r="B191" s="474" t="s">
        <v>102</v>
      </c>
      <c r="C191" s="446" t="s">
        <v>127</v>
      </c>
      <c r="D191" s="446">
        <v>2021</v>
      </c>
      <c r="E191" s="462" t="s">
        <v>19</v>
      </c>
      <c r="F191" s="462" t="s">
        <v>2572</v>
      </c>
      <c r="G191" s="464" t="s">
        <v>20</v>
      </c>
      <c r="H191" s="464"/>
      <c r="I191" s="464" t="s">
        <v>20</v>
      </c>
      <c r="J191" s="464"/>
      <c r="K191" s="464"/>
      <c r="L191" s="464"/>
      <c r="M191" s="464"/>
      <c r="N191" s="464"/>
      <c r="O191" s="464"/>
      <c r="P191" s="464"/>
      <c r="Q191" s="464"/>
      <c r="R191" s="464"/>
      <c r="S191" s="464"/>
      <c r="T191" s="464"/>
      <c r="U191" s="464"/>
      <c r="V191" s="464"/>
      <c r="W191" s="464"/>
      <c r="X191" s="467"/>
    </row>
    <row r="192" spans="1:24">
      <c r="A192" s="490">
        <v>189</v>
      </c>
      <c r="B192" s="474" t="s">
        <v>102</v>
      </c>
      <c r="C192" s="446" t="s">
        <v>128</v>
      </c>
      <c r="D192" s="446">
        <v>2011</v>
      </c>
      <c r="E192" s="462">
        <v>2016</v>
      </c>
      <c r="F192" s="462" t="s">
        <v>2572</v>
      </c>
      <c r="G192" s="464" t="s">
        <v>20</v>
      </c>
      <c r="H192" s="464"/>
      <c r="I192" s="464" t="s">
        <v>20</v>
      </c>
      <c r="J192" s="464"/>
      <c r="K192" s="464"/>
      <c r="L192" s="464"/>
      <c r="M192" s="464"/>
      <c r="N192" s="464"/>
      <c r="O192" s="464"/>
      <c r="P192" s="464"/>
      <c r="Q192" s="464"/>
      <c r="R192" s="464"/>
      <c r="S192" s="464"/>
      <c r="T192" s="464"/>
      <c r="U192" s="464"/>
      <c r="V192" s="464"/>
      <c r="W192" s="464"/>
      <c r="X192" s="467"/>
    </row>
    <row r="193" spans="1:24">
      <c r="A193" s="490">
        <v>190</v>
      </c>
      <c r="B193" s="474" t="s">
        <v>102</v>
      </c>
      <c r="C193" s="446" t="s">
        <v>128</v>
      </c>
      <c r="D193" s="446">
        <v>2017</v>
      </c>
      <c r="E193" s="462" t="s">
        <v>19</v>
      </c>
      <c r="F193" s="462" t="s">
        <v>2572</v>
      </c>
      <c r="G193" s="464" t="s">
        <v>20</v>
      </c>
      <c r="H193" s="464"/>
      <c r="I193" s="464" t="s">
        <v>20</v>
      </c>
      <c r="J193" s="464"/>
      <c r="K193" s="464"/>
      <c r="L193" s="464"/>
      <c r="M193" s="464"/>
      <c r="N193" s="464"/>
      <c r="O193" s="464"/>
      <c r="P193" s="464"/>
      <c r="Q193" s="464"/>
      <c r="R193" s="464"/>
      <c r="S193" s="464"/>
      <c r="T193" s="464"/>
      <c r="U193" s="464"/>
      <c r="V193" s="464"/>
      <c r="W193" s="464"/>
      <c r="X193" s="467"/>
    </row>
    <row r="194" spans="1:24">
      <c r="A194" s="490">
        <v>191</v>
      </c>
      <c r="B194" s="474" t="s">
        <v>102</v>
      </c>
      <c r="C194" s="446" t="s">
        <v>129</v>
      </c>
      <c r="D194" s="446">
        <v>2012</v>
      </c>
      <c r="E194" s="462">
        <v>2018</v>
      </c>
      <c r="F194" s="462" t="s">
        <v>2572</v>
      </c>
      <c r="G194" s="464" t="s">
        <v>20</v>
      </c>
      <c r="H194" s="464"/>
      <c r="I194" s="464" t="s">
        <v>20</v>
      </c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7"/>
    </row>
    <row r="195" spans="1:24">
      <c r="A195" s="490">
        <v>192</v>
      </c>
      <c r="B195" s="474" t="s">
        <v>102</v>
      </c>
      <c r="C195" s="446" t="s">
        <v>130</v>
      </c>
      <c r="D195" s="446">
        <v>2019</v>
      </c>
      <c r="E195" s="462" t="s">
        <v>19</v>
      </c>
      <c r="F195" s="462" t="s">
        <v>2572</v>
      </c>
      <c r="G195" s="464" t="s">
        <v>20</v>
      </c>
      <c r="H195" s="464"/>
      <c r="I195" s="464" t="s">
        <v>20</v>
      </c>
      <c r="J195" s="464"/>
      <c r="K195" s="464"/>
      <c r="L195" s="464"/>
      <c r="M195" s="464"/>
      <c r="N195" s="464"/>
      <c r="O195" s="464"/>
      <c r="P195" s="464"/>
      <c r="Q195" s="464"/>
      <c r="R195" s="464"/>
      <c r="S195" s="464"/>
      <c r="T195" s="464"/>
      <c r="U195" s="464"/>
      <c r="V195" s="464"/>
      <c r="W195" s="464"/>
      <c r="X195" s="467"/>
    </row>
    <row r="196" spans="1:24">
      <c r="A196" s="490">
        <v>193</v>
      </c>
      <c r="B196" s="474" t="s">
        <v>102</v>
      </c>
      <c r="C196" s="446" t="s">
        <v>131</v>
      </c>
      <c r="D196" s="446">
        <v>2009</v>
      </c>
      <c r="E196" s="462">
        <v>2015</v>
      </c>
      <c r="F196" s="462" t="s">
        <v>2572</v>
      </c>
      <c r="G196" s="464" t="s">
        <v>20</v>
      </c>
      <c r="H196" s="464"/>
      <c r="I196" s="464" t="s">
        <v>20</v>
      </c>
      <c r="J196" s="464"/>
      <c r="K196" s="464"/>
      <c r="L196" s="464"/>
      <c r="M196" s="464"/>
      <c r="N196" s="464"/>
      <c r="O196" s="464"/>
      <c r="P196" s="464"/>
      <c r="Q196" s="464"/>
      <c r="R196" s="464"/>
      <c r="S196" s="464"/>
      <c r="T196" s="464"/>
      <c r="U196" s="464"/>
      <c r="V196" s="464"/>
      <c r="W196" s="464"/>
      <c r="X196" s="467"/>
    </row>
    <row r="197" spans="1:24">
      <c r="A197" s="490">
        <v>194</v>
      </c>
      <c r="B197" s="474" t="s">
        <v>102</v>
      </c>
      <c r="C197" s="446" t="s">
        <v>131</v>
      </c>
      <c r="D197" s="446">
        <v>2015</v>
      </c>
      <c r="E197" s="462">
        <v>2022</v>
      </c>
      <c r="F197" s="462" t="s">
        <v>2572</v>
      </c>
      <c r="G197" s="464" t="s">
        <v>20</v>
      </c>
      <c r="H197" s="464"/>
      <c r="I197" s="464" t="s">
        <v>20</v>
      </c>
      <c r="J197" s="464" t="s">
        <v>20</v>
      </c>
      <c r="K197" s="464"/>
      <c r="L197" s="464"/>
      <c r="M197" s="464"/>
      <c r="N197" s="464"/>
      <c r="O197" s="464"/>
      <c r="P197" s="464"/>
      <c r="Q197" s="464"/>
      <c r="R197" s="464"/>
      <c r="S197" s="464"/>
      <c r="T197" s="464"/>
      <c r="U197" s="464"/>
      <c r="V197" s="464"/>
      <c r="W197" s="464"/>
      <c r="X197" s="467"/>
    </row>
    <row r="198" spans="1:24">
      <c r="A198" s="490">
        <v>195</v>
      </c>
      <c r="B198" s="474" t="s">
        <v>102</v>
      </c>
      <c r="C198" s="446" t="s">
        <v>131</v>
      </c>
      <c r="D198" s="446">
        <v>2022</v>
      </c>
      <c r="E198" s="462" t="s">
        <v>19</v>
      </c>
      <c r="F198" s="462" t="s">
        <v>2572</v>
      </c>
      <c r="G198" s="464"/>
      <c r="H198" s="464"/>
      <c r="I198" s="464" t="s">
        <v>20</v>
      </c>
      <c r="J198" s="464"/>
      <c r="K198" s="464"/>
      <c r="L198" s="464"/>
      <c r="M198" s="464"/>
      <c r="N198" s="464"/>
      <c r="O198" s="464"/>
      <c r="P198" s="464"/>
      <c r="Q198" s="464"/>
      <c r="R198" s="464"/>
      <c r="S198" s="464"/>
      <c r="T198" s="464"/>
      <c r="U198" s="464"/>
      <c r="V198" s="464"/>
      <c r="W198" s="464"/>
      <c r="X198" s="467"/>
    </row>
    <row r="199" spans="1:24">
      <c r="A199" s="490">
        <v>196</v>
      </c>
      <c r="B199" s="474" t="s">
        <v>102</v>
      </c>
      <c r="C199" s="446" t="s">
        <v>133</v>
      </c>
      <c r="D199" s="446">
        <v>2018</v>
      </c>
      <c r="E199" s="462" t="s">
        <v>19</v>
      </c>
      <c r="F199" s="462" t="s">
        <v>2572</v>
      </c>
      <c r="G199" s="464" t="s">
        <v>20</v>
      </c>
      <c r="H199" s="464"/>
      <c r="I199" s="464" t="s">
        <v>20</v>
      </c>
      <c r="J199" s="464"/>
      <c r="K199" s="464"/>
      <c r="L199" s="464"/>
      <c r="M199" s="464"/>
      <c r="N199" s="464"/>
      <c r="O199" s="464"/>
      <c r="P199" s="464"/>
      <c r="Q199" s="464"/>
      <c r="R199" s="464"/>
      <c r="S199" s="464"/>
      <c r="T199" s="464"/>
      <c r="U199" s="464"/>
      <c r="V199" s="464"/>
      <c r="W199" s="464"/>
      <c r="X199" s="467"/>
    </row>
    <row r="200" spans="1:24">
      <c r="A200" s="490">
        <v>197</v>
      </c>
      <c r="B200" s="474" t="s">
        <v>102</v>
      </c>
      <c r="C200" s="446" t="s">
        <v>134</v>
      </c>
      <c r="D200" s="446">
        <v>2003</v>
      </c>
      <c r="E200" s="462">
        <v>2010</v>
      </c>
      <c r="F200" s="462" t="s">
        <v>2572</v>
      </c>
      <c r="G200" s="464" t="s">
        <v>20</v>
      </c>
      <c r="H200" s="464"/>
      <c r="I200" s="464" t="s">
        <v>20</v>
      </c>
      <c r="J200" s="464"/>
      <c r="K200" s="464"/>
      <c r="L200" s="464"/>
      <c r="M200" s="464"/>
      <c r="N200" s="464"/>
      <c r="O200" s="464"/>
      <c r="P200" s="464"/>
      <c r="Q200" s="464"/>
      <c r="R200" s="464"/>
      <c r="S200" s="464"/>
      <c r="T200" s="464"/>
      <c r="U200" s="464"/>
      <c r="V200" s="464"/>
      <c r="W200" s="464"/>
      <c r="X200" s="467"/>
    </row>
    <row r="201" spans="1:24">
      <c r="A201" s="490">
        <v>198</v>
      </c>
      <c r="B201" s="474" t="s">
        <v>102</v>
      </c>
      <c r="C201" s="446" t="s">
        <v>134</v>
      </c>
      <c r="D201" s="446">
        <v>2010</v>
      </c>
      <c r="E201" s="462">
        <v>2017</v>
      </c>
      <c r="F201" s="462" t="s">
        <v>2572</v>
      </c>
      <c r="G201" s="464" t="s">
        <v>20</v>
      </c>
      <c r="H201" s="464"/>
      <c r="I201" s="464" t="s">
        <v>20</v>
      </c>
      <c r="J201" s="464"/>
      <c r="K201" s="464"/>
      <c r="L201" s="464"/>
      <c r="M201" s="464"/>
      <c r="N201" s="464"/>
      <c r="O201" s="464"/>
      <c r="P201" s="464"/>
      <c r="Q201" s="464"/>
      <c r="R201" s="464"/>
      <c r="S201" s="464"/>
      <c r="T201" s="464"/>
      <c r="U201" s="464"/>
      <c r="V201" s="464"/>
      <c r="W201" s="464"/>
      <c r="X201" s="467"/>
    </row>
    <row r="202" spans="1:24">
      <c r="A202" s="490">
        <v>199</v>
      </c>
      <c r="B202" s="474" t="s">
        <v>102</v>
      </c>
      <c r="C202" s="446" t="s">
        <v>134</v>
      </c>
      <c r="D202" s="446">
        <v>2017</v>
      </c>
      <c r="E202" s="462" t="s">
        <v>19</v>
      </c>
      <c r="F202" s="462" t="s">
        <v>2572</v>
      </c>
      <c r="G202" s="464" t="s">
        <v>20</v>
      </c>
      <c r="H202" s="464"/>
      <c r="I202" s="464" t="s">
        <v>20</v>
      </c>
      <c r="J202" s="464"/>
      <c r="K202" s="464"/>
      <c r="L202" s="464"/>
      <c r="M202" s="464"/>
      <c r="N202" s="464"/>
      <c r="O202" s="464"/>
      <c r="P202" s="464"/>
      <c r="Q202" s="464"/>
      <c r="R202" s="464"/>
      <c r="S202" s="464"/>
      <c r="T202" s="464"/>
      <c r="U202" s="464"/>
      <c r="V202" s="464"/>
      <c r="W202" s="464"/>
      <c r="X202" s="467"/>
    </row>
    <row r="203" spans="1:24">
      <c r="A203" s="490">
        <v>200</v>
      </c>
      <c r="B203" s="474" t="s">
        <v>102</v>
      </c>
      <c r="C203" s="446" t="s">
        <v>1712</v>
      </c>
      <c r="D203" s="446">
        <v>2019</v>
      </c>
      <c r="E203" s="462" t="s">
        <v>19</v>
      </c>
      <c r="F203" s="462" t="s">
        <v>2572</v>
      </c>
      <c r="G203" s="464" t="s">
        <v>20</v>
      </c>
      <c r="H203" s="464"/>
      <c r="I203" s="464" t="s">
        <v>20</v>
      </c>
      <c r="J203" s="464"/>
      <c r="K203" s="464"/>
      <c r="L203" s="464"/>
      <c r="M203" s="464"/>
      <c r="N203" s="464"/>
      <c r="O203" s="464"/>
      <c r="P203" s="464"/>
      <c r="Q203" s="464"/>
      <c r="R203" s="464"/>
      <c r="S203" s="464"/>
      <c r="T203" s="464"/>
      <c r="U203" s="464"/>
      <c r="V203" s="464"/>
      <c r="W203" s="464"/>
      <c r="X203" s="467"/>
    </row>
    <row r="204" spans="1:24">
      <c r="A204" s="490">
        <v>201</v>
      </c>
      <c r="B204" s="474" t="s">
        <v>102</v>
      </c>
      <c r="C204" s="446" t="s">
        <v>137</v>
      </c>
      <c r="D204" s="446">
        <v>2014</v>
      </c>
      <c r="E204" s="462">
        <v>2018</v>
      </c>
      <c r="F204" s="462" t="s">
        <v>2572</v>
      </c>
      <c r="G204" s="464" t="s">
        <v>20</v>
      </c>
      <c r="H204" s="464"/>
      <c r="I204" s="464" t="s">
        <v>20</v>
      </c>
      <c r="J204" s="464"/>
      <c r="K204" s="464"/>
      <c r="L204" s="464"/>
      <c r="M204" s="464"/>
      <c r="N204" s="464"/>
      <c r="O204" s="464"/>
      <c r="P204" s="464"/>
      <c r="Q204" s="464"/>
      <c r="R204" s="464"/>
      <c r="S204" s="464"/>
      <c r="T204" s="464"/>
      <c r="U204" s="464"/>
      <c r="V204" s="464"/>
      <c r="W204" s="464"/>
      <c r="X204" s="467"/>
    </row>
    <row r="205" spans="1:24">
      <c r="A205" s="490">
        <v>202</v>
      </c>
      <c r="B205" s="474" t="s">
        <v>102</v>
      </c>
      <c r="C205" s="446" t="s">
        <v>137</v>
      </c>
      <c r="D205" s="446">
        <v>2018</v>
      </c>
      <c r="E205" s="462" t="s">
        <v>19</v>
      </c>
      <c r="F205" s="462" t="s">
        <v>2572</v>
      </c>
      <c r="G205" s="464" t="s">
        <v>20</v>
      </c>
      <c r="H205" s="464"/>
      <c r="I205" s="464" t="s">
        <v>20</v>
      </c>
      <c r="J205" s="464"/>
      <c r="K205" s="464"/>
      <c r="L205" s="464"/>
      <c r="M205" s="464"/>
      <c r="N205" s="464"/>
      <c r="O205" s="464"/>
      <c r="P205" s="464"/>
      <c r="Q205" s="464"/>
      <c r="R205" s="464"/>
      <c r="S205" s="464"/>
      <c r="T205" s="464"/>
      <c r="U205" s="464"/>
      <c r="V205" s="464"/>
      <c r="W205" s="464"/>
      <c r="X205" s="467"/>
    </row>
    <row r="206" spans="1:24">
      <c r="A206" s="490">
        <v>203</v>
      </c>
      <c r="B206" s="474" t="s">
        <v>102</v>
      </c>
      <c r="C206" s="446" t="s">
        <v>1713</v>
      </c>
      <c r="D206" s="446">
        <v>2019</v>
      </c>
      <c r="E206" s="462" t="s">
        <v>19</v>
      </c>
      <c r="F206" s="462" t="s">
        <v>2572</v>
      </c>
      <c r="G206" s="464" t="s">
        <v>20</v>
      </c>
      <c r="H206" s="464"/>
      <c r="I206" s="464" t="s">
        <v>20</v>
      </c>
      <c r="J206" s="464"/>
      <c r="K206" s="464"/>
      <c r="L206" s="464"/>
      <c r="M206" s="464"/>
      <c r="N206" s="464"/>
      <c r="O206" s="464"/>
      <c r="P206" s="464"/>
      <c r="Q206" s="464"/>
      <c r="R206" s="464"/>
      <c r="S206" s="464"/>
      <c r="T206" s="464"/>
      <c r="U206" s="464"/>
      <c r="V206" s="464"/>
      <c r="W206" s="464"/>
      <c r="X206" s="467"/>
    </row>
    <row r="207" spans="1:24">
      <c r="A207" s="490">
        <v>204</v>
      </c>
      <c r="B207" s="474" t="s">
        <v>102</v>
      </c>
      <c r="C207" s="446" t="s">
        <v>139</v>
      </c>
      <c r="D207" s="446">
        <v>2006</v>
      </c>
      <c r="E207" s="462">
        <v>2013</v>
      </c>
      <c r="F207" s="462" t="s">
        <v>2572</v>
      </c>
      <c r="G207" s="464" t="s">
        <v>20</v>
      </c>
      <c r="H207" s="464"/>
      <c r="I207" s="464" t="s">
        <v>20</v>
      </c>
      <c r="J207" s="464"/>
      <c r="K207" s="464"/>
      <c r="L207" s="464"/>
      <c r="M207" s="464"/>
      <c r="N207" s="464"/>
      <c r="O207" s="464"/>
      <c r="P207" s="464"/>
      <c r="Q207" s="464"/>
      <c r="R207" s="464"/>
      <c r="S207" s="464"/>
      <c r="T207" s="464"/>
      <c r="U207" s="464"/>
      <c r="V207" s="464"/>
      <c r="W207" s="464"/>
      <c r="X207" s="467"/>
    </row>
    <row r="208" spans="1:24">
      <c r="A208" s="490">
        <v>205</v>
      </c>
      <c r="B208" s="474" t="s">
        <v>102</v>
      </c>
      <c r="C208" s="446" t="s">
        <v>139</v>
      </c>
      <c r="D208" s="446">
        <v>2009</v>
      </c>
      <c r="E208" s="462" t="s">
        <v>19</v>
      </c>
      <c r="F208" s="462" t="s">
        <v>2572</v>
      </c>
      <c r="G208" s="464" t="s">
        <v>20</v>
      </c>
      <c r="H208" s="464"/>
      <c r="I208" s="464" t="s">
        <v>20</v>
      </c>
      <c r="J208" s="464"/>
      <c r="K208" s="464"/>
      <c r="L208" s="464"/>
      <c r="M208" s="464"/>
      <c r="N208" s="464"/>
      <c r="O208" s="464"/>
      <c r="P208" s="464"/>
      <c r="Q208" s="464"/>
      <c r="R208" s="464"/>
      <c r="S208" s="464"/>
      <c r="T208" s="464"/>
      <c r="U208" s="464"/>
      <c r="V208" s="464"/>
      <c r="W208" s="464"/>
      <c r="X208" s="467"/>
    </row>
    <row r="209" spans="1:24">
      <c r="A209" s="490">
        <v>206</v>
      </c>
      <c r="B209" s="474" t="s">
        <v>102</v>
      </c>
      <c r="C209" s="446" t="s">
        <v>139</v>
      </c>
      <c r="D209" s="446">
        <v>2015</v>
      </c>
      <c r="E209" s="462">
        <v>2018</v>
      </c>
      <c r="F209" s="462" t="s">
        <v>2572</v>
      </c>
      <c r="G209" s="464" t="s">
        <v>20</v>
      </c>
      <c r="H209" s="464"/>
      <c r="I209" s="464" t="s">
        <v>20</v>
      </c>
      <c r="J209" s="464"/>
      <c r="K209" s="464"/>
      <c r="L209" s="464"/>
      <c r="M209" s="464"/>
      <c r="N209" s="464"/>
      <c r="O209" s="464"/>
      <c r="P209" s="464"/>
      <c r="Q209" s="464"/>
      <c r="R209" s="464"/>
      <c r="S209" s="464"/>
      <c r="T209" s="464"/>
      <c r="U209" s="464"/>
      <c r="V209" s="464"/>
      <c r="W209" s="464"/>
      <c r="X209" s="467"/>
    </row>
    <row r="210" spans="1:24">
      <c r="A210" s="490">
        <v>207</v>
      </c>
      <c r="B210" s="474" t="s">
        <v>102</v>
      </c>
      <c r="C210" s="446" t="s">
        <v>139</v>
      </c>
      <c r="D210" s="446">
        <v>2018</v>
      </c>
      <c r="E210" s="462" t="s">
        <v>19</v>
      </c>
      <c r="F210" s="462" t="s">
        <v>2572</v>
      </c>
      <c r="G210" s="464" t="s">
        <v>20</v>
      </c>
      <c r="H210" s="464"/>
      <c r="I210" s="464" t="s">
        <v>20</v>
      </c>
      <c r="J210" s="464"/>
      <c r="K210" s="464"/>
      <c r="L210" s="464"/>
      <c r="M210" s="464"/>
      <c r="N210" s="464"/>
      <c r="O210" s="464"/>
      <c r="P210" s="464"/>
      <c r="Q210" s="464"/>
      <c r="R210" s="464"/>
      <c r="S210" s="464"/>
      <c r="T210" s="464"/>
      <c r="U210" s="464"/>
      <c r="V210" s="464"/>
      <c r="W210" s="464"/>
      <c r="X210" s="467"/>
    </row>
    <row r="211" spans="1:24">
      <c r="A211" s="490">
        <v>208</v>
      </c>
      <c r="B211" s="474" t="s">
        <v>102</v>
      </c>
      <c r="C211" s="446" t="s">
        <v>141</v>
      </c>
      <c r="D211" s="446">
        <v>2008</v>
      </c>
      <c r="E211" s="462">
        <v>2014</v>
      </c>
      <c r="F211" s="462" t="s">
        <v>2572</v>
      </c>
      <c r="G211" s="464" t="s">
        <v>20</v>
      </c>
      <c r="H211" s="464"/>
      <c r="I211" s="464" t="s">
        <v>20</v>
      </c>
      <c r="J211" s="464"/>
      <c r="K211" s="464"/>
      <c r="L211" s="464"/>
      <c r="M211" s="464"/>
      <c r="N211" s="464"/>
      <c r="O211" s="464"/>
      <c r="P211" s="464"/>
      <c r="Q211" s="464"/>
      <c r="R211" s="464"/>
      <c r="S211" s="464"/>
      <c r="T211" s="464"/>
      <c r="U211" s="464"/>
      <c r="V211" s="464"/>
      <c r="W211" s="464"/>
      <c r="X211" s="467"/>
    </row>
    <row r="212" spans="1:24">
      <c r="A212" s="490">
        <v>209</v>
      </c>
      <c r="B212" s="474" t="s">
        <v>102</v>
      </c>
      <c r="C212" s="446" t="s">
        <v>141</v>
      </c>
      <c r="D212" s="446">
        <v>2015</v>
      </c>
      <c r="E212" s="462">
        <v>2019</v>
      </c>
      <c r="F212" s="462" t="s">
        <v>2572</v>
      </c>
      <c r="G212" s="464" t="s">
        <v>20</v>
      </c>
      <c r="H212" s="464"/>
      <c r="I212" s="464" t="s">
        <v>20</v>
      </c>
      <c r="J212" s="464"/>
      <c r="K212" s="464"/>
      <c r="L212" s="464"/>
      <c r="M212" s="464"/>
      <c r="N212" s="464"/>
      <c r="O212" s="464"/>
      <c r="P212" s="464"/>
      <c r="Q212" s="464"/>
      <c r="R212" s="464"/>
      <c r="S212" s="464"/>
      <c r="T212" s="464"/>
      <c r="U212" s="464"/>
      <c r="V212" s="464"/>
      <c r="W212" s="464"/>
      <c r="X212" s="467"/>
    </row>
    <row r="213" spans="1:24">
      <c r="A213" s="490">
        <v>210</v>
      </c>
      <c r="B213" s="474" t="s">
        <v>102</v>
      </c>
      <c r="C213" s="446" t="s">
        <v>142</v>
      </c>
      <c r="D213" s="446">
        <v>2019</v>
      </c>
      <c r="E213" s="462" t="s">
        <v>19</v>
      </c>
      <c r="F213" s="462" t="s">
        <v>2572</v>
      </c>
      <c r="G213" s="464" t="s">
        <v>20</v>
      </c>
      <c r="H213" s="464"/>
      <c r="I213" s="470" t="s">
        <v>20</v>
      </c>
      <c r="J213" s="464"/>
      <c r="K213" s="464"/>
      <c r="L213" s="464"/>
      <c r="M213" s="464"/>
      <c r="N213" s="464"/>
      <c r="O213" s="464"/>
      <c r="P213" s="464"/>
      <c r="Q213" s="464"/>
      <c r="R213" s="464"/>
      <c r="S213" s="464"/>
      <c r="T213" s="464"/>
      <c r="U213" s="464"/>
      <c r="V213" s="464"/>
      <c r="W213" s="464"/>
      <c r="X213" s="467"/>
    </row>
    <row r="214" spans="1:24">
      <c r="A214" s="490">
        <v>211</v>
      </c>
      <c r="B214" s="474" t="s">
        <v>102</v>
      </c>
      <c r="C214" s="446" t="s">
        <v>143</v>
      </c>
      <c r="D214" s="446">
        <v>2002</v>
      </c>
      <c r="E214" s="462">
        <v>2008</v>
      </c>
      <c r="F214" s="462" t="s">
        <v>2572</v>
      </c>
      <c r="G214" s="464" t="s">
        <v>20</v>
      </c>
      <c r="H214" s="464"/>
      <c r="I214" s="470" t="s">
        <v>20</v>
      </c>
      <c r="J214" s="464"/>
      <c r="K214" s="464"/>
      <c r="L214" s="464"/>
      <c r="M214" s="464"/>
      <c r="N214" s="464"/>
      <c r="O214" s="464"/>
      <c r="P214" s="464"/>
      <c r="Q214" s="464"/>
      <c r="R214" s="464"/>
      <c r="S214" s="464"/>
      <c r="T214" s="464"/>
      <c r="U214" s="464"/>
      <c r="V214" s="464"/>
      <c r="W214" s="464"/>
      <c r="X214" s="467"/>
    </row>
    <row r="215" spans="1:24">
      <c r="A215" s="490">
        <v>212</v>
      </c>
      <c r="B215" s="474" t="s">
        <v>102</v>
      </c>
      <c r="C215" s="446" t="s">
        <v>143</v>
      </c>
      <c r="D215" s="446">
        <v>2009</v>
      </c>
      <c r="E215" s="462">
        <v>2016</v>
      </c>
      <c r="F215" s="462" t="s">
        <v>2572</v>
      </c>
      <c r="G215" s="464" t="s">
        <v>20</v>
      </c>
      <c r="H215" s="464"/>
      <c r="I215" s="470" t="s">
        <v>20</v>
      </c>
      <c r="J215" s="464"/>
      <c r="K215" s="464"/>
      <c r="L215" s="464"/>
      <c r="M215" s="464"/>
      <c r="N215" s="464"/>
      <c r="O215" s="464"/>
      <c r="P215" s="464"/>
      <c r="Q215" s="464"/>
      <c r="R215" s="464"/>
      <c r="S215" s="464"/>
      <c r="T215" s="464"/>
      <c r="U215" s="464"/>
      <c r="V215" s="464"/>
      <c r="W215" s="464"/>
      <c r="X215" s="467"/>
    </row>
    <row r="216" spans="1:24">
      <c r="A216" s="490">
        <v>213</v>
      </c>
      <c r="B216" s="474" t="s">
        <v>102</v>
      </c>
      <c r="C216" s="446" t="s">
        <v>143</v>
      </c>
      <c r="D216" s="446">
        <v>2018</v>
      </c>
      <c r="E216" s="462" t="s">
        <v>19</v>
      </c>
      <c r="F216" s="462" t="s">
        <v>2572</v>
      </c>
      <c r="G216" s="464" t="s">
        <v>20</v>
      </c>
      <c r="H216" s="464"/>
      <c r="I216" s="470" t="s">
        <v>20</v>
      </c>
      <c r="J216" s="464"/>
      <c r="K216" s="464"/>
      <c r="L216" s="464"/>
      <c r="M216" s="464"/>
      <c r="N216" s="464"/>
      <c r="O216" s="464"/>
      <c r="P216" s="464"/>
      <c r="Q216" s="464"/>
      <c r="R216" s="464"/>
      <c r="S216" s="464"/>
      <c r="T216" s="464"/>
      <c r="U216" s="464"/>
      <c r="V216" s="464"/>
      <c r="W216" s="464"/>
      <c r="X216" s="467"/>
    </row>
    <row r="217" spans="1:24">
      <c r="A217" s="490">
        <v>214</v>
      </c>
      <c r="B217" s="482" t="s">
        <v>102</v>
      </c>
      <c r="C217" s="464" t="s">
        <v>106</v>
      </c>
      <c r="D217" s="478">
        <v>2024</v>
      </c>
      <c r="E217" s="478" t="s">
        <v>19</v>
      </c>
      <c r="F217" s="464" t="s">
        <v>2000</v>
      </c>
      <c r="G217" s="464" t="s">
        <v>20</v>
      </c>
      <c r="H217" s="464" t="s">
        <v>25</v>
      </c>
      <c r="I217" s="464" t="s">
        <v>20</v>
      </c>
      <c r="J217" s="464" t="s">
        <v>25</v>
      </c>
      <c r="K217" s="464" t="s">
        <v>20</v>
      </c>
      <c r="L217" s="464" t="s">
        <v>25</v>
      </c>
      <c r="M217" s="464" t="s">
        <v>20</v>
      </c>
      <c r="N217" s="464" t="s">
        <v>25</v>
      </c>
      <c r="O217" s="464" t="s">
        <v>20</v>
      </c>
      <c r="P217" s="464" t="s">
        <v>20</v>
      </c>
      <c r="Q217" s="464" t="s">
        <v>20</v>
      </c>
      <c r="R217" s="464" t="s">
        <v>20</v>
      </c>
      <c r="S217" s="464" t="s">
        <v>20</v>
      </c>
      <c r="T217" s="464" t="s">
        <v>20</v>
      </c>
      <c r="U217" s="464" t="s">
        <v>25</v>
      </c>
      <c r="V217" s="464" t="s">
        <v>25</v>
      </c>
      <c r="W217" s="464" t="s">
        <v>25</v>
      </c>
      <c r="X217" s="467" t="s">
        <v>25</v>
      </c>
    </row>
    <row r="218" spans="1:24">
      <c r="A218" s="490">
        <v>215</v>
      </c>
      <c r="B218" s="482" t="s">
        <v>102</v>
      </c>
      <c r="C218" s="464" t="s">
        <v>1817</v>
      </c>
      <c r="D218" s="478">
        <v>2024</v>
      </c>
      <c r="E218" s="478" t="s">
        <v>19</v>
      </c>
      <c r="F218" s="464" t="s">
        <v>1990</v>
      </c>
      <c r="G218" s="464" t="s">
        <v>25</v>
      </c>
      <c r="H218" s="464" t="s">
        <v>25</v>
      </c>
      <c r="I218" s="464" t="s">
        <v>20</v>
      </c>
      <c r="J218" s="464" t="s">
        <v>20</v>
      </c>
      <c r="K218" s="464" t="s">
        <v>20</v>
      </c>
      <c r="L218" s="464" t="s">
        <v>25</v>
      </c>
      <c r="M218" s="464" t="s">
        <v>20</v>
      </c>
      <c r="N218" s="464" t="s">
        <v>25</v>
      </c>
      <c r="O218" s="464" t="s">
        <v>20</v>
      </c>
      <c r="P218" s="464" t="s">
        <v>20</v>
      </c>
      <c r="Q218" s="464" t="s">
        <v>20</v>
      </c>
      <c r="R218" s="464" t="s">
        <v>20</v>
      </c>
      <c r="S218" s="464" t="s">
        <v>20</v>
      </c>
      <c r="T218" s="464" t="s">
        <v>20</v>
      </c>
      <c r="U218" s="464" t="s">
        <v>20</v>
      </c>
      <c r="V218" s="464" t="s">
        <v>20</v>
      </c>
      <c r="W218" s="464" t="s">
        <v>25</v>
      </c>
      <c r="X218" s="467" t="s">
        <v>25</v>
      </c>
    </row>
    <row r="219" spans="1:24">
      <c r="A219" s="490">
        <v>216</v>
      </c>
      <c r="B219" s="474" t="s">
        <v>145</v>
      </c>
      <c r="C219" s="446" t="s">
        <v>146</v>
      </c>
      <c r="D219" s="446">
        <v>2016</v>
      </c>
      <c r="E219" s="462">
        <v>2019</v>
      </c>
      <c r="F219" s="462" t="s">
        <v>2572</v>
      </c>
      <c r="G219" s="464" t="s">
        <v>20</v>
      </c>
      <c r="H219" s="464"/>
      <c r="I219" s="470" t="s">
        <v>20</v>
      </c>
      <c r="J219" s="464"/>
      <c r="K219" s="464"/>
      <c r="L219" s="464"/>
      <c r="M219" s="464"/>
      <c r="N219" s="464"/>
      <c r="O219" s="464"/>
      <c r="P219" s="464"/>
      <c r="Q219" s="464"/>
      <c r="R219" s="464"/>
      <c r="S219" s="464"/>
      <c r="T219" s="464"/>
      <c r="U219" s="464"/>
      <c r="V219" s="464"/>
      <c r="W219" s="464"/>
      <c r="X219" s="467"/>
    </row>
    <row r="220" spans="1:24">
      <c r="A220" s="490">
        <v>217</v>
      </c>
      <c r="B220" s="474" t="s">
        <v>145</v>
      </c>
      <c r="C220" s="446" t="s">
        <v>146</v>
      </c>
      <c r="D220" s="446">
        <v>2016</v>
      </c>
      <c r="E220" s="462">
        <v>2019</v>
      </c>
      <c r="F220" s="462" t="s">
        <v>2572</v>
      </c>
      <c r="G220" s="464"/>
      <c r="H220" s="468" t="s">
        <v>20</v>
      </c>
      <c r="I220" s="469" t="s">
        <v>20</v>
      </c>
      <c r="J220" s="464"/>
      <c r="K220" s="464"/>
      <c r="L220" s="464"/>
      <c r="M220" s="464"/>
      <c r="N220" s="464"/>
      <c r="O220" s="464"/>
      <c r="P220" s="464"/>
      <c r="Q220" s="464"/>
      <c r="R220" s="464"/>
      <c r="S220" s="464"/>
      <c r="T220" s="464"/>
      <c r="U220" s="464"/>
      <c r="V220" s="464"/>
      <c r="W220" s="464"/>
      <c r="X220" s="467"/>
    </row>
    <row r="221" spans="1:24">
      <c r="A221" s="490">
        <v>218</v>
      </c>
      <c r="B221" s="474" t="s">
        <v>145</v>
      </c>
      <c r="C221" s="446" t="s">
        <v>837</v>
      </c>
      <c r="D221" s="446">
        <v>2012</v>
      </c>
      <c r="E221" s="462">
        <v>2018</v>
      </c>
      <c r="F221" s="462" t="s">
        <v>2572</v>
      </c>
      <c r="G221" s="464" t="s">
        <v>20</v>
      </c>
      <c r="H221" s="464"/>
      <c r="I221" s="470" t="s">
        <v>20</v>
      </c>
      <c r="J221" s="464"/>
      <c r="K221" s="464"/>
      <c r="L221" s="464"/>
      <c r="M221" s="464"/>
      <c r="N221" s="464"/>
      <c r="O221" s="464"/>
      <c r="P221" s="464"/>
      <c r="Q221" s="464"/>
      <c r="R221" s="464"/>
      <c r="S221" s="464"/>
      <c r="T221" s="464"/>
      <c r="U221" s="464"/>
      <c r="V221" s="464"/>
      <c r="W221" s="464"/>
      <c r="X221" s="467"/>
    </row>
    <row r="222" spans="1:24">
      <c r="A222" s="490">
        <v>219</v>
      </c>
      <c r="B222" s="474" t="s">
        <v>145</v>
      </c>
      <c r="C222" s="446" t="s">
        <v>837</v>
      </c>
      <c r="D222" s="446">
        <v>2018</v>
      </c>
      <c r="E222" s="462">
        <v>2021</v>
      </c>
      <c r="F222" s="462" t="s">
        <v>2572</v>
      </c>
      <c r="G222" s="464" t="s">
        <v>20</v>
      </c>
      <c r="H222" s="464"/>
      <c r="I222" s="470" t="s">
        <v>20</v>
      </c>
      <c r="J222" s="464"/>
      <c r="K222" s="464"/>
      <c r="L222" s="464"/>
      <c r="M222" s="464"/>
      <c r="N222" s="464"/>
      <c r="O222" s="464"/>
      <c r="P222" s="464"/>
      <c r="Q222" s="464"/>
      <c r="R222" s="464"/>
      <c r="S222" s="464"/>
      <c r="T222" s="464"/>
      <c r="U222" s="464"/>
      <c r="V222" s="464"/>
      <c r="W222" s="464"/>
      <c r="X222" s="467"/>
    </row>
    <row r="223" spans="1:24">
      <c r="A223" s="490">
        <v>220</v>
      </c>
      <c r="B223" s="474" t="s">
        <v>145</v>
      </c>
      <c r="C223" s="446" t="s">
        <v>147</v>
      </c>
      <c r="D223" s="446">
        <v>2013</v>
      </c>
      <c r="E223" s="462">
        <v>2020</v>
      </c>
      <c r="F223" s="462" t="s">
        <v>2572</v>
      </c>
      <c r="G223" s="464" t="s">
        <v>20</v>
      </c>
      <c r="H223" s="464"/>
      <c r="I223" s="470" t="s">
        <v>20</v>
      </c>
      <c r="J223" s="464"/>
      <c r="K223" s="464"/>
      <c r="L223" s="464"/>
      <c r="M223" s="464"/>
      <c r="N223" s="464"/>
      <c r="O223" s="464"/>
      <c r="P223" s="464"/>
      <c r="Q223" s="464"/>
      <c r="R223" s="464"/>
      <c r="S223" s="464"/>
      <c r="T223" s="464"/>
      <c r="U223" s="464"/>
      <c r="V223" s="464"/>
      <c r="W223" s="464"/>
      <c r="X223" s="467"/>
    </row>
    <row r="224" spans="1:24">
      <c r="A224" s="490">
        <v>221</v>
      </c>
      <c r="B224" s="474" t="s">
        <v>145</v>
      </c>
      <c r="C224" s="446" t="s">
        <v>147</v>
      </c>
      <c r="D224" s="446">
        <v>2013</v>
      </c>
      <c r="E224" s="462" t="s">
        <v>19</v>
      </c>
      <c r="F224" s="462" t="s">
        <v>2572</v>
      </c>
      <c r="G224" s="464"/>
      <c r="H224" s="468" t="s">
        <v>20</v>
      </c>
      <c r="I224" s="469" t="s">
        <v>20</v>
      </c>
      <c r="J224" s="464"/>
      <c r="K224" s="464"/>
      <c r="L224" s="464"/>
      <c r="M224" s="464"/>
      <c r="N224" s="464"/>
      <c r="O224" s="464"/>
      <c r="P224" s="464"/>
      <c r="Q224" s="464"/>
      <c r="R224" s="464"/>
      <c r="S224" s="464"/>
      <c r="T224" s="464"/>
      <c r="U224" s="464"/>
      <c r="V224" s="464"/>
      <c r="W224" s="464"/>
      <c r="X224" s="467"/>
    </row>
    <row r="225" spans="1:24">
      <c r="A225" s="490">
        <v>222</v>
      </c>
      <c r="B225" s="474" t="s">
        <v>145</v>
      </c>
      <c r="C225" s="446" t="s">
        <v>147</v>
      </c>
      <c r="D225" s="446">
        <v>2020</v>
      </c>
      <c r="E225" s="462">
        <v>2021</v>
      </c>
      <c r="F225" s="462" t="s">
        <v>2572</v>
      </c>
      <c r="G225" s="464" t="s">
        <v>20</v>
      </c>
      <c r="H225" s="464"/>
      <c r="I225" s="470" t="s">
        <v>20</v>
      </c>
      <c r="J225" s="464"/>
      <c r="K225" s="464"/>
      <c r="L225" s="464"/>
      <c r="M225" s="464"/>
      <c r="N225" s="464"/>
      <c r="O225" s="464"/>
      <c r="P225" s="464"/>
      <c r="Q225" s="464"/>
      <c r="R225" s="464"/>
      <c r="S225" s="464"/>
      <c r="T225" s="464"/>
      <c r="U225" s="464"/>
      <c r="V225" s="464"/>
      <c r="W225" s="464"/>
      <c r="X225" s="467"/>
    </row>
    <row r="226" spans="1:24">
      <c r="A226" s="490">
        <v>223</v>
      </c>
      <c r="B226" s="474" t="s">
        <v>145</v>
      </c>
      <c r="C226" s="446" t="s">
        <v>838</v>
      </c>
      <c r="D226" s="446">
        <v>2020</v>
      </c>
      <c r="E226" s="462">
        <v>2021</v>
      </c>
      <c r="F226" s="462" t="s">
        <v>2572</v>
      </c>
      <c r="G226" s="464" t="s">
        <v>20</v>
      </c>
      <c r="H226" s="464"/>
      <c r="I226" s="470" t="s">
        <v>20</v>
      </c>
      <c r="J226" s="464"/>
      <c r="K226" s="464"/>
      <c r="L226" s="464"/>
      <c r="M226" s="464"/>
      <c r="N226" s="464"/>
      <c r="O226" s="464"/>
      <c r="P226" s="464"/>
      <c r="Q226" s="464"/>
      <c r="R226" s="464"/>
      <c r="S226" s="464"/>
      <c r="T226" s="464"/>
      <c r="U226" s="464"/>
      <c r="V226" s="464"/>
      <c r="W226" s="464"/>
      <c r="X226" s="467"/>
    </row>
    <row r="227" spans="1:24">
      <c r="A227" s="490">
        <v>224</v>
      </c>
      <c r="B227" s="474" t="s">
        <v>145</v>
      </c>
      <c r="C227" s="446" t="s">
        <v>149</v>
      </c>
      <c r="D227" s="446">
        <v>2014</v>
      </c>
      <c r="E227" s="462" t="s">
        <v>19</v>
      </c>
      <c r="F227" s="462" t="s">
        <v>2572</v>
      </c>
      <c r="G227" s="464"/>
      <c r="H227" s="468" t="s">
        <v>20</v>
      </c>
      <c r="I227" s="469" t="s">
        <v>20</v>
      </c>
      <c r="J227" s="464"/>
      <c r="K227" s="464"/>
      <c r="L227" s="464"/>
      <c r="M227" s="464"/>
      <c r="N227" s="464"/>
      <c r="O227" s="464"/>
      <c r="P227" s="464"/>
      <c r="Q227" s="464"/>
      <c r="R227" s="464"/>
      <c r="S227" s="464"/>
      <c r="T227" s="464"/>
      <c r="U227" s="464"/>
      <c r="V227" s="464"/>
      <c r="W227" s="464"/>
      <c r="X227" s="467"/>
    </row>
    <row r="228" spans="1:24">
      <c r="A228" s="490">
        <v>225</v>
      </c>
      <c r="B228" s="474" t="s">
        <v>145</v>
      </c>
      <c r="C228" s="446" t="s">
        <v>149</v>
      </c>
      <c r="D228" s="446">
        <v>2016</v>
      </c>
      <c r="E228" s="462">
        <v>2020</v>
      </c>
      <c r="F228" s="462" t="s">
        <v>2572</v>
      </c>
      <c r="G228" s="464" t="s">
        <v>20</v>
      </c>
      <c r="H228" s="464"/>
      <c r="I228" s="470" t="s">
        <v>20</v>
      </c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7"/>
    </row>
    <row r="229" spans="1:24">
      <c r="A229" s="490">
        <v>226</v>
      </c>
      <c r="B229" s="474" t="s">
        <v>145</v>
      </c>
      <c r="C229" s="446" t="s">
        <v>149</v>
      </c>
      <c r="D229" s="446">
        <v>2021</v>
      </c>
      <c r="E229" s="462">
        <v>2021</v>
      </c>
      <c r="F229" s="462" t="s">
        <v>2572</v>
      </c>
      <c r="G229" s="464" t="s">
        <v>20</v>
      </c>
      <c r="H229" s="464"/>
      <c r="I229" s="470" t="s">
        <v>20</v>
      </c>
      <c r="J229" s="464"/>
      <c r="K229" s="464"/>
      <c r="L229" s="464"/>
      <c r="M229" s="464"/>
      <c r="N229" s="464"/>
      <c r="O229" s="464"/>
      <c r="P229" s="464"/>
      <c r="Q229" s="464"/>
      <c r="R229" s="464"/>
      <c r="S229" s="464"/>
      <c r="T229" s="464"/>
      <c r="U229" s="464"/>
      <c r="V229" s="464"/>
      <c r="W229" s="464"/>
      <c r="X229" s="467"/>
    </row>
    <row r="230" spans="1:24">
      <c r="A230" s="490">
        <v>227</v>
      </c>
      <c r="B230" s="474" t="s">
        <v>145</v>
      </c>
      <c r="C230" s="446" t="s">
        <v>1017</v>
      </c>
      <c r="D230" s="446">
        <v>2015</v>
      </c>
      <c r="E230" s="462" t="s">
        <v>19</v>
      </c>
      <c r="F230" s="462" t="s">
        <v>2572</v>
      </c>
      <c r="G230" s="464"/>
      <c r="H230" s="468" t="s">
        <v>20</v>
      </c>
      <c r="I230" s="469" t="s">
        <v>20</v>
      </c>
      <c r="J230" s="464"/>
      <c r="K230" s="464"/>
      <c r="L230" s="464"/>
      <c r="M230" s="464"/>
      <c r="N230" s="464"/>
      <c r="O230" s="464"/>
      <c r="P230" s="464"/>
      <c r="Q230" s="464"/>
      <c r="R230" s="464"/>
      <c r="S230" s="464"/>
      <c r="T230" s="464"/>
      <c r="U230" s="464"/>
      <c r="V230" s="464"/>
      <c r="W230" s="464"/>
      <c r="X230" s="467"/>
    </row>
    <row r="231" spans="1:24">
      <c r="A231" s="490">
        <v>228</v>
      </c>
      <c r="B231" s="474" t="s">
        <v>145</v>
      </c>
      <c r="C231" s="446" t="s">
        <v>839</v>
      </c>
      <c r="D231" s="446">
        <v>2012</v>
      </c>
      <c r="E231" s="462">
        <v>2016</v>
      </c>
      <c r="F231" s="462" t="s">
        <v>2572</v>
      </c>
      <c r="G231" s="464" t="s">
        <v>20</v>
      </c>
      <c r="H231" s="464"/>
      <c r="I231" s="470" t="s">
        <v>20</v>
      </c>
      <c r="J231" s="464"/>
      <c r="K231" s="464"/>
      <c r="L231" s="464"/>
      <c r="M231" s="464"/>
      <c r="N231" s="464"/>
      <c r="O231" s="464"/>
      <c r="P231" s="464"/>
      <c r="Q231" s="464"/>
      <c r="R231" s="464"/>
      <c r="S231" s="464"/>
      <c r="T231" s="464"/>
      <c r="U231" s="464"/>
      <c r="V231" s="464"/>
      <c r="W231" s="464"/>
      <c r="X231" s="467"/>
    </row>
    <row r="232" spans="1:24">
      <c r="A232" s="490">
        <v>229</v>
      </c>
      <c r="B232" s="474" t="s">
        <v>145</v>
      </c>
      <c r="C232" s="446" t="s">
        <v>839</v>
      </c>
      <c r="D232" s="446">
        <v>2017</v>
      </c>
      <c r="E232" s="462">
        <v>2019</v>
      </c>
      <c r="F232" s="462" t="s">
        <v>2572</v>
      </c>
      <c r="G232" s="464" t="s">
        <v>20</v>
      </c>
      <c r="H232" s="464"/>
      <c r="I232" s="470" t="s">
        <v>20</v>
      </c>
      <c r="J232" s="464"/>
      <c r="K232" s="464"/>
      <c r="L232" s="464"/>
      <c r="M232" s="464"/>
      <c r="N232" s="464"/>
      <c r="O232" s="464"/>
      <c r="P232" s="464"/>
      <c r="Q232" s="464"/>
      <c r="R232" s="464"/>
      <c r="S232" s="464"/>
      <c r="T232" s="464"/>
      <c r="U232" s="464"/>
      <c r="V232" s="464"/>
      <c r="W232" s="464"/>
      <c r="X232" s="467"/>
    </row>
    <row r="233" spans="1:24">
      <c r="A233" s="490">
        <v>230</v>
      </c>
      <c r="B233" s="474" t="s">
        <v>145</v>
      </c>
      <c r="C233" s="446" t="s">
        <v>840</v>
      </c>
      <c r="D233" s="446">
        <v>2008</v>
      </c>
      <c r="E233" s="462">
        <v>2011</v>
      </c>
      <c r="F233" s="462" t="s">
        <v>2572</v>
      </c>
      <c r="G233" s="464" t="s">
        <v>20</v>
      </c>
      <c r="H233" s="464"/>
      <c r="I233" s="470" t="s">
        <v>20</v>
      </c>
      <c r="J233" s="464"/>
      <c r="K233" s="464"/>
      <c r="L233" s="464"/>
      <c r="M233" s="464"/>
      <c r="N233" s="464"/>
      <c r="O233" s="464"/>
      <c r="P233" s="464"/>
      <c r="Q233" s="464"/>
      <c r="R233" s="464"/>
      <c r="S233" s="464"/>
      <c r="T233" s="464"/>
      <c r="U233" s="464"/>
      <c r="V233" s="464"/>
      <c r="W233" s="464"/>
      <c r="X233" s="467"/>
    </row>
    <row r="234" spans="1:24">
      <c r="A234" s="490">
        <v>231</v>
      </c>
      <c r="B234" s="474" t="s">
        <v>145</v>
      </c>
      <c r="C234" s="446" t="s">
        <v>150</v>
      </c>
      <c r="D234" s="446">
        <v>2008</v>
      </c>
      <c r="E234" s="462">
        <v>2017</v>
      </c>
      <c r="F234" s="462" t="s">
        <v>2572</v>
      </c>
      <c r="G234" s="464"/>
      <c r="H234" s="468" t="s">
        <v>20</v>
      </c>
      <c r="I234" s="469" t="s">
        <v>20</v>
      </c>
      <c r="J234" s="464"/>
      <c r="K234" s="464"/>
      <c r="L234" s="464"/>
      <c r="M234" s="464"/>
      <c r="N234" s="464"/>
      <c r="O234" s="464"/>
      <c r="P234" s="464"/>
      <c r="Q234" s="464"/>
      <c r="R234" s="464"/>
      <c r="S234" s="464"/>
      <c r="T234" s="464"/>
      <c r="U234" s="464"/>
      <c r="V234" s="464"/>
      <c r="W234" s="464"/>
      <c r="X234" s="467"/>
    </row>
    <row r="235" spans="1:24">
      <c r="A235" s="490">
        <v>232</v>
      </c>
      <c r="B235" s="474" t="s">
        <v>145</v>
      </c>
      <c r="C235" s="446" t="s">
        <v>150</v>
      </c>
      <c r="D235" s="446">
        <v>2012</v>
      </c>
      <c r="E235" s="462">
        <v>2020</v>
      </c>
      <c r="F235" s="462" t="s">
        <v>2572</v>
      </c>
      <c r="G235" s="464" t="s">
        <v>20</v>
      </c>
      <c r="H235" s="464"/>
      <c r="I235" s="464" t="s">
        <v>20</v>
      </c>
      <c r="J235" s="464"/>
      <c r="K235" s="464"/>
      <c r="L235" s="464"/>
      <c r="M235" s="464"/>
      <c r="N235" s="464"/>
      <c r="O235" s="464"/>
      <c r="P235" s="464"/>
      <c r="Q235" s="464"/>
      <c r="R235" s="464"/>
      <c r="S235" s="464"/>
      <c r="T235" s="464"/>
      <c r="U235" s="464"/>
      <c r="V235" s="464"/>
      <c r="W235" s="464"/>
      <c r="X235" s="467"/>
    </row>
    <row r="236" spans="1:24">
      <c r="A236" s="490">
        <v>233</v>
      </c>
      <c r="B236" s="474" t="s">
        <v>145</v>
      </c>
      <c r="C236" s="446" t="s">
        <v>150</v>
      </c>
      <c r="D236" s="446">
        <v>2018</v>
      </c>
      <c r="E236" s="462">
        <v>2020</v>
      </c>
      <c r="F236" s="462" t="s">
        <v>2572</v>
      </c>
      <c r="G236" s="464" t="s">
        <v>20</v>
      </c>
      <c r="H236" s="464"/>
      <c r="I236" s="464" t="s">
        <v>20</v>
      </c>
      <c r="J236" s="464"/>
      <c r="K236" s="464"/>
      <c r="L236" s="464"/>
      <c r="M236" s="464"/>
      <c r="N236" s="464"/>
      <c r="O236" s="464"/>
      <c r="P236" s="464"/>
      <c r="Q236" s="464"/>
      <c r="R236" s="464"/>
      <c r="S236" s="464"/>
      <c r="T236" s="464"/>
      <c r="U236" s="464"/>
      <c r="V236" s="464"/>
      <c r="W236" s="464"/>
      <c r="X236" s="467"/>
    </row>
    <row r="237" spans="1:24">
      <c r="A237" s="490">
        <v>234</v>
      </c>
      <c r="B237" s="474" t="s">
        <v>145</v>
      </c>
      <c r="C237" s="446" t="s">
        <v>841</v>
      </c>
      <c r="D237" s="446">
        <v>2012</v>
      </c>
      <c r="E237" s="462">
        <v>2015</v>
      </c>
      <c r="F237" s="462" t="s">
        <v>2572</v>
      </c>
      <c r="G237" s="464" t="s">
        <v>20</v>
      </c>
      <c r="H237" s="464"/>
      <c r="I237" s="464" t="s">
        <v>20</v>
      </c>
      <c r="J237" s="464"/>
      <c r="K237" s="464"/>
      <c r="L237" s="464"/>
      <c r="M237" s="464"/>
      <c r="N237" s="464"/>
      <c r="O237" s="464"/>
      <c r="P237" s="464"/>
      <c r="Q237" s="464"/>
      <c r="R237" s="464"/>
      <c r="S237" s="464"/>
      <c r="T237" s="464"/>
      <c r="U237" s="464"/>
      <c r="V237" s="464"/>
      <c r="W237" s="464"/>
      <c r="X237" s="467"/>
    </row>
    <row r="238" spans="1:24">
      <c r="A238" s="490">
        <v>235</v>
      </c>
      <c r="B238" s="474" t="s">
        <v>145</v>
      </c>
      <c r="C238" s="446" t="s">
        <v>841</v>
      </c>
      <c r="D238" s="446">
        <v>2016</v>
      </c>
      <c r="E238" s="462">
        <v>2017</v>
      </c>
      <c r="F238" s="462" t="s">
        <v>2572</v>
      </c>
      <c r="G238" s="464" t="s">
        <v>20</v>
      </c>
      <c r="H238" s="464"/>
      <c r="I238" s="464" t="s">
        <v>20</v>
      </c>
      <c r="J238" s="464"/>
      <c r="K238" s="464"/>
      <c r="L238" s="464"/>
      <c r="M238" s="464"/>
      <c r="N238" s="464"/>
      <c r="O238" s="464"/>
      <c r="P238" s="464"/>
      <c r="Q238" s="464"/>
      <c r="R238" s="464"/>
      <c r="S238" s="464"/>
      <c r="T238" s="464"/>
      <c r="U238" s="464"/>
      <c r="V238" s="464"/>
      <c r="W238" s="464"/>
      <c r="X238" s="467"/>
    </row>
    <row r="239" spans="1:24">
      <c r="A239" s="490">
        <v>236</v>
      </c>
      <c r="B239" s="474" t="s">
        <v>145</v>
      </c>
      <c r="C239" s="446" t="s">
        <v>1714</v>
      </c>
      <c r="D239" s="446">
        <v>2015</v>
      </c>
      <c r="E239" s="462" t="s">
        <v>19</v>
      </c>
      <c r="F239" s="462" t="s">
        <v>2572</v>
      </c>
      <c r="G239" s="464"/>
      <c r="H239" s="468" t="s">
        <v>20</v>
      </c>
      <c r="I239" s="469" t="s">
        <v>20</v>
      </c>
      <c r="J239" s="464"/>
      <c r="K239" s="464"/>
      <c r="L239" s="464"/>
      <c r="M239" s="464"/>
      <c r="N239" s="464"/>
      <c r="O239" s="464"/>
      <c r="P239" s="464"/>
      <c r="Q239" s="464"/>
      <c r="R239" s="464"/>
      <c r="S239" s="464"/>
      <c r="T239" s="464"/>
      <c r="U239" s="464"/>
      <c r="V239" s="464"/>
      <c r="W239" s="464"/>
      <c r="X239" s="467"/>
    </row>
    <row r="240" spans="1:24">
      <c r="A240" s="490">
        <v>237</v>
      </c>
      <c r="B240" s="482" t="s">
        <v>145</v>
      </c>
      <c r="C240" s="464" t="s">
        <v>2616</v>
      </c>
      <c r="D240" s="478">
        <v>2021</v>
      </c>
      <c r="E240" s="478" t="s">
        <v>19</v>
      </c>
      <c r="F240" s="464" t="s">
        <v>2000</v>
      </c>
      <c r="G240" s="464" t="s">
        <v>20</v>
      </c>
      <c r="H240" s="464" t="s">
        <v>20</v>
      </c>
      <c r="I240" s="464" t="s">
        <v>20</v>
      </c>
      <c r="J240" s="464" t="s">
        <v>20</v>
      </c>
      <c r="K240" s="464" t="s">
        <v>25</v>
      </c>
      <c r="L240" s="464" t="s">
        <v>25</v>
      </c>
      <c r="M240" s="464" t="s">
        <v>25</v>
      </c>
      <c r="N240" s="464" t="s">
        <v>25</v>
      </c>
      <c r="O240" s="464" t="s">
        <v>25</v>
      </c>
      <c r="P240" s="464" t="s">
        <v>25</v>
      </c>
      <c r="Q240" s="464" t="s">
        <v>25</v>
      </c>
      <c r="R240" s="464" t="s">
        <v>25</v>
      </c>
      <c r="S240" s="464" t="s">
        <v>25</v>
      </c>
      <c r="T240" s="464" t="s">
        <v>25</v>
      </c>
      <c r="U240" s="464" t="s">
        <v>25</v>
      </c>
      <c r="V240" s="464" t="s">
        <v>25</v>
      </c>
      <c r="W240" s="464" t="s">
        <v>25</v>
      </c>
      <c r="X240" s="467" t="s">
        <v>25</v>
      </c>
    </row>
    <row r="241" spans="1:24">
      <c r="A241" s="490">
        <v>238</v>
      </c>
      <c r="B241" s="482" t="s">
        <v>145</v>
      </c>
      <c r="C241" s="464" t="s">
        <v>2617</v>
      </c>
      <c r="D241" s="478">
        <v>2018</v>
      </c>
      <c r="E241" s="478">
        <v>2024</v>
      </c>
      <c r="F241" s="464" t="s">
        <v>2572</v>
      </c>
      <c r="G241" s="464" t="s">
        <v>20</v>
      </c>
      <c r="H241" s="464" t="s">
        <v>20</v>
      </c>
      <c r="I241" s="464" t="s">
        <v>20</v>
      </c>
      <c r="J241" s="464" t="s">
        <v>25</v>
      </c>
      <c r="K241" s="464" t="s">
        <v>25</v>
      </c>
      <c r="L241" s="464" t="s">
        <v>25</v>
      </c>
      <c r="M241" s="464" t="s">
        <v>25</v>
      </c>
      <c r="N241" s="464" t="s">
        <v>25</v>
      </c>
      <c r="O241" s="464" t="s">
        <v>25</v>
      </c>
      <c r="P241" s="464" t="s">
        <v>25</v>
      </c>
      <c r="Q241" s="464" t="s">
        <v>25</v>
      </c>
      <c r="R241" s="464" t="s">
        <v>25</v>
      </c>
      <c r="S241" s="464" t="s">
        <v>25</v>
      </c>
      <c r="T241" s="464" t="s">
        <v>25</v>
      </c>
      <c r="U241" s="464" t="s">
        <v>25</v>
      </c>
      <c r="V241" s="464" t="s">
        <v>25</v>
      </c>
      <c r="W241" s="464" t="s">
        <v>25</v>
      </c>
      <c r="X241" s="467" t="s">
        <v>25</v>
      </c>
    </row>
    <row r="242" spans="1:24">
      <c r="A242" s="490">
        <v>239</v>
      </c>
      <c r="B242" s="482" t="s">
        <v>145</v>
      </c>
      <c r="C242" s="464" t="s">
        <v>2617</v>
      </c>
      <c r="D242" s="478">
        <v>2025</v>
      </c>
      <c r="E242" s="478" t="s">
        <v>19</v>
      </c>
      <c r="F242" s="464" t="s">
        <v>2572</v>
      </c>
      <c r="G242" s="464" t="s">
        <v>20</v>
      </c>
      <c r="H242" s="464" t="s">
        <v>20</v>
      </c>
      <c r="I242" s="464" t="s">
        <v>20</v>
      </c>
      <c r="J242" s="464" t="s">
        <v>25</v>
      </c>
      <c r="K242" s="464" t="s">
        <v>25</v>
      </c>
      <c r="L242" s="464" t="s">
        <v>25</v>
      </c>
      <c r="M242" s="464" t="s">
        <v>25</v>
      </c>
      <c r="N242" s="464" t="s">
        <v>25</v>
      </c>
      <c r="O242" s="464" t="s">
        <v>25</v>
      </c>
      <c r="P242" s="464" t="s">
        <v>25</v>
      </c>
      <c r="Q242" s="464" t="s">
        <v>25</v>
      </c>
      <c r="R242" s="464" t="s">
        <v>25</v>
      </c>
      <c r="S242" s="464" t="s">
        <v>25</v>
      </c>
      <c r="T242" s="464" t="s">
        <v>25</v>
      </c>
      <c r="U242" s="464" t="s">
        <v>25</v>
      </c>
      <c r="V242" s="464" t="s">
        <v>25</v>
      </c>
      <c r="W242" s="464" t="s">
        <v>25</v>
      </c>
      <c r="X242" s="467" t="s">
        <v>25</v>
      </c>
    </row>
    <row r="243" spans="1:24">
      <c r="A243" s="490">
        <v>240</v>
      </c>
      <c r="B243" s="482" t="s">
        <v>145</v>
      </c>
      <c r="C243" s="464" t="s">
        <v>2618</v>
      </c>
      <c r="D243" s="478">
        <v>2016</v>
      </c>
      <c r="E243" s="478" t="s">
        <v>19</v>
      </c>
      <c r="F243" s="464" t="s">
        <v>2572</v>
      </c>
      <c r="G243" s="464" t="s">
        <v>25</v>
      </c>
      <c r="H243" s="464" t="s">
        <v>20</v>
      </c>
      <c r="I243" s="464" t="s">
        <v>25</v>
      </c>
      <c r="J243" s="464" t="s">
        <v>25</v>
      </c>
      <c r="K243" s="464" t="s">
        <v>20</v>
      </c>
      <c r="L243" s="464" t="s">
        <v>25</v>
      </c>
      <c r="M243" s="464" t="s">
        <v>20</v>
      </c>
      <c r="N243" s="464" t="s">
        <v>25</v>
      </c>
      <c r="O243" s="464" t="s">
        <v>20</v>
      </c>
      <c r="P243" s="464" t="s">
        <v>20</v>
      </c>
      <c r="Q243" s="464" t="s">
        <v>20</v>
      </c>
      <c r="R243" s="464" t="s">
        <v>20</v>
      </c>
      <c r="S243" s="464" t="s">
        <v>25</v>
      </c>
      <c r="T243" s="464" t="s">
        <v>20</v>
      </c>
      <c r="U243" s="464" t="s">
        <v>25</v>
      </c>
      <c r="V243" s="464" t="s">
        <v>25</v>
      </c>
      <c r="W243" s="464" t="s">
        <v>25</v>
      </c>
      <c r="X243" s="467" t="s">
        <v>25</v>
      </c>
    </row>
    <row r="244" spans="1:24">
      <c r="A244" s="490">
        <v>241</v>
      </c>
      <c r="B244" s="482" t="s">
        <v>145</v>
      </c>
      <c r="C244" s="464" t="s">
        <v>2619</v>
      </c>
      <c r="D244" s="478">
        <v>2018</v>
      </c>
      <c r="E244" s="478">
        <v>2020</v>
      </c>
      <c r="F244" s="464" t="s">
        <v>2572</v>
      </c>
      <c r="G244" s="464" t="s">
        <v>20</v>
      </c>
      <c r="H244" s="464" t="s">
        <v>20</v>
      </c>
      <c r="I244" s="464" t="s">
        <v>20</v>
      </c>
      <c r="J244" s="464" t="s">
        <v>25</v>
      </c>
      <c r="K244" s="464" t="s">
        <v>25</v>
      </c>
      <c r="L244" s="464" t="s">
        <v>25</v>
      </c>
      <c r="M244" s="464" t="s">
        <v>25</v>
      </c>
      <c r="N244" s="464" t="s">
        <v>25</v>
      </c>
      <c r="O244" s="464" t="s">
        <v>25</v>
      </c>
      <c r="P244" s="464" t="s">
        <v>25</v>
      </c>
      <c r="Q244" s="464" t="s">
        <v>25</v>
      </c>
      <c r="R244" s="464" t="s">
        <v>25</v>
      </c>
      <c r="S244" s="464" t="s">
        <v>25</v>
      </c>
      <c r="T244" s="464" t="s">
        <v>25</v>
      </c>
      <c r="U244" s="464" t="s">
        <v>25</v>
      </c>
      <c r="V244" s="464" t="s">
        <v>25</v>
      </c>
      <c r="W244" s="464" t="s">
        <v>25</v>
      </c>
      <c r="X244" s="467" t="s">
        <v>25</v>
      </c>
    </row>
    <row r="245" spans="1:24">
      <c r="A245" s="490">
        <v>242</v>
      </c>
      <c r="B245" s="482" t="s">
        <v>145</v>
      </c>
      <c r="C245" s="464" t="s">
        <v>2620</v>
      </c>
      <c r="D245" s="478">
        <v>2024</v>
      </c>
      <c r="E245" s="478" t="s">
        <v>19</v>
      </c>
      <c r="F245" s="464" t="s">
        <v>2000</v>
      </c>
      <c r="G245" s="464" t="s">
        <v>20</v>
      </c>
      <c r="H245" s="464" t="s">
        <v>20</v>
      </c>
      <c r="I245" s="464" t="s">
        <v>20</v>
      </c>
      <c r="J245" s="464" t="s">
        <v>25</v>
      </c>
      <c r="K245" s="464" t="s">
        <v>25</v>
      </c>
      <c r="L245" s="464" t="s">
        <v>25</v>
      </c>
      <c r="M245" s="464" t="s">
        <v>25</v>
      </c>
      <c r="N245" s="464" t="s">
        <v>25</v>
      </c>
      <c r="O245" s="464" t="s">
        <v>25</v>
      </c>
      <c r="P245" s="464" t="s">
        <v>25</v>
      </c>
      <c r="Q245" s="464" t="s">
        <v>25</v>
      </c>
      <c r="R245" s="464" t="s">
        <v>25</v>
      </c>
      <c r="S245" s="464" t="s">
        <v>25</v>
      </c>
      <c r="T245" s="464" t="s">
        <v>25</v>
      </c>
      <c r="U245" s="464" t="s">
        <v>25</v>
      </c>
      <c r="V245" s="464" t="s">
        <v>25</v>
      </c>
      <c r="W245" s="464" t="s">
        <v>25</v>
      </c>
      <c r="X245" s="467" t="s">
        <v>25</v>
      </c>
    </row>
    <row r="246" spans="1:24">
      <c r="A246" s="490">
        <v>243</v>
      </c>
      <c r="B246" s="474" t="s">
        <v>842</v>
      </c>
      <c r="C246" s="446" t="s">
        <v>843</v>
      </c>
      <c r="D246" s="446">
        <v>2013</v>
      </c>
      <c r="E246" s="462">
        <v>2019</v>
      </c>
      <c r="F246" s="462" t="s">
        <v>2572</v>
      </c>
      <c r="G246" s="464" t="s">
        <v>20</v>
      </c>
      <c r="H246" s="464"/>
      <c r="I246" s="464" t="s">
        <v>20</v>
      </c>
      <c r="J246" s="464"/>
      <c r="K246" s="464"/>
      <c r="L246" s="464"/>
      <c r="M246" s="464"/>
      <c r="N246" s="464"/>
      <c r="O246" s="464"/>
      <c r="P246" s="464"/>
      <c r="Q246" s="464"/>
      <c r="R246" s="464"/>
      <c r="S246" s="464"/>
      <c r="T246" s="464"/>
      <c r="U246" s="464"/>
      <c r="V246" s="464"/>
      <c r="W246" s="464"/>
      <c r="X246" s="467"/>
    </row>
    <row r="247" spans="1:24">
      <c r="A247" s="490">
        <v>244</v>
      </c>
      <c r="B247" s="474" t="s">
        <v>842</v>
      </c>
      <c r="C247" s="446" t="s">
        <v>844</v>
      </c>
      <c r="D247" s="446">
        <v>2020</v>
      </c>
      <c r="E247" s="462">
        <v>2020</v>
      </c>
      <c r="F247" s="462" t="s">
        <v>2572</v>
      </c>
      <c r="G247" s="464" t="s">
        <v>20</v>
      </c>
      <c r="H247" s="464"/>
      <c r="I247" s="464" t="s">
        <v>20</v>
      </c>
      <c r="J247" s="464"/>
      <c r="K247" s="464"/>
      <c r="L247" s="464"/>
      <c r="M247" s="464"/>
      <c r="N247" s="464"/>
      <c r="O247" s="464"/>
      <c r="P247" s="464"/>
      <c r="Q247" s="464"/>
      <c r="R247" s="464"/>
      <c r="S247" s="464"/>
      <c r="T247" s="464"/>
      <c r="U247" s="464"/>
      <c r="V247" s="464"/>
      <c r="W247" s="464"/>
      <c r="X247" s="467"/>
    </row>
    <row r="248" spans="1:24">
      <c r="A248" s="490">
        <v>245</v>
      </c>
      <c r="B248" s="474" t="s">
        <v>842</v>
      </c>
      <c r="C248" s="446" t="s">
        <v>845</v>
      </c>
      <c r="D248" s="446">
        <v>2020</v>
      </c>
      <c r="E248" s="462">
        <v>2021</v>
      </c>
      <c r="F248" s="462" t="s">
        <v>2572</v>
      </c>
      <c r="G248" s="464" t="s">
        <v>20</v>
      </c>
      <c r="H248" s="464"/>
      <c r="I248" s="464" t="s">
        <v>20</v>
      </c>
      <c r="J248" s="464"/>
      <c r="K248" s="464"/>
      <c r="L248" s="464"/>
      <c r="M248" s="464"/>
      <c r="N248" s="464"/>
      <c r="O248" s="464"/>
      <c r="P248" s="464"/>
      <c r="Q248" s="464"/>
      <c r="R248" s="464"/>
      <c r="S248" s="464"/>
      <c r="T248" s="464"/>
      <c r="U248" s="464"/>
      <c r="V248" s="464"/>
      <c r="W248" s="464"/>
      <c r="X248" s="467"/>
    </row>
    <row r="249" spans="1:24">
      <c r="A249" s="490">
        <v>246</v>
      </c>
      <c r="B249" s="474" t="s">
        <v>842</v>
      </c>
      <c r="C249" s="446" t="s">
        <v>846</v>
      </c>
      <c r="D249" s="446">
        <v>2016</v>
      </c>
      <c r="E249" s="462">
        <v>2020</v>
      </c>
      <c r="F249" s="462" t="s">
        <v>2572</v>
      </c>
      <c r="G249" s="464" t="s">
        <v>20</v>
      </c>
      <c r="H249" s="464"/>
      <c r="I249" s="464" t="s">
        <v>20</v>
      </c>
      <c r="J249" s="464"/>
      <c r="K249" s="464"/>
      <c r="L249" s="464"/>
      <c r="M249" s="464"/>
      <c r="N249" s="464"/>
      <c r="O249" s="464"/>
      <c r="P249" s="464"/>
      <c r="Q249" s="464"/>
      <c r="R249" s="464"/>
      <c r="S249" s="464"/>
      <c r="T249" s="464"/>
      <c r="U249" s="464"/>
      <c r="V249" s="464"/>
      <c r="W249" s="464"/>
      <c r="X249" s="467"/>
    </row>
    <row r="250" spans="1:24">
      <c r="A250" s="490">
        <v>247</v>
      </c>
      <c r="B250" s="474" t="s">
        <v>842</v>
      </c>
      <c r="C250" s="446" t="s">
        <v>847</v>
      </c>
      <c r="D250" s="446">
        <v>2008</v>
      </c>
      <c r="E250" s="462">
        <v>2013</v>
      </c>
      <c r="F250" s="462" t="s">
        <v>2572</v>
      </c>
      <c r="G250" s="464" t="s">
        <v>20</v>
      </c>
      <c r="H250" s="464"/>
      <c r="I250" s="464" t="s">
        <v>20</v>
      </c>
      <c r="J250" s="464"/>
      <c r="K250" s="464"/>
      <c r="L250" s="464"/>
      <c r="M250" s="464"/>
      <c r="N250" s="464"/>
      <c r="O250" s="464"/>
      <c r="P250" s="464"/>
      <c r="Q250" s="464"/>
      <c r="R250" s="464"/>
      <c r="S250" s="464"/>
      <c r="T250" s="464"/>
      <c r="U250" s="464"/>
      <c r="V250" s="464"/>
      <c r="W250" s="464"/>
      <c r="X250" s="467"/>
    </row>
    <row r="251" spans="1:24">
      <c r="A251" s="490">
        <v>248</v>
      </c>
      <c r="B251" s="474" t="s">
        <v>842</v>
      </c>
      <c r="C251" s="446" t="s">
        <v>847</v>
      </c>
      <c r="D251" s="446">
        <v>2014</v>
      </c>
      <c r="E251" s="462">
        <v>2019</v>
      </c>
      <c r="F251" s="462" t="s">
        <v>2572</v>
      </c>
      <c r="G251" s="464" t="s">
        <v>20</v>
      </c>
      <c r="H251" s="464"/>
      <c r="I251" s="464" t="s">
        <v>20</v>
      </c>
      <c r="J251" s="464"/>
      <c r="K251" s="464"/>
      <c r="L251" s="464"/>
      <c r="M251" s="464"/>
      <c r="N251" s="464"/>
      <c r="O251" s="464"/>
      <c r="P251" s="464"/>
      <c r="Q251" s="464"/>
      <c r="R251" s="464"/>
      <c r="S251" s="464"/>
      <c r="T251" s="464"/>
      <c r="U251" s="464"/>
      <c r="V251" s="464"/>
      <c r="W251" s="464"/>
      <c r="X251" s="467"/>
    </row>
    <row r="252" spans="1:24">
      <c r="A252" s="490">
        <v>249</v>
      </c>
      <c r="B252" s="474" t="s">
        <v>842</v>
      </c>
      <c r="C252" s="446" t="s">
        <v>848</v>
      </c>
      <c r="D252" s="446">
        <v>2010</v>
      </c>
      <c r="E252" s="462">
        <v>2014</v>
      </c>
      <c r="F252" s="462" t="s">
        <v>2572</v>
      </c>
      <c r="G252" s="464" t="s">
        <v>20</v>
      </c>
      <c r="H252" s="464"/>
      <c r="I252" s="464" t="s">
        <v>20</v>
      </c>
      <c r="J252" s="464"/>
      <c r="K252" s="464"/>
      <c r="L252" s="464"/>
      <c r="M252" s="464"/>
      <c r="N252" s="464"/>
      <c r="O252" s="464"/>
      <c r="P252" s="464"/>
      <c r="Q252" s="464"/>
      <c r="R252" s="464"/>
      <c r="S252" s="464"/>
      <c r="T252" s="464"/>
      <c r="U252" s="464"/>
      <c r="V252" s="464"/>
      <c r="W252" s="464"/>
      <c r="X252" s="467"/>
    </row>
    <row r="253" spans="1:24">
      <c r="A253" s="490">
        <v>250</v>
      </c>
      <c r="B253" s="474" t="s">
        <v>842</v>
      </c>
      <c r="C253" s="446" t="s">
        <v>848</v>
      </c>
      <c r="D253" s="446">
        <v>2015</v>
      </c>
      <c r="E253" s="462">
        <v>2020</v>
      </c>
      <c r="F253" s="462" t="s">
        <v>2572</v>
      </c>
      <c r="G253" s="464" t="s">
        <v>20</v>
      </c>
      <c r="H253" s="464"/>
      <c r="I253" s="464" t="s">
        <v>20</v>
      </c>
      <c r="J253" s="464"/>
      <c r="K253" s="464"/>
      <c r="L253" s="464"/>
      <c r="M253" s="464"/>
      <c r="N253" s="464"/>
      <c r="O253" s="464"/>
      <c r="P253" s="464"/>
      <c r="Q253" s="464"/>
      <c r="R253" s="464"/>
      <c r="S253" s="464"/>
      <c r="T253" s="464"/>
      <c r="U253" s="464"/>
      <c r="V253" s="464"/>
      <c r="W253" s="464"/>
      <c r="X253" s="467"/>
    </row>
    <row r="254" spans="1:24">
      <c r="A254" s="490">
        <v>251</v>
      </c>
      <c r="B254" s="474" t="s">
        <v>842</v>
      </c>
      <c r="C254" s="446" t="s">
        <v>848</v>
      </c>
      <c r="D254" s="446">
        <v>2015</v>
      </c>
      <c r="E254" s="462">
        <v>2020</v>
      </c>
      <c r="F254" s="462" t="s">
        <v>2572</v>
      </c>
      <c r="G254" s="462" t="s">
        <v>20</v>
      </c>
      <c r="H254" s="468" t="s">
        <v>20</v>
      </c>
      <c r="I254" s="469" t="s">
        <v>20</v>
      </c>
      <c r="J254" s="464"/>
      <c r="K254" s="464"/>
      <c r="L254" s="464"/>
      <c r="M254" s="464"/>
      <c r="N254" s="464"/>
      <c r="O254" s="464"/>
      <c r="P254" s="464"/>
      <c r="Q254" s="464"/>
      <c r="R254" s="464"/>
      <c r="S254" s="464"/>
      <c r="T254" s="464"/>
      <c r="U254" s="464"/>
      <c r="V254" s="464"/>
      <c r="W254" s="464"/>
      <c r="X254" s="467"/>
    </row>
    <row r="255" spans="1:24">
      <c r="A255" s="490">
        <v>252</v>
      </c>
      <c r="B255" s="474" t="s">
        <v>842</v>
      </c>
      <c r="C255" s="446" t="s">
        <v>849</v>
      </c>
      <c r="D255" s="446">
        <v>2012</v>
      </c>
      <c r="E255" s="462">
        <v>2020</v>
      </c>
      <c r="F255" s="462" t="s">
        <v>2572</v>
      </c>
      <c r="G255" s="462" t="s">
        <v>20</v>
      </c>
      <c r="H255" s="464"/>
      <c r="I255" s="464" t="s">
        <v>20</v>
      </c>
      <c r="J255" s="464"/>
      <c r="K255" s="464"/>
      <c r="L255" s="464"/>
      <c r="M255" s="464"/>
      <c r="N255" s="464"/>
      <c r="O255" s="464"/>
      <c r="P255" s="464"/>
      <c r="Q255" s="464"/>
      <c r="R255" s="464"/>
      <c r="S255" s="464"/>
      <c r="T255" s="464"/>
      <c r="U255" s="464"/>
      <c r="V255" s="464"/>
      <c r="W255" s="464"/>
      <c r="X255" s="467"/>
    </row>
    <row r="256" spans="1:24">
      <c r="A256" s="490">
        <v>253</v>
      </c>
      <c r="B256" s="474" t="s">
        <v>842</v>
      </c>
      <c r="C256" s="446" t="s">
        <v>850</v>
      </c>
      <c r="D256" s="446">
        <v>2008</v>
      </c>
      <c r="E256" s="462">
        <v>2013</v>
      </c>
      <c r="F256" s="462" t="s">
        <v>2572</v>
      </c>
      <c r="G256" s="462" t="s">
        <v>20</v>
      </c>
      <c r="H256" s="464"/>
      <c r="I256" s="464" t="s">
        <v>20</v>
      </c>
      <c r="J256" s="464"/>
      <c r="K256" s="464"/>
      <c r="L256" s="464"/>
      <c r="M256" s="464"/>
      <c r="N256" s="464"/>
      <c r="O256" s="464"/>
      <c r="P256" s="464"/>
      <c r="Q256" s="464"/>
      <c r="R256" s="464"/>
      <c r="S256" s="464"/>
      <c r="T256" s="464"/>
      <c r="U256" s="464"/>
      <c r="V256" s="464"/>
      <c r="W256" s="464"/>
      <c r="X256" s="467"/>
    </row>
    <row r="257" spans="1:24">
      <c r="A257" s="490">
        <v>254</v>
      </c>
      <c r="B257" s="474" t="s">
        <v>842</v>
      </c>
      <c r="C257" s="446" t="s">
        <v>851</v>
      </c>
      <c r="D257" s="446">
        <v>2010</v>
      </c>
      <c r="E257" s="462">
        <v>2016</v>
      </c>
      <c r="F257" s="462" t="s">
        <v>2572</v>
      </c>
      <c r="G257" s="462" t="s">
        <v>20</v>
      </c>
      <c r="H257" s="464"/>
      <c r="I257" s="464" t="s">
        <v>20</v>
      </c>
      <c r="J257" s="464"/>
      <c r="K257" s="464"/>
      <c r="L257" s="464"/>
      <c r="M257" s="464"/>
      <c r="N257" s="464"/>
      <c r="O257" s="464"/>
      <c r="P257" s="464"/>
      <c r="Q257" s="464"/>
      <c r="R257" s="464"/>
      <c r="S257" s="464"/>
      <c r="T257" s="464"/>
      <c r="U257" s="464"/>
      <c r="V257" s="464"/>
      <c r="W257" s="464"/>
      <c r="X257" s="467"/>
    </row>
    <row r="258" spans="1:24">
      <c r="A258" s="490">
        <v>255</v>
      </c>
      <c r="B258" s="474" t="s">
        <v>842</v>
      </c>
      <c r="C258" s="446" t="s">
        <v>852</v>
      </c>
      <c r="D258" s="446">
        <v>2008</v>
      </c>
      <c r="E258" s="462">
        <v>2011</v>
      </c>
      <c r="F258" s="462" t="s">
        <v>2572</v>
      </c>
      <c r="G258" s="462" t="s">
        <v>20</v>
      </c>
      <c r="H258" s="464"/>
      <c r="I258" s="464" t="s">
        <v>20</v>
      </c>
      <c r="J258" s="464"/>
      <c r="K258" s="464"/>
      <c r="L258" s="464"/>
      <c r="M258" s="464"/>
      <c r="N258" s="464"/>
      <c r="O258" s="464"/>
      <c r="P258" s="464"/>
      <c r="Q258" s="464"/>
      <c r="R258" s="464"/>
      <c r="S258" s="464"/>
      <c r="T258" s="464"/>
      <c r="U258" s="464"/>
      <c r="V258" s="464"/>
      <c r="W258" s="464"/>
      <c r="X258" s="467"/>
    </row>
    <row r="259" spans="1:24">
      <c r="A259" s="490">
        <v>256</v>
      </c>
      <c r="B259" s="474" t="s">
        <v>842</v>
      </c>
      <c r="C259" s="446" t="s">
        <v>853</v>
      </c>
      <c r="D259" s="446">
        <v>2019</v>
      </c>
      <c r="E259" s="462">
        <v>2021</v>
      </c>
      <c r="F259" s="462" t="s">
        <v>2572</v>
      </c>
      <c r="G259" s="462" t="s">
        <v>20</v>
      </c>
      <c r="H259" s="464"/>
      <c r="I259" s="464" t="s">
        <v>20</v>
      </c>
      <c r="J259" s="464"/>
      <c r="K259" s="464"/>
      <c r="L259" s="464"/>
      <c r="M259" s="464"/>
      <c r="N259" s="464"/>
      <c r="O259" s="464"/>
      <c r="P259" s="464"/>
      <c r="Q259" s="464"/>
      <c r="R259" s="464"/>
      <c r="S259" s="464"/>
      <c r="T259" s="464"/>
      <c r="U259" s="464"/>
      <c r="V259" s="464"/>
      <c r="W259" s="464"/>
      <c r="X259" s="467"/>
    </row>
    <row r="260" spans="1:24">
      <c r="A260" s="490">
        <v>257</v>
      </c>
      <c r="B260" s="474" t="s">
        <v>842</v>
      </c>
      <c r="C260" s="446" t="s">
        <v>854</v>
      </c>
      <c r="D260" s="446">
        <v>2017</v>
      </c>
      <c r="E260" s="462">
        <v>2021</v>
      </c>
      <c r="F260" s="462" t="s">
        <v>2572</v>
      </c>
      <c r="G260" s="462" t="s">
        <v>20</v>
      </c>
      <c r="H260" s="464"/>
      <c r="I260" s="464" t="s">
        <v>20</v>
      </c>
      <c r="J260" s="464"/>
      <c r="K260" s="464"/>
      <c r="L260" s="464"/>
      <c r="M260" s="464"/>
      <c r="N260" s="464"/>
      <c r="O260" s="464"/>
      <c r="P260" s="464"/>
      <c r="Q260" s="464"/>
      <c r="R260" s="464"/>
      <c r="S260" s="464"/>
      <c r="T260" s="464"/>
      <c r="U260" s="464"/>
      <c r="V260" s="464"/>
      <c r="W260" s="464"/>
      <c r="X260" s="467"/>
    </row>
    <row r="261" spans="1:24">
      <c r="A261" s="490">
        <v>258</v>
      </c>
      <c r="B261" s="474" t="s">
        <v>842</v>
      </c>
      <c r="C261" s="446" t="s">
        <v>855</v>
      </c>
      <c r="D261" s="446">
        <v>2020</v>
      </c>
      <c r="E261" s="462">
        <v>2020</v>
      </c>
      <c r="F261" s="462" t="s">
        <v>2572</v>
      </c>
      <c r="G261" s="464" t="s">
        <v>20</v>
      </c>
      <c r="H261" s="464"/>
      <c r="I261" s="470" t="s">
        <v>20</v>
      </c>
      <c r="J261" s="464"/>
      <c r="K261" s="464"/>
      <c r="L261" s="464"/>
      <c r="M261" s="464"/>
      <c r="N261" s="464"/>
      <c r="O261" s="464"/>
      <c r="P261" s="464"/>
      <c r="Q261" s="464"/>
      <c r="R261" s="464"/>
      <c r="S261" s="464"/>
      <c r="T261" s="464"/>
      <c r="U261" s="464"/>
      <c r="V261" s="464"/>
      <c r="W261" s="464"/>
      <c r="X261" s="467"/>
    </row>
    <row r="262" spans="1:24">
      <c r="A262" s="490">
        <v>259</v>
      </c>
      <c r="B262" s="474" t="s">
        <v>842</v>
      </c>
      <c r="C262" s="446" t="s">
        <v>856</v>
      </c>
      <c r="D262" s="446">
        <v>2013</v>
      </c>
      <c r="E262" s="462">
        <v>2020</v>
      </c>
      <c r="F262" s="462" t="s">
        <v>2572</v>
      </c>
      <c r="G262" s="464" t="s">
        <v>20</v>
      </c>
      <c r="H262" s="464"/>
      <c r="I262" s="470" t="s">
        <v>20</v>
      </c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7"/>
    </row>
    <row r="263" spans="1:24">
      <c r="A263" s="490">
        <v>260</v>
      </c>
      <c r="B263" s="482" t="s">
        <v>842</v>
      </c>
      <c r="C263" s="464" t="s">
        <v>854</v>
      </c>
      <c r="D263" s="478">
        <v>2016</v>
      </c>
      <c r="E263" s="478">
        <v>2024</v>
      </c>
      <c r="F263" s="464" t="s">
        <v>2572</v>
      </c>
      <c r="G263" s="464" t="s">
        <v>25</v>
      </c>
      <c r="H263" s="464" t="s">
        <v>20</v>
      </c>
      <c r="I263" s="464" t="s">
        <v>20</v>
      </c>
      <c r="J263" s="464" t="s">
        <v>25</v>
      </c>
      <c r="K263" s="464" t="s">
        <v>25</v>
      </c>
      <c r="L263" s="464" t="s">
        <v>25</v>
      </c>
      <c r="M263" s="464" t="s">
        <v>25</v>
      </c>
      <c r="N263" s="464" t="s">
        <v>25</v>
      </c>
      <c r="O263" s="464" t="s">
        <v>25</v>
      </c>
      <c r="P263" s="464" t="s">
        <v>25</v>
      </c>
      <c r="Q263" s="464" t="s">
        <v>25</v>
      </c>
      <c r="R263" s="464" t="s">
        <v>25</v>
      </c>
      <c r="S263" s="464" t="s">
        <v>25</v>
      </c>
      <c r="T263" s="464" t="s">
        <v>25</v>
      </c>
      <c r="U263" s="464" t="s">
        <v>25</v>
      </c>
      <c r="V263" s="464" t="s">
        <v>25</v>
      </c>
      <c r="W263" s="464" t="s">
        <v>25</v>
      </c>
      <c r="X263" s="467" t="s">
        <v>25</v>
      </c>
    </row>
    <row r="264" spans="1:24">
      <c r="A264" s="490">
        <v>261</v>
      </c>
      <c r="B264" s="482" t="s">
        <v>842</v>
      </c>
      <c r="C264" s="464" t="s">
        <v>854</v>
      </c>
      <c r="D264" s="478">
        <v>2024</v>
      </c>
      <c r="E264" s="478" t="s">
        <v>19</v>
      </c>
      <c r="F264" s="464" t="s">
        <v>2572</v>
      </c>
      <c r="G264" s="464" t="s">
        <v>25</v>
      </c>
      <c r="H264" s="464" t="s">
        <v>20</v>
      </c>
      <c r="I264" s="464" t="s">
        <v>20</v>
      </c>
      <c r="J264" s="464" t="s">
        <v>25</v>
      </c>
      <c r="K264" s="464" t="s">
        <v>25</v>
      </c>
      <c r="L264" s="464" t="s">
        <v>25</v>
      </c>
      <c r="M264" s="464" t="s">
        <v>25</v>
      </c>
      <c r="N264" s="464" t="s">
        <v>25</v>
      </c>
      <c r="O264" s="464" t="s">
        <v>25</v>
      </c>
      <c r="P264" s="464" t="s">
        <v>25</v>
      </c>
      <c r="Q264" s="464" t="s">
        <v>25</v>
      </c>
      <c r="R264" s="464" t="s">
        <v>25</v>
      </c>
      <c r="S264" s="464" t="s">
        <v>25</v>
      </c>
      <c r="T264" s="464" t="s">
        <v>25</v>
      </c>
      <c r="U264" s="464" t="s">
        <v>25</v>
      </c>
      <c r="V264" s="464" t="s">
        <v>25</v>
      </c>
      <c r="W264" s="464" t="s">
        <v>25</v>
      </c>
      <c r="X264" s="467" t="s">
        <v>25</v>
      </c>
    </row>
    <row r="265" spans="1:24">
      <c r="A265" s="490">
        <v>262</v>
      </c>
      <c r="B265" s="482" t="s">
        <v>842</v>
      </c>
      <c r="C265" s="464" t="s">
        <v>853</v>
      </c>
      <c r="D265" s="478">
        <v>2019</v>
      </c>
      <c r="E265" s="478" t="s">
        <v>19</v>
      </c>
      <c r="F265" s="464" t="s">
        <v>2572</v>
      </c>
      <c r="G265" s="464" t="s">
        <v>25</v>
      </c>
      <c r="H265" s="464" t="s">
        <v>20</v>
      </c>
      <c r="I265" s="464" t="s">
        <v>20</v>
      </c>
      <c r="J265" s="464" t="s">
        <v>25</v>
      </c>
      <c r="K265" s="464" t="s">
        <v>25</v>
      </c>
      <c r="L265" s="464" t="s">
        <v>25</v>
      </c>
      <c r="M265" s="464" t="s">
        <v>25</v>
      </c>
      <c r="N265" s="464" t="s">
        <v>25</v>
      </c>
      <c r="O265" s="464" t="s">
        <v>25</v>
      </c>
      <c r="P265" s="464" t="s">
        <v>25</v>
      </c>
      <c r="Q265" s="464" t="s">
        <v>25</v>
      </c>
      <c r="R265" s="464" t="s">
        <v>25</v>
      </c>
      <c r="S265" s="464" t="s">
        <v>25</v>
      </c>
      <c r="T265" s="464" t="s">
        <v>25</v>
      </c>
      <c r="U265" s="464" t="s">
        <v>25</v>
      </c>
      <c r="V265" s="464" t="s">
        <v>25</v>
      </c>
      <c r="W265" s="464" t="s">
        <v>25</v>
      </c>
      <c r="X265" s="467" t="s">
        <v>25</v>
      </c>
    </row>
    <row r="266" spans="1:24">
      <c r="A266" s="490">
        <v>263</v>
      </c>
      <c r="B266" s="482" t="s">
        <v>2579</v>
      </c>
      <c r="C266" s="464" t="s">
        <v>2580</v>
      </c>
      <c r="D266" s="478">
        <v>2022</v>
      </c>
      <c r="E266" s="478" t="s">
        <v>19</v>
      </c>
      <c r="F266" s="464" t="s">
        <v>2572</v>
      </c>
      <c r="G266" s="464" t="s">
        <v>20</v>
      </c>
      <c r="H266" s="464" t="s">
        <v>25</v>
      </c>
      <c r="I266" s="464" t="s">
        <v>20</v>
      </c>
      <c r="J266" s="464" t="s">
        <v>25</v>
      </c>
      <c r="K266" s="464" t="s">
        <v>20</v>
      </c>
      <c r="L266" s="464" t="s">
        <v>20</v>
      </c>
      <c r="M266" s="464" t="s">
        <v>25</v>
      </c>
      <c r="N266" s="464" t="s">
        <v>25</v>
      </c>
      <c r="O266" s="464" t="s">
        <v>20</v>
      </c>
      <c r="P266" s="464" t="s">
        <v>20</v>
      </c>
      <c r="Q266" s="464" t="s">
        <v>20</v>
      </c>
      <c r="R266" s="464" t="s">
        <v>20</v>
      </c>
      <c r="S266" s="464" t="s">
        <v>25</v>
      </c>
      <c r="T266" s="464" t="s">
        <v>25</v>
      </c>
      <c r="U266" s="464" t="s">
        <v>20</v>
      </c>
      <c r="V266" s="464" t="s">
        <v>20</v>
      </c>
      <c r="W266" s="464" t="s">
        <v>25</v>
      </c>
      <c r="X266" s="467" t="s">
        <v>25</v>
      </c>
    </row>
    <row r="267" spans="1:24">
      <c r="A267" s="490">
        <v>264</v>
      </c>
      <c r="B267" s="481" t="s">
        <v>152</v>
      </c>
      <c r="C267" s="486" t="s">
        <v>1828</v>
      </c>
      <c r="D267" s="446">
        <v>2016</v>
      </c>
      <c r="E267" s="446" t="s">
        <v>19</v>
      </c>
      <c r="F267" s="446" t="s">
        <v>1990</v>
      </c>
      <c r="G267" s="464"/>
      <c r="H267" s="464"/>
      <c r="I267" s="464" t="s">
        <v>20</v>
      </c>
      <c r="J267" s="464"/>
      <c r="K267" s="464" t="s">
        <v>20</v>
      </c>
      <c r="L267" s="464"/>
      <c r="M267" s="464" t="s">
        <v>20</v>
      </c>
      <c r="N267" s="464"/>
      <c r="O267" s="464" t="s">
        <v>20</v>
      </c>
      <c r="P267" s="464" t="s">
        <v>20</v>
      </c>
      <c r="Q267" s="464" t="s">
        <v>20</v>
      </c>
      <c r="R267" s="464" t="s">
        <v>20</v>
      </c>
      <c r="S267" s="464" t="s">
        <v>20</v>
      </c>
      <c r="T267" s="464"/>
      <c r="U267" s="464"/>
      <c r="V267" s="464" t="s">
        <v>20</v>
      </c>
      <c r="W267" s="464"/>
      <c r="X267" s="467"/>
    </row>
    <row r="268" spans="1:24">
      <c r="A268" s="490">
        <v>265</v>
      </c>
      <c r="B268" s="474" t="s">
        <v>152</v>
      </c>
      <c r="C268" s="446" t="s">
        <v>857</v>
      </c>
      <c r="D268" s="446">
        <v>2012</v>
      </c>
      <c r="E268" s="462">
        <v>2013</v>
      </c>
      <c r="F268" s="462" t="s">
        <v>2572</v>
      </c>
      <c r="G268" s="464" t="s">
        <v>20</v>
      </c>
      <c r="H268" s="464"/>
      <c r="I268" s="470" t="s">
        <v>20</v>
      </c>
      <c r="J268" s="464"/>
      <c r="K268" s="464"/>
      <c r="L268" s="464"/>
      <c r="M268" s="464"/>
      <c r="N268" s="464"/>
      <c r="O268" s="464"/>
      <c r="P268" s="464"/>
      <c r="Q268" s="464"/>
      <c r="R268" s="464"/>
      <c r="S268" s="464"/>
      <c r="T268" s="464"/>
      <c r="U268" s="464"/>
      <c r="V268" s="464"/>
      <c r="W268" s="464"/>
      <c r="X268" s="467"/>
    </row>
    <row r="269" spans="1:24">
      <c r="A269" s="490">
        <v>266</v>
      </c>
      <c r="B269" s="474" t="s">
        <v>152</v>
      </c>
      <c r="C269" s="446" t="s">
        <v>1719</v>
      </c>
      <c r="D269" s="446">
        <v>2013</v>
      </c>
      <c r="E269" s="462">
        <v>2023</v>
      </c>
      <c r="F269" s="462" t="s">
        <v>2572</v>
      </c>
      <c r="G269" s="464"/>
      <c r="H269" s="464" t="s">
        <v>20</v>
      </c>
      <c r="I269" s="470" t="s">
        <v>20</v>
      </c>
      <c r="J269" s="464"/>
      <c r="K269" s="464"/>
      <c r="L269" s="464"/>
      <c r="M269" s="464"/>
      <c r="N269" s="464"/>
      <c r="O269" s="464"/>
      <c r="P269" s="464"/>
      <c r="Q269" s="464"/>
      <c r="R269" s="464"/>
      <c r="S269" s="464"/>
      <c r="T269" s="464"/>
      <c r="U269" s="464"/>
      <c r="V269" s="464"/>
      <c r="W269" s="464"/>
      <c r="X269" s="467"/>
    </row>
    <row r="270" spans="1:24">
      <c r="A270" s="490">
        <v>267</v>
      </c>
      <c r="B270" s="474" t="s">
        <v>152</v>
      </c>
      <c r="C270" s="446" t="s">
        <v>858</v>
      </c>
      <c r="D270" s="446">
        <v>2019</v>
      </c>
      <c r="E270" s="462">
        <v>2021</v>
      </c>
      <c r="F270" s="462" t="s">
        <v>2572</v>
      </c>
      <c r="G270" s="464" t="s">
        <v>20</v>
      </c>
      <c r="H270" s="464"/>
      <c r="I270" s="470" t="s">
        <v>20</v>
      </c>
      <c r="J270" s="464"/>
      <c r="K270" s="464"/>
      <c r="L270" s="464"/>
      <c r="M270" s="464"/>
      <c r="N270" s="464"/>
      <c r="O270" s="464"/>
      <c r="P270" s="464"/>
      <c r="Q270" s="464"/>
      <c r="R270" s="464"/>
      <c r="S270" s="464"/>
      <c r="T270" s="464"/>
      <c r="U270" s="464"/>
      <c r="V270" s="464"/>
      <c r="W270" s="464"/>
      <c r="X270" s="467"/>
    </row>
    <row r="271" spans="1:24">
      <c r="A271" s="490">
        <v>268</v>
      </c>
      <c r="B271" s="474" t="s">
        <v>152</v>
      </c>
      <c r="C271" s="446" t="s">
        <v>859</v>
      </c>
      <c r="D271" s="446">
        <v>2017</v>
      </c>
      <c r="E271" s="462">
        <v>2022</v>
      </c>
      <c r="F271" s="462" t="s">
        <v>2572</v>
      </c>
      <c r="G271" s="464"/>
      <c r="H271" s="464"/>
      <c r="I271" s="470" t="s">
        <v>20</v>
      </c>
      <c r="J271" s="464"/>
      <c r="K271" s="464"/>
      <c r="L271" s="464"/>
      <c r="M271" s="464"/>
      <c r="N271" s="464"/>
      <c r="O271" s="464"/>
      <c r="P271" s="464"/>
      <c r="Q271" s="464"/>
      <c r="R271" s="464"/>
      <c r="S271" s="464"/>
      <c r="T271" s="464"/>
      <c r="U271" s="464"/>
      <c r="V271" s="464"/>
      <c r="W271" s="464"/>
      <c r="X271" s="467"/>
    </row>
    <row r="272" spans="1:24">
      <c r="A272" s="490">
        <v>269</v>
      </c>
      <c r="B272" s="474" t="s">
        <v>152</v>
      </c>
      <c r="C272" s="446" t="s">
        <v>860</v>
      </c>
      <c r="D272" s="446">
        <v>2011</v>
      </c>
      <c r="E272" s="462">
        <v>2015</v>
      </c>
      <c r="F272" s="462" t="s">
        <v>2572</v>
      </c>
      <c r="G272" s="464" t="s">
        <v>20</v>
      </c>
      <c r="H272" s="464"/>
      <c r="I272" s="470" t="s">
        <v>20</v>
      </c>
      <c r="J272" s="464"/>
      <c r="K272" s="464"/>
      <c r="L272" s="464"/>
      <c r="M272" s="464"/>
      <c r="N272" s="464"/>
      <c r="O272" s="464"/>
      <c r="P272" s="464"/>
      <c r="Q272" s="464"/>
      <c r="R272" s="464"/>
      <c r="S272" s="464"/>
      <c r="T272" s="464"/>
      <c r="U272" s="464"/>
      <c r="V272" s="464"/>
      <c r="W272" s="464"/>
      <c r="X272" s="467"/>
    </row>
    <row r="273" spans="1:24">
      <c r="A273" s="490">
        <v>270</v>
      </c>
      <c r="B273" s="474" t="s">
        <v>152</v>
      </c>
      <c r="C273" s="446" t="s">
        <v>860</v>
      </c>
      <c r="D273" s="446">
        <v>2016</v>
      </c>
      <c r="E273" s="462">
        <v>2021</v>
      </c>
      <c r="F273" s="462" t="s">
        <v>2572</v>
      </c>
      <c r="G273" s="464" t="s">
        <v>20</v>
      </c>
      <c r="H273" s="464"/>
      <c r="I273" s="470" t="s">
        <v>20</v>
      </c>
      <c r="J273" s="464"/>
      <c r="K273" s="464"/>
      <c r="L273" s="464"/>
      <c r="M273" s="464"/>
      <c r="N273" s="464"/>
      <c r="O273" s="464"/>
      <c r="P273" s="464"/>
      <c r="Q273" s="464"/>
      <c r="R273" s="464"/>
      <c r="S273" s="464"/>
      <c r="T273" s="464"/>
      <c r="U273" s="464"/>
      <c r="V273" s="464"/>
      <c r="W273" s="464"/>
      <c r="X273" s="467"/>
    </row>
    <row r="274" spans="1:24">
      <c r="A274" s="490">
        <v>271</v>
      </c>
      <c r="B274" s="474" t="s">
        <v>152</v>
      </c>
      <c r="C274" s="446" t="s">
        <v>153</v>
      </c>
      <c r="D274" s="446">
        <v>2006</v>
      </c>
      <c r="E274" s="462">
        <v>2019</v>
      </c>
      <c r="F274" s="462" t="s">
        <v>2572</v>
      </c>
      <c r="G274" s="464"/>
      <c r="H274" s="468" t="s">
        <v>20</v>
      </c>
      <c r="I274" s="469" t="s">
        <v>20</v>
      </c>
      <c r="J274" s="464"/>
      <c r="K274" s="464"/>
      <c r="L274" s="464"/>
      <c r="M274" s="464"/>
      <c r="N274" s="464"/>
      <c r="O274" s="464"/>
      <c r="P274" s="464"/>
      <c r="Q274" s="464"/>
      <c r="R274" s="464"/>
      <c r="S274" s="464"/>
      <c r="T274" s="464"/>
      <c r="U274" s="464"/>
      <c r="V274" s="464"/>
      <c r="W274" s="464"/>
      <c r="X274" s="467"/>
    </row>
    <row r="275" spans="1:24">
      <c r="A275" s="490">
        <v>272</v>
      </c>
      <c r="B275" s="474" t="s">
        <v>152</v>
      </c>
      <c r="C275" s="446" t="s">
        <v>154</v>
      </c>
      <c r="D275" s="446">
        <v>2014</v>
      </c>
      <c r="E275" s="462">
        <v>2018</v>
      </c>
      <c r="F275" s="462" t="s">
        <v>2572</v>
      </c>
      <c r="G275" s="464" t="s">
        <v>20</v>
      </c>
      <c r="H275" s="464"/>
      <c r="I275" s="470" t="s">
        <v>20</v>
      </c>
      <c r="J275" s="464"/>
      <c r="K275" s="464"/>
      <c r="L275" s="464"/>
      <c r="M275" s="464"/>
      <c r="N275" s="464"/>
      <c r="O275" s="464"/>
      <c r="P275" s="464"/>
      <c r="Q275" s="464"/>
      <c r="R275" s="464"/>
      <c r="S275" s="464"/>
      <c r="T275" s="464"/>
      <c r="U275" s="464"/>
      <c r="V275" s="464"/>
      <c r="W275" s="464"/>
      <c r="X275" s="467"/>
    </row>
    <row r="276" spans="1:24">
      <c r="A276" s="490">
        <v>273</v>
      </c>
      <c r="B276" s="474" t="s">
        <v>152</v>
      </c>
      <c r="C276" s="446" t="s">
        <v>1406</v>
      </c>
      <c r="D276" s="446">
        <v>2012</v>
      </c>
      <c r="E276" s="462">
        <v>2025</v>
      </c>
      <c r="F276" s="462" t="s">
        <v>2572</v>
      </c>
      <c r="G276" s="464"/>
      <c r="H276" s="464"/>
      <c r="I276" s="470" t="s">
        <v>20</v>
      </c>
      <c r="J276" s="464"/>
      <c r="K276" s="464"/>
      <c r="L276" s="464"/>
      <c r="M276" s="464"/>
      <c r="N276" s="464"/>
      <c r="O276" s="464"/>
      <c r="P276" s="464"/>
      <c r="Q276" s="464"/>
      <c r="R276" s="464"/>
      <c r="S276" s="464"/>
      <c r="T276" s="464"/>
      <c r="U276" s="464"/>
      <c r="V276" s="464"/>
      <c r="W276" s="464"/>
      <c r="X276" s="467"/>
    </row>
    <row r="277" spans="1:24">
      <c r="A277" s="490">
        <v>274</v>
      </c>
      <c r="B277" s="474" t="s">
        <v>152</v>
      </c>
      <c r="C277" s="446" t="s">
        <v>861</v>
      </c>
      <c r="D277" s="446">
        <v>2015</v>
      </c>
      <c r="E277" s="462">
        <v>2022</v>
      </c>
      <c r="F277" s="462" t="s">
        <v>2572</v>
      </c>
      <c r="G277" s="464" t="s">
        <v>20</v>
      </c>
      <c r="H277" s="464"/>
      <c r="I277" s="470" t="s">
        <v>20</v>
      </c>
      <c r="J277" s="464"/>
      <c r="K277" s="464"/>
      <c r="L277" s="464"/>
      <c r="M277" s="464"/>
      <c r="N277" s="464"/>
      <c r="O277" s="464"/>
      <c r="P277" s="464"/>
      <c r="Q277" s="464"/>
      <c r="R277" s="464"/>
      <c r="S277" s="464"/>
      <c r="T277" s="464"/>
      <c r="U277" s="464"/>
      <c r="V277" s="464"/>
      <c r="W277" s="464"/>
      <c r="X277" s="467"/>
    </row>
    <row r="278" spans="1:24">
      <c r="A278" s="490">
        <v>275</v>
      </c>
      <c r="B278" s="474" t="s">
        <v>152</v>
      </c>
      <c r="C278" s="446" t="s">
        <v>861</v>
      </c>
      <c r="D278" s="446">
        <v>2022</v>
      </c>
      <c r="E278" s="462" t="s">
        <v>19</v>
      </c>
      <c r="F278" s="462" t="s">
        <v>2572</v>
      </c>
      <c r="G278" s="464" t="s">
        <v>20</v>
      </c>
      <c r="H278" s="462" t="s">
        <v>20</v>
      </c>
      <c r="I278" s="470" t="s">
        <v>20</v>
      </c>
      <c r="J278" s="464"/>
      <c r="K278" s="464"/>
      <c r="L278" s="464"/>
      <c r="M278" s="464"/>
      <c r="N278" s="464"/>
      <c r="O278" s="464"/>
      <c r="P278" s="464"/>
      <c r="Q278" s="464"/>
      <c r="R278" s="464"/>
      <c r="S278" s="464"/>
      <c r="T278" s="464"/>
      <c r="U278" s="464"/>
      <c r="V278" s="464"/>
      <c r="W278" s="464"/>
      <c r="X278" s="467"/>
    </row>
    <row r="279" spans="1:24">
      <c r="A279" s="490">
        <v>276</v>
      </c>
      <c r="B279" s="474" t="s">
        <v>152</v>
      </c>
      <c r="C279" s="446" t="s">
        <v>862</v>
      </c>
      <c r="D279" s="446">
        <v>2012</v>
      </c>
      <c r="E279" s="462">
        <v>2013</v>
      </c>
      <c r="F279" s="462" t="s">
        <v>2572</v>
      </c>
      <c r="G279" s="464" t="s">
        <v>20</v>
      </c>
      <c r="H279" s="464"/>
      <c r="I279" s="470" t="s">
        <v>20</v>
      </c>
      <c r="J279" s="464"/>
      <c r="K279" s="464"/>
      <c r="L279" s="464"/>
      <c r="M279" s="464"/>
      <c r="N279" s="464"/>
      <c r="O279" s="464"/>
      <c r="P279" s="464"/>
      <c r="Q279" s="464"/>
      <c r="R279" s="464"/>
      <c r="S279" s="464"/>
      <c r="T279" s="464"/>
      <c r="U279" s="464"/>
      <c r="V279" s="464"/>
      <c r="W279" s="464"/>
      <c r="X279" s="467"/>
    </row>
    <row r="280" spans="1:24">
      <c r="A280" s="490">
        <v>277</v>
      </c>
      <c r="B280" s="474" t="s">
        <v>152</v>
      </c>
      <c r="C280" s="446" t="s">
        <v>862</v>
      </c>
      <c r="D280" s="446">
        <v>2014</v>
      </c>
      <c r="E280" s="462">
        <v>2019</v>
      </c>
      <c r="F280" s="462" t="s">
        <v>2572</v>
      </c>
      <c r="G280" s="464" t="s">
        <v>20</v>
      </c>
      <c r="H280" s="464"/>
      <c r="I280" s="470" t="s">
        <v>20</v>
      </c>
      <c r="J280" s="464"/>
      <c r="K280" s="464"/>
      <c r="L280" s="464"/>
      <c r="M280" s="464"/>
      <c r="N280" s="464"/>
      <c r="O280" s="464"/>
      <c r="P280" s="464"/>
      <c r="Q280" s="464"/>
      <c r="R280" s="464"/>
      <c r="S280" s="464"/>
      <c r="T280" s="464"/>
      <c r="U280" s="464"/>
      <c r="V280" s="464"/>
      <c r="W280" s="464"/>
      <c r="X280" s="467"/>
    </row>
    <row r="281" spans="1:24">
      <c r="A281" s="490">
        <v>278</v>
      </c>
      <c r="B281" s="474" t="s">
        <v>152</v>
      </c>
      <c r="C281" s="446" t="s">
        <v>862</v>
      </c>
      <c r="D281" s="446">
        <v>2020</v>
      </c>
      <c r="E281" s="462">
        <v>2020</v>
      </c>
      <c r="F281" s="462" t="s">
        <v>2572</v>
      </c>
      <c r="G281" s="464" t="s">
        <v>20</v>
      </c>
      <c r="H281" s="464"/>
      <c r="I281" s="470" t="s">
        <v>20</v>
      </c>
      <c r="J281" s="464"/>
      <c r="K281" s="464"/>
      <c r="L281" s="464"/>
      <c r="M281" s="464"/>
      <c r="N281" s="464"/>
      <c r="O281" s="464"/>
      <c r="P281" s="464"/>
      <c r="Q281" s="464"/>
      <c r="R281" s="464"/>
      <c r="S281" s="464"/>
      <c r="T281" s="464"/>
      <c r="U281" s="464"/>
      <c r="V281" s="464"/>
      <c r="W281" s="464"/>
      <c r="X281" s="467"/>
    </row>
    <row r="282" spans="1:24">
      <c r="A282" s="490">
        <v>279</v>
      </c>
      <c r="B282" s="474" t="s">
        <v>152</v>
      </c>
      <c r="C282" s="446" t="s">
        <v>155</v>
      </c>
      <c r="D282" s="446">
        <v>2008</v>
      </c>
      <c r="E282" s="462">
        <v>2016</v>
      </c>
      <c r="F282" s="462" t="s">
        <v>2572</v>
      </c>
      <c r="G282" s="464"/>
      <c r="H282" s="468" t="s">
        <v>20</v>
      </c>
      <c r="I282" s="469" t="s">
        <v>20</v>
      </c>
      <c r="J282" s="464"/>
      <c r="K282" s="464"/>
      <c r="L282" s="464"/>
      <c r="M282" s="464"/>
      <c r="N282" s="464"/>
      <c r="O282" s="464"/>
      <c r="P282" s="464"/>
      <c r="Q282" s="464"/>
      <c r="R282" s="464"/>
      <c r="S282" s="464"/>
      <c r="T282" s="464"/>
      <c r="U282" s="464"/>
      <c r="V282" s="464"/>
      <c r="W282" s="464"/>
      <c r="X282" s="467"/>
    </row>
    <row r="283" spans="1:24">
      <c r="A283" s="490">
        <v>280</v>
      </c>
      <c r="B283" s="474" t="s">
        <v>152</v>
      </c>
      <c r="C283" s="446" t="s">
        <v>155</v>
      </c>
      <c r="D283" s="446">
        <v>2011</v>
      </c>
      <c r="E283" s="462">
        <v>2015</v>
      </c>
      <c r="F283" s="462" t="s">
        <v>2572</v>
      </c>
      <c r="G283" s="464" t="s">
        <v>20</v>
      </c>
      <c r="H283" s="464"/>
      <c r="I283" s="470" t="s">
        <v>20</v>
      </c>
      <c r="J283" s="464"/>
      <c r="K283" s="464"/>
      <c r="L283" s="464"/>
      <c r="M283" s="464"/>
      <c r="N283" s="464"/>
      <c r="O283" s="464"/>
      <c r="P283" s="464"/>
      <c r="Q283" s="464"/>
      <c r="R283" s="464"/>
      <c r="S283" s="464"/>
      <c r="T283" s="464"/>
      <c r="U283" s="464"/>
      <c r="V283" s="464"/>
      <c r="W283" s="464"/>
      <c r="X283" s="467"/>
    </row>
    <row r="284" spans="1:24">
      <c r="A284" s="490">
        <v>281</v>
      </c>
      <c r="B284" s="474" t="s">
        <v>152</v>
      </c>
      <c r="C284" s="446" t="s">
        <v>155</v>
      </c>
      <c r="D284" s="446">
        <v>2016</v>
      </c>
      <c r="E284" s="462">
        <v>2019</v>
      </c>
      <c r="F284" s="462" t="s">
        <v>2572</v>
      </c>
      <c r="G284" s="464" t="s">
        <v>20</v>
      </c>
      <c r="H284" s="464"/>
      <c r="I284" s="470" t="s">
        <v>20</v>
      </c>
      <c r="J284" s="464"/>
      <c r="K284" s="464"/>
      <c r="L284" s="464"/>
      <c r="M284" s="464"/>
      <c r="N284" s="464"/>
      <c r="O284" s="464"/>
      <c r="P284" s="464"/>
      <c r="Q284" s="464"/>
      <c r="R284" s="464"/>
      <c r="S284" s="464"/>
      <c r="T284" s="464"/>
      <c r="U284" s="464"/>
      <c r="V284" s="464"/>
      <c r="W284" s="464"/>
      <c r="X284" s="467"/>
    </row>
    <row r="285" spans="1:24">
      <c r="A285" s="490">
        <v>282</v>
      </c>
      <c r="B285" s="474" t="s">
        <v>152</v>
      </c>
      <c r="C285" s="446" t="s">
        <v>155</v>
      </c>
      <c r="D285" s="446">
        <v>2016</v>
      </c>
      <c r="E285" s="462" t="s">
        <v>19</v>
      </c>
      <c r="F285" s="462" t="s">
        <v>2572</v>
      </c>
      <c r="G285" s="464"/>
      <c r="H285" s="468" t="s">
        <v>20</v>
      </c>
      <c r="I285" s="469" t="s">
        <v>20</v>
      </c>
      <c r="J285" s="464"/>
      <c r="K285" s="464"/>
      <c r="L285" s="464"/>
      <c r="M285" s="464"/>
      <c r="N285" s="464"/>
      <c r="O285" s="464"/>
      <c r="P285" s="464"/>
      <c r="Q285" s="464"/>
      <c r="R285" s="464"/>
      <c r="S285" s="464"/>
      <c r="T285" s="464"/>
      <c r="U285" s="464"/>
      <c r="V285" s="464"/>
      <c r="W285" s="464"/>
      <c r="X285" s="467"/>
    </row>
    <row r="286" spans="1:24">
      <c r="A286" s="490">
        <v>283</v>
      </c>
      <c r="B286" s="474" t="s">
        <v>152</v>
      </c>
      <c r="C286" s="446" t="s">
        <v>863</v>
      </c>
      <c r="D286" s="446">
        <v>2016</v>
      </c>
      <c r="E286" s="462">
        <v>2016</v>
      </c>
      <c r="F286" s="462" t="s">
        <v>2572</v>
      </c>
      <c r="G286" s="464" t="s">
        <v>20</v>
      </c>
      <c r="H286" s="464"/>
      <c r="I286" s="464" t="s">
        <v>20</v>
      </c>
      <c r="J286" s="464"/>
      <c r="K286" s="464"/>
      <c r="L286" s="464"/>
      <c r="M286" s="464"/>
      <c r="N286" s="464"/>
      <c r="O286" s="464"/>
      <c r="P286" s="464"/>
      <c r="Q286" s="464"/>
      <c r="R286" s="464"/>
      <c r="S286" s="464"/>
      <c r="T286" s="464"/>
      <c r="U286" s="464"/>
      <c r="V286" s="464"/>
      <c r="W286" s="464"/>
      <c r="X286" s="467"/>
    </row>
    <row r="287" spans="1:24">
      <c r="A287" s="490">
        <v>284</v>
      </c>
      <c r="B287" s="474" t="s">
        <v>152</v>
      </c>
      <c r="C287" s="446" t="s">
        <v>864</v>
      </c>
      <c r="D287" s="446">
        <v>2010</v>
      </c>
      <c r="E287" s="462">
        <v>2017</v>
      </c>
      <c r="F287" s="462" t="s">
        <v>2572</v>
      </c>
      <c r="G287" s="464" t="s">
        <v>20</v>
      </c>
      <c r="H287" s="464"/>
      <c r="I287" s="464" t="s">
        <v>20</v>
      </c>
      <c r="J287" s="464"/>
      <c r="K287" s="464"/>
      <c r="L287" s="464"/>
      <c r="M287" s="464"/>
      <c r="N287" s="464"/>
      <c r="O287" s="464"/>
      <c r="P287" s="464"/>
      <c r="Q287" s="464"/>
      <c r="R287" s="464"/>
      <c r="S287" s="464"/>
      <c r="T287" s="464"/>
      <c r="U287" s="464"/>
      <c r="V287" s="464"/>
      <c r="W287" s="464"/>
      <c r="X287" s="467"/>
    </row>
    <row r="288" spans="1:24">
      <c r="A288" s="490">
        <v>285</v>
      </c>
      <c r="B288" s="474" t="s">
        <v>152</v>
      </c>
      <c r="C288" s="446" t="s">
        <v>864</v>
      </c>
      <c r="D288" s="446">
        <v>2018</v>
      </c>
      <c r="E288" s="462">
        <v>2021</v>
      </c>
      <c r="F288" s="462" t="s">
        <v>2572</v>
      </c>
      <c r="G288" s="464" t="s">
        <v>20</v>
      </c>
      <c r="H288" s="464"/>
      <c r="I288" s="464" t="s">
        <v>20</v>
      </c>
      <c r="J288" s="464"/>
      <c r="K288" s="464"/>
      <c r="L288" s="464"/>
      <c r="M288" s="464"/>
      <c r="N288" s="464"/>
      <c r="O288" s="464"/>
      <c r="P288" s="464"/>
      <c r="Q288" s="464"/>
      <c r="R288" s="464"/>
      <c r="S288" s="464"/>
      <c r="T288" s="464"/>
      <c r="U288" s="464"/>
      <c r="V288" s="464"/>
      <c r="W288" s="464"/>
      <c r="X288" s="467"/>
    </row>
    <row r="289" spans="1:24">
      <c r="A289" s="490">
        <v>286</v>
      </c>
      <c r="B289" s="474" t="s">
        <v>152</v>
      </c>
      <c r="C289" s="446" t="s">
        <v>499</v>
      </c>
      <c r="D289" s="446">
        <v>2021</v>
      </c>
      <c r="E289" s="462" t="s">
        <v>19</v>
      </c>
      <c r="F289" s="462" t="s">
        <v>2572</v>
      </c>
      <c r="G289" s="462" t="s">
        <v>20</v>
      </c>
      <c r="H289" s="468" t="s">
        <v>20</v>
      </c>
      <c r="I289" s="469" t="s">
        <v>20</v>
      </c>
      <c r="J289" s="464"/>
      <c r="K289" s="464"/>
      <c r="L289" s="464"/>
      <c r="M289" s="464"/>
      <c r="N289" s="464"/>
      <c r="O289" s="464"/>
      <c r="P289" s="464"/>
      <c r="Q289" s="464"/>
      <c r="R289" s="464"/>
      <c r="S289" s="464"/>
      <c r="T289" s="464"/>
      <c r="U289" s="464"/>
      <c r="V289" s="464"/>
      <c r="W289" s="464"/>
      <c r="X289" s="467"/>
    </row>
    <row r="290" spans="1:24">
      <c r="A290" s="490">
        <v>287</v>
      </c>
      <c r="B290" s="474" t="s">
        <v>152</v>
      </c>
      <c r="C290" s="446" t="s">
        <v>865</v>
      </c>
      <c r="D290" s="446">
        <v>2012</v>
      </c>
      <c r="E290" s="462">
        <v>2014</v>
      </c>
      <c r="F290" s="462" t="s">
        <v>2572</v>
      </c>
      <c r="G290" s="464" t="s">
        <v>20</v>
      </c>
      <c r="H290" s="464"/>
      <c r="I290" s="464" t="s">
        <v>20</v>
      </c>
      <c r="J290" s="464"/>
      <c r="K290" s="464"/>
      <c r="L290" s="464"/>
      <c r="M290" s="464"/>
      <c r="N290" s="464"/>
      <c r="O290" s="464"/>
      <c r="P290" s="464"/>
      <c r="Q290" s="464"/>
      <c r="R290" s="464"/>
      <c r="S290" s="464"/>
      <c r="T290" s="464"/>
      <c r="U290" s="464"/>
      <c r="V290" s="464"/>
      <c r="W290" s="464"/>
      <c r="X290" s="467"/>
    </row>
    <row r="291" spans="1:24">
      <c r="A291" s="490">
        <v>288</v>
      </c>
      <c r="B291" s="474" t="s">
        <v>152</v>
      </c>
      <c r="C291" s="446" t="s">
        <v>866</v>
      </c>
      <c r="D291" s="446">
        <v>2010</v>
      </c>
      <c r="E291" s="462">
        <v>2020</v>
      </c>
      <c r="F291" s="462" t="s">
        <v>2572</v>
      </c>
      <c r="G291" s="464" t="s">
        <v>20</v>
      </c>
      <c r="H291" s="464"/>
      <c r="I291" s="464" t="s">
        <v>20</v>
      </c>
      <c r="J291" s="464"/>
      <c r="K291" s="464"/>
      <c r="L291" s="464"/>
      <c r="M291" s="464"/>
      <c r="N291" s="464"/>
      <c r="O291" s="464"/>
      <c r="P291" s="464"/>
      <c r="Q291" s="464"/>
      <c r="R291" s="464"/>
      <c r="S291" s="464"/>
      <c r="T291" s="464"/>
      <c r="U291" s="464"/>
      <c r="V291" s="464"/>
      <c r="W291" s="464"/>
      <c r="X291" s="467"/>
    </row>
    <row r="292" spans="1:24">
      <c r="A292" s="490">
        <v>289</v>
      </c>
      <c r="B292" s="474" t="s">
        <v>152</v>
      </c>
      <c r="C292" s="446" t="s">
        <v>867</v>
      </c>
      <c r="D292" s="446">
        <v>2012</v>
      </c>
      <c r="E292" s="462">
        <v>2020</v>
      </c>
      <c r="F292" s="462" t="s">
        <v>2572</v>
      </c>
      <c r="G292" s="464" t="s">
        <v>20</v>
      </c>
      <c r="H292" s="464"/>
      <c r="I292" s="464" t="s">
        <v>20</v>
      </c>
      <c r="J292" s="464"/>
      <c r="K292" s="464"/>
      <c r="L292" s="464"/>
      <c r="M292" s="464"/>
      <c r="N292" s="464"/>
      <c r="O292" s="464"/>
      <c r="P292" s="464"/>
      <c r="Q292" s="464"/>
      <c r="R292" s="464"/>
      <c r="S292" s="464"/>
      <c r="T292" s="464"/>
      <c r="U292" s="464"/>
      <c r="V292" s="464"/>
      <c r="W292" s="464"/>
      <c r="X292" s="467"/>
    </row>
    <row r="293" spans="1:24">
      <c r="A293" s="490">
        <v>290</v>
      </c>
      <c r="B293" s="474" t="s">
        <v>152</v>
      </c>
      <c r="C293" s="446" t="s">
        <v>868</v>
      </c>
      <c r="D293" s="446">
        <v>2008</v>
      </c>
      <c r="E293" s="462">
        <v>2015</v>
      </c>
      <c r="F293" s="462" t="s">
        <v>2572</v>
      </c>
      <c r="G293" s="464" t="s">
        <v>20</v>
      </c>
      <c r="H293" s="464"/>
      <c r="I293" s="464" t="s">
        <v>20</v>
      </c>
      <c r="J293" s="464"/>
      <c r="K293" s="464"/>
      <c r="L293" s="464"/>
      <c r="M293" s="464"/>
      <c r="N293" s="464"/>
      <c r="O293" s="464"/>
      <c r="P293" s="464"/>
      <c r="Q293" s="464"/>
      <c r="R293" s="464"/>
      <c r="S293" s="464"/>
      <c r="T293" s="464"/>
      <c r="U293" s="464"/>
      <c r="V293" s="464"/>
      <c r="W293" s="464"/>
      <c r="X293" s="467"/>
    </row>
    <row r="294" spans="1:24">
      <c r="A294" s="490">
        <v>291</v>
      </c>
      <c r="B294" s="474" t="s">
        <v>152</v>
      </c>
      <c r="C294" s="446" t="s">
        <v>868</v>
      </c>
      <c r="D294" s="446">
        <v>2016</v>
      </c>
      <c r="E294" s="462">
        <v>2020</v>
      </c>
      <c r="F294" s="462" t="s">
        <v>2572</v>
      </c>
      <c r="G294" s="464" t="s">
        <v>20</v>
      </c>
      <c r="H294" s="464"/>
      <c r="I294" s="464" t="s">
        <v>20</v>
      </c>
      <c r="J294" s="464"/>
      <c r="K294" s="464"/>
      <c r="L294" s="464"/>
      <c r="M294" s="464"/>
      <c r="N294" s="464"/>
      <c r="O294" s="464"/>
      <c r="P294" s="464"/>
      <c r="Q294" s="464"/>
      <c r="R294" s="464"/>
      <c r="S294" s="464"/>
      <c r="T294" s="464"/>
      <c r="U294" s="464"/>
      <c r="V294" s="464"/>
      <c r="W294" s="464"/>
      <c r="X294" s="467"/>
    </row>
    <row r="295" spans="1:24">
      <c r="A295" s="490">
        <v>292</v>
      </c>
      <c r="B295" s="474" t="s">
        <v>152</v>
      </c>
      <c r="C295" s="446" t="s">
        <v>869</v>
      </c>
      <c r="D295" s="446">
        <v>2013</v>
      </c>
      <c r="E295" s="462">
        <v>2015</v>
      </c>
      <c r="F295" s="462" t="s">
        <v>2572</v>
      </c>
      <c r="G295" s="464" t="s">
        <v>20</v>
      </c>
      <c r="H295" s="464"/>
      <c r="I295" s="464" t="s">
        <v>20</v>
      </c>
      <c r="J295" s="464"/>
      <c r="K295" s="464"/>
      <c r="L295" s="464"/>
      <c r="M295" s="464"/>
      <c r="N295" s="464"/>
      <c r="O295" s="464"/>
      <c r="P295" s="464"/>
      <c r="Q295" s="464"/>
      <c r="R295" s="464"/>
      <c r="S295" s="464"/>
      <c r="T295" s="464"/>
      <c r="U295" s="464"/>
      <c r="V295" s="464"/>
      <c r="W295" s="464"/>
      <c r="X295" s="467"/>
    </row>
    <row r="296" spans="1:24">
      <c r="A296" s="490">
        <v>293</v>
      </c>
      <c r="B296" s="474" t="s">
        <v>152</v>
      </c>
      <c r="C296" s="446" t="s">
        <v>869</v>
      </c>
      <c r="D296" s="446">
        <v>2016</v>
      </c>
      <c r="E296" s="462">
        <v>2021</v>
      </c>
      <c r="F296" s="462" t="s">
        <v>2572</v>
      </c>
      <c r="G296" s="464" t="s">
        <v>20</v>
      </c>
      <c r="H296" s="464"/>
      <c r="I296" s="464" t="s">
        <v>20</v>
      </c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7"/>
    </row>
    <row r="297" spans="1:24">
      <c r="A297" s="490">
        <v>294</v>
      </c>
      <c r="B297" s="474" t="s">
        <v>152</v>
      </c>
      <c r="C297" s="446" t="s">
        <v>1159</v>
      </c>
      <c r="D297" s="446">
        <v>2012</v>
      </c>
      <c r="E297" s="462" t="s">
        <v>19</v>
      </c>
      <c r="F297" s="462" t="s">
        <v>2572</v>
      </c>
      <c r="G297" s="464"/>
      <c r="H297" s="468" t="s">
        <v>20</v>
      </c>
      <c r="I297" s="469" t="s">
        <v>20</v>
      </c>
      <c r="J297" s="464"/>
      <c r="K297" s="464"/>
      <c r="L297" s="464"/>
      <c r="M297" s="464"/>
      <c r="N297" s="464"/>
      <c r="O297" s="464"/>
      <c r="P297" s="464"/>
      <c r="Q297" s="464"/>
      <c r="R297" s="464"/>
      <c r="S297" s="464"/>
      <c r="T297" s="464"/>
      <c r="U297" s="464"/>
      <c r="V297" s="464"/>
      <c r="W297" s="464"/>
      <c r="X297" s="467"/>
    </row>
    <row r="298" spans="1:24">
      <c r="A298" s="490">
        <v>295</v>
      </c>
      <c r="B298" s="474" t="s">
        <v>152</v>
      </c>
      <c r="C298" s="446" t="s">
        <v>709</v>
      </c>
      <c r="D298" s="446">
        <v>2013</v>
      </c>
      <c r="E298" s="462">
        <v>2019</v>
      </c>
      <c r="F298" s="462" t="s">
        <v>2572</v>
      </c>
      <c r="G298" s="464"/>
      <c r="H298" s="464"/>
      <c r="I298" s="469" t="s">
        <v>20</v>
      </c>
      <c r="J298" s="464"/>
      <c r="K298" s="464"/>
      <c r="L298" s="464"/>
      <c r="M298" s="464"/>
      <c r="N298" s="464"/>
      <c r="O298" s="464"/>
      <c r="P298" s="464"/>
      <c r="Q298" s="464"/>
      <c r="R298" s="464"/>
      <c r="S298" s="464"/>
      <c r="T298" s="464"/>
      <c r="U298" s="464"/>
      <c r="V298" s="464"/>
      <c r="W298" s="464"/>
      <c r="X298" s="467"/>
    </row>
    <row r="299" spans="1:24">
      <c r="A299" s="490">
        <v>296</v>
      </c>
      <c r="B299" s="474" t="s">
        <v>152</v>
      </c>
      <c r="C299" s="446" t="s">
        <v>1408</v>
      </c>
      <c r="D299" s="446">
        <v>2013</v>
      </c>
      <c r="E299" s="462">
        <v>2018</v>
      </c>
      <c r="F299" s="462" t="s">
        <v>2572</v>
      </c>
      <c r="G299" s="462" t="s">
        <v>20</v>
      </c>
      <c r="H299" s="464" t="s">
        <v>20</v>
      </c>
      <c r="I299" s="464" t="s">
        <v>20</v>
      </c>
      <c r="J299" s="464"/>
      <c r="K299" s="464"/>
      <c r="L299" s="464"/>
      <c r="M299" s="464"/>
      <c r="N299" s="464"/>
      <c r="O299" s="464"/>
      <c r="P299" s="464"/>
      <c r="Q299" s="464"/>
      <c r="R299" s="464"/>
      <c r="S299" s="464"/>
      <c r="T299" s="464"/>
      <c r="U299" s="464"/>
      <c r="V299" s="464"/>
      <c r="W299" s="464"/>
      <c r="X299" s="467"/>
    </row>
    <row r="300" spans="1:24">
      <c r="A300" s="490">
        <v>297</v>
      </c>
      <c r="B300" s="474" t="s">
        <v>152</v>
      </c>
      <c r="C300" s="446" t="s">
        <v>1408</v>
      </c>
      <c r="D300" s="446">
        <v>2019</v>
      </c>
      <c r="E300" s="462" t="s">
        <v>19</v>
      </c>
      <c r="F300" s="462" t="s">
        <v>2572</v>
      </c>
      <c r="G300" s="462" t="s">
        <v>20</v>
      </c>
      <c r="H300" s="464" t="s">
        <v>20</v>
      </c>
      <c r="I300" s="464" t="s">
        <v>20</v>
      </c>
      <c r="J300" s="464"/>
      <c r="K300" s="464"/>
      <c r="L300" s="464"/>
      <c r="M300" s="464"/>
      <c r="N300" s="464"/>
      <c r="O300" s="464"/>
      <c r="P300" s="464"/>
      <c r="Q300" s="464"/>
      <c r="R300" s="464"/>
      <c r="S300" s="464"/>
      <c r="T300" s="464"/>
      <c r="U300" s="464"/>
      <c r="V300" s="464"/>
      <c r="W300" s="464"/>
      <c r="X300" s="467"/>
    </row>
    <row r="301" spans="1:24">
      <c r="A301" s="490">
        <v>298</v>
      </c>
      <c r="B301" s="474" t="s">
        <v>152</v>
      </c>
      <c r="C301" s="446" t="s">
        <v>870</v>
      </c>
      <c r="D301" s="446">
        <v>2009</v>
      </c>
      <c r="E301" s="462">
        <v>2022</v>
      </c>
      <c r="F301" s="462" t="s">
        <v>2572</v>
      </c>
      <c r="G301" s="462" t="s">
        <v>20</v>
      </c>
      <c r="H301" s="464"/>
      <c r="I301" s="464" t="s">
        <v>20</v>
      </c>
      <c r="J301" s="464"/>
      <c r="K301" s="464"/>
      <c r="L301" s="464"/>
      <c r="M301" s="464"/>
      <c r="N301" s="464"/>
      <c r="O301" s="464"/>
      <c r="P301" s="464"/>
      <c r="Q301" s="464"/>
      <c r="R301" s="464"/>
      <c r="S301" s="464"/>
      <c r="T301" s="464"/>
      <c r="U301" s="464"/>
      <c r="V301" s="464"/>
      <c r="W301" s="464"/>
      <c r="X301" s="467"/>
    </row>
    <row r="302" spans="1:24">
      <c r="A302" s="490">
        <v>299</v>
      </c>
      <c r="B302" s="474" t="s">
        <v>152</v>
      </c>
      <c r="C302" s="446" t="s">
        <v>871</v>
      </c>
      <c r="D302" s="446">
        <v>2008</v>
      </c>
      <c r="E302" s="462">
        <v>2022</v>
      </c>
      <c r="F302" s="462" t="s">
        <v>2572</v>
      </c>
      <c r="G302" s="462" t="s">
        <v>20</v>
      </c>
      <c r="H302" s="464"/>
      <c r="I302" s="464" t="s">
        <v>20</v>
      </c>
      <c r="J302" s="464"/>
      <c r="K302" s="464"/>
      <c r="L302" s="464"/>
      <c r="M302" s="464"/>
      <c r="N302" s="464"/>
      <c r="O302" s="464"/>
      <c r="P302" s="464"/>
      <c r="Q302" s="464"/>
      <c r="R302" s="464"/>
      <c r="S302" s="464"/>
      <c r="T302" s="464"/>
      <c r="U302" s="464"/>
      <c r="V302" s="464"/>
      <c r="W302" s="464"/>
      <c r="X302" s="467"/>
    </row>
    <row r="303" spans="1:24">
      <c r="A303" s="490">
        <v>300</v>
      </c>
      <c r="B303" s="474" t="s">
        <v>152</v>
      </c>
      <c r="C303" s="446" t="s">
        <v>872</v>
      </c>
      <c r="D303" s="446">
        <v>2012</v>
      </c>
      <c r="E303" s="462">
        <v>2022</v>
      </c>
      <c r="F303" s="462" t="s">
        <v>2572</v>
      </c>
      <c r="G303" s="462" t="s">
        <v>20</v>
      </c>
      <c r="H303" s="464"/>
      <c r="I303" s="464" t="s">
        <v>20</v>
      </c>
      <c r="J303" s="464"/>
      <c r="K303" s="464"/>
      <c r="L303" s="464"/>
      <c r="M303" s="464"/>
      <c r="N303" s="464"/>
      <c r="O303" s="464"/>
      <c r="P303" s="464"/>
      <c r="Q303" s="464"/>
      <c r="R303" s="464"/>
      <c r="S303" s="464"/>
      <c r="T303" s="464"/>
      <c r="U303" s="464"/>
      <c r="V303" s="464"/>
      <c r="W303" s="464"/>
      <c r="X303" s="467"/>
    </row>
    <row r="304" spans="1:24">
      <c r="A304" s="490">
        <v>301</v>
      </c>
      <c r="B304" s="474" t="s">
        <v>152</v>
      </c>
      <c r="C304" s="446" t="s">
        <v>873</v>
      </c>
      <c r="D304" s="446">
        <v>2019</v>
      </c>
      <c r="E304" s="462">
        <v>2021</v>
      </c>
      <c r="F304" s="462" t="s">
        <v>2572</v>
      </c>
      <c r="G304" s="462" t="s">
        <v>20</v>
      </c>
      <c r="H304" s="464"/>
      <c r="I304" s="464" t="s">
        <v>20</v>
      </c>
      <c r="J304" s="464"/>
      <c r="K304" s="464"/>
      <c r="L304" s="464"/>
      <c r="M304" s="464"/>
      <c r="N304" s="464"/>
      <c r="O304" s="464"/>
      <c r="P304" s="464"/>
      <c r="Q304" s="464"/>
      <c r="R304" s="464"/>
      <c r="S304" s="464"/>
      <c r="T304" s="464"/>
      <c r="U304" s="464"/>
      <c r="V304" s="464"/>
      <c r="W304" s="464"/>
      <c r="X304" s="467"/>
    </row>
    <row r="305" spans="1:24">
      <c r="A305" s="490">
        <v>302</v>
      </c>
      <c r="B305" s="474" t="s">
        <v>152</v>
      </c>
      <c r="C305" s="446" t="s">
        <v>874</v>
      </c>
      <c r="D305" s="446">
        <v>2019</v>
      </c>
      <c r="E305" s="462">
        <v>2021</v>
      </c>
      <c r="F305" s="462" t="s">
        <v>2572</v>
      </c>
      <c r="G305" s="462" t="s">
        <v>20</v>
      </c>
      <c r="H305" s="464"/>
      <c r="I305" s="464" t="s">
        <v>20</v>
      </c>
      <c r="J305" s="464"/>
      <c r="K305" s="464"/>
      <c r="L305" s="464"/>
      <c r="M305" s="464"/>
      <c r="N305" s="464"/>
      <c r="O305" s="464"/>
      <c r="P305" s="464"/>
      <c r="Q305" s="464"/>
      <c r="R305" s="464"/>
      <c r="S305" s="464"/>
      <c r="T305" s="464"/>
      <c r="U305" s="464"/>
      <c r="V305" s="464"/>
      <c r="W305" s="464"/>
      <c r="X305" s="467"/>
    </row>
    <row r="306" spans="1:24">
      <c r="A306" s="490">
        <v>303</v>
      </c>
      <c r="B306" s="474" t="s">
        <v>152</v>
      </c>
      <c r="C306" s="446" t="s">
        <v>875</v>
      </c>
      <c r="D306" s="446">
        <v>2019</v>
      </c>
      <c r="E306" s="462">
        <v>2021</v>
      </c>
      <c r="F306" s="462" t="s">
        <v>2572</v>
      </c>
      <c r="G306" s="462" t="s">
        <v>20</v>
      </c>
      <c r="H306" s="464"/>
      <c r="I306" s="464" t="s">
        <v>20</v>
      </c>
      <c r="J306" s="464"/>
      <c r="K306" s="464"/>
      <c r="L306" s="464"/>
      <c r="M306" s="464"/>
      <c r="N306" s="464"/>
      <c r="O306" s="464"/>
      <c r="P306" s="464"/>
      <c r="Q306" s="464"/>
      <c r="R306" s="464"/>
      <c r="S306" s="464"/>
      <c r="T306" s="464"/>
      <c r="U306" s="464"/>
      <c r="V306" s="464"/>
      <c r="W306" s="464"/>
      <c r="X306" s="467"/>
    </row>
    <row r="307" spans="1:24">
      <c r="A307" s="490">
        <v>304</v>
      </c>
      <c r="B307" s="474" t="s">
        <v>152</v>
      </c>
      <c r="C307" s="446" t="s">
        <v>876</v>
      </c>
      <c r="D307" s="446">
        <v>2012</v>
      </c>
      <c r="E307" s="462">
        <v>2020</v>
      </c>
      <c r="F307" s="462" t="s">
        <v>2572</v>
      </c>
      <c r="G307" s="462" t="s">
        <v>20</v>
      </c>
      <c r="H307" s="464"/>
      <c r="I307" s="464" t="s">
        <v>20</v>
      </c>
      <c r="J307" s="464"/>
      <c r="K307" s="464"/>
      <c r="L307" s="464"/>
      <c r="M307" s="464"/>
      <c r="N307" s="464"/>
      <c r="O307" s="464"/>
      <c r="P307" s="464"/>
      <c r="Q307" s="464"/>
      <c r="R307" s="464"/>
      <c r="S307" s="464"/>
      <c r="T307" s="464"/>
      <c r="U307" s="464"/>
      <c r="V307" s="464"/>
      <c r="W307" s="464"/>
      <c r="X307" s="467"/>
    </row>
    <row r="308" spans="1:24">
      <c r="A308" s="490">
        <v>305</v>
      </c>
      <c r="B308" s="474" t="s">
        <v>152</v>
      </c>
      <c r="C308" s="446" t="s">
        <v>877</v>
      </c>
      <c r="D308" s="446">
        <v>2012</v>
      </c>
      <c r="E308" s="462">
        <v>2014</v>
      </c>
      <c r="F308" s="462" t="s">
        <v>2572</v>
      </c>
      <c r="G308" s="462" t="s">
        <v>20</v>
      </c>
      <c r="H308" s="464"/>
      <c r="I308" s="464" t="s">
        <v>20</v>
      </c>
      <c r="J308" s="464"/>
      <c r="K308" s="464"/>
      <c r="L308" s="464"/>
      <c r="M308" s="464"/>
      <c r="N308" s="464"/>
      <c r="O308" s="464"/>
      <c r="P308" s="464"/>
      <c r="Q308" s="464"/>
      <c r="R308" s="464"/>
      <c r="S308" s="464"/>
      <c r="T308" s="464"/>
      <c r="U308" s="464"/>
      <c r="V308" s="464"/>
      <c r="W308" s="464"/>
      <c r="X308" s="467"/>
    </row>
    <row r="309" spans="1:24">
      <c r="A309" s="490">
        <v>306</v>
      </c>
      <c r="B309" s="474" t="s">
        <v>152</v>
      </c>
      <c r="C309" s="446" t="s">
        <v>877</v>
      </c>
      <c r="D309" s="446">
        <v>2015</v>
      </c>
      <c r="E309" s="462">
        <v>2021</v>
      </c>
      <c r="F309" s="462" t="s">
        <v>2572</v>
      </c>
      <c r="G309" s="462" t="s">
        <v>20</v>
      </c>
      <c r="H309" s="464"/>
      <c r="I309" s="464" t="s">
        <v>20</v>
      </c>
      <c r="J309" s="464"/>
      <c r="K309" s="464"/>
      <c r="L309" s="464"/>
      <c r="M309" s="464"/>
      <c r="N309" s="464"/>
      <c r="O309" s="464"/>
      <c r="P309" s="464"/>
      <c r="Q309" s="464"/>
      <c r="R309" s="464"/>
      <c r="S309" s="464"/>
      <c r="T309" s="464"/>
      <c r="U309" s="464"/>
      <c r="V309" s="464"/>
      <c r="W309" s="464"/>
      <c r="X309" s="467"/>
    </row>
    <row r="310" spans="1:24">
      <c r="A310" s="490">
        <v>307</v>
      </c>
      <c r="B310" s="474" t="s">
        <v>152</v>
      </c>
      <c r="C310" s="446" t="s">
        <v>878</v>
      </c>
      <c r="D310" s="446">
        <v>2014</v>
      </c>
      <c r="E310" s="462">
        <v>2017</v>
      </c>
      <c r="F310" s="462" t="s">
        <v>2572</v>
      </c>
      <c r="G310" s="462" t="s">
        <v>20</v>
      </c>
      <c r="H310" s="464"/>
      <c r="I310" s="464" t="s">
        <v>20</v>
      </c>
      <c r="J310" s="464"/>
      <c r="K310" s="464"/>
      <c r="L310" s="464"/>
      <c r="M310" s="464"/>
      <c r="N310" s="464"/>
      <c r="O310" s="464"/>
      <c r="P310" s="464"/>
      <c r="Q310" s="464"/>
      <c r="R310" s="464"/>
      <c r="S310" s="464"/>
      <c r="T310" s="464"/>
      <c r="U310" s="464"/>
      <c r="V310" s="464"/>
      <c r="W310" s="464"/>
      <c r="X310" s="467"/>
    </row>
    <row r="311" spans="1:24">
      <c r="A311" s="490">
        <v>308</v>
      </c>
      <c r="B311" s="474" t="s">
        <v>152</v>
      </c>
      <c r="C311" s="446" t="s">
        <v>879</v>
      </c>
      <c r="D311" s="446">
        <v>2009</v>
      </c>
      <c r="E311" s="462">
        <v>2021</v>
      </c>
      <c r="F311" s="462" t="s">
        <v>2572</v>
      </c>
      <c r="G311" s="462" t="s">
        <v>20</v>
      </c>
      <c r="H311" s="464"/>
      <c r="I311" s="464" t="s">
        <v>20</v>
      </c>
      <c r="J311" s="464"/>
      <c r="K311" s="464"/>
      <c r="L311" s="464"/>
      <c r="M311" s="464"/>
      <c r="N311" s="464"/>
      <c r="O311" s="464"/>
      <c r="P311" s="464"/>
      <c r="Q311" s="464"/>
      <c r="R311" s="464"/>
      <c r="S311" s="464"/>
      <c r="T311" s="464"/>
      <c r="U311" s="464"/>
      <c r="V311" s="464"/>
      <c r="W311" s="464"/>
      <c r="X311" s="467"/>
    </row>
    <row r="312" spans="1:24">
      <c r="A312" s="490">
        <v>309</v>
      </c>
      <c r="B312" s="474" t="s">
        <v>152</v>
      </c>
      <c r="C312" s="446" t="s">
        <v>880</v>
      </c>
      <c r="D312" s="446">
        <v>2012</v>
      </c>
      <c r="E312" s="462">
        <v>2013</v>
      </c>
      <c r="F312" s="462" t="s">
        <v>2572</v>
      </c>
      <c r="G312" s="462" t="s">
        <v>20</v>
      </c>
      <c r="H312" s="464"/>
      <c r="I312" s="464" t="s">
        <v>20</v>
      </c>
      <c r="J312" s="464"/>
      <c r="K312" s="464"/>
      <c r="L312" s="464"/>
      <c r="M312" s="464"/>
      <c r="N312" s="464"/>
      <c r="O312" s="464"/>
      <c r="P312" s="464"/>
      <c r="Q312" s="464"/>
      <c r="R312" s="464"/>
      <c r="S312" s="464"/>
      <c r="T312" s="464"/>
      <c r="U312" s="464"/>
      <c r="V312" s="464"/>
      <c r="W312" s="464"/>
      <c r="X312" s="467"/>
    </row>
    <row r="313" spans="1:24">
      <c r="A313" s="490">
        <v>310</v>
      </c>
      <c r="B313" s="474" t="s">
        <v>152</v>
      </c>
      <c r="C313" s="446" t="s">
        <v>881</v>
      </c>
      <c r="D313" s="446">
        <v>2016</v>
      </c>
      <c r="E313" s="462">
        <v>2019</v>
      </c>
      <c r="F313" s="462" t="s">
        <v>2572</v>
      </c>
      <c r="G313" s="462" t="s">
        <v>20</v>
      </c>
      <c r="H313" s="464"/>
      <c r="I313" s="464" t="s">
        <v>20</v>
      </c>
      <c r="J313" s="464"/>
      <c r="K313" s="464"/>
      <c r="L313" s="464"/>
      <c r="M313" s="464"/>
      <c r="N313" s="464"/>
      <c r="O313" s="464"/>
      <c r="P313" s="464"/>
      <c r="Q313" s="464"/>
      <c r="R313" s="464"/>
      <c r="S313" s="464"/>
      <c r="T313" s="464"/>
      <c r="U313" s="464"/>
      <c r="V313" s="464"/>
      <c r="W313" s="464"/>
      <c r="X313" s="467"/>
    </row>
    <row r="314" spans="1:24">
      <c r="A314" s="490">
        <v>311</v>
      </c>
      <c r="B314" s="474" t="s">
        <v>152</v>
      </c>
      <c r="C314" s="446" t="s">
        <v>882</v>
      </c>
      <c r="D314" s="446">
        <v>2008</v>
      </c>
      <c r="E314" s="462">
        <v>2015</v>
      </c>
      <c r="F314" s="462" t="s">
        <v>2572</v>
      </c>
      <c r="G314" s="462" t="s">
        <v>20</v>
      </c>
      <c r="H314" s="464"/>
      <c r="I314" s="464" t="s">
        <v>20</v>
      </c>
      <c r="J314" s="464"/>
      <c r="K314" s="464"/>
      <c r="L314" s="464"/>
      <c r="M314" s="464"/>
      <c r="N314" s="464"/>
      <c r="O314" s="464"/>
      <c r="P314" s="464"/>
      <c r="Q314" s="464"/>
      <c r="R314" s="464"/>
      <c r="S314" s="464"/>
      <c r="T314" s="464"/>
      <c r="U314" s="464"/>
      <c r="V314" s="464"/>
      <c r="W314" s="464"/>
      <c r="X314" s="467"/>
    </row>
    <row r="315" spans="1:24">
      <c r="A315" s="490">
        <v>312</v>
      </c>
      <c r="B315" s="474" t="s">
        <v>152</v>
      </c>
      <c r="C315" s="446" t="s">
        <v>882</v>
      </c>
      <c r="D315" s="446">
        <v>2015</v>
      </c>
      <c r="E315" s="462">
        <v>2021</v>
      </c>
      <c r="F315" s="462" t="s">
        <v>2572</v>
      </c>
      <c r="G315" s="462" t="s">
        <v>20</v>
      </c>
      <c r="H315" s="464"/>
      <c r="I315" s="464" t="s">
        <v>20</v>
      </c>
      <c r="J315" s="464"/>
      <c r="K315" s="464"/>
      <c r="L315" s="464"/>
      <c r="M315" s="464"/>
      <c r="N315" s="464"/>
      <c r="O315" s="464"/>
      <c r="P315" s="464"/>
      <c r="Q315" s="464"/>
      <c r="R315" s="464"/>
      <c r="S315" s="464"/>
      <c r="T315" s="464"/>
      <c r="U315" s="464"/>
      <c r="V315" s="464"/>
      <c r="W315" s="464"/>
      <c r="X315" s="467"/>
    </row>
    <row r="316" spans="1:24">
      <c r="A316" s="490">
        <v>313</v>
      </c>
      <c r="B316" s="474" t="s">
        <v>152</v>
      </c>
      <c r="C316" s="446" t="s">
        <v>882</v>
      </c>
      <c r="D316" s="446">
        <v>2021</v>
      </c>
      <c r="E316" s="462">
        <v>2022</v>
      </c>
      <c r="F316" s="462" t="s">
        <v>2572</v>
      </c>
      <c r="G316" s="462" t="s">
        <v>20</v>
      </c>
      <c r="H316" s="464"/>
      <c r="I316" s="464" t="s">
        <v>20</v>
      </c>
      <c r="J316" s="464"/>
      <c r="K316" s="464"/>
      <c r="L316" s="464"/>
      <c r="M316" s="464"/>
      <c r="N316" s="464"/>
      <c r="O316" s="464"/>
      <c r="P316" s="464"/>
      <c r="Q316" s="464"/>
      <c r="R316" s="464"/>
      <c r="S316" s="464"/>
      <c r="T316" s="464"/>
      <c r="U316" s="464"/>
      <c r="V316" s="464"/>
      <c r="W316" s="464"/>
      <c r="X316" s="467"/>
    </row>
    <row r="317" spans="1:24">
      <c r="A317" s="490">
        <v>314</v>
      </c>
      <c r="B317" s="474" t="s">
        <v>152</v>
      </c>
      <c r="C317" s="446" t="s">
        <v>883</v>
      </c>
      <c r="D317" s="446">
        <v>2021</v>
      </c>
      <c r="E317" s="462">
        <v>2022</v>
      </c>
      <c r="F317" s="462" t="s">
        <v>2572</v>
      </c>
      <c r="G317" s="462" t="s">
        <v>20</v>
      </c>
      <c r="H317" s="464"/>
      <c r="I317" s="464" t="s">
        <v>20</v>
      </c>
      <c r="J317" s="464"/>
      <c r="K317" s="464"/>
      <c r="L317" s="464"/>
      <c r="M317" s="464"/>
      <c r="N317" s="464"/>
      <c r="O317" s="464"/>
      <c r="P317" s="464"/>
      <c r="Q317" s="464"/>
      <c r="R317" s="464"/>
      <c r="S317" s="464"/>
      <c r="T317" s="464"/>
      <c r="U317" s="464"/>
      <c r="V317" s="464"/>
      <c r="W317" s="464"/>
      <c r="X317" s="467"/>
    </row>
    <row r="318" spans="1:24">
      <c r="A318" s="490">
        <v>315</v>
      </c>
      <c r="B318" s="474" t="s">
        <v>152</v>
      </c>
      <c r="C318" s="446" t="s">
        <v>884</v>
      </c>
      <c r="D318" s="446">
        <v>2012</v>
      </c>
      <c r="E318" s="462">
        <v>2017</v>
      </c>
      <c r="F318" s="462" t="s">
        <v>2572</v>
      </c>
      <c r="G318" s="462" t="s">
        <v>20</v>
      </c>
      <c r="H318" s="464"/>
      <c r="I318" s="464" t="s">
        <v>20</v>
      </c>
      <c r="J318" s="464"/>
      <c r="K318" s="464"/>
      <c r="L318" s="464"/>
      <c r="M318" s="464"/>
      <c r="N318" s="464"/>
      <c r="O318" s="464"/>
      <c r="P318" s="464"/>
      <c r="Q318" s="464"/>
      <c r="R318" s="464"/>
      <c r="S318" s="464"/>
      <c r="T318" s="464"/>
      <c r="U318" s="464"/>
      <c r="V318" s="464"/>
      <c r="W318" s="464"/>
      <c r="X318" s="467"/>
    </row>
    <row r="319" spans="1:24">
      <c r="A319" s="490">
        <v>316</v>
      </c>
      <c r="B319" s="474" t="s">
        <v>152</v>
      </c>
      <c r="C319" s="446" t="s">
        <v>884</v>
      </c>
      <c r="D319" s="446">
        <v>2018</v>
      </c>
      <c r="E319" s="462">
        <v>2021</v>
      </c>
      <c r="F319" s="462" t="s">
        <v>2572</v>
      </c>
      <c r="G319" s="462" t="s">
        <v>20</v>
      </c>
      <c r="H319" s="464"/>
      <c r="I319" s="464" t="s">
        <v>20</v>
      </c>
      <c r="J319" s="464"/>
      <c r="K319" s="464"/>
      <c r="L319" s="464"/>
      <c r="M319" s="464"/>
      <c r="N319" s="464"/>
      <c r="O319" s="464"/>
      <c r="P319" s="464"/>
      <c r="Q319" s="464"/>
      <c r="R319" s="464"/>
      <c r="S319" s="464"/>
      <c r="T319" s="464"/>
      <c r="U319" s="464"/>
      <c r="V319" s="464"/>
      <c r="W319" s="464"/>
      <c r="X319" s="467"/>
    </row>
    <row r="320" spans="1:24">
      <c r="A320" s="490">
        <v>317</v>
      </c>
      <c r="B320" s="474" t="s">
        <v>152</v>
      </c>
      <c r="C320" s="446" t="s">
        <v>771</v>
      </c>
      <c r="D320" s="446">
        <v>2015</v>
      </c>
      <c r="E320" s="462">
        <v>2021</v>
      </c>
      <c r="F320" s="462" t="s">
        <v>2572</v>
      </c>
      <c r="G320" s="462" t="s">
        <v>20</v>
      </c>
      <c r="H320" s="464"/>
      <c r="I320" s="464" t="s">
        <v>20</v>
      </c>
      <c r="J320" s="464"/>
      <c r="K320" s="464"/>
      <c r="L320" s="464"/>
      <c r="M320" s="464"/>
      <c r="N320" s="464"/>
      <c r="O320" s="464"/>
      <c r="P320" s="464"/>
      <c r="Q320" s="464"/>
      <c r="R320" s="464"/>
      <c r="S320" s="464"/>
      <c r="T320" s="464"/>
      <c r="U320" s="464"/>
      <c r="V320" s="464"/>
      <c r="W320" s="464"/>
      <c r="X320" s="467"/>
    </row>
    <row r="321" spans="1:24">
      <c r="A321" s="490">
        <v>318</v>
      </c>
      <c r="B321" s="474" t="s">
        <v>152</v>
      </c>
      <c r="C321" s="446" t="s">
        <v>156</v>
      </c>
      <c r="D321" s="446">
        <v>2012</v>
      </c>
      <c r="E321" s="462">
        <v>2019</v>
      </c>
      <c r="F321" s="462" t="s">
        <v>2572</v>
      </c>
      <c r="G321" s="462" t="s">
        <v>20</v>
      </c>
      <c r="H321" s="464"/>
      <c r="I321" s="464" t="s">
        <v>20</v>
      </c>
      <c r="J321" s="464"/>
      <c r="K321" s="464"/>
      <c r="L321" s="464"/>
      <c r="M321" s="464"/>
      <c r="N321" s="464"/>
      <c r="O321" s="464"/>
      <c r="P321" s="464"/>
      <c r="Q321" s="464"/>
      <c r="R321" s="464"/>
      <c r="S321" s="464"/>
      <c r="T321" s="464"/>
      <c r="U321" s="464"/>
      <c r="V321" s="464"/>
      <c r="W321" s="464"/>
      <c r="X321" s="467"/>
    </row>
    <row r="322" spans="1:24">
      <c r="A322" s="490">
        <v>319</v>
      </c>
      <c r="B322" s="474" t="s">
        <v>152</v>
      </c>
      <c r="C322" s="446" t="s">
        <v>156</v>
      </c>
      <c r="D322" s="446">
        <v>2016</v>
      </c>
      <c r="E322" s="462">
        <v>2019</v>
      </c>
      <c r="F322" s="462" t="s">
        <v>2572</v>
      </c>
      <c r="G322" s="464"/>
      <c r="H322" s="464"/>
      <c r="I322" s="469" t="s">
        <v>20</v>
      </c>
      <c r="J322" s="464"/>
      <c r="K322" s="464"/>
      <c r="L322" s="464"/>
      <c r="M322" s="464"/>
      <c r="N322" s="464"/>
      <c r="O322" s="464"/>
      <c r="P322" s="464"/>
      <c r="Q322" s="464"/>
      <c r="R322" s="464"/>
      <c r="S322" s="464"/>
      <c r="T322" s="464"/>
      <c r="U322" s="464"/>
      <c r="V322" s="464"/>
      <c r="W322" s="464"/>
      <c r="X322" s="467"/>
    </row>
    <row r="323" spans="1:24">
      <c r="A323" s="490">
        <v>320</v>
      </c>
      <c r="B323" s="482" t="s">
        <v>152</v>
      </c>
      <c r="C323" s="464" t="s">
        <v>864</v>
      </c>
      <c r="D323" s="478">
        <v>2024</v>
      </c>
      <c r="E323" s="478" t="s">
        <v>19</v>
      </c>
      <c r="F323" s="464" t="s">
        <v>2572</v>
      </c>
      <c r="G323" s="464" t="s">
        <v>20</v>
      </c>
      <c r="H323" s="464" t="s">
        <v>20</v>
      </c>
      <c r="I323" s="464" t="s">
        <v>20</v>
      </c>
      <c r="J323" s="464" t="s">
        <v>25</v>
      </c>
      <c r="K323" s="464" t="s">
        <v>25</v>
      </c>
      <c r="L323" s="464" t="s">
        <v>25</v>
      </c>
      <c r="M323" s="464" t="s">
        <v>25</v>
      </c>
      <c r="N323" s="464" t="s">
        <v>25</v>
      </c>
      <c r="O323" s="464" t="s">
        <v>25</v>
      </c>
      <c r="P323" s="464" t="s">
        <v>25</v>
      </c>
      <c r="Q323" s="464" t="s">
        <v>25</v>
      </c>
      <c r="R323" s="464" t="s">
        <v>25</v>
      </c>
      <c r="S323" s="464" t="s">
        <v>25</v>
      </c>
      <c r="T323" s="464" t="s">
        <v>25</v>
      </c>
      <c r="U323" s="464" t="s">
        <v>25</v>
      </c>
      <c r="V323" s="464" t="s">
        <v>25</v>
      </c>
      <c r="W323" s="464" t="s">
        <v>25</v>
      </c>
      <c r="X323" s="467" t="s">
        <v>25</v>
      </c>
    </row>
    <row r="324" spans="1:24">
      <c r="A324" s="490">
        <v>321</v>
      </c>
      <c r="B324" s="482" t="s">
        <v>152</v>
      </c>
      <c r="C324" s="464" t="s">
        <v>2583</v>
      </c>
      <c r="D324" s="478">
        <v>2016</v>
      </c>
      <c r="E324" s="478" t="s">
        <v>19</v>
      </c>
      <c r="F324" s="464" t="s">
        <v>2572</v>
      </c>
      <c r="G324" s="464" t="s">
        <v>25</v>
      </c>
      <c r="H324" s="464" t="s">
        <v>20</v>
      </c>
      <c r="I324" s="464" t="s">
        <v>20</v>
      </c>
      <c r="J324" s="464" t="s">
        <v>25</v>
      </c>
      <c r="K324" s="464" t="s">
        <v>25</v>
      </c>
      <c r="L324" s="464" t="s">
        <v>25</v>
      </c>
      <c r="M324" s="464" t="s">
        <v>25</v>
      </c>
      <c r="N324" s="464" t="s">
        <v>25</v>
      </c>
      <c r="O324" s="464" t="s">
        <v>25</v>
      </c>
      <c r="P324" s="464" t="s">
        <v>25</v>
      </c>
      <c r="Q324" s="464" t="s">
        <v>25</v>
      </c>
      <c r="R324" s="464" t="s">
        <v>25</v>
      </c>
      <c r="S324" s="464" t="s">
        <v>25</v>
      </c>
      <c r="T324" s="464" t="s">
        <v>25</v>
      </c>
      <c r="U324" s="464" t="s">
        <v>25</v>
      </c>
      <c r="V324" s="464" t="s">
        <v>25</v>
      </c>
      <c r="W324" s="464" t="s">
        <v>25</v>
      </c>
      <c r="X324" s="467" t="s">
        <v>25</v>
      </c>
    </row>
    <row r="325" spans="1:24">
      <c r="A325" s="490">
        <v>322</v>
      </c>
      <c r="B325" s="482" t="s">
        <v>152</v>
      </c>
      <c r="C325" s="464" t="s">
        <v>884</v>
      </c>
      <c r="D325" s="478">
        <v>2024</v>
      </c>
      <c r="E325" s="478" t="s">
        <v>19</v>
      </c>
      <c r="F325" s="464" t="s">
        <v>2572</v>
      </c>
      <c r="G325" s="464" t="s">
        <v>20</v>
      </c>
      <c r="H325" s="464" t="s">
        <v>20</v>
      </c>
      <c r="I325" s="464" t="s">
        <v>20</v>
      </c>
      <c r="J325" s="464" t="s">
        <v>25</v>
      </c>
      <c r="K325" s="464" t="s">
        <v>25</v>
      </c>
      <c r="L325" s="464" t="s">
        <v>25</v>
      </c>
      <c r="M325" s="464" t="s">
        <v>25</v>
      </c>
      <c r="N325" s="464" t="s">
        <v>25</v>
      </c>
      <c r="O325" s="464" t="s">
        <v>25</v>
      </c>
      <c r="P325" s="464" t="s">
        <v>25</v>
      </c>
      <c r="Q325" s="464" t="s">
        <v>25</v>
      </c>
      <c r="R325" s="464" t="s">
        <v>25</v>
      </c>
      <c r="S325" s="464" t="s">
        <v>25</v>
      </c>
      <c r="T325" s="464" t="s">
        <v>25</v>
      </c>
      <c r="U325" s="464" t="s">
        <v>25</v>
      </c>
      <c r="V325" s="464" t="s">
        <v>25</v>
      </c>
      <c r="W325" s="464" t="s">
        <v>25</v>
      </c>
      <c r="X325" s="467" t="s">
        <v>25</v>
      </c>
    </row>
    <row r="326" spans="1:24">
      <c r="A326" s="490">
        <v>323</v>
      </c>
      <c r="B326" s="474" t="s">
        <v>159</v>
      </c>
      <c r="C326" s="446">
        <v>200</v>
      </c>
      <c r="D326" s="446">
        <v>2011</v>
      </c>
      <c r="E326" s="462">
        <v>2017</v>
      </c>
      <c r="F326" s="462" t="s">
        <v>2572</v>
      </c>
      <c r="G326" s="464" t="s">
        <v>20</v>
      </c>
      <c r="H326" s="464"/>
      <c r="I326" s="464" t="s">
        <v>20</v>
      </c>
      <c r="J326" s="464"/>
      <c r="K326" s="464"/>
      <c r="L326" s="464"/>
      <c r="M326" s="464"/>
      <c r="N326" s="464"/>
      <c r="O326" s="464"/>
      <c r="P326" s="464"/>
      <c r="Q326" s="464"/>
      <c r="R326" s="464"/>
      <c r="S326" s="464"/>
      <c r="T326" s="464"/>
      <c r="U326" s="464"/>
      <c r="V326" s="464"/>
      <c r="W326" s="464"/>
      <c r="X326" s="467"/>
    </row>
    <row r="327" spans="1:24">
      <c r="A327" s="490">
        <v>324</v>
      </c>
      <c r="B327" s="474" t="s">
        <v>159</v>
      </c>
      <c r="C327" s="446">
        <v>300</v>
      </c>
      <c r="D327" s="446">
        <v>2005</v>
      </c>
      <c r="E327" s="462">
        <v>2010</v>
      </c>
      <c r="F327" s="462" t="s">
        <v>2572</v>
      </c>
      <c r="G327" s="464"/>
      <c r="H327" s="464"/>
      <c r="I327" s="464" t="s">
        <v>20</v>
      </c>
      <c r="J327" s="464"/>
      <c r="K327" s="464"/>
      <c r="L327" s="464"/>
      <c r="M327" s="464"/>
      <c r="N327" s="464"/>
      <c r="O327" s="464"/>
      <c r="P327" s="464"/>
      <c r="Q327" s="464"/>
      <c r="R327" s="464"/>
      <c r="S327" s="464"/>
      <c r="T327" s="464"/>
      <c r="U327" s="464"/>
      <c r="V327" s="464"/>
      <c r="W327" s="464"/>
      <c r="X327" s="467"/>
    </row>
    <row r="328" spans="1:24">
      <c r="A328" s="490">
        <v>325</v>
      </c>
      <c r="B328" s="474" t="s">
        <v>159</v>
      </c>
      <c r="C328" s="446">
        <v>300</v>
      </c>
      <c r="D328" s="446">
        <v>2011</v>
      </c>
      <c r="E328" s="462" t="s">
        <v>19</v>
      </c>
      <c r="F328" s="462" t="s">
        <v>2572</v>
      </c>
      <c r="G328" s="464"/>
      <c r="H328" s="464"/>
      <c r="I328" s="464" t="s">
        <v>20</v>
      </c>
      <c r="J328" s="464"/>
      <c r="K328" s="464"/>
      <c r="L328" s="464"/>
      <c r="M328" s="464"/>
      <c r="N328" s="464"/>
      <c r="O328" s="464"/>
      <c r="P328" s="464"/>
      <c r="Q328" s="464"/>
      <c r="R328" s="464"/>
      <c r="S328" s="464"/>
      <c r="T328" s="464"/>
      <c r="U328" s="464"/>
      <c r="V328" s="464"/>
      <c r="W328" s="464"/>
      <c r="X328" s="467"/>
    </row>
    <row r="329" spans="1:24">
      <c r="A329" s="490">
        <v>326</v>
      </c>
      <c r="B329" s="474" t="s">
        <v>159</v>
      </c>
      <c r="C329" s="446" t="s">
        <v>1411</v>
      </c>
      <c r="D329" s="446">
        <v>2005</v>
      </c>
      <c r="E329" s="462">
        <v>2010</v>
      </c>
      <c r="F329" s="462" t="s">
        <v>2572</v>
      </c>
      <c r="G329" s="464"/>
      <c r="H329" s="464"/>
      <c r="I329" s="464" t="s">
        <v>20</v>
      </c>
      <c r="J329" s="464"/>
      <c r="K329" s="464"/>
      <c r="L329" s="464"/>
      <c r="M329" s="464"/>
      <c r="N329" s="464"/>
      <c r="O329" s="464"/>
      <c r="P329" s="464"/>
      <c r="Q329" s="464"/>
      <c r="R329" s="464"/>
      <c r="S329" s="464"/>
      <c r="T329" s="464"/>
      <c r="U329" s="464"/>
      <c r="V329" s="464"/>
      <c r="W329" s="464"/>
      <c r="X329" s="467"/>
    </row>
    <row r="330" spans="1:24">
      <c r="A330" s="490">
        <v>327</v>
      </c>
      <c r="B330" s="474" t="s">
        <v>159</v>
      </c>
      <c r="C330" s="446" t="s">
        <v>1411</v>
      </c>
      <c r="D330" s="446">
        <v>2011</v>
      </c>
      <c r="E330" s="462" t="s">
        <v>19</v>
      </c>
      <c r="F330" s="462" t="s">
        <v>2572</v>
      </c>
      <c r="G330" s="464"/>
      <c r="H330" s="464"/>
      <c r="I330" s="464" t="s">
        <v>20</v>
      </c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7"/>
    </row>
    <row r="331" spans="1:24">
      <c r="A331" s="490">
        <v>328</v>
      </c>
      <c r="B331" s="474" t="s">
        <v>159</v>
      </c>
      <c r="C331" s="446" t="s">
        <v>885</v>
      </c>
      <c r="D331" s="446">
        <v>2008</v>
      </c>
      <c r="E331" s="462">
        <v>2008</v>
      </c>
      <c r="F331" s="462" t="s">
        <v>2572</v>
      </c>
      <c r="G331" s="462" t="s">
        <v>20</v>
      </c>
      <c r="H331" s="464"/>
      <c r="I331" s="464" t="s">
        <v>20</v>
      </c>
      <c r="J331" s="464"/>
      <c r="K331" s="464"/>
      <c r="L331" s="464"/>
      <c r="M331" s="464"/>
      <c r="N331" s="464"/>
      <c r="O331" s="464"/>
      <c r="P331" s="464"/>
      <c r="Q331" s="464"/>
      <c r="R331" s="464"/>
      <c r="S331" s="464"/>
      <c r="T331" s="464"/>
      <c r="U331" s="464"/>
      <c r="V331" s="464"/>
      <c r="W331" s="464"/>
      <c r="X331" s="467"/>
    </row>
    <row r="332" spans="1:24">
      <c r="A332" s="490">
        <v>329</v>
      </c>
      <c r="B332" s="474" t="s">
        <v>159</v>
      </c>
      <c r="C332" s="446" t="s">
        <v>162</v>
      </c>
      <c r="D332" s="446">
        <v>2011</v>
      </c>
      <c r="E332" s="462">
        <v>2015</v>
      </c>
      <c r="F332" s="462" t="s">
        <v>2572</v>
      </c>
      <c r="G332" s="464"/>
      <c r="H332" s="468" t="s">
        <v>20</v>
      </c>
      <c r="I332" s="469" t="s">
        <v>20</v>
      </c>
      <c r="J332" s="464"/>
      <c r="K332" s="464"/>
      <c r="L332" s="464"/>
      <c r="M332" s="464"/>
      <c r="N332" s="464"/>
      <c r="O332" s="464"/>
      <c r="P332" s="464"/>
      <c r="Q332" s="464"/>
      <c r="R332" s="464"/>
      <c r="S332" s="464"/>
      <c r="T332" s="464"/>
      <c r="U332" s="464"/>
      <c r="V332" s="464"/>
      <c r="W332" s="464"/>
      <c r="X332" s="467"/>
    </row>
    <row r="333" spans="1:24">
      <c r="A333" s="490">
        <v>330</v>
      </c>
      <c r="B333" s="474" t="s">
        <v>159</v>
      </c>
      <c r="C333" s="446" t="s">
        <v>896</v>
      </c>
      <c r="D333" s="446">
        <v>2019</v>
      </c>
      <c r="E333" s="462" t="s">
        <v>19</v>
      </c>
      <c r="F333" s="462" t="s">
        <v>2572</v>
      </c>
      <c r="G333" s="464"/>
      <c r="H333" s="464"/>
      <c r="I333" s="464" t="s">
        <v>20</v>
      </c>
      <c r="J333" s="464"/>
      <c r="K333" s="464"/>
      <c r="L333" s="464"/>
      <c r="M333" s="464"/>
      <c r="N333" s="464"/>
      <c r="O333" s="464"/>
      <c r="P333" s="464"/>
      <c r="Q333" s="464"/>
      <c r="R333" s="464"/>
      <c r="S333" s="464"/>
      <c r="T333" s="464"/>
      <c r="U333" s="464"/>
      <c r="V333" s="464"/>
      <c r="W333" s="464"/>
      <c r="X333" s="467"/>
    </row>
    <row r="334" spans="1:24">
      <c r="A334" s="490">
        <v>331</v>
      </c>
      <c r="B334" s="474" t="s">
        <v>159</v>
      </c>
      <c r="C334" s="446" t="s">
        <v>886</v>
      </c>
      <c r="D334" s="446">
        <v>2016</v>
      </c>
      <c r="E334" s="462" t="s">
        <v>19</v>
      </c>
      <c r="F334" s="462" t="s">
        <v>2572</v>
      </c>
      <c r="G334" s="464"/>
      <c r="H334" s="464"/>
      <c r="I334" s="464" t="s">
        <v>20</v>
      </c>
      <c r="J334" s="464"/>
      <c r="K334" s="464"/>
      <c r="L334" s="464"/>
      <c r="M334" s="464"/>
      <c r="N334" s="464"/>
      <c r="O334" s="464"/>
      <c r="P334" s="464"/>
      <c r="Q334" s="464"/>
      <c r="R334" s="464"/>
      <c r="S334" s="464"/>
      <c r="T334" s="464"/>
      <c r="U334" s="464"/>
      <c r="V334" s="464"/>
      <c r="W334" s="464"/>
      <c r="X334" s="467"/>
    </row>
    <row r="335" spans="1:24">
      <c r="A335" s="490">
        <v>332</v>
      </c>
      <c r="B335" s="474" t="s">
        <v>159</v>
      </c>
      <c r="C335" s="446" t="s">
        <v>887</v>
      </c>
      <c r="D335" s="446">
        <v>2006</v>
      </c>
      <c r="E335" s="462">
        <v>2010</v>
      </c>
      <c r="F335" s="462" t="s">
        <v>2572</v>
      </c>
      <c r="G335" s="464" t="s">
        <v>20</v>
      </c>
      <c r="H335" s="464"/>
      <c r="I335" s="464" t="s">
        <v>20</v>
      </c>
      <c r="J335" s="464"/>
      <c r="K335" s="464"/>
      <c r="L335" s="464"/>
      <c r="M335" s="464"/>
      <c r="N335" s="464"/>
      <c r="O335" s="464"/>
      <c r="P335" s="464"/>
      <c r="Q335" s="464"/>
      <c r="R335" s="464"/>
      <c r="S335" s="464"/>
      <c r="T335" s="464"/>
      <c r="U335" s="464"/>
      <c r="V335" s="464"/>
      <c r="W335" s="464"/>
      <c r="X335" s="467"/>
    </row>
    <row r="336" spans="1:24">
      <c r="A336" s="490">
        <v>333</v>
      </c>
      <c r="B336" s="474" t="s">
        <v>159</v>
      </c>
      <c r="C336" s="446" t="s">
        <v>888</v>
      </c>
      <c r="D336" s="446">
        <v>2008</v>
      </c>
      <c r="E336" s="462">
        <v>2010</v>
      </c>
      <c r="F336" s="462" t="s">
        <v>2572</v>
      </c>
      <c r="G336" s="464" t="s">
        <v>20</v>
      </c>
      <c r="H336" s="464"/>
      <c r="I336" s="464" t="s">
        <v>20</v>
      </c>
      <c r="J336" s="464"/>
      <c r="K336" s="464"/>
      <c r="L336" s="464"/>
      <c r="M336" s="464"/>
      <c r="N336" s="464"/>
      <c r="O336" s="464"/>
      <c r="P336" s="464"/>
      <c r="Q336" s="464"/>
      <c r="R336" s="464"/>
      <c r="S336" s="464"/>
      <c r="T336" s="464"/>
      <c r="U336" s="464"/>
      <c r="V336" s="464"/>
      <c r="W336" s="464"/>
      <c r="X336" s="467"/>
    </row>
    <row r="337" spans="1:26">
      <c r="A337" s="490">
        <v>334</v>
      </c>
      <c r="B337" s="474" t="s">
        <v>159</v>
      </c>
      <c r="C337" s="446" t="s">
        <v>889</v>
      </c>
      <c r="D337" s="446">
        <v>2008</v>
      </c>
      <c r="E337" s="462">
        <v>2015</v>
      </c>
      <c r="F337" s="462" t="s">
        <v>2572</v>
      </c>
      <c r="G337" s="464" t="s">
        <v>20</v>
      </c>
      <c r="H337" s="464"/>
      <c r="I337" s="464" t="s">
        <v>20</v>
      </c>
      <c r="J337" s="464"/>
      <c r="K337" s="464"/>
      <c r="L337" s="464"/>
      <c r="M337" s="464"/>
      <c r="N337" s="464"/>
      <c r="O337" s="464"/>
      <c r="P337" s="464"/>
      <c r="Q337" s="464"/>
      <c r="R337" s="464"/>
      <c r="S337" s="464"/>
      <c r="T337" s="464"/>
      <c r="U337" s="464"/>
      <c r="V337" s="464"/>
      <c r="W337" s="464"/>
      <c r="X337" s="467"/>
    </row>
    <row r="338" spans="1:26">
      <c r="A338" s="490">
        <v>335</v>
      </c>
      <c r="B338" s="474" t="s">
        <v>159</v>
      </c>
      <c r="C338" s="446" t="s">
        <v>889</v>
      </c>
      <c r="D338" s="446">
        <v>2016</v>
      </c>
      <c r="E338" s="462">
        <v>2020</v>
      </c>
      <c r="F338" s="462" t="s">
        <v>2572</v>
      </c>
      <c r="G338" s="464" t="s">
        <v>20</v>
      </c>
      <c r="H338" s="464"/>
      <c r="I338" s="464" t="s">
        <v>20</v>
      </c>
      <c r="J338" s="464"/>
      <c r="K338" s="464"/>
      <c r="L338" s="464"/>
      <c r="M338" s="464"/>
      <c r="N338" s="464"/>
      <c r="O338" s="464"/>
      <c r="P338" s="464"/>
      <c r="Q338" s="464"/>
      <c r="R338" s="464"/>
      <c r="S338" s="464"/>
      <c r="T338" s="464"/>
      <c r="U338" s="464"/>
      <c r="V338" s="464"/>
      <c r="W338" s="464"/>
      <c r="X338" s="467"/>
    </row>
    <row r="339" spans="1:26">
      <c r="A339" s="490">
        <v>336</v>
      </c>
      <c r="B339" s="474" t="s">
        <v>159</v>
      </c>
      <c r="C339" s="446" t="s">
        <v>890</v>
      </c>
      <c r="D339" s="446">
        <v>2019</v>
      </c>
      <c r="E339" s="462" t="s">
        <v>19</v>
      </c>
      <c r="F339" s="462" t="s">
        <v>2572</v>
      </c>
      <c r="G339" s="464"/>
      <c r="H339" s="464"/>
      <c r="I339" s="464" t="s">
        <v>20</v>
      </c>
      <c r="J339" s="464"/>
      <c r="K339" s="464"/>
      <c r="L339" s="464"/>
      <c r="M339" s="464"/>
      <c r="N339" s="464"/>
      <c r="O339" s="464"/>
      <c r="P339" s="464"/>
      <c r="Q339" s="464"/>
      <c r="R339" s="464"/>
      <c r="S339" s="464"/>
      <c r="T339" s="464"/>
      <c r="U339" s="464"/>
      <c r="V339" s="464"/>
      <c r="W339" s="464"/>
      <c r="X339" s="467"/>
    </row>
    <row r="340" spans="1:26">
      <c r="A340" s="490">
        <v>337</v>
      </c>
      <c r="B340" s="474" t="s">
        <v>164</v>
      </c>
      <c r="C340" s="446" t="s">
        <v>1829</v>
      </c>
      <c r="D340" s="446">
        <v>2020</v>
      </c>
      <c r="E340" s="446" t="s">
        <v>19</v>
      </c>
      <c r="F340" s="446" t="s">
        <v>1990</v>
      </c>
      <c r="G340" s="464"/>
      <c r="H340" s="464"/>
      <c r="I340" s="464" t="s">
        <v>20</v>
      </c>
      <c r="J340" s="464" t="s">
        <v>25</v>
      </c>
      <c r="K340" s="464" t="s">
        <v>20</v>
      </c>
      <c r="L340" s="464" t="s">
        <v>20</v>
      </c>
      <c r="M340" s="464" t="s">
        <v>20</v>
      </c>
      <c r="N340" s="464" t="s">
        <v>25</v>
      </c>
      <c r="O340" s="464" t="s">
        <v>25</v>
      </c>
      <c r="P340" s="464" t="s">
        <v>25</v>
      </c>
      <c r="Q340" s="464" t="s">
        <v>20</v>
      </c>
      <c r="R340" s="464" t="s">
        <v>20</v>
      </c>
      <c r="S340" s="464" t="s">
        <v>25</v>
      </c>
      <c r="T340" s="464" t="s">
        <v>25</v>
      </c>
      <c r="U340" s="464" t="s">
        <v>20</v>
      </c>
      <c r="V340" s="464" t="s">
        <v>20</v>
      </c>
      <c r="W340" s="464" t="s">
        <v>25</v>
      </c>
      <c r="X340" s="467" t="s">
        <v>25</v>
      </c>
      <c r="Z340" s="90" t="s">
        <v>20</v>
      </c>
    </row>
    <row r="341" spans="1:26">
      <c r="A341" s="490">
        <v>338</v>
      </c>
      <c r="B341" s="481" t="s">
        <v>164</v>
      </c>
      <c r="C341" s="486" t="s">
        <v>1603</v>
      </c>
      <c r="D341" s="446">
        <v>2010</v>
      </c>
      <c r="E341" s="446" t="s">
        <v>19</v>
      </c>
      <c r="F341" s="446" t="s">
        <v>1990</v>
      </c>
      <c r="G341" s="464"/>
      <c r="H341" s="464"/>
      <c r="I341" s="464" t="s">
        <v>20</v>
      </c>
      <c r="J341" s="464" t="s">
        <v>20</v>
      </c>
      <c r="K341" s="464" t="s">
        <v>20</v>
      </c>
      <c r="L341" s="464" t="s">
        <v>25</v>
      </c>
      <c r="M341" s="464" t="s">
        <v>20</v>
      </c>
      <c r="N341" s="464" t="s">
        <v>25</v>
      </c>
      <c r="O341" s="464" t="s">
        <v>25</v>
      </c>
      <c r="P341" s="464" t="s">
        <v>25</v>
      </c>
      <c r="Q341" s="464" t="s">
        <v>20</v>
      </c>
      <c r="R341" s="464" t="s">
        <v>20</v>
      </c>
      <c r="S341" s="464" t="s">
        <v>25</v>
      </c>
      <c r="T341" s="464" t="s">
        <v>25</v>
      </c>
      <c r="U341" s="464" t="s">
        <v>25</v>
      </c>
      <c r="V341" s="464" t="s">
        <v>25</v>
      </c>
      <c r="W341" s="464" t="s">
        <v>25</v>
      </c>
      <c r="X341" s="467" t="s">
        <v>25</v>
      </c>
    </row>
    <row r="342" spans="1:26">
      <c r="A342" s="490">
        <v>339</v>
      </c>
      <c r="B342" s="481" t="s">
        <v>164</v>
      </c>
      <c r="C342" s="486" t="s">
        <v>1830</v>
      </c>
      <c r="D342" s="446">
        <v>2021</v>
      </c>
      <c r="E342" s="446" t="s">
        <v>19</v>
      </c>
      <c r="F342" s="446" t="s">
        <v>1990</v>
      </c>
      <c r="G342" s="464"/>
      <c r="H342" s="464"/>
      <c r="I342" s="464" t="s">
        <v>20</v>
      </c>
      <c r="J342" s="464" t="s">
        <v>25</v>
      </c>
      <c r="K342" s="464" t="s">
        <v>20</v>
      </c>
      <c r="L342" s="464" t="s">
        <v>20</v>
      </c>
      <c r="M342" s="464" t="s">
        <v>20</v>
      </c>
      <c r="N342" s="464" t="s">
        <v>20</v>
      </c>
      <c r="O342" s="464" t="s">
        <v>25</v>
      </c>
      <c r="P342" s="464" t="s">
        <v>20</v>
      </c>
      <c r="Q342" s="464" t="s">
        <v>20</v>
      </c>
      <c r="R342" s="464" t="s">
        <v>20</v>
      </c>
      <c r="S342" s="464" t="s">
        <v>25</v>
      </c>
      <c r="T342" s="464" t="s">
        <v>20</v>
      </c>
      <c r="U342" s="464" t="s">
        <v>20</v>
      </c>
      <c r="V342" s="464" t="s">
        <v>20</v>
      </c>
      <c r="W342" s="464" t="s">
        <v>25</v>
      </c>
      <c r="X342" s="467" t="s">
        <v>25</v>
      </c>
    </row>
    <row r="343" spans="1:26">
      <c r="A343" s="490">
        <v>340</v>
      </c>
      <c r="B343" s="481" t="s">
        <v>164</v>
      </c>
      <c r="C343" s="486" t="s">
        <v>1831</v>
      </c>
      <c r="D343" s="446">
        <v>2021</v>
      </c>
      <c r="E343" s="446" t="s">
        <v>19</v>
      </c>
      <c r="F343" s="446" t="s">
        <v>1990</v>
      </c>
      <c r="G343" s="464"/>
      <c r="H343" s="464"/>
      <c r="I343" s="464" t="s">
        <v>20</v>
      </c>
      <c r="J343" s="464" t="s">
        <v>20</v>
      </c>
      <c r="K343" s="464" t="s">
        <v>20</v>
      </c>
      <c r="L343" s="464" t="s">
        <v>20</v>
      </c>
      <c r="M343" s="464" t="s">
        <v>20</v>
      </c>
      <c r="N343" s="464" t="s">
        <v>25</v>
      </c>
      <c r="O343" s="464" t="s">
        <v>25</v>
      </c>
      <c r="P343" s="464" t="s">
        <v>25</v>
      </c>
      <c r="Q343" s="464" t="s">
        <v>25</v>
      </c>
      <c r="R343" s="464" t="s">
        <v>25</v>
      </c>
      <c r="S343" s="464" t="s">
        <v>25</v>
      </c>
      <c r="T343" s="464" t="s">
        <v>20</v>
      </c>
      <c r="U343" s="464" t="s">
        <v>25</v>
      </c>
      <c r="V343" s="464" t="s">
        <v>25</v>
      </c>
      <c r="W343" s="464" t="s">
        <v>25</v>
      </c>
      <c r="X343" s="467" t="s">
        <v>25</v>
      </c>
    </row>
    <row r="344" spans="1:26">
      <c r="A344" s="490">
        <v>341</v>
      </c>
      <c r="B344" s="481" t="s">
        <v>164</v>
      </c>
      <c r="C344" s="486" t="s">
        <v>1832</v>
      </c>
      <c r="D344" s="446">
        <v>2019</v>
      </c>
      <c r="E344" s="446" t="s">
        <v>19</v>
      </c>
      <c r="F344" s="446" t="s">
        <v>1990</v>
      </c>
      <c r="G344" s="464"/>
      <c r="H344" s="464"/>
      <c r="I344" s="464" t="s">
        <v>20</v>
      </c>
      <c r="J344" s="464" t="s">
        <v>25</v>
      </c>
      <c r="K344" s="464" t="s">
        <v>20</v>
      </c>
      <c r="L344" s="464" t="s">
        <v>20</v>
      </c>
      <c r="M344" s="464" t="s">
        <v>20</v>
      </c>
      <c r="N344" s="464" t="s">
        <v>20</v>
      </c>
      <c r="O344" s="464" t="s">
        <v>25</v>
      </c>
      <c r="P344" s="464" t="s">
        <v>20</v>
      </c>
      <c r="Q344" s="464" t="s">
        <v>20</v>
      </c>
      <c r="R344" s="464" t="s">
        <v>20</v>
      </c>
      <c r="S344" s="464" t="s">
        <v>25</v>
      </c>
      <c r="T344" s="464" t="s">
        <v>20</v>
      </c>
      <c r="U344" s="464" t="s">
        <v>20</v>
      </c>
      <c r="V344" s="464" t="s">
        <v>20</v>
      </c>
      <c r="W344" s="464" t="s">
        <v>25</v>
      </c>
      <c r="X344" s="467" t="s">
        <v>25</v>
      </c>
    </row>
    <row r="345" spans="1:26">
      <c r="A345" s="490">
        <v>342</v>
      </c>
      <c r="B345" s="481" t="s">
        <v>164</v>
      </c>
      <c r="C345" s="486" t="s">
        <v>1833</v>
      </c>
      <c r="D345" s="446">
        <v>2019</v>
      </c>
      <c r="E345" s="446" t="s">
        <v>19</v>
      </c>
      <c r="F345" s="446" t="s">
        <v>1990</v>
      </c>
      <c r="G345" s="464"/>
      <c r="H345" s="464"/>
      <c r="I345" s="464" t="s">
        <v>20</v>
      </c>
      <c r="J345" s="464" t="s">
        <v>25</v>
      </c>
      <c r="K345" s="464" t="s">
        <v>20</v>
      </c>
      <c r="L345" s="464" t="s">
        <v>20</v>
      </c>
      <c r="M345" s="464" t="s">
        <v>20</v>
      </c>
      <c r="N345" s="464" t="s">
        <v>20</v>
      </c>
      <c r="O345" s="464" t="s">
        <v>25</v>
      </c>
      <c r="P345" s="464" t="s">
        <v>20</v>
      </c>
      <c r="Q345" s="464" t="s">
        <v>20</v>
      </c>
      <c r="R345" s="464" t="s">
        <v>20</v>
      </c>
      <c r="S345" s="464" t="s">
        <v>25</v>
      </c>
      <c r="T345" s="464" t="s">
        <v>20</v>
      </c>
      <c r="U345" s="464" t="s">
        <v>20</v>
      </c>
      <c r="V345" s="464" t="s">
        <v>20</v>
      </c>
      <c r="W345" s="464" t="s">
        <v>25</v>
      </c>
      <c r="X345" s="467" t="s">
        <v>25</v>
      </c>
    </row>
    <row r="346" spans="1:26">
      <c r="A346" s="490">
        <v>343</v>
      </c>
      <c r="B346" s="481" t="s">
        <v>164</v>
      </c>
      <c r="C346" s="486" t="s">
        <v>1834</v>
      </c>
      <c r="D346" s="446">
        <v>2020</v>
      </c>
      <c r="E346" s="446" t="s">
        <v>19</v>
      </c>
      <c r="F346" s="446" t="s">
        <v>1990</v>
      </c>
      <c r="G346" s="464"/>
      <c r="H346" s="464"/>
      <c r="I346" s="464" t="s">
        <v>20</v>
      </c>
      <c r="J346" s="464" t="s">
        <v>25</v>
      </c>
      <c r="K346" s="464" t="s">
        <v>20</v>
      </c>
      <c r="L346" s="464" t="s">
        <v>20</v>
      </c>
      <c r="M346" s="464" t="s">
        <v>20</v>
      </c>
      <c r="N346" s="464" t="s">
        <v>20</v>
      </c>
      <c r="O346" s="464" t="s">
        <v>25</v>
      </c>
      <c r="P346" s="464" t="s">
        <v>20</v>
      </c>
      <c r="Q346" s="464" t="s">
        <v>20</v>
      </c>
      <c r="R346" s="464" t="s">
        <v>20</v>
      </c>
      <c r="S346" s="464" t="s">
        <v>25</v>
      </c>
      <c r="T346" s="464" t="s">
        <v>20</v>
      </c>
      <c r="U346" s="464" t="s">
        <v>20</v>
      </c>
      <c r="V346" s="464" t="s">
        <v>20</v>
      </c>
      <c r="W346" s="464" t="s">
        <v>25</v>
      </c>
      <c r="X346" s="467" t="s">
        <v>25</v>
      </c>
    </row>
    <row r="347" spans="1:26">
      <c r="A347" s="490">
        <v>344</v>
      </c>
      <c r="B347" s="474" t="s">
        <v>164</v>
      </c>
      <c r="C347" s="446" t="s">
        <v>1414</v>
      </c>
      <c r="D347" s="446">
        <v>2018</v>
      </c>
      <c r="E347" s="462" t="s">
        <v>19</v>
      </c>
      <c r="F347" s="462" t="s">
        <v>2572</v>
      </c>
      <c r="G347" s="468" t="s">
        <v>20</v>
      </c>
      <c r="H347" s="468" t="s">
        <v>20</v>
      </c>
      <c r="I347" s="469" t="s">
        <v>20</v>
      </c>
      <c r="J347" s="464"/>
      <c r="K347" s="464"/>
      <c r="L347" s="464"/>
      <c r="M347" s="464"/>
      <c r="N347" s="464"/>
      <c r="O347" s="464"/>
      <c r="P347" s="464"/>
      <c r="Q347" s="464"/>
      <c r="R347" s="464"/>
      <c r="S347" s="464"/>
      <c r="T347" s="464"/>
      <c r="U347" s="464"/>
      <c r="V347" s="464"/>
      <c r="W347" s="464"/>
      <c r="X347" s="467"/>
    </row>
    <row r="348" spans="1:26">
      <c r="A348" s="490">
        <v>345</v>
      </c>
      <c r="B348" s="474" t="s">
        <v>164</v>
      </c>
      <c r="C348" s="446" t="s">
        <v>773</v>
      </c>
      <c r="D348" s="446">
        <v>2014</v>
      </c>
      <c r="E348" s="462" t="s">
        <v>19</v>
      </c>
      <c r="F348" s="462" t="s">
        <v>2572</v>
      </c>
      <c r="G348" s="462" t="s">
        <v>20</v>
      </c>
      <c r="H348" s="464"/>
      <c r="I348" s="470" t="s">
        <v>20</v>
      </c>
      <c r="J348" s="464"/>
      <c r="K348" s="464"/>
      <c r="L348" s="464"/>
      <c r="M348" s="464"/>
      <c r="N348" s="464"/>
      <c r="O348" s="464"/>
      <c r="P348" s="464"/>
      <c r="Q348" s="464"/>
      <c r="R348" s="464"/>
      <c r="S348" s="464"/>
      <c r="T348" s="464"/>
      <c r="U348" s="464"/>
      <c r="V348" s="464"/>
      <c r="W348" s="464"/>
      <c r="X348" s="467"/>
    </row>
    <row r="349" spans="1:26">
      <c r="A349" s="490">
        <v>346</v>
      </c>
      <c r="B349" s="474" t="s">
        <v>164</v>
      </c>
      <c r="C349" s="446" t="s">
        <v>1162</v>
      </c>
      <c r="D349" s="446">
        <v>2016</v>
      </c>
      <c r="E349" s="462" t="s">
        <v>19</v>
      </c>
      <c r="F349" s="462" t="s">
        <v>2572</v>
      </c>
      <c r="G349" s="468" t="s">
        <v>20</v>
      </c>
      <c r="H349" s="468" t="s">
        <v>20</v>
      </c>
      <c r="I349" s="469" t="s">
        <v>20</v>
      </c>
      <c r="J349" s="464"/>
      <c r="K349" s="464"/>
      <c r="L349" s="464"/>
      <c r="M349" s="464"/>
      <c r="N349" s="464"/>
      <c r="O349" s="464"/>
      <c r="P349" s="464"/>
      <c r="Q349" s="464"/>
      <c r="R349" s="464"/>
      <c r="S349" s="464"/>
      <c r="T349" s="464"/>
      <c r="U349" s="464"/>
      <c r="V349" s="464"/>
      <c r="W349" s="464"/>
      <c r="X349" s="467"/>
    </row>
    <row r="350" spans="1:26">
      <c r="A350" s="490">
        <v>347</v>
      </c>
      <c r="B350" s="474" t="s">
        <v>164</v>
      </c>
      <c r="C350" s="446" t="s">
        <v>1162</v>
      </c>
      <c r="D350" s="446">
        <v>2024</v>
      </c>
      <c r="E350" s="462" t="s">
        <v>19</v>
      </c>
      <c r="F350" s="462" t="s">
        <v>2572</v>
      </c>
      <c r="G350" s="470" t="s">
        <v>20</v>
      </c>
      <c r="H350" s="464"/>
      <c r="I350" s="470" t="s">
        <v>20</v>
      </c>
      <c r="J350" s="464"/>
      <c r="K350" s="464"/>
      <c r="L350" s="464"/>
      <c r="M350" s="464"/>
      <c r="N350" s="464"/>
      <c r="O350" s="464"/>
      <c r="P350" s="464"/>
      <c r="Q350" s="464"/>
      <c r="R350" s="464"/>
      <c r="S350" s="464"/>
      <c r="T350" s="464"/>
      <c r="U350" s="464"/>
      <c r="V350" s="464"/>
      <c r="W350" s="464"/>
      <c r="X350" s="467"/>
    </row>
    <row r="351" spans="1:26">
      <c r="A351" s="490">
        <v>348</v>
      </c>
      <c r="B351" s="474" t="s">
        <v>164</v>
      </c>
      <c r="C351" s="446" t="s">
        <v>1720</v>
      </c>
      <c r="D351" s="446">
        <v>2017</v>
      </c>
      <c r="E351" s="462">
        <v>2024</v>
      </c>
      <c r="F351" s="462" t="s">
        <v>2572</v>
      </c>
      <c r="G351" s="468" t="s">
        <v>20</v>
      </c>
      <c r="H351" s="468" t="s">
        <v>20</v>
      </c>
      <c r="I351" s="469" t="s">
        <v>20</v>
      </c>
      <c r="J351" s="464"/>
      <c r="K351" s="464"/>
      <c r="L351" s="464"/>
      <c r="M351" s="464"/>
      <c r="N351" s="464"/>
      <c r="O351" s="464"/>
      <c r="P351" s="464"/>
      <c r="Q351" s="464"/>
      <c r="R351" s="464"/>
      <c r="S351" s="464"/>
      <c r="T351" s="464"/>
      <c r="U351" s="464"/>
      <c r="V351" s="464"/>
      <c r="W351" s="464"/>
      <c r="X351" s="467"/>
    </row>
    <row r="352" spans="1:26">
      <c r="A352" s="490">
        <v>349</v>
      </c>
      <c r="B352" s="474" t="s">
        <v>164</v>
      </c>
      <c r="C352" s="446" t="s">
        <v>777</v>
      </c>
      <c r="D352" s="446">
        <v>2010</v>
      </c>
      <c r="E352" s="462">
        <v>2018</v>
      </c>
      <c r="F352" s="462" t="s">
        <v>2572</v>
      </c>
      <c r="G352" s="468" t="s">
        <v>20</v>
      </c>
      <c r="H352" s="468" t="s">
        <v>20</v>
      </c>
      <c r="I352" s="469" t="s">
        <v>20</v>
      </c>
      <c r="J352" s="464"/>
      <c r="K352" s="464"/>
      <c r="L352" s="464"/>
      <c r="M352" s="464"/>
      <c r="N352" s="468" t="s">
        <v>20</v>
      </c>
      <c r="O352" s="464"/>
      <c r="P352" s="464"/>
      <c r="Q352" s="464"/>
      <c r="R352" s="464"/>
      <c r="S352" s="464"/>
      <c r="T352" s="464"/>
      <c r="U352" s="464"/>
      <c r="V352" s="464"/>
      <c r="W352" s="464"/>
      <c r="X352" s="467"/>
    </row>
    <row r="353" spans="1:24">
      <c r="A353" s="490">
        <v>350</v>
      </c>
      <c r="B353" s="474" t="s">
        <v>164</v>
      </c>
      <c r="C353" s="446" t="s">
        <v>777</v>
      </c>
      <c r="D353" s="446">
        <v>2020</v>
      </c>
      <c r="E353" s="462" t="s">
        <v>19</v>
      </c>
      <c r="F353" s="462" t="s">
        <v>2572</v>
      </c>
      <c r="G353" s="462" t="s">
        <v>20</v>
      </c>
      <c r="H353" s="464"/>
      <c r="I353" s="470" t="s">
        <v>20</v>
      </c>
      <c r="J353" s="464" t="s">
        <v>20</v>
      </c>
      <c r="K353" s="464"/>
      <c r="L353" s="464"/>
      <c r="M353" s="464"/>
      <c r="N353" s="462" t="s">
        <v>20</v>
      </c>
      <c r="O353" s="464"/>
      <c r="P353" s="464"/>
      <c r="Q353" s="464"/>
      <c r="R353" s="464"/>
      <c r="S353" s="464"/>
      <c r="T353" s="464"/>
      <c r="U353" s="464"/>
      <c r="V353" s="464"/>
      <c r="W353" s="464"/>
      <c r="X353" s="467"/>
    </row>
    <row r="354" spans="1:24">
      <c r="A354" s="490">
        <v>351</v>
      </c>
      <c r="B354" s="474" t="s">
        <v>164</v>
      </c>
      <c r="C354" s="446" t="s">
        <v>778</v>
      </c>
      <c r="D354" s="446">
        <v>2012</v>
      </c>
      <c r="E354" s="462">
        <v>2017</v>
      </c>
      <c r="F354" s="462" t="s">
        <v>2572</v>
      </c>
      <c r="G354" s="468" t="s">
        <v>20</v>
      </c>
      <c r="H354" s="468" t="s">
        <v>20</v>
      </c>
      <c r="I354" s="469" t="s">
        <v>20</v>
      </c>
      <c r="J354" s="464"/>
      <c r="K354" s="464"/>
      <c r="L354" s="464"/>
      <c r="M354" s="464"/>
      <c r="N354" s="468" t="s">
        <v>20</v>
      </c>
      <c r="O354" s="464"/>
      <c r="P354" s="464"/>
      <c r="Q354" s="464"/>
      <c r="R354" s="464"/>
      <c r="S354" s="464"/>
      <c r="T354" s="464"/>
      <c r="U354" s="464"/>
      <c r="V354" s="464"/>
      <c r="W354" s="464"/>
      <c r="X354" s="467"/>
    </row>
    <row r="355" spans="1:24">
      <c r="A355" s="490">
        <v>352</v>
      </c>
      <c r="B355" s="474" t="s">
        <v>164</v>
      </c>
      <c r="C355" s="446" t="s">
        <v>779</v>
      </c>
      <c r="D355" s="446">
        <v>2014</v>
      </c>
      <c r="E355" s="462">
        <v>2020</v>
      </c>
      <c r="F355" s="462" t="s">
        <v>2572</v>
      </c>
      <c r="G355" s="468" t="s">
        <v>20</v>
      </c>
      <c r="H355" s="468" t="s">
        <v>20</v>
      </c>
      <c r="I355" s="469" t="s">
        <v>20</v>
      </c>
      <c r="J355" s="464"/>
      <c r="K355" s="464"/>
      <c r="L355" s="464"/>
      <c r="M355" s="464"/>
      <c r="N355" s="468" t="s">
        <v>20</v>
      </c>
      <c r="O355" s="464"/>
      <c r="P355" s="464"/>
      <c r="Q355" s="464"/>
      <c r="R355" s="464"/>
      <c r="S355" s="464"/>
      <c r="T355" s="464"/>
      <c r="U355" s="464"/>
      <c r="V355" s="464"/>
      <c r="W355" s="464"/>
      <c r="X355" s="467"/>
    </row>
    <row r="356" spans="1:24">
      <c r="A356" s="490">
        <v>353</v>
      </c>
      <c r="B356" s="474" t="s">
        <v>164</v>
      </c>
      <c r="C356" s="446" t="s">
        <v>780</v>
      </c>
      <c r="D356" s="446">
        <v>2013</v>
      </c>
      <c r="E356" s="462" t="s">
        <v>19</v>
      </c>
      <c r="F356" s="462" t="s">
        <v>2572</v>
      </c>
      <c r="G356" s="468" t="s">
        <v>20</v>
      </c>
      <c r="H356" s="468" t="s">
        <v>20</v>
      </c>
      <c r="I356" s="469" t="s">
        <v>20</v>
      </c>
      <c r="J356" s="464"/>
      <c r="K356" s="464"/>
      <c r="L356" s="464"/>
      <c r="M356" s="464"/>
      <c r="N356" s="468" t="s">
        <v>20</v>
      </c>
      <c r="O356" s="464"/>
      <c r="P356" s="464"/>
      <c r="Q356" s="464"/>
      <c r="R356" s="464"/>
      <c r="S356" s="464"/>
      <c r="T356" s="464"/>
      <c r="U356" s="464"/>
      <c r="V356" s="464"/>
      <c r="W356" s="464"/>
      <c r="X356" s="467"/>
    </row>
    <row r="357" spans="1:24">
      <c r="A357" s="490">
        <v>354</v>
      </c>
      <c r="B357" s="474" t="s">
        <v>164</v>
      </c>
      <c r="C357" s="446" t="s">
        <v>1721</v>
      </c>
      <c r="D357" s="446">
        <v>2017</v>
      </c>
      <c r="E357" s="462" t="s">
        <v>19</v>
      </c>
      <c r="F357" s="462" t="s">
        <v>2572</v>
      </c>
      <c r="G357" s="462" t="s">
        <v>20</v>
      </c>
      <c r="H357" s="468" t="s">
        <v>20</v>
      </c>
      <c r="I357" s="470" t="s">
        <v>20</v>
      </c>
      <c r="J357" s="462" t="s">
        <v>20</v>
      </c>
      <c r="K357" s="463"/>
      <c r="L357" s="463"/>
      <c r="M357" s="463"/>
      <c r="N357" s="462" t="s">
        <v>20</v>
      </c>
      <c r="O357" s="464"/>
      <c r="P357" s="464"/>
      <c r="Q357" s="464"/>
      <c r="R357" s="464"/>
      <c r="S357" s="464"/>
      <c r="T357" s="464"/>
      <c r="U357" s="464"/>
      <c r="V357" s="464"/>
      <c r="W357" s="464"/>
      <c r="X357" s="467"/>
    </row>
    <row r="358" spans="1:24">
      <c r="A358" s="490">
        <v>355</v>
      </c>
      <c r="B358" s="474" t="s">
        <v>164</v>
      </c>
      <c r="C358" s="446" t="s">
        <v>1722</v>
      </c>
      <c r="D358" s="446">
        <v>2021</v>
      </c>
      <c r="E358" s="462" t="s">
        <v>19</v>
      </c>
      <c r="F358" s="462" t="s">
        <v>2572</v>
      </c>
      <c r="G358" s="462" t="s">
        <v>20</v>
      </c>
      <c r="H358" s="464"/>
      <c r="I358" s="470" t="s">
        <v>20</v>
      </c>
      <c r="J358" s="462" t="s">
        <v>20</v>
      </c>
      <c r="K358" s="463"/>
      <c r="L358" s="463"/>
      <c r="M358" s="463"/>
      <c r="N358" s="462" t="s">
        <v>20</v>
      </c>
      <c r="O358" s="464"/>
      <c r="P358" s="464"/>
      <c r="Q358" s="464"/>
      <c r="R358" s="464"/>
      <c r="S358" s="464"/>
      <c r="T358" s="464"/>
      <c r="U358" s="464"/>
      <c r="V358" s="464"/>
      <c r="W358" s="464"/>
      <c r="X358" s="467"/>
    </row>
    <row r="359" spans="1:24">
      <c r="A359" s="490">
        <v>356</v>
      </c>
      <c r="B359" s="474" t="s">
        <v>164</v>
      </c>
      <c r="C359" s="446" t="s">
        <v>1723</v>
      </c>
      <c r="D359" s="446">
        <v>2012</v>
      </c>
      <c r="E359" s="462" t="s">
        <v>19</v>
      </c>
      <c r="F359" s="462" t="s">
        <v>2572</v>
      </c>
      <c r="G359" s="468" t="s">
        <v>20</v>
      </c>
      <c r="H359" s="468" t="s">
        <v>20</v>
      </c>
      <c r="I359" s="469" t="s">
        <v>20</v>
      </c>
      <c r="J359" s="464"/>
      <c r="K359" s="464"/>
      <c r="L359" s="464"/>
      <c r="M359" s="464"/>
      <c r="N359" s="464"/>
      <c r="O359" s="464"/>
      <c r="P359" s="464"/>
      <c r="Q359" s="464"/>
      <c r="R359" s="464"/>
      <c r="S359" s="464"/>
      <c r="T359" s="464"/>
      <c r="U359" s="464"/>
      <c r="V359" s="464"/>
      <c r="W359" s="464"/>
      <c r="X359" s="467"/>
    </row>
    <row r="360" spans="1:24">
      <c r="A360" s="490">
        <v>357</v>
      </c>
      <c r="B360" s="474" t="s">
        <v>164</v>
      </c>
      <c r="C360" s="446" t="s">
        <v>774</v>
      </c>
      <c r="D360" s="446">
        <v>2016</v>
      </c>
      <c r="E360" s="462" t="s">
        <v>19</v>
      </c>
      <c r="F360" s="462" t="s">
        <v>2572</v>
      </c>
      <c r="G360" s="468" t="s">
        <v>20</v>
      </c>
      <c r="H360" s="468" t="s">
        <v>20</v>
      </c>
      <c r="I360" s="469" t="s">
        <v>20</v>
      </c>
      <c r="J360" s="464"/>
      <c r="K360" s="464"/>
      <c r="L360" s="464"/>
      <c r="M360" s="464"/>
      <c r="N360" s="464"/>
      <c r="O360" s="464"/>
      <c r="P360" s="464"/>
      <c r="Q360" s="464"/>
      <c r="R360" s="464"/>
      <c r="S360" s="464"/>
      <c r="T360" s="464"/>
      <c r="U360" s="464"/>
      <c r="V360" s="464"/>
      <c r="W360" s="464"/>
      <c r="X360" s="467"/>
    </row>
    <row r="361" spans="1:24">
      <c r="A361" s="490">
        <v>358</v>
      </c>
      <c r="B361" s="474" t="s">
        <v>164</v>
      </c>
      <c r="C361" s="446" t="s">
        <v>1417</v>
      </c>
      <c r="D361" s="446">
        <v>2009</v>
      </c>
      <c r="E361" s="462">
        <v>2016</v>
      </c>
      <c r="F361" s="462" t="s">
        <v>2572</v>
      </c>
      <c r="G361" s="468" t="s">
        <v>20</v>
      </c>
      <c r="H361" s="468" t="s">
        <v>20</v>
      </c>
      <c r="I361" s="469" t="s">
        <v>20</v>
      </c>
      <c r="J361" s="464"/>
      <c r="K361" s="464"/>
      <c r="L361" s="464"/>
      <c r="M361" s="464"/>
      <c r="N361" s="468" t="s">
        <v>20</v>
      </c>
      <c r="O361" s="464"/>
      <c r="P361" s="464"/>
      <c r="Q361" s="464"/>
      <c r="R361" s="464"/>
      <c r="S361" s="464"/>
      <c r="T361" s="464"/>
      <c r="U361" s="464"/>
      <c r="V361" s="464"/>
      <c r="W361" s="464"/>
      <c r="X361" s="467"/>
    </row>
    <row r="362" spans="1:24">
      <c r="A362" s="490">
        <v>359</v>
      </c>
      <c r="B362" s="474" t="s">
        <v>164</v>
      </c>
      <c r="C362" s="446" t="s">
        <v>1416</v>
      </c>
      <c r="D362" s="446">
        <v>2018</v>
      </c>
      <c r="E362" s="462" t="s">
        <v>19</v>
      </c>
      <c r="F362" s="462" t="s">
        <v>2572</v>
      </c>
      <c r="G362" s="468" t="s">
        <v>20</v>
      </c>
      <c r="H362" s="468" t="s">
        <v>20</v>
      </c>
      <c r="I362" s="469" t="s">
        <v>20</v>
      </c>
      <c r="J362" s="464"/>
      <c r="K362" s="464"/>
      <c r="L362" s="464"/>
      <c r="M362" s="464"/>
      <c r="N362" s="464"/>
      <c r="O362" s="464"/>
      <c r="P362" s="464"/>
      <c r="Q362" s="464"/>
      <c r="R362" s="464"/>
      <c r="S362" s="464"/>
      <c r="T362" s="464"/>
      <c r="U362" s="464"/>
      <c r="V362" s="464"/>
      <c r="W362" s="464"/>
      <c r="X362" s="467"/>
    </row>
    <row r="363" spans="1:24">
      <c r="A363" s="490">
        <v>360</v>
      </c>
      <c r="B363" s="474" t="s">
        <v>164</v>
      </c>
      <c r="C363" s="446" t="s">
        <v>1416</v>
      </c>
      <c r="D363" s="446">
        <v>2018</v>
      </c>
      <c r="E363" s="462" t="s">
        <v>19</v>
      </c>
      <c r="F363" s="462" t="s">
        <v>2572</v>
      </c>
      <c r="G363" s="464"/>
      <c r="H363" s="464"/>
      <c r="I363" s="469" t="s">
        <v>20</v>
      </c>
      <c r="J363" s="464"/>
      <c r="K363" s="464"/>
      <c r="L363" s="464"/>
      <c r="M363" s="464"/>
      <c r="N363" s="468" t="s">
        <v>20</v>
      </c>
      <c r="O363" s="464"/>
      <c r="P363" s="464"/>
      <c r="Q363" s="464"/>
      <c r="R363" s="464"/>
      <c r="S363" s="464"/>
      <c r="T363" s="464"/>
      <c r="U363" s="464"/>
      <c r="V363" s="464"/>
      <c r="W363" s="464"/>
      <c r="X363" s="467"/>
    </row>
    <row r="364" spans="1:24">
      <c r="A364" s="490">
        <v>361</v>
      </c>
      <c r="B364" s="474" t="s">
        <v>164</v>
      </c>
      <c r="C364" s="446" t="s">
        <v>1724</v>
      </c>
      <c r="D364" s="446">
        <v>2021</v>
      </c>
      <c r="E364" s="462" t="s">
        <v>19</v>
      </c>
      <c r="F364" s="462" t="s">
        <v>2572</v>
      </c>
      <c r="G364" s="464" t="s">
        <v>20</v>
      </c>
      <c r="H364" s="464"/>
      <c r="I364" s="470" t="s">
        <v>20</v>
      </c>
      <c r="J364" s="464" t="s">
        <v>20</v>
      </c>
      <c r="K364" s="464"/>
      <c r="L364" s="464"/>
      <c r="M364" s="464"/>
      <c r="N364" s="462" t="s">
        <v>20</v>
      </c>
      <c r="O364" s="464"/>
      <c r="P364" s="464"/>
      <c r="Q364" s="464"/>
      <c r="R364" s="464"/>
      <c r="S364" s="464"/>
      <c r="T364" s="464"/>
      <c r="U364" s="464"/>
      <c r="V364" s="464"/>
      <c r="W364" s="464"/>
      <c r="X364" s="467"/>
    </row>
    <row r="365" spans="1:24">
      <c r="A365" s="490">
        <v>362</v>
      </c>
      <c r="B365" s="474" t="s">
        <v>164</v>
      </c>
      <c r="C365" s="446" t="s">
        <v>767</v>
      </c>
      <c r="D365" s="446">
        <v>2006</v>
      </c>
      <c r="E365" s="462" t="s">
        <v>19</v>
      </c>
      <c r="F365" s="462" t="s">
        <v>2572</v>
      </c>
      <c r="G365" s="462" t="s">
        <v>20</v>
      </c>
      <c r="H365" s="468" t="s">
        <v>20</v>
      </c>
      <c r="I365" s="469" t="s">
        <v>20</v>
      </c>
      <c r="J365" s="464"/>
      <c r="K365" s="464"/>
      <c r="L365" s="464"/>
      <c r="M365" s="464"/>
      <c r="N365" s="468" t="s">
        <v>20</v>
      </c>
      <c r="O365" s="464"/>
      <c r="P365" s="464"/>
      <c r="Q365" s="464"/>
      <c r="R365" s="464"/>
      <c r="S365" s="464"/>
      <c r="T365" s="464"/>
      <c r="U365" s="464"/>
      <c r="V365" s="464"/>
      <c r="W365" s="464"/>
      <c r="X365" s="467"/>
    </row>
    <row r="366" spans="1:24">
      <c r="A366" s="490">
        <v>363</v>
      </c>
      <c r="B366" s="474" t="s">
        <v>164</v>
      </c>
      <c r="C366" s="446" t="s">
        <v>1164</v>
      </c>
      <c r="D366" s="446">
        <v>2016</v>
      </c>
      <c r="E366" s="462" t="s">
        <v>19</v>
      </c>
      <c r="F366" s="462" t="s">
        <v>2572</v>
      </c>
      <c r="G366" s="468" t="s">
        <v>20</v>
      </c>
      <c r="H366" s="468" t="s">
        <v>20</v>
      </c>
      <c r="I366" s="469" t="s">
        <v>20</v>
      </c>
      <c r="J366" s="464"/>
      <c r="K366" s="464"/>
      <c r="L366" s="464"/>
      <c r="M366" s="464"/>
      <c r="N366" s="464"/>
      <c r="O366" s="464"/>
      <c r="P366" s="464"/>
      <c r="Q366" s="464"/>
      <c r="R366" s="464"/>
      <c r="S366" s="464"/>
      <c r="T366" s="464"/>
      <c r="U366" s="464"/>
      <c r="V366" s="464"/>
      <c r="W366" s="464"/>
      <c r="X366" s="467"/>
    </row>
    <row r="367" spans="1:24">
      <c r="A367" s="490">
        <v>364</v>
      </c>
      <c r="B367" s="474" t="s">
        <v>164</v>
      </c>
      <c r="C367" s="446" t="s">
        <v>165</v>
      </c>
      <c r="D367" s="446">
        <v>2006</v>
      </c>
      <c r="E367" s="462" t="s">
        <v>19</v>
      </c>
      <c r="F367" s="462" t="s">
        <v>2572</v>
      </c>
      <c r="G367" s="464"/>
      <c r="H367" s="468" t="s">
        <v>20</v>
      </c>
      <c r="I367" s="469" t="s">
        <v>20</v>
      </c>
      <c r="J367" s="464"/>
      <c r="K367" s="464"/>
      <c r="L367" s="464"/>
      <c r="M367" s="464"/>
      <c r="N367" s="468" t="s">
        <v>20</v>
      </c>
      <c r="O367" s="464"/>
      <c r="P367" s="464"/>
      <c r="Q367" s="464"/>
      <c r="R367" s="464"/>
      <c r="S367" s="464"/>
      <c r="T367" s="464"/>
      <c r="U367" s="464"/>
      <c r="V367" s="464"/>
      <c r="W367" s="464"/>
      <c r="X367" s="467"/>
    </row>
    <row r="368" spans="1:24">
      <c r="A368" s="490">
        <v>365</v>
      </c>
      <c r="B368" s="474" t="s">
        <v>164</v>
      </c>
      <c r="C368" s="446" t="s">
        <v>775</v>
      </c>
      <c r="D368" s="446">
        <v>2016</v>
      </c>
      <c r="E368" s="462" t="s">
        <v>19</v>
      </c>
      <c r="F368" s="462" t="s">
        <v>2572</v>
      </c>
      <c r="G368" s="468" t="s">
        <v>20</v>
      </c>
      <c r="H368" s="468" t="s">
        <v>20</v>
      </c>
      <c r="I368" s="469" t="s">
        <v>20</v>
      </c>
      <c r="J368" s="464"/>
      <c r="K368" s="464"/>
      <c r="L368" s="464"/>
      <c r="M368" s="464"/>
      <c r="N368" s="464"/>
      <c r="O368" s="464"/>
      <c r="P368" s="464"/>
      <c r="Q368" s="464"/>
      <c r="R368" s="464"/>
      <c r="S368" s="464"/>
      <c r="T368" s="464"/>
      <c r="U368" s="464"/>
      <c r="V368" s="464"/>
      <c r="W368" s="464"/>
      <c r="X368" s="467"/>
    </row>
    <row r="369" spans="1:24">
      <c r="A369" s="490">
        <v>366</v>
      </c>
      <c r="B369" s="482" t="s">
        <v>164</v>
      </c>
      <c r="C369" s="464" t="s">
        <v>2581</v>
      </c>
      <c r="D369" s="478">
        <v>2017</v>
      </c>
      <c r="E369" s="478" t="s">
        <v>19</v>
      </c>
      <c r="F369" s="464" t="s">
        <v>2000</v>
      </c>
      <c r="G369" s="464" t="s">
        <v>20</v>
      </c>
      <c r="H369" s="464" t="s">
        <v>25</v>
      </c>
      <c r="I369" s="464" t="s">
        <v>20</v>
      </c>
      <c r="J369" s="464" t="s">
        <v>25</v>
      </c>
      <c r="K369" s="464" t="s">
        <v>20</v>
      </c>
      <c r="L369" s="464" t="s">
        <v>20</v>
      </c>
      <c r="M369" s="464" t="s">
        <v>20</v>
      </c>
      <c r="N369" s="464" t="s">
        <v>25</v>
      </c>
      <c r="O369" s="464" t="s">
        <v>25</v>
      </c>
      <c r="P369" s="464" t="s">
        <v>20</v>
      </c>
      <c r="Q369" s="464" t="s">
        <v>20</v>
      </c>
      <c r="R369" s="464" t="s">
        <v>20</v>
      </c>
      <c r="S369" s="464" t="s">
        <v>20</v>
      </c>
      <c r="T369" s="464" t="s">
        <v>20</v>
      </c>
      <c r="U369" s="464" t="s">
        <v>20</v>
      </c>
      <c r="V369" s="464" t="s">
        <v>20</v>
      </c>
      <c r="W369" s="464" t="s">
        <v>25</v>
      </c>
      <c r="X369" s="467" t="s">
        <v>25</v>
      </c>
    </row>
    <row r="370" spans="1:24">
      <c r="A370" s="490">
        <v>367</v>
      </c>
      <c r="B370" s="482" t="s">
        <v>164</v>
      </c>
      <c r="C370" s="464" t="s">
        <v>2597</v>
      </c>
      <c r="D370" s="478">
        <v>2024</v>
      </c>
      <c r="E370" s="478" t="s">
        <v>19</v>
      </c>
      <c r="F370" s="464" t="s">
        <v>2572</v>
      </c>
      <c r="G370" s="464" t="s">
        <v>20</v>
      </c>
      <c r="H370" s="464" t="s">
        <v>20</v>
      </c>
      <c r="I370" s="464" t="s">
        <v>20</v>
      </c>
      <c r="J370" s="464" t="s">
        <v>25</v>
      </c>
      <c r="K370" s="464" t="s">
        <v>25</v>
      </c>
      <c r="L370" s="464" t="s">
        <v>25</v>
      </c>
      <c r="M370" s="464" t="s">
        <v>25</v>
      </c>
      <c r="N370" s="464" t="s">
        <v>25</v>
      </c>
      <c r="O370" s="464" t="s">
        <v>25</v>
      </c>
      <c r="P370" s="464" t="s">
        <v>25</v>
      </c>
      <c r="Q370" s="464" t="s">
        <v>25</v>
      </c>
      <c r="R370" s="464" t="s">
        <v>25</v>
      </c>
      <c r="S370" s="464" t="s">
        <v>25</v>
      </c>
      <c r="T370" s="464" t="s">
        <v>25</v>
      </c>
      <c r="U370" s="464" t="s">
        <v>25</v>
      </c>
      <c r="V370" s="464" t="s">
        <v>25</v>
      </c>
      <c r="W370" s="464" t="s">
        <v>25</v>
      </c>
      <c r="X370" s="467" t="s">
        <v>25</v>
      </c>
    </row>
    <row r="371" spans="1:24">
      <c r="A371" s="490">
        <v>368</v>
      </c>
      <c r="B371" s="482" t="s">
        <v>164</v>
      </c>
      <c r="C371" s="464" t="s">
        <v>2621</v>
      </c>
      <c r="D371" s="478">
        <v>2008</v>
      </c>
      <c r="E371" s="478">
        <v>2017</v>
      </c>
      <c r="F371" s="464" t="s">
        <v>2572</v>
      </c>
      <c r="G371" s="464" t="s">
        <v>25</v>
      </c>
      <c r="H371" s="464" t="s">
        <v>20</v>
      </c>
      <c r="I371" s="464" t="s">
        <v>20</v>
      </c>
      <c r="J371" s="464" t="s">
        <v>25</v>
      </c>
      <c r="K371" s="464" t="s">
        <v>25</v>
      </c>
      <c r="L371" s="464" t="s">
        <v>25</v>
      </c>
      <c r="M371" s="464" t="s">
        <v>25</v>
      </c>
      <c r="N371" s="464" t="s">
        <v>20</v>
      </c>
      <c r="O371" s="464" t="s">
        <v>25</v>
      </c>
      <c r="P371" s="464" t="s">
        <v>25</v>
      </c>
      <c r="Q371" s="464" t="s">
        <v>25</v>
      </c>
      <c r="R371" s="464" t="s">
        <v>25</v>
      </c>
      <c r="S371" s="464" t="s">
        <v>25</v>
      </c>
      <c r="T371" s="464" t="s">
        <v>25</v>
      </c>
      <c r="U371" s="464" t="s">
        <v>25</v>
      </c>
      <c r="V371" s="464" t="s">
        <v>25</v>
      </c>
      <c r="W371" s="464" t="s">
        <v>25</v>
      </c>
      <c r="X371" s="467" t="s">
        <v>25</v>
      </c>
    </row>
    <row r="372" spans="1:24">
      <c r="A372" s="490">
        <v>369</v>
      </c>
      <c r="B372" s="482" t="s">
        <v>164</v>
      </c>
      <c r="C372" s="464" t="s">
        <v>2630</v>
      </c>
      <c r="D372" s="478">
        <v>2007</v>
      </c>
      <c r="E372" s="478">
        <v>2016</v>
      </c>
      <c r="F372" s="464" t="s">
        <v>2000</v>
      </c>
      <c r="G372" s="464" t="s">
        <v>20</v>
      </c>
      <c r="H372" s="464" t="s">
        <v>20</v>
      </c>
      <c r="I372" s="464" t="s">
        <v>20</v>
      </c>
      <c r="J372" s="464" t="s">
        <v>25</v>
      </c>
      <c r="K372" s="464" t="s">
        <v>25</v>
      </c>
      <c r="L372" s="464" t="s">
        <v>25</v>
      </c>
      <c r="M372" s="464" t="s">
        <v>25</v>
      </c>
      <c r="N372" s="464" t="s">
        <v>25</v>
      </c>
      <c r="O372" s="464" t="s">
        <v>25</v>
      </c>
      <c r="P372" s="464" t="s">
        <v>25</v>
      </c>
      <c r="Q372" s="464" t="s">
        <v>25</v>
      </c>
      <c r="R372" s="464" t="s">
        <v>25</v>
      </c>
      <c r="S372" s="464" t="s">
        <v>25</v>
      </c>
      <c r="T372" s="464" t="s">
        <v>25</v>
      </c>
      <c r="U372" s="464" t="s">
        <v>25</v>
      </c>
      <c r="V372" s="464" t="s">
        <v>25</v>
      </c>
      <c r="W372" s="464" t="s">
        <v>25</v>
      </c>
      <c r="X372" s="467" t="s">
        <v>25</v>
      </c>
    </row>
    <row r="373" spans="1:24">
      <c r="A373" s="490">
        <v>370</v>
      </c>
      <c r="B373" s="481" t="s">
        <v>781</v>
      </c>
      <c r="C373" s="486" t="s">
        <v>1835</v>
      </c>
      <c r="D373" s="446">
        <v>2018</v>
      </c>
      <c r="E373" s="446" t="s">
        <v>19</v>
      </c>
      <c r="F373" s="446" t="s">
        <v>1990</v>
      </c>
      <c r="G373" s="464"/>
      <c r="H373" s="464"/>
      <c r="I373" s="464" t="s">
        <v>20</v>
      </c>
      <c r="J373" s="464"/>
      <c r="K373" s="464" t="s">
        <v>20</v>
      </c>
      <c r="L373" s="464" t="s">
        <v>20</v>
      </c>
      <c r="M373" s="464" t="s">
        <v>20</v>
      </c>
      <c r="N373" s="464" t="s">
        <v>20</v>
      </c>
      <c r="O373" s="464"/>
      <c r="P373" s="464" t="s">
        <v>20</v>
      </c>
      <c r="Q373" s="464" t="s">
        <v>20</v>
      </c>
      <c r="R373" s="464" t="s">
        <v>20</v>
      </c>
      <c r="S373" s="464"/>
      <c r="T373" s="464" t="s">
        <v>20</v>
      </c>
      <c r="U373" s="464" t="s">
        <v>20</v>
      </c>
      <c r="V373" s="464" t="s">
        <v>20</v>
      </c>
      <c r="W373" s="464"/>
      <c r="X373" s="467"/>
    </row>
    <row r="374" spans="1:24">
      <c r="A374" s="490">
        <v>371</v>
      </c>
      <c r="B374" s="481" t="s">
        <v>169</v>
      </c>
      <c r="C374" s="486" t="s">
        <v>1542</v>
      </c>
      <c r="D374" s="446">
        <v>2021</v>
      </c>
      <c r="E374" s="446" t="s">
        <v>19</v>
      </c>
      <c r="F374" s="446" t="s">
        <v>1990</v>
      </c>
      <c r="G374" s="464"/>
      <c r="H374" s="464"/>
      <c r="I374" s="464" t="s">
        <v>20</v>
      </c>
      <c r="J374" s="464" t="s">
        <v>20</v>
      </c>
      <c r="K374" s="464" t="s">
        <v>20</v>
      </c>
      <c r="L374" s="464"/>
      <c r="M374" s="464" t="s">
        <v>20</v>
      </c>
      <c r="N374" s="464"/>
      <c r="O374" s="464" t="s">
        <v>20</v>
      </c>
      <c r="P374" s="464" t="s">
        <v>20</v>
      </c>
      <c r="Q374" s="464" t="s">
        <v>20</v>
      </c>
      <c r="R374" s="464" t="s">
        <v>20</v>
      </c>
      <c r="S374" s="464" t="s">
        <v>20</v>
      </c>
      <c r="T374" s="464" t="s">
        <v>20</v>
      </c>
      <c r="U374" s="464" t="s">
        <v>20</v>
      </c>
      <c r="V374" s="464" t="s">
        <v>20</v>
      </c>
      <c r="W374" s="464"/>
      <c r="X374" s="467" t="s">
        <v>20</v>
      </c>
    </row>
    <row r="375" spans="1:24">
      <c r="A375" s="490">
        <v>372</v>
      </c>
      <c r="B375" s="481" t="s">
        <v>169</v>
      </c>
      <c r="C375" s="486" t="s">
        <v>1836</v>
      </c>
      <c r="D375" s="446">
        <v>2023</v>
      </c>
      <c r="E375" s="446" t="s">
        <v>19</v>
      </c>
      <c r="F375" s="446" t="s">
        <v>1990</v>
      </c>
      <c r="G375" s="464"/>
      <c r="H375" s="464"/>
      <c r="I375" s="464" t="s">
        <v>20</v>
      </c>
      <c r="J375" s="464" t="s">
        <v>20</v>
      </c>
      <c r="K375" s="464" t="s">
        <v>20</v>
      </c>
      <c r="L375" s="464" t="s">
        <v>25</v>
      </c>
      <c r="M375" s="464" t="s">
        <v>20</v>
      </c>
      <c r="N375" s="464" t="s">
        <v>25</v>
      </c>
      <c r="O375" s="464" t="s">
        <v>25</v>
      </c>
      <c r="P375" s="464" t="s">
        <v>25</v>
      </c>
      <c r="Q375" s="464" t="s">
        <v>25</v>
      </c>
      <c r="R375" s="464" t="s">
        <v>25</v>
      </c>
      <c r="S375" s="464" t="s">
        <v>25</v>
      </c>
      <c r="T375" s="464" t="s">
        <v>25</v>
      </c>
      <c r="U375" s="464" t="s">
        <v>25</v>
      </c>
      <c r="V375" s="464" t="s">
        <v>25</v>
      </c>
      <c r="W375" s="464" t="s">
        <v>25</v>
      </c>
      <c r="X375" s="467" t="s">
        <v>25</v>
      </c>
    </row>
    <row r="376" spans="1:24">
      <c r="A376" s="490">
        <v>373</v>
      </c>
      <c r="B376" s="474" t="s">
        <v>169</v>
      </c>
      <c r="C376" s="446" t="s">
        <v>551</v>
      </c>
      <c r="D376" s="446">
        <v>2021</v>
      </c>
      <c r="E376" s="462" t="s">
        <v>19</v>
      </c>
      <c r="F376" s="462" t="s">
        <v>2572</v>
      </c>
      <c r="G376" s="464" t="s">
        <v>20</v>
      </c>
      <c r="H376" s="464"/>
      <c r="I376" s="464" t="s">
        <v>20</v>
      </c>
      <c r="J376" s="464"/>
      <c r="K376" s="464"/>
      <c r="L376" s="464"/>
      <c r="M376" s="464"/>
      <c r="N376" s="464"/>
      <c r="O376" s="464"/>
      <c r="P376" s="464"/>
      <c r="Q376" s="464"/>
      <c r="R376" s="464"/>
      <c r="S376" s="464"/>
      <c r="T376" s="464"/>
      <c r="U376" s="464"/>
      <c r="V376" s="464"/>
      <c r="W376" s="464"/>
      <c r="X376" s="467"/>
    </row>
    <row r="377" spans="1:24">
      <c r="A377" s="490">
        <v>374</v>
      </c>
      <c r="B377" s="481" t="s">
        <v>171</v>
      </c>
      <c r="C377" s="486" t="s">
        <v>1609</v>
      </c>
      <c r="D377" s="446">
        <v>2021</v>
      </c>
      <c r="E377" s="446">
        <v>2025</v>
      </c>
      <c r="F377" s="446" t="s">
        <v>1990</v>
      </c>
      <c r="G377" s="464"/>
      <c r="H377" s="464"/>
      <c r="I377" s="464" t="s">
        <v>20</v>
      </c>
      <c r="J377" s="464"/>
      <c r="K377" s="464" t="s">
        <v>20</v>
      </c>
      <c r="L377" s="464" t="s">
        <v>20</v>
      </c>
      <c r="M377" s="464" t="s">
        <v>20</v>
      </c>
      <c r="N377" s="464" t="s">
        <v>20</v>
      </c>
      <c r="O377" s="464" t="s">
        <v>20</v>
      </c>
      <c r="P377" s="464" t="s">
        <v>20</v>
      </c>
      <c r="Q377" s="464" t="s">
        <v>20</v>
      </c>
      <c r="R377" s="464" t="s">
        <v>20</v>
      </c>
      <c r="S377" s="464"/>
      <c r="T377" s="464"/>
      <c r="U377" s="464" t="s">
        <v>20</v>
      </c>
      <c r="V377" s="464" t="s">
        <v>20</v>
      </c>
      <c r="W377" s="464"/>
      <c r="X377" s="467"/>
    </row>
    <row r="378" spans="1:24">
      <c r="A378" s="490">
        <v>375</v>
      </c>
      <c r="B378" s="474" t="s">
        <v>171</v>
      </c>
      <c r="C378" s="446" t="s">
        <v>172</v>
      </c>
      <c r="D378" s="446">
        <v>2012</v>
      </c>
      <c r="E378" s="462" t="s">
        <v>19</v>
      </c>
      <c r="F378" s="462" t="s">
        <v>2572</v>
      </c>
      <c r="G378" s="464" t="s">
        <v>20</v>
      </c>
      <c r="H378" s="464"/>
      <c r="I378" s="464" t="s">
        <v>20</v>
      </c>
      <c r="J378" s="464"/>
      <c r="K378" s="464"/>
      <c r="L378" s="464"/>
      <c r="M378" s="464"/>
      <c r="N378" s="464"/>
      <c r="O378" s="464"/>
      <c r="P378" s="464"/>
      <c r="Q378" s="464"/>
      <c r="R378" s="464"/>
      <c r="S378" s="464"/>
      <c r="T378" s="464"/>
      <c r="U378" s="464"/>
      <c r="V378" s="464"/>
      <c r="W378" s="464"/>
      <c r="X378" s="467"/>
    </row>
    <row r="379" spans="1:24">
      <c r="A379" s="490">
        <v>376</v>
      </c>
      <c r="B379" s="474" t="s">
        <v>171</v>
      </c>
      <c r="C379" s="446" t="s">
        <v>173</v>
      </c>
      <c r="D379" s="446">
        <v>2013</v>
      </c>
      <c r="E379" s="462">
        <v>2017</v>
      </c>
      <c r="F379" s="462" t="s">
        <v>2572</v>
      </c>
      <c r="G379" s="464" t="s">
        <v>20</v>
      </c>
      <c r="H379" s="464"/>
      <c r="I379" s="464" t="s">
        <v>20</v>
      </c>
      <c r="J379" s="464"/>
      <c r="K379" s="464"/>
      <c r="L379" s="464"/>
      <c r="M379" s="464"/>
      <c r="N379" s="464"/>
      <c r="O379" s="464"/>
      <c r="P379" s="464"/>
      <c r="Q379" s="464"/>
      <c r="R379" s="464"/>
      <c r="S379" s="464"/>
      <c r="T379" s="464"/>
      <c r="U379" s="464"/>
      <c r="V379" s="464"/>
      <c r="W379" s="464"/>
      <c r="X379" s="467"/>
    </row>
    <row r="380" spans="1:24">
      <c r="A380" s="490">
        <v>377</v>
      </c>
      <c r="B380" s="474" t="s">
        <v>171</v>
      </c>
      <c r="C380" s="446" t="s">
        <v>173</v>
      </c>
      <c r="D380" s="446">
        <v>2017</v>
      </c>
      <c r="E380" s="462" t="s">
        <v>19</v>
      </c>
      <c r="F380" s="462" t="s">
        <v>2572</v>
      </c>
      <c r="G380" s="464" t="s">
        <v>20</v>
      </c>
      <c r="H380" s="464"/>
      <c r="I380" s="464" t="s">
        <v>20</v>
      </c>
      <c r="J380" s="464"/>
      <c r="K380" s="464"/>
      <c r="L380" s="464"/>
      <c r="M380" s="464"/>
      <c r="N380" s="464"/>
      <c r="O380" s="464"/>
      <c r="P380" s="464"/>
      <c r="Q380" s="464"/>
      <c r="R380" s="464"/>
      <c r="S380" s="464"/>
      <c r="T380" s="464"/>
      <c r="U380" s="464"/>
      <c r="V380" s="464"/>
      <c r="W380" s="464"/>
      <c r="X380" s="467"/>
    </row>
    <row r="381" spans="1:24">
      <c r="A381" s="490">
        <v>378</v>
      </c>
      <c r="B381" s="474" t="s">
        <v>171</v>
      </c>
      <c r="C381" s="446" t="s">
        <v>1725</v>
      </c>
      <c r="D381" s="446">
        <v>2021</v>
      </c>
      <c r="E381" s="462" t="s">
        <v>19</v>
      </c>
      <c r="F381" s="462" t="s">
        <v>2572</v>
      </c>
      <c r="G381" s="464" t="s">
        <v>20</v>
      </c>
      <c r="H381" s="464"/>
      <c r="I381" s="464" t="s">
        <v>20</v>
      </c>
      <c r="J381" s="464"/>
      <c r="K381" s="464"/>
      <c r="L381" s="464"/>
      <c r="M381" s="464"/>
      <c r="N381" s="464"/>
      <c r="O381" s="464"/>
      <c r="P381" s="464"/>
      <c r="Q381" s="464"/>
      <c r="R381" s="464"/>
      <c r="S381" s="464"/>
      <c r="T381" s="464"/>
      <c r="U381" s="464"/>
      <c r="V381" s="464"/>
      <c r="W381" s="464"/>
      <c r="X381" s="467"/>
    </row>
    <row r="382" spans="1:24">
      <c r="A382" s="490">
        <v>379</v>
      </c>
      <c r="B382" s="474" t="s">
        <v>171</v>
      </c>
      <c r="C382" s="446" t="s">
        <v>175</v>
      </c>
      <c r="D382" s="446">
        <v>2012</v>
      </c>
      <c r="E382" s="462" t="s">
        <v>19</v>
      </c>
      <c r="F382" s="462" t="s">
        <v>2572</v>
      </c>
      <c r="G382" s="464" t="s">
        <v>20</v>
      </c>
      <c r="H382" s="464"/>
      <c r="I382" s="464" t="s">
        <v>20</v>
      </c>
      <c r="J382" s="464"/>
      <c r="K382" s="464"/>
      <c r="L382" s="464"/>
      <c r="M382" s="464"/>
      <c r="N382" s="464"/>
      <c r="O382" s="464"/>
      <c r="P382" s="464"/>
      <c r="Q382" s="464"/>
      <c r="R382" s="464"/>
      <c r="S382" s="464"/>
      <c r="T382" s="464"/>
      <c r="U382" s="464"/>
      <c r="V382" s="464"/>
      <c r="W382" s="464"/>
      <c r="X382" s="467"/>
    </row>
    <row r="383" spans="1:24">
      <c r="A383" s="490">
        <v>380</v>
      </c>
      <c r="B383" s="474" t="s">
        <v>171</v>
      </c>
      <c r="C383" s="446" t="s">
        <v>177</v>
      </c>
      <c r="D383" s="446">
        <v>2012</v>
      </c>
      <c r="E383" s="462" t="s">
        <v>19</v>
      </c>
      <c r="F383" s="462" t="s">
        <v>2572</v>
      </c>
      <c r="G383" s="464" t="s">
        <v>20</v>
      </c>
      <c r="H383" s="464"/>
      <c r="I383" s="464" t="s">
        <v>20</v>
      </c>
      <c r="J383" s="464"/>
      <c r="K383" s="464"/>
      <c r="L383" s="464"/>
      <c r="M383" s="464"/>
      <c r="N383" s="464"/>
      <c r="O383" s="464"/>
      <c r="P383" s="464"/>
      <c r="Q383" s="464"/>
      <c r="R383" s="464"/>
      <c r="S383" s="464"/>
      <c r="T383" s="464"/>
      <c r="U383" s="464"/>
      <c r="V383" s="464"/>
      <c r="W383" s="464"/>
      <c r="X383" s="467"/>
    </row>
    <row r="384" spans="1:24">
      <c r="A384" s="490">
        <v>381</v>
      </c>
      <c r="B384" s="474" t="s">
        <v>171</v>
      </c>
      <c r="C384" s="446" t="s">
        <v>177</v>
      </c>
      <c r="D384" s="446">
        <v>2020</v>
      </c>
      <c r="E384" s="462" t="s">
        <v>19</v>
      </c>
      <c r="F384" s="462" t="s">
        <v>2572</v>
      </c>
      <c r="G384" s="464" t="s">
        <v>20</v>
      </c>
      <c r="H384" s="464"/>
      <c r="I384" s="464" t="s">
        <v>20</v>
      </c>
      <c r="J384" s="464"/>
      <c r="K384" s="464"/>
      <c r="L384" s="464"/>
      <c r="M384" s="464"/>
      <c r="N384" s="464"/>
      <c r="O384" s="464"/>
      <c r="P384" s="464"/>
      <c r="Q384" s="464"/>
      <c r="R384" s="464"/>
      <c r="S384" s="464"/>
      <c r="T384" s="464"/>
      <c r="U384" s="464"/>
      <c r="V384" s="464"/>
      <c r="W384" s="464"/>
      <c r="X384" s="467"/>
    </row>
    <row r="385" spans="1:24">
      <c r="A385" s="490">
        <v>382</v>
      </c>
      <c r="B385" s="474" t="s">
        <v>171</v>
      </c>
      <c r="C385" s="446" t="s">
        <v>178</v>
      </c>
      <c r="D385" s="446">
        <v>2012</v>
      </c>
      <c r="E385" s="462" t="s">
        <v>19</v>
      </c>
      <c r="F385" s="462" t="s">
        <v>2572</v>
      </c>
      <c r="G385" s="464" t="s">
        <v>20</v>
      </c>
      <c r="H385" s="464"/>
      <c r="I385" s="464" t="s">
        <v>20</v>
      </c>
      <c r="J385" s="464"/>
      <c r="K385" s="464"/>
      <c r="L385" s="464"/>
      <c r="M385" s="464"/>
      <c r="N385" s="464"/>
      <c r="O385" s="464"/>
      <c r="P385" s="464"/>
      <c r="Q385" s="464"/>
      <c r="R385" s="464"/>
      <c r="S385" s="464"/>
      <c r="T385" s="464"/>
      <c r="U385" s="464"/>
      <c r="V385" s="464"/>
      <c r="W385" s="464"/>
      <c r="X385" s="467"/>
    </row>
    <row r="386" spans="1:24">
      <c r="A386" s="490">
        <v>383</v>
      </c>
      <c r="B386" s="474" t="s">
        <v>171</v>
      </c>
      <c r="C386" s="446" t="s">
        <v>178</v>
      </c>
      <c r="D386" s="446">
        <v>2020</v>
      </c>
      <c r="E386" s="462" t="s">
        <v>19</v>
      </c>
      <c r="F386" s="462" t="s">
        <v>2572</v>
      </c>
      <c r="G386" s="464" t="s">
        <v>20</v>
      </c>
      <c r="H386" s="464"/>
      <c r="I386" s="464" t="s">
        <v>20</v>
      </c>
      <c r="J386" s="464"/>
      <c r="K386" s="464"/>
      <c r="L386" s="464"/>
      <c r="M386" s="464"/>
      <c r="N386" s="464"/>
      <c r="O386" s="464"/>
      <c r="P386" s="464"/>
      <c r="Q386" s="464"/>
      <c r="R386" s="464"/>
      <c r="S386" s="464"/>
      <c r="T386" s="464"/>
      <c r="U386" s="464"/>
      <c r="V386" s="464"/>
      <c r="W386" s="464"/>
      <c r="X386" s="467"/>
    </row>
    <row r="387" spans="1:24">
      <c r="A387" s="490">
        <v>384</v>
      </c>
      <c r="B387" s="474" t="s">
        <v>1170</v>
      </c>
      <c r="C387" s="446" t="s">
        <v>1421</v>
      </c>
      <c r="D387" s="446">
        <v>2017</v>
      </c>
      <c r="E387" s="462" t="s">
        <v>19</v>
      </c>
      <c r="F387" s="462" t="s">
        <v>2572</v>
      </c>
      <c r="G387" s="464" t="s">
        <v>20</v>
      </c>
      <c r="H387" s="464"/>
      <c r="I387" s="464" t="s">
        <v>20</v>
      </c>
      <c r="J387" s="464"/>
      <c r="K387" s="464"/>
      <c r="L387" s="464"/>
      <c r="M387" s="464"/>
      <c r="N387" s="464"/>
      <c r="O387" s="464"/>
      <c r="P387" s="464"/>
      <c r="Q387" s="464"/>
      <c r="R387" s="464"/>
      <c r="S387" s="464"/>
      <c r="T387" s="464"/>
      <c r="U387" s="464"/>
      <c r="V387" s="464"/>
      <c r="W387" s="464"/>
      <c r="X387" s="467"/>
    </row>
    <row r="388" spans="1:24">
      <c r="A388" s="490">
        <v>385</v>
      </c>
      <c r="B388" s="474" t="s">
        <v>1170</v>
      </c>
      <c r="C388" s="446" t="s">
        <v>1171</v>
      </c>
      <c r="D388" s="446">
        <v>2011</v>
      </c>
      <c r="E388" s="462">
        <v>2021</v>
      </c>
      <c r="F388" s="462" t="s">
        <v>2572</v>
      </c>
      <c r="G388" s="464" t="s">
        <v>20</v>
      </c>
      <c r="H388" s="464"/>
      <c r="I388" s="464"/>
      <c r="J388" s="464"/>
      <c r="K388" s="464"/>
      <c r="L388" s="464"/>
      <c r="M388" s="464"/>
      <c r="N388" s="464"/>
      <c r="O388" s="464"/>
      <c r="P388" s="464"/>
      <c r="Q388" s="464"/>
      <c r="R388" s="464"/>
      <c r="S388" s="464"/>
      <c r="T388" s="464"/>
      <c r="U388" s="464"/>
      <c r="V388" s="464"/>
      <c r="W388" s="464"/>
      <c r="X388" s="467"/>
    </row>
    <row r="389" spans="1:24">
      <c r="A389" s="490">
        <v>386</v>
      </c>
      <c r="B389" s="474" t="s">
        <v>1170</v>
      </c>
      <c r="C389" s="446" t="s">
        <v>1171</v>
      </c>
      <c r="D389" s="446">
        <v>2021</v>
      </c>
      <c r="E389" s="462" t="s">
        <v>19</v>
      </c>
      <c r="F389" s="462" t="s">
        <v>2572</v>
      </c>
      <c r="G389" s="464" t="s">
        <v>20</v>
      </c>
      <c r="H389" s="464"/>
      <c r="I389" s="464" t="s">
        <v>20</v>
      </c>
      <c r="J389" s="464"/>
      <c r="K389" s="464"/>
      <c r="L389" s="464"/>
      <c r="M389" s="464"/>
      <c r="N389" s="464"/>
      <c r="O389" s="464"/>
      <c r="P389" s="464"/>
      <c r="Q389" s="464"/>
      <c r="R389" s="464"/>
      <c r="S389" s="464"/>
      <c r="T389" s="464"/>
      <c r="U389" s="464"/>
      <c r="V389" s="464"/>
      <c r="W389" s="464"/>
      <c r="X389" s="467"/>
    </row>
    <row r="390" spans="1:24">
      <c r="A390" s="490">
        <v>387</v>
      </c>
      <c r="B390" s="482" t="s">
        <v>1170</v>
      </c>
      <c r="C390" s="464" t="s">
        <v>2584</v>
      </c>
      <c r="D390" s="478">
        <v>2016</v>
      </c>
      <c r="E390" s="478" t="s">
        <v>19</v>
      </c>
      <c r="F390" s="464" t="s">
        <v>2572</v>
      </c>
      <c r="G390" s="464" t="s">
        <v>20</v>
      </c>
      <c r="H390" s="464" t="s">
        <v>25</v>
      </c>
      <c r="I390" s="464" t="s">
        <v>25</v>
      </c>
      <c r="J390" s="464" t="s">
        <v>25</v>
      </c>
      <c r="K390" s="464" t="s">
        <v>25</v>
      </c>
      <c r="L390" s="464" t="s">
        <v>25</v>
      </c>
      <c r="M390" s="464" t="s">
        <v>25</v>
      </c>
      <c r="N390" s="464" t="s">
        <v>25</v>
      </c>
      <c r="O390" s="464" t="s">
        <v>25</v>
      </c>
      <c r="P390" s="464" t="s">
        <v>25</v>
      </c>
      <c r="Q390" s="464" t="s">
        <v>25</v>
      </c>
      <c r="R390" s="464" t="s">
        <v>25</v>
      </c>
      <c r="S390" s="464" t="s">
        <v>25</v>
      </c>
      <c r="T390" s="464" t="s">
        <v>25</v>
      </c>
      <c r="U390" s="464" t="s">
        <v>25</v>
      </c>
      <c r="V390" s="464" t="s">
        <v>25</v>
      </c>
      <c r="W390" s="464" t="s">
        <v>25</v>
      </c>
      <c r="X390" s="467" t="s">
        <v>25</v>
      </c>
    </row>
    <row r="391" spans="1:24">
      <c r="A391" s="490">
        <v>388</v>
      </c>
      <c r="B391" s="482" t="s">
        <v>1170</v>
      </c>
      <c r="C391" s="464" t="s">
        <v>2598</v>
      </c>
      <c r="D391" s="478">
        <v>2017</v>
      </c>
      <c r="E391" s="478" t="s">
        <v>19</v>
      </c>
      <c r="F391" s="464" t="s">
        <v>2572</v>
      </c>
      <c r="G391" s="464" t="s">
        <v>20</v>
      </c>
      <c r="H391" s="464" t="s">
        <v>25</v>
      </c>
      <c r="I391" s="464" t="s">
        <v>20</v>
      </c>
      <c r="J391" s="464" t="s">
        <v>25</v>
      </c>
      <c r="K391" s="464" t="s">
        <v>25</v>
      </c>
      <c r="L391" s="464" t="s">
        <v>25</v>
      </c>
      <c r="M391" s="464" t="s">
        <v>25</v>
      </c>
      <c r="N391" s="464" t="s">
        <v>25</v>
      </c>
      <c r="O391" s="464" t="s">
        <v>25</v>
      </c>
      <c r="P391" s="464" t="s">
        <v>25</v>
      </c>
      <c r="Q391" s="464" t="s">
        <v>25</v>
      </c>
      <c r="R391" s="464" t="s">
        <v>25</v>
      </c>
      <c r="S391" s="464" t="s">
        <v>25</v>
      </c>
      <c r="T391" s="464" t="s">
        <v>25</v>
      </c>
      <c r="U391" s="464" t="s">
        <v>25</v>
      </c>
      <c r="V391" s="464" t="s">
        <v>25</v>
      </c>
      <c r="W391" s="464" t="s">
        <v>25</v>
      </c>
      <c r="X391" s="467" t="s">
        <v>25</v>
      </c>
    </row>
    <row r="392" spans="1:24">
      <c r="A392" s="490">
        <v>389</v>
      </c>
      <c r="B392" s="482" t="s">
        <v>1170</v>
      </c>
      <c r="C392" s="464" t="s">
        <v>2607</v>
      </c>
      <c r="D392" s="478">
        <v>2014</v>
      </c>
      <c r="E392" s="478" t="s">
        <v>19</v>
      </c>
      <c r="F392" s="464" t="s">
        <v>2572</v>
      </c>
      <c r="G392" s="464" t="s">
        <v>20</v>
      </c>
      <c r="H392" s="464" t="s">
        <v>25</v>
      </c>
      <c r="I392" s="464" t="s">
        <v>20</v>
      </c>
      <c r="J392" s="464" t="s">
        <v>25</v>
      </c>
      <c r="K392" s="464" t="s">
        <v>25</v>
      </c>
      <c r="L392" s="464" t="s">
        <v>25</v>
      </c>
      <c r="M392" s="464" t="s">
        <v>25</v>
      </c>
      <c r="N392" s="464" t="s">
        <v>25</v>
      </c>
      <c r="O392" s="464" t="s">
        <v>25</v>
      </c>
      <c r="P392" s="464" t="s">
        <v>25</v>
      </c>
      <c r="Q392" s="464" t="s">
        <v>25</v>
      </c>
      <c r="R392" s="464" t="s">
        <v>25</v>
      </c>
      <c r="S392" s="464" t="s">
        <v>25</v>
      </c>
      <c r="T392" s="464" t="s">
        <v>25</v>
      </c>
      <c r="U392" s="464" t="s">
        <v>25</v>
      </c>
      <c r="V392" s="464" t="s">
        <v>25</v>
      </c>
      <c r="W392" s="464" t="s">
        <v>25</v>
      </c>
      <c r="X392" s="467" t="s">
        <v>25</v>
      </c>
    </row>
    <row r="393" spans="1:24">
      <c r="A393" s="490">
        <v>390</v>
      </c>
      <c r="B393" s="474" t="s">
        <v>179</v>
      </c>
      <c r="C393" s="446" t="s">
        <v>891</v>
      </c>
      <c r="D393" s="446">
        <v>2008</v>
      </c>
      <c r="E393" s="462">
        <v>2014</v>
      </c>
      <c r="F393" s="462" t="s">
        <v>2572</v>
      </c>
      <c r="G393" s="464" t="s">
        <v>20</v>
      </c>
      <c r="H393" s="464"/>
      <c r="I393" s="464" t="s">
        <v>20</v>
      </c>
      <c r="J393" s="464"/>
      <c r="K393" s="464"/>
      <c r="L393" s="464"/>
      <c r="M393" s="464"/>
      <c r="N393" s="464"/>
      <c r="O393" s="464"/>
      <c r="P393" s="464"/>
      <c r="Q393" s="464"/>
      <c r="R393" s="464"/>
      <c r="S393" s="464"/>
      <c r="T393" s="464"/>
      <c r="U393" s="464"/>
      <c r="V393" s="464"/>
      <c r="W393" s="464"/>
      <c r="X393" s="467"/>
    </row>
    <row r="394" spans="1:24">
      <c r="A394" s="490">
        <v>391</v>
      </c>
      <c r="B394" s="474" t="s">
        <v>179</v>
      </c>
      <c r="C394" s="446" t="s">
        <v>892</v>
      </c>
      <c r="D394" s="446">
        <v>2008</v>
      </c>
      <c r="E394" s="462">
        <v>2012</v>
      </c>
      <c r="F394" s="462" t="s">
        <v>2572</v>
      </c>
      <c r="G394" s="464" t="s">
        <v>20</v>
      </c>
      <c r="H394" s="464"/>
      <c r="I394" s="464" t="s">
        <v>20</v>
      </c>
      <c r="J394" s="464"/>
      <c r="K394" s="464"/>
      <c r="L394" s="464"/>
      <c r="M394" s="464"/>
      <c r="N394" s="464"/>
      <c r="O394" s="464"/>
      <c r="P394" s="464"/>
      <c r="Q394" s="464"/>
      <c r="R394" s="464"/>
      <c r="S394" s="464"/>
      <c r="T394" s="464"/>
      <c r="U394" s="464"/>
      <c r="V394" s="464"/>
      <c r="W394" s="464"/>
      <c r="X394" s="467"/>
    </row>
    <row r="395" spans="1:24">
      <c r="A395" s="490">
        <v>392</v>
      </c>
      <c r="B395" s="474" t="s">
        <v>179</v>
      </c>
      <c r="C395" s="446" t="s">
        <v>180</v>
      </c>
      <c r="D395" s="446">
        <v>2008</v>
      </c>
      <c r="E395" s="462">
        <v>2021</v>
      </c>
      <c r="F395" s="462" t="s">
        <v>2572</v>
      </c>
      <c r="G395" s="464" t="s">
        <v>20</v>
      </c>
      <c r="H395" s="464"/>
      <c r="I395" s="464" t="s">
        <v>20</v>
      </c>
      <c r="J395" s="464"/>
      <c r="K395" s="464"/>
      <c r="L395" s="464"/>
      <c r="M395" s="464"/>
      <c r="N395" s="464"/>
      <c r="O395" s="464"/>
      <c r="P395" s="464"/>
      <c r="Q395" s="464"/>
      <c r="R395" s="464"/>
      <c r="S395" s="464"/>
      <c r="T395" s="464"/>
      <c r="U395" s="464"/>
      <c r="V395" s="464"/>
      <c r="W395" s="464"/>
      <c r="X395" s="467"/>
    </row>
    <row r="396" spans="1:24">
      <c r="A396" s="490">
        <v>393</v>
      </c>
      <c r="B396" s="474" t="s">
        <v>179</v>
      </c>
      <c r="C396" s="446" t="s">
        <v>180</v>
      </c>
      <c r="D396" s="446">
        <v>2011</v>
      </c>
      <c r="E396" s="462" t="s">
        <v>19</v>
      </c>
      <c r="F396" s="462" t="s">
        <v>2572</v>
      </c>
      <c r="G396" s="464"/>
      <c r="H396" s="464" t="s">
        <v>20</v>
      </c>
      <c r="I396" s="464" t="s">
        <v>20</v>
      </c>
      <c r="J396" s="464"/>
      <c r="K396" s="464"/>
      <c r="L396" s="464"/>
      <c r="M396" s="464"/>
      <c r="N396" s="464"/>
      <c r="O396" s="464"/>
      <c r="P396" s="464"/>
      <c r="Q396" s="464"/>
      <c r="R396" s="464"/>
      <c r="S396" s="464"/>
      <c r="T396" s="464"/>
      <c r="U396" s="464"/>
      <c r="V396" s="464"/>
      <c r="W396" s="464"/>
      <c r="X396" s="467"/>
    </row>
    <row r="397" spans="1:24">
      <c r="A397" s="490">
        <v>394</v>
      </c>
      <c r="B397" s="474" t="s">
        <v>179</v>
      </c>
      <c r="C397" s="446" t="s">
        <v>182</v>
      </c>
      <c r="D397" s="446">
        <v>2006</v>
      </c>
      <c r="E397" s="462" t="s">
        <v>19</v>
      </c>
      <c r="F397" s="462" t="s">
        <v>2572</v>
      </c>
      <c r="G397" s="464"/>
      <c r="H397" s="464"/>
      <c r="I397" s="464" t="s">
        <v>20</v>
      </c>
      <c r="J397" s="464"/>
      <c r="K397" s="464"/>
      <c r="L397" s="464"/>
      <c r="M397" s="464"/>
      <c r="N397" s="464"/>
      <c r="O397" s="464"/>
      <c r="P397" s="464"/>
      <c r="Q397" s="464"/>
      <c r="R397" s="464"/>
      <c r="S397" s="464"/>
      <c r="T397" s="464"/>
      <c r="U397" s="464"/>
      <c r="V397" s="464"/>
      <c r="W397" s="464"/>
      <c r="X397" s="467"/>
    </row>
    <row r="398" spans="1:24">
      <c r="A398" s="490">
        <v>395</v>
      </c>
      <c r="B398" s="474" t="s">
        <v>179</v>
      </c>
      <c r="C398" s="446" t="s">
        <v>182</v>
      </c>
      <c r="D398" s="446">
        <v>2011</v>
      </c>
      <c r="E398" s="462" t="s">
        <v>19</v>
      </c>
      <c r="F398" s="462" t="s">
        <v>2572</v>
      </c>
      <c r="G398" s="464"/>
      <c r="H398" s="464"/>
      <c r="I398" s="464" t="s">
        <v>20</v>
      </c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7"/>
    </row>
    <row r="399" spans="1:24">
      <c r="A399" s="490">
        <v>396</v>
      </c>
      <c r="B399" s="474" t="s">
        <v>179</v>
      </c>
      <c r="C399" s="446" t="s">
        <v>893</v>
      </c>
      <c r="D399" s="446">
        <v>2008</v>
      </c>
      <c r="E399" s="462">
        <v>2011</v>
      </c>
      <c r="F399" s="462" t="s">
        <v>2572</v>
      </c>
      <c r="G399" s="464" t="s">
        <v>20</v>
      </c>
      <c r="H399" s="464"/>
      <c r="I399" s="464" t="s">
        <v>20</v>
      </c>
      <c r="J399" s="464"/>
      <c r="K399" s="464"/>
      <c r="L399" s="464"/>
      <c r="M399" s="464"/>
      <c r="N399" s="464"/>
      <c r="O399" s="464"/>
      <c r="P399" s="464"/>
      <c r="Q399" s="464"/>
      <c r="R399" s="464"/>
      <c r="S399" s="464"/>
      <c r="T399" s="464"/>
      <c r="U399" s="464"/>
      <c r="V399" s="464"/>
      <c r="W399" s="464"/>
      <c r="X399" s="467"/>
    </row>
    <row r="400" spans="1:24">
      <c r="A400" s="490">
        <v>397</v>
      </c>
      <c r="B400" s="474" t="s">
        <v>179</v>
      </c>
      <c r="C400" s="446" t="s">
        <v>894</v>
      </c>
      <c r="D400" s="446">
        <v>2013</v>
      </c>
      <c r="E400" s="462">
        <v>2016</v>
      </c>
      <c r="F400" s="462" t="s">
        <v>2572</v>
      </c>
      <c r="G400" s="464" t="s">
        <v>20</v>
      </c>
      <c r="H400" s="464"/>
      <c r="I400" s="464" t="s">
        <v>20</v>
      </c>
      <c r="J400" s="464"/>
      <c r="K400" s="464"/>
      <c r="L400" s="464"/>
      <c r="M400" s="464"/>
      <c r="N400" s="464"/>
      <c r="O400" s="464"/>
      <c r="P400" s="464"/>
      <c r="Q400" s="464"/>
      <c r="R400" s="464"/>
      <c r="S400" s="464"/>
      <c r="T400" s="464"/>
      <c r="U400" s="464"/>
      <c r="V400" s="464"/>
      <c r="W400" s="464"/>
      <c r="X400" s="467"/>
    </row>
    <row r="401" spans="1:24">
      <c r="A401" s="490">
        <v>398</v>
      </c>
      <c r="B401" s="474" t="s">
        <v>179</v>
      </c>
      <c r="C401" s="446" t="s">
        <v>895</v>
      </c>
      <c r="D401" s="446">
        <v>2008</v>
      </c>
      <c r="E401" s="462">
        <v>2010</v>
      </c>
      <c r="F401" s="462" t="s">
        <v>2572</v>
      </c>
      <c r="G401" s="464" t="s">
        <v>20</v>
      </c>
      <c r="H401" s="464"/>
      <c r="I401" s="464" t="s">
        <v>20</v>
      </c>
      <c r="J401" s="464"/>
      <c r="K401" s="464"/>
      <c r="L401" s="464"/>
      <c r="M401" s="464"/>
      <c r="N401" s="464"/>
      <c r="O401" s="464"/>
      <c r="P401" s="464"/>
      <c r="Q401" s="464"/>
      <c r="R401" s="464"/>
      <c r="S401" s="464"/>
      <c r="T401" s="464"/>
      <c r="U401" s="464"/>
      <c r="V401" s="464"/>
      <c r="W401" s="464"/>
      <c r="X401" s="467"/>
    </row>
    <row r="402" spans="1:24">
      <c r="A402" s="490">
        <v>399</v>
      </c>
      <c r="B402" s="474" t="s">
        <v>179</v>
      </c>
      <c r="C402" s="446" t="s">
        <v>895</v>
      </c>
      <c r="D402" s="446">
        <v>2011</v>
      </c>
      <c r="E402" s="462">
        <v>2022</v>
      </c>
      <c r="F402" s="462" t="s">
        <v>2572</v>
      </c>
      <c r="G402" s="464" t="s">
        <v>20</v>
      </c>
      <c r="H402" s="464"/>
      <c r="I402" s="464" t="s">
        <v>20</v>
      </c>
      <c r="J402" s="464"/>
      <c r="K402" s="464"/>
      <c r="L402" s="464"/>
      <c r="M402" s="464"/>
      <c r="N402" s="464"/>
      <c r="O402" s="464"/>
      <c r="P402" s="464"/>
      <c r="Q402" s="464"/>
      <c r="R402" s="464"/>
      <c r="S402" s="464"/>
      <c r="T402" s="464"/>
      <c r="U402" s="464"/>
      <c r="V402" s="464"/>
      <c r="W402" s="464"/>
      <c r="X402" s="467"/>
    </row>
    <row r="403" spans="1:24">
      <c r="A403" s="490">
        <v>400</v>
      </c>
      <c r="B403" s="474" t="s">
        <v>179</v>
      </c>
      <c r="C403" s="446" t="s">
        <v>895</v>
      </c>
      <c r="D403" s="446">
        <v>2011</v>
      </c>
      <c r="E403" s="462" t="s">
        <v>19</v>
      </c>
      <c r="F403" s="462" t="s">
        <v>2572</v>
      </c>
      <c r="G403" s="464"/>
      <c r="H403" s="464"/>
      <c r="I403" s="464" t="s">
        <v>20</v>
      </c>
      <c r="J403" s="464"/>
      <c r="K403" s="464"/>
      <c r="L403" s="464"/>
      <c r="M403" s="464"/>
      <c r="N403" s="464"/>
      <c r="O403" s="464"/>
      <c r="P403" s="464"/>
      <c r="Q403" s="464"/>
      <c r="R403" s="464"/>
      <c r="S403" s="464"/>
      <c r="T403" s="464"/>
      <c r="U403" s="464"/>
      <c r="V403" s="464"/>
      <c r="W403" s="464"/>
      <c r="X403" s="467"/>
    </row>
    <row r="404" spans="1:24">
      <c r="A404" s="490">
        <v>401</v>
      </c>
      <c r="B404" s="474" t="s">
        <v>179</v>
      </c>
      <c r="C404" s="446" t="s">
        <v>896</v>
      </c>
      <c r="D404" s="446">
        <v>2008</v>
      </c>
      <c r="E404" s="462">
        <v>2022</v>
      </c>
      <c r="F404" s="462" t="s">
        <v>2572</v>
      </c>
      <c r="G404" s="464" t="s">
        <v>20</v>
      </c>
      <c r="H404" s="464"/>
      <c r="I404" s="464" t="s">
        <v>20</v>
      </c>
      <c r="J404" s="464"/>
      <c r="K404" s="464"/>
      <c r="L404" s="464"/>
      <c r="M404" s="464"/>
      <c r="N404" s="464"/>
      <c r="O404" s="464"/>
      <c r="P404" s="464"/>
      <c r="Q404" s="464"/>
      <c r="R404" s="464"/>
      <c r="S404" s="464"/>
      <c r="T404" s="464"/>
      <c r="U404" s="464"/>
      <c r="V404" s="464"/>
      <c r="W404" s="464"/>
      <c r="X404" s="467"/>
    </row>
    <row r="405" spans="1:24">
      <c r="A405" s="490">
        <v>402</v>
      </c>
      <c r="B405" s="474" t="s">
        <v>179</v>
      </c>
      <c r="C405" s="446" t="s">
        <v>183</v>
      </c>
      <c r="D405" s="446">
        <v>2009</v>
      </c>
      <c r="E405" s="462">
        <v>2020</v>
      </c>
      <c r="F405" s="462" t="s">
        <v>2572</v>
      </c>
      <c r="G405" s="464" t="s">
        <v>20</v>
      </c>
      <c r="H405" s="464"/>
      <c r="I405" s="464" t="s">
        <v>20</v>
      </c>
      <c r="J405" s="464"/>
      <c r="K405" s="464"/>
      <c r="L405" s="464"/>
      <c r="M405" s="464"/>
      <c r="N405" s="464"/>
      <c r="O405" s="464"/>
      <c r="P405" s="464"/>
      <c r="Q405" s="464"/>
      <c r="R405" s="464"/>
      <c r="S405" s="464"/>
      <c r="T405" s="464"/>
      <c r="U405" s="464"/>
      <c r="V405" s="464"/>
      <c r="W405" s="464"/>
      <c r="X405" s="467"/>
    </row>
    <row r="406" spans="1:24">
      <c r="A406" s="490">
        <v>403</v>
      </c>
      <c r="B406" s="474" t="s">
        <v>179</v>
      </c>
      <c r="C406" s="446" t="s">
        <v>183</v>
      </c>
      <c r="D406" s="446">
        <v>2011</v>
      </c>
      <c r="E406" s="462">
        <v>2016</v>
      </c>
      <c r="F406" s="462" t="s">
        <v>2572</v>
      </c>
      <c r="G406" s="464"/>
      <c r="H406" s="464"/>
      <c r="I406" s="464" t="s">
        <v>20</v>
      </c>
      <c r="J406" s="464"/>
      <c r="K406" s="464"/>
      <c r="L406" s="464"/>
      <c r="M406" s="464"/>
      <c r="N406" s="464"/>
      <c r="O406" s="464"/>
      <c r="P406" s="464"/>
      <c r="Q406" s="464"/>
      <c r="R406" s="464"/>
      <c r="S406" s="464"/>
      <c r="T406" s="464"/>
      <c r="U406" s="464"/>
      <c r="V406" s="464"/>
      <c r="W406" s="464"/>
      <c r="X406" s="467"/>
    </row>
    <row r="407" spans="1:24">
      <c r="A407" s="490">
        <v>404</v>
      </c>
      <c r="B407" s="474" t="s">
        <v>179</v>
      </c>
      <c r="C407" s="446" t="s">
        <v>185</v>
      </c>
      <c r="D407" s="446">
        <v>2005</v>
      </c>
      <c r="E407" s="462">
        <v>2008</v>
      </c>
      <c r="F407" s="462" t="s">
        <v>2572</v>
      </c>
      <c r="G407" s="464"/>
      <c r="H407" s="464"/>
      <c r="I407" s="464" t="s">
        <v>20</v>
      </c>
      <c r="J407" s="464"/>
      <c r="K407" s="464"/>
      <c r="L407" s="464"/>
      <c r="M407" s="464"/>
      <c r="N407" s="464"/>
      <c r="O407" s="464"/>
      <c r="P407" s="464"/>
      <c r="Q407" s="464"/>
      <c r="R407" s="464"/>
      <c r="S407" s="464"/>
      <c r="T407" s="464"/>
      <c r="U407" s="464"/>
      <c r="V407" s="464"/>
      <c r="W407" s="464"/>
      <c r="X407" s="467"/>
    </row>
    <row r="408" spans="1:24">
      <c r="A408" s="490">
        <v>405</v>
      </c>
      <c r="B408" s="474" t="s">
        <v>179</v>
      </c>
      <c r="C408" s="446" t="s">
        <v>186</v>
      </c>
      <c r="D408" s="446">
        <v>2016</v>
      </c>
      <c r="E408" s="462" t="s">
        <v>19</v>
      </c>
      <c r="F408" s="462" t="s">
        <v>2572</v>
      </c>
      <c r="G408" s="464"/>
      <c r="H408" s="464" t="s">
        <v>20</v>
      </c>
      <c r="I408" s="464" t="s">
        <v>20</v>
      </c>
      <c r="J408" s="464"/>
      <c r="K408" s="464"/>
      <c r="L408" s="464"/>
      <c r="M408" s="464"/>
      <c r="N408" s="464"/>
      <c r="O408" s="464"/>
      <c r="P408" s="464"/>
      <c r="Q408" s="464"/>
      <c r="R408" s="464"/>
      <c r="S408" s="464"/>
      <c r="T408" s="464"/>
      <c r="U408" s="464"/>
      <c r="V408" s="464"/>
      <c r="W408" s="464"/>
      <c r="X408" s="467"/>
    </row>
    <row r="409" spans="1:24">
      <c r="A409" s="490">
        <v>406</v>
      </c>
      <c r="B409" s="474" t="s">
        <v>179</v>
      </c>
      <c r="C409" s="446" t="s">
        <v>897</v>
      </c>
      <c r="D409" s="446">
        <v>2008</v>
      </c>
      <c r="E409" s="462">
        <v>2011</v>
      </c>
      <c r="F409" s="462" t="s">
        <v>2572</v>
      </c>
      <c r="G409" s="464" t="s">
        <v>20</v>
      </c>
      <c r="H409" s="464"/>
      <c r="I409" s="464" t="s">
        <v>20</v>
      </c>
      <c r="J409" s="464"/>
      <c r="K409" s="464"/>
      <c r="L409" s="464"/>
      <c r="M409" s="464"/>
      <c r="N409" s="464"/>
      <c r="O409" s="464"/>
      <c r="P409" s="464"/>
      <c r="Q409" s="464"/>
      <c r="R409" s="464"/>
      <c r="S409" s="464"/>
      <c r="T409" s="464"/>
      <c r="U409" s="464"/>
      <c r="V409" s="464"/>
      <c r="W409" s="464"/>
      <c r="X409" s="467"/>
    </row>
    <row r="410" spans="1:24">
      <c r="A410" s="490">
        <v>407</v>
      </c>
      <c r="B410" s="474" t="s">
        <v>179</v>
      </c>
      <c r="C410" s="446" t="s">
        <v>257</v>
      </c>
      <c r="D410" s="446">
        <v>2007</v>
      </c>
      <c r="E410" s="462">
        <v>2009</v>
      </c>
      <c r="F410" s="462" t="s">
        <v>2572</v>
      </c>
      <c r="G410" s="464" t="s">
        <v>20</v>
      </c>
      <c r="H410" s="464"/>
      <c r="I410" s="464" t="s">
        <v>20</v>
      </c>
      <c r="J410" s="464"/>
      <c r="K410" s="464"/>
      <c r="L410" s="464"/>
      <c r="M410" s="464"/>
      <c r="N410" s="464"/>
      <c r="O410" s="464"/>
      <c r="P410" s="464"/>
      <c r="Q410" s="464"/>
      <c r="R410" s="464"/>
      <c r="S410" s="464"/>
      <c r="T410" s="464"/>
      <c r="U410" s="464"/>
      <c r="V410" s="464"/>
      <c r="W410" s="464"/>
      <c r="X410" s="467"/>
    </row>
    <row r="411" spans="1:24">
      <c r="A411" s="490">
        <v>408</v>
      </c>
      <c r="B411" s="474" t="s">
        <v>179</v>
      </c>
      <c r="C411" s="446" t="s">
        <v>898</v>
      </c>
      <c r="D411" s="446">
        <v>2013</v>
      </c>
      <c r="E411" s="462">
        <v>2017</v>
      </c>
      <c r="F411" s="462" t="s">
        <v>2572</v>
      </c>
      <c r="G411" s="464" t="s">
        <v>20</v>
      </c>
      <c r="H411" s="464"/>
      <c r="I411" s="464" t="s">
        <v>20</v>
      </c>
      <c r="J411" s="464"/>
      <c r="K411" s="464"/>
      <c r="L411" s="464"/>
      <c r="M411" s="464"/>
      <c r="N411" s="464"/>
      <c r="O411" s="464"/>
      <c r="P411" s="464"/>
      <c r="Q411" s="464"/>
      <c r="R411" s="464"/>
      <c r="S411" s="464"/>
      <c r="T411" s="464"/>
      <c r="U411" s="464"/>
      <c r="V411" s="464"/>
      <c r="W411" s="464"/>
      <c r="X411" s="467"/>
    </row>
    <row r="412" spans="1:24">
      <c r="A412" s="490">
        <v>409</v>
      </c>
      <c r="B412" s="474" t="s">
        <v>179</v>
      </c>
      <c r="C412" s="446" t="s">
        <v>187</v>
      </c>
      <c r="D412" s="446">
        <v>2015</v>
      </c>
      <c r="E412" s="462" t="s">
        <v>19</v>
      </c>
      <c r="F412" s="462" t="s">
        <v>2572</v>
      </c>
      <c r="G412" s="464"/>
      <c r="H412" s="464" t="s">
        <v>20</v>
      </c>
      <c r="I412" s="464" t="s">
        <v>20</v>
      </c>
      <c r="J412" s="464"/>
      <c r="K412" s="464"/>
      <c r="L412" s="464"/>
      <c r="M412" s="464"/>
      <c r="N412" s="464"/>
      <c r="O412" s="464"/>
      <c r="P412" s="464"/>
      <c r="Q412" s="464"/>
      <c r="R412" s="464"/>
      <c r="S412" s="464"/>
      <c r="T412" s="464"/>
      <c r="U412" s="464"/>
      <c r="V412" s="464"/>
      <c r="W412" s="464"/>
      <c r="X412" s="467"/>
    </row>
    <row r="413" spans="1:24">
      <c r="A413" s="490">
        <v>410</v>
      </c>
      <c r="B413" s="474" t="s">
        <v>899</v>
      </c>
      <c r="C413" s="446" t="s">
        <v>900</v>
      </c>
      <c r="D413" s="446">
        <v>2013</v>
      </c>
      <c r="E413" s="462">
        <v>2013</v>
      </c>
      <c r="F413" s="462" t="s">
        <v>2572</v>
      </c>
      <c r="G413" s="464" t="s">
        <v>20</v>
      </c>
      <c r="H413" s="464"/>
      <c r="I413" s="464" t="s">
        <v>20</v>
      </c>
      <c r="J413" s="464"/>
      <c r="K413" s="464"/>
      <c r="L413" s="464"/>
      <c r="M413" s="464"/>
      <c r="N413" s="464"/>
      <c r="O413" s="464"/>
      <c r="P413" s="464"/>
      <c r="Q413" s="464"/>
      <c r="R413" s="464"/>
      <c r="S413" s="464"/>
      <c r="T413" s="464"/>
      <c r="U413" s="464"/>
      <c r="V413" s="464"/>
      <c r="W413" s="464"/>
      <c r="X413" s="467"/>
    </row>
    <row r="414" spans="1:24">
      <c r="A414" s="490">
        <v>411</v>
      </c>
      <c r="B414" s="481" t="s">
        <v>188</v>
      </c>
      <c r="C414" s="486" t="s">
        <v>903</v>
      </c>
      <c r="D414" s="446">
        <v>2013</v>
      </c>
      <c r="E414" s="446">
        <v>2020</v>
      </c>
      <c r="F414" s="446" t="s">
        <v>1990</v>
      </c>
      <c r="G414" s="464"/>
      <c r="H414" s="464"/>
      <c r="I414" s="464" t="s">
        <v>20</v>
      </c>
      <c r="J414" s="464" t="s">
        <v>20</v>
      </c>
      <c r="K414" s="464" t="s">
        <v>20</v>
      </c>
      <c r="L414" s="464"/>
      <c r="M414" s="464" t="s">
        <v>20</v>
      </c>
      <c r="N414" s="464"/>
      <c r="O414" s="464"/>
      <c r="P414" s="464"/>
      <c r="Q414" s="464"/>
      <c r="R414" s="464" t="s">
        <v>20</v>
      </c>
      <c r="S414" s="464"/>
      <c r="T414" s="464"/>
      <c r="U414" s="464" t="s">
        <v>20</v>
      </c>
      <c r="V414" s="464" t="s">
        <v>20</v>
      </c>
      <c r="W414" s="464"/>
      <c r="X414" s="467"/>
    </row>
    <row r="415" spans="1:24">
      <c r="A415" s="490">
        <v>412</v>
      </c>
      <c r="B415" s="481" t="s">
        <v>188</v>
      </c>
      <c r="C415" s="486" t="s">
        <v>903</v>
      </c>
      <c r="D415" s="446">
        <v>2020</v>
      </c>
      <c r="E415" s="446" t="s">
        <v>19</v>
      </c>
      <c r="F415" s="446" t="s">
        <v>1990</v>
      </c>
      <c r="G415" s="464"/>
      <c r="H415" s="464"/>
      <c r="I415" s="464" t="s">
        <v>20</v>
      </c>
      <c r="J415" s="464"/>
      <c r="K415" s="464" t="s">
        <v>20</v>
      </c>
      <c r="L415" s="464" t="s">
        <v>20</v>
      </c>
      <c r="M415" s="464" t="s">
        <v>20</v>
      </c>
      <c r="N415" s="464" t="s">
        <v>20</v>
      </c>
      <c r="O415" s="464" t="s">
        <v>20</v>
      </c>
      <c r="P415" s="464" t="s">
        <v>20</v>
      </c>
      <c r="Q415" s="464"/>
      <c r="R415" s="464" t="s">
        <v>20</v>
      </c>
      <c r="S415" s="464" t="s">
        <v>20</v>
      </c>
      <c r="T415" s="464" t="s">
        <v>20</v>
      </c>
      <c r="U415" s="464" t="s">
        <v>20</v>
      </c>
      <c r="V415" s="464" t="s">
        <v>20</v>
      </c>
      <c r="W415" s="464"/>
      <c r="X415" s="467"/>
    </row>
    <row r="416" spans="1:24">
      <c r="A416" s="490">
        <v>413</v>
      </c>
      <c r="B416" s="481" t="s">
        <v>188</v>
      </c>
      <c r="C416" s="486" t="s">
        <v>1837</v>
      </c>
      <c r="D416" s="446">
        <v>2020</v>
      </c>
      <c r="E416" s="446" t="s">
        <v>19</v>
      </c>
      <c r="F416" s="446" t="s">
        <v>1990</v>
      </c>
      <c r="G416" s="464"/>
      <c r="H416" s="464"/>
      <c r="I416" s="464" t="s">
        <v>20</v>
      </c>
      <c r="J416" s="464" t="s">
        <v>20</v>
      </c>
      <c r="K416" s="464" t="s">
        <v>20</v>
      </c>
      <c r="L416" s="464" t="s">
        <v>20</v>
      </c>
      <c r="M416" s="464" t="s">
        <v>20</v>
      </c>
      <c r="N416" s="464" t="s">
        <v>20</v>
      </c>
      <c r="O416" s="464"/>
      <c r="P416" s="464"/>
      <c r="Q416" s="464"/>
      <c r="R416" s="464" t="s">
        <v>20</v>
      </c>
      <c r="S416" s="464"/>
      <c r="T416" s="464"/>
      <c r="U416" s="464" t="s">
        <v>20</v>
      </c>
      <c r="V416" s="464" t="s">
        <v>20</v>
      </c>
      <c r="W416" s="464"/>
      <c r="X416" s="467"/>
    </row>
    <row r="417" spans="1:26">
      <c r="A417" s="490">
        <v>414</v>
      </c>
      <c r="B417" s="474" t="s">
        <v>188</v>
      </c>
      <c r="C417" s="446" t="s">
        <v>1838</v>
      </c>
      <c r="D417" s="446">
        <v>2022</v>
      </c>
      <c r="E417" s="446" t="s">
        <v>19</v>
      </c>
      <c r="F417" s="446" t="s">
        <v>1990</v>
      </c>
      <c r="G417" s="464"/>
      <c r="H417" s="464"/>
      <c r="I417" s="464" t="s">
        <v>20</v>
      </c>
      <c r="J417" s="464" t="s">
        <v>25</v>
      </c>
      <c r="K417" s="464" t="s">
        <v>20</v>
      </c>
      <c r="L417" s="464" t="s">
        <v>20</v>
      </c>
      <c r="M417" s="464" t="s">
        <v>20</v>
      </c>
      <c r="N417" s="464" t="s">
        <v>20</v>
      </c>
      <c r="O417" s="464" t="s">
        <v>25</v>
      </c>
      <c r="P417" s="464" t="s">
        <v>20</v>
      </c>
      <c r="Q417" s="464" t="s">
        <v>20</v>
      </c>
      <c r="R417" s="464" t="s">
        <v>20</v>
      </c>
      <c r="S417" s="464" t="s">
        <v>25</v>
      </c>
      <c r="T417" s="464" t="s">
        <v>20</v>
      </c>
      <c r="U417" s="464" t="s">
        <v>20</v>
      </c>
      <c r="V417" s="464" t="s">
        <v>20</v>
      </c>
      <c r="W417" s="464" t="s">
        <v>25</v>
      </c>
      <c r="X417" s="467" t="s">
        <v>25</v>
      </c>
      <c r="Z417" s="90" t="s">
        <v>20</v>
      </c>
    </row>
    <row r="418" spans="1:26">
      <c r="A418" s="490">
        <v>415</v>
      </c>
      <c r="B418" s="474" t="s">
        <v>188</v>
      </c>
      <c r="C418" s="446" t="s">
        <v>1172</v>
      </c>
      <c r="D418" s="446">
        <v>2007</v>
      </c>
      <c r="E418" s="462" t="s">
        <v>19</v>
      </c>
      <c r="F418" s="462" t="s">
        <v>2572</v>
      </c>
      <c r="G418" s="464"/>
      <c r="H418" s="468" t="s">
        <v>20</v>
      </c>
      <c r="I418" s="469" t="s">
        <v>20</v>
      </c>
      <c r="J418" s="464"/>
      <c r="K418" s="463"/>
      <c r="L418" s="463"/>
      <c r="M418" s="463"/>
      <c r="N418" s="468" t="s">
        <v>20</v>
      </c>
      <c r="O418" s="464"/>
      <c r="P418" s="464"/>
      <c r="Q418" s="464"/>
      <c r="R418" s="464"/>
      <c r="S418" s="464"/>
      <c r="T418" s="464"/>
      <c r="U418" s="464"/>
      <c r="V418" s="464"/>
      <c r="W418" s="464"/>
      <c r="X418" s="467"/>
    </row>
    <row r="419" spans="1:26">
      <c r="A419" s="490">
        <v>416</v>
      </c>
      <c r="B419" s="474" t="s">
        <v>188</v>
      </c>
      <c r="C419" s="446">
        <v>500</v>
      </c>
      <c r="D419" s="446">
        <v>2012</v>
      </c>
      <c r="E419" s="462">
        <v>2017</v>
      </c>
      <c r="F419" s="462" t="s">
        <v>2572</v>
      </c>
      <c r="G419" s="464" t="s">
        <v>20</v>
      </c>
      <c r="H419" s="464"/>
      <c r="I419" s="470" t="s">
        <v>20</v>
      </c>
      <c r="J419" s="464"/>
      <c r="K419" s="464"/>
      <c r="L419" s="464"/>
      <c r="M419" s="464"/>
      <c r="N419" s="464"/>
      <c r="O419" s="464"/>
      <c r="P419" s="464"/>
      <c r="Q419" s="464"/>
      <c r="R419" s="464"/>
      <c r="S419" s="464"/>
      <c r="T419" s="464"/>
      <c r="U419" s="464"/>
      <c r="V419" s="464"/>
      <c r="W419" s="464"/>
      <c r="X419" s="467"/>
    </row>
    <row r="420" spans="1:26">
      <c r="A420" s="490">
        <v>417</v>
      </c>
      <c r="B420" s="474" t="s">
        <v>188</v>
      </c>
      <c r="C420" s="446" t="s">
        <v>901</v>
      </c>
      <c r="D420" s="446">
        <v>2017</v>
      </c>
      <c r="E420" s="462">
        <v>2017</v>
      </c>
      <c r="F420" s="462" t="s">
        <v>2572</v>
      </c>
      <c r="G420" s="464" t="s">
        <v>20</v>
      </c>
      <c r="H420" s="464"/>
      <c r="I420" s="470" t="s">
        <v>20</v>
      </c>
      <c r="J420" s="464"/>
      <c r="K420" s="464"/>
      <c r="L420" s="464"/>
      <c r="M420" s="464"/>
      <c r="N420" s="464"/>
      <c r="O420" s="464"/>
      <c r="P420" s="464"/>
      <c r="Q420" s="464"/>
      <c r="R420" s="464"/>
      <c r="S420" s="464"/>
      <c r="T420" s="464"/>
      <c r="U420" s="464"/>
      <c r="V420" s="464"/>
      <c r="W420" s="464"/>
      <c r="X420" s="467"/>
    </row>
    <row r="421" spans="1:26">
      <c r="A421" s="490">
        <v>418</v>
      </c>
      <c r="B421" s="474" t="s">
        <v>188</v>
      </c>
      <c r="C421" s="446" t="s">
        <v>902</v>
      </c>
      <c r="D421" s="446">
        <v>2012</v>
      </c>
      <c r="E421" s="462">
        <v>2019</v>
      </c>
      <c r="F421" s="462" t="s">
        <v>2572</v>
      </c>
      <c r="G421" s="464" t="s">
        <v>20</v>
      </c>
      <c r="H421" s="464"/>
      <c r="I421" s="470" t="s">
        <v>20</v>
      </c>
      <c r="J421" s="464"/>
      <c r="K421" s="464"/>
      <c r="L421" s="464"/>
      <c r="M421" s="464"/>
      <c r="N421" s="464"/>
      <c r="O421" s="464"/>
      <c r="P421" s="464"/>
      <c r="Q421" s="464"/>
      <c r="R421" s="464"/>
      <c r="S421" s="464"/>
      <c r="T421" s="464"/>
      <c r="U421" s="464"/>
      <c r="V421" s="464"/>
      <c r="W421" s="464"/>
      <c r="X421" s="467"/>
    </row>
    <row r="422" spans="1:26">
      <c r="A422" s="490">
        <v>419</v>
      </c>
      <c r="B422" s="474" t="s">
        <v>188</v>
      </c>
      <c r="C422" s="446" t="s">
        <v>903</v>
      </c>
      <c r="D422" s="446">
        <v>2013</v>
      </c>
      <c r="E422" s="462">
        <v>2013</v>
      </c>
      <c r="F422" s="462" t="s">
        <v>2572</v>
      </c>
      <c r="G422" s="464"/>
      <c r="H422" s="464"/>
      <c r="I422" s="470" t="s">
        <v>20</v>
      </c>
      <c r="J422" s="464"/>
      <c r="K422" s="464"/>
      <c r="L422" s="464"/>
      <c r="M422" s="464"/>
      <c r="N422" s="464"/>
      <c r="O422" s="464"/>
      <c r="P422" s="464"/>
      <c r="Q422" s="464"/>
      <c r="R422" s="464"/>
      <c r="S422" s="464"/>
      <c r="T422" s="464"/>
      <c r="U422" s="464"/>
      <c r="V422" s="464"/>
      <c r="W422" s="464"/>
      <c r="X422" s="467"/>
    </row>
    <row r="423" spans="1:26">
      <c r="A423" s="490">
        <v>420</v>
      </c>
      <c r="B423" s="474" t="s">
        <v>188</v>
      </c>
      <c r="C423" s="446" t="s">
        <v>904</v>
      </c>
      <c r="D423" s="446">
        <v>2013</v>
      </c>
      <c r="E423" s="462" t="s">
        <v>19</v>
      </c>
      <c r="F423" s="462" t="s">
        <v>2572</v>
      </c>
      <c r="G423" s="464"/>
      <c r="H423" s="468" t="s">
        <v>20</v>
      </c>
      <c r="I423" s="469" t="s">
        <v>20</v>
      </c>
      <c r="J423" s="464"/>
      <c r="K423" s="464"/>
      <c r="L423" s="464"/>
      <c r="M423" s="464"/>
      <c r="N423" s="464"/>
      <c r="O423" s="464"/>
      <c r="P423" s="464"/>
      <c r="Q423" s="464"/>
      <c r="R423" s="464"/>
      <c r="S423" s="464"/>
      <c r="T423" s="464"/>
      <c r="U423" s="464"/>
      <c r="V423" s="464"/>
      <c r="W423" s="464"/>
      <c r="X423" s="467"/>
    </row>
    <row r="424" spans="1:26">
      <c r="A424" s="490">
        <v>421</v>
      </c>
      <c r="B424" s="474" t="s">
        <v>188</v>
      </c>
      <c r="C424" s="446" t="s">
        <v>904</v>
      </c>
      <c r="D424" s="446">
        <v>2014</v>
      </c>
      <c r="E424" s="462">
        <v>2015</v>
      </c>
      <c r="F424" s="462" t="s">
        <v>2572</v>
      </c>
      <c r="G424" s="464" t="s">
        <v>20</v>
      </c>
      <c r="H424" s="464"/>
      <c r="I424" s="470" t="s">
        <v>20</v>
      </c>
      <c r="J424" s="464"/>
      <c r="K424" s="464"/>
      <c r="L424" s="464"/>
      <c r="M424" s="464"/>
      <c r="N424" s="464"/>
      <c r="O424" s="464"/>
      <c r="P424" s="464"/>
      <c r="Q424" s="464"/>
      <c r="R424" s="464"/>
      <c r="S424" s="464"/>
      <c r="T424" s="464"/>
      <c r="U424" s="464"/>
      <c r="V424" s="464"/>
      <c r="W424" s="464"/>
      <c r="X424" s="467"/>
    </row>
    <row r="425" spans="1:26">
      <c r="A425" s="490">
        <v>422</v>
      </c>
      <c r="B425" s="474" t="s">
        <v>188</v>
      </c>
      <c r="C425" s="446" t="s">
        <v>191</v>
      </c>
      <c r="D425" s="446">
        <v>2016</v>
      </c>
      <c r="E425" s="462">
        <v>2016</v>
      </c>
      <c r="F425" s="462" t="s">
        <v>2572</v>
      </c>
      <c r="G425" s="464" t="s">
        <v>20</v>
      </c>
      <c r="H425" s="464"/>
      <c r="I425" s="470" t="s">
        <v>20</v>
      </c>
      <c r="J425" s="464"/>
      <c r="K425" s="464"/>
      <c r="L425" s="464"/>
      <c r="M425" s="464"/>
      <c r="N425" s="464"/>
      <c r="O425" s="464"/>
      <c r="P425" s="464"/>
      <c r="Q425" s="464"/>
      <c r="R425" s="464"/>
      <c r="S425" s="464"/>
      <c r="T425" s="464"/>
      <c r="U425" s="464"/>
      <c r="V425" s="464"/>
      <c r="W425" s="464"/>
      <c r="X425" s="467"/>
    </row>
    <row r="426" spans="1:26">
      <c r="A426" s="490">
        <v>423</v>
      </c>
      <c r="B426" s="474" t="s">
        <v>188</v>
      </c>
      <c r="C426" s="446" t="s">
        <v>191</v>
      </c>
      <c r="D426" s="446">
        <v>2016</v>
      </c>
      <c r="E426" s="462" t="s">
        <v>19</v>
      </c>
      <c r="F426" s="462" t="s">
        <v>2572</v>
      </c>
      <c r="G426" s="464"/>
      <c r="H426" s="462" t="s">
        <v>20</v>
      </c>
      <c r="I426" s="470" t="s">
        <v>20</v>
      </c>
      <c r="J426" s="464"/>
      <c r="K426" s="464"/>
      <c r="L426" s="464"/>
      <c r="M426" s="464"/>
      <c r="N426" s="464"/>
      <c r="O426" s="464"/>
      <c r="P426" s="464"/>
      <c r="Q426" s="464"/>
      <c r="R426" s="464"/>
      <c r="S426" s="464"/>
      <c r="T426" s="464"/>
      <c r="U426" s="464"/>
      <c r="V426" s="464"/>
      <c r="W426" s="464"/>
      <c r="X426" s="467"/>
    </row>
    <row r="427" spans="1:26">
      <c r="A427" s="490">
        <v>424</v>
      </c>
      <c r="B427" s="474" t="s">
        <v>188</v>
      </c>
      <c r="C427" s="446" t="s">
        <v>192</v>
      </c>
      <c r="D427" s="446">
        <v>2002</v>
      </c>
      <c r="E427" s="462">
        <v>2014</v>
      </c>
      <c r="F427" s="462" t="s">
        <v>2572</v>
      </c>
      <c r="G427" s="464"/>
      <c r="H427" s="462" t="s">
        <v>20</v>
      </c>
      <c r="I427" s="470" t="s">
        <v>20</v>
      </c>
      <c r="J427" s="464"/>
      <c r="K427" s="464"/>
      <c r="L427" s="464"/>
      <c r="M427" s="464"/>
      <c r="N427" s="464"/>
      <c r="O427" s="464"/>
      <c r="P427" s="464"/>
      <c r="Q427" s="464"/>
      <c r="R427" s="464"/>
      <c r="S427" s="464"/>
      <c r="T427" s="464"/>
      <c r="U427" s="464"/>
      <c r="V427" s="464"/>
      <c r="W427" s="464"/>
      <c r="X427" s="467"/>
    </row>
    <row r="428" spans="1:26">
      <c r="A428" s="490">
        <v>425</v>
      </c>
      <c r="B428" s="474" t="s">
        <v>188</v>
      </c>
      <c r="C428" s="446" t="s">
        <v>193</v>
      </c>
      <c r="D428" s="446">
        <v>2007</v>
      </c>
      <c r="E428" s="462">
        <v>2016</v>
      </c>
      <c r="F428" s="462" t="s">
        <v>2572</v>
      </c>
      <c r="G428" s="464"/>
      <c r="H428" s="462" t="s">
        <v>20</v>
      </c>
      <c r="I428" s="470" t="s">
        <v>20</v>
      </c>
      <c r="J428" s="464"/>
      <c r="K428" s="464"/>
      <c r="L428" s="464"/>
      <c r="M428" s="464"/>
      <c r="N428" s="464"/>
      <c r="O428" s="464"/>
      <c r="P428" s="464"/>
      <c r="Q428" s="464"/>
      <c r="R428" s="464"/>
      <c r="S428" s="464"/>
      <c r="T428" s="464"/>
      <c r="U428" s="464"/>
      <c r="V428" s="464"/>
      <c r="W428" s="464"/>
      <c r="X428" s="467"/>
    </row>
    <row r="429" spans="1:26">
      <c r="A429" s="490">
        <v>426</v>
      </c>
      <c r="B429" s="474" t="s">
        <v>188</v>
      </c>
      <c r="C429" s="446" t="s">
        <v>194</v>
      </c>
      <c r="D429" s="446">
        <v>2005</v>
      </c>
      <c r="E429" s="462">
        <v>2010</v>
      </c>
      <c r="F429" s="462" t="s">
        <v>2572</v>
      </c>
      <c r="G429" s="464"/>
      <c r="H429" s="462" t="s">
        <v>20</v>
      </c>
      <c r="I429" s="470" t="s">
        <v>20</v>
      </c>
      <c r="J429" s="464"/>
      <c r="K429" s="464"/>
      <c r="L429" s="464"/>
      <c r="M429" s="464"/>
      <c r="N429" s="464"/>
      <c r="O429" s="464"/>
      <c r="P429" s="464"/>
      <c r="Q429" s="464"/>
      <c r="R429" s="464"/>
      <c r="S429" s="464"/>
      <c r="T429" s="464"/>
      <c r="U429" s="464"/>
      <c r="V429" s="464"/>
      <c r="W429" s="464"/>
      <c r="X429" s="467"/>
    </row>
    <row r="430" spans="1:26">
      <c r="A430" s="490">
        <v>427</v>
      </c>
      <c r="B430" s="474" t="s">
        <v>188</v>
      </c>
      <c r="C430" s="446" t="s">
        <v>195</v>
      </c>
      <c r="D430" s="446">
        <v>2018</v>
      </c>
      <c r="E430" s="462" t="s">
        <v>19</v>
      </c>
      <c r="F430" s="462" t="s">
        <v>2572</v>
      </c>
      <c r="G430" s="464"/>
      <c r="H430" s="462" t="s">
        <v>20</v>
      </c>
      <c r="I430" s="470" t="s">
        <v>20</v>
      </c>
      <c r="J430" s="464"/>
      <c r="K430" s="464"/>
      <c r="L430" s="464"/>
      <c r="M430" s="464"/>
      <c r="N430" s="464"/>
      <c r="O430" s="464"/>
      <c r="P430" s="464"/>
      <c r="Q430" s="464"/>
      <c r="R430" s="464"/>
      <c r="S430" s="464"/>
      <c r="T430" s="464"/>
      <c r="U430" s="464"/>
      <c r="V430" s="464"/>
      <c r="W430" s="464"/>
      <c r="X430" s="467"/>
    </row>
    <row r="431" spans="1:26">
      <c r="A431" s="490">
        <v>428</v>
      </c>
      <c r="B431" s="474" t="s">
        <v>188</v>
      </c>
      <c r="C431" s="446" t="s">
        <v>197</v>
      </c>
      <c r="D431" s="446">
        <v>2000</v>
      </c>
      <c r="E431" s="462">
        <v>2010</v>
      </c>
      <c r="F431" s="462" t="s">
        <v>2572</v>
      </c>
      <c r="G431" s="464"/>
      <c r="H431" s="462" t="s">
        <v>20</v>
      </c>
      <c r="I431" s="470" t="s">
        <v>20</v>
      </c>
      <c r="J431" s="464"/>
      <c r="K431" s="464"/>
      <c r="L431" s="464"/>
      <c r="M431" s="464"/>
      <c r="N431" s="464"/>
      <c r="O431" s="464"/>
      <c r="P431" s="464"/>
      <c r="Q431" s="464"/>
      <c r="R431" s="464"/>
      <c r="S431" s="464"/>
      <c r="T431" s="464"/>
      <c r="U431" s="464"/>
      <c r="V431" s="464"/>
      <c r="W431" s="464"/>
      <c r="X431" s="467"/>
    </row>
    <row r="432" spans="1:26">
      <c r="A432" s="490">
        <v>429</v>
      </c>
      <c r="B432" s="474" t="s">
        <v>188</v>
      </c>
      <c r="C432" s="446" t="s">
        <v>197</v>
      </c>
      <c r="D432" s="446">
        <v>2010</v>
      </c>
      <c r="E432" s="462" t="s">
        <v>19</v>
      </c>
      <c r="F432" s="462" t="s">
        <v>2572</v>
      </c>
      <c r="G432" s="464"/>
      <c r="H432" s="468" t="s">
        <v>20</v>
      </c>
      <c r="I432" s="469" t="s">
        <v>20</v>
      </c>
      <c r="J432" s="464"/>
      <c r="K432" s="464"/>
      <c r="L432" s="464"/>
      <c r="M432" s="464"/>
      <c r="N432" s="464"/>
      <c r="O432" s="464"/>
      <c r="P432" s="464"/>
      <c r="Q432" s="464"/>
      <c r="R432" s="464"/>
      <c r="S432" s="464"/>
      <c r="T432" s="464"/>
      <c r="U432" s="464"/>
      <c r="V432" s="464"/>
      <c r="W432" s="464"/>
      <c r="X432" s="467"/>
    </row>
    <row r="433" spans="1:24">
      <c r="A433" s="490">
        <v>430</v>
      </c>
      <c r="B433" s="474" t="s">
        <v>188</v>
      </c>
      <c r="C433" s="446" t="s">
        <v>18</v>
      </c>
      <c r="D433" s="446">
        <v>2006</v>
      </c>
      <c r="E433" s="462" t="s">
        <v>19</v>
      </c>
      <c r="F433" s="462" t="s">
        <v>2572</v>
      </c>
      <c r="G433" s="464"/>
      <c r="H433" s="468" t="s">
        <v>20</v>
      </c>
      <c r="I433" s="469" t="s">
        <v>20</v>
      </c>
      <c r="J433" s="462" t="s">
        <v>20</v>
      </c>
      <c r="K433" s="463"/>
      <c r="L433" s="463"/>
      <c r="M433" s="463"/>
      <c r="N433" s="468" t="s">
        <v>20</v>
      </c>
      <c r="O433" s="464"/>
      <c r="P433" s="464"/>
      <c r="Q433" s="464"/>
      <c r="R433" s="464"/>
      <c r="S433" s="464"/>
      <c r="T433" s="464"/>
      <c r="U433" s="464"/>
      <c r="V433" s="464"/>
      <c r="W433" s="464"/>
      <c r="X433" s="467"/>
    </row>
    <row r="434" spans="1:24">
      <c r="A434" s="490">
        <v>431</v>
      </c>
      <c r="B434" s="474" t="s">
        <v>188</v>
      </c>
      <c r="C434" s="446" t="s">
        <v>1174</v>
      </c>
      <c r="D434" s="446">
        <v>2015</v>
      </c>
      <c r="E434" s="462" t="s">
        <v>19</v>
      </c>
      <c r="F434" s="462" t="s">
        <v>2572</v>
      </c>
      <c r="G434" s="464"/>
      <c r="H434" s="462" t="s">
        <v>20</v>
      </c>
      <c r="I434" s="470" t="s">
        <v>20</v>
      </c>
      <c r="J434" s="464"/>
      <c r="K434" s="463"/>
      <c r="L434" s="463"/>
      <c r="M434" s="463"/>
      <c r="N434" s="462" t="s">
        <v>20</v>
      </c>
      <c r="O434" s="464"/>
      <c r="P434" s="464"/>
      <c r="Q434" s="464"/>
      <c r="R434" s="464"/>
      <c r="S434" s="464"/>
      <c r="T434" s="464"/>
      <c r="U434" s="464"/>
      <c r="V434" s="464"/>
      <c r="W434" s="464"/>
      <c r="X434" s="467"/>
    </row>
    <row r="435" spans="1:24">
      <c r="A435" s="490">
        <v>432</v>
      </c>
      <c r="B435" s="474" t="s">
        <v>188</v>
      </c>
      <c r="C435" s="446" t="s">
        <v>202</v>
      </c>
      <c r="D435" s="446">
        <v>2008</v>
      </c>
      <c r="E435" s="462">
        <v>2015</v>
      </c>
      <c r="F435" s="462" t="s">
        <v>2572</v>
      </c>
      <c r="G435" s="464"/>
      <c r="H435" s="468" t="s">
        <v>20</v>
      </c>
      <c r="I435" s="469" t="s">
        <v>20</v>
      </c>
      <c r="J435" s="464"/>
      <c r="K435" s="463"/>
      <c r="L435" s="463"/>
      <c r="M435" s="463"/>
      <c r="N435" s="468" t="s">
        <v>20</v>
      </c>
      <c r="O435" s="464"/>
      <c r="P435" s="464"/>
      <c r="Q435" s="464"/>
      <c r="R435" s="464"/>
      <c r="S435" s="464"/>
      <c r="T435" s="464"/>
      <c r="U435" s="464"/>
      <c r="V435" s="464"/>
      <c r="W435" s="464"/>
      <c r="X435" s="467"/>
    </row>
    <row r="436" spans="1:24">
      <c r="A436" s="490">
        <v>433</v>
      </c>
      <c r="B436" s="474" t="s">
        <v>188</v>
      </c>
      <c r="C436" s="446" t="s">
        <v>202</v>
      </c>
      <c r="D436" s="446">
        <v>2018</v>
      </c>
      <c r="E436" s="462" t="s">
        <v>19</v>
      </c>
      <c r="F436" s="462" t="s">
        <v>2572</v>
      </c>
      <c r="G436" s="464"/>
      <c r="H436" s="468" t="s">
        <v>20</v>
      </c>
      <c r="I436" s="469" t="s">
        <v>20</v>
      </c>
      <c r="J436" s="464"/>
      <c r="K436" s="463"/>
      <c r="L436" s="463"/>
      <c r="M436" s="463"/>
      <c r="N436" s="468" t="s">
        <v>20</v>
      </c>
      <c r="O436" s="464"/>
      <c r="P436" s="464"/>
      <c r="Q436" s="464"/>
      <c r="R436" s="464"/>
      <c r="S436" s="464"/>
      <c r="T436" s="464"/>
      <c r="U436" s="464"/>
      <c r="V436" s="464"/>
      <c r="W436" s="464"/>
      <c r="X436" s="467"/>
    </row>
    <row r="437" spans="1:24">
      <c r="A437" s="490">
        <v>434</v>
      </c>
      <c r="B437" s="474" t="s">
        <v>188</v>
      </c>
      <c r="C437" s="446" t="s">
        <v>203</v>
      </c>
      <c r="D437" s="446">
        <v>2011</v>
      </c>
      <c r="E437" s="462">
        <v>2015</v>
      </c>
      <c r="F437" s="462" t="s">
        <v>2572</v>
      </c>
      <c r="G437" s="464"/>
      <c r="H437" s="464"/>
      <c r="I437" s="470" t="s">
        <v>20</v>
      </c>
      <c r="J437" s="464"/>
      <c r="K437" s="464"/>
      <c r="L437" s="464"/>
      <c r="M437" s="464"/>
      <c r="N437" s="464"/>
      <c r="O437" s="464"/>
      <c r="P437" s="464"/>
      <c r="Q437" s="464"/>
      <c r="R437" s="464"/>
      <c r="S437" s="464"/>
      <c r="T437" s="464"/>
      <c r="U437" s="464"/>
      <c r="V437" s="464"/>
      <c r="W437" s="464"/>
      <c r="X437" s="467"/>
    </row>
    <row r="438" spans="1:24">
      <c r="A438" s="490">
        <v>435</v>
      </c>
      <c r="B438" s="474" t="s">
        <v>188</v>
      </c>
      <c r="C438" s="446" t="s">
        <v>1176</v>
      </c>
      <c r="D438" s="446">
        <v>2016</v>
      </c>
      <c r="E438" s="462">
        <v>2019</v>
      </c>
      <c r="F438" s="462" t="s">
        <v>2572</v>
      </c>
      <c r="G438" s="464"/>
      <c r="H438" s="462" t="s">
        <v>20</v>
      </c>
      <c r="I438" s="470" t="s">
        <v>20</v>
      </c>
      <c r="J438" s="464"/>
      <c r="K438" s="464"/>
      <c r="L438" s="464"/>
      <c r="M438" s="464"/>
      <c r="N438" s="464"/>
      <c r="O438" s="464"/>
      <c r="P438" s="464"/>
      <c r="Q438" s="464"/>
      <c r="R438" s="464"/>
      <c r="S438" s="464"/>
      <c r="T438" s="464"/>
      <c r="U438" s="464"/>
      <c r="V438" s="464"/>
      <c r="W438" s="464"/>
      <c r="X438" s="467"/>
    </row>
    <row r="439" spans="1:24">
      <c r="A439" s="490">
        <v>436</v>
      </c>
      <c r="B439" s="474" t="s">
        <v>188</v>
      </c>
      <c r="C439" s="446" t="s">
        <v>205</v>
      </c>
      <c r="D439" s="446">
        <v>2003</v>
      </c>
      <c r="E439" s="462">
        <v>2018</v>
      </c>
      <c r="F439" s="462" t="s">
        <v>2572</v>
      </c>
      <c r="G439" s="464"/>
      <c r="H439" s="462" t="s">
        <v>20</v>
      </c>
      <c r="I439" s="470" t="s">
        <v>20</v>
      </c>
      <c r="J439" s="464"/>
      <c r="K439" s="464"/>
      <c r="L439" s="464"/>
      <c r="M439" s="464"/>
      <c r="N439" s="464"/>
      <c r="O439" s="464"/>
      <c r="P439" s="464"/>
      <c r="Q439" s="464"/>
      <c r="R439" s="464"/>
      <c r="S439" s="464"/>
      <c r="T439" s="464"/>
      <c r="U439" s="464"/>
      <c r="V439" s="464"/>
      <c r="W439" s="464"/>
      <c r="X439" s="467"/>
    </row>
    <row r="440" spans="1:24">
      <c r="A440" s="490">
        <v>437</v>
      </c>
      <c r="B440" s="474" t="s">
        <v>188</v>
      </c>
      <c r="C440" s="446" t="s">
        <v>206</v>
      </c>
      <c r="D440" s="446">
        <v>2007</v>
      </c>
      <c r="E440" s="462">
        <v>2018</v>
      </c>
      <c r="F440" s="462" t="s">
        <v>2572</v>
      </c>
      <c r="G440" s="464"/>
      <c r="H440" s="462" t="s">
        <v>20</v>
      </c>
      <c r="I440" s="470" t="s">
        <v>20</v>
      </c>
      <c r="J440" s="464"/>
      <c r="K440" s="464"/>
      <c r="L440" s="464"/>
      <c r="M440" s="464"/>
      <c r="N440" s="464"/>
      <c r="O440" s="464"/>
      <c r="P440" s="464"/>
      <c r="Q440" s="464"/>
      <c r="R440" s="464"/>
      <c r="S440" s="464"/>
      <c r="T440" s="464"/>
      <c r="U440" s="464"/>
      <c r="V440" s="464"/>
      <c r="W440" s="464"/>
      <c r="X440" s="467"/>
    </row>
    <row r="441" spans="1:24">
      <c r="A441" s="490">
        <v>438</v>
      </c>
      <c r="B441" s="474" t="s">
        <v>188</v>
      </c>
      <c r="C441" s="446" t="s">
        <v>207</v>
      </c>
      <c r="D441" s="446">
        <v>2016</v>
      </c>
      <c r="E441" s="462" t="s">
        <v>19</v>
      </c>
      <c r="F441" s="462" t="s">
        <v>2572</v>
      </c>
      <c r="G441" s="464"/>
      <c r="H441" s="462" t="s">
        <v>20</v>
      </c>
      <c r="I441" s="470" t="s">
        <v>20</v>
      </c>
      <c r="J441" s="464"/>
      <c r="K441" s="464"/>
      <c r="L441" s="464"/>
      <c r="M441" s="464"/>
      <c r="N441" s="464"/>
      <c r="O441" s="464"/>
      <c r="P441" s="464"/>
      <c r="Q441" s="464"/>
      <c r="R441" s="464"/>
      <c r="S441" s="464"/>
      <c r="T441" s="464"/>
      <c r="U441" s="464"/>
      <c r="V441" s="464"/>
      <c r="W441" s="464"/>
      <c r="X441" s="467"/>
    </row>
    <row r="442" spans="1:24">
      <c r="A442" s="490">
        <v>439</v>
      </c>
      <c r="B442" s="474" t="s">
        <v>188</v>
      </c>
      <c r="C442" s="446" t="s">
        <v>208</v>
      </c>
      <c r="D442" s="446">
        <v>2007</v>
      </c>
      <c r="E442" s="462">
        <v>2016</v>
      </c>
      <c r="F442" s="462" t="s">
        <v>2572</v>
      </c>
      <c r="G442" s="464"/>
      <c r="H442" s="462" t="s">
        <v>20</v>
      </c>
      <c r="I442" s="470" t="s">
        <v>20</v>
      </c>
      <c r="J442" s="464"/>
      <c r="K442" s="464"/>
      <c r="L442" s="464"/>
      <c r="M442" s="464"/>
      <c r="N442" s="464"/>
      <c r="O442" s="464"/>
      <c r="P442" s="464"/>
      <c r="Q442" s="464"/>
      <c r="R442" s="464"/>
      <c r="S442" s="464"/>
      <c r="T442" s="464"/>
      <c r="U442" s="464"/>
      <c r="V442" s="464"/>
      <c r="W442" s="464"/>
      <c r="X442" s="467"/>
    </row>
    <row r="443" spans="1:24">
      <c r="A443" s="490">
        <v>440</v>
      </c>
      <c r="B443" s="474" t="s">
        <v>188</v>
      </c>
      <c r="C443" s="446" t="s">
        <v>210</v>
      </c>
      <c r="D443" s="446">
        <v>2011</v>
      </c>
      <c r="E443" s="462" t="s">
        <v>19</v>
      </c>
      <c r="F443" s="462" t="s">
        <v>2572</v>
      </c>
      <c r="G443" s="464"/>
      <c r="H443" s="468" t="s">
        <v>20</v>
      </c>
      <c r="I443" s="469" t="s">
        <v>20</v>
      </c>
      <c r="J443" s="464"/>
      <c r="K443" s="464"/>
      <c r="L443" s="464"/>
      <c r="M443" s="464"/>
      <c r="N443" s="464"/>
      <c r="O443" s="464"/>
      <c r="P443" s="464"/>
      <c r="Q443" s="464"/>
      <c r="R443" s="464"/>
      <c r="S443" s="464"/>
      <c r="T443" s="464"/>
      <c r="U443" s="464"/>
      <c r="V443" s="464"/>
      <c r="W443" s="464"/>
      <c r="X443" s="467"/>
    </row>
    <row r="444" spans="1:24">
      <c r="A444" s="490">
        <v>441</v>
      </c>
      <c r="B444" s="474" t="s">
        <v>188</v>
      </c>
      <c r="C444" s="446" t="s">
        <v>211</v>
      </c>
      <c r="D444" s="446">
        <v>2005</v>
      </c>
      <c r="E444" s="462">
        <v>2018</v>
      </c>
      <c r="F444" s="462" t="s">
        <v>2572</v>
      </c>
      <c r="G444" s="464"/>
      <c r="H444" s="468" t="s">
        <v>20</v>
      </c>
      <c r="I444" s="469" t="s">
        <v>20</v>
      </c>
      <c r="J444" s="464"/>
      <c r="K444" s="464"/>
      <c r="L444" s="464"/>
      <c r="M444" s="464"/>
      <c r="N444" s="464"/>
      <c r="O444" s="464"/>
      <c r="P444" s="464"/>
      <c r="Q444" s="464"/>
      <c r="R444" s="464"/>
      <c r="S444" s="464"/>
      <c r="T444" s="464"/>
      <c r="U444" s="464"/>
      <c r="V444" s="464"/>
      <c r="W444" s="464"/>
      <c r="X444" s="467"/>
    </row>
    <row r="445" spans="1:24">
      <c r="A445" s="490">
        <v>442</v>
      </c>
      <c r="B445" s="474" t="s">
        <v>188</v>
      </c>
      <c r="C445" s="446" t="s">
        <v>1177</v>
      </c>
      <c r="D445" s="446">
        <v>2021</v>
      </c>
      <c r="E445" s="462" t="s">
        <v>19</v>
      </c>
      <c r="F445" s="462" t="s">
        <v>2572</v>
      </c>
      <c r="G445" s="468" t="s">
        <v>20</v>
      </c>
      <c r="H445" s="468" t="s">
        <v>20</v>
      </c>
      <c r="I445" s="469" t="s">
        <v>20</v>
      </c>
      <c r="J445" s="464"/>
      <c r="K445" s="464"/>
      <c r="L445" s="464"/>
      <c r="M445" s="464"/>
      <c r="N445" s="464"/>
      <c r="O445" s="464"/>
      <c r="P445" s="464"/>
      <c r="Q445" s="464"/>
      <c r="R445" s="464"/>
      <c r="S445" s="464"/>
      <c r="T445" s="464"/>
      <c r="U445" s="464"/>
      <c r="V445" s="464"/>
      <c r="W445" s="464"/>
      <c r="X445" s="467"/>
    </row>
    <row r="446" spans="1:24">
      <c r="A446" s="490">
        <v>443</v>
      </c>
      <c r="B446" s="474" t="s">
        <v>188</v>
      </c>
      <c r="C446" s="446" t="s">
        <v>1433</v>
      </c>
      <c r="D446" s="446">
        <v>2005</v>
      </c>
      <c r="E446" s="462">
        <v>2015</v>
      </c>
      <c r="F446" s="462" t="s">
        <v>2572</v>
      </c>
      <c r="G446" s="464"/>
      <c r="H446" s="464" t="s">
        <v>20</v>
      </c>
      <c r="I446" s="470" t="s">
        <v>20</v>
      </c>
      <c r="J446" s="464"/>
      <c r="K446" s="464"/>
      <c r="L446" s="464"/>
      <c r="M446" s="464"/>
      <c r="N446" s="464"/>
      <c r="O446" s="464"/>
      <c r="P446" s="464"/>
      <c r="Q446" s="464"/>
      <c r="R446" s="464"/>
      <c r="S446" s="464"/>
      <c r="T446" s="464"/>
      <c r="U446" s="464"/>
      <c r="V446" s="464"/>
      <c r="W446" s="464"/>
      <c r="X446" s="467"/>
    </row>
    <row r="447" spans="1:24">
      <c r="A447" s="490">
        <v>444</v>
      </c>
      <c r="B447" s="474" t="s">
        <v>188</v>
      </c>
      <c r="C447" s="446" t="s">
        <v>212</v>
      </c>
      <c r="D447" s="446">
        <v>2012</v>
      </c>
      <c r="E447" s="462" t="s">
        <v>19</v>
      </c>
      <c r="F447" s="462" t="s">
        <v>2572</v>
      </c>
      <c r="G447" s="464"/>
      <c r="H447" s="464" t="s">
        <v>20</v>
      </c>
      <c r="I447" s="470" t="s">
        <v>20</v>
      </c>
      <c r="J447" s="464"/>
      <c r="K447" s="464"/>
      <c r="L447" s="464"/>
      <c r="M447" s="464"/>
      <c r="N447" s="464"/>
      <c r="O447" s="464"/>
      <c r="P447" s="464"/>
      <c r="Q447" s="464"/>
      <c r="R447" s="464"/>
      <c r="S447" s="464"/>
      <c r="T447" s="464"/>
      <c r="U447" s="464"/>
      <c r="V447" s="464"/>
      <c r="W447" s="464"/>
      <c r="X447" s="467"/>
    </row>
    <row r="448" spans="1:24">
      <c r="A448" s="490">
        <v>445</v>
      </c>
      <c r="B448" s="474" t="s">
        <v>188</v>
      </c>
      <c r="C448" s="446" t="s">
        <v>1910</v>
      </c>
      <c r="D448" s="446">
        <v>2020</v>
      </c>
      <c r="E448" s="462" t="s">
        <v>19</v>
      </c>
      <c r="F448" s="462" t="s">
        <v>2572</v>
      </c>
      <c r="G448" s="464"/>
      <c r="H448" s="464" t="s">
        <v>20</v>
      </c>
      <c r="I448" s="470" t="s">
        <v>20</v>
      </c>
      <c r="J448" s="464"/>
      <c r="K448" s="464"/>
      <c r="L448" s="464"/>
      <c r="M448" s="464"/>
      <c r="N448" s="464"/>
      <c r="O448" s="464"/>
      <c r="P448" s="464"/>
      <c r="Q448" s="464"/>
      <c r="R448" s="464"/>
      <c r="S448" s="464"/>
      <c r="T448" s="464"/>
      <c r="U448" s="464"/>
      <c r="V448" s="464"/>
      <c r="W448" s="464"/>
      <c r="X448" s="467"/>
    </row>
    <row r="449" spans="1:24">
      <c r="A449" s="490">
        <v>446</v>
      </c>
      <c r="B449" s="474" t="s">
        <v>188</v>
      </c>
      <c r="C449" s="446" t="s">
        <v>214</v>
      </c>
      <c r="D449" s="446">
        <v>2001</v>
      </c>
      <c r="E449" s="462">
        <v>2010</v>
      </c>
      <c r="F449" s="462" t="s">
        <v>2572</v>
      </c>
      <c r="G449" s="464"/>
      <c r="H449" s="464" t="s">
        <v>20</v>
      </c>
      <c r="I449" s="470" t="s">
        <v>20</v>
      </c>
      <c r="J449" s="464"/>
      <c r="K449" s="464"/>
      <c r="L449" s="464"/>
      <c r="M449" s="464"/>
      <c r="N449" s="464"/>
      <c r="O449" s="464"/>
      <c r="P449" s="464"/>
      <c r="Q449" s="464"/>
      <c r="R449" s="464"/>
      <c r="S449" s="464"/>
      <c r="T449" s="464"/>
      <c r="U449" s="464"/>
      <c r="V449" s="464"/>
      <c r="W449" s="464"/>
      <c r="X449" s="467"/>
    </row>
    <row r="450" spans="1:24">
      <c r="A450" s="490">
        <v>447</v>
      </c>
      <c r="B450" s="474" t="s">
        <v>188</v>
      </c>
      <c r="C450" s="446" t="s">
        <v>215</v>
      </c>
      <c r="D450" s="446">
        <v>2009</v>
      </c>
      <c r="E450" s="462">
        <v>2020</v>
      </c>
      <c r="F450" s="462" t="s">
        <v>2572</v>
      </c>
      <c r="G450" s="464"/>
      <c r="H450" s="464" t="s">
        <v>20</v>
      </c>
      <c r="I450" s="470" t="s">
        <v>20</v>
      </c>
      <c r="J450" s="464"/>
      <c r="K450" s="464"/>
      <c r="L450" s="464"/>
      <c r="M450" s="464"/>
      <c r="N450" s="464"/>
      <c r="O450" s="464"/>
      <c r="P450" s="464"/>
      <c r="Q450" s="464"/>
      <c r="R450" s="464"/>
      <c r="S450" s="464"/>
      <c r="T450" s="464"/>
      <c r="U450" s="464"/>
      <c r="V450" s="464"/>
      <c r="W450" s="464"/>
      <c r="X450" s="467"/>
    </row>
    <row r="451" spans="1:24">
      <c r="A451" s="490">
        <v>448</v>
      </c>
      <c r="B451" s="474" t="s">
        <v>188</v>
      </c>
      <c r="C451" s="446" t="s">
        <v>217</v>
      </c>
      <c r="D451" s="446">
        <v>2016</v>
      </c>
      <c r="E451" s="462" t="s">
        <v>19</v>
      </c>
      <c r="F451" s="462" t="s">
        <v>2572</v>
      </c>
      <c r="G451" s="464" t="s">
        <v>20</v>
      </c>
      <c r="H451" s="464"/>
      <c r="I451" s="470" t="s">
        <v>20</v>
      </c>
      <c r="J451" s="464"/>
      <c r="K451" s="464"/>
      <c r="L451" s="464"/>
      <c r="M451" s="464"/>
      <c r="N451" s="464" t="s">
        <v>20</v>
      </c>
      <c r="O451" s="464"/>
      <c r="P451" s="464"/>
      <c r="Q451" s="464"/>
      <c r="R451" s="464"/>
      <c r="S451" s="464"/>
      <c r="T451" s="464"/>
      <c r="U451" s="464"/>
      <c r="V451" s="464"/>
      <c r="W451" s="464"/>
      <c r="X451" s="467"/>
    </row>
    <row r="452" spans="1:24">
      <c r="A452" s="490">
        <v>449</v>
      </c>
      <c r="B452" s="474" t="s">
        <v>188</v>
      </c>
      <c r="C452" s="446" t="s">
        <v>1178</v>
      </c>
      <c r="D452" s="446">
        <v>2015</v>
      </c>
      <c r="E452" s="462" t="s">
        <v>19</v>
      </c>
      <c r="F452" s="462" t="s">
        <v>2572</v>
      </c>
      <c r="G452" s="464"/>
      <c r="H452" s="464" t="s">
        <v>20</v>
      </c>
      <c r="I452" s="470" t="s">
        <v>20</v>
      </c>
      <c r="J452" s="464"/>
      <c r="K452" s="464"/>
      <c r="L452" s="464"/>
      <c r="M452" s="464"/>
      <c r="N452" s="464" t="s">
        <v>20</v>
      </c>
      <c r="O452" s="464"/>
      <c r="P452" s="464"/>
      <c r="Q452" s="464"/>
      <c r="R452" s="464"/>
      <c r="S452" s="464"/>
      <c r="T452" s="464"/>
      <c r="U452" s="464"/>
      <c r="V452" s="464"/>
      <c r="W452" s="464"/>
      <c r="X452" s="467"/>
    </row>
    <row r="453" spans="1:24">
      <c r="A453" s="490">
        <v>450</v>
      </c>
      <c r="B453" s="474" t="s">
        <v>188</v>
      </c>
      <c r="C453" s="446" t="s">
        <v>220</v>
      </c>
      <c r="D453" s="446">
        <v>2016</v>
      </c>
      <c r="E453" s="462" t="s">
        <v>19</v>
      </c>
      <c r="F453" s="462" t="s">
        <v>2572</v>
      </c>
      <c r="G453" s="464"/>
      <c r="H453" s="464" t="s">
        <v>20</v>
      </c>
      <c r="I453" s="470" t="s">
        <v>20</v>
      </c>
      <c r="J453" s="464"/>
      <c r="K453" s="464"/>
      <c r="L453" s="464"/>
      <c r="M453" s="464"/>
      <c r="N453" s="464"/>
      <c r="O453" s="464"/>
      <c r="P453" s="464"/>
      <c r="Q453" s="464"/>
      <c r="R453" s="464"/>
      <c r="S453" s="464"/>
      <c r="T453" s="464"/>
      <c r="U453" s="464"/>
      <c r="V453" s="464"/>
      <c r="W453" s="464"/>
      <c r="X453" s="467"/>
    </row>
    <row r="454" spans="1:24">
      <c r="A454" s="490">
        <v>451</v>
      </c>
      <c r="B454" s="474" t="s">
        <v>188</v>
      </c>
      <c r="C454" s="446" t="s">
        <v>1179</v>
      </c>
      <c r="D454" s="446">
        <v>2021</v>
      </c>
      <c r="E454" s="462" t="s">
        <v>19</v>
      </c>
      <c r="F454" s="462" t="s">
        <v>2572</v>
      </c>
      <c r="G454" s="468" t="s">
        <v>20</v>
      </c>
      <c r="H454" s="468" t="s">
        <v>20</v>
      </c>
      <c r="I454" s="469" t="s">
        <v>20</v>
      </c>
      <c r="J454" s="464"/>
      <c r="K454" s="464"/>
      <c r="L454" s="464"/>
      <c r="M454" s="464"/>
      <c r="N454" s="464"/>
      <c r="O454" s="464"/>
      <c r="P454" s="464"/>
      <c r="Q454" s="464"/>
      <c r="R454" s="464"/>
      <c r="S454" s="464"/>
      <c r="T454" s="464"/>
      <c r="U454" s="464"/>
      <c r="V454" s="464"/>
      <c r="W454" s="464"/>
      <c r="X454" s="467"/>
    </row>
    <row r="455" spans="1:24">
      <c r="A455" s="490">
        <v>452</v>
      </c>
      <c r="B455" s="474" t="s">
        <v>188</v>
      </c>
      <c r="C455" s="446" t="s">
        <v>222</v>
      </c>
      <c r="D455" s="446">
        <v>2016</v>
      </c>
      <c r="E455" s="462" t="s">
        <v>19</v>
      </c>
      <c r="F455" s="462" t="s">
        <v>2572</v>
      </c>
      <c r="G455" s="464"/>
      <c r="H455" s="464" t="s">
        <v>20</v>
      </c>
      <c r="I455" s="464" t="s">
        <v>20</v>
      </c>
      <c r="J455" s="464"/>
      <c r="K455" s="464"/>
      <c r="L455" s="464"/>
      <c r="M455" s="464"/>
      <c r="N455" s="464"/>
      <c r="O455" s="464"/>
      <c r="P455" s="464"/>
      <c r="Q455" s="464"/>
      <c r="R455" s="464"/>
      <c r="S455" s="464"/>
      <c r="T455" s="464"/>
      <c r="U455" s="464"/>
      <c r="V455" s="464"/>
      <c r="W455" s="464"/>
      <c r="X455" s="467"/>
    </row>
    <row r="456" spans="1:24">
      <c r="A456" s="490">
        <v>453</v>
      </c>
      <c r="B456" s="482" t="s">
        <v>188</v>
      </c>
      <c r="C456" s="464" t="s">
        <v>2585</v>
      </c>
      <c r="D456" s="478">
        <v>2017</v>
      </c>
      <c r="E456" s="478" t="s">
        <v>19</v>
      </c>
      <c r="F456" s="464" t="s">
        <v>2572</v>
      </c>
      <c r="G456" s="464" t="s">
        <v>25</v>
      </c>
      <c r="H456" s="464" t="s">
        <v>20</v>
      </c>
      <c r="I456" s="464" t="s">
        <v>20</v>
      </c>
      <c r="J456" s="464" t="s">
        <v>25</v>
      </c>
      <c r="K456" s="464" t="s">
        <v>25</v>
      </c>
      <c r="L456" s="464" t="s">
        <v>25</v>
      </c>
      <c r="M456" s="464" t="s">
        <v>25</v>
      </c>
      <c r="N456" s="464" t="s">
        <v>20</v>
      </c>
      <c r="O456" s="464" t="s">
        <v>25</v>
      </c>
      <c r="P456" s="464" t="s">
        <v>25</v>
      </c>
      <c r="Q456" s="464" t="s">
        <v>25</v>
      </c>
      <c r="R456" s="464" t="s">
        <v>25</v>
      </c>
      <c r="S456" s="464" t="s">
        <v>25</v>
      </c>
      <c r="T456" s="464" t="s">
        <v>25</v>
      </c>
      <c r="U456" s="464" t="s">
        <v>25</v>
      </c>
      <c r="V456" s="464" t="s">
        <v>25</v>
      </c>
      <c r="W456" s="464" t="s">
        <v>25</v>
      </c>
      <c r="X456" s="467" t="s">
        <v>25</v>
      </c>
    </row>
    <row r="457" spans="1:24">
      <c r="A457" s="490">
        <v>454</v>
      </c>
      <c r="B457" s="482" t="s">
        <v>188</v>
      </c>
      <c r="C457" s="464" t="s">
        <v>2586</v>
      </c>
      <c r="D457" s="478">
        <v>2021</v>
      </c>
      <c r="E457" s="478" t="s">
        <v>19</v>
      </c>
      <c r="F457" s="464" t="s">
        <v>2572</v>
      </c>
      <c r="G457" s="464" t="s">
        <v>25</v>
      </c>
      <c r="H457" s="464" t="s">
        <v>20</v>
      </c>
      <c r="I457" s="464" t="s">
        <v>20</v>
      </c>
      <c r="J457" s="464" t="s">
        <v>25</v>
      </c>
      <c r="K457" s="464" t="s">
        <v>25</v>
      </c>
      <c r="L457" s="464" t="s">
        <v>25</v>
      </c>
      <c r="M457" s="464" t="s">
        <v>25</v>
      </c>
      <c r="N457" s="464" t="s">
        <v>20</v>
      </c>
      <c r="O457" s="464" t="s">
        <v>25</v>
      </c>
      <c r="P457" s="464" t="s">
        <v>25</v>
      </c>
      <c r="Q457" s="464" t="s">
        <v>25</v>
      </c>
      <c r="R457" s="464" t="s">
        <v>25</v>
      </c>
      <c r="S457" s="464" t="s">
        <v>25</v>
      </c>
      <c r="T457" s="464" t="s">
        <v>25</v>
      </c>
      <c r="U457" s="464" t="s">
        <v>25</v>
      </c>
      <c r="V457" s="464" t="s">
        <v>25</v>
      </c>
      <c r="W457" s="464" t="s">
        <v>25</v>
      </c>
      <c r="X457" s="467" t="s">
        <v>25</v>
      </c>
    </row>
    <row r="458" spans="1:24">
      <c r="A458" s="490">
        <v>455</v>
      </c>
      <c r="B458" s="482" t="s">
        <v>188</v>
      </c>
      <c r="C458" s="464" t="s">
        <v>2628</v>
      </c>
      <c r="D458" s="478">
        <v>2023</v>
      </c>
      <c r="E458" s="478" t="s">
        <v>19</v>
      </c>
      <c r="F458" s="464" t="s">
        <v>2572</v>
      </c>
      <c r="G458" s="464" t="s">
        <v>25</v>
      </c>
      <c r="H458" s="464" t="s">
        <v>20</v>
      </c>
      <c r="I458" s="464" t="s">
        <v>20</v>
      </c>
      <c r="J458" s="464" t="s">
        <v>25</v>
      </c>
      <c r="K458" s="464" t="s">
        <v>25</v>
      </c>
      <c r="L458" s="464" t="s">
        <v>25</v>
      </c>
      <c r="M458" s="464" t="s">
        <v>25</v>
      </c>
      <c r="N458" s="464" t="s">
        <v>20</v>
      </c>
      <c r="O458" s="464" t="s">
        <v>25</v>
      </c>
      <c r="P458" s="464" t="s">
        <v>25</v>
      </c>
      <c r="Q458" s="464" t="s">
        <v>25</v>
      </c>
      <c r="R458" s="464" t="s">
        <v>25</v>
      </c>
      <c r="S458" s="464" t="s">
        <v>25</v>
      </c>
      <c r="T458" s="464" t="s">
        <v>25</v>
      </c>
      <c r="U458" s="464" t="s">
        <v>25</v>
      </c>
      <c r="V458" s="464" t="s">
        <v>25</v>
      </c>
      <c r="W458" s="464" t="s">
        <v>25</v>
      </c>
      <c r="X458" s="467" t="s">
        <v>25</v>
      </c>
    </row>
    <row r="459" spans="1:24">
      <c r="A459" s="490">
        <v>456</v>
      </c>
      <c r="B459" s="481" t="s">
        <v>223</v>
      </c>
      <c r="C459" s="486" t="s">
        <v>1839</v>
      </c>
      <c r="D459" s="446">
        <v>2022</v>
      </c>
      <c r="E459" s="446" t="s">
        <v>19</v>
      </c>
      <c r="F459" s="446" t="s">
        <v>1990</v>
      </c>
      <c r="G459" s="464"/>
      <c r="H459" s="464"/>
      <c r="I459" s="464" t="s">
        <v>20</v>
      </c>
      <c r="J459" s="464"/>
      <c r="K459" s="464" t="s">
        <v>20</v>
      </c>
      <c r="L459" s="464" t="s">
        <v>20</v>
      </c>
      <c r="M459" s="464" t="s">
        <v>20</v>
      </c>
      <c r="N459" s="464"/>
      <c r="O459" s="464" t="s">
        <v>20</v>
      </c>
      <c r="P459" s="464"/>
      <c r="Q459" s="464"/>
      <c r="R459" s="464" t="s">
        <v>20</v>
      </c>
      <c r="S459" s="464"/>
      <c r="T459" s="464" t="s">
        <v>20</v>
      </c>
      <c r="U459" s="464" t="s">
        <v>20</v>
      </c>
      <c r="V459" s="464" t="s">
        <v>20</v>
      </c>
      <c r="W459" s="464"/>
      <c r="X459" s="467"/>
    </row>
    <row r="460" spans="1:24">
      <c r="A460" s="490">
        <v>457</v>
      </c>
      <c r="B460" s="481" t="s">
        <v>223</v>
      </c>
      <c r="C460" s="486" t="s">
        <v>915</v>
      </c>
      <c r="D460" s="446">
        <v>2023</v>
      </c>
      <c r="E460" s="446" t="s">
        <v>19</v>
      </c>
      <c r="F460" s="446" t="s">
        <v>1990</v>
      </c>
      <c r="G460" s="464"/>
      <c r="H460" s="464"/>
      <c r="I460" s="464" t="s">
        <v>20</v>
      </c>
      <c r="J460" s="464" t="s">
        <v>20</v>
      </c>
      <c r="K460" s="464" t="s">
        <v>20</v>
      </c>
      <c r="L460" s="464"/>
      <c r="M460" s="464" t="s">
        <v>20</v>
      </c>
      <c r="N460" s="464"/>
      <c r="O460" s="464"/>
      <c r="P460" s="464"/>
      <c r="Q460" s="464"/>
      <c r="R460" s="464"/>
      <c r="S460" s="464"/>
      <c r="T460" s="464"/>
      <c r="U460" s="464"/>
      <c r="V460" s="464"/>
      <c r="W460" s="464"/>
      <c r="X460" s="467"/>
    </row>
    <row r="461" spans="1:24">
      <c r="A461" s="490">
        <v>458</v>
      </c>
      <c r="B461" s="481" t="s">
        <v>223</v>
      </c>
      <c r="C461" s="486" t="s">
        <v>1613</v>
      </c>
      <c r="D461" s="446">
        <v>2022</v>
      </c>
      <c r="E461" s="446" t="s">
        <v>19</v>
      </c>
      <c r="F461" s="446" t="s">
        <v>1990</v>
      </c>
      <c r="G461" s="464"/>
      <c r="H461" s="464"/>
      <c r="I461" s="464" t="s">
        <v>20</v>
      </c>
      <c r="J461" s="464"/>
      <c r="K461" s="464" t="s">
        <v>20</v>
      </c>
      <c r="L461" s="464" t="s">
        <v>20</v>
      </c>
      <c r="M461" s="464" t="s">
        <v>20</v>
      </c>
      <c r="N461" s="464"/>
      <c r="O461" s="464" t="s">
        <v>20</v>
      </c>
      <c r="P461" s="464"/>
      <c r="Q461" s="464"/>
      <c r="R461" s="464" t="s">
        <v>20</v>
      </c>
      <c r="S461" s="464"/>
      <c r="T461" s="464" t="s">
        <v>20</v>
      </c>
      <c r="U461" s="464" t="s">
        <v>20</v>
      </c>
      <c r="V461" s="464" t="s">
        <v>20</v>
      </c>
      <c r="W461" s="464"/>
      <c r="X461" s="467"/>
    </row>
    <row r="462" spans="1:24">
      <c r="A462" s="490">
        <v>459</v>
      </c>
      <c r="B462" s="481" t="s">
        <v>223</v>
      </c>
      <c r="C462" s="486" t="s">
        <v>927</v>
      </c>
      <c r="D462" s="446">
        <v>2019</v>
      </c>
      <c r="E462" s="446" t="s">
        <v>19</v>
      </c>
      <c r="F462" s="446" t="s">
        <v>1990</v>
      </c>
      <c r="G462" s="464"/>
      <c r="H462" s="464"/>
      <c r="I462" s="464" t="s">
        <v>20</v>
      </c>
      <c r="J462" s="464"/>
      <c r="K462" s="464" t="s">
        <v>20</v>
      </c>
      <c r="L462" s="464" t="s">
        <v>20</v>
      </c>
      <c r="M462" s="464" t="s">
        <v>20</v>
      </c>
      <c r="N462" s="464"/>
      <c r="O462" s="464" t="s">
        <v>20</v>
      </c>
      <c r="P462" s="464"/>
      <c r="Q462" s="464"/>
      <c r="R462" s="464" t="s">
        <v>20</v>
      </c>
      <c r="S462" s="464"/>
      <c r="T462" s="464" t="s">
        <v>20</v>
      </c>
      <c r="U462" s="464" t="s">
        <v>20</v>
      </c>
      <c r="V462" s="464" t="s">
        <v>20</v>
      </c>
      <c r="W462" s="464"/>
      <c r="X462" s="467"/>
    </row>
    <row r="463" spans="1:24">
      <c r="A463" s="490">
        <v>460</v>
      </c>
      <c r="B463" s="474" t="s">
        <v>223</v>
      </c>
      <c r="C463" s="446" t="s">
        <v>905</v>
      </c>
      <c r="D463" s="446">
        <v>2021</v>
      </c>
      <c r="E463" s="462">
        <v>2022</v>
      </c>
      <c r="F463" s="462" t="s">
        <v>2572</v>
      </c>
      <c r="G463" s="464" t="s">
        <v>20</v>
      </c>
      <c r="H463" s="464"/>
      <c r="I463" s="464" t="s">
        <v>20</v>
      </c>
      <c r="J463" s="464"/>
      <c r="K463" s="464"/>
      <c r="L463" s="464"/>
      <c r="M463" s="464"/>
      <c r="N463" s="464"/>
      <c r="O463" s="464"/>
      <c r="P463" s="464"/>
      <c r="Q463" s="464"/>
      <c r="R463" s="464"/>
      <c r="S463" s="464"/>
      <c r="T463" s="464"/>
      <c r="U463" s="464"/>
      <c r="V463" s="464"/>
      <c r="W463" s="464"/>
      <c r="X463" s="467"/>
    </row>
    <row r="464" spans="1:24">
      <c r="A464" s="490">
        <v>461</v>
      </c>
      <c r="B464" s="474" t="s">
        <v>223</v>
      </c>
      <c r="C464" s="446" t="s">
        <v>906</v>
      </c>
      <c r="D464" s="446">
        <v>2021</v>
      </c>
      <c r="E464" s="462">
        <v>2022</v>
      </c>
      <c r="F464" s="462" t="s">
        <v>2572</v>
      </c>
      <c r="G464" s="464" t="s">
        <v>20</v>
      </c>
      <c r="H464" s="464"/>
      <c r="I464" s="464" t="s">
        <v>20</v>
      </c>
      <c r="J464" s="464"/>
      <c r="K464" s="464"/>
      <c r="L464" s="464"/>
      <c r="M464" s="464"/>
      <c r="N464" s="464"/>
      <c r="O464" s="464"/>
      <c r="P464" s="464"/>
      <c r="Q464" s="464"/>
      <c r="R464" s="464"/>
      <c r="S464" s="464"/>
      <c r="T464" s="464"/>
      <c r="U464" s="464"/>
      <c r="V464" s="464"/>
      <c r="W464" s="464"/>
      <c r="X464" s="467"/>
    </row>
    <row r="465" spans="1:24">
      <c r="A465" s="490">
        <v>462</v>
      </c>
      <c r="B465" s="474" t="s">
        <v>223</v>
      </c>
      <c r="C465" s="446" t="s">
        <v>224</v>
      </c>
      <c r="D465" s="446">
        <v>2010</v>
      </c>
      <c r="E465" s="462">
        <v>2019</v>
      </c>
      <c r="F465" s="462" t="s">
        <v>2572</v>
      </c>
      <c r="G465" s="464"/>
      <c r="H465" s="468" t="s">
        <v>20</v>
      </c>
      <c r="I465" s="469" t="s">
        <v>20</v>
      </c>
      <c r="J465" s="464"/>
      <c r="K465" s="464"/>
      <c r="L465" s="464"/>
      <c r="M465" s="464"/>
      <c r="N465" s="464"/>
      <c r="O465" s="464"/>
      <c r="P465" s="464"/>
      <c r="Q465" s="464"/>
      <c r="R465" s="464"/>
      <c r="S465" s="464"/>
      <c r="T465" s="464"/>
      <c r="U465" s="464"/>
      <c r="V465" s="464"/>
      <c r="W465" s="464"/>
      <c r="X465" s="467"/>
    </row>
    <row r="466" spans="1:24">
      <c r="A466" s="490">
        <v>463</v>
      </c>
      <c r="B466" s="474" t="s">
        <v>223</v>
      </c>
      <c r="C466" s="446" t="s">
        <v>907</v>
      </c>
      <c r="D466" s="446">
        <v>2008</v>
      </c>
      <c r="E466" s="462">
        <v>2012</v>
      </c>
      <c r="F466" s="462" t="s">
        <v>2572</v>
      </c>
      <c r="G466" s="464" t="s">
        <v>20</v>
      </c>
      <c r="H466" s="464"/>
      <c r="I466" s="464" t="s">
        <v>20</v>
      </c>
      <c r="J466" s="464"/>
      <c r="K466" s="464"/>
      <c r="L466" s="464"/>
      <c r="M466" s="464"/>
      <c r="N466" s="464"/>
      <c r="O466" s="464"/>
      <c r="P466" s="464"/>
      <c r="Q466" s="464"/>
      <c r="R466" s="464"/>
      <c r="S466" s="464"/>
      <c r="T466" s="464"/>
      <c r="U466" s="464"/>
      <c r="V466" s="464"/>
      <c r="W466" s="464"/>
      <c r="X466" s="467"/>
    </row>
    <row r="467" spans="1:24">
      <c r="A467" s="490">
        <v>464</v>
      </c>
      <c r="B467" s="474" t="s">
        <v>223</v>
      </c>
      <c r="C467" s="446" t="s">
        <v>908</v>
      </c>
      <c r="D467" s="446">
        <v>2008</v>
      </c>
      <c r="E467" s="462">
        <v>2012</v>
      </c>
      <c r="F467" s="462" t="s">
        <v>2572</v>
      </c>
      <c r="G467" s="464" t="s">
        <v>20</v>
      </c>
      <c r="H467" s="464"/>
      <c r="I467" s="464" t="s">
        <v>20</v>
      </c>
      <c r="J467" s="464"/>
      <c r="K467" s="464"/>
      <c r="L467" s="464"/>
      <c r="M467" s="464"/>
      <c r="N467" s="464"/>
      <c r="O467" s="464"/>
      <c r="P467" s="464"/>
      <c r="Q467" s="464"/>
      <c r="R467" s="464"/>
      <c r="S467" s="464"/>
      <c r="T467" s="464"/>
      <c r="U467" s="464"/>
      <c r="V467" s="464"/>
      <c r="W467" s="464"/>
      <c r="X467" s="467"/>
    </row>
    <row r="468" spans="1:24">
      <c r="A468" s="490">
        <v>465</v>
      </c>
      <c r="B468" s="474" t="s">
        <v>223</v>
      </c>
      <c r="C468" s="446" t="s">
        <v>909</v>
      </c>
      <c r="D468" s="446">
        <v>2008</v>
      </c>
      <c r="E468" s="462">
        <v>2012</v>
      </c>
      <c r="F468" s="462" t="s">
        <v>2572</v>
      </c>
      <c r="G468" s="464" t="s">
        <v>20</v>
      </c>
      <c r="H468" s="464"/>
      <c r="I468" s="464" t="s">
        <v>20</v>
      </c>
      <c r="J468" s="464"/>
      <c r="K468" s="464"/>
      <c r="L468" s="464"/>
      <c r="M468" s="464"/>
      <c r="N468" s="464"/>
      <c r="O468" s="464"/>
      <c r="P468" s="464"/>
      <c r="Q468" s="464"/>
      <c r="R468" s="464"/>
      <c r="S468" s="464"/>
      <c r="T468" s="464"/>
      <c r="U468" s="464"/>
      <c r="V468" s="464"/>
      <c r="W468" s="464"/>
      <c r="X468" s="467"/>
    </row>
    <row r="469" spans="1:24">
      <c r="A469" s="490">
        <v>466</v>
      </c>
      <c r="B469" s="474" t="s">
        <v>223</v>
      </c>
      <c r="C469" s="446" t="s">
        <v>910</v>
      </c>
      <c r="D469" s="446">
        <v>2008</v>
      </c>
      <c r="E469" s="462">
        <v>2022</v>
      </c>
      <c r="F469" s="462" t="s">
        <v>2572</v>
      </c>
      <c r="G469" s="464" t="s">
        <v>20</v>
      </c>
      <c r="H469" s="464"/>
      <c r="I469" s="464" t="s">
        <v>20</v>
      </c>
      <c r="J469" s="464"/>
      <c r="K469" s="464"/>
      <c r="L469" s="464"/>
      <c r="M469" s="464"/>
      <c r="N469" s="464"/>
      <c r="O469" s="464"/>
      <c r="P469" s="464"/>
      <c r="Q469" s="464"/>
      <c r="R469" s="464"/>
      <c r="S469" s="464"/>
      <c r="T469" s="464"/>
      <c r="U469" s="464"/>
      <c r="V469" s="464"/>
      <c r="W469" s="464"/>
      <c r="X469" s="467"/>
    </row>
    <row r="470" spans="1:24">
      <c r="A470" s="490">
        <v>467</v>
      </c>
      <c r="B470" s="474" t="s">
        <v>223</v>
      </c>
      <c r="C470" s="446" t="s">
        <v>911</v>
      </c>
      <c r="D470" s="446">
        <v>2008</v>
      </c>
      <c r="E470" s="462">
        <v>2022</v>
      </c>
      <c r="F470" s="462" t="s">
        <v>2572</v>
      </c>
      <c r="G470" s="464" t="s">
        <v>20</v>
      </c>
      <c r="H470" s="464"/>
      <c r="I470" s="464" t="s">
        <v>20</v>
      </c>
      <c r="J470" s="464"/>
      <c r="K470" s="464"/>
      <c r="L470" s="464"/>
      <c r="M470" s="464"/>
      <c r="N470" s="464"/>
      <c r="O470" s="464"/>
      <c r="P470" s="464"/>
      <c r="Q470" s="464"/>
      <c r="R470" s="464"/>
      <c r="S470" s="464"/>
      <c r="T470" s="464"/>
      <c r="U470" s="464"/>
      <c r="V470" s="464"/>
      <c r="W470" s="464"/>
      <c r="X470" s="467"/>
    </row>
    <row r="471" spans="1:24">
      <c r="A471" s="490">
        <v>468</v>
      </c>
      <c r="B471" s="474" t="s">
        <v>223</v>
      </c>
      <c r="C471" s="446" t="s">
        <v>912</v>
      </c>
      <c r="D471" s="446">
        <v>2018</v>
      </c>
      <c r="E471" s="462">
        <v>2021</v>
      </c>
      <c r="F471" s="462" t="s">
        <v>2572</v>
      </c>
      <c r="G471" s="464" t="s">
        <v>20</v>
      </c>
      <c r="H471" s="464"/>
      <c r="I471" s="464" t="s">
        <v>20</v>
      </c>
      <c r="J471" s="464"/>
      <c r="K471" s="464"/>
      <c r="L471" s="464"/>
      <c r="M471" s="464"/>
      <c r="N471" s="464"/>
      <c r="O471" s="464"/>
      <c r="P471" s="464"/>
      <c r="Q471" s="464"/>
      <c r="R471" s="464"/>
      <c r="S471" s="464"/>
      <c r="T471" s="464"/>
      <c r="U471" s="464"/>
      <c r="V471" s="464"/>
      <c r="W471" s="464"/>
      <c r="X471" s="467"/>
    </row>
    <row r="472" spans="1:24">
      <c r="A472" s="490">
        <v>469</v>
      </c>
      <c r="B472" s="474" t="s">
        <v>223</v>
      </c>
      <c r="C472" s="446" t="s">
        <v>229</v>
      </c>
      <c r="D472" s="446">
        <v>2007</v>
      </c>
      <c r="E472" s="462">
        <v>2014</v>
      </c>
      <c r="F472" s="462" t="s">
        <v>2572</v>
      </c>
      <c r="G472" s="464" t="s">
        <v>20</v>
      </c>
      <c r="H472" s="464"/>
      <c r="I472" s="470" t="s">
        <v>20</v>
      </c>
      <c r="J472" s="464"/>
      <c r="K472" s="464"/>
      <c r="L472" s="464"/>
      <c r="M472" s="464"/>
      <c r="N472" s="464"/>
      <c r="O472" s="464"/>
      <c r="P472" s="464"/>
      <c r="Q472" s="464"/>
      <c r="R472" s="464"/>
      <c r="S472" s="464"/>
      <c r="T472" s="464"/>
      <c r="U472" s="464"/>
      <c r="V472" s="464"/>
      <c r="W472" s="464"/>
      <c r="X472" s="467"/>
    </row>
    <row r="473" spans="1:24">
      <c r="A473" s="490">
        <v>470</v>
      </c>
      <c r="B473" s="474" t="s">
        <v>223</v>
      </c>
      <c r="C473" s="446" t="s">
        <v>229</v>
      </c>
      <c r="D473" s="446">
        <v>2015</v>
      </c>
      <c r="E473" s="462">
        <v>2022</v>
      </c>
      <c r="F473" s="462" t="s">
        <v>2572</v>
      </c>
      <c r="G473" s="464" t="s">
        <v>20</v>
      </c>
      <c r="H473" s="464"/>
      <c r="I473" s="470" t="s">
        <v>20</v>
      </c>
      <c r="J473" s="464"/>
      <c r="K473" s="464"/>
      <c r="L473" s="464"/>
      <c r="M473" s="464"/>
      <c r="N473" s="464"/>
      <c r="O473" s="464"/>
      <c r="P473" s="464"/>
      <c r="Q473" s="464"/>
      <c r="R473" s="464"/>
      <c r="S473" s="464"/>
      <c r="T473" s="464"/>
      <c r="U473" s="464"/>
      <c r="V473" s="464"/>
      <c r="W473" s="464"/>
      <c r="X473" s="467"/>
    </row>
    <row r="474" spans="1:24">
      <c r="A474" s="490">
        <v>471</v>
      </c>
      <c r="B474" s="474" t="s">
        <v>223</v>
      </c>
      <c r="C474" s="446" t="s">
        <v>229</v>
      </c>
      <c r="D474" s="446">
        <v>2015</v>
      </c>
      <c r="E474" s="462" t="s">
        <v>19</v>
      </c>
      <c r="F474" s="462" t="s">
        <v>2572</v>
      </c>
      <c r="G474" s="464"/>
      <c r="H474" s="468" t="s">
        <v>20</v>
      </c>
      <c r="I474" s="469" t="s">
        <v>20</v>
      </c>
      <c r="J474" s="464"/>
      <c r="K474" s="464"/>
      <c r="L474" s="464"/>
      <c r="M474" s="464"/>
      <c r="N474" s="464"/>
      <c r="O474" s="464"/>
      <c r="P474" s="464"/>
      <c r="Q474" s="464"/>
      <c r="R474" s="464"/>
      <c r="S474" s="464"/>
      <c r="T474" s="464"/>
      <c r="U474" s="464"/>
      <c r="V474" s="464"/>
      <c r="W474" s="464"/>
      <c r="X474" s="467"/>
    </row>
    <row r="475" spans="1:24">
      <c r="A475" s="490">
        <v>472</v>
      </c>
      <c r="B475" s="474" t="s">
        <v>223</v>
      </c>
      <c r="C475" s="446" t="s">
        <v>232</v>
      </c>
      <c r="D475" s="446">
        <v>2008</v>
      </c>
      <c r="E475" s="462">
        <v>2012</v>
      </c>
      <c r="F475" s="462" t="s">
        <v>2572</v>
      </c>
      <c r="G475" s="464" t="s">
        <v>20</v>
      </c>
      <c r="H475" s="464"/>
      <c r="I475" s="470" t="s">
        <v>20</v>
      </c>
      <c r="J475" s="464"/>
      <c r="K475" s="464"/>
      <c r="L475" s="464"/>
      <c r="M475" s="464"/>
      <c r="N475" s="464"/>
      <c r="O475" s="464"/>
      <c r="P475" s="464"/>
      <c r="Q475" s="464"/>
      <c r="R475" s="464"/>
      <c r="S475" s="464"/>
      <c r="T475" s="464"/>
      <c r="U475" s="464"/>
      <c r="V475" s="464"/>
      <c r="W475" s="464"/>
      <c r="X475" s="467"/>
    </row>
    <row r="476" spans="1:24">
      <c r="A476" s="490">
        <v>473</v>
      </c>
      <c r="B476" s="474" t="s">
        <v>223</v>
      </c>
      <c r="C476" s="446" t="s">
        <v>232</v>
      </c>
      <c r="D476" s="446">
        <v>2012</v>
      </c>
      <c r="E476" s="462">
        <v>2019</v>
      </c>
      <c r="F476" s="462" t="s">
        <v>2572</v>
      </c>
      <c r="G476" s="464"/>
      <c r="H476" s="464"/>
      <c r="I476" s="469" t="s">
        <v>20</v>
      </c>
      <c r="J476" s="464"/>
      <c r="K476" s="464"/>
      <c r="L476" s="464"/>
      <c r="M476" s="464"/>
      <c r="N476" s="464"/>
      <c r="O476" s="464"/>
      <c r="P476" s="464"/>
      <c r="Q476" s="464"/>
      <c r="R476" s="464"/>
      <c r="S476" s="464"/>
      <c r="T476" s="464"/>
      <c r="U476" s="464"/>
      <c r="V476" s="464"/>
      <c r="W476" s="464"/>
      <c r="X476" s="467"/>
    </row>
    <row r="477" spans="1:24">
      <c r="A477" s="490">
        <v>474</v>
      </c>
      <c r="B477" s="474" t="s">
        <v>223</v>
      </c>
      <c r="C477" s="446" t="s">
        <v>232</v>
      </c>
      <c r="D477" s="446">
        <v>2013</v>
      </c>
      <c r="E477" s="462">
        <v>2022</v>
      </c>
      <c r="F477" s="462" t="s">
        <v>2572</v>
      </c>
      <c r="G477" s="464" t="s">
        <v>20</v>
      </c>
      <c r="H477" s="464"/>
      <c r="I477" s="464" t="s">
        <v>20</v>
      </c>
      <c r="J477" s="464"/>
      <c r="K477" s="464"/>
      <c r="L477" s="464"/>
      <c r="M477" s="464"/>
      <c r="N477" s="464"/>
      <c r="O477" s="464"/>
      <c r="P477" s="464"/>
      <c r="Q477" s="464"/>
      <c r="R477" s="464"/>
      <c r="S477" s="464"/>
      <c r="T477" s="464"/>
      <c r="U477" s="464"/>
      <c r="V477" s="464"/>
      <c r="W477" s="464"/>
      <c r="X477" s="467"/>
    </row>
    <row r="478" spans="1:24">
      <c r="A478" s="490">
        <v>475</v>
      </c>
      <c r="B478" s="474" t="s">
        <v>223</v>
      </c>
      <c r="C478" s="446" t="s">
        <v>913</v>
      </c>
      <c r="D478" s="446">
        <v>2011</v>
      </c>
      <c r="E478" s="462">
        <v>2012</v>
      </c>
      <c r="F478" s="462" t="s">
        <v>2572</v>
      </c>
      <c r="G478" s="464" t="s">
        <v>20</v>
      </c>
      <c r="H478" s="464"/>
      <c r="I478" s="464" t="s">
        <v>20</v>
      </c>
      <c r="J478" s="464"/>
      <c r="K478" s="464"/>
      <c r="L478" s="464"/>
      <c r="M478" s="464"/>
      <c r="N478" s="464"/>
      <c r="O478" s="464"/>
      <c r="P478" s="464"/>
      <c r="Q478" s="464"/>
      <c r="R478" s="464"/>
      <c r="S478" s="464"/>
      <c r="T478" s="464"/>
      <c r="U478" s="464"/>
      <c r="V478" s="464"/>
      <c r="W478" s="464"/>
      <c r="X478" s="467"/>
    </row>
    <row r="479" spans="1:24">
      <c r="A479" s="490">
        <v>476</v>
      </c>
      <c r="B479" s="474" t="s">
        <v>223</v>
      </c>
      <c r="C479" s="446" t="s">
        <v>914</v>
      </c>
      <c r="D479" s="446">
        <v>2008</v>
      </c>
      <c r="E479" s="462">
        <v>2017</v>
      </c>
      <c r="F479" s="462" t="s">
        <v>2572</v>
      </c>
      <c r="G479" s="464" t="s">
        <v>20</v>
      </c>
      <c r="H479" s="464"/>
      <c r="I479" s="464" t="s">
        <v>20</v>
      </c>
      <c r="J479" s="464"/>
      <c r="K479" s="464"/>
      <c r="L479" s="464"/>
      <c r="M479" s="464"/>
      <c r="N479" s="464"/>
      <c r="O479" s="464"/>
      <c r="P479" s="464"/>
      <c r="Q479" s="464"/>
      <c r="R479" s="464"/>
      <c r="S479" s="464"/>
      <c r="T479" s="464"/>
      <c r="U479" s="464"/>
      <c r="V479" s="464"/>
      <c r="W479" s="464"/>
      <c r="X479" s="467"/>
    </row>
    <row r="480" spans="1:24">
      <c r="A480" s="490">
        <v>477</v>
      </c>
      <c r="B480" s="474" t="s">
        <v>223</v>
      </c>
      <c r="C480" s="446" t="s">
        <v>914</v>
      </c>
      <c r="D480" s="446">
        <v>2018</v>
      </c>
      <c r="E480" s="462">
        <v>2021</v>
      </c>
      <c r="F480" s="462" t="s">
        <v>2572</v>
      </c>
      <c r="G480" s="464" t="s">
        <v>20</v>
      </c>
      <c r="H480" s="464"/>
      <c r="I480" s="464" t="s">
        <v>20</v>
      </c>
      <c r="J480" s="464"/>
      <c r="K480" s="464"/>
      <c r="L480" s="464"/>
      <c r="M480" s="464"/>
      <c r="N480" s="464"/>
      <c r="O480" s="464"/>
      <c r="P480" s="464"/>
      <c r="Q480" s="464"/>
      <c r="R480" s="464"/>
      <c r="S480" s="464"/>
      <c r="T480" s="464"/>
      <c r="U480" s="464"/>
      <c r="V480" s="464"/>
      <c r="W480" s="464"/>
      <c r="X480" s="467"/>
    </row>
    <row r="481" spans="1:24">
      <c r="A481" s="490">
        <v>478</v>
      </c>
      <c r="B481" s="474" t="s">
        <v>223</v>
      </c>
      <c r="C481" s="446" t="s">
        <v>915</v>
      </c>
      <c r="D481" s="446">
        <v>2008</v>
      </c>
      <c r="E481" s="462">
        <v>2010</v>
      </c>
      <c r="F481" s="462" t="s">
        <v>2572</v>
      </c>
      <c r="G481" s="464" t="s">
        <v>20</v>
      </c>
      <c r="H481" s="464"/>
      <c r="I481" s="464" t="s">
        <v>20</v>
      </c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7"/>
    </row>
    <row r="482" spans="1:24">
      <c r="A482" s="490">
        <v>479</v>
      </c>
      <c r="B482" s="474" t="s">
        <v>223</v>
      </c>
      <c r="C482" s="446" t="s">
        <v>915</v>
      </c>
      <c r="D482" s="446">
        <v>2011</v>
      </c>
      <c r="E482" s="462">
        <v>2019</v>
      </c>
      <c r="F482" s="462" t="s">
        <v>2572</v>
      </c>
      <c r="G482" s="464" t="s">
        <v>20</v>
      </c>
      <c r="H482" s="464"/>
      <c r="I482" s="464" t="s">
        <v>20</v>
      </c>
      <c r="J482" s="464"/>
      <c r="K482" s="464"/>
      <c r="L482" s="464"/>
      <c r="M482" s="464"/>
      <c r="N482" s="464"/>
      <c r="O482" s="464"/>
      <c r="P482" s="464"/>
      <c r="Q482" s="464"/>
      <c r="R482" s="464"/>
      <c r="S482" s="464"/>
      <c r="T482" s="464"/>
      <c r="U482" s="464"/>
      <c r="V482" s="464"/>
      <c r="W482" s="464"/>
      <c r="X482" s="467"/>
    </row>
    <row r="483" spans="1:24">
      <c r="A483" s="490">
        <v>480</v>
      </c>
      <c r="B483" s="474" t="s">
        <v>223</v>
      </c>
      <c r="C483" s="446" t="s">
        <v>915</v>
      </c>
      <c r="D483" s="446">
        <v>2020</v>
      </c>
      <c r="E483" s="462">
        <v>2022</v>
      </c>
      <c r="F483" s="462" t="s">
        <v>2572</v>
      </c>
      <c r="G483" s="464" t="s">
        <v>20</v>
      </c>
      <c r="H483" s="464"/>
      <c r="I483" s="464" t="s">
        <v>20</v>
      </c>
      <c r="J483" s="464"/>
      <c r="K483" s="464"/>
      <c r="L483" s="464"/>
      <c r="M483" s="464"/>
      <c r="N483" s="464"/>
      <c r="O483" s="464"/>
      <c r="P483" s="464"/>
      <c r="Q483" s="464"/>
      <c r="R483" s="464"/>
      <c r="S483" s="464"/>
      <c r="T483" s="464"/>
      <c r="U483" s="464"/>
      <c r="V483" s="464"/>
      <c r="W483" s="464"/>
      <c r="X483" s="467"/>
    </row>
    <row r="484" spans="1:24">
      <c r="A484" s="490">
        <v>481</v>
      </c>
      <c r="B484" s="474" t="s">
        <v>223</v>
      </c>
      <c r="C484" s="446" t="s">
        <v>915</v>
      </c>
      <c r="D484" s="446">
        <v>2023</v>
      </c>
      <c r="E484" s="462" t="s">
        <v>19</v>
      </c>
      <c r="F484" s="462" t="s">
        <v>2572</v>
      </c>
      <c r="G484" s="464"/>
      <c r="H484" s="464"/>
      <c r="I484" s="464" t="s">
        <v>20</v>
      </c>
      <c r="J484" s="464" t="s">
        <v>20</v>
      </c>
      <c r="K484" s="464"/>
      <c r="L484" s="464"/>
      <c r="M484" s="464"/>
      <c r="N484" s="464"/>
      <c r="O484" s="464"/>
      <c r="P484" s="464"/>
      <c r="Q484" s="464"/>
      <c r="R484" s="464"/>
      <c r="S484" s="464"/>
      <c r="T484" s="464"/>
      <c r="U484" s="464"/>
      <c r="V484" s="464"/>
      <c r="W484" s="464"/>
      <c r="X484" s="467"/>
    </row>
    <row r="485" spans="1:24">
      <c r="A485" s="490">
        <v>482</v>
      </c>
      <c r="B485" s="474" t="s">
        <v>223</v>
      </c>
      <c r="C485" s="446" t="s">
        <v>916</v>
      </c>
      <c r="D485" s="446">
        <v>2008</v>
      </c>
      <c r="E485" s="462">
        <v>2022</v>
      </c>
      <c r="F485" s="462" t="s">
        <v>2572</v>
      </c>
      <c r="G485" s="464" t="s">
        <v>20</v>
      </c>
      <c r="H485" s="464"/>
      <c r="I485" s="464" t="s">
        <v>20</v>
      </c>
      <c r="J485" s="464"/>
      <c r="K485" s="464"/>
      <c r="L485" s="464"/>
      <c r="M485" s="464"/>
      <c r="N485" s="464"/>
      <c r="O485" s="464"/>
      <c r="P485" s="464"/>
      <c r="Q485" s="464"/>
      <c r="R485" s="464"/>
      <c r="S485" s="464"/>
      <c r="T485" s="464"/>
      <c r="U485" s="464"/>
      <c r="V485" s="464"/>
      <c r="W485" s="464"/>
      <c r="X485" s="467"/>
    </row>
    <row r="486" spans="1:24">
      <c r="A486" s="490">
        <v>483</v>
      </c>
      <c r="B486" s="474" t="s">
        <v>223</v>
      </c>
      <c r="C486" s="446" t="s">
        <v>917</v>
      </c>
      <c r="D486" s="446">
        <v>2008</v>
      </c>
      <c r="E486" s="462">
        <v>2022</v>
      </c>
      <c r="F486" s="462" t="s">
        <v>2572</v>
      </c>
      <c r="G486" s="464" t="s">
        <v>20</v>
      </c>
      <c r="H486" s="464"/>
      <c r="I486" s="464" t="s">
        <v>20</v>
      </c>
      <c r="J486" s="464"/>
      <c r="K486" s="464"/>
      <c r="L486" s="464"/>
      <c r="M486" s="464"/>
      <c r="N486" s="464"/>
      <c r="O486" s="464"/>
      <c r="P486" s="464"/>
      <c r="Q486" s="464"/>
      <c r="R486" s="464"/>
      <c r="S486" s="464"/>
      <c r="T486" s="464"/>
      <c r="U486" s="464"/>
      <c r="V486" s="464"/>
      <c r="W486" s="464"/>
      <c r="X486" s="467"/>
    </row>
    <row r="487" spans="1:24">
      <c r="A487" s="490">
        <v>484</v>
      </c>
      <c r="B487" s="474" t="s">
        <v>223</v>
      </c>
      <c r="C487" s="446" t="s">
        <v>918</v>
      </c>
      <c r="D487" s="446">
        <v>2008</v>
      </c>
      <c r="E487" s="462">
        <v>2022</v>
      </c>
      <c r="F487" s="462" t="s">
        <v>2572</v>
      </c>
      <c r="G487" s="464" t="s">
        <v>20</v>
      </c>
      <c r="H487" s="464"/>
      <c r="I487" s="464" t="s">
        <v>20</v>
      </c>
      <c r="J487" s="464"/>
      <c r="K487" s="464"/>
      <c r="L487" s="464"/>
      <c r="M487" s="464"/>
      <c r="N487" s="464"/>
      <c r="O487" s="464"/>
      <c r="P487" s="464"/>
      <c r="Q487" s="464"/>
      <c r="R487" s="464"/>
      <c r="S487" s="464"/>
      <c r="T487" s="464"/>
      <c r="U487" s="464"/>
      <c r="V487" s="464"/>
      <c r="W487" s="464"/>
      <c r="X487" s="467"/>
    </row>
    <row r="488" spans="1:24">
      <c r="A488" s="490">
        <v>485</v>
      </c>
      <c r="B488" s="474" t="s">
        <v>223</v>
      </c>
      <c r="C488" s="446" t="s">
        <v>919</v>
      </c>
      <c r="D488" s="446">
        <v>2008</v>
      </c>
      <c r="E488" s="462">
        <v>2022</v>
      </c>
      <c r="F488" s="462" t="s">
        <v>2572</v>
      </c>
      <c r="G488" s="464" t="s">
        <v>20</v>
      </c>
      <c r="H488" s="464"/>
      <c r="I488" s="464" t="s">
        <v>20</v>
      </c>
      <c r="J488" s="464"/>
      <c r="K488" s="464"/>
      <c r="L488" s="464"/>
      <c r="M488" s="464"/>
      <c r="N488" s="464"/>
      <c r="O488" s="464"/>
      <c r="P488" s="464"/>
      <c r="Q488" s="464"/>
      <c r="R488" s="464"/>
      <c r="S488" s="464"/>
      <c r="T488" s="464"/>
      <c r="U488" s="464"/>
      <c r="V488" s="464"/>
      <c r="W488" s="464"/>
      <c r="X488" s="467"/>
    </row>
    <row r="489" spans="1:24">
      <c r="A489" s="490">
        <v>486</v>
      </c>
      <c r="B489" s="474" t="s">
        <v>223</v>
      </c>
      <c r="C489" s="446" t="s">
        <v>920</v>
      </c>
      <c r="D489" s="446">
        <v>2008</v>
      </c>
      <c r="E489" s="462">
        <v>2022</v>
      </c>
      <c r="F489" s="462" t="s">
        <v>2572</v>
      </c>
      <c r="G489" s="464" t="s">
        <v>20</v>
      </c>
      <c r="H489" s="464"/>
      <c r="I489" s="464" t="s">
        <v>20</v>
      </c>
      <c r="J489" s="464"/>
      <c r="K489" s="464"/>
      <c r="L489" s="464"/>
      <c r="M489" s="464"/>
      <c r="N489" s="464"/>
      <c r="O489" s="464"/>
      <c r="P489" s="464"/>
      <c r="Q489" s="464"/>
      <c r="R489" s="464"/>
      <c r="S489" s="464"/>
      <c r="T489" s="464"/>
      <c r="U489" s="464"/>
      <c r="V489" s="464"/>
      <c r="W489" s="464"/>
      <c r="X489" s="467"/>
    </row>
    <row r="490" spans="1:24">
      <c r="A490" s="490">
        <v>487</v>
      </c>
      <c r="B490" s="474" t="s">
        <v>223</v>
      </c>
      <c r="C490" s="446" t="s">
        <v>921</v>
      </c>
      <c r="D490" s="446">
        <v>2012</v>
      </c>
      <c r="E490" s="462">
        <v>2021</v>
      </c>
      <c r="F490" s="462" t="s">
        <v>2572</v>
      </c>
      <c r="G490" s="464" t="s">
        <v>20</v>
      </c>
      <c r="H490" s="464"/>
      <c r="I490" s="464" t="s">
        <v>20</v>
      </c>
      <c r="J490" s="464"/>
      <c r="K490" s="464"/>
      <c r="L490" s="464"/>
      <c r="M490" s="464"/>
      <c r="N490" s="464"/>
      <c r="O490" s="464"/>
      <c r="P490" s="464"/>
      <c r="Q490" s="464"/>
      <c r="R490" s="464"/>
      <c r="S490" s="464"/>
      <c r="T490" s="464"/>
      <c r="U490" s="464"/>
      <c r="V490" s="464"/>
      <c r="W490" s="464"/>
      <c r="X490" s="467"/>
    </row>
    <row r="491" spans="1:24">
      <c r="A491" s="490">
        <v>488</v>
      </c>
      <c r="B491" s="474" t="s">
        <v>223</v>
      </c>
      <c r="C491" s="446" t="s">
        <v>922</v>
      </c>
      <c r="D491" s="446">
        <v>2012</v>
      </c>
      <c r="E491" s="462">
        <v>2021</v>
      </c>
      <c r="F491" s="462" t="s">
        <v>2572</v>
      </c>
      <c r="G491" s="464" t="s">
        <v>20</v>
      </c>
      <c r="H491" s="464"/>
      <c r="I491" s="464" t="s">
        <v>20</v>
      </c>
      <c r="J491" s="464"/>
      <c r="K491" s="464"/>
      <c r="L491" s="464"/>
      <c r="M491" s="464"/>
      <c r="N491" s="464"/>
      <c r="O491" s="464"/>
      <c r="P491" s="464"/>
      <c r="Q491" s="464"/>
      <c r="R491" s="464"/>
      <c r="S491" s="464"/>
      <c r="T491" s="464"/>
      <c r="U491" s="464"/>
      <c r="V491" s="464"/>
      <c r="W491" s="464"/>
      <c r="X491" s="467"/>
    </row>
    <row r="492" spans="1:24">
      <c r="A492" s="490">
        <v>489</v>
      </c>
      <c r="B492" s="474" t="s">
        <v>223</v>
      </c>
      <c r="C492" s="446" t="s">
        <v>234</v>
      </c>
      <c r="D492" s="446">
        <v>2009</v>
      </c>
      <c r="E492" s="462">
        <v>2019</v>
      </c>
      <c r="F492" s="462" t="s">
        <v>2572</v>
      </c>
      <c r="G492" s="464"/>
      <c r="H492" s="468" t="s">
        <v>20</v>
      </c>
      <c r="I492" s="469" t="s">
        <v>20</v>
      </c>
      <c r="J492" s="464"/>
      <c r="K492" s="464"/>
      <c r="L492" s="464"/>
      <c r="M492" s="464"/>
      <c r="N492" s="464"/>
      <c r="O492" s="464"/>
      <c r="P492" s="464"/>
      <c r="Q492" s="464"/>
      <c r="R492" s="464"/>
      <c r="S492" s="464"/>
      <c r="T492" s="464"/>
      <c r="U492" s="464"/>
      <c r="V492" s="464"/>
      <c r="W492" s="464"/>
      <c r="X492" s="467"/>
    </row>
    <row r="493" spans="1:24">
      <c r="A493" s="490">
        <v>490</v>
      </c>
      <c r="B493" s="474" t="s">
        <v>223</v>
      </c>
      <c r="C493" s="446" t="s">
        <v>234</v>
      </c>
      <c r="D493" s="446">
        <v>2017</v>
      </c>
      <c r="E493" s="462" t="s">
        <v>19</v>
      </c>
      <c r="F493" s="462" t="s">
        <v>2572</v>
      </c>
      <c r="G493" s="464"/>
      <c r="H493" s="468" t="s">
        <v>20</v>
      </c>
      <c r="I493" s="469" t="s">
        <v>20</v>
      </c>
      <c r="J493" s="464"/>
      <c r="K493" s="464"/>
      <c r="L493" s="464"/>
      <c r="M493" s="464"/>
      <c r="N493" s="464"/>
      <c r="O493" s="464"/>
      <c r="P493" s="464"/>
      <c r="Q493" s="464"/>
      <c r="R493" s="464"/>
      <c r="S493" s="464"/>
      <c r="T493" s="464"/>
      <c r="U493" s="464"/>
      <c r="V493" s="464"/>
      <c r="W493" s="464"/>
      <c r="X493" s="467"/>
    </row>
    <row r="494" spans="1:24">
      <c r="A494" s="490">
        <v>491</v>
      </c>
      <c r="B494" s="474" t="s">
        <v>223</v>
      </c>
      <c r="C494" s="446" t="s">
        <v>923</v>
      </c>
      <c r="D494" s="446">
        <v>2007</v>
      </c>
      <c r="E494" s="462">
        <v>2007</v>
      </c>
      <c r="F494" s="462" t="s">
        <v>2572</v>
      </c>
      <c r="G494" s="464" t="s">
        <v>20</v>
      </c>
      <c r="H494" s="464"/>
      <c r="I494" s="470" t="s">
        <v>20</v>
      </c>
      <c r="J494" s="464"/>
      <c r="K494" s="464"/>
      <c r="L494" s="464"/>
      <c r="M494" s="464"/>
      <c r="N494" s="464"/>
      <c r="O494" s="464"/>
      <c r="P494" s="464"/>
      <c r="Q494" s="464"/>
      <c r="R494" s="464"/>
      <c r="S494" s="464"/>
      <c r="T494" s="464"/>
      <c r="U494" s="464"/>
      <c r="V494" s="464"/>
      <c r="W494" s="464"/>
      <c r="X494" s="467"/>
    </row>
    <row r="495" spans="1:24">
      <c r="A495" s="490">
        <v>492</v>
      </c>
      <c r="B495" s="474" t="s">
        <v>223</v>
      </c>
      <c r="C495" s="446" t="s">
        <v>924</v>
      </c>
      <c r="D495" s="446">
        <v>2009</v>
      </c>
      <c r="E495" s="462">
        <v>2019</v>
      </c>
      <c r="F495" s="462" t="s">
        <v>2572</v>
      </c>
      <c r="G495" s="464" t="s">
        <v>20</v>
      </c>
      <c r="H495" s="464"/>
      <c r="I495" s="470" t="s">
        <v>20</v>
      </c>
      <c r="J495" s="464"/>
      <c r="K495" s="464"/>
      <c r="L495" s="464"/>
      <c r="M495" s="464"/>
      <c r="N495" s="464"/>
      <c r="O495" s="464"/>
      <c r="P495" s="464"/>
      <c r="Q495" s="464"/>
      <c r="R495" s="464"/>
      <c r="S495" s="464"/>
      <c r="T495" s="464"/>
      <c r="U495" s="464"/>
      <c r="V495" s="464"/>
      <c r="W495" s="464"/>
      <c r="X495" s="467"/>
    </row>
    <row r="496" spans="1:24">
      <c r="A496" s="490">
        <v>493</v>
      </c>
      <c r="B496" s="474" t="s">
        <v>223</v>
      </c>
      <c r="C496" s="446" t="s">
        <v>925</v>
      </c>
      <c r="D496" s="446">
        <v>2007</v>
      </c>
      <c r="E496" s="462">
        <v>2018</v>
      </c>
      <c r="F496" s="462" t="s">
        <v>2572</v>
      </c>
      <c r="G496" s="464" t="s">
        <v>20</v>
      </c>
      <c r="H496" s="464"/>
      <c r="I496" s="470" t="s">
        <v>20</v>
      </c>
      <c r="J496" s="464"/>
      <c r="K496" s="464"/>
      <c r="L496" s="464"/>
      <c r="M496" s="464"/>
      <c r="N496" s="464"/>
      <c r="O496" s="464"/>
      <c r="P496" s="464"/>
      <c r="Q496" s="464"/>
      <c r="R496" s="464"/>
      <c r="S496" s="464"/>
      <c r="T496" s="464"/>
      <c r="U496" s="464"/>
      <c r="V496" s="464"/>
      <c r="W496" s="464"/>
      <c r="X496" s="467"/>
    </row>
    <row r="497" spans="1:24">
      <c r="A497" s="490">
        <v>494</v>
      </c>
      <c r="B497" s="474" t="s">
        <v>223</v>
      </c>
      <c r="C497" s="446" t="s">
        <v>925</v>
      </c>
      <c r="D497" s="446">
        <v>2018</v>
      </c>
      <c r="E497" s="462" t="s">
        <v>19</v>
      </c>
      <c r="F497" s="462" t="s">
        <v>2572</v>
      </c>
      <c r="G497" s="464"/>
      <c r="H497" s="468" t="s">
        <v>20</v>
      </c>
      <c r="I497" s="469" t="s">
        <v>20</v>
      </c>
      <c r="J497" s="464"/>
      <c r="K497" s="464"/>
      <c r="L497" s="464"/>
      <c r="M497" s="464"/>
      <c r="N497" s="464"/>
      <c r="O497" s="464"/>
      <c r="P497" s="464"/>
      <c r="Q497" s="464"/>
      <c r="R497" s="464"/>
      <c r="S497" s="464"/>
      <c r="T497" s="464"/>
      <c r="U497" s="464"/>
      <c r="V497" s="464"/>
      <c r="W497" s="464"/>
      <c r="X497" s="467"/>
    </row>
    <row r="498" spans="1:24">
      <c r="A498" s="490">
        <v>495</v>
      </c>
      <c r="B498" s="474" t="s">
        <v>223</v>
      </c>
      <c r="C498" s="446" t="s">
        <v>239</v>
      </c>
      <c r="D498" s="446">
        <v>2009</v>
      </c>
      <c r="E498" s="462">
        <v>2012</v>
      </c>
      <c r="F498" s="462" t="s">
        <v>2572</v>
      </c>
      <c r="G498" s="464" t="s">
        <v>20</v>
      </c>
      <c r="H498" s="464"/>
      <c r="I498" s="470" t="s">
        <v>20</v>
      </c>
      <c r="J498" s="464"/>
      <c r="K498" s="464"/>
      <c r="L498" s="464"/>
      <c r="M498" s="464"/>
      <c r="N498" s="464"/>
      <c r="O498" s="464"/>
      <c r="P498" s="464"/>
      <c r="Q498" s="464"/>
      <c r="R498" s="464"/>
      <c r="S498" s="464"/>
      <c r="T498" s="464"/>
      <c r="U498" s="464"/>
      <c r="V498" s="464"/>
      <c r="W498" s="464"/>
      <c r="X498" s="467"/>
    </row>
    <row r="499" spans="1:24">
      <c r="A499" s="490">
        <v>496</v>
      </c>
      <c r="B499" s="474" t="s">
        <v>223</v>
      </c>
      <c r="C499" s="446" t="s">
        <v>239</v>
      </c>
      <c r="D499" s="446">
        <v>2013</v>
      </c>
      <c r="E499" s="462">
        <v>2020</v>
      </c>
      <c r="F499" s="462" t="s">
        <v>2572</v>
      </c>
      <c r="G499" s="464" t="s">
        <v>20</v>
      </c>
      <c r="H499" s="464"/>
      <c r="I499" s="470" t="s">
        <v>20</v>
      </c>
      <c r="J499" s="464"/>
      <c r="K499" s="464"/>
      <c r="L499" s="464"/>
      <c r="M499" s="464"/>
      <c r="N499" s="464"/>
      <c r="O499" s="464"/>
      <c r="P499" s="464"/>
      <c r="Q499" s="464"/>
      <c r="R499" s="464"/>
      <c r="S499" s="464"/>
      <c r="T499" s="464"/>
      <c r="U499" s="464"/>
      <c r="V499" s="464"/>
      <c r="W499" s="464"/>
      <c r="X499" s="467"/>
    </row>
    <row r="500" spans="1:24">
      <c r="A500" s="490">
        <v>497</v>
      </c>
      <c r="B500" s="474" t="s">
        <v>223</v>
      </c>
      <c r="C500" s="446" t="s">
        <v>239</v>
      </c>
      <c r="D500" s="446">
        <v>2013</v>
      </c>
      <c r="E500" s="462" t="s">
        <v>19</v>
      </c>
      <c r="F500" s="462" t="s">
        <v>2572</v>
      </c>
      <c r="G500" s="464"/>
      <c r="H500" s="468" t="s">
        <v>20</v>
      </c>
      <c r="I500" s="469" t="s">
        <v>20</v>
      </c>
      <c r="J500" s="464"/>
      <c r="K500" s="464"/>
      <c r="L500" s="464"/>
      <c r="M500" s="464"/>
      <c r="N500" s="464"/>
      <c r="O500" s="464"/>
      <c r="P500" s="464"/>
      <c r="Q500" s="464"/>
      <c r="R500" s="464"/>
      <c r="S500" s="464"/>
      <c r="T500" s="464"/>
      <c r="U500" s="464"/>
      <c r="V500" s="464"/>
      <c r="W500" s="464"/>
      <c r="X500" s="467"/>
    </row>
    <row r="501" spans="1:24">
      <c r="A501" s="490">
        <v>498</v>
      </c>
      <c r="B501" s="474" t="s">
        <v>223</v>
      </c>
      <c r="C501" s="446" t="s">
        <v>241</v>
      </c>
      <c r="D501" s="446">
        <v>1995</v>
      </c>
      <c r="E501" s="462">
        <v>2010</v>
      </c>
      <c r="F501" s="462" t="s">
        <v>2572</v>
      </c>
      <c r="G501" s="464" t="s">
        <v>20</v>
      </c>
      <c r="H501" s="468" t="s">
        <v>20</v>
      </c>
      <c r="I501" s="469" t="s">
        <v>20</v>
      </c>
      <c r="J501" s="464" t="s">
        <v>20</v>
      </c>
      <c r="K501" s="464"/>
      <c r="L501" s="464"/>
      <c r="M501" s="464"/>
      <c r="N501" s="464"/>
      <c r="O501" s="464"/>
      <c r="P501" s="464"/>
      <c r="Q501" s="464"/>
      <c r="R501" s="464"/>
      <c r="S501" s="464"/>
      <c r="T501" s="464"/>
      <c r="U501" s="464"/>
      <c r="V501" s="464"/>
      <c r="W501" s="464"/>
      <c r="X501" s="467"/>
    </row>
    <row r="502" spans="1:24">
      <c r="A502" s="490">
        <v>499</v>
      </c>
      <c r="B502" s="474" t="s">
        <v>223</v>
      </c>
      <c r="C502" s="446" t="s">
        <v>241</v>
      </c>
      <c r="D502" s="446">
        <v>2016</v>
      </c>
      <c r="E502" s="462" t="s">
        <v>19</v>
      </c>
      <c r="F502" s="462" t="s">
        <v>2572</v>
      </c>
      <c r="G502" s="464"/>
      <c r="H502" s="468" t="s">
        <v>20</v>
      </c>
      <c r="I502" s="469" t="s">
        <v>20</v>
      </c>
      <c r="J502" s="464"/>
      <c r="K502" s="464"/>
      <c r="L502" s="464"/>
      <c r="M502" s="464"/>
      <c r="N502" s="464"/>
      <c r="O502" s="464"/>
      <c r="P502" s="464"/>
      <c r="Q502" s="464"/>
      <c r="R502" s="464"/>
      <c r="S502" s="464"/>
      <c r="T502" s="464"/>
      <c r="U502" s="464"/>
      <c r="V502" s="464"/>
      <c r="W502" s="464"/>
      <c r="X502" s="467"/>
    </row>
    <row r="503" spans="1:24">
      <c r="A503" s="490">
        <v>500</v>
      </c>
      <c r="B503" s="474" t="s">
        <v>223</v>
      </c>
      <c r="C503" s="446" t="s">
        <v>243</v>
      </c>
      <c r="D503" s="446">
        <v>2012</v>
      </c>
      <c r="E503" s="462">
        <v>2019</v>
      </c>
      <c r="F503" s="462" t="s">
        <v>2572</v>
      </c>
      <c r="G503" s="464"/>
      <c r="H503" s="464"/>
      <c r="I503" s="469" t="s">
        <v>20</v>
      </c>
      <c r="J503" s="464"/>
      <c r="K503" s="464"/>
      <c r="L503" s="464"/>
      <c r="M503" s="464"/>
      <c r="N503" s="464"/>
      <c r="O503" s="464"/>
      <c r="P503" s="464"/>
      <c r="Q503" s="464"/>
      <c r="R503" s="464"/>
      <c r="S503" s="464"/>
      <c r="T503" s="464"/>
      <c r="U503" s="464"/>
      <c r="V503" s="464"/>
      <c r="W503" s="464"/>
      <c r="X503" s="467"/>
    </row>
    <row r="504" spans="1:24">
      <c r="A504" s="490">
        <v>501</v>
      </c>
      <c r="B504" s="474" t="s">
        <v>223</v>
      </c>
      <c r="C504" s="446" t="s">
        <v>243</v>
      </c>
      <c r="D504" s="446">
        <v>2020</v>
      </c>
      <c r="E504" s="462" t="s">
        <v>19</v>
      </c>
      <c r="F504" s="462" t="s">
        <v>2572</v>
      </c>
      <c r="G504" s="464"/>
      <c r="H504" s="464"/>
      <c r="I504" s="469" t="s">
        <v>20</v>
      </c>
      <c r="J504" s="464"/>
      <c r="K504" s="464"/>
      <c r="L504" s="464"/>
      <c r="M504" s="464"/>
      <c r="N504" s="464"/>
      <c r="O504" s="464"/>
      <c r="P504" s="464"/>
      <c r="Q504" s="464"/>
      <c r="R504" s="464"/>
      <c r="S504" s="464"/>
      <c r="T504" s="464"/>
      <c r="U504" s="464"/>
      <c r="V504" s="464"/>
      <c r="W504" s="464"/>
      <c r="X504" s="467"/>
    </row>
    <row r="505" spans="1:24">
      <c r="A505" s="490">
        <v>502</v>
      </c>
      <c r="B505" s="474" t="s">
        <v>223</v>
      </c>
      <c r="C505" s="446" t="s">
        <v>1911</v>
      </c>
      <c r="D505" s="446">
        <v>2022</v>
      </c>
      <c r="E505" s="462" t="s">
        <v>19</v>
      </c>
      <c r="F505" s="462" t="s">
        <v>2572</v>
      </c>
      <c r="G505" s="464"/>
      <c r="H505" s="470" t="s">
        <v>20</v>
      </c>
      <c r="I505" s="470" t="s">
        <v>20</v>
      </c>
      <c r="J505" s="464" t="s">
        <v>20</v>
      </c>
      <c r="K505" s="464"/>
      <c r="L505" s="464"/>
      <c r="M505" s="464"/>
      <c r="N505" s="464"/>
      <c r="O505" s="464"/>
      <c r="P505" s="464"/>
      <c r="Q505" s="464"/>
      <c r="R505" s="464"/>
      <c r="S505" s="464"/>
      <c r="T505" s="464"/>
      <c r="U505" s="464"/>
      <c r="V505" s="464"/>
      <c r="W505" s="464"/>
      <c r="X505" s="467"/>
    </row>
    <row r="506" spans="1:24">
      <c r="A506" s="490">
        <v>503</v>
      </c>
      <c r="B506" s="474" t="s">
        <v>223</v>
      </c>
      <c r="C506" s="446" t="s">
        <v>245</v>
      </c>
      <c r="D506" s="446">
        <v>2013</v>
      </c>
      <c r="E506" s="462" t="s">
        <v>19</v>
      </c>
      <c r="F506" s="462" t="s">
        <v>2572</v>
      </c>
      <c r="G506" s="464"/>
      <c r="H506" s="468" t="s">
        <v>20</v>
      </c>
      <c r="I506" s="469" t="s">
        <v>20</v>
      </c>
      <c r="J506" s="464"/>
      <c r="K506" s="464"/>
      <c r="L506" s="464"/>
      <c r="M506" s="464"/>
      <c r="N506" s="462"/>
      <c r="O506" s="464"/>
      <c r="P506" s="464"/>
      <c r="Q506" s="464"/>
      <c r="R506" s="464"/>
      <c r="S506" s="464"/>
      <c r="T506" s="464"/>
      <c r="U506" s="464"/>
      <c r="V506" s="464"/>
      <c r="W506" s="464"/>
      <c r="X506" s="467"/>
    </row>
    <row r="507" spans="1:24">
      <c r="A507" s="490">
        <v>504</v>
      </c>
      <c r="B507" s="474" t="s">
        <v>223</v>
      </c>
      <c r="C507" s="446" t="s">
        <v>926</v>
      </c>
      <c r="D507" s="446">
        <v>2008</v>
      </c>
      <c r="E507" s="462">
        <v>2014</v>
      </c>
      <c r="F507" s="462" t="s">
        <v>2572</v>
      </c>
      <c r="G507" s="464" t="s">
        <v>20</v>
      </c>
      <c r="H507" s="464"/>
      <c r="I507" s="470" t="s">
        <v>20</v>
      </c>
      <c r="J507" s="464"/>
      <c r="K507" s="464"/>
      <c r="L507" s="464"/>
      <c r="M507" s="464"/>
      <c r="N507" s="464"/>
      <c r="O507" s="464"/>
      <c r="P507" s="464"/>
      <c r="Q507" s="464"/>
      <c r="R507" s="464"/>
      <c r="S507" s="464"/>
      <c r="T507" s="464"/>
      <c r="U507" s="464"/>
      <c r="V507" s="464"/>
      <c r="W507" s="464"/>
      <c r="X507" s="467"/>
    </row>
    <row r="508" spans="1:24">
      <c r="A508" s="490">
        <v>505</v>
      </c>
      <c r="B508" s="474" t="s">
        <v>223</v>
      </c>
      <c r="C508" s="446" t="s">
        <v>926</v>
      </c>
      <c r="D508" s="446">
        <v>2015</v>
      </c>
      <c r="E508" s="462">
        <v>2021</v>
      </c>
      <c r="F508" s="462" t="s">
        <v>2572</v>
      </c>
      <c r="G508" s="464" t="s">
        <v>20</v>
      </c>
      <c r="H508" s="464"/>
      <c r="I508" s="470" t="s">
        <v>20</v>
      </c>
      <c r="J508" s="464"/>
      <c r="K508" s="464"/>
      <c r="L508" s="464"/>
      <c r="M508" s="464"/>
      <c r="N508" s="464"/>
      <c r="O508" s="464"/>
      <c r="P508" s="464"/>
      <c r="Q508" s="464"/>
      <c r="R508" s="464"/>
      <c r="S508" s="464"/>
      <c r="T508" s="464"/>
      <c r="U508" s="464"/>
      <c r="V508" s="464"/>
      <c r="W508" s="464"/>
      <c r="X508" s="467"/>
    </row>
    <row r="509" spans="1:24">
      <c r="A509" s="490">
        <v>506</v>
      </c>
      <c r="B509" s="474" t="s">
        <v>223</v>
      </c>
      <c r="C509" s="446" t="s">
        <v>927</v>
      </c>
      <c r="D509" s="446">
        <v>2021</v>
      </c>
      <c r="E509" s="462">
        <v>2021</v>
      </c>
      <c r="F509" s="462" t="s">
        <v>2572</v>
      </c>
      <c r="G509" s="464" t="s">
        <v>20</v>
      </c>
      <c r="H509" s="464"/>
      <c r="I509" s="470" t="s">
        <v>20</v>
      </c>
      <c r="J509" s="464"/>
      <c r="K509" s="464"/>
      <c r="L509" s="464"/>
      <c r="M509" s="464"/>
      <c r="N509" s="464"/>
      <c r="O509" s="464"/>
      <c r="P509" s="464"/>
      <c r="Q509" s="464"/>
      <c r="R509" s="464"/>
      <c r="S509" s="464"/>
      <c r="T509" s="464"/>
      <c r="U509" s="464"/>
      <c r="V509" s="464"/>
      <c r="W509" s="464"/>
      <c r="X509" s="467"/>
    </row>
    <row r="510" spans="1:24">
      <c r="A510" s="490">
        <v>507</v>
      </c>
      <c r="B510" s="474" t="s">
        <v>223</v>
      </c>
      <c r="C510" s="446" t="s">
        <v>1442</v>
      </c>
      <c r="D510" s="446">
        <v>2019</v>
      </c>
      <c r="E510" s="462" t="s">
        <v>19</v>
      </c>
      <c r="F510" s="462" t="s">
        <v>2572</v>
      </c>
      <c r="G510" s="464"/>
      <c r="H510" s="468" t="s">
        <v>20</v>
      </c>
      <c r="I510" s="469" t="s">
        <v>20</v>
      </c>
      <c r="J510" s="464"/>
      <c r="K510" s="464"/>
      <c r="L510" s="464"/>
      <c r="M510" s="464"/>
      <c r="N510" s="464"/>
      <c r="O510" s="464"/>
      <c r="P510" s="464"/>
      <c r="Q510" s="464"/>
      <c r="R510" s="464"/>
      <c r="S510" s="464"/>
      <c r="T510" s="464"/>
      <c r="U510" s="464"/>
      <c r="V510" s="464"/>
      <c r="W510" s="464"/>
      <c r="X510" s="467"/>
    </row>
    <row r="511" spans="1:24">
      <c r="A511" s="490">
        <v>508</v>
      </c>
      <c r="B511" s="474" t="s">
        <v>223</v>
      </c>
      <c r="C511" s="446" t="s">
        <v>928</v>
      </c>
      <c r="D511" s="446">
        <v>2008</v>
      </c>
      <c r="E511" s="462">
        <v>2021</v>
      </c>
      <c r="F511" s="462" t="s">
        <v>2572</v>
      </c>
      <c r="G511" s="464" t="s">
        <v>20</v>
      </c>
      <c r="H511" s="462"/>
      <c r="I511" s="470" t="s">
        <v>20</v>
      </c>
      <c r="J511" s="464"/>
      <c r="K511" s="464"/>
      <c r="L511" s="464"/>
      <c r="M511" s="464"/>
      <c r="N511" s="464"/>
      <c r="O511" s="464"/>
      <c r="P511" s="464"/>
      <c r="Q511" s="464"/>
      <c r="R511" s="464"/>
      <c r="S511" s="464"/>
      <c r="T511" s="464"/>
      <c r="U511" s="464"/>
      <c r="V511" s="464"/>
      <c r="W511" s="464"/>
      <c r="X511" s="467"/>
    </row>
    <row r="512" spans="1:24">
      <c r="A512" s="490">
        <v>509</v>
      </c>
      <c r="B512" s="474" t="s">
        <v>223</v>
      </c>
      <c r="C512" s="446" t="s">
        <v>251</v>
      </c>
      <c r="D512" s="446">
        <v>2006</v>
      </c>
      <c r="E512" s="462">
        <v>2015</v>
      </c>
      <c r="F512" s="462" t="s">
        <v>2572</v>
      </c>
      <c r="G512" s="464"/>
      <c r="H512" s="468" t="s">
        <v>20</v>
      </c>
      <c r="I512" s="469" t="s">
        <v>20</v>
      </c>
      <c r="J512" s="464"/>
      <c r="K512" s="464"/>
      <c r="L512" s="464"/>
      <c r="M512" s="464"/>
      <c r="N512" s="464"/>
      <c r="O512" s="464"/>
      <c r="P512" s="464"/>
      <c r="Q512" s="464"/>
      <c r="R512" s="464"/>
      <c r="S512" s="464"/>
      <c r="T512" s="464"/>
      <c r="U512" s="464"/>
      <c r="V512" s="464"/>
      <c r="W512" s="464"/>
      <c r="X512" s="467"/>
    </row>
    <row r="513" spans="1:24">
      <c r="A513" s="490">
        <v>510</v>
      </c>
      <c r="B513" s="474" t="s">
        <v>223</v>
      </c>
      <c r="C513" s="446" t="s">
        <v>251</v>
      </c>
      <c r="D513" s="446">
        <v>2016</v>
      </c>
      <c r="E513" s="462" t="s">
        <v>19</v>
      </c>
      <c r="F513" s="462" t="s">
        <v>2572</v>
      </c>
      <c r="G513" s="464"/>
      <c r="H513" s="468" t="s">
        <v>20</v>
      </c>
      <c r="I513" s="469" t="s">
        <v>20</v>
      </c>
      <c r="J513" s="464"/>
      <c r="K513" s="464"/>
      <c r="L513" s="464"/>
      <c r="M513" s="464"/>
      <c r="N513" s="464"/>
      <c r="O513" s="464"/>
      <c r="P513" s="464"/>
      <c r="Q513" s="464"/>
      <c r="R513" s="464"/>
      <c r="S513" s="464"/>
      <c r="T513" s="464"/>
      <c r="U513" s="464"/>
      <c r="V513" s="464"/>
      <c r="W513" s="464"/>
      <c r="X513" s="467"/>
    </row>
    <row r="514" spans="1:24">
      <c r="A514" s="490">
        <v>511</v>
      </c>
      <c r="B514" s="474" t="s">
        <v>223</v>
      </c>
      <c r="C514" s="446" t="s">
        <v>929</v>
      </c>
      <c r="D514" s="446">
        <v>2008</v>
      </c>
      <c r="E514" s="462">
        <v>2015</v>
      </c>
      <c r="F514" s="462" t="s">
        <v>2572</v>
      </c>
      <c r="G514" s="464" t="s">
        <v>20</v>
      </c>
      <c r="H514" s="464"/>
      <c r="I514" s="470" t="s">
        <v>20</v>
      </c>
      <c r="J514" s="464"/>
      <c r="K514" s="464"/>
      <c r="L514" s="464"/>
      <c r="M514" s="464"/>
      <c r="N514" s="464"/>
      <c r="O514" s="464"/>
      <c r="P514" s="464"/>
      <c r="Q514" s="464"/>
      <c r="R514" s="464"/>
      <c r="S514" s="464"/>
      <c r="T514" s="464"/>
      <c r="U514" s="464"/>
      <c r="V514" s="464"/>
      <c r="W514" s="464"/>
      <c r="X514" s="467"/>
    </row>
    <row r="515" spans="1:24">
      <c r="A515" s="490">
        <v>512</v>
      </c>
      <c r="B515" s="474" t="s">
        <v>223</v>
      </c>
      <c r="C515" s="446" t="s">
        <v>929</v>
      </c>
      <c r="D515" s="446">
        <v>2016</v>
      </c>
      <c r="E515" s="462">
        <v>2019</v>
      </c>
      <c r="F515" s="462" t="s">
        <v>2572</v>
      </c>
      <c r="G515" s="464" t="s">
        <v>20</v>
      </c>
      <c r="H515" s="464"/>
      <c r="I515" s="470" t="s">
        <v>20</v>
      </c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7"/>
    </row>
    <row r="516" spans="1:24">
      <c r="A516" s="490">
        <v>513</v>
      </c>
      <c r="B516" s="474" t="s">
        <v>223</v>
      </c>
      <c r="C516" s="446" t="s">
        <v>1435</v>
      </c>
      <c r="D516" s="446">
        <v>2006</v>
      </c>
      <c r="E516" s="462">
        <v>2013</v>
      </c>
      <c r="F516" s="462" t="s">
        <v>2572</v>
      </c>
      <c r="G516" s="464"/>
      <c r="H516" s="462" t="s">
        <v>20</v>
      </c>
      <c r="I516" s="470" t="s">
        <v>20</v>
      </c>
      <c r="J516" s="464"/>
      <c r="K516" s="464"/>
      <c r="L516" s="464"/>
      <c r="M516" s="464"/>
      <c r="N516" s="464"/>
      <c r="O516" s="464"/>
      <c r="P516" s="464"/>
      <c r="Q516" s="464"/>
      <c r="R516" s="464"/>
      <c r="S516" s="464"/>
      <c r="T516" s="464"/>
      <c r="U516" s="464"/>
      <c r="V516" s="464"/>
      <c r="W516" s="464"/>
      <c r="X516" s="467"/>
    </row>
    <row r="517" spans="1:24">
      <c r="A517" s="490">
        <v>514</v>
      </c>
      <c r="B517" s="474" t="s">
        <v>223</v>
      </c>
      <c r="C517" s="446" t="s">
        <v>1435</v>
      </c>
      <c r="D517" s="446">
        <v>2013</v>
      </c>
      <c r="E517" s="462">
        <v>2018</v>
      </c>
      <c r="F517" s="462" t="s">
        <v>2572</v>
      </c>
      <c r="G517" s="464"/>
      <c r="H517" s="468" t="s">
        <v>20</v>
      </c>
      <c r="I517" s="469" t="s">
        <v>20</v>
      </c>
      <c r="J517" s="464"/>
      <c r="K517" s="464"/>
      <c r="L517" s="464"/>
      <c r="M517" s="464"/>
      <c r="N517" s="464"/>
      <c r="O517" s="464"/>
      <c r="P517" s="464"/>
      <c r="Q517" s="464"/>
      <c r="R517" s="464"/>
      <c r="S517" s="464"/>
      <c r="T517" s="464"/>
      <c r="U517" s="464"/>
      <c r="V517" s="464"/>
      <c r="W517" s="464"/>
      <c r="X517" s="467"/>
    </row>
    <row r="518" spans="1:24">
      <c r="A518" s="490">
        <v>515</v>
      </c>
      <c r="B518" s="474" t="s">
        <v>223</v>
      </c>
      <c r="C518" s="446" t="s">
        <v>1436</v>
      </c>
      <c r="D518" s="446">
        <v>2013</v>
      </c>
      <c r="E518" s="462">
        <v>2020</v>
      </c>
      <c r="F518" s="462" t="s">
        <v>2572</v>
      </c>
      <c r="G518" s="464"/>
      <c r="H518" s="468" t="s">
        <v>20</v>
      </c>
      <c r="I518" s="469" t="s">
        <v>20</v>
      </c>
      <c r="J518" s="464"/>
      <c r="K518" s="464"/>
      <c r="L518" s="464"/>
      <c r="M518" s="464"/>
      <c r="N518" s="464"/>
      <c r="O518" s="464"/>
      <c r="P518" s="464"/>
      <c r="Q518" s="464"/>
      <c r="R518" s="464"/>
      <c r="S518" s="464"/>
      <c r="T518" s="464"/>
      <c r="U518" s="464"/>
      <c r="V518" s="464"/>
      <c r="W518" s="464"/>
      <c r="X518" s="467"/>
    </row>
    <row r="519" spans="1:24">
      <c r="A519" s="490">
        <v>516</v>
      </c>
      <c r="B519" s="474" t="s">
        <v>223</v>
      </c>
      <c r="C519" s="446" t="s">
        <v>1438</v>
      </c>
      <c r="D519" s="446">
        <v>2013</v>
      </c>
      <c r="E519" s="462">
        <v>2018</v>
      </c>
      <c r="F519" s="462" t="s">
        <v>2572</v>
      </c>
      <c r="G519" s="464"/>
      <c r="H519" s="468" t="s">
        <v>20</v>
      </c>
      <c r="I519" s="469" t="s">
        <v>20</v>
      </c>
      <c r="J519" s="464"/>
      <c r="K519" s="464"/>
      <c r="L519" s="464"/>
      <c r="M519" s="464"/>
      <c r="N519" s="464"/>
      <c r="O519" s="464"/>
      <c r="P519" s="464"/>
      <c r="Q519" s="464"/>
      <c r="R519" s="464"/>
      <c r="S519" s="464"/>
      <c r="T519" s="464"/>
      <c r="U519" s="464"/>
      <c r="V519" s="464"/>
      <c r="W519" s="464"/>
      <c r="X519" s="467"/>
    </row>
    <row r="520" spans="1:24">
      <c r="A520" s="490">
        <v>517</v>
      </c>
      <c r="B520" s="474" t="s">
        <v>223</v>
      </c>
      <c r="C520" s="446" t="s">
        <v>255</v>
      </c>
      <c r="D520" s="446">
        <v>2006</v>
      </c>
      <c r="E520" s="462">
        <v>2013</v>
      </c>
      <c r="F520" s="462" t="s">
        <v>2572</v>
      </c>
      <c r="G520" s="464"/>
      <c r="H520" s="462" t="s">
        <v>20</v>
      </c>
      <c r="I520" s="470" t="s">
        <v>20</v>
      </c>
      <c r="J520" s="464"/>
      <c r="K520" s="464"/>
      <c r="L520" s="464"/>
      <c r="M520" s="464"/>
      <c r="N520" s="464"/>
      <c r="O520" s="464"/>
      <c r="P520" s="464"/>
      <c r="Q520" s="464"/>
      <c r="R520" s="464"/>
      <c r="S520" s="464"/>
      <c r="T520" s="464"/>
      <c r="U520" s="464"/>
      <c r="V520" s="464"/>
      <c r="W520" s="464"/>
      <c r="X520" s="467"/>
    </row>
    <row r="521" spans="1:24">
      <c r="A521" s="490">
        <v>518</v>
      </c>
      <c r="B521" s="474" t="s">
        <v>223</v>
      </c>
      <c r="C521" s="446" t="s">
        <v>255</v>
      </c>
      <c r="D521" s="446">
        <v>2013</v>
      </c>
      <c r="E521" s="462">
        <v>2018</v>
      </c>
      <c r="F521" s="462" t="s">
        <v>2572</v>
      </c>
      <c r="G521" s="464"/>
      <c r="H521" s="464" t="s">
        <v>20</v>
      </c>
      <c r="I521" s="464" t="s">
        <v>20</v>
      </c>
      <c r="J521" s="464"/>
      <c r="K521" s="464"/>
      <c r="L521" s="464"/>
      <c r="M521" s="464"/>
      <c r="N521" s="464"/>
      <c r="O521" s="464"/>
      <c r="P521" s="464"/>
      <c r="Q521" s="464"/>
      <c r="R521" s="464"/>
      <c r="S521" s="464"/>
      <c r="T521" s="464"/>
      <c r="U521" s="464"/>
      <c r="V521" s="464"/>
      <c r="W521" s="464"/>
      <c r="X521" s="467"/>
    </row>
    <row r="522" spans="1:24">
      <c r="A522" s="490">
        <v>519</v>
      </c>
      <c r="B522" s="474" t="s">
        <v>223</v>
      </c>
      <c r="C522" s="446" t="s">
        <v>930</v>
      </c>
      <c r="D522" s="446">
        <v>2015</v>
      </c>
      <c r="E522" s="462">
        <v>2021</v>
      </c>
      <c r="F522" s="462" t="s">
        <v>2572</v>
      </c>
      <c r="G522" s="464" t="s">
        <v>20</v>
      </c>
      <c r="H522" s="464"/>
      <c r="I522" s="464" t="s">
        <v>20</v>
      </c>
      <c r="J522" s="464"/>
      <c r="K522" s="464"/>
      <c r="L522" s="464"/>
      <c r="M522" s="464"/>
      <c r="N522" s="464"/>
      <c r="O522" s="464"/>
      <c r="P522" s="464"/>
      <c r="Q522" s="464"/>
      <c r="R522" s="464"/>
      <c r="S522" s="464"/>
      <c r="T522" s="464"/>
      <c r="U522" s="464"/>
      <c r="V522" s="464"/>
      <c r="W522" s="464"/>
      <c r="X522" s="467"/>
    </row>
    <row r="523" spans="1:24">
      <c r="A523" s="490">
        <v>520</v>
      </c>
      <c r="B523" s="474" t="s">
        <v>223</v>
      </c>
      <c r="C523" s="446" t="s">
        <v>931</v>
      </c>
      <c r="D523" s="446">
        <v>2015</v>
      </c>
      <c r="E523" s="462">
        <v>2021</v>
      </c>
      <c r="F523" s="462" t="s">
        <v>2572</v>
      </c>
      <c r="G523" s="464" t="s">
        <v>20</v>
      </c>
      <c r="H523" s="464"/>
      <c r="I523" s="464" t="s">
        <v>20</v>
      </c>
      <c r="J523" s="464"/>
      <c r="K523" s="464"/>
      <c r="L523" s="464"/>
      <c r="M523" s="464"/>
      <c r="N523" s="464"/>
      <c r="O523" s="464"/>
      <c r="P523" s="464"/>
      <c r="Q523" s="464"/>
      <c r="R523" s="464"/>
      <c r="S523" s="464"/>
      <c r="T523" s="464"/>
      <c r="U523" s="464"/>
      <c r="V523" s="464"/>
      <c r="W523" s="464"/>
      <c r="X523" s="467"/>
    </row>
    <row r="524" spans="1:24">
      <c r="A524" s="490">
        <v>521</v>
      </c>
      <c r="B524" s="474" t="s">
        <v>223</v>
      </c>
      <c r="C524" s="446" t="s">
        <v>932</v>
      </c>
      <c r="D524" s="446">
        <v>2015</v>
      </c>
      <c r="E524" s="462">
        <v>2021</v>
      </c>
      <c r="F524" s="462" t="s">
        <v>2572</v>
      </c>
      <c r="G524" s="464" t="s">
        <v>20</v>
      </c>
      <c r="H524" s="464"/>
      <c r="I524" s="464" t="s">
        <v>20</v>
      </c>
      <c r="J524" s="464"/>
      <c r="K524" s="464"/>
      <c r="L524" s="464"/>
      <c r="M524" s="464"/>
      <c r="N524" s="464"/>
      <c r="O524" s="464"/>
      <c r="P524" s="464"/>
      <c r="Q524" s="464"/>
      <c r="R524" s="464"/>
      <c r="S524" s="464"/>
      <c r="T524" s="464"/>
      <c r="U524" s="464"/>
      <c r="V524" s="464"/>
      <c r="W524" s="464"/>
      <c r="X524" s="467"/>
    </row>
    <row r="525" spans="1:24">
      <c r="A525" s="490">
        <v>522</v>
      </c>
      <c r="B525" s="474" t="s">
        <v>223</v>
      </c>
      <c r="C525" s="446" t="s">
        <v>933</v>
      </c>
      <c r="D525" s="446">
        <v>2015</v>
      </c>
      <c r="E525" s="462">
        <v>2021</v>
      </c>
      <c r="F525" s="462" t="s">
        <v>2572</v>
      </c>
      <c r="G525" s="464" t="s">
        <v>20</v>
      </c>
      <c r="H525" s="464"/>
      <c r="I525" s="464" t="s">
        <v>20</v>
      </c>
      <c r="J525" s="464"/>
      <c r="K525" s="464"/>
      <c r="L525" s="464"/>
      <c r="M525" s="464"/>
      <c r="N525" s="464"/>
      <c r="O525" s="464"/>
      <c r="P525" s="464"/>
      <c r="Q525" s="464"/>
      <c r="R525" s="464"/>
      <c r="S525" s="464"/>
      <c r="T525" s="464"/>
      <c r="U525" s="464"/>
      <c r="V525" s="464"/>
      <c r="W525" s="464"/>
      <c r="X525" s="467"/>
    </row>
    <row r="526" spans="1:24">
      <c r="A526" s="490">
        <v>523</v>
      </c>
      <c r="B526" s="474" t="s">
        <v>223</v>
      </c>
      <c r="C526" s="446" t="s">
        <v>934</v>
      </c>
      <c r="D526" s="446">
        <v>2002</v>
      </c>
      <c r="E526" s="462">
        <v>2014</v>
      </c>
      <c r="F526" s="462" t="s">
        <v>2572</v>
      </c>
      <c r="G526" s="464"/>
      <c r="H526" s="464" t="s">
        <v>20</v>
      </c>
      <c r="I526" s="464" t="s">
        <v>20</v>
      </c>
      <c r="J526" s="464"/>
      <c r="K526" s="464"/>
      <c r="L526" s="464"/>
      <c r="M526" s="464"/>
      <c r="N526" s="464"/>
      <c r="O526" s="464"/>
      <c r="P526" s="464"/>
      <c r="Q526" s="464"/>
      <c r="R526" s="464"/>
      <c r="S526" s="464"/>
      <c r="T526" s="464"/>
      <c r="U526" s="464"/>
      <c r="V526" s="464"/>
      <c r="W526" s="464"/>
      <c r="X526" s="467"/>
    </row>
    <row r="527" spans="1:24">
      <c r="A527" s="490">
        <v>524</v>
      </c>
      <c r="B527" s="474" t="s">
        <v>223</v>
      </c>
      <c r="C527" s="446" t="s">
        <v>934</v>
      </c>
      <c r="D527" s="446">
        <v>2010</v>
      </c>
      <c r="E527" s="462">
        <v>2021</v>
      </c>
      <c r="F527" s="462" t="s">
        <v>2572</v>
      </c>
      <c r="G527" s="464" t="s">
        <v>20</v>
      </c>
      <c r="H527" s="464"/>
      <c r="I527" s="464" t="s">
        <v>20</v>
      </c>
      <c r="J527" s="464"/>
      <c r="K527" s="464"/>
      <c r="L527" s="464"/>
      <c r="M527" s="464"/>
      <c r="N527" s="464"/>
      <c r="O527" s="464"/>
      <c r="P527" s="464"/>
      <c r="Q527" s="464"/>
      <c r="R527" s="464"/>
      <c r="S527" s="464"/>
      <c r="T527" s="464"/>
      <c r="U527" s="464"/>
      <c r="V527" s="464"/>
      <c r="W527" s="464"/>
      <c r="X527" s="467"/>
    </row>
    <row r="528" spans="1:24">
      <c r="A528" s="490">
        <v>525</v>
      </c>
      <c r="B528" s="474" t="s">
        <v>223</v>
      </c>
      <c r="C528" s="446" t="s">
        <v>934</v>
      </c>
      <c r="D528" s="446">
        <v>2013</v>
      </c>
      <c r="E528" s="462">
        <v>2020</v>
      </c>
      <c r="F528" s="462" t="s">
        <v>2572</v>
      </c>
      <c r="G528" s="464"/>
      <c r="H528" s="468" t="s">
        <v>20</v>
      </c>
      <c r="I528" s="469" t="s">
        <v>20</v>
      </c>
      <c r="J528" s="464"/>
      <c r="K528" s="464"/>
      <c r="L528" s="464"/>
      <c r="M528" s="464"/>
      <c r="N528" s="464"/>
      <c r="O528" s="464"/>
      <c r="P528" s="464"/>
      <c r="Q528" s="464"/>
      <c r="R528" s="464"/>
      <c r="S528" s="464"/>
      <c r="T528" s="464"/>
      <c r="U528" s="464"/>
      <c r="V528" s="464"/>
      <c r="W528" s="464"/>
      <c r="X528" s="467"/>
    </row>
    <row r="529" spans="1:24">
      <c r="A529" s="490">
        <v>526</v>
      </c>
      <c r="B529" s="474" t="s">
        <v>223</v>
      </c>
      <c r="C529" s="446" t="s">
        <v>1437</v>
      </c>
      <c r="D529" s="446">
        <v>2013</v>
      </c>
      <c r="E529" s="462">
        <v>2018</v>
      </c>
      <c r="F529" s="462" t="s">
        <v>2572</v>
      </c>
      <c r="G529" s="464"/>
      <c r="H529" s="462" t="s">
        <v>20</v>
      </c>
      <c r="I529" s="470" t="s">
        <v>20</v>
      </c>
      <c r="J529" s="464"/>
      <c r="K529" s="464"/>
      <c r="L529" s="464"/>
      <c r="M529" s="464"/>
      <c r="N529" s="464"/>
      <c r="O529" s="464"/>
      <c r="P529" s="464"/>
      <c r="Q529" s="464"/>
      <c r="R529" s="464"/>
      <c r="S529" s="464"/>
      <c r="T529" s="464"/>
      <c r="U529" s="464"/>
      <c r="V529" s="464"/>
      <c r="W529" s="464"/>
      <c r="X529" s="467"/>
    </row>
    <row r="530" spans="1:24">
      <c r="A530" s="490">
        <v>527</v>
      </c>
      <c r="B530" s="474" t="s">
        <v>223</v>
      </c>
      <c r="C530" s="446" t="s">
        <v>761</v>
      </c>
      <c r="D530" s="446">
        <v>2014</v>
      </c>
      <c r="E530" s="462" t="s">
        <v>19</v>
      </c>
      <c r="F530" s="462" t="s">
        <v>2572</v>
      </c>
      <c r="G530" s="464"/>
      <c r="H530" s="468" t="s">
        <v>20</v>
      </c>
      <c r="I530" s="469" t="s">
        <v>20</v>
      </c>
      <c r="J530" s="464"/>
      <c r="K530" s="464"/>
      <c r="L530" s="464"/>
      <c r="M530" s="464"/>
      <c r="N530" s="464"/>
      <c r="O530" s="464"/>
      <c r="P530" s="464"/>
      <c r="Q530" s="464"/>
      <c r="R530" s="464"/>
      <c r="S530" s="464"/>
      <c r="T530" s="464"/>
      <c r="U530" s="464"/>
      <c r="V530" s="464"/>
      <c r="W530" s="464"/>
      <c r="X530" s="467"/>
    </row>
    <row r="531" spans="1:24" ht="22.8">
      <c r="A531" s="490">
        <v>528</v>
      </c>
      <c r="B531" s="482" t="s">
        <v>223</v>
      </c>
      <c r="C531" s="464" t="s">
        <v>2582</v>
      </c>
      <c r="D531" s="478">
        <v>2015</v>
      </c>
      <c r="E531" s="478" t="s">
        <v>19</v>
      </c>
      <c r="F531" s="464" t="s">
        <v>2572</v>
      </c>
      <c r="G531" s="464" t="s">
        <v>20</v>
      </c>
      <c r="H531" s="464" t="s">
        <v>20</v>
      </c>
      <c r="I531" s="464" t="s">
        <v>20</v>
      </c>
      <c r="J531" s="464" t="s">
        <v>20</v>
      </c>
      <c r="K531" s="464" t="s">
        <v>25</v>
      </c>
      <c r="L531" s="464" t="s">
        <v>25</v>
      </c>
      <c r="M531" s="464" t="s">
        <v>25</v>
      </c>
      <c r="N531" s="464" t="s">
        <v>25</v>
      </c>
      <c r="O531" s="464" t="s">
        <v>25</v>
      </c>
      <c r="P531" s="464" t="s">
        <v>25</v>
      </c>
      <c r="Q531" s="464" t="s">
        <v>25</v>
      </c>
      <c r="R531" s="464" t="s">
        <v>25</v>
      </c>
      <c r="S531" s="464" t="s">
        <v>25</v>
      </c>
      <c r="T531" s="464" t="s">
        <v>25</v>
      </c>
      <c r="U531" s="464" t="s">
        <v>25</v>
      </c>
      <c r="V531" s="464" t="s">
        <v>25</v>
      </c>
      <c r="W531" s="464" t="s">
        <v>25</v>
      </c>
      <c r="X531" s="467" t="s">
        <v>25</v>
      </c>
    </row>
    <row r="532" spans="1:24">
      <c r="A532" s="490">
        <v>529</v>
      </c>
      <c r="B532" s="482" t="s">
        <v>223</v>
      </c>
      <c r="C532" s="464" t="s">
        <v>2587</v>
      </c>
      <c r="D532" s="478">
        <v>2018</v>
      </c>
      <c r="E532" s="478" t="s">
        <v>19</v>
      </c>
      <c r="F532" s="464" t="s">
        <v>2572</v>
      </c>
      <c r="G532" s="464" t="s">
        <v>25</v>
      </c>
      <c r="H532" s="464" t="s">
        <v>20</v>
      </c>
      <c r="I532" s="464" t="s">
        <v>20</v>
      </c>
      <c r="J532" s="464" t="s">
        <v>20</v>
      </c>
      <c r="K532" s="464" t="s">
        <v>25</v>
      </c>
      <c r="L532" s="464" t="s">
        <v>25</v>
      </c>
      <c r="M532" s="464" t="s">
        <v>25</v>
      </c>
      <c r="N532" s="464" t="s">
        <v>25</v>
      </c>
      <c r="O532" s="464" t="s">
        <v>25</v>
      </c>
      <c r="P532" s="464" t="s">
        <v>25</v>
      </c>
      <c r="Q532" s="464" t="s">
        <v>25</v>
      </c>
      <c r="R532" s="464" t="s">
        <v>25</v>
      </c>
      <c r="S532" s="464" t="s">
        <v>25</v>
      </c>
      <c r="T532" s="464" t="s">
        <v>25</v>
      </c>
      <c r="U532" s="464" t="s">
        <v>25</v>
      </c>
      <c r="V532" s="464" t="s">
        <v>25</v>
      </c>
      <c r="W532" s="464" t="s">
        <v>25</v>
      </c>
      <c r="X532" s="467" t="s">
        <v>25</v>
      </c>
    </row>
    <row r="533" spans="1:24">
      <c r="A533" s="490">
        <v>530</v>
      </c>
      <c r="B533" s="482" t="s">
        <v>223</v>
      </c>
      <c r="C533" s="464" t="s">
        <v>2588</v>
      </c>
      <c r="D533" s="478">
        <v>2015</v>
      </c>
      <c r="E533" s="478">
        <v>2020</v>
      </c>
      <c r="F533" s="464" t="s">
        <v>2572</v>
      </c>
      <c r="G533" s="464" t="s">
        <v>20</v>
      </c>
      <c r="H533" s="464" t="s">
        <v>20</v>
      </c>
      <c r="I533" s="464" t="s">
        <v>20</v>
      </c>
      <c r="J533" s="464" t="s">
        <v>20</v>
      </c>
      <c r="K533" s="464" t="s">
        <v>25</v>
      </c>
      <c r="L533" s="464" t="s">
        <v>25</v>
      </c>
      <c r="M533" s="464" t="s">
        <v>25</v>
      </c>
      <c r="N533" s="464" t="s">
        <v>25</v>
      </c>
      <c r="O533" s="464" t="s">
        <v>25</v>
      </c>
      <c r="P533" s="464" t="s">
        <v>25</v>
      </c>
      <c r="Q533" s="464" t="s">
        <v>25</v>
      </c>
      <c r="R533" s="464" t="s">
        <v>25</v>
      </c>
      <c r="S533" s="464" t="s">
        <v>25</v>
      </c>
      <c r="T533" s="464" t="s">
        <v>25</v>
      </c>
      <c r="U533" s="464" t="s">
        <v>25</v>
      </c>
      <c r="V533" s="464" t="s">
        <v>25</v>
      </c>
      <c r="W533" s="464" t="s">
        <v>25</v>
      </c>
      <c r="X533" s="467" t="s">
        <v>25</v>
      </c>
    </row>
    <row r="534" spans="1:24">
      <c r="A534" s="490">
        <v>531</v>
      </c>
      <c r="B534" s="482" t="s">
        <v>223</v>
      </c>
      <c r="C534" s="464" t="s">
        <v>2588</v>
      </c>
      <c r="D534" s="478">
        <v>2021</v>
      </c>
      <c r="E534" s="478" t="s">
        <v>19</v>
      </c>
      <c r="F534" s="464" t="s">
        <v>2572</v>
      </c>
      <c r="G534" s="464" t="s">
        <v>20</v>
      </c>
      <c r="H534" s="464" t="s">
        <v>20</v>
      </c>
      <c r="I534" s="464" t="s">
        <v>20</v>
      </c>
      <c r="J534" s="464" t="s">
        <v>20</v>
      </c>
      <c r="K534" s="464" t="s">
        <v>25</v>
      </c>
      <c r="L534" s="464" t="s">
        <v>25</v>
      </c>
      <c r="M534" s="464" t="s">
        <v>25</v>
      </c>
      <c r="N534" s="464" t="s">
        <v>25</v>
      </c>
      <c r="O534" s="464" t="s">
        <v>25</v>
      </c>
      <c r="P534" s="464" t="s">
        <v>25</v>
      </c>
      <c r="Q534" s="464" t="s">
        <v>25</v>
      </c>
      <c r="R534" s="464" t="s">
        <v>25</v>
      </c>
      <c r="S534" s="464" t="s">
        <v>25</v>
      </c>
      <c r="T534" s="464" t="s">
        <v>25</v>
      </c>
      <c r="U534" s="464" t="s">
        <v>25</v>
      </c>
      <c r="V534" s="464" t="s">
        <v>25</v>
      </c>
      <c r="W534" s="464" t="s">
        <v>25</v>
      </c>
      <c r="X534" s="467" t="s">
        <v>25</v>
      </c>
    </row>
    <row r="535" spans="1:24">
      <c r="A535" s="490">
        <v>532</v>
      </c>
      <c r="B535" s="482" t="s">
        <v>223</v>
      </c>
      <c r="C535" s="464" t="s">
        <v>2589</v>
      </c>
      <c r="D535" s="478">
        <v>2023</v>
      </c>
      <c r="E535" s="478" t="s">
        <v>19</v>
      </c>
      <c r="F535" s="464" t="s">
        <v>2572</v>
      </c>
      <c r="G535" s="464" t="s">
        <v>20</v>
      </c>
      <c r="H535" s="464" t="s">
        <v>20</v>
      </c>
      <c r="I535" s="464" t="s">
        <v>20</v>
      </c>
      <c r="J535" s="464" t="s">
        <v>20</v>
      </c>
      <c r="K535" s="464" t="s">
        <v>25</v>
      </c>
      <c r="L535" s="464" t="s">
        <v>25</v>
      </c>
      <c r="M535" s="464" t="s">
        <v>25</v>
      </c>
      <c r="N535" s="464" t="s">
        <v>25</v>
      </c>
      <c r="O535" s="464" t="s">
        <v>25</v>
      </c>
      <c r="P535" s="464" t="s">
        <v>25</v>
      </c>
      <c r="Q535" s="464" t="s">
        <v>25</v>
      </c>
      <c r="R535" s="464" t="s">
        <v>25</v>
      </c>
      <c r="S535" s="464" t="s">
        <v>25</v>
      </c>
      <c r="T535" s="464" t="s">
        <v>25</v>
      </c>
      <c r="U535" s="464" t="s">
        <v>25</v>
      </c>
      <c r="V535" s="464" t="s">
        <v>25</v>
      </c>
      <c r="W535" s="464" t="s">
        <v>25</v>
      </c>
      <c r="X535" s="467" t="s">
        <v>25</v>
      </c>
    </row>
    <row r="536" spans="1:24">
      <c r="A536" s="490">
        <v>533</v>
      </c>
      <c r="B536" s="482" t="s">
        <v>223</v>
      </c>
      <c r="C536" s="464" t="s">
        <v>2590</v>
      </c>
      <c r="D536" s="478">
        <v>2023</v>
      </c>
      <c r="E536" s="478" t="s">
        <v>19</v>
      </c>
      <c r="F536" s="464" t="s">
        <v>2572</v>
      </c>
      <c r="G536" s="464" t="s">
        <v>20</v>
      </c>
      <c r="H536" s="464" t="s">
        <v>20</v>
      </c>
      <c r="I536" s="464" t="s">
        <v>20</v>
      </c>
      <c r="J536" s="464" t="s">
        <v>20</v>
      </c>
      <c r="K536" s="464" t="s">
        <v>25</v>
      </c>
      <c r="L536" s="464" t="s">
        <v>25</v>
      </c>
      <c r="M536" s="464" t="s">
        <v>25</v>
      </c>
      <c r="N536" s="464" t="s">
        <v>25</v>
      </c>
      <c r="O536" s="464" t="s">
        <v>25</v>
      </c>
      <c r="P536" s="464" t="s">
        <v>25</v>
      </c>
      <c r="Q536" s="464" t="s">
        <v>25</v>
      </c>
      <c r="R536" s="464" t="s">
        <v>25</v>
      </c>
      <c r="S536" s="464" t="s">
        <v>25</v>
      </c>
      <c r="T536" s="464" t="s">
        <v>25</v>
      </c>
      <c r="U536" s="464" t="s">
        <v>25</v>
      </c>
      <c r="V536" s="464" t="s">
        <v>25</v>
      </c>
      <c r="W536" s="464" t="s">
        <v>25</v>
      </c>
      <c r="X536" s="467" t="s">
        <v>25</v>
      </c>
    </row>
    <row r="537" spans="1:24">
      <c r="A537" s="490">
        <v>534</v>
      </c>
      <c r="B537" s="482" t="s">
        <v>223</v>
      </c>
      <c r="C537" s="464" t="s">
        <v>2591</v>
      </c>
      <c r="D537" s="478">
        <v>2017</v>
      </c>
      <c r="E537" s="478">
        <v>2020</v>
      </c>
      <c r="F537" s="464" t="s">
        <v>2572</v>
      </c>
      <c r="G537" s="464" t="s">
        <v>20</v>
      </c>
      <c r="H537" s="464" t="s">
        <v>20</v>
      </c>
      <c r="I537" s="464" t="s">
        <v>20</v>
      </c>
      <c r="J537" s="464" t="s">
        <v>20</v>
      </c>
      <c r="K537" s="464" t="s">
        <v>25</v>
      </c>
      <c r="L537" s="464" t="s">
        <v>25</v>
      </c>
      <c r="M537" s="464" t="s">
        <v>25</v>
      </c>
      <c r="N537" s="464" t="s">
        <v>25</v>
      </c>
      <c r="O537" s="464" t="s">
        <v>25</v>
      </c>
      <c r="P537" s="464" t="s">
        <v>25</v>
      </c>
      <c r="Q537" s="464" t="s">
        <v>25</v>
      </c>
      <c r="R537" s="464" t="s">
        <v>25</v>
      </c>
      <c r="S537" s="464" t="s">
        <v>25</v>
      </c>
      <c r="T537" s="464" t="s">
        <v>25</v>
      </c>
      <c r="U537" s="464" t="s">
        <v>25</v>
      </c>
      <c r="V537" s="464" t="s">
        <v>25</v>
      </c>
      <c r="W537" s="464" t="s">
        <v>25</v>
      </c>
      <c r="X537" s="467" t="s">
        <v>25</v>
      </c>
    </row>
    <row r="538" spans="1:24">
      <c r="A538" s="490">
        <v>535</v>
      </c>
      <c r="B538" s="482" t="s">
        <v>223</v>
      </c>
      <c r="C538" s="464" t="s">
        <v>2591</v>
      </c>
      <c r="D538" s="478">
        <v>2023</v>
      </c>
      <c r="E538" s="478" t="s">
        <v>19</v>
      </c>
      <c r="F538" s="464" t="s">
        <v>2572</v>
      </c>
      <c r="G538" s="464" t="s">
        <v>20</v>
      </c>
      <c r="H538" s="464" t="s">
        <v>20</v>
      </c>
      <c r="I538" s="464" t="s">
        <v>20</v>
      </c>
      <c r="J538" s="464" t="s">
        <v>20</v>
      </c>
      <c r="K538" s="464" t="s">
        <v>25</v>
      </c>
      <c r="L538" s="464" t="s">
        <v>25</v>
      </c>
      <c r="M538" s="464" t="s">
        <v>25</v>
      </c>
      <c r="N538" s="464" t="s">
        <v>25</v>
      </c>
      <c r="O538" s="464" t="s">
        <v>25</v>
      </c>
      <c r="P538" s="464" t="s">
        <v>25</v>
      </c>
      <c r="Q538" s="464" t="s">
        <v>25</v>
      </c>
      <c r="R538" s="464" t="s">
        <v>25</v>
      </c>
      <c r="S538" s="464" t="s">
        <v>25</v>
      </c>
      <c r="T538" s="464" t="s">
        <v>25</v>
      </c>
      <c r="U538" s="464" t="s">
        <v>25</v>
      </c>
      <c r="V538" s="464" t="s">
        <v>25</v>
      </c>
      <c r="W538" s="464" t="s">
        <v>25</v>
      </c>
      <c r="X538" s="467" t="s">
        <v>25</v>
      </c>
    </row>
    <row r="539" spans="1:24">
      <c r="A539" s="490">
        <v>536</v>
      </c>
      <c r="B539" s="482" t="s">
        <v>223</v>
      </c>
      <c r="C539" s="464" t="s">
        <v>2592</v>
      </c>
      <c r="D539" s="478">
        <v>2017</v>
      </c>
      <c r="E539" s="478">
        <v>2022</v>
      </c>
      <c r="F539" s="464" t="s">
        <v>2572</v>
      </c>
      <c r="G539" s="464" t="s">
        <v>20</v>
      </c>
      <c r="H539" s="464" t="s">
        <v>20</v>
      </c>
      <c r="I539" s="464" t="s">
        <v>20</v>
      </c>
      <c r="J539" s="464" t="s">
        <v>20</v>
      </c>
      <c r="K539" s="464" t="s">
        <v>25</v>
      </c>
      <c r="L539" s="464" t="s">
        <v>25</v>
      </c>
      <c r="M539" s="464" t="s">
        <v>25</v>
      </c>
      <c r="N539" s="464" t="s">
        <v>25</v>
      </c>
      <c r="O539" s="464" t="s">
        <v>25</v>
      </c>
      <c r="P539" s="464" t="s">
        <v>25</v>
      </c>
      <c r="Q539" s="464" t="s">
        <v>25</v>
      </c>
      <c r="R539" s="464" t="s">
        <v>25</v>
      </c>
      <c r="S539" s="464" t="s">
        <v>25</v>
      </c>
      <c r="T539" s="464" t="s">
        <v>25</v>
      </c>
      <c r="U539" s="464" t="s">
        <v>25</v>
      </c>
      <c r="V539" s="464" t="s">
        <v>25</v>
      </c>
      <c r="W539" s="464" t="s">
        <v>25</v>
      </c>
      <c r="X539" s="467" t="s">
        <v>25</v>
      </c>
    </row>
    <row r="540" spans="1:24">
      <c r="A540" s="490">
        <v>537</v>
      </c>
      <c r="B540" s="482" t="s">
        <v>223</v>
      </c>
      <c r="C540" s="464" t="s">
        <v>2592</v>
      </c>
      <c r="D540" s="478">
        <v>2023</v>
      </c>
      <c r="E540" s="478" t="s">
        <v>19</v>
      </c>
      <c r="F540" s="464" t="s">
        <v>2572</v>
      </c>
      <c r="G540" s="464" t="s">
        <v>20</v>
      </c>
      <c r="H540" s="464" t="s">
        <v>20</v>
      </c>
      <c r="I540" s="464" t="s">
        <v>20</v>
      </c>
      <c r="J540" s="464" t="s">
        <v>20</v>
      </c>
      <c r="K540" s="464" t="s">
        <v>25</v>
      </c>
      <c r="L540" s="464" t="s">
        <v>25</v>
      </c>
      <c r="M540" s="464" t="s">
        <v>25</v>
      </c>
      <c r="N540" s="464" t="s">
        <v>25</v>
      </c>
      <c r="O540" s="464" t="s">
        <v>25</v>
      </c>
      <c r="P540" s="464" t="s">
        <v>25</v>
      </c>
      <c r="Q540" s="464" t="s">
        <v>25</v>
      </c>
      <c r="R540" s="464" t="s">
        <v>25</v>
      </c>
      <c r="S540" s="464" t="s">
        <v>25</v>
      </c>
      <c r="T540" s="464" t="s">
        <v>25</v>
      </c>
      <c r="U540" s="464" t="s">
        <v>25</v>
      </c>
      <c r="V540" s="464" t="s">
        <v>25</v>
      </c>
      <c r="W540" s="464" t="s">
        <v>25</v>
      </c>
      <c r="X540" s="467" t="s">
        <v>25</v>
      </c>
    </row>
    <row r="541" spans="1:24">
      <c r="A541" s="490">
        <v>538</v>
      </c>
      <c r="B541" s="482" t="s">
        <v>223</v>
      </c>
      <c r="C541" s="464" t="s">
        <v>2593</v>
      </c>
      <c r="D541" s="478">
        <v>2016</v>
      </c>
      <c r="E541" s="478" t="s">
        <v>19</v>
      </c>
      <c r="F541" s="464" t="s">
        <v>2572</v>
      </c>
      <c r="G541" s="464" t="s">
        <v>20</v>
      </c>
      <c r="H541" s="464" t="s">
        <v>20</v>
      </c>
      <c r="I541" s="464" t="s">
        <v>20</v>
      </c>
      <c r="J541" s="464" t="s">
        <v>20</v>
      </c>
      <c r="K541" s="464" t="s">
        <v>25</v>
      </c>
      <c r="L541" s="464" t="s">
        <v>25</v>
      </c>
      <c r="M541" s="464" t="s">
        <v>25</v>
      </c>
      <c r="N541" s="464" t="s">
        <v>25</v>
      </c>
      <c r="O541" s="464" t="s">
        <v>25</v>
      </c>
      <c r="P541" s="464" t="s">
        <v>25</v>
      </c>
      <c r="Q541" s="464" t="s">
        <v>25</v>
      </c>
      <c r="R541" s="464" t="s">
        <v>25</v>
      </c>
      <c r="S541" s="464" t="s">
        <v>25</v>
      </c>
      <c r="T541" s="464" t="s">
        <v>25</v>
      </c>
      <c r="U541" s="464" t="s">
        <v>25</v>
      </c>
      <c r="V541" s="464" t="s">
        <v>25</v>
      </c>
      <c r="W541" s="464" t="s">
        <v>25</v>
      </c>
      <c r="X541" s="467" t="s">
        <v>25</v>
      </c>
    </row>
    <row r="542" spans="1:24">
      <c r="A542" s="490">
        <v>539</v>
      </c>
      <c r="B542" s="474" t="s">
        <v>1697</v>
      </c>
      <c r="C542" s="446" t="s">
        <v>257</v>
      </c>
      <c r="D542" s="446">
        <v>2019</v>
      </c>
      <c r="E542" s="462" t="s">
        <v>19</v>
      </c>
      <c r="F542" s="462" t="s">
        <v>2572</v>
      </c>
      <c r="G542" s="464" t="s">
        <v>20</v>
      </c>
      <c r="H542" s="464"/>
      <c r="I542" s="464" t="s">
        <v>20</v>
      </c>
      <c r="J542" s="464"/>
      <c r="K542" s="464"/>
      <c r="L542" s="464"/>
      <c r="M542" s="464"/>
      <c r="N542" s="464"/>
      <c r="O542" s="464"/>
      <c r="P542" s="464"/>
      <c r="Q542" s="464"/>
      <c r="R542" s="464"/>
      <c r="S542" s="464"/>
      <c r="T542" s="464"/>
      <c r="U542" s="464"/>
      <c r="V542" s="464"/>
      <c r="W542" s="464"/>
      <c r="X542" s="467"/>
    </row>
    <row r="543" spans="1:24">
      <c r="A543" s="490">
        <v>540</v>
      </c>
      <c r="B543" s="474" t="s">
        <v>256</v>
      </c>
      <c r="C543" s="446" t="s">
        <v>935</v>
      </c>
      <c r="D543" s="446">
        <v>2012</v>
      </c>
      <c r="E543" s="462">
        <v>2018</v>
      </c>
      <c r="F543" s="462" t="s">
        <v>2572</v>
      </c>
      <c r="G543" s="464" t="s">
        <v>20</v>
      </c>
      <c r="H543" s="464"/>
      <c r="I543" s="464" t="s">
        <v>20</v>
      </c>
      <c r="J543" s="464"/>
      <c r="K543" s="464"/>
      <c r="L543" s="464"/>
      <c r="M543" s="464"/>
      <c r="N543" s="464"/>
      <c r="O543" s="464"/>
      <c r="P543" s="464"/>
      <c r="Q543" s="464"/>
      <c r="R543" s="464"/>
      <c r="S543" s="464"/>
      <c r="T543" s="464"/>
      <c r="U543" s="464"/>
      <c r="V543" s="464"/>
      <c r="W543" s="464"/>
      <c r="X543" s="467"/>
    </row>
    <row r="544" spans="1:24">
      <c r="A544" s="490">
        <v>541</v>
      </c>
      <c r="B544" s="474" t="s">
        <v>256</v>
      </c>
      <c r="C544" s="446" t="s">
        <v>936</v>
      </c>
      <c r="D544" s="446">
        <v>2012</v>
      </c>
      <c r="E544" s="462">
        <v>2018</v>
      </c>
      <c r="F544" s="462" t="s">
        <v>2572</v>
      </c>
      <c r="G544" s="464" t="s">
        <v>20</v>
      </c>
      <c r="H544" s="464"/>
      <c r="I544" s="464" t="s">
        <v>20</v>
      </c>
      <c r="J544" s="464"/>
      <c r="K544" s="464"/>
      <c r="L544" s="464"/>
      <c r="M544" s="464"/>
      <c r="N544" s="464"/>
      <c r="O544" s="464"/>
      <c r="P544" s="464"/>
      <c r="Q544" s="464"/>
      <c r="R544" s="464"/>
      <c r="S544" s="464"/>
      <c r="T544" s="464"/>
      <c r="U544" s="464"/>
      <c r="V544" s="464"/>
      <c r="W544" s="464"/>
      <c r="X544" s="467"/>
    </row>
    <row r="545" spans="1:24">
      <c r="A545" s="490">
        <v>542</v>
      </c>
      <c r="B545" s="474" t="s">
        <v>256</v>
      </c>
      <c r="C545" s="446" t="s">
        <v>937</v>
      </c>
      <c r="D545" s="446">
        <v>2017</v>
      </c>
      <c r="E545" s="462">
        <v>2017</v>
      </c>
      <c r="F545" s="462" t="s">
        <v>2572</v>
      </c>
      <c r="G545" s="464" t="s">
        <v>20</v>
      </c>
      <c r="H545" s="464"/>
      <c r="I545" s="464" t="s">
        <v>20</v>
      </c>
      <c r="J545" s="464"/>
      <c r="K545" s="464"/>
      <c r="L545" s="464"/>
      <c r="M545" s="464"/>
      <c r="N545" s="464"/>
      <c r="O545" s="464"/>
      <c r="P545" s="464"/>
      <c r="Q545" s="464"/>
      <c r="R545" s="464"/>
      <c r="S545" s="464"/>
      <c r="T545" s="464"/>
      <c r="U545" s="464"/>
      <c r="V545" s="464"/>
      <c r="W545" s="464"/>
      <c r="X545" s="467"/>
    </row>
    <row r="546" spans="1:24">
      <c r="A546" s="490">
        <v>543</v>
      </c>
      <c r="B546" s="481" t="s">
        <v>938</v>
      </c>
      <c r="C546" s="486" t="s">
        <v>1840</v>
      </c>
      <c r="D546" s="446">
        <v>2021</v>
      </c>
      <c r="E546" s="446" t="s">
        <v>19</v>
      </c>
      <c r="F546" s="446" t="s">
        <v>1990</v>
      </c>
      <c r="G546" s="464"/>
      <c r="H546" s="464"/>
      <c r="I546" s="464" t="s">
        <v>20</v>
      </c>
      <c r="J546" s="464"/>
      <c r="K546" s="464" t="s">
        <v>20</v>
      </c>
      <c r="L546" s="464" t="s">
        <v>20</v>
      </c>
      <c r="M546" s="464" t="s">
        <v>20</v>
      </c>
      <c r="N546" s="464"/>
      <c r="O546" s="464" t="s">
        <v>20</v>
      </c>
      <c r="P546" s="464" t="s">
        <v>20</v>
      </c>
      <c r="Q546" s="464" t="s">
        <v>20</v>
      </c>
      <c r="R546" s="464" t="s">
        <v>20</v>
      </c>
      <c r="S546" s="464"/>
      <c r="T546" s="464" t="s">
        <v>20</v>
      </c>
      <c r="U546" s="464" t="s">
        <v>20</v>
      </c>
      <c r="V546" s="464" t="s">
        <v>20</v>
      </c>
      <c r="W546" s="464"/>
      <c r="X546" s="467" t="s">
        <v>20</v>
      </c>
    </row>
    <row r="547" spans="1:24">
      <c r="A547" s="490">
        <v>544</v>
      </c>
      <c r="B547" s="474" t="s">
        <v>938</v>
      </c>
      <c r="C547" s="446" t="s">
        <v>939</v>
      </c>
      <c r="D547" s="446">
        <v>2019</v>
      </c>
      <c r="E547" s="462">
        <v>2019</v>
      </c>
      <c r="F547" s="462" t="s">
        <v>2572</v>
      </c>
      <c r="G547" s="464" t="s">
        <v>20</v>
      </c>
      <c r="H547" s="464"/>
      <c r="I547" s="464" t="s">
        <v>20</v>
      </c>
      <c r="J547" s="464"/>
      <c r="K547" s="464"/>
      <c r="L547" s="464"/>
      <c r="M547" s="464"/>
      <c r="N547" s="464"/>
      <c r="O547" s="464"/>
      <c r="P547" s="464"/>
      <c r="Q547" s="464"/>
      <c r="R547" s="464"/>
      <c r="S547" s="464"/>
      <c r="T547" s="464"/>
      <c r="U547" s="464"/>
      <c r="V547" s="464"/>
      <c r="W547" s="464"/>
      <c r="X547" s="467"/>
    </row>
    <row r="548" spans="1:24">
      <c r="A548" s="490">
        <v>545</v>
      </c>
      <c r="B548" s="474" t="s">
        <v>938</v>
      </c>
      <c r="C548" s="446" t="s">
        <v>939</v>
      </c>
      <c r="D548" s="446">
        <v>2021</v>
      </c>
      <c r="E548" s="462" t="s">
        <v>19</v>
      </c>
      <c r="F548" s="462" t="s">
        <v>2572</v>
      </c>
      <c r="G548" s="464"/>
      <c r="H548" s="464"/>
      <c r="I548" s="464" t="s">
        <v>20</v>
      </c>
      <c r="J548" s="464"/>
      <c r="K548" s="464"/>
      <c r="L548" s="464"/>
      <c r="M548" s="464"/>
      <c r="N548" s="464"/>
      <c r="O548" s="464"/>
      <c r="P548" s="464"/>
      <c r="Q548" s="464"/>
      <c r="R548" s="464"/>
      <c r="S548" s="464"/>
      <c r="T548" s="464"/>
      <c r="U548" s="464"/>
      <c r="V548" s="464"/>
      <c r="W548" s="464"/>
      <c r="X548" s="467"/>
    </row>
    <row r="549" spans="1:24">
      <c r="A549" s="490">
        <v>546</v>
      </c>
      <c r="B549" s="474" t="s">
        <v>938</v>
      </c>
      <c r="C549" s="446" t="s">
        <v>1726</v>
      </c>
      <c r="D549" s="446">
        <v>2022</v>
      </c>
      <c r="E549" s="462" t="s">
        <v>19</v>
      </c>
      <c r="F549" s="462" t="s">
        <v>2572</v>
      </c>
      <c r="G549" s="464"/>
      <c r="H549" s="464"/>
      <c r="I549" s="464" t="s">
        <v>20</v>
      </c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7"/>
    </row>
    <row r="550" spans="1:24">
      <c r="A550" s="490">
        <v>547</v>
      </c>
      <c r="B550" s="474" t="s">
        <v>938</v>
      </c>
      <c r="C550" s="446" t="s">
        <v>1727</v>
      </c>
      <c r="D550" s="446">
        <v>2021</v>
      </c>
      <c r="E550" s="462" t="s">
        <v>19</v>
      </c>
      <c r="F550" s="462" t="s">
        <v>2572</v>
      </c>
      <c r="G550" s="464" t="s">
        <v>20</v>
      </c>
      <c r="H550" s="464"/>
      <c r="I550" s="464" t="s">
        <v>20</v>
      </c>
      <c r="J550" s="464"/>
      <c r="K550" s="464"/>
      <c r="L550" s="464"/>
      <c r="M550" s="464"/>
      <c r="N550" s="464"/>
      <c r="O550" s="464"/>
      <c r="P550" s="464"/>
      <c r="Q550" s="464"/>
      <c r="R550" s="464"/>
      <c r="S550" s="464"/>
      <c r="T550" s="464"/>
      <c r="U550" s="464"/>
      <c r="V550" s="464"/>
      <c r="W550" s="464"/>
      <c r="X550" s="467"/>
    </row>
    <row r="551" spans="1:24">
      <c r="A551" s="490">
        <v>548</v>
      </c>
      <c r="B551" s="474" t="s">
        <v>940</v>
      </c>
      <c r="C551" s="446" t="s">
        <v>941</v>
      </c>
      <c r="D551" s="446">
        <v>2011</v>
      </c>
      <c r="E551" s="462">
        <v>2016</v>
      </c>
      <c r="F551" s="462" t="s">
        <v>2572</v>
      </c>
      <c r="G551" s="464" t="s">
        <v>20</v>
      </c>
      <c r="H551" s="464"/>
      <c r="I551" s="464" t="s">
        <v>20</v>
      </c>
      <c r="J551" s="464"/>
      <c r="K551" s="464"/>
      <c r="L551" s="464"/>
      <c r="M551" s="464"/>
      <c r="N551" s="464"/>
      <c r="O551" s="464"/>
      <c r="P551" s="464"/>
      <c r="Q551" s="464"/>
      <c r="R551" s="464"/>
      <c r="S551" s="464"/>
      <c r="T551" s="464"/>
      <c r="U551" s="464"/>
      <c r="V551" s="464"/>
      <c r="W551" s="464"/>
      <c r="X551" s="467"/>
    </row>
    <row r="552" spans="1:24">
      <c r="A552" s="490">
        <v>549</v>
      </c>
      <c r="B552" s="474" t="s">
        <v>940</v>
      </c>
      <c r="C552" s="446" t="s">
        <v>941</v>
      </c>
      <c r="D552" s="446">
        <v>2017</v>
      </c>
      <c r="E552" s="462">
        <v>2021</v>
      </c>
      <c r="F552" s="462" t="s">
        <v>2572</v>
      </c>
      <c r="G552" s="464" t="s">
        <v>20</v>
      </c>
      <c r="H552" s="464"/>
      <c r="I552" s="464" t="s">
        <v>20</v>
      </c>
      <c r="J552" s="464"/>
      <c r="K552" s="464"/>
      <c r="L552" s="464"/>
      <c r="M552" s="464"/>
      <c r="N552" s="464"/>
      <c r="O552" s="464"/>
      <c r="P552" s="464"/>
      <c r="Q552" s="464"/>
      <c r="R552" s="464"/>
      <c r="S552" s="464"/>
      <c r="T552" s="464"/>
      <c r="U552" s="464"/>
      <c r="V552" s="464"/>
      <c r="W552" s="464"/>
      <c r="X552" s="467"/>
    </row>
    <row r="553" spans="1:24">
      <c r="A553" s="490">
        <v>550</v>
      </c>
      <c r="B553" s="474" t="s">
        <v>940</v>
      </c>
      <c r="C553" s="446" t="s">
        <v>942</v>
      </c>
      <c r="D553" s="446">
        <v>2015</v>
      </c>
      <c r="E553" s="462">
        <v>2022</v>
      </c>
      <c r="F553" s="462" t="s">
        <v>2572</v>
      </c>
      <c r="G553" s="464" t="s">
        <v>20</v>
      </c>
      <c r="H553" s="464"/>
      <c r="I553" s="464" t="s">
        <v>20</v>
      </c>
      <c r="J553" s="464"/>
      <c r="K553" s="464"/>
      <c r="L553" s="464"/>
      <c r="M553" s="464"/>
      <c r="N553" s="464"/>
      <c r="O553" s="464"/>
      <c r="P553" s="464"/>
      <c r="Q553" s="464"/>
      <c r="R553" s="464"/>
      <c r="S553" s="464"/>
      <c r="T553" s="464"/>
      <c r="U553" s="464"/>
      <c r="V553" s="464"/>
      <c r="W553" s="464"/>
      <c r="X553" s="467"/>
    </row>
    <row r="554" spans="1:24">
      <c r="A554" s="490">
        <v>551</v>
      </c>
      <c r="B554" s="474" t="s">
        <v>940</v>
      </c>
      <c r="C554" s="446" t="s">
        <v>943</v>
      </c>
      <c r="D554" s="446">
        <v>2012</v>
      </c>
      <c r="E554" s="462">
        <v>2014</v>
      </c>
      <c r="F554" s="462" t="s">
        <v>2572</v>
      </c>
      <c r="G554" s="464" t="s">
        <v>20</v>
      </c>
      <c r="H554" s="464"/>
      <c r="I554" s="464" t="s">
        <v>20</v>
      </c>
      <c r="J554" s="464"/>
      <c r="K554" s="464"/>
      <c r="L554" s="464"/>
      <c r="M554" s="464"/>
      <c r="N554" s="464"/>
      <c r="O554" s="464"/>
      <c r="P554" s="464"/>
      <c r="Q554" s="464"/>
      <c r="R554" s="464"/>
      <c r="S554" s="464"/>
      <c r="T554" s="464"/>
      <c r="U554" s="464"/>
      <c r="V554" s="464"/>
      <c r="W554" s="464"/>
      <c r="X554" s="467"/>
    </row>
    <row r="555" spans="1:24">
      <c r="A555" s="490">
        <v>552</v>
      </c>
      <c r="B555" s="474" t="s">
        <v>940</v>
      </c>
      <c r="C555" s="446" t="s">
        <v>944</v>
      </c>
      <c r="D555" s="446">
        <v>2012</v>
      </c>
      <c r="E555" s="462">
        <v>2020</v>
      </c>
      <c r="F555" s="462" t="s">
        <v>2572</v>
      </c>
      <c r="G555" s="464" t="s">
        <v>20</v>
      </c>
      <c r="H555" s="464"/>
      <c r="I555" s="464" t="s">
        <v>20</v>
      </c>
      <c r="J555" s="464"/>
      <c r="K555" s="464"/>
      <c r="L555" s="464"/>
      <c r="M555" s="464"/>
      <c r="N555" s="464"/>
      <c r="O555" s="464"/>
      <c r="P555" s="464"/>
      <c r="Q555" s="464"/>
      <c r="R555" s="464"/>
      <c r="S555" s="464"/>
      <c r="T555" s="464"/>
      <c r="U555" s="464"/>
      <c r="V555" s="464"/>
      <c r="W555" s="464"/>
      <c r="X555" s="467"/>
    </row>
    <row r="556" spans="1:24">
      <c r="A556" s="490">
        <v>553</v>
      </c>
      <c r="B556" s="474" t="s">
        <v>940</v>
      </c>
      <c r="C556" s="446" t="s">
        <v>945</v>
      </c>
      <c r="D556" s="446">
        <v>2012</v>
      </c>
      <c r="E556" s="462">
        <v>2020</v>
      </c>
      <c r="F556" s="462" t="s">
        <v>2572</v>
      </c>
      <c r="G556" s="464" t="s">
        <v>20</v>
      </c>
      <c r="H556" s="464"/>
      <c r="I556" s="464" t="s">
        <v>20</v>
      </c>
      <c r="J556" s="464"/>
      <c r="K556" s="464"/>
      <c r="L556" s="464"/>
      <c r="M556" s="464"/>
      <c r="N556" s="464"/>
      <c r="O556" s="464"/>
      <c r="P556" s="464"/>
      <c r="Q556" s="464"/>
      <c r="R556" s="464"/>
      <c r="S556" s="464"/>
      <c r="T556" s="464"/>
      <c r="U556" s="464"/>
      <c r="V556" s="464"/>
      <c r="W556" s="464"/>
      <c r="X556" s="467"/>
    </row>
    <row r="557" spans="1:24">
      <c r="A557" s="490">
        <v>554</v>
      </c>
      <c r="B557" s="474" t="s">
        <v>940</v>
      </c>
      <c r="C557" s="446" t="s">
        <v>946</v>
      </c>
      <c r="D557" s="446">
        <v>2009</v>
      </c>
      <c r="E557" s="462">
        <v>2022</v>
      </c>
      <c r="F557" s="462" t="s">
        <v>2572</v>
      </c>
      <c r="G557" s="464" t="s">
        <v>20</v>
      </c>
      <c r="H557" s="464"/>
      <c r="I557" s="464" t="s">
        <v>20</v>
      </c>
      <c r="J557" s="464"/>
      <c r="K557" s="464"/>
      <c r="L557" s="464"/>
      <c r="M557" s="464"/>
      <c r="N557" s="464"/>
      <c r="O557" s="464"/>
      <c r="P557" s="464"/>
      <c r="Q557" s="464"/>
      <c r="R557" s="464"/>
      <c r="S557" s="464"/>
      <c r="T557" s="464"/>
      <c r="U557" s="464"/>
      <c r="V557" s="464"/>
      <c r="W557" s="464"/>
      <c r="X557" s="467"/>
    </row>
    <row r="558" spans="1:24">
      <c r="A558" s="490">
        <v>555</v>
      </c>
      <c r="B558" s="474" t="s">
        <v>940</v>
      </c>
      <c r="C558" s="446" t="s">
        <v>947</v>
      </c>
      <c r="D558" s="446">
        <v>2019</v>
      </c>
      <c r="E558" s="462">
        <v>2021</v>
      </c>
      <c r="F558" s="462" t="s">
        <v>2572</v>
      </c>
      <c r="G558" s="464" t="s">
        <v>20</v>
      </c>
      <c r="H558" s="464"/>
      <c r="I558" s="464" t="s">
        <v>20</v>
      </c>
      <c r="J558" s="464"/>
      <c r="K558" s="464"/>
      <c r="L558" s="464"/>
      <c r="M558" s="464"/>
      <c r="N558" s="464"/>
      <c r="O558" s="464"/>
      <c r="P558" s="464"/>
      <c r="Q558" s="464"/>
      <c r="R558" s="464"/>
      <c r="S558" s="464"/>
      <c r="T558" s="464"/>
      <c r="U558" s="464"/>
      <c r="V558" s="464"/>
      <c r="W558" s="464"/>
      <c r="X558" s="467"/>
    </row>
    <row r="559" spans="1:24">
      <c r="A559" s="490">
        <v>556</v>
      </c>
      <c r="B559" s="474" t="s">
        <v>940</v>
      </c>
      <c r="C559" s="446" t="s">
        <v>948</v>
      </c>
      <c r="D559" s="446">
        <v>2009</v>
      </c>
      <c r="E559" s="462">
        <v>2022</v>
      </c>
      <c r="F559" s="462" t="s">
        <v>2572</v>
      </c>
      <c r="G559" s="464" t="s">
        <v>20</v>
      </c>
      <c r="H559" s="464"/>
      <c r="I559" s="464" t="s">
        <v>20</v>
      </c>
      <c r="J559" s="464"/>
      <c r="K559" s="464"/>
      <c r="L559" s="464"/>
      <c r="M559" s="464"/>
      <c r="N559" s="464"/>
      <c r="O559" s="464"/>
      <c r="P559" s="464"/>
      <c r="Q559" s="464"/>
      <c r="R559" s="464"/>
      <c r="S559" s="464"/>
      <c r="T559" s="464"/>
      <c r="U559" s="464"/>
      <c r="V559" s="464"/>
      <c r="W559" s="464"/>
      <c r="X559" s="467"/>
    </row>
    <row r="560" spans="1:24">
      <c r="A560" s="490">
        <v>557</v>
      </c>
      <c r="B560" s="474" t="s">
        <v>940</v>
      </c>
      <c r="C560" s="446" t="s">
        <v>949</v>
      </c>
      <c r="D560" s="446">
        <v>2009</v>
      </c>
      <c r="E560" s="462">
        <v>2022</v>
      </c>
      <c r="F560" s="462" t="s">
        <v>2572</v>
      </c>
      <c r="G560" s="464" t="s">
        <v>20</v>
      </c>
      <c r="H560" s="464"/>
      <c r="I560" s="464" t="s">
        <v>20</v>
      </c>
      <c r="J560" s="464"/>
      <c r="K560" s="464"/>
      <c r="L560" s="464"/>
      <c r="M560" s="464"/>
      <c r="N560" s="464"/>
      <c r="O560" s="464"/>
      <c r="P560" s="464"/>
      <c r="Q560" s="464"/>
      <c r="R560" s="464"/>
      <c r="S560" s="464"/>
      <c r="T560" s="464"/>
      <c r="U560" s="464"/>
      <c r="V560" s="464"/>
      <c r="W560" s="464"/>
      <c r="X560" s="467"/>
    </row>
    <row r="561" spans="1:24">
      <c r="A561" s="490">
        <v>558</v>
      </c>
      <c r="B561" s="474" t="s">
        <v>940</v>
      </c>
      <c r="C561" s="446" t="s">
        <v>950</v>
      </c>
      <c r="D561" s="446">
        <v>2010</v>
      </c>
      <c r="E561" s="462">
        <v>2017</v>
      </c>
      <c r="F561" s="462" t="s">
        <v>2572</v>
      </c>
      <c r="G561" s="464" t="s">
        <v>20</v>
      </c>
      <c r="H561" s="464"/>
      <c r="I561" s="464" t="s">
        <v>20</v>
      </c>
      <c r="J561" s="464"/>
      <c r="K561" s="464"/>
      <c r="L561" s="464"/>
      <c r="M561" s="464"/>
      <c r="N561" s="464"/>
      <c r="O561" s="464"/>
      <c r="P561" s="464"/>
      <c r="Q561" s="464"/>
      <c r="R561" s="464"/>
      <c r="S561" s="464"/>
      <c r="T561" s="464"/>
      <c r="U561" s="464"/>
      <c r="V561" s="464"/>
      <c r="W561" s="464"/>
      <c r="X561" s="467"/>
    </row>
    <row r="562" spans="1:24">
      <c r="A562" s="490">
        <v>559</v>
      </c>
      <c r="B562" s="474" t="s">
        <v>940</v>
      </c>
      <c r="C562" s="446" t="s">
        <v>950</v>
      </c>
      <c r="D562" s="446">
        <v>2018</v>
      </c>
      <c r="E562" s="462">
        <v>2022</v>
      </c>
      <c r="F562" s="462" t="s">
        <v>2572</v>
      </c>
      <c r="G562" s="464" t="s">
        <v>20</v>
      </c>
      <c r="H562" s="464"/>
      <c r="I562" s="464" t="s">
        <v>20</v>
      </c>
      <c r="J562" s="464"/>
      <c r="K562" s="464"/>
      <c r="L562" s="464"/>
      <c r="M562" s="464"/>
      <c r="N562" s="464"/>
      <c r="O562" s="464"/>
      <c r="P562" s="464"/>
      <c r="Q562" s="464"/>
      <c r="R562" s="464"/>
      <c r="S562" s="464"/>
      <c r="T562" s="464"/>
      <c r="U562" s="464"/>
      <c r="V562" s="464"/>
      <c r="W562" s="464"/>
      <c r="X562" s="467"/>
    </row>
    <row r="563" spans="1:24">
      <c r="A563" s="490">
        <v>560</v>
      </c>
      <c r="B563" s="474" t="s">
        <v>940</v>
      </c>
      <c r="C563" s="446" t="s">
        <v>951</v>
      </c>
      <c r="D563" s="446">
        <v>2008</v>
      </c>
      <c r="E563" s="462">
        <v>2022</v>
      </c>
      <c r="F563" s="462" t="s">
        <v>2572</v>
      </c>
      <c r="G563" s="464" t="s">
        <v>20</v>
      </c>
      <c r="H563" s="464"/>
      <c r="I563" s="464" t="s">
        <v>20</v>
      </c>
      <c r="J563" s="464"/>
      <c r="K563" s="464"/>
      <c r="L563" s="464"/>
      <c r="M563" s="464"/>
      <c r="N563" s="464"/>
      <c r="O563" s="464"/>
      <c r="P563" s="464"/>
      <c r="Q563" s="464"/>
      <c r="R563" s="464"/>
      <c r="S563" s="464"/>
      <c r="T563" s="464"/>
      <c r="U563" s="464"/>
      <c r="V563" s="464"/>
      <c r="W563" s="464"/>
      <c r="X563" s="467"/>
    </row>
    <row r="564" spans="1:24">
      <c r="A564" s="490">
        <v>561</v>
      </c>
      <c r="B564" s="474" t="s">
        <v>940</v>
      </c>
      <c r="C564" s="446" t="s">
        <v>952</v>
      </c>
      <c r="D564" s="446">
        <v>2012</v>
      </c>
      <c r="E564" s="462">
        <v>2021</v>
      </c>
      <c r="F564" s="462" t="s">
        <v>2572</v>
      </c>
      <c r="G564" s="464" t="s">
        <v>20</v>
      </c>
      <c r="H564" s="464"/>
      <c r="I564" s="464" t="s">
        <v>20</v>
      </c>
      <c r="J564" s="464"/>
      <c r="K564" s="464"/>
      <c r="L564" s="464"/>
      <c r="M564" s="464"/>
      <c r="N564" s="464"/>
      <c r="O564" s="464"/>
      <c r="P564" s="464"/>
      <c r="Q564" s="464"/>
      <c r="R564" s="464"/>
      <c r="S564" s="464"/>
      <c r="T564" s="464"/>
      <c r="U564" s="464"/>
      <c r="V564" s="464"/>
      <c r="W564" s="464"/>
      <c r="X564" s="467"/>
    </row>
    <row r="565" spans="1:24">
      <c r="A565" s="490">
        <v>562</v>
      </c>
      <c r="B565" s="482" t="s">
        <v>940</v>
      </c>
      <c r="C565" s="464" t="s">
        <v>941</v>
      </c>
      <c r="D565" s="478">
        <v>2024</v>
      </c>
      <c r="E565" s="478" t="s">
        <v>19</v>
      </c>
      <c r="F565" s="464" t="s">
        <v>2572</v>
      </c>
      <c r="G565" s="464" t="s">
        <v>20</v>
      </c>
      <c r="H565" s="464" t="s">
        <v>20</v>
      </c>
      <c r="I565" s="464" t="s">
        <v>20</v>
      </c>
      <c r="J565" s="464" t="s">
        <v>25</v>
      </c>
      <c r="K565" s="464" t="s">
        <v>25</v>
      </c>
      <c r="L565" s="464" t="s">
        <v>25</v>
      </c>
      <c r="M565" s="464" t="s">
        <v>25</v>
      </c>
      <c r="N565" s="464" t="s">
        <v>25</v>
      </c>
      <c r="O565" s="464" t="s">
        <v>25</v>
      </c>
      <c r="P565" s="464" t="s">
        <v>25</v>
      </c>
      <c r="Q565" s="464" t="s">
        <v>25</v>
      </c>
      <c r="R565" s="464" t="s">
        <v>25</v>
      </c>
      <c r="S565" s="464" t="s">
        <v>25</v>
      </c>
      <c r="T565" s="464" t="s">
        <v>25</v>
      </c>
      <c r="U565" s="464" t="s">
        <v>25</v>
      </c>
      <c r="V565" s="464" t="s">
        <v>25</v>
      </c>
      <c r="W565" s="464" t="s">
        <v>25</v>
      </c>
      <c r="X565" s="467" t="s">
        <v>25</v>
      </c>
    </row>
    <row r="566" spans="1:24">
      <c r="A566" s="490">
        <v>563</v>
      </c>
      <c r="B566" s="482" t="s">
        <v>940</v>
      </c>
      <c r="C566" s="464" t="s">
        <v>950</v>
      </c>
      <c r="D566" s="478">
        <v>2024</v>
      </c>
      <c r="E566" s="478" t="s">
        <v>19</v>
      </c>
      <c r="F566" s="464" t="s">
        <v>2572</v>
      </c>
      <c r="G566" s="464" t="s">
        <v>20</v>
      </c>
      <c r="H566" s="464" t="s">
        <v>20</v>
      </c>
      <c r="I566" s="464" t="s">
        <v>20</v>
      </c>
      <c r="J566" s="464" t="s">
        <v>25</v>
      </c>
      <c r="K566" s="464" t="s">
        <v>25</v>
      </c>
      <c r="L566" s="464" t="s">
        <v>25</v>
      </c>
      <c r="M566" s="464" t="s">
        <v>25</v>
      </c>
      <c r="N566" s="464" t="s">
        <v>25</v>
      </c>
      <c r="O566" s="464" t="s">
        <v>25</v>
      </c>
      <c r="P566" s="464" t="s">
        <v>25</v>
      </c>
      <c r="Q566" s="464" t="s">
        <v>25</v>
      </c>
      <c r="R566" s="464" t="s">
        <v>25</v>
      </c>
      <c r="S566" s="464" t="s">
        <v>25</v>
      </c>
      <c r="T566" s="464" t="s">
        <v>25</v>
      </c>
      <c r="U566" s="464" t="s">
        <v>25</v>
      </c>
      <c r="V566" s="464" t="s">
        <v>25</v>
      </c>
      <c r="W566" s="464" t="s">
        <v>25</v>
      </c>
      <c r="X566" s="467" t="s">
        <v>25</v>
      </c>
    </row>
    <row r="567" spans="1:24">
      <c r="A567" s="490">
        <v>564</v>
      </c>
      <c r="B567" s="482" t="s">
        <v>940</v>
      </c>
      <c r="C567" s="464" t="s">
        <v>2610</v>
      </c>
      <c r="D567" s="478">
        <v>2017</v>
      </c>
      <c r="E567" s="478">
        <v>2023</v>
      </c>
      <c r="F567" s="464" t="s">
        <v>2572</v>
      </c>
      <c r="G567" s="464" t="s">
        <v>20</v>
      </c>
      <c r="H567" s="464" t="s">
        <v>20</v>
      </c>
      <c r="I567" s="464" t="s">
        <v>20</v>
      </c>
      <c r="J567" s="464" t="s">
        <v>25</v>
      </c>
      <c r="K567" s="464" t="s">
        <v>25</v>
      </c>
      <c r="L567" s="464" t="s">
        <v>25</v>
      </c>
      <c r="M567" s="464" t="s">
        <v>25</v>
      </c>
      <c r="N567" s="464" t="s">
        <v>25</v>
      </c>
      <c r="O567" s="464" t="s">
        <v>25</v>
      </c>
      <c r="P567" s="464" t="s">
        <v>25</v>
      </c>
      <c r="Q567" s="464" t="s">
        <v>25</v>
      </c>
      <c r="R567" s="464" t="s">
        <v>25</v>
      </c>
      <c r="S567" s="464" t="s">
        <v>25</v>
      </c>
      <c r="T567" s="464" t="s">
        <v>25</v>
      </c>
      <c r="U567" s="464" t="s">
        <v>25</v>
      </c>
      <c r="V567" s="464" t="s">
        <v>25</v>
      </c>
      <c r="W567" s="464" t="s">
        <v>25</v>
      </c>
      <c r="X567" s="467" t="s">
        <v>25</v>
      </c>
    </row>
    <row r="568" spans="1:24">
      <c r="A568" s="490">
        <v>565</v>
      </c>
      <c r="B568" s="482" t="s">
        <v>940</v>
      </c>
      <c r="C568" s="464" t="s">
        <v>946</v>
      </c>
      <c r="D568" s="478">
        <v>2014</v>
      </c>
      <c r="E568" s="478">
        <v>2018</v>
      </c>
      <c r="F568" s="464" t="s">
        <v>2572</v>
      </c>
      <c r="G568" s="464" t="s">
        <v>20</v>
      </c>
      <c r="H568" s="464" t="s">
        <v>20</v>
      </c>
      <c r="I568" s="464" t="s">
        <v>20</v>
      </c>
      <c r="J568" s="464" t="s">
        <v>25</v>
      </c>
      <c r="K568" s="464" t="s">
        <v>25</v>
      </c>
      <c r="L568" s="464" t="s">
        <v>25</v>
      </c>
      <c r="M568" s="464" t="s">
        <v>25</v>
      </c>
      <c r="N568" s="464" t="s">
        <v>25</v>
      </c>
      <c r="O568" s="464" t="s">
        <v>25</v>
      </c>
      <c r="P568" s="464" t="s">
        <v>25</v>
      </c>
      <c r="Q568" s="464" t="s">
        <v>25</v>
      </c>
      <c r="R568" s="464" t="s">
        <v>25</v>
      </c>
      <c r="S568" s="464" t="s">
        <v>25</v>
      </c>
      <c r="T568" s="464" t="s">
        <v>25</v>
      </c>
      <c r="U568" s="464" t="s">
        <v>25</v>
      </c>
      <c r="V568" s="464" t="s">
        <v>25</v>
      </c>
      <c r="W568" s="464" t="s">
        <v>25</v>
      </c>
      <c r="X568" s="467" t="s">
        <v>25</v>
      </c>
    </row>
    <row r="569" spans="1:24">
      <c r="A569" s="490">
        <v>566</v>
      </c>
      <c r="B569" s="482" t="s">
        <v>940</v>
      </c>
      <c r="C569" s="464" t="s">
        <v>946</v>
      </c>
      <c r="D569" s="478">
        <v>2019</v>
      </c>
      <c r="E569" s="478" t="s">
        <v>19</v>
      </c>
      <c r="F569" s="464" t="s">
        <v>2572</v>
      </c>
      <c r="G569" s="464" t="s">
        <v>20</v>
      </c>
      <c r="H569" s="464" t="s">
        <v>20</v>
      </c>
      <c r="I569" s="464" t="s">
        <v>20</v>
      </c>
      <c r="J569" s="464" t="s">
        <v>25</v>
      </c>
      <c r="K569" s="464" t="s">
        <v>25</v>
      </c>
      <c r="L569" s="464" t="s">
        <v>25</v>
      </c>
      <c r="M569" s="464" t="s">
        <v>25</v>
      </c>
      <c r="N569" s="464" t="s">
        <v>25</v>
      </c>
      <c r="O569" s="464" t="s">
        <v>25</v>
      </c>
      <c r="P569" s="464" t="s">
        <v>25</v>
      </c>
      <c r="Q569" s="464" t="s">
        <v>25</v>
      </c>
      <c r="R569" s="464" t="s">
        <v>25</v>
      </c>
      <c r="S569" s="464" t="s">
        <v>25</v>
      </c>
      <c r="T569" s="464" t="s">
        <v>25</v>
      </c>
      <c r="U569" s="464" t="s">
        <v>25</v>
      </c>
      <c r="V569" s="464" t="s">
        <v>25</v>
      </c>
      <c r="W569" s="464" t="s">
        <v>25</v>
      </c>
      <c r="X569" s="467" t="s">
        <v>25</v>
      </c>
    </row>
    <row r="570" spans="1:24">
      <c r="A570" s="490">
        <v>567</v>
      </c>
      <c r="B570" s="482" t="s">
        <v>940</v>
      </c>
      <c r="C570" s="464" t="s">
        <v>948</v>
      </c>
      <c r="D570" s="478">
        <v>2015</v>
      </c>
      <c r="E570" s="478">
        <v>2019</v>
      </c>
      <c r="F570" s="464" t="s">
        <v>2572</v>
      </c>
      <c r="G570" s="464" t="s">
        <v>25</v>
      </c>
      <c r="H570" s="464" t="s">
        <v>20</v>
      </c>
      <c r="I570" s="464" t="s">
        <v>20</v>
      </c>
      <c r="J570" s="464" t="s">
        <v>25</v>
      </c>
      <c r="K570" s="464" t="s">
        <v>25</v>
      </c>
      <c r="L570" s="464" t="s">
        <v>25</v>
      </c>
      <c r="M570" s="464" t="s">
        <v>25</v>
      </c>
      <c r="N570" s="464" t="s">
        <v>25</v>
      </c>
      <c r="O570" s="464" t="s">
        <v>25</v>
      </c>
      <c r="P570" s="464" t="s">
        <v>25</v>
      </c>
      <c r="Q570" s="464" t="s">
        <v>25</v>
      </c>
      <c r="R570" s="464" t="s">
        <v>25</v>
      </c>
      <c r="S570" s="464" t="s">
        <v>25</v>
      </c>
      <c r="T570" s="464" t="s">
        <v>25</v>
      </c>
      <c r="U570" s="464" t="s">
        <v>25</v>
      </c>
      <c r="V570" s="464" t="s">
        <v>25</v>
      </c>
      <c r="W570" s="464" t="s">
        <v>25</v>
      </c>
      <c r="X570" s="467" t="s">
        <v>25</v>
      </c>
    </row>
    <row r="571" spans="1:24">
      <c r="A571" s="490">
        <v>568</v>
      </c>
      <c r="B571" s="482" t="s">
        <v>940</v>
      </c>
      <c r="C571" s="464" t="s">
        <v>948</v>
      </c>
      <c r="D571" s="478">
        <v>2020</v>
      </c>
      <c r="E571" s="478" t="s">
        <v>19</v>
      </c>
      <c r="F571" s="464" t="s">
        <v>2572</v>
      </c>
      <c r="G571" s="464" t="s">
        <v>25</v>
      </c>
      <c r="H571" s="464" t="s">
        <v>20</v>
      </c>
      <c r="I571" s="464" t="s">
        <v>20</v>
      </c>
      <c r="J571" s="464" t="s">
        <v>25</v>
      </c>
      <c r="K571" s="464" t="s">
        <v>25</v>
      </c>
      <c r="L571" s="464" t="s">
        <v>25</v>
      </c>
      <c r="M571" s="464" t="s">
        <v>25</v>
      </c>
      <c r="N571" s="464" t="s">
        <v>25</v>
      </c>
      <c r="O571" s="464" t="s">
        <v>25</v>
      </c>
      <c r="P571" s="464" t="s">
        <v>25</v>
      </c>
      <c r="Q571" s="464" t="s">
        <v>25</v>
      </c>
      <c r="R571" s="464" t="s">
        <v>25</v>
      </c>
      <c r="S571" s="464" t="s">
        <v>25</v>
      </c>
      <c r="T571" s="464" t="s">
        <v>25</v>
      </c>
      <c r="U571" s="464" t="s">
        <v>25</v>
      </c>
      <c r="V571" s="464" t="s">
        <v>25</v>
      </c>
      <c r="W571" s="464" t="s">
        <v>25</v>
      </c>
      <c r="X571" s="467" t="s">
        <v>25</v>
      </c>
    </row>
    <row r="572" spans="1:24">
      <c r="A572" s="490">
        <v>569</v>
      </c>
      <c r="B572" s="482" t="s">
        <v>940</v>
      </c>
      <c r="C572" s="464" t="s">
        <v>950</v>
      </c>
      <c r="D572" s="478">
        <v>2018</v>
      </c>
      <c r="E572" s="478">
        <v>2024</v>
      </c>
      <c r="F572" s="464" t="s">
        <v>2572</v>
      </c>
      <c r="G572" s="464" t="s">
        <v>20</v>
      </c>
      <c r="H572" s="464" t="s">
        <v>20</v>
      </c>
      <c r="I572" s="464" t="s">
        <v>20</v>
      </c>
      <c r="J572" s="464" t="s">
        <v>25</v>
      </c>
      <c r="K572" s="464" t="s">
        <v>25</v>
      </c>
      <c r="L572" s="464" t="s">
        <v>25</v>
      </c>
      <c r="M572" s="464" t="s">
        <v>25</v>
      </c>
      <c r="N572" s="464" t="s">
        <v>25</v>
      </c>
      <c r="O572" s="464" t="s">
        <v>25</v>
      </c>
      <c r="P572" s="464" t="s">
        <v>25</v>
      </c>
      <c r="Q572" s="464" t="s">
        <v>25</v>
      </c>
      <c r="R572" s="464" t="s">
        <v>25</v>
      </c>
      <c r="S572" s="464" t="s">
        <v>25</v>
      </c>
      <c r="T572" s="464" t="s">
        <v>25</v>
      </c>
      <c r="U572" s="464" t="s">
        <v>25</v>
      </c>
      <c r="V572" s="464" t="s">
        <v>25</v>
      </c>
      <c r="W572" s="464" t="s">
        <v>25</v>
      </c>
      <c r="X572" s="467" t="s">
        <v>25</v>
      </c>
    </row>
    <row r="573" spans="1:24">
      <c r="A573" s="490">
        <v>570</v>
      </c>
      <c r="B573" s="482" t="s">
        <v>940</v>
      </c>
      <c r="C573" s="464" t="s">
        <v>951</v>
      </c>
      <c r="D573" s="478">
        <v>2015</v>
      </c>
      <c r="E573" s="478">
        <v>2020</v>
      </c>
      <c r="F573" s="464" t="s">
        <v>2572</v>
      </c>
      <c r="G573" s="464" t="s">
        <v>20</v>
      </c>
      <c r="H573" s="464" t="s">
        <v>20</v>
      </c>
      <c r="I573" s="464" t="s">
        <v>20</v>
      </c>
      <c r="J573" s="464" t="s">
        <v>25</v>
      </c>
      <c r="K573" s="464" t="s">
        <v>25</v>
      </c>
      <c r="L573" s="464" t="s">
        <v>25</v>
      </c>
      <c r="M573" s="464" t="s">
        <v>25</v>
      </c>
      <c r="N573" s="464" t="s">
        <v>25</v>
      </c>
      <c r="O573" s="464" t="s">
        <v>25</v>
      </c>
      <c r="P573" s="464" t="s">
        <v>25</v>
      </c>
      <c r="Q573" s="464" t="s">
        <v>25</v>
      </c>
      <c r="R573" s="464" t="s">
        <v>25</v>
      </c>
      <c r="S573" s="464" t="s">
        <v>25</v>
      </c>
      <c r="T573" s="464" t="s">
        <v>25</v>
      </c>
      <c r="U573" s="464" t="s">
        <v>25</v>
      </c>
      <c r="V573" s="464" t="s">
        <v>25</v>
      </c>
      <c r="W573" s="464" t="s">
        <v>25</v>
      </c>
      <c r="X573" s="467" t="s">
        <v>25</v>
      </c>
    </row>
    <row r="574" spans="1:24">
      <c r="A574" s="490">
        <v>571</v>
      </c>
      <c r="B574" s="481" t="s">
        <v>1615</v>
      </c>
      <c r="C574" s="486" t="s">
        <v>1841</v>
      </c>
      <c r="D574" s="446">
        <v>2015</v>
      </c>
      <c r="E574" s="446" t="s">
        <v>19</v>
      </c>
      <c r="F574" s="446" t="s">
        <v>1990</v>
      </c>
      <c r="G574" s="464"/>
      <c r="H574" s="464"/>
      <c r="I574" s="464"/>
      <c r="J574" s="464"/>
      <c r="K574" s="464" t="s">
        <v>20</v>
      </c>
      <c r="L574" s="464" t="s">
        <v>20</v>
      </c>
      <c r="M574" s="464"/>
      <c r="N574" s="464"/>
      <c r="O574" s="464" t="s">
        <v>20</v>
      </c>
      <c r="P574" s="464" t="s">
        <v>20</v>
      </c>
      <c r="Q574" s="464" t="s">
        <v>20</v>
      </c>
      <c r="R574" s="464" t="s">
        <v>20</v>
      </c>
      <c r="S574" s="464"/>
      <c r="T574" s="464" t="s">
        <v>20</v>
      </c>
      <c r="U574" s="464" t="s">
        <v>20</v>
      </c>
      <c r="V574" s="464" t="s">
        <v>20</v>
      </c>
      <c r="W574" s="464"/>
      <c r="X574" s="467" t="s">
        <v>20</v>
      </c>
    </row>
    <row r="575" spans="1:24">
      <c r="A575" s="490">
        <v>572</v>
      </c>
      <c r="B575" s="474" t="s">
        <v>1912</v>
      </c>
      <c r="C575" s="446" t="s">
        <v>1913</v>
      </c>
      <c r="D575" s="446">
        <v>2022</v>
      </c>
      <c r="E575" s="462" t="s">
        <v>19</v>
      </c>
      <c r="F575" s="462" t="s">
        <v>2572</v>
      </c>
      <c r="G575" s="464" t="s">
        <v>20</v>
      </c>
      <c r="H575" s="464"/>
      <c r="I575" s="464" t="s">
        <v>20</v>
      </c>
      <c r="J575" s="464"/>
      <c r="K575" s="464"/>
      <c r="L575" s="464"/>
      <c r="M575" s="464"/>
      <c r="N575" s="464"/>
      <c r="O575" s="464"/>
      <c r="P575" s="464"/>
      <c r="Q575" s="464"/>
      <c r="R575" s="464"/>
      <c r="S575" s="464"/>
      <c r="T575" s="464"/>
      <c r="U575" s="464"/>
      <c r="V575" s="464"/>
      <c r="W575" s="464"/>
      <c r="X575" s="467"/>
    </row>
    <row r="576" spans="1:24">
      <c r="A576" s="490">
        <v>573</v>
      </c>
      <c r="B576" s="474" t="s">
        <v>1912</v>
      </c>
      <c r="C576" s="446" t="s">
        <v>1914</v>
      </c>
      <c r="D576" s="446">
        <v>2023</v>
      </c>
      <c r="E576" s="462" t="s">
        <v>19</v>
      </c>
      <c r="F576" s="462" t="s">
        <v>2572</v>
      </c>
      <c r="G576" s="464" t="s">
        <v>20</v>
      </c>
      <c r="H576" s="464"/>
      <c r="I576" s="464" t="s">
        <v>20</v>
      </c>
      <c r="J576" s="464"/>
      <c r="K576" s="464"/>
      <c r="L576" s="464"/>
      <c r="M576" s="464"/>
      <c r="N576" s="464"/>
      <c r="O576" s="464"/>
      <c r="P576" s="464"/>
      <c r="Q576" s="464"/>
      <c r="R576" s="464"/>
      <c r="S576" s="464"/>
      <c r="T576" s="464"/>
      <c r="U576" s="464"/>
      <c r="V576" s="464"/>
      <c r="W576" s="464"/>
      <c r="X576" s="467"/>
    </row>
    <row r="577" spans="1:24">
      <c r="A577" s="490">
        <v>574</v>
      </c>
      <c r="B577" s="481" t="s">
        <v>269</v>
      </c>
      <c r="C577" s="486" t="s">
        <v>283</v>
      </c>
      <c r="D577" s="446">
        <v>2017</v>
      </c>
      <c r="E577" s="446" t="s">
        <v>19</v>
      </c>
      <c r="F577" s="446" t="s">
        <v>1990</v>
      </c>
      <c r="G577" s="464"/>
      <c r="H577" s="464"/>
      <c r="I577" s="464" t="s">
        <v>20</v>
      </c>
      <c r="J577" s="464"/>
      <c r="K577" s="464" t="s">
        <v>20</v>
      </c>
      <c r="L577" s="464" t="s">
        <v>20</v>
      </c>
      <c r="M577" s="464"/>
      <c r="N577" s="464"/>
      <c r="O577" s="464" t="s">
        <v>20</v>
      </c>
      <c r="P577" s="464" t="s">
        <v>20</v>
      </c>
      <c r="Q577" s="464" t="s">
        <v>20</v>
      </c>
      <c r="R577" s="464" t="s">
        <v>20</v>
      </c>
      <c r="S577" s="464"/>
      <c r="T577" s="464"/>
      <c r="U577" s="464" t="s">
        <v>20</v>
      </c>
      <c r="V577" s="464" t="s">
        <v>20</v>
      </c>
      <c r="W577" s="464"/>
      <c r="X577" s="467" t="s">
        <v>20</v>
      </c>
    </row>
    <row r="578" spans="1:24">
      <c r="A578" s="490">
        <v>575</v>
      </c>
      <c r="B578" s="481" t="s">
        <v>269</v>
      </c>
      <c r="C578" s="486" t="s">
        <v>1617</v>
      </c>
      <c r="D578" s="446">
        <v>2021</v>
      </c>
      <c r="E578" s="446" t="s">
        <v>19</v>
      </c>
      <c r="F578" s="446" t="s">
        <v>1990</v>
      </c>
      <c r="G578" s="464"/>
      <c r="H578" s="464"/>
      <c r="I578" s="464" t="s">
        <v>20</v>
      </c>
      <c r="J578" s="464"/>
      <c r="K578" s="464" t="s">
        <v>20</v>
      </c>
      <c r="L578" s="464" t="s">
        <v>20</v>
      </c>
      <c r="M578" s="464" t="s">
        <v>20</v>
      </c>
      <c r="N578" s="464"/>
      <c r="O578" s="464" t="s">
        <v>20</v>
      </c>
      <c r="P578" s="464" t="s">
        <v>20</v>
      </c>
      <c r="Q578" s="464" t="s">
        <v>20</v>
      </c>
      <c r="R578" s="464" t="s">
        <v>20</v>
      </c>
      <c r="S578" s="464"/>
      <c r="T578" s="464" t="s">
        <v>20</v>
      </c>
      <c r="U578" s="464" t="s">
        <v>20</v>
      </c>
      <c r="V578" s="464" t="s">
        <v>20</v>
      </c>
      <c r="W578" s="464"/>
      <c r="X578" s="467" t="s">
        <v>20</v>
      </c>
    </row>
    <row r="579" spans="1:24">
      <c r="A579" s="490">
        <v>576</v>
      </c>
      <c r="B579" s="481" t="s">
        <v>269</v>
      </c>
      <c r="C579" s="486" t="s">
        <v>1618</v>
      </c>
      <c r="D579" s="446">
        <v>2022</v>
      </c>
      <c r="E579" s="446" t="s">
        <v>19</v>
      </c>
      <c r="F579" s="446" t="s">
        <v>1990</v>
      </c>
      <c r="G579" s="464"/>
      <c r="H579" s="464"/>
      <c r="I579" s="464" t="s">
        <v>20</v>
      </c>
      <c r="J579" s="464"/>
      <c r="K579" s="464" t="s">
        <v>20</v>
      </c>
      <c r="L579" s="464" t="s">
        <v>20</v>
      </c>
      <c r="M579" s="464" t="s">
        <v>20</v>
      </c>
      <c r="N579" s="464"/>
      <c r="O579" s="464" t="s">
        <v>20</v>
      </c>
      <c r="P579" s="464" t="s">
        <v>20</v>
      </c>
      <c r="Q579" s="464" t="s">
        <v>20</v>
      </c>
      <c r="R579" s="464" t="s">
        <v>20</v>
      </c>
      <c r="S579" s="464"/>
      <c r="T579" s="464" t="s">
        <v>20</v>
      </c>
      <c r="U579" s="464" t="s">
        <v>20</v>
      </c>
      <c r="V579" s="464" t="s">
        <v>20</v>
      </c>
      <c r="W579" s="464"/>
      <c r="X579" s="467" t="s">
        <v>20</v>
      </c>
    </row>
    <row r="580" spans="1:24">
      <c r="A580" s="490">
        <v>577</v>
      </c>
      <c r="B580" s="481" t="s">
        <v>269</v>
      </c>
      <c r="C580" s="486" t="s">
        <v>968</v>
      </c>
      <c r="D580" s="446">
        <v>2017</v>
      </c>
      <c r="E580" s="446" t="s">
        <v>19</v>
      </c>
      <c r="F580" s="446" t="s">
        <v>1990</v>
      </c>
      <c r="G580" s="464"/>
      <c r="H580" s="464"/>
      <c r="I580" s="464" t="s">
        <v>20</v>
      </c>
      <c r="J580" s="464"/>
      <c r="K580" s="464"/>
      <c r="L580" s="464"/>
      <c r="M580" s="464"/>
      <c r="N580" s="464"/>
      <c r="O580" s="464"/>
      <c r="P580" s="464"/>
      <c r="Q580" s="464"/>
      <c r="R580" s="464"/>
      <c r="S580" s="464"/>
      <c r="T580" s="464"/>
      <c r="U580" s="464"/>
      <c r="V580" s="464"/>
      <c r="W580" s="464"/>
      <c r="X580" s="467"/>
    </row>
    <row r="581" spans="1:24">
      <c r="A581" s="490">
        <v>578</v>
      </c>
      <c r="B581" s="481" t="s">
        <v>269</v>
      </c>
      <c r="C581" s="486" t="s">
        <v>1845</v>
      </c>
      <c r="D581" s="446">
        <v>2018</v>
      </c>
      <c r="E581" s="446" t="s">
        <v>19</v>
      </c>
      <c r="F581" s="446" t="s">
        <v>1990</v>
      </c>
      <c r="G581" s="464"/>
      <c r="H581" s="464"/>
      <c r="I581" s="464" t="s">
        <v>20</v>
      </c>
      <c r="J581" s="464"/>
      <c r="K581" s="464" t="s">
        <v>20</v>
      </c>
      <c r="L581" s="464" t="s">
        <v>20</v>
      </c>
      <c r="M581" s="464" t="s">
        <v>20</v>
      </c>
      <c r="N581" s="464"/>
      <c r="O581" s="464" t="s">
        <v>20</v>
      </c>
      <c r="P581" s="464" t="s">
        <v>20</v>
      </c>
      <c r="Q581" s="464" t="s">
        <v>20</v>
      </c>
      <c r="R581" s="464" t="s">
        <v>20</v>
      </c>
      <c r="S581" s="464"/>
      <c r="T581" s="464" t="s">
        <v>20</v>
      </c>
      <c r="U581" s="464" t="s">
        <v>20</v>
      </c>
      <c r="V581" s="464" t="s">
        <v>20</v>
      </c>
      <c r="W581" s="464"/>
      <c r="X581" s="467" t="s">
        <v>20</v>
      </c>
    </row>
    <row r="582" spans="1:24">
      <c r="A582" s="490">
        <v>579</v>
      </c>
      <c r="B582" s="474" t="s">
        <v>269</v>
      </c>
      <c r="C582" s="446" t="s">
        <v>962</v>
      </c>
      <c r="D582" s="446">
        <v>2012</v>
      </c>
      <c r="E582" s="462">
        <v>2916</v>
      </c>
      <c r="F582" s="462" t="s">
        <v>2572</v>
      </c>
      <c r="G582" s="464" t="s">
        <v>20</v>
      </c>
      <c r="H582" s="464"/>
      <c r="I582" s="464" t="s">
        <v>20</v>
      </c>
      <c r="J582" s="464"/>
      <c r="K582" s="464"/>
      <c r="L582" s="464"/>
      <c r="M582" s="464"/>
      <c r="N582" s="464"/>
      <c r="O582" s="464"/>
      <c r="P582" s="464"/>
      <c r="Q582" s="464"/>
      <c r="R582" s="464"/>
      <c r="S582" s="464"/>
      <c r="T582" s="464"/>
      <c r="U582" s="464"/>
      <c r="V582" s="464"/>
      <c r="W582" s="464"/>
      <c r="X582" s="467"/>
    </row>
    <row r="583" spans="1:24">
      <c r="A583" s="490">
        <v>580</v>
      </c>
      <c r="B583" s="474" t="s">
        <v>269</v>
      </c>
      <c r="C583" s="446" t="s">
        <v>962</v>
      </c>
      <c r="D583" s="446">
        <v>2017</v>
      </c>
      <c r="E583" s="462">
        <v>2021</v>
      </c>
      <c r="F583" s="462" t="s">
        <v>2572</v>
      </c>
      <c r="G583" s="464" t="s">
        <v>20</v>
      </c>
      <c r="H583" s="464"/>
      <c r="I583" s="464" t="s">
        <v>20</v>
      </c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7"/>
    </row>
    <row r="584" spans="1:24">
      <c r="A584" s="490">
        <v>581</v>
      </c>
      <c r="B584" s="474" t="s">
        <v>269</v>
      </c>
      <c r="C584" s="446" t="s">
        <v>962</v>
      </c>
      <c r="D584" s="446">
        <v>2023</v>
      </c>
      <c r="E584" s="462" t="s">
        <v>19</v>
      </c>
      <c r="F584" s="462" t="s">
        <v>2572</v>
      </c>
      <c r="G584" s="464" t="s">
        <v>20</v>
      </c>
      <c r="H584" s="464"/>
      <c r="I584" s="464" t="s">
        <v>20</v>
      </c>
      <c r="J584" s="464"/>
      <c r="K584" s="464"/>
      <c r="L584" s="464"/>
      <c r="M584" s="464"/>
      <c r="N584" s="464"/>
      <c r="O584" s="464"/>
      <c r="P584" s="464"/>
      <c r="Q584" s="464"/>
      <c r="R584" s="464"/>
      <c r="S584" s="464"/>
      <c r="T584" s="464"/>
      <c r="U584" s="464"/>
      <c r="V584" s="464"/>
      <c r="W584" s="464"/>
      <c r="X584" s="467"/>
    </row>
    <row r="585" spans="1:24">
      <c r="A585" s="490">
        <v>582</v>
      </c>
      <c r="B585" s="474" t="s">
        <v>269</v>
      </c>
      <c r="C585" s="446" t="s">
        <v>963</v>
      </c>
      <c r="D585" s="446">
        <v>2012</v>
      </c>
      <c r="E585" s="462">
        <v>2014</v>
      </c>
      <c r="F585" s="462" t="s">
        <v>2572</v>
      </c>
      <c r="G585" s="464" t="s">
        <v>20</v>
      </c>
      <c r="H585" s="464"/>
      <c r="I585" s="464" t="s">
        <v>20</v>
      </c>
      <c r="J585" s="464"/>
      <c r="K585" s="464"/>
      <c r="L585" s="464"/>
      <c r="M585" s="464"/>
      <c r="N585" s="464"/>
      <c r="O585" s="464"/>
      <c r="P585" s="464"/>
      <c r="Q585" s="464"/>
      <c r="R585" s="464"/>
      <c r="S585" s="464"/>
      <c r="T585" s="464"/>
      <c r="U585" s="464"/>
      <c r="V585" s="464"/>
      <c r="W585" s="464"/>
      <c r="X585" s="467"/>
    </row>
    <row r="586" spans="1:24">
      <c r="A586" s="490">
        <v>583</v>
      </c>
      <c r="B586" s="474" t="s">
        <v>269</v>
      </c>
      <c r="C586" s="446" t="s">
        <v>705</v>
      </c>
      <c r="D586" s="446">
        <v>2021</v>
      </c>
      <c r="E586" s="462" t="s">
        <v>19</v>
      </c>
      <c r="F586" s="462" t="s">
        <v>2572</v>
      </c>
      <c r="G586" s="464" t="s">
        <v>20</v>
      </c>
      <c r="H586" s="464"/>
      <c r="I586" s="464" t="s">
        <v>20</v>
      </c>
      <c r="J586" s="464"/>
      <c r="K586" s="464"/>
      <c r="L586" s="464"/>
      <c r="M586" s="464"/>
      <c r="N586" s="464"/>
      <c r="O586" s="464"/>
      <c r="P586" s="464"/>
      <c r="Q586" s="464"/>
      <c r="R586" s="464"/>
      <c r="S586" s="464"/>
      <c r="T586" s="464"/>
      <c r="U586" s="464"/>
      <c r="V586" s="464"/>
      <c r="W586" s="464"/>
      <c r="X586" s="467"/>
    </row>
    <row r="587" spans="1:24">
      <c r="A587" s="490">
        <v>584</v>
      </c>
      <c r="B587" s="474" t="s">
        <v>269</v>
      </c>
      <c r="C587" s="446" t="s">
        <v>1729</v>
      </c>
      <c r="D587" s="446">
        <v>2019</v>
      </c>
      <c r="E587" s="462" t="s">
        <v>19</v>
      </c>
      <c r="F587" s="462" t="s">
        <v>2572</v>
      </c>
      <c r="G587" s="464" t="s">
        <v>20</v>
      </c>
      <c r="H587" s="464"/>
      <c r="I587" s="464" t="s">
        <v>20</v>
      </c>
      <c r="J587" s="464"/>
      <c r="K587" s="464"/>
      <c r="L587" s="464"/>
      <c r="M587" s="464"/>
      <c r="N587" s="464"/>
      <c r="O587" s="464"/>
      <c r="P587" s="464"/>
      <c r="Q587" s="464"/>
      <c r="R587" s="464"/>
      <c r="S587" s="464"/>
      <c r="T587" s="464"/>
      <c r="U587" s="464"/>
      <c r="V587" s="464"/>
      <c r="W587" s="464"/>
      <c r="X587" s="467"/>
    </row>
    <row r="588" spans="1:24">
      <c r="A588" s="490">
        <v>585</v>
      </c>
      <c r="B588" s="474" t="s">
        <v>269</v>
      </c>
      <c r="C588" s="446" t="s">
        <v>964</v>
      </c>
      <c r="D588" s="446">
        <v>2012</v>
      </c>
      <c r="E588" s="462">
        <v>2014</v>
      </c>
      <c r="F588" s="462" t="s">
        <v>2572</v>
      </c>
      <c r="G588" s="464" t="s">
        <v>20</v>
      </c>
      <c r="H588" s="464"/>
      <c r="I588" s="464" t="s">
        <v>20</v>
      </c>
      <c r="J588" s="464"/>
      <c r="K588" s="464"/>
      <c r="L588" s="464"/>
      <c r="M588" s="464"/>
      <c r="N588" s="464"/>
      <c r="O588" s="464"/>
      <c r="P588" s="464"/>
      <c r="Q588" s="464"/>
      <c r="R588" s="464"/>
      <c r="S588" s="464"/>
      <c r="T588" s="464"/>
      <c r="U588" s="464"/>
      <c r="V588" s="464"/>
      <c r="W588" s="464"/>
      <c r="X588" s="467"/>
    </row>
    <row r="589" spans="1:24">
      <c r="A589" s="490">
        <v>586</v>
      </c>
      <c r="B589" s="474" t="s">
        <v>269</v>
      </c>
      <c r="C589" s="446" t="s">
        <v>964</v>
      </c>
      <c r="D589" s="446">
        <v>2015</v>
      </c>
      <c r="E589" s="462">
        <v>2019</v>
      </c>
      <c r="F589" s="462" t="s">
        <v>2572</v>
      </c>
      <c r="G589" s="464" t="s">
        <v>20</v>
      </c>
      <c r="H589" s="464"/>
      <c r="I589" s="464" t="s">
        <v>20</v>
      </c>
      <c r="J589" s="464"/>
      <c r="K589" s="464"/>
      <c r="L589" s="464"/>
      <c r="M589" s="464"/>
      <c r="N589" s="464"/>
      <c r="O589" s="464"/>
      <c r="P589" s="464"/>
      <c r="Q589" s="464"/>
      <c r="R589" s="464"/>
      <c r="S589" s="464"/>
      <c r="T589" s="464"/>
      <c r="U589" s="464"/>
      <c r="V589" s="464"/>
      <c r="W589" s="464"/>
      <c r="X589" s="467"/>
    </row>
    <row r="590" spans="1:24">
      <c r="A590" s="490">
        <v>587</v>
      </c>
      <c r="B590" s="474" t="s">
        <v>269</v>
      </c>
      <c r="C590" s="446" t="s">
        <v>964</v>
      </c>
      <c r="D590" s="446">
        <v>2020</v>
      </c>
      <c r="E590" s="462">
        <v>2021</v>
      </c>
      <c r="F590" s="462" t="s">
        <v>2572</v>
      </c>
      <c r="G590" s="464" t="s">
        <v>20</v>
      </c>
      <c r="H590" s="464"/>
      <c r="I590" s="464" t="s">
        <v>20</v>
      </c>
      <c r="J590" s="464"/>
      <c r="K590" s="464"/>
      <c r="L590" s="464"/>
      <c r="M590" s="464"/>
      <c r="N590" s="464"/>
      <c r="O590" s="464"/>
      <c r="P590" s="464"/>
      <c r="Q590" s="464"/>
      <c r="R590" s="464"/>
      <c r="S590" s="464"/>
      <c r="T590" s="464"/>
      <c r="U590" s="464"/>
      <c r="V590" s="464"/>
      <c r="W590" s="464"/>
      <c r="X590" s="467"/>
    </row>
    <row r="591" spans="1:24">
      <c r="A591" s="490">
        <v>588</v>
      </c>
      <c r="B591" s="474" t="s">
        <v>269</v>
      </c>
      <c r="C591" s="446" t="s">
        <v>964</v>
      </c>
      <c r="D591" s="446">
        <v>2020</v>
      </c>
      <c r="E591" s="462" t="s">
        <v>19</v>
      </c>
      <c r="F591" s="462" t="s">
        <v>2572</v>
      </c>
      <c r="G591" s="464" t="s">
        <v>20</v>
      </c>
      <c r="H591" s="464"/>
      <c r="I591" s="464" t="s">
        <v>20</v>
      </c>
      <c r="J591" s="464"/>
      <c r="K591" s="464"/>
      <c r="L591" s="464"/>
      <c r="M591" s="464"/>
      <c r="N591" s="464"/>
      <c r="O591" s="464"/>
      <c r="P591" s="464"/>
      <c r="Q591" s="464"/>
      <c r="R591" s="464"/>
      <c r="S591" s="464"/>
      <c r="T591" s="464"/>
      <c r="U591" s="464"/>
      <c r="V591" s="464"/>
      <c r="W591" s="464"/>
      <c r="X591" s="467"/>
    </row>
    <row r="592" spans="1:24">
      <c r="A592" s="490">
        <v>589</v>
      </c>
      <c r="B592" s="474" t="s">
        <v>269</v>
      </c>
      <c r="C592" s="446" t="s">
        <v>965</v>
      </c>
      <c r="D592" s="446">
        <v>2013</v>
      </c>
      <c r="E592" s="462">
        <v>2014</v>
      </c>
      <c r="F592" s="462" t="s">
        <v>2572</v>
      </c>
      <c r="G592" s="464" t="s">
        <v>20</v>
      </c>
      <c r="H592" s="464"/>
      <c r="I592" s="464" t="s">
        <v>20</v>
      </c>
      <c r="J592" s="464"/>
      <c r="K592" s="464"/>
      <c r="L592" s="464"/>
      <c r="M592" s="464"/>
      <c r="N592" s="464"/>
      <c r="O592" s="464"/>
      <c r="P592" s="464"/>
      <c r="Q592" s="464"/>
      <c r="R592" s="464"/>
      <c r="S592" s="464"/>
      <c r="T592" s="464"/>
      <c r="U592" s="464"/>
      <c r="V592" s="464"/>
      <c r="W592" s="464"/>
      <c r="X592" s="467"/>
    </row>
    <row r="593" spans="1:24">
      <c r="A593" s="490">
        <v>590</v>
      </c>
      <c r="B593" s="474" t="s">
        <v>269</v>
      </c>
      <c r="C593" s="446" t="s">
        <v>966</v>
      </c>
      <c r="D593" s="446">
        <v>2013</v>
      </c>
      <c r="E593" s="462">
        <v>2020</v>
      </c>
      <c r="F593" s="462" t="s">
        <v>2572</v>
      </c>
      <c r="G593" s="464" t="s">
        <v>20</v>
      </c>
      <c r="H593" s="464"/>
      <c r="I593" s="464" t="s">
        <v>20</v>
      </c>
      <c r="J593" s="464"/>
      <c r="K593" s="464"/>
      <c r="L593" s="464"/>
      <c r="M593" s="464"/>
      <c r="N593" s="464"/>
      <c r="O593" s="464"/>
      <c r="P593" s="464"/>
      <c r="Q593" s="464"/>
      <c r="R593" s="464"/>
      <c r="S593" s="464"/>
      <c r="T593" s="464"/>
      <c r="U593" s="464"/>
      <c r="V593" s="464"/>
      <c r="W593" s="464"/>
      <c r="X593" s="467"/>
    </row>
    <row r="594" spans="1:24">
      <c r="A594" s="490">
        <v>591</v>
      </c>
      <c r="B594" s="474" t="s">
        <v>269</v>
      </c>
      <c r="C594" s="446" t="s">
        <v>1730</v>
      </c>
      <c r="D594" s="446">
        <v>2023</v>
      </c>
      <c r="E594" s="462" t="s">
        <v>19</v>
      </c>
      <c r="F594" s="462" t="s">
        <v>2572</v>
      </c>
      <c r="G594" s="464" t="s">
        <v>20</v>
      </c>
      <c r="H594" s="464"/>
      <c r="I594" s="464" t="s">
        <v>20</v>
      </c>
      <c r="J594" s="464"/>
      <c r="K594" s="464"/>
      <c r="L594" s="464"/>
      <c r="M594" s="464"/>
      <c r="N594" s="464"/>
      <c r="O594" s="464"/>
      <c r="P594" s="464"/>
      <c r="Q594" s="464"/>
      <c r="R594" s="464"/>
      <c r="S594" s="464"/>
      <c r="T594" s="464"/>
      <c r="U594" s="464"/>
      <c r="V594" s="464"/>
      <c r="W594" s="464"/>
      <c r="X594" s="467"/>
    </row>
    <row r="595" spans="1:24">
      <c r="A595" s="490">
        <v>592</v>
      </c>
      <c r="B595" s="474" t="s">
        <v>269</v>
      </c>
      <c r="C595" s="446" t="s">
        <v>938</v>
      </c>
      <c r="D595" s="446">
        <v>2013</v>
      </c>
      <c r="E595" s="462">
        <v>2016</v>
      </c>
      <c r="F595" s="462" t="s">
        <v>2572</v>
      </c>
      <c r="G595" s="464" t="s">
        <v>20</v>
      </c>
      <c r="H595" s="464"/>
      <c r="I595" s="464" t="s">
        <v>20</v>
      </c>
      <c r="J595" s="464"/>
      <c r="K595" s="464"/>
      <c r="L595" s="464"/>
      <c r="M595" s="464"/>
      <c r="N595" s="464"/>
      <c r="O595" s="464"/>
      <c r="P595" s="464"/>
      <c r="Q595" s="464"/>
      <c r="R595" s="464"/>
      <c r="S595" s="464"/>
      <c r="T595" s="464"/>
      <c r="U595" s="464"/>
      <c r="V595" s="464"/>
      <c r="W595" s="464"/>
      <c r="X595" s="467"/>
    </row>
    <row r="596" spans="1:24">
      <c r="A596" s="490">
        <v>593</v>
      </c>
      <c r="B596" s="474" t="s">
        <v>269</v>
      </c>
      <c r="C596" s="446" t="s">
        <v>967</v>
      </c>
      <c r="D596" s="446">
        <v>2013</v>
      </c>
      <c r="E596" s="462">
        <v>2015</v>
      </c>
      <c r="F596" s="462" t="s">
        <v>2572</v>
      </c>
      <c r="G596" s="464" t="s">
        <v>20</v>
      </c>
      <c r="H596" s="464"/>
      <c r="I596" s="464" t="s">
        <v>20</v>
      </c>
      <c r="J596" s="464"/>
      <c r="K596" s="464"/>
      <c r="L596" s="464"/>
      <c r="M596" s="464"/>
      <c r="N596" s="464"/>
      <c r="O596" s="464"/>
      <c r="P596" s="464"/>
      <c r="Q596" s="464"/>
      <c r="R596" s="464"/>
      <c r="S596" s="464"/>
      <c r="T596" s="464"/>
      <c r="U596" s="464"/>
      <c r="V596" s="464"/>
      <c r="W596" s="464"/>
      <c r="X596" s="467"/>
    </row>
    <row r="597" spans="1:24">
      <c r="A597" s="490">
        <v>594</v>
      </c>
      <c r="B597" s="474" t="s">
        <v>269</v>
      </c>
      <c r="C597" s="446" t="s">
        <v>270</v>
      </c>
      <c r="D597" s="446">
        <v>2012</v>
      </c>
      <c r="E597" s="462">
        <v>2019</v>
      </c>
      <c r="F597" s="462" t="s">
        <v>2572</v>
      </c>
      <c r="G597" s="464" t="s">
        <v>20</v>
      </c>
      <c r="H597" s="464"/>
      <c r="I597" s="464" t="s">
        <v>20</v>
      </c>
      <c r="J597" s="464"/>
      <c r="K597" s="464"/>
      <c r="L597" s="464"/>
      <c r="M597" s="464"/>
      <c r="N597" s="464"/>
      <c r="O597" s="464"/>
      <c r="P597" s="464"/>
      <c r="Q597" s="464"/>
      <c r="R597" s="464"/>
      <c r="S597" s="464"/>
      <c r="T597" s="464"/>
      <c r="U597" s="464"/>
      <c r="V597" s="464"/>
      <c r="W597" s="464"/>
      <c r="X597" s="467"/>
    </row>
    <row r="598" spans="1:24">
      <c r="A598" s="490">
        <v>595</v>
      </c>
      <c r="B598" s="474" t="s">
        <v>269</v>
      </c>
      <c r="C598" s="446" t="s">
        <v>1731</v>
      </c>
      <c r="D598" s="446">
        <v>2022</v>
      </c>
      <c r="E598" s="462" t="s">
        <v>19</v>
      </c>
      <c r="F598" s="462" t="s">
        <v>2572</v>
      </c>
      <c r="G598" s="464" t="s">
        <v>20</v>
      </c>
      <c r="H598" s="464"/>
      <c r="I598" s="464" t="s">
        <v>20</v>
      </c>
      <c r="J598" s="464"/>
      <c r="K598" s="464"/>
      <c r="L598" s="464"/>
      <c r="M598" s="464"/>
      <c r="N598" s="464"/>
      <c r="O598" s="464"/>
      <c r="P598" s="464"/>
      <c r="Q598" s="464"/>
      <c r="R598" s="464"/>
      <c r="S598" s="464"/>
      <c r="T598" s="464"/>
      <c r="U598" s="464"/>
      <c r="V598" s="464"/>
      <c r="W598" s="464"/>
      <c r="X598" s="467"/>
    </row>
    <row r="599" spans="1:24">
      <c r="A599" s="490">
        <v>596</v>
      </c>
      <c r="B599" s="474" t="s">
        <v>269</v>
      </c>
      <c r="C599" s="446" t="s">
        <v>1449</v>
      </c>
      <c r="D599" s="446">
        <v>2007</v>
      </c>
      <c r="E599" s="462" t="s">
        <v>19</v>
      </c>
      <c r="F599" s="462" t="s">
        <v>2572</v>
      </c>
      <c r="G599" s="464" t="s">
        <v>20</v>
      </c>
      <c r="H599" s="464" t="s">
        <v>20</v>
      </c>
      <c r="I599" s="464"/>
      <c r="J599" s="464"/>
      <c r="K599" s="464"/>
      <c r="L599" s="464"/>
      <c r="M599" s="464"/>
      <c r="N599" s="464"/>
      <c r="O599" s="464"/>
      <c r="P599" s="464"/>
      <c r="Q599" s="464"/>
      <c r="R599" s="464"/>
      <c r="S599" s="464"/>
      <c r="T599" s="464"/>
      <c r="U599" s="464"/>
      <c r="V599" s="464"/>
      <c r="W599" s="464"/>
      <c r="X599" s="467"/>
    </row>
    <row r="600" spans="1:24">
      <c r="A600" s="490">
        <v>597</v>
      </c>
      <c r="B600" s="474" t="s">
        <v>269</v>
      </c>
      <c r="C600" s="446" t="s">
        <v>1732</v>
      </c>
      <c r="D600" s="446">
        <v>2019</v>
      </c>
      <c r="E600" s="462" t="s">
        <v>19</v>
      </c>
      <c r="F600" s="462" t="s">
        <v>2572</v>
      </c>
      <c r="G600" s="464" t="s">
        <v>20</v>
      </c>
      <c r="H600" s="464"/>
      <c r="I600" s="464" t="s">
        <v>20</v>
      </c>
      <c r="J600" s="464"/>
      <c r="K600" s="464"/>
      <c r="L600" s="464"/>
      <c r="M600" s="464"/>
      <c r="N600" s="464"/>
      <c r="O600" s="464"/>
      <c r="P600" s="464"/>
      <c r="Q600" s="464"/>
      <c r="R600" s="464"/>
      <c r="S600" s="464"/>
      <c r="T600" s="464"/>
      <c r="U600" s="464"/>
      <c r="V600" s="464"/>
      <c r="W600" s="464"/>
      <c r="X600" s="467"/>
    </row>
    <row r="601" spans="1:24">
      <c r="A601" s="490">
        <v>598</v>
      </c>
      <c r="B601" s="474" t="s">
        <v>269</v>
      </c>
      <c r="C601" s="446" t="s">
        <v>273</v>
      </c>
      <c r="D601" s="446">
        <v>2019</v>
      </c>
      <c r="E601" s="462" t="s">
        <v>19</v>
      </c>
      <c r="F601" s="462" t="s">
        <v>2572</v>
      </c>
      <c r="G601" s="464" t="s">
        <v>20</v>
      </c>
      <c r="H601" s="464"/>
      <c r="I601" s="464" t="s">
        <v>20</v>
      </c>
      <c r="J601" s="464"/>
      <c r="K601" s="464"/>
      <c r="L601" s="464"/>
      <c r="M601" s="464"/>
      <c r="N601" s="464" t="s">
        <v>20</v>
      </c>
      <c r="O601" s="464"/>
      <c r="P601" s="464"/>
      <c r="Q601" s="464"/>
      <c r="R601" s="464"/>
      <c r="S601" s="464"/>
      <c r="T601" s="464"/>
      <c r="U601" s="464"/>
      <c r="V601" s="464"/>
      <c r="W601" s="464"/>
      <c r="X601" s="467"/>
    </row>
    <row r="602" spans="1:24">
      <c r="A602" s="490">
        <v>599</v>
      </c>
      <c r="B602" s="474" t="s">
        <v>269</v>
      </c>
      <c r="C602" s="446" t="s">
        <v>274</v>
      </c>
      <c r="D602" s="446">
        <v>2008</v>
      </c>
      <c r="E602" s="462">
        <v>2013</v>
      </c>
      <c r="F602" s="462" t="s">
        <v>2572</v>
      </c>
      <c r="G602" s="464"/>
      <c r="H602" s="464"/>
      <c r="I602" s="464" t="s">
        <v>20</v>
      </c>
      <c r="J602" s="464"/>
      <c r="K602" s="464"/>
      <c r="L602" s="464"/>
      <c r="M602" s="464"/>
      <c r="N602" s="464"/>
      <c r="O602" s="464"/>
      <c r="P602" s="464"/>
      <c r="Q602" s="464"/>
      <c r="R602" s="464"/>
      <c r="S602" s="464"/>
      <c r="T602" s="464"/>
      <c r="U602" s="464"/>
      <c r="V602" s="464"/>
      <c r="W602" s="464"/>
      <c r="X602" s="467"/>
    </row>
    <row r="603" spans="1:24">
      <c r="A603" s="490">
        <v>600</v>
      </c>
      <c r="B603" s="474" t="s">
        <v>269</v>
      </c>
      <c r="C603" s="446" t="s">
        <v>274</v>
      </c>
      <c r="D603" s="446">
        <v>2014</v>
      </c>
      <c r="E603" s="462">
        <v>2020</v>
      </c>
      <c r="F603" s="462" t="s">
        <v>2572</v>
      </c>
      <c r="G603" s="464" t="s">
        <v>20</v>
      </c>
      <c r="H603" s="464"/>
      <c r="I603" s="464" t="s">
        <v>20</v>
      </c>
      <c r="J603" s="464"/>
      <c r="K603" s="464"/>
      <c r="L603" s="464"/>
      <c r="M603" s="464"/>
      <c r="N603" s="464" t="s">
        <v>20</v>
      </c>
      <c r="O603" s="464"/>
      <c r="P603" s="464"/>
      <c r="Q603" s="464"/>
      <c r="R603" s="464"/>
      <c r="S603" s="464"/>
      <c r="T603" s="464"/>
      <c r="U603" s="464"/>
      <c r="V603" s="464"/>
      <c r="W603" s="464"/>
      <c r="X603" s="467"/>
    </row>
    <row r="604" spans="1:24">
      <c r="A604" s="490">
        <v>601</v>
      </c>
      <c r="B604" s="474" t="s">
        <v>269</v>
      </c>
      <c r="C604" s="446" t="s">
        <v>274</v>
      </c>
      <c r="D604" s="446">
        <v>2021</v>
      </c>
      <c r="E604" s="462" t="s">
        <v>19</v>
      </c>
      <c r="F604" s="462" t="s">
        <v>2572</v>
      </c>
      <c r="G604" s="464" t="s">
        <v>20</v>
      </c>
      <c r="H604" s="464"/>
      <c r="I604" s="464" t="s">
        <v>20</v>
      </c>
      <c r="J604" s="464"/>
      <c r="K604" s="464"/>
      <c r="L604" s="464"/>
      <c r="M604" s="464"/>
      <c r="N604" s="464"/>
      <c r="O604" s="464"/>
      <c r="P604" s="464"/>
      <c r="Q604" s="464"/>
      <c r="R604" s="464"/>
      <c r="S604" s="464"/>
      <c r="T604" s="464"/>
      <c r="U604" s="464"/>
      <c r="V604" s="464"/>
      <c r="W604" s="464"/>
      <c r="X604" s="467"/>
    </row>
    <row r="605" spans="1:24">
      <c r="A605" s="490">
        <v>602</v>
      </c>
      <c r="B605" s="474" t="s">
        <v>269</v>
      </c>
      <c r="C605" s="446" t="s">
        <v>278</v>
      </c>
      <c r="D605" s="446">
        <v>2011</v>
      </c>
      <c r="E605" s="462">
        <v>2017</v>
      </c>
      <c r="F605" s="462" t="s">
        <v>2572</v>
      </c>
      <c r="G605" s="464"/>
      <c r="H605" s="464"/>
      <c r="I605" s="464" t="s">
        <v>20</v>
      </c>
      <c r="J605" s="464"/>
      <c r="K605" s="464"/>
      <c r="L605" s="464"/>
      <c r="M605" s="464"/>
      <c r="N605" s="464"/>
      <c r="O605" s="464"/>
      <c r="P605" s="464"/>
      <c r="Q605" s="464"/>
      <c r="R605" s="464"/>
      <c r="S605" s="464"/>
      <c r="T605" s="464"/>
      <c r="U605" s="464"/>
      <c r="V605" s="464"/>
      <c r="W605" s="464"/>
      <c r="X605" s="467"/>
    </row>
    <row r="606" spans="1:24">
      <c r="A606" s="490">
        <v>603</v>
      </c>
      <c r="B606" s="474" t="s">
        <v>269</v>
      </c>
      <c r="C606" s="446" t="s">
        <v>278</v>
      </c>
      <c r="D606" s="446">
        <v>2016</v>
      </c>
      <c r="E606" s="462" t="s">
        <v>19</v>
      </c>
      <c r="F606" s="462" t="s">
        <v>2572</v>
      </c>
      <c r="G606" s="464" t="s">
        <v>20</v>
      </c>
      <c r="H606" s="464"/>
      <c r="I606" s="464" t="s">
        <v>20</v>
      </c>
      <c r="J606" s="464"/>
      <c r="K606" s="464"/>
      <c r="L606" s="464"/>
      <c r="M606" s="464"/>
      <c r="N606" s="464"/>
      <c r="O606" s="464"/>
      <c r="P606" s="464"/>
      <c r="Q606" s="464"/>
      <c r="R606" s="464"/>
      <c r="S606" s="464"/>
      <c r="T606" s="464"/>
      <c r="U606" s="464"/>
      <c r="V606" s="464"/>
      <c r="W606" s="464"/>
      <c r="X606" s="467"/>
    </row>
    <row r="607" spans="1:24">
      <c r="A607" s="490">
        <v>604</v>
      </c>
      <c r="B607" s="474" t="s">
        <v>269</v>
      </c>
      <c r="C607" s="446" t="s">
        <v>280</v>
      </c>
      <c r="D607" s="446">
        <v>2011</v>
      </c>
      <c r="E607" s="462">
        <v>2019</v>
      </c>
      <c r="F607" s="462" t="s">
        <v>2572</v>
      </c>
      <c r="G607" s="464" t="s">
        <v>20</v>
      </c>
      <c r="H607" s="464"/>
      <c r="I607" s="464" t="s">
        <v>20</v>
      </c>
      <c r="J607" s="464"/>
      <c r="K607" s="464"/>
      <c r="L607" s="464"/>
      <c r="M607" s="464"/>
      <c r="N607" s="464"/>
      <c r="O607" s="464"/>
      <c r="P607" s="464"/>
      <c r="Q607" s="464"/>
      <c r="R607" s="464"/>
      <c r="S607" s="464"/>
      <c r="T607" s="464"/>
      <c r="U607" s="464"/>
      <c r="V607" s="464"/>
      <c r="W607" s="464"/>
      <c r="X607" s="467"/>
    </row>
    <row r="608" spans="1:24">
      <c r="A608" s="490">
        <v>605</v>
      </c>
      <c r="B608" s="474" t="s">
        <v>269</v>
      </c>
      <c r="C608" s="446" t="s">
        <v>283</v>
      </c>
      <c r="D608" s="446">
        <v>2017</v>
      </c>
      <c r="E608" s="462" t="s">
        <v>19</v>
      </c>
      <c r="F608" s="462" t="s">
        <v>2572</v>
      </c>
      <c r="G608" s="464"/>
      <c r="H608" s="464"/>
      <c r="I608" s="464" t="s">
        <v>20</v>
      </c>
      <c r="J608" s="464"/>
      <c r="K608" s="464"/>
      <c r="L608" s="464"/>
      <c r="M608" s="464"/>
      <c r="N608" s="464"/>
      <c r="O608" s="464"/>
      <c r="P608" s="464"/>
      <c r="Q608" s="464"/>
      <c r="R608" s="464"/>
      <c r="S608" s="464"/>
      <c r="T608" s="464"/>
      <c r="U608" s="464"/>
      <c r="V608" s="464"/>
      <c r="W608" s="464"/>
      <c r="X608" s="467"/>
    </row>
    <row r="609" spans="1:24">
      <c r="A609" s="490">
        <v>606</v>
      </c>
      <c r="B609" s="474" t="s">
        <v>269</v>
      </c>
      <c r="C609" s="446" t="s">
        <v>283</v>
      </c>
      <c r="D609" s="446">
        <v>2017</v>
      </c>
      <c r="E609" s="462" t="s">
        <v>19</v>
      </c>
      <c r="F609" s="462" t="s">
        <v>2572</v>
      </c>
      <c r="G609" s="464" t="s">
        <v>20</v>
      </c>
      <c r="H609" s="464"/>
      <c r="I609" s="464" t="s">
        <v>20</v>
      </c>
      <c r="J609" s="464"/>
      <c r="K609" s="464"/>
      <c r="L609" s="464"/>
      <c r="M609" s="464"/>
      <c r="N609" s="464"/>
      <c r="O609" s="464"/>
      <c r="P609" s="464"/>
      <c r="Q609" s="464"/>
      <c r="R609" s="464"/>
      <c r="S609" s="464"/>
      <c r="T609" s="464"/>
      <c r="U609" s="464"/>
      <c r="V609" s="464"/>
      <c r="W609" s="464"/>
      <c r="X609" s="467"/>
    </row>
    <row r="610" spans="1:24">
      <c r="A610" s="490">
        <v>607</v>
      </c>
      <c r="B610" s="474" t="s">
        <v>269</v>
      </c>
      <c r="C610" s="446" t="s">
        <v>285</v>
      </c>
      <c r="D610" s="446">
        <v>2010</v>
      </c>
      <c r="E610" s="462">
        <v>2019</v>
      </c>
      <c r="F610" s="462" t="s">
        <v>2572</v>
      </c>
      <c r="G610" s="464"/>
      <c r="H610" s="464"/>
      <c r="I610" s="464" t="s">
        <v>20</v>
      </c>
      <c r="J610" s="464"/>
      <c r="K610" s="464"/>
      <c r="L610" s="464"/>
      <c r="M610" s="464"/>
      <c r="N610" s="464"/>
      <c r="O610" s="464"/>
      <c r="P610" s="464"/>
      <c r="Q610" s="464"/>
      <c r="R610" s="464"/>
      <c r="S610" s="464"/>
      <c r="T610" s="464"/>
      <c r="U610" s="464"/>
      <c r="V610" s="464"/>
      <c r="W610" s="464"/>
      <c r="X610" s="467"/>
    </row>
    <row r="611" spans="1:24">
      <c r="A611" s="490">
        <v>608</v>
      </c>
      <c r="B611" s="474" t="s">
        <v>269</v>
      </c>
      <c r="C611" s="446" t="s">
        <v>968</v>
      </c>
      <c r="D611" s="446">
        <v>2017</v>
      </c>
      <c r="E611" s="462" t="s">
        <v>19</v>
      </c>
      <c r="F611" s="462" t="s">
        <v>2572</v>
      </c>
      <c r="G611" s="464" t="s">
        <v>20</v>
      </c>
      <c r="H611" s="464"/>
      <c r="I611" s="464" t="s">
        <v>20</v>
      </c>
      <c r="J611" s="464"/>
      <c r="K611" s="464"/>
      <c r="L611" s="464"/>
      <c r="M611" s="464"/>
      <c r="N611" s="464"/>
      <c r="O611" s="464"/>
      <c r="P611" s="464"/>
      <c r="Q611" s="464"/>
      <c r="R611" s="464"/>
      <c r="S611" s="464"/>
      <c r="T611" s="464"/>
      <c r="U611" s="464"/>
      <c r="V611" s="464"/>
      <c r="W611" s="464"/>
      <c r="X611" s="467"/>
    </row>
    <row r="612" spans="1:24">
      <c r="A612" s="490">
        <v>609</v>
      </c>
      <c r="B612" s="474" t="s">
        <v>269</v>
      </c>
      <c r="C612" s="446" t="s">
        <v>968</v>
      </c>
      <c r="D612" s="446">
        <v>2018</v>
      </c>
      <c r="E612" s="462">
        <v>2022</v>
      </c>
      <c r="F612" s="462" t="s">
        <v>2572</v>
      </c>
      <c r="G612" s="464" t="s">
        <v>20</v>
      </c>
      <c r="H612" s="464"/>
      <c r="I612" s="464" t="s">
        <v>20</v>
      </c>
      <c r="J612" s="464"/>
      <c r="K612" s="464"/>
      <c r="L612" s="464"/>
      <c r="M612" s="464"/>
      <c r="N612" s="464"/>
      <c r="O612" s="464"/>
      <c r="P612" s="464"/>
      <c r="Q612" s="464"/>
      <c r="R612" s="464"/>
      <c r="S612" s="464"/>
      <c r="T612" s="464"/>
      <c r="U612" s="464"/>
      <c r="V612" s="464"/>
      <c r="W612" s="464"/>
      <c r="X612" s="467"/>
    </row>
    <row r="613" spans="1:24">
      <c r="A613" s="490">
        <v>610</v>
      </c>
      <c r="B613" s="474" t="s">
        <v>269</v>
      </c>
      <c r="C613" s="446" t="s">
        <v>968</v>
      </c>
      <c r="D613" s="446">
        <v>2018</v>
      </c>
      <c r="E613" s="462" t="s">
        <v>19</v>
      </c>
      <c r="F613" s="462" t="s">
        <v>2572</v>
      </c>
      <c r="G613" s="464"/>
      <c r="H613" s="464"/>
      <c r="I613" s="464" t="s">
        <v>20</v>
      </c>
      <c r="J613" s="464"/>
      <c r="K613" s="464"/>
      <c r="L613" s="464"/>
      <c r="M613" s="464"/>
      <c r="N613" s="464"/>
      <c r="O613" s="464"/>
      <c r="P613" s="464"/>
      <c r="Q613" s="464"/>
      <c r="R613" s="464"/>
      <c r="S613" s="464"/>
      <c r="T613" s="464"/>
      <c r="U613" s="464"/>
      <c r="V613" s="464"/>
      <c r="W613" s="464"/>
      <c r="X613" s="467"/>
    </row>
    <row r="614" spans="1:24">
      <c r="A614" s="490">
        <v>611</v>
      </c>
      <c r="B614" s="474" t="s">
        <v>269</v>
      </c>
      <c r="C614" s="446" t="s">
        <v>969</v>
      </c>
      <c r="D614" s="446">
        <v>2018</v>
      </c>
      <c r="E614" s="462">
        <v>2024</v>
      </c>
      <c r="F614" s="462" t="s">
        <v>2572</v>
      </c>
      <c r="G614" s="464" t="s">
        <v>20</v>
      </c>
      <c r="H614" s="464"/>
      <c r="I614" s="464" t="s">
        <v>20</v>
      </c>
      <c r="J614" s="464"/>
      <c r="K614" s="464"/>
      <c r="L614" s="464"/>
      <c r="M614" s="464"/>
      <c r="N614" s="464"/>
      <c r="O614" s="464"/>
      <c r="P614" s="464"/>
      <c r="Q614" s="464"/>
      <c r="R614" s="464"/>
      <c r="S614" s="464"/>
      <c r="T614" s="464"/>
      <c r="U614" s="464"/>
      <c r="V614" s="464"/>
      <c r="W614" s="464"/>
      <c r="X614" s="467"/>
    </row>
    <row r="615" spans="1:24">
      <c r="A615" s="490">
        <v>612</v>
      </c>
      <c r="B615" s="474" t="s">
        <v>269</v>
      </c>
      <c r="C615" s="446" t="s">
        <v>969</v>
      </c>
      <c r="D615" s="446">
        <v>2020</v>
      </c>
      <c r="E615" s="462">
        <v>2022</v>
      </c>
      <c r="F615" s="462" t="s">
        <v>2572</v>
      </c>
      <c r="G615" s="464" t="s">
        <v>20</v>
      </c>
      <c r="H615" s="464"/>
      <c r="I615" s="464" t="s">
        <v>20</v>
      </c>
      <c r="J615" s="464"/>
      <c r="K615" s="464"/>
      <c r="L615" s="464"/>
      <c r="M615" s="464"/>
      <c r="N615" s="464"/>
      <c r="O615" s="464"/>
      <c r="P615" s="464"/>
      <c r="Q615" s="464"/>
      <c r="R615" s="464"/>
      <c r="S615" s="464"/>
      <c r="T615" s="464"/>
      <c r="U615" s="464"/>
      <c r="V615" s="464"/>
      <c r="W615" s="464"/>
      <c r="X615" s="467"/>
    </row>
    <row r="616" spans="1:24">
      <c r="A616" s="490">
        <v>613</v>
      </c>
      <c r="B616" s="474" t="s">
        <v>269</v>
      </c>
      <c r="C616" s="446" t="s">
        <v>969</v>
      </c>
      <c r="D616" s="446">
        <v>2024</v>
      </c>
      <c r="E616" s="462" t="s">
        <v>19</v>
      </c>
      <c r="F616" s="462" t="s">
        <v>2572</v>
      </c>
      <c r="G616" s="464" t="s">
        <v>20</v>
      </c>
      <c r="H616" s="464"/>
      <c r="I616" s="464" t="s">
        <v>20</v>
      </c>
      <c r="J616" s="464"/>
      <c r="K616" s="464"/>
      <c r="L616" s="464"/>
      <c r="M616" s="464"/>
      <c r="N616" s="464"/>
      <c r="O616" s="464"/>
      <c r="P616" s="464"/>
      <c r="Q616" s="464"/>
      <c r="R616" s="464"/>
      <c r="S616" s="464"/>
      <c r="T616" s="464"/>
      <c r="U616" s="464"/>
      <c r="V616" s="464"/>
      <c r="W616" s="464"/>
      <c r="X616" s="467"/>
    </row>
    <row r="617" spans="1:24">
      <c r="A617" s="490">
        <v>614</v>
      </c>
      <c r="B617" s="474" t="s">
        <v>269</v>
      </c>
      <c r="C617" s="446" t="s">
        <v>1451</v>
      </c>
      <c r="D617" s="446">
        <v>2020</v>
      </c>
      <c r="E617" s="462" t="s">
        <v>19</v>
      </c>
      <c r="F617" s="462" t="s">
        <v>2572</v>
      </c>
      <c r="G617" s="464" t="s">
        <v>20</v>
      </c>
      <c r="H617" s="464"/>
      <c r="I617" s="464" t="s">
        <v>20</v>
      </c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7"/>
    </row>
    <row r="618" spans="1:24">
      <c r="A618" s="490">
        <v>615</v>
      </c>
      <c r="B618" s="474" t="s">
        <v>269</v>
      </c>
      <c r="C618" s="446" t="s">
        <v>970</v>
      </c>
      <c r="D618" s="446">
        <v>2022</v>
      </c>
      <c r="E618" s="462">
        <v>2022</v>
      </c>
      <c r="F618" s="462" t="s">
        <v>2572</v>
      </c>
      <c r="G618" s="464" t="s">
        <v>20</v>
      </c>
      <c r="H618" s="464"/>
      <c r="I618" s="464" t="s">
        <v>20</v>
      </c>
      <c r="J618" s="464"/>
      <c r="K618" s="464"/>
      <c r="L618" s="464"/>
      <c r="M618" s="464"/>
      <c r="N618" s="464"/>
      <c r="O618" s="464"/>
      <c r="P618" s="464"/>
      <c r="Q618" s="464"/>
      <c r="R618" s="464"/>
      <c r="S618" s="464"/>
      <c r="T618" s="464"/>
      <c r="U618" s="464"/>
      <c r="V618" s="464"/>
      <c r="W618" s="464"/>
      <c r="X618" s="467"/>
    </row>
    <row r="619" spans="1:24">
      <c r="A619" s="490">
        <v>616</v>
      </c>
      <c r="B619" s="474" t="s">
        <v>269</v>
      </c>
      <c r="C619" s="446" t="s">
        <v>287</v>
      </c>
      <c r="D619" s="446">
        <v>2012</v>
      </c>
      <c r="E619" s="462">
        <v>2019</v>
      </c>
      <c r="F619" s="462" t="s">
        <v>2572</v>
      </c>
      <c r="G619" s="464" t="s">
        <v>20</v>
      </c>
      <c r="H619" s="464"/>
      <c r="I619" s="464" t="s">
        <v>20</v>
      </c>
      <c r="J619" s="464"/>
      <c r="K619" s="464"/>
      <c r="L619" s="464"/>
      <c r="M619" s="464"/>
      <c r="N619" s="464"/>
      <c r="O619" s="464"/>
      <c r="P619" s="464"/>
      <c r="Q619" s="464"/>
      <c r="R619" s="464"/>
      <c r="S619" s="464"/>
      <c r="T619" s="464"/>
      <c r="U619" s="464"/>
      <c r="V619" s="464"/>
      <c r="W619" s="464"/>
      <c r="X619" s="467"/>
    </row>
    <row r="620" spans="1:24">
      <c r="A620" s="490">
        <v>617</v>
      </c>
      <c r="B620" s="474" t="s">
        <v>269</v>
      </c>
      <c r="C620" s="446" t="s">
        <v>287</v>
      </c>
      <c r="D620" s="446">
        <v>2019</v>
      </c>
      <c r="E620" s="462" t="s">
        <v>19</v>
      </c>
      <c r="F620" s="462" t="s">
        <v>2572</v>
      </c>
      <c r="G620" s="464" t="s">
        <v>20</v>
      </c>
      <c r="H620" s="464"/>
      <c r="I620" s="464" t="s">
        <v>20</v>
      </c>
      <c r="J620" s="464"/>
      <c r="K620" s="464"/>
      <c r="L620" s="464"/>
      <c r="M620" s="464"/>
      <c r="N620" s="464"/>
      <c r="O620" s="464"/>
      <c r="P620" s="464"/>
      <c r="Q620" s="464"/>
      <c r="R620" s="464"/>
      <c r="S620" s="464"/>
      <c r="T620" s="464"/>
      <c r="U620" s="464"/>
      <c r="V620" s="464"/>
      <c r="W620" s="464"/>
      <c r="X620" s="467"/>
    </row>
    <row r="621" spans="1:24">
      <c r="A621" s="490">
        <v>618</v>
      </c>
      <c r="B621" s="474" t="s">
        <v>269</v>
      </c>
      <c r="C621" s="446" t="s">
        <v>971</v>
      </c>
      <c r="D621" s="446">
        <v>2013</v>
      </c>
      <c r="E621" s="462">
        <v>2018</v>
      </c>
      <c r="F621" s="462" t="s">
        <v>2572</v>
      </c>
      <c r="G621" s="464" t="s">
        <v>20</v>
      </c>
      <c r="H621" s="464"/>
      <c r="I621" s="464" t="s">
        <v>20</v>
      </c>
      <c r="J621" s="464"/>
      <c r="K621" s="464"/>
      <c r="L621" s="464"/>
      <c r="M621" s="464"/>
      <c r="N621" s="464"/>
      <c r="O621" s="464"/>
      <c r="P621" s="464"/>
      <c r="Q621" s="464"/>
      <c r="R621" s="464"/>
      <c r="S621" s="464"/>
      <c r="T621" s="464"/>
      <c r="U621" s="464"/>
      <c r="V621" s="464"/>
      <c r="W621" s="464"/>
      <c r="X621" s="467"/>
    </row>
    <row r="622" spans="1:24">
      <c r="A622" s="490">
        <v>619</v>
      </c>
      <c r="B622" s="474" t="s">
        <v>269</v>
      </c>
      <c r="C622" s="446" t="s">
        <v>972</v>
      </c>
      <c r="D622" s="446">
        <v>2019</v>
      </c>
      <c r="E622" s="462">
        <v>2019</v>
      </c>
      <c r="F622" s="462" t="s">
        <v>2572</v>
      </c>
      <c r="G622" s="464" t="s">
        <v>20</v>
      </c>
      <c r="H622" s="464"/>
      <c r="I622" s="464" t="s">
        <v>20</v>
      </c>
      <c r="J622" s="464"/>
      <c r="K622" s="464"/>
      <c r="L622" s="464"/>
      <c r="M622" s="464"/>
      <c r="N622" s="464"/>
      <c r="O622" s="464"/>
      <c r="P622" s="464"/>
      <c r="Q622" s="464"/>
      <c r="R622" s="464"/>
      <c r="S622" s="464"/>
      <c r="T622" s="464"/>
      <c r="U622" s="464"/>
      <c r="V622" s="464"/>
      <c r="W622" s="464"/>
      <c r="X622" s="467"/>
    </row>
    <row r="623" spans="1:24">
      <c r="A623" s="490">
        <v>620</v>
      </c>
      <c r="B623" s="474" t="s">
        <v>269</v>
      </c>
      <c r="C623" s="446" t="s">
        <v>973</v>
      </c>
      <c r="D623" s="446">
        <v>2011</v>
      </c>
      <c r="E623" s="462">
        <v>2013</v>
      </c>
      <c r="F623" s="462" t="s">
        <v>2572</v>
      </c>
      <c r="G623" s="464" t="s">
        <v>20</v>
      </c>
      <c r="H623" s="464"/>
      <c r="I623" s="464" t="s">
        <v>20</v>
      </c>
      <c r="J623" s="464"/>
      <c r="K623" s="464"/>
      <c r="L623" s="464"/>
      <c r="M623" s="464"/>
      <c r="N623" s="464"/>
      <c r="O623" s="464"/>
      <c r="P623" s="464"/>
      <c r="Q623" s="464"/>
      <c r="R623" s="464"/>
      <c r="S623" s="464"/>
      <c r="T623" s="464"/>
      <c r="U623" s="464"/>
      <c r="V623" s="464"/>
      <c r="W623" s="464"/>
      <c r="X623" s="467"/>
    </row>
    <row r="624" spans="1:24">
      <c r="A624" s="490">
        <v>621</v>
      </c>
      <c r="B624" s="474" t="s">
        <v>269</v>
      </c>
      <c r="C624" s="446" t="s">
        <v>973</v>
      </c>
      <c r="D624" s="446">
        <v>2014</v>
      </c>
      <c r="E624" s="462">
        <v>2018</v>
      </c>
      <c r="F624" s="462" t="s">
        <v>2572</v>
      </c>
      <c r="G624" s="464" t="s">
        <v>20</v>
      </c>
      <c r="H624" s="464"/>
      <c r="I624" s="464" t="s">
        <v>20</v>
      </c>
      <c r="J624" s="464"/>
      <c r="K624" s="464"/>
      <c r="L624" s="464"/>
      <c r="M624" s="464"/>
      <c r="N624" s="464"/>
      <c r="O624" s="464"/>
      <c r="P624" s="464"/>
      <c r="Q624" s="464"/>
      <c r="R624" s="464"/>
      <c r="S624" s="464"/>
      <c r="T624" s="464"/>
      <c r="U624" s="464"/>
      <c r="V624" s="464"/>
      <c r="W624" s="464"/>
      <c r="X624" s="467"/>
    </row>
    <row r="625" spans="1:24">
      <c r="A625" s="490">
        <v>622</v>
      </c>
      <c r="B625" s="474" t="s">
        <v>269</v>
      </c>
      <c r="C625" s="446" t="s">
        <v>973</v>
      </c>
      <c r="D625" s="446">
        <v>2019</v>
      </c>
      <c r="E625" s="462">
        <v>2022</v>
      </c>
      <c r="F625" s="462" t="s">
        <v>2572</v>
      </c>
      <c r="G625" s="464" t="s">
        <v>20</v>
      </c>
      <c r="H625" s="464"/>
      <c r="I625" s="464" t="s">
        <v>20</v>
      </c>
      <c r="J625" s="464"/>
      <c r="K625" s="464"/>
      <c r="L625" s="464"/>
      <c r="M625" s="464"/>
      <c r="N625" s="464"/>
      <c r="O625" s="464"/>
      <c r="P625" s="464"/>
      <c r="Q625" s="464"/>
      <c r="R625" s="464"/>
      <c r="S625" s="464"/>
      <c r="T625" s="464"/>
      <c r="U625" s="464"/>
      <c r="V625" s="464"/>
      <c r="W625" s="464"/>
      <c r="X625" s="467"/>
    </row>
    <row r="626" spans="1:24">
      <c r="A626" s="490">
        <v>623</v>
      </c>
      <c r="B626" s="474" t="s">
        <v>269</v>
      </c>
      <c r="C626" s="446" t="s">
        <v>973</v>
      </c>
      <c r="D626" s="446">
        <v>2019</v>
      </c>
      <c r="E626" s="462" t="s">
        <v>19</v>
      </c>
      <c r="F626" s="462" t="s">
        <v>2572</v>
      </c>
      <c r="G626" s="464" t="s">
        <v>20</v>
      </c>
      <c r="H626" s="464"/>
      <c r="I626" s="464" t="s">
        <v>20</v>
      </c>
      <c r="J626" s="464"/>
      <c r="K626" s="464"/>
      <c r="L626" s="464"/>
      <c r="M626" s="464"/>
      <c r="N626" s="464"/>
      <c r="O626" s="464"/>
      <c r="P626" s="464"/>
      <c r="Q626" s="464"/>
      <c r="R626" s="464"/>
      <c r="S626" s="464"/>
      <c r="T626" s="464"/>
      <c r="U626" s="464"/>
      <c r="V626" s="464"/>
      <c r="W626" s="464"/>
      <c r="X626" s="467"/>
    </row>
    <row r="627" spans="1:24">
      <c r="A627" s="490">
        <v>624</v>
      </c>
      <c r="B627" s="474" t="s">
        <v>269</v>
      </c>
      <c r="C627" s="446" t="s">
        <v>1450</v>
      </c>
      <c r="D627" s="446">
        <v>2007</v>
      </c>
      <c r="E627" s="462" t="s">
        <v>19</v>
      </c>
      <c r="F627" s="462" t="s">
        <v>2572</v>
      </c>
      <c r="G627" s="464" t="s">
        <v>20</v>
      </c>
      <c r="H627" s="464" t="s">
        <v>20</v>
      </c>
      <c r="I627" s="464"/>
      <c r="J627" s="464"/>
      <c r="K627" s="464"/>
      <c r="L627" s="464"/>
      <c r="M627" s="464"/>
      <c r="N627" s="464"/>
      <c r="O627" s="464"/>
      <c r="P627" s="464"/>
      <c r="Q627" s="464"/>
      <c r="R627" s="464"/>
      <c r="S627" s="464"/>
      <c r="T627" s="464"/>
      <c r="U627" s="464"/>
      <c r="V627" s="464"/>
      <c r="W627" s="464"/>
      <c r="X627" s="467"/>
    </row>
    <row r="628" spans="1:24">
      <c r="A628" s="490">
        <v>625</v>
      </c>
      <c r="B628" s="474" t="s">
        <v>269</v>
      </c>
      <c r="C628" s="446" t="s">
        <v>1733</v>
      </c>
      <c r="D628" s="446">
        <v>2021</v>
      </c>
      <c r="E628" s="462" t="s">
        <v>19</v>
      </c>
      <c r="F628" s="462" t="s">
        <v>2572</v>
      </c>
      <c r="G628" s="464" t="s">
        <v>20</v>
      </c>
      <c r="H628" s="464"/>
      <c r="I628" s="464" t="s">
        <v>20</v>
      </c>
      <c r="J628" s="464"/>
      <c r="K628" s="464"/>
      <c r="L628" s="464"/>
      <c r="M628" s="464"/>
      <c r="N628" s="464"/>
      <c r="O628" s="464"/>
      <c r="P628" s="464"/>
      <c r="Q628" s="464"/>
      <c r="R628" s="464"/>
      <c r="S628" s="464"/>
      <c r="T628" s="464"/>
      <c r="U628" s="464"/>
      <c r="V628" s="464"/>
      <c r="W628" s="464"/>
      <c r="X628" s="467"/>
    </row>
    <row r="629" spans="1:24">
      <c r="A629" s="490">
        <v>626</v>
      </c>
      <c r="B629" s="474" t="s">
        <v>269</v>
      </c>
      <c r="C629" s="446" t="s">
        <v>722</v>
      </c>
      <c r="D629" s="446">
        <v>2011</v>
      </c>
      <c r="E629" s="462">
        <v>2015</v>
      </c>
      <c r="F629" s="462" t="s">
        <v>2572</v>
      </c>
      <c r="G629" s="464" t="s">
        <v>20</v>
      </c>
      <c r="H629" s="464"/>
      <c r="I629" s="464" t="s">
        <v>20</v>
      </c>
      <c r="J629" s="464"/>
      <c r="K629" s="464"/>
      <c r="L629" s="464"/>
      <c r="M629" s="464"/>
      <c r="N629" s="464"/>
      <c r="O629" s="464"/>
      <c r="P629" s="464"/>
      <c r="Q629" s="464"/>
      <c r="R629" s="464"/>
      <c r="S629" s="464"/>
      <c r="T629" s="464"/>
      <c r="U629" s="464"/>
      <c r="V629" s="464"/>
      <c r="W629" s="464"/>
      <c r="X629" s="467"/>
    </row>
    <row r="630" spans="1:24">
      <c r="A630" s="490">
        <v>627</v>
      </c>
      <c r="B630" s="474" t="s">
        <v>269</v>
      </c>
      <c r="C630" s="446" t="s">
        <v>722</v>
      </c>
      <c r="D630" s="446">
        <v>2015</v>
      </c>
      <c r="E630" s="462">
        <v>2020</v>
      </c>
      <c r="F630" s="462" t="s">
        <v>2572</v>
      </c>
      <c r="G630" s="464" t="s">
        <v>20</v>
      </c>
      <c r="H630" s="464"/>
      <c r="I630" s="464" t="s">
        <v>20</v>
      </c>
      <c r="J630" s="464"/>
      <c r="K630" s="464"/>
      <c r="L630" s="464"/>
      <c r="M630" s="464"/>
      <c r="N630" s="464" t="s">
        <v>20</v>
      </c>
      <c r="O630" s="464"/>
      <c r="P630" s="464"/>
      <c r="Q630" s="464"/>
      <c r="R630" s="464"/>
      <c r="S630" s="464"/>
      <c r="T630" s="464"/>
      <c r="U630" s="464"/>
      <c r="V630" s="464"/>
      <c r="W630" s="464"/>
      <c r="X630" s="467"/>
    </row>
    <row r="631" spans="1:24">
      <c r="A631" s="490">
        <v>628</v>
      </c>
      <c r="B631" s="474" t="s">
        <v>269</v>
      </c>
      <c r="C631" s="446" t="s">
        <v>722</v>
      </c>
      <c r="D631" s="446">
        <v>2021</v>
      </c>
      <c r="E631" s="462" t="s">
        <v>19</v>
      </c>
      <c r="F631" s="462" t="s">
        <v>2572</v>
      </c>
      <c r="G631" s="464" t="s">
        <v>20</v>
      </c>
      <c r="H631" s="464"/>
      <c r="I631" s="464" t="s">
        <v>20</v>
      </c>
      <c r="J631" s="464"/>
      <c r="K631" s="464"/>
      <c r="L631" s="464"/>
      <c r="M631" s="464"/>
      <c r="N631" s="464"/>
      <c r="O631" s="464"/>
      <c r="P631" s="464"/>
      <c r="Q631" s="464"/>
      <c r="R631" s="464"/>
      <c r="S631" s="464"/>
      <c r="T631" s="464"/>
      <c r="U631" s="464"/>
      <c r="V631" s="464"/>
      <c r="W631" s="464"/>
      <c r="X631" s="467"/>
    </row>
    <row r="632" spans="1:24">
      <c r="A632" s="490">
        <v>629</v>
      </c>
      <c r="B632" s="474" t="s">
        <v>269</v>
      </c>
      <c r="C632" s="446" t="s">
        <v>974</v>
      </c>
      <c r="D632" s="446">
        <v>2012</v>
      </c>
      <c r="E632" s="462">
        <v>2017</v>
      </c>
      <c r="F632" s="462" t="s">
        <v>2572</v>
      </c>
      <c r="G632" s="464" t="s">
        <v>20</v>
      </c>
      <c r="H632" s="464"/>
      <c r="I632" s="464" t="s">
        <v>20</v>
      </c>
      <c r="J632" s="464"/>
      <c r="K632" s="464"/>
      <c r="L632" s="464"/>
      <c r="M632" s="464"/>
      <c r="N632" s="464"/>
      <c r="O632" s="464"/>
      <c r="P632" s="464"/>
      <c r="Q632" s="464"/>
      <c r="R632" s="464"/>
      <c r="S632" s="464"/>
      <c r="T632" s="464"/>
      <c r="U632" s="464"/>
      <c r="V632" s="464"/>
      <c r="W632" s="464"/>
      <c r="X632" s="467"/>
    </row>
    <row r="633" spans="1:24">
      <c r="A633" s="490">
        <v>630</v>
      </c>
      <c r="B633" s="474" t="s">
        <v>269</v>
      </c>
      <c r="C633" s="446" t="s">
        <v>974</v>
      </c>
      <c r="D633" s="446">
        <v>2018</v>
      </c>
      <c r="E633" s="462">
        <v>2021</v>
      </c>
      <c r="F633" s="462" t="s">
        <v>2572</v>
      </c>
      <c r="G633" s="464" t="s">
        <v>20</v>
      </c>
      <c r="H633" s="464"/>
      <c r="I633" s="464" t="s">
        <v>20</v>
      </c>
      <c r="J633" s="464"/>
      <c r="K633" s="464"/>
      <c r="L633" s="464"/>
      <c r="M633" s="464"/>
      <c r="N633" s="464"/>
      <c r="O633" s="464"/>
      <c r="P633" s="464"/>
      <c r="Q633" s="464"/>
      <c r="R633" s="464"/>
      <c r="S633" s="464"/>
      <c r="T633" s="464"/>
      <c r="U633" s="464"/>
      <c r="V633" s="464"/>
      <c r="W633" s="464"/>
      <c r="X633" s="467"/>
    </row>
    <row r="634" spans="1:24">
      <c r="A634" s="490">
        <v>631</v>
      </c>
      <c r="B634" s="474" t="s">
        <v>269</v>
      </c>
      <c r="C634" s="446" t="s">
        <v>975</v>
      </c>
      <c r="D634" s="446">
        <v>2020</v>
      </c>
      <c r="E634" s="462">
        <v>2021</v>
      </c>
      <c r="F634" s="462" t="s">
        <v>2572</v>
      </c>
      <c r="G634" s="464" t="s">
        <v>20</v>
      </c>
      <c r="H634" s="464"/>
      <c r="I634" s="464" t="s">
        <v>20</v>
      </c>
      <c r="J634" s="464"/>
      <c r="K634" s="464"/>
      <c r="L634" s="464"/>
      <c r="M634" s="464"/>
      <c r="N634" s="464"/>
      <c r="O634" s="464"/>
      <c r="P634" s="464"/>
      <c r="Q634" s="464"/>
      <c r="R634" s="464"/>
      <c r="S634" s="464"/>
      <c r="T634" s="464"/>
      <c r="U634" s="464"/>
      <c r="V634" s="464"/>
      <c r="W634" s="464"/>
      <c r="X634" s="467"/>
    </row>
    <row r="635" spans="1:24">
      <c r="A635" s="490">
        <v>632</v>
      </c>
      <c r="B635" s="474" t="s">
        <v>269</v>
      </c>
      <c r="C635" s="446" t="s">
        <v>976</v>
      </c>
      <c r="D635" s="446">
        <v>2019</v>
      </c>
      <c r="E635" s="462" t="s">
        <v>19</v>
      </c>
      <c r="F635" s="462" t="s">
        <v>2572</v>
      </c>
      <c r="G635" s="464" t="s">
        <v>20</v>
      </c>
      <c r="H635" s="464"/>
      <c r="I635" s="464" t="s">
        <v>20</v>
      </c>
      <c r="J635" s="464"/>
      <c r="K635" s="464"/>
      <c r="L635" s="464"/>
      <c r="M635" s="464"/>
      <c r="N635" s="464"/>
      <c r="O635" s="464"/>
      <c r="P635" s="464"/>
      <c r="Q635" s="464"/>
      <c r="R635" s="464"/>
      <c r="S635" s="464"/>
      <c r="T635" s="464"/>
      <c r="U635" s="464"/>
      <c r="V635" s="464"/>
      <c r="W635" s="464"/>
      <c r="X635" s="467"/>
    </row>
    <row r="636" spans="1:24">
      <c r="A636" s="490">
        <v>633</v>
      </c>
      <c r="B636" s="474" t="s">
        <v>269</v>
      </c>
      <c r="C636" s="446" t="s">
        <v>976</v>
      </c>
      <c r="D636" s="446">
        <v>2020</v>
      </c>
      <c r="E636" s="462">
        <v>2022</v>
      </c>
      <c r="F636" s="462" t="s">
        <v>2572</v>
      </c>
      <c r="G636" s="464" t="s">
        <v>20</v>
      </c>
      <c r="H636" s="464"/>
      <c r="I636" s="464" t="s">
        <v>20</v>
      </c>
      <c r="J636" s="464"/>
      <c r="K636" s="464"/>
      <c r="L636" s="464"/>
      <c r="M636" s="464"/>
      <c r="N636" s="464"/>
      <c r="O636" s="464"/>
      <c r="P636" s="464"/>
      <c r="Q636" s="464"/>
      <c r="R636" s="464"/>
      <c r="S636" s="464"/>
      <c r="T636" s="464"/>
      <c r="U636" s="464"/>
      <c r="V636" s="464"/>
      <c r="W636" s="464"/>
      <c r="X636" s="467"/>
    </row>
    <row r="637" spans="1:24">
      <c r="A637" s="490">
        <v>634</v>
      </c>
      <c r="B637" s="474" t="s">
        <v>269</v>
      </c>
      <c r="C637" s="446" t="s">
        <v>977</v>
      </c>
      <c r="D637" s="446">
        <v>2012</v>
      </c>
      <c r="E637" s="462">
        <v>2012</v>
      </c>
      <c r="F637" s="462" t="s">
        <v>2572</v>
      </c>
      <c r="G637" s="464" t="s">
        <v>20</v>
      </c>
      <c r="H637" s="464"/>
      <c r="I637" s="464" t="s">
        <v>20</v>
      </c>
      <c r="J637" s="464"/>
      <c r="K637" s="464"/>
      <c r="L637" s="464"/>
      <c r="M637" s="464"/>
      <c r="N637" s="464"/>
      <c r="O637" s="464"/>
      <c r="P637" s="464"/>
      <c r="Q637" s="464"/>
      <c r="R637" s="464"/>
      <c r="S637" s="464"/>
      <c r="T637" s="464"/>
      <c r="U637" s="464"/>
      <c r="V637" s="464"/>
      <c r="W637" s="464"/>
      <c r="X637" s="467"/>
    </row>
    <row r="638" spans="1:24">
      <c r="A638" s="490">
        <v>635</v>
      </c>
      <c r="B638" s="474" t="s">
        <v>269</v>
      </c>
      <c r="C638" s="446" t="s">
        <v>1734</v>
      </c>
      <c r="D638" s="446">
        <v>2023</v>
      </c>
      <c r="E638" s="462" t="s">
        <v>19</v>
      </c>
      <c r="F638" s="462" t="s">
        <v>2572</v>
      </c>
      <c r="G638" s="464" t="s">
        <v>20</v>
      </c>
      <c r="H638" s="464"/>
      <c r="I638" s="464" t="s">
        <v>20</v>
      </c>
      <c r="J638" s="464"/>
      <c r="K638" s="464"/>
      <c r="L638" s="464"/>
      <c r="M638" s="464"/>
      <c r="N638" s="464"/>
      <c r="O638" s="464"/>
      <c r="P638" s="464"/>
      <c r="Q638" s="464"/>
      <c r="R638" s="464"/>
      <c r="S638" s="464"/>
      <c r="T638" s="464"/>
      <c r="U638" s="464"/>
      <c r="V638" s="464"/>
      <c r="W638" s="464"/>
      <c r="X638" s="467"/>
    </row>
    <row r="639" spans="1:24">
      <c r="A639" s="490">
        <v>636</v>
      </c>
      <c r="B639" s="482" t="s">
        <v>269</v>
      </c>
      <c r="C639" s="464" t="s">
        <v>2627</v>
      </c>
      <c r="D639" s="478">
        <v>2009</v>
      </c>
      <c r="E639" s="478">
        <v>2015</v>
      </c>
      <c r="F639" s="464" t="s">
        <v>2572</v>
      </c>
      <c r="G639" s="464" t="s">
        <v>20</v>
      </c>
      <c r="H639" s="464" t="s">
        <v>25</v>
      </c>
      <c r="I639" s="464" t="s">
        <v>20</v>
      </c>
      <c r="J639" s="464" t="s">
        <v>25</v>
      </c>
      <c r="K639" s="464" t="s">
        <v>25</v>
      </c>
      <c r="L639" s="464" t="s">
        <v>25</v>
      </c>
      <c r="M639" s="464" t="s">
        <v>25</v>
      </c>
      <c r="N639" s="464" t="s">
        <v>25</v>
      </c>
      <c r="O639" s="464" t="s">
        <v>25</v>
      </c>
      <c r="P639" s="464" t="s">
        <v>25</v>
      </c>
      <c r="Q639" s="464" t="s">
        <v>25</v>
      </c>
      <c r="R639" s="464" t="s">
        <v>25</v>
      </c>
      <c r="S639" s="464" t="s">
        <v>25</v>
      </c>
      <c r="T639" s="464" t="s">
        <v>25</v>
      </c>
      <c r="U639" s="464" t="s">
        <v>25</v>
      </c>
      <c r="V639" s="464" t="s">
        <v>25</v>
      </c>
      <c r="W639" s="464" t="s">
        <v>25</v>
      </c>
      <c r="X639" s="467" t="s">
        <v>25</v>
      </c>
    </row>
    <row r="640" spans="1:24">
      <c r="A640" s="490">
        <v>637</v>
      </c>
      <c r="B640" s="481" t="s">
        <v>258</v>
      </c>
      <c r="C640" s="486" t="s">
        <v>388</v>
      </c>
      <c r="D640" s="446">
        <v>2020</v>
      </c>
      <c r="E640" s="446" t="s">
        <v>19</v>
      </c>
      <c r="F640" s="446" t="s">
        <v>1990</v>
      </c>
      <c r="G640" s="464"/>
      <c r="H640" s="464"/>
      <c r="I640" s="464" t="s">
        <v>20</v>
      </c>
      <c r="J640" s="464"/>
      <c r="K640" s="464" t="s">
        <v>20</v>
      </c>
      <c r="L640" s="464" t="s">
        <v>20</v>
      </c>
      <c r="M640" s="464" t="s">
        <v>20</v>
      </c>
      <c r="N640" s="464"/>
      <c r="O640" s="464"/>
      <c r="P640" s="464"/>
      <c r="Q640" s="464" t="s">
        <v>20</v>
      </c>
      <c r="R640" s="464" t="s">
        <v>20</v>
      </c>
      <c r="S640" s="464"/>
      <c r="T640" s="464"/>
      <c r="U640" s="464"/>
      <c r="V640" s="464"/>
      <c r="W640" s="464"/>
      <c r="X640" s="467"/>
    </row>
    <row r="641" spans="1:24">
      <c r="A641" s="490">
        <v>638</v>
      </c>
      <c r="B641" s="474" t="s">
        <v>258</v>
      </c>
      <c r="C641" s="446" t="s">
        <v>953</v>
      </c>
      <c r="D641" s="446">
        <v>2008</v>
      </c>
      <c r="E641" s="462">
        <v>2011</v>
      </c>
      <c r="F641" s="462" t="s">
        <v>2572</v>
      </c>
      <c r="G641" s="464" t="s">
        <v>20</v>
      </c>
      <c r="H641" s="464"/>
      <c r="I641" s="464" t="s">
        <v>20</v>
      </c>
      <c r="J641" s="464"/>
      <c r="K641" s="464"/>
      <c r="L641" s="464"/>
      <c r="M641" s="464"/>
      <c r="N641" s="464"/>
      <c r="O641" s="464"/>
      <c r="P641" s="464"/>
      <c r="Q641" s="464"/>
      <c r="R641" s="464"/>
      <c r="S641" s="464"/>
      <c r="T641" s="464"/>
      <c r="U641" s="464"/>
      <c r="V641" s="464"/>
      <c r="W641" s="464"/>
      <c r="X641" s="467"/>
    </row>
    <row r="642" spans="1:24">
      <c r="A642" s="490">
        <v>639</v>
      </c>
      <c r="B642" s="474" t="s">
        <v>258</v>
      </c>
      <c r="C642" s="446" t="s">
        <v>953</v>
      </c>
      <c r="D642" s="446">
        <v>2012</v>
      </c>
      <c r="E642" s="462">
        <v>2016</v>
      </c>
      <c r="F642" s="462" t="s">
        <v>2572</v>
      </c>
      <c r="G642" s="464" t="s">
        <v>20</v>
      </c>
      <c r="H642" s="464"/>
      <c r="I642" s="464" t="s">
        <v>20</v>
      </c>
      <c r="J642" s="464"/>
      <c r="K642" s="464"/>
      <c r="L642" s="464"/>
      <c r="M642" s="464"/>
      <c r="N642" s="464"/>
      <c r="O642" s="464"/>
      <c r="P642" s="464"/>
      <c r="Q642" s="464"/>
      <c r="R642" s="464"/>
      <c r="S642" s="464"/>
      <c r="T642" s="464"/>
      <c r="U642" s="464"/>
      <c r="V642" s="464"/>
      <c r="W642" s="464"/>
      <c r="X642" s="467"/>
    </row>
    <row r="643" spans="1:24">
      <c r="A643" s="490">
        <v>640</v>
      </c>
      <c r="B643" s="474" t="s">
        <v>258</v>
      </c>
      <c r="C643" s="446" t="s">
        <v>953</v>
      </c>
      <c r="D643" s="446">
        <v>2017</v>
      </c>
      <c r="E643" s="462">
        <v>2022</v>
      </c>
      <c r="F643" s="462" t="s">
        <v>2572</v>
      </c>
      <c r="G643" s="464" t="s">
        <v>20</v>
      </c>
      <c r="H643" s="464"/>
      <c r="I643" s="464" t="s">
        <v>20</v>
      </c>
      <c r="J643" s="464"/>
      <c r="K643" s="464"/>
      <c r="L643" s="464"/>
      <c r="M643" s="464"/>
      <c r="N643" s="464"/>
      <c r="O643" s="464"/>
      <c r="P643" s="464"/>
      <c r="Q643" s="464"/>
      <c r="R643" s="464"/>
      <c r="S643" s="464"/>
      <c r="T643" s="464"/>
      <c r="U643" s="464"/>
      <c r="V643" s="464"/>
      <c r="W643" s="464"/>
      <c r="X643" s="467"/>
    </row>
    <row r="644" spans="1:24">
      <c r="A644" s="490">
        <v>641</v>
      </c>
      <c r="B644" s="474" t="s">
        <v>258</v>
      </c>
      <c r="C644" s="446" t="s">
        <v>1184</v>
      </c>
      <c r="D644" s="446">
        <v>2016</v>
      </c>
      <c r="E644" s="462">
        <v>2021</v>
      </c>
      <c r="F644" s="462" t="s">
        <v>2572</v>
      </c>
      <c r="G644" s="464" t="s">
        <v>20</v>
      </c>
      <c r="H644" s="464"/>
      <c r="I644" s="464" t="s">
        <v>20</v>
      </c>
      <c r="J644" s="464"/>
      <c r="K644" s="464"/>
      <c r="L644" s="464"/>
      <c r="M644" s="464"/>
      <c r="N644" s="464"/>
      <c r="O644" s="464"/>
      <c r="P644" s="464"/>
      <c r="Q644" s="464"/>
      <c r="R644" s="464"/>
      <c r="S644" s="464"/>
      <c r="T644" s="464"/>
      <c r="U644" s="464"/>
      <c r="V644" s="464"/>
      <c r="W644" s="464"/>
      <c r="X644" s="467"/>
    </row>
    <row r="645" spans="1:24">
      <c r="A645" s="490">
        <v>642</v>
      </c>
      <c r="B645" s="474" t="s">
        <v>258</v>
      </c>
      <c r="C645" s="446" t="s">
        <v>259</v>
      </c>
      <c r="D645" s="446">
        <v>2006</v>
      </c>
      <c r="E645" s="462">
        <v>2011</v>
      </c>
      <c r="F645" s="462" t="s">
        <v>2572</v>
      </c>
      <c r="G645" s="464"/>
      <c r="H645" s="464"/>
      <c r="I645" s="464" t="s">
        <v>20</v>
      </c>
      <c r="J645" s="464"/>
      <c r="K645" s="464"/>
      <c r="L645" s="464"/>
      <c r="M645" s="464"/>
      <c r="N645" s="464"/>
      <c r="O645" s="464"/>
      <c r="P645" s="464"/>
      <c r="Q645" s="464"/>
      <c r="R645" s="464"/>
      <c r="S645" s="464"/>
      <c r="T645" s="464"/>
      <c r="U645" s="464"/>
      <c r="V645" s="464"/>
      <c r="W645" s="464"/>
      <c r="X645" s="467"/>
    </row>
    <row r="646" spans="1:24">
      <c r="A646" s="490">
        <v>643</v>
      </c>
      <c r="B646" s="474" t="s">
        <v>258</v>
      </c>
      <c r="C646" s="446" t="s">
        <v>259</v>
      </c>
      <c r="D646" s="446">
        <v>2015</v>
      </c>
      <c r="E646" s="462">
        <v>2021</v>
      </c>
      <c r="F646" s="462" t="s">
        <v>2572</v>
      </c>
      <c r="G646" s="464" t="s">
        <v>20</v>
      </c>
      <c r="H646" s="464"/>
      <c r="I646" s="464" t="s">
        <v>20</v>
      </c>
      <c r="J646" s="464"/>
      <c r="K646" s="464"/>
      <c r="L646" s="464"/>
      <c r="M646" s="464"/>
      <c r="N646" s="464"/>
      <c r="O646" s="464"/>
      <c r="P646" s="464"/>
      <c r="Q646" s="464"/>
      <c r="R646" s="464"/>
      <c r="S646" s="464"/>
      <c r="T646" s="464"/>
      <c r="U646" s="464"/>
      <c r="V646" s="464"/>
      <c r="W646" s="464"/>
      <c r="X646" s="467"/>
    </row>
    <row r="647" spans="1:24">
      <c r="A647" s="490">
        <v>644</v>
      </c>
      <c r="B647" s="474" t="s">
        <v>258</v>
      </c>
      <c r="C647" s="446" t="s">
        <v>259</v>
      </c>
      <c r="D647" s="446">
        <v>2021</v>
      </c>
      <c r="E647" s="462" t="s">
        <v>19</v>
      </c>
      <c r="F647" s="462" t="s">
        <v>2572</v>
      </c>
      <c r="G647" s="464" t="s">
        <v>20</v>
      </c>
      <c r="H647" s="464"/>
      <c r="I647" s="464" t="s">
        <v>20</v>
      </c>
      <c r="J647" s="464"/>
      <c r="K647" s="464"/>
      <c r="L647" s="464"/>
      <c r="M647" s="464"/>
      <c r="N647" s="464"/>
      <c r="O647" s="464"/>
      <c r="P647" s="464"/>
      <c r="Q647" s="464"/>
      <c r="R647" s="464"/>
      <c r="S647" s="464"/>
      <c r="T647" s="464"/>
      <c r="U647" s="464"/>
      <c r="V647" s="464"/>
      <c r="W647" s="464"/>
      <c r="X647" s="467"/>
    </row>
    <row r="648" spans="1:24">
      <c r="A648" s="490">
        <v>645</v>
      </c>
      <c r="B648" s="474" t="s">
        <v>258</v>
      </c>
      <c r="C648" s="446" t="s">
        <v>954</v>
      </c>
      <c r="D648" s="446">
        <v>2010</v>
      </c>
      <c r="E648" s="462">
        <v>2015</v>
      </c>
      <c r="F648" s="462" t="s">
        <v>2572</v>
      </c>
      <c r="G648" s="464" t="s">
        <v>20</v>
      </c>
      <c r="H648" s="464"/>
      <c r="I648" s="464" t="s">
        <v>20</v>
      </c>
      <c r="J648" s="464"/>
      <c r="K648" s="464"/>
      <c r="L648" s="464"/>
      <c r="M648" s="464"/>
      <c r="N648" s="464"/>
      <c r="O648" s="464"/>
      <c r="P648" s="464"/>
      <c r="Q648" s="464"/>
      <c r="R648" s="464"/>
      <c r="S648" s="464"/>
      <c r="T648" s="464"/>
      <c r="U648" s="464"/>
      <c r="V648" s="464"/>
      <c r="W648" s="464"/>
      <c r="X648" s="467"/>
    </row>
    <row r="649" spans="1:24">
      <c r="A649" s="490">
        <v>646</v>
      </c>
      <c r="B649" s="474" t="s">
        <v>258</v>
      </c>
      <c r="C649" s="446" t="s">
        <v>262</v>
      </c>
      <c r="D649" s="446">
        <v>2012</v>
      </c>
      <c r="E649" s="462">
        <v>2016</v>
      </c>
      <c r="F649" s="462" t="s">
        <v>2572</v>
      </c>
      <c r="G649" s="464" t="s">
        <v>20</v>
      </c>
      <c r="H649" s="464"/>
      <c r="I649" s="464" t="s">
        <v>20</v>
      </c>
      <c r="J649" s="464"/>
      <c r="K649" s="464"/>
      <c r="L649" s="464"/>
      <c r="M649" s="464"/>
      <c r="N649" s="464"/>
      <c r="O649" s="464"/>
      <c r="P649" s="464"/>
      <c r="Q649" s="464"/>
      <c r="R649" s="464"/>
      <c r="S649" s="464"/>
      <c r="T649" s="464"/>
      <c r="U649" s="464"/>
      <c r="V649" s="464"/>
      <c r="W649" s="464"/>
      <c r="X649" s="467"/>
    </row>
    <row r="650" spans="1:24">
      <c r="A650" s="490">
        <v>647</v>
      </c>
      <c r="B650" s="474" t="s">
        <v>258</v>
      </c>
      <c r="C650" s="446" t="s">
        <v>262</v>
      </c>
      <c r="D650" s="446">
        <v>2016</v>
      </c>
      <c r="E650" s="462">
        <v>2022</v>
      </c>
      <c r="F650" s="462" t="s">
        <v>2572</v>
      </c>
      <c r="G650" s="464" t="s">
        <v>20</v>
      </c>
      <c r="H650" s="464"/>
      <c r="I650" s="464" t="s">
        <v>20</v>
      </c>
      <c r="J650" s="464"/>
      <c r="K650" s="464"/>
      <c r="L650" s="464"/>
      <c r="M650" s="464"/>
      <c r="N650" s="464"/>
      <c r="O650" s="464"/>
      <c r="P650" s="464"/>
      <c r="Q650" s="464"/>
      <c r="R650" s="464"/>
      <c r="S650" s="464"/>
      <c r="T650" s="464"/>
      <c r="U650" s="464"/>
      <c r="V650" s="464"/>
      <c r="W650" s="464"/>
      <c r="X650" s="467"/>
    </row>
    <row r="651" spans="1:24">
      <c r="A651" s="490">
        <v>648</v>
      </c>
      <c r="B651" s="474" t="s">
        <v>258</v>
      </c>
      <c r="C651" s="446" t="s">
        <v>262</v>
      </c>
      <c r="D651" s="446">
        <v>2022</v>
      </c>
      <c r="E651" s="462" t="s">
        <v>19</v>
      </c>
      <c r="F651" s="462" t="s">
        <v>2572</v>
      </c>
      <c r="G651" s="464" t="s">
        <v>20</v>
      </c>
      <c r="H651" s="464"/>
      <c r="I651" s="464" t="s">
        <v>20</v>
      </c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7"/>
    </row>
    <row r="652" spans="1:24">
      <c r="A652" s="490">
        <v>649</v>
      </c>
      <c r="B652" s="474" t="s">
        <v>258</v>
      </c>
      <c r="C652" s="446" t="s">
        <v>955</v>
      </c>
      <c r="D652" s="446">
        <v>2012</v>
      </c>
      <c r="E652" s="462">
        <v>2016</v>
      </c>
      <c r="F652" s="462" t="s">
        <v>2572</v>
      </c>
      <c r="G652" s="464" t="s">
        <v>20</v>
      </c>
      <c r="H652" s="464"/>
      <c r="I652" s="464" t="s">
        <v>20</v>
      </c>
      <c r="J652" s="464"/>
      <c r="K652" s="464"/>
      <c r="L652" s="464"/>
      <c r="M652" s="464"/>
      <c r="N652" s="464"/>
      <c r="O652" s="464"/>
      <c r="P652" s="464"/>
      <c r="Q652" s="464"/>
      <c r="R652" s="464"/>
      <c r="S652" s="464"/>
      <c r="T652" s="464"/>
      <c r="U652" s="464"/>
      <c r="V652" s="464"/>
      <c r="W652" s="464"/>
      <c r="X652" s="467"/>
    </row>
    <row r="653" spans="1:24">
      <c r="A653" s="490">
        <v>650</v>
      </c>
      <c r="B653" s="474" t="s">
        <v>258</v>
      </c>
      <c r="C653" s="446" t="s">
        <v>956</v>
      </c>
      <c r="D653" s="446">
        <v>2008</v>
      </c>
      <c r="E653" s="462">
        <v>2011</v>
      </c>
      <c r="F653" s="462" t="s">
        <v>2572</v>
      </c>
      <c r="G653" s="464" t="s">
        <v>20</v>
      </c>
      <c r="H653" s="464"/>
      <c r="I653" s="464" t="s">
        <v>20</v>
      </c>
      <c r="J653" s="464"/>
      <c r="K653" s="464"/>
      <c r="L653" s="464"/>
      <c r="M653" s="464"/>
      <c r="N653" s="464"/>
      <c r="O653" s="464"/>
      <c r="P653" s="464"/>
      <c r="Q653" s="464"/>
      <c r="R653" s="464"/>
      <c r="S653" s="464"/>
      <c r="T653" s="464"/>
      <c r="U653" s="464"/>
      <c r="V653" s="464"/>
      <c r="W653" s="464"/>
      <c r="X653" s="467"/>
    </row>
    <row r="654" spans="1:24">
      <c r="A654" s="490">
        <v>651</v>
      </c>
      <c r="B654" s="474" t="s">
        <v>258</v>
      </c>
      <c r="C654" s="446" t="s">
        <v>264</v>
      </c>
      <c r="D654" s="446">
        <v>2007</v>
      </c>
      <c r="E654" s="462">
        <v>2013</v>
      </c>
      <c r="F654" s="462" t="s">
        <v>2572</v>
      </c>
      <c r="G654" s="464"/>
      <c r="H654" s="464"/>
      <c r="I654" s="464" t="s">
        <v>20</v>
      </c>
      <c r="J654" s="464"/>
      <c r="K654" s="464"/>
      <c r="L654" s="464"/>
      <c r="M654" s="464"/>
      <c r="N654" s="464"/>
      <c r="O654" s="464"/>
      <c r="P654" s="464"/>
      <c r="Q654" s="464"/>
      <c r="R654" s="464"/>
      <c r="S654" s="464"/>
      <c r="T654" s="464"/>
      <c r="U654" s="464"/>
      <c r="V654" s="464"/>
      <c r="W654" s="464"/>
      <c r="X654" s="467"/>
    </row>
    <row r="655" spans="1:24">
      <c r="A655" s="490">
        <v>652</v>
      </c>
      <c r="B655" s="474" t="s">
        <v>258</v>
      </c>
      <c r="C655" s="446" t="s">
        <v>264</v>
      </c>
      <c r="D655" s="446">
        <v>2013</v>
      </c>
      <c r="E655" s="462">
        <v>2019</v>
      </c>
      <c r="F655" s="462" t="s">
        <v>2572</v>
      </c>
      <c r="G655" s="464" t="s">
        <v>20</v>
      </c>
      <c r="H655" s="464"/>
      <c r="I655" s="464" t="s">
        <v>20</v>
      </c>
      <c r="J655" s="464"/>
      <c r="K655" s="464"/>
      <c r="L655" s="464"/>
      <c r="M655" s="464"/>
      <c r="N655" s="464"/>
      <c r="O655" s="464"/>
      <c r="P655" s="464"/>
      <c r="Q655" s="464"/>
      <c r="R655" s="464"/>
      <c r="S655" s="464"/>
      <c r="T655" s="464"/>
      <c r="U655" s="464"/>
      <c r="V655" s="464"/>
      <c r="W655" s="464"/>
      <c r="X655" s="467"/>
    </row>
    <row r="656" spans="1:24">
      <c r="A656" s="490">
        <v>653</v>
      </c>
      <c r="B656" s="474" t="s">
        <v>258</v>
      </c>
      <c r="C656" s="446" t="s">
        <v>264</v>
      </c>
      <c r="D656" s="446">
        <v>2020</v>
      </c>
      <c r="E656" s="462">
        <v>2020</v>
      </c>
      <c r="F656" s="462" t="s">
        <v>2572</v>
      </c>
      <c r="G656" s="464" t="s">
        <v>20</v>
      </c>
      <c r="H656" s="464"/>
      <c r="I656" s="464" t="s">
        <v>20</v>
      </c>
      <c r="J656" s="464"/>
      <c r="K656" s="464"/>
      <c r="L656" s="464"/>
      <c r="M656" s="464"/>
      <c r="N656" s="464"/>
      <c r="O656" s="464"/>
      <c r="P656" s="464"/>
      <c r="Q656" s="464"/>
      <c r="R656" s="464"/>
      <c r="S656" s="464"/>
      <c r="T656" s="464"/>
      <c r="U656" s="464"/>
      <c r="V656" s="464"/>
      <c r="W656" s="464"/>
      <c r="X656" s="467"/>
    </row>
    <row r="657" spans="1:24">
      <c r="A657" s="490">
        <v>654</v>
      </c>
      <c r="B657" s="474" t="s">
        <v>258</v>
      </c>
      <c r="C657" s="446" t="s">
        <v>265</v>
      </c>
      <c r="D657" s="446">
        <v>2016</v>
      </c>
      <c r="E657" s="462">
        <v>2022</v>
      </c>
      <c r="F657" s="462" t="s">
        <v>2572</v>
      </c>
      <c r="G657" s="464" t="s">
        <v>20</v>
      </c>
      <c r="H657" s="464"/>
      <c r="I657" s="464" t="s">
        <v>20</v>
      </c>
      <c r="J657" s="464"/>
      <c r="K657" s="464"/>
      <c r="L657" s="464"/>
      <c r="M657" s="464"/>
      <c r="N657" s="464"/>
      <c r="O657" s="464"/>
      <c r="P657" s="464"/>
      <c r="Q657" s="464"/>
      <c r="R657" s="464"/>
      <c r="S657" s="464"/>
      <c r="T657" s="464"/>
      <c r="U657" s="464"/>
      <c r="V657" s="464"/>
      <c r="W657" s="464"/>
      <c r="X657" s="467"/>
    </row>
    <row r="658" spans="1:24">
      <c r="A658" s="490">
        <v>655</v>
      </c>
      <c r="B658" s="474" t="s">
        <v>258</v>
      </c>
      <c r="C658" s="446" t="s">
        <v>957</v>
      </c>
      <c r="D658" s="446">
        <v>2010</v>
      </c>
      <c r="E658" s="462">
        <v>2014</v>
      </c>
      <c r="F658" s="462" t="s">
        <v>2572</v>
      </c>
      <c r="G658" s="464" t="s">
        <v>20</v>
      </c>
      <c r="H658" s="464"/>
      <c r="I658" s="464" t="s">
        <v>20</v>
      </c>
      <c r="J658" s="464"/>
      <c r="K658" s="464"/>
      <c r="L658" s="464"/>
      <c r="M658" s="464"/>
      <c r="N658" s="464"/>
      <c r="O658" s="464"/>
      <c r="P658" s="464"/>
      <c r="Q658" s="464"/>
      <c r="R658" s="464"/>
      <c r="S658" s="464"/>
      <c r="T658" s="464"/>
      <c r="U658" s="464"/>
      <c r="V658" s="464"/>
      <c r="W658" s="464"/>
      <c r="X658" s="467"/>
    </row>
    <row r="659" spans="1:24">
      <c r="A659" s="490">
        <v>656</v>
      </c>
      <c r="B659" s="474" t="s">
        <v>258</v>
      </c>
      <c r="C659" s="446" t="s">
        <v>268</v>
      </c>
      <c r="D659" s="446">
        <v>2007</v>
      </c>
      <c r="E659" s="462">
        <v>2013</v>
      </c>
      <c r="F659" s="462" t="s">
        <v>2572</v>
      </c>
      <c r="G659" s="464"/>
      <c r="H659" s="464"/>
      <c r="I659" s="464" t="s">
        <v>20</v>
      </c>
      <c r="J659" s="464"/>
      <c r="K659" s="464"/>
      <c r="L659" s="464"/>
      <c r="M659" s="464"/>
      <c r="N659" s="464"/>
      <c r="O659" s="464"/>
      <c r="P659" s="464"/>
      <c r="Q659" s="464"/>
      <c r="R659" s="464"/>
      <c r="S659" s="464"/>
      <c r="T659" s="464"/>
      <c r="U659" s="464"/>
      <c r="V659" s="464"/>
      <c r="W659" s="464"/>
      <c r="X659" s="467"/>
    </row>
    <row r="660" spans="1:24">
      <c r="A660" s="490">
        <v>657</v>
      </c>
      <c r="B660" s="474" t="s">
        <v>258</v>
      </c>
      <c r="C660" s="446" t="s">
        <v>958</v>
      </c>
      <c r="D660" s="446">
        <v>2008</v>
      </c>
      <c r="E660" s="462">
        <v>2010</v>
      </c>
      <c r="F660" s="462" t="s">
        <v>2572</v>
      </c>
      <c r="G660" s="464" t="s">
        <v>20</v>
      </c>
      <c r="H660" s="464"/>
      <c r="I660" s="464" t="s">
        <v>20</v>
      </c>
      <c r="J660" s="464"/>
      <c r="K660" s="464"/>
      <c r="L660" s="464"/>
      <c r="M660" s="464"/>
      <c r="N660" s="464"/>
      <c r="O660" s="464"/>
      <c r="P660" s="464"/>
      <c r="Q660" s="464"/>
      <c r="R660" s="464"/>
      <c r="S660" s="464"/>
      <c r="T660" s="464"/>
      <c r="U660" s="464"/>
      <c r="V660" s="464"/>
      <c r="W660" s="464"/>
      <c r="X660" s="467"/>
    </row>
    <row r="661" spans="1:24">
      <c r="A661" s="490">
        <v>658</v>
      </c>
      <c r="B661" s="474" t="s">
        <v>258</v>
      </c>
      <c r="C661" s="446" t="s">
        <v>958</v>
      </c>
      <c r="D661" s="446">
        <v>2011</v>
      </c>
      <c r="E661" s="462">
        <v>2017</v>
      </c>
      <c r="F661" s="462" t="s">
        <v>2572</v>
      </c>
      <c r="G661" s="464" t="s">
        <v>20</v>
      </c>
      <c r="H661" s="464"/>
      <c r="I661" s="464" t="s">
        <v>20</v>
      </c>
      <c r="J661" s="464"/>
      <c r="K661" s="464"/>
      <c r="L661" s="464"/>
      <c r="M661" s="464"/>
      <c r="N661" s="464"/>
      <c r="O661" s="464"/>
      <c r="P661" s="464"/>
      <c r="Q661" s="464"/>
      <c r="R661" s="464"/>
      <c r="S661" s="464"/>
      <c r="T661" s="464"/>
      <c r="U661" s="464"/>
      <c r="V661" s="464"/>
      <c r="W661" s="464"/>
      <c r="X661" s="467"/>
    </row>
    <row r="662" spans="1:24">
      <c r="A662" s="490">
        <v>659</v>
      </c>
      <c r="B662" s="474" t="s">
        <v>258</v>
      </c>
      <c r="C662" s="446" t="s">
        <v>958</v>
      </c>
      <c r="D662" s="446">
        <v>2018</v>
      </c>
      <c r="E662" s="462">
        <v>2022</v>
      </c>
      <c r="F662" s="462" t="s">
        <v>2572</v>
      </c>
      <c r="G662" s="464" t="s">
        <v>20</v>
      </c>
      <c r="H662" s="464"/>
      <c r="I662" s="464" t="s">
        <v>20</v>
      </c>
      <c r="J662" s="464"/>
      <c r="K662" s="464"/>
      <c r="L662" s="464"/>
      <c r="M662" s="464"/>
      <c r="N662" s="464"/>
      <c r="O662" s="464"/>
      <c r="P662" s="464"/>
      <c r="Q662" s="464"/>
      <c r="R662" s="464"/>
      <c r="S662" s="464"/>
      <c r="T662" s="464"/>
      <c r="U662" s="464"/>
      <c r="V662" s="464"/>
      <c r="W662" s="464"/>
      <c r="X662" s="467"/>
    </row>
    <row r="663" spans="1:24">
      <c r="A663" s="490">
        <v>660</v>
      </c>
      <c r="B663" s="474" t="s">
        <v>258</v>
      </c>
      <c r="C663" s="446" t="s">
        <v>959</v>
      </c>
      <c r="D663" s="446">
        <v>2019</v>
      </c>
      <c r="E663" s="462">
        <v>2022</v>
      </c>
      <c r="F663" s="462" t="s">
        <v>2572</v>
      </c>
      <c r="G663" s="464" t="s">
        <v>20</v>
      </c>
      <c r="H663" s="464"/>
      <c r="I663" s="464" t="s">
        <v>20</v>
      </c>
      <c r="J663" s="464"/>
      <c r="K663" s="464"/>
      <c r="L663" s="464"/>
      <c r="M663" s="464"/>
      <c r="N663" s="464"/>
      <c r="O663" s="464"/>
      <c r="P663" s="464"/>
      <c r="Q663" s="464"/>
      <c r="R663" s="464"/>
      <c r="S663" s="464"/>
      <c r="T663" s="464"/>
      <c r="U663" s="464"/>
      <c r="V663" s="464"/>
      <c r="W663" s="464"/>
      <c r="X663" s="467"/>
    </row>
    <row r="664" spans="1:24">
      <c r="A664" s="490">
        <v>661</v>
      </c>
      <c r="B664" s="474" t="s">
        <v>258</v>
      </c>
      <c r="C664" s="446" t="s">
        <v>960</v>
      </c>
      <c r="D664" s="446">
        <v>2009</v>
      </c>
      <c r="E664" s="462">
        <v>2014</v>
      </c>
      <c r="F664" s="462" t="s">
        <v>2572</v>
      </c>
      <c r="G664" s="464" t="s">
        <v>20</v>
      </c>
      <c r="H664" s="464"/>
      <c r="I664" s="464" t="s">
        <v>20</v>
      </c>
      <c r="J664" s="464"/>
      <c r="K664" s="464"/>
      <c r="L664" s="464"/>
      <c r="M664" s="464"/>
      <c r="N664" s="464"/>
      <c r="O664" s="464"/>
      <c r="P664" s="464"/>
      <c r="Q664" s="464"/>
      <c r="R664" s="464"/>
      <c r="S664" s="464"/>
      <c r="T664" s="464"/>
      <c r="U664" s="464"/>
      <c r="V664" s="464"/>
      <c r="W664" s="464"/>
      <c r="X664" s="467"/>
    </row>
    <row r="665" spans="1:24">
      <c r="A665" s="490">
        <v>662</v>
      </c>
      <c r="B665" s="474" t="s">
        <v>258</v>
      </c>
      <c r="C665" s="446" t="s">
        <v>960</v>
      </c>
      <c r="D665" s="446">
        <v>2015</v>
      </c>
      <c r="E665" s="462">
        <v>2021</v>
      </c>
      <c r="F665" s="462" t="s">
        <v>2572</v>
      </c>
      <c r="G665" s="464" t="s">
        <v>20</v>
      </c>
      <c r="H665" s="464"/>
      <c r="I665" s="464" t="s">
        <v>20</v>
      </c>
      <c r="J665" s="464"/>
      <c r="K665" s="464"/>
      <c r="L665" s="464"/>
      <c r="M665" s="464"/>
      <c r="N665" s="464"/>
      <c r="O665" s="464"/>
      <c r="P665" s="464"/>
      <c r="Q665" s="464"/>
      <c r="R665" s="464"/>
      <c r="S665" s="464"/>
      <c r="T665" s="464"/>
      <c r="U665" s="464"/>
      <c r="V665" s="464"/>
      <c r="W665" s="464"/>
      <c r="X665" s="467"/>
    </row>
    <row r="666" spans="1:24">
      <c r="A666" s="490">
        <v>663</v>
      </c>
      <c r="B666" s="474" t="s">
        <v>258</v>
      </c>
      <c r="C666" s="446" t="s">
        <v>960</v>
      </c>
      <c r="D666" s="446">
        <v>2022</v>
      </c>
      <c r="E666" s="462">
        <v>2022</v>
      </c>
      <c r="F666" s="462" t="s">
        <v>2572</v>
      </c>
      <c r="G666" s="464" t="s">
        <v>20</v>
      </c>
      <c r="H666" s="464"/>
      <c r="I666" s="464" t="s">
        <v>20</v>
      </c>
      <c r="J666" s="464"/>
      <c r="K666" s="464"/>
      <c r="L666" s="464"/>
      <c r="M666" s="464"/>
      <c r="N666" s="464"/>
      <c r="O666" s="464"/>
      <c r="P666" s="464"/>
      <c r="Q666" s="464"/>
      <c r="R666" s="464"/>
      <c r="S666" s="464"/>
      <c r="T666" s="464"/>
      <c r="U666" s="464"/>
      <c r="V666" s="464"/>
      <c r="W666" s="464"/>
      <c r="X666" s="467"/>
    </row>
    <row r="667" spans="1:24">
      <c r="A667" s="490">
        <v>664</v>
      </c>
      <c r="B667" s="474" t="s">
        <v>258</v>
      </c>
      <c r="C667" s="446" t="s">
        <v>961</v>
      </c>
      <c r="D667" s="446">
        <v>2012</v>
      </c>
      <c r="E667" s="462">
        <v>2016</v>
      </c>
      <c r="F667" s="462" t="s">
        <v>2572</v>
      </c>
      <c r="G667" s="464" t="s">
        <v>20</v>
      </c>
      <c r="H667" s="464"/>
      <c r="I667" s="464" t="s">
        <v>20</v>
      </c>
      <c r="J667" s="464"/>
      <c r="K667" s="464"/>
      <c r="L667" s="464"/>
      <c r="M667" s="464"/>
      <c r="N667" s="464"/>
      <c r="O667" s="464"/>
      <c r="P667" s="464"/>
      <c r="Q667" s="464"/>
      <c r="R667" s="464"/>
      <c r="S667" s="464"/>
      <c r="T667" s="464"/>
      <c r="U667" s="464"/>
      <c r="V667" s="464"/>
      <c r="W667" s="464"/>
      <c r="X667" s="467"/>
    </row>
    <row r="668" spans="1:24">
      <c r="A668" s="490">
        <v>665</v>
      </c>
      <c r="B668" s="474" t="s">
        <v>258</v>
      </c>
      <c r="C668" s="446" t="s">
        <v>961</v>
      </c>
      <c r="D668" s="446">
        <v>2017</v>
      </c>
      <c r="E668" s="462">
        <v>2022</v>
      </c>
      <c r="F668" s="462" t="s">
        <v>2572</v>
      </c>
      <c r="G668" s="464" t="s">
        <v>20</v>
      </c>
      <c r="H668" s="464"/>
      <c r="I668" s="464" t="s">
        <v>20</v>
      </c>
      <c r="J668" s="464"/>
      <c r="K668" s="464"/>
      <c r="L668" s="464"/>
      <c r="M668" s="464"/>
      <c r="N668" s="464"/>
      <c r="O668" s="464"/>
      <c r="P668" s="464"/>
      <c r="Q668" s="464"/>
      <c r="R668" s="464"/>
      <c r="S668" s="464"/>
      <c r="T668" s="464"/>
      <c r="U668" s="464"/>
      <c r="V668" s="464"/>
      <c r="W668" s="464"/>
      <c r="X668" s="467"/>
    </row>
    <row r="669" spans="1:24">
      <c r="A669" s="490">
        <v>666</v>
      </c>
      <c r="B669" s="474" t="s">
        <v>258</v>
      </c>
      <c r="C669" s="446" t="s">
        <v>1728</v>
      </c>
      <c r="D669" s="446">
        <v>2022</v>
      </c>
      <c r="E669" s="462" t="s">
        <v>19</v>
      </c>
      <c r="F669" s="462" t="s">
        <v>2572</v>
      </c>
      <c r="G669" s="464" t="s">
        <v>20</v>
      </c>
      <c r="H669" s="464"/>
      <c r="I669" s="464" t="s">
        <v>20</v>
      </c>
      <c r="J669" s="464"/>
      <c r="K669" s="464"/>
      <c r="L669" s="464"/>
      <c r="M669" s="464"/>
      <c r="N669" s="464"/>
      <c r="O669" s="464"/>
      <c r="P669" s="464"/>
      <c r="Q669" s="464"/>
      <c r="R669" s="464"/>
      <c r="S669" s="464"/>
      <c r="T669" s="464"/>
      <c r="U669" s="464"/>
      <c r="V669" s="464"/>
      <c r="W669" s="464"/>
      <c r="X669" s="467"/>
    </row>
    <row r="670" spans="1:24">
      <c r="A670" s="490">
        <v>667</v>
      </c>
      <c r="B670" s="482" t="s">
        <v>258</v>
      </c>
      <c r="C670" s="464" t="s">
        <v>2574</v>
      </c>
      <c r="D670" s="478">
        <v>2022</v>
      </c>
      <c r="E670" s="478" t="s">
        <v>19</v>
      </c>
      <c r="F670" s="464" t="s">
        <v>2000</v>
      </c>
      <c r="G670" s="464" t="s">
        <v>20</v>
      </c>
      <c r="H670" s="464" t="s">
        <v>20</v>
      </c>
      <c r="I670" s="464" t="s">
        <v>20</v>
      </c>
      <c r="J670" s="464" t="s">
        <v>25</v>
      </c>
      <c r="K670" s="464" t="s">
        <v>20</v>
      </c>
      <c r="L670" s="464" t="s">
        <v>25</v>
      </c>
      <c r="M670" s="464" t="s">
        <v>25</v>
      </c>
      <c r="N670" s="464" t="s">
        <v>25</v>
      </c>
      <c r="O670" s="464" t="s">
        <v>20</v>
      </c>
      <c r="P670" s="464" t="s">
        <v>20</v>
      </c>
      <c r="Q670" s="464" t="s">
        <v>20</v>
      </c>
      <c r="R670" s="464" t="s">
        <v>20</v>
      </c>
      <c r="S670" s="464" t="s">
        <v>25</v>
      </c>
      <c r="T670" s="464" t="s">
        <v>25</v>
      </c>
      <c r="U670" s="464" t="s">
        <v>25</v>
      </c>
      <c r="V670" s="464" t="s">
        <v>20</v>
      </c>
      <c r="W670" s="464" t="s">
        <v>25</v>
      </c>
      <c r="X670" s="467" t="s">
        <v>25</v>
      </c>
    </row>
    <row r="671" spans="1:24">
      <c r="A671" s="490">
        <v>668</v>
      </c>
      <c r="B671" s="482" t="s">
        <v>258</v>
      </c>
      <c r="C671" s="464" t="s">
        <v>2575</v>
      </c>
      <c r="D671" s="478">
        <v>2023</v>
      </c>
      <c r="E671" s="478" t="s">
        <v>19</v>
      </c>
      <c r="F671" s="464" t="s">
        <v>2000</v>
      </c>
      <c r="G671" s="464" t="s">
        <v>20</v>
      </c>
      <c r="H671" s="464" t="s">
        <v>20</v>
      </c>
      <c r="I671" s="464" t="s">
        <v>20</v>
      </c>
      <c r="J671" s="464" t="s">
        <v>25</v>
      </c>
      <c r="K671" s="464" t="s">
        <v>20</v>
      </c>
      <c r="L671" s="464" t="s">
        <v>25</v>
      </c>
      <c r="M671" s="464" t="s">
        <v>25</v>
      </c>
      <c r="N671" s="464" t="s">
        <v>25</v>
      </c>
      <c r="O671" s="464" t="s">
        <v>20</v>
      </c>
      <c r="P671" s="464" t="s">
        <v>20</v>
      </c>
      <c r="Q671" s="464" t="s">
        <v>20</v>
      </c>
      <c r="R671" s="464" t="s">
        <v>20</v>
      </c>
      <c r="S671" s="464" t="s">
        <v>25</v>
      </c>
      <c r="T671" s="464" t="s">
        <v>25</v>
      </c>
      <c r="U671" s="464" t="s">
        <v>20</v>
      </c>
      <c r="V671" s="464" t="s">
        <v>20</v>
      </c>
      <c r="W671" s="464" t="s">
        <v>25</v>
      </c>
      <c r="X671" s="467" t="s">
        <v>25</v>
      </c>
    </row>
    <row r="672" spans="1:24">
      <c r="A672" s="490">
        <v>669</v>
      </c>
      <c r="B672" s="482" t="s">
        <v>258</v>
      </c>
      <c r="C672" s="464" t="s">
        <v>2576</v>
      </c>
      <c r="D672" s="478">
        <v>2023</v>
      </c>
      <c r="E672" s="478" t="s">
        <v>19</v>
      </c>
      <c r="F672" s="464" t="s">
        <v>2000</v>
      </c>
      <c r="G672" s="464" t="s">
        <v>20</v>
      </c>
      <c r="H672" s="464" t="s">
        <v>20</v>
      </c>
      <c r="I672" s="464" t="s">
        <v>20</v>
      </c>
      <c r="J672" s="464" t="s">
        <v>25</v>
      </c>
      <c r="K672" s="464" t="s">
        <v>20</v>
      </c>
      <c r="L672" s="464" t="s">
        <v>25</v>
      </c>
      <c r="M672" s="464" t="s">
        <v>25</v>
      </c>
      <c r="N672" s="464" t="s">
        <v>25</v>
      </c>
      <c r="O672" s="464" t="s">
        <v>20</v>
      </c>
      <c r="P672" s="464" t="s">
        <v>20</v>
      </c>
      <c r="Q672" s="464" t="s">
        <v>20</v>
      </c>
      <c r="R672" s="464" t="s">
        <v>20</v>
      </c>
      <c r="S672" s="464" t="s">
        <v>25</v>
      </c>
      <c r="T672" s="464" t="s">
        <v>25</v>
      </c>
      <c r="U672" s="464" t="s">
        <v>20</v>
      </c>
      <c r="V672" s="464" t="s">
        <v>20</v>
      </c>
      <c r="W672" s="464" t="s">
        <v>25</v>
      </c>
      <c r="X672" s="467" t="s">
        <v>25</v>
      </c>
    </row>
    <row r="673" spans="1:26">
      <c r="A673" s="490">
        <v>670</v>
      </c>
      <c r="B673" s="482" t="s">
        <v>258</v>
      </c>
      <c r="C673" s="464" t="s">
        <v>2577</v>
      </c>
      <c r="D673" s="478">
        <v>2025</v>
      </c>
      <c r="E673" s="478" t="s">
        <v>19</v>
      </c>
      <c r="F673" s="464" t="s">
        <v>2000</v>
      </c>
      <c r="G673" s="464" t="s">
        <v>20</v>
      </c>
      <c r="H673" s="464" t="s">
        <v>20</v>
      </c>
      <c r="I673" s="464" t="s">
        <v>20</v>
      </c>
      <c r="J673" s="464" t="s">
        <v>25</v>
      </c>
      <c r="K673" s="464" t="s">
        <v>20</v>
      </c>
      <c r="L673" s="464" t="s">
        <v>25</v>
      </c>
      <c r="M673" s="464" t="s">
        <v>25</v>
      </c>
      <c r="N673" s="464" t="s">
        <v>25</v>
      </c>
      <c r="O673" s="464" t="s">
        <v>20</v>
      </c>
      <c r="P673" s="464" t="s">
        <v>20</v>
      </c>
      <c r="Q673" s="464" t="s">
        <v>20</v>
      </c>
      <c r="R673" s="464" t="s">
        <v>20</v>
      </c>
      <c r="S673" s="464" t="s">
        <v>25</v>
      </c>
      <c r="T673" s="464" t="s">
        <v>25</v>
      </c>
      <c r="U673" s="464" t="s">
        <v>20</v>
      </c>
      <c r="V673" s="464" t="s">
        <v>20</v>
      </c>
      <c r="W673" s="464" t="s">
        <v>25</v>
      </c>
      <c r="X673" s="467" t="s">
        <v>25</v>
      </c>
    </row>
    <row r="674" spans="1:26">
      <c r="A674" s="490">
        <v>671</v>
      </c>
      <c r="B674" s="482" t="s">
        <v>258</v>
      </c>
      <c r="C674" s="464" t="s">
        <v>953</v>
      </c>
      <c r="D674" s="478">
        <v>2023</v>
      </c>
      <c r="E674" s="478" t="s">
        <v>19</v>
      </c>
      <c r="F674" s="464" t="s">
        <v>2572</v>
      </c>
      <c r="G674" s="464" t="s">
        <v>20</v>
      </c>
      <c r="H674" s="464" t="s">
        <v>20</v>
      </c>
      <c r="I674" s="464" t="s">
        <v>20</v>
      </c>
      <c r="J674" s="464" t="s">
        <v>25</v>
      </c>
      <c r="K674" s="464" t="s">
        <v>20</v>
      </c>
      <c r="L674" s="464" t="s">
        <v>20</v>
      </c>
      <c r="M674" s="464" t="s">
        <v>20</v>
      </c>
      <c r="N674" s="464" t="s">
        <v>25</v>
      </c>
      <c r="O674" s="464" t="s">
        <v>20</v>
      </c>
      <c r="P674" s="464" t="s">
        <v>20</v>
      </c>
      <c r="Q674" s="464" t="s">
        <v>20</v>
      </c>
      <c r="R674" s="464" t="s">
        <v>20</v>
      </c>
      <c r="S674" s="464" t="s">
        <v>25</v>
      </c>
      <c r="T674" s="464" t="s">
        <v>25</v>
      </c>
      <c r="U674" s="464" t="s">
        <v>20</v>
      </c>
      <c r="V674" s="464" t="s">
        <v>20</v>
      </c>
      <c r="W674" s="464" t="s">
        <v>25</v>
      </c>
      <c r="X674" s="467" t="s">
        <v>25</v>
      </c>
    </row>
    <row r="675" spans="1:26">
      <c r="A675" s="490">
        <v>672</v>
      </c>
      <c r="B675" s="482" t="s">
        <v>258</v>
      </c>
      <c r="C675" s="464" t="s">
        <v>957</v>
      </c>
      <c r="D675" s="478">
        <v>2009</v>
      </c>
      <c r="E675" s="478">
        <v>2014</v>
      </c>
      <c r="F675" s="464" t="s">
        <v>2572</v>
      </c>
      <c r="G675" s="464" t="s">
        <v>25</v>
      </c>
      <c r="H675" s="464" t="s">
        <v>25</v>
      </c>
      <c r="I675" s="464" t="s">
        <v>25</v>
      </c>
      <c r="J675" s="464" t="s">
        <v>25</v>
      </c>
      <c r="K675" s="464" t="s">
        <v>25</v>
      </c>
      <c r="L675" s="464" t="s">
        <v>25</v>
      </c>
      <c r="M675" s="464" t="s">
        <v>25</v>
      </c>
      <c r="N675" s="464" t="s">
        <v>25</v>
      </c>
      <c r="O675" s="464" t="s">
        <v>25</v>
      </c>
      <c r="P675" s="464" t="s">
        <v>25</v>
      </c>
      <c r="Q675" s="464" t="s">
        <v>25</v>
      </c>
      <c r="R675" s="464" t="s">
        <v>25</v>
      </c>
      <c r="S675" s="464" t="s">
        <v>25</v>
      </c>
      <c r="T675" s="464" t="s">
        <v>25</v>
      </c>
      <c r="U675" s="464" t="s">
        <v>25</v>
      </c>
      <c r="V675" s="464" t="s">
        <v>25</v>
      </c>
      <c r="W675" s="464" t="s">
        <v>25</v>
      </c>
      <c r="X675" s="467" t="s">
        <v>25</v>
      </c>
    </row>
    <row r="676" spans="1:26">
      <c r="A676" s="490">
        <v>673</v>
      </c>
      <c r="B676" s="474" t="s">
        <v>1842</v>
      </c>
      <c r="C676" s="446" t="s">
        <v>1843</v>
      </c>
      <c r="D676" s="446">
        <v>2024</v>
      </c>
      <c r="E676" s="446" t="s">
        <v>19</v>
      </c>
      <c r="F676" s="446" t="s">
        <v>1990</v>
      </c>
      <c r="G676" s="464"/>
      <c r="H676" s="464"/>
      <c r="I676" s="464" t="s">
        <v>20</v>
      </c>
      <c r="J676" s="464" t="s">
        <v>25</v>
      </c>
      <c r="K676" s="464" t="s">
        <v>20</v>
      </c>
      <c r="L676" s="464" t="s">
        <v>25</v>
      </c>
      <c r="M676" s="464" t="s">
        <v>20</v>
      </c>
      <c r="N676" s="464" t="s">
        <v>25</v>
      </c>
      <c r="O676" s="464" t="s">
        <v>25</v>
      </c>
      <c r="P676" s="464" t="s">
        <v>25</v>
      </c>
      <c r="Q676" s="464" t="s">
        <v>20</v>
      </c>
      <c r="R676" s="464" t="s">
        <v>20</v>
      </c>
      <c r="S676" s="464" t="s">
        <v>25</v>
      </c>
      <c r="T676" s="464" t="s">
        <v>25</v>
      </c>
      <c r="U676" s="464" t="s">
        <v>25</v>
      </c>
      <c r="V676" s="464" t="s">
        <v>25</v>
      </c>
      <c r="W676" s="464" t="s">
        <v>25</v>
      </c>
      <c r="X676" s="467" t="s">
        <v>20</v>
      </c>
      <c r="Z676" s="90" t="s">
        <v>20</v>
      </c>
    </row>
    <row r="677" spans="1:26">
      <c r="A677" s="490">
        <v>674</v>
      </c>
      <c r="B677" s="474" t="s">
        <v>1842</v>
      </c>
      <c r="C677" s="446" t="s">
        <v>1844</v>
      </c>
      <c r="D677" s="446">
        <v>2024</v>
      </c>
      <c r="E677" s="446" t="s">
        <v>19</v>
      </c>
      <c r="F677" s="446" t="s">
        <v>1990</v>
      </c>
      <c r="G677" s="464"/>
      <c r="H677" s="464"/>
      <c r="I677" s="464" t="s">
        <v>20</v>
      </c>
      <c r="J677" s="464" t="s">
        <v>25</v>
      </c>
      <c r="K677" s="464" t="s">
        <v>20</v>
      </c>
      <c r="L677" s="464" t="s">
        <v>25</v>
      </c>
      <c r="M677" s="464" t="s">
        <v>25</v>
      </c>
      <c r="N677" s="464" t="s">
        <v>25</v>
      </c>
      <c r="O677" s="464" t="s">
        <v>20</v>
      </c>
      <c r="P677" s="464" t="s">
        <v>20</v>
      </c>
      <c r="Q677" s="464" t="s">
        <v>20</v>
      </c>
      <c r="R677" s="464" t="s">
        <v>20</v>
      </c>
      <c r="S677" s="464" t="s">
        <v>20</v>
      </c>
      <c r="T677" s="464" t="s">
        <v>20</v>
      </c>
      <c r="U677" s="464" t="s">
        <v>20</v>
      </c>
      <c r="V677" s="464" t="s">
        <v>20</v>
      </c>
      <c r="W677" s="464" t="s">
        <v>25</v>
      </c>
      <c r="X677" s="467" t="s">
        <v>25</v>
      </c>
      <c r="Z677" s="90" t="s">
        <v>20</v>
      </c>
    </row>
    <row r="678" spans="1:26">
      <c r="A678" s="490">
        <v>675</v>
      </c>
      <c r="B678" s="474" t="s">
        <v>293</v>
      </c>
      <c r="C678" s="446" t="s">
        <v>978</v>
      </c>
      <c r="D678" s="446">
        <v>2007</v>
      </c>
      <c r="E678" s="462">
        <v>2013</v>
      </c>
      <c r="F678" s="462" t="s">
        <v>2572</v>
      </c>
      <c r="G678" s="464" t="s">
        <v>20</v>
      </c>
      <c r="H678" s="464"/>
      <c r="I678" s="464" t="s">
        <v>20</v>
      </c>
      <c r="J678" s="464"/>
      <c r="K678" s="464"/>
      <c r="L678" s="464"/>
      <c r="M678" s="464"/>
      <c r="N678" s="464"/>
      <c r="O678" s="464"/>
      <c r="P678" s="464"/>
      <c r="Q678" s="464"/>
      <c r="R678" s="464"/>
      <c r="S678" s="464"/>
      <c r="T678" s="464"/>
      <c r="U678" s="464"/>
      <c r="V678" s="464"/>
      <c r="W678" s="464"/>
      <c r="X678" s="467"/>
    </row>
    <row r="679" spans="1:26">
      <c r="A679" s="490">
        <v>676</v>
      </c>
      <c r="B679" s="474" t="s">
        <v>293</v>
      </c>
      <c r="C679" s="446" t="s">
        <v>979</v>
      </c>
      <c r="D679" s="446">
        <v>2007</v>
      </c>
      <c r="E679" s="462">
        <v>2013</v>
      </c>
      <c r="F679" s="462" t="s">
        <v>2572</v>
      </c>
      <c r="G679" s="464" t="s">
        <v>20</v>
      </c>
      <c r="H679" s="464"/>
      <c r="I679" s="464" t="s">
        <v>20</v>
      </c>
      <c r="J679" s="464"/>
      <c r="K679" s="464"/>
      <c r="L679" s="464"/>
      <c r="M679" s="464"/>
      <c r="N679" s="464"/>
      <c r="O679" s="464"/>
      <c r="P679" s="464"/>
      <c r="Q679" s="464"/>
      <c r="R679" s="464"/>
      <c r="S679" s="464"/>
      <c r="T679" s="464"/>
      <c r="U679" s="464"/>
      <c r="V679" s="464"/>
      <c r="W679" s="464"/>
      <c r="X679" s="467"/>
    </row>
    <row r="680" spans="1:26">
      <c r="A680" s="490">
        <v>677</v>
      </c>
      <c r="B680" s="474" t="s">
        <v>293</v>
      </c>
      <c r="C680" s="446" t="s">
        <v>1187</v>
      </c>
      <c r="D680" s="446">
        <v>2007</v>
      </c>
      <c r="E680" s="462">
        <v>2013</v>
      </c>
      <c r="F680" s="462" t="s">
        <v>2572</v>
      </c>
      <c r="G680" s="464" t="s">
        <v>20</v>
      </c>
      <c r="H680" s="464"/>
      <c r="I680" s="464" t="s">
        <v>20</v>
      </c>
      <c r="J680" s="464"/>
      <c r="K680" s="464"/>
      <c r="L680" s="464"/>
      <c r="M680" s="464"/>
      <c r="N680" s="464"/>
      <c r="O680" s="464"/>
      <c r="P680" s="464"/>
      <c r="Q680" s="464"/>
      <c r="R680" s="464"/>
      <c r="S680" s="464"/>
      <c r="T680" s="464"/>
      <c r="U680" s="464"/>
      <c r="V680" s="464"/>
      <c r="W680" s="464"/>
      <c r="X680" s="467"/>
    </row>
    <row r="681" spans="1:26">
      <c r="A681" s="490">
        <v>678</v>
      </c>
      <c r="B681" s="474" t="s">
        <v>293</v>
      </c>
      <c r="C681" s="446" t="s">
        <v>305</v>
      </c>
      <c r="D681" s="446">
        <v>2014</v>
      </c>
      <c r="E681" s="462">
        <v>2015</v>
      </c>
      <c r="F681" s="462" t="s">
        <v>2572</v>
      </c>
      <c r="G681" s="464" t="s">
        <v>20</v>
      </c>
      <c r="H681" s="464"/>
      <c r="I681" s="464" t="s">
        <v>20</v>
      </c>
      <c r="J681" s="464"/>
      <c r="K681" s="464"/>
      <c r="L681" s="464"/>
      <c r="M681" s="464"/>
      <c r="N681" s="464"/>
      <c r="O681" s="464"/>
      <c r="P681" s="464"/>
      <c r="Q681" s="464"/>
      <c r="R681" s="464"/>
      <c r="S681" s="464"/>
      <c r="T681" s="464"/>
      <c r="U681" s="464"/>
      <c r="V681" s="464"/>
      <c r="W681" s="464"/>
      <c r="X681" s="467"/>
    </row>
    <row r="682" spans="1:26">
      <c r="A682" s="490">
        <v>679</v>
      </c>
      <c r="B682" s="474" t="s">
        <v>293</v>
      </c>
      <c r="C682" s="446" t="s">
        <v>980</v>
      </c>
      <c r="D682" s="446">
        <v>2009</v>
      </c>
      <c r="E682" s="462">
        <v>2017</v>
      </c>
      <c r="F682" s="462" t="s">
        <v>2572</v>
      </c>
      <c r="G682" s="464" t="s">
        <v>20</v>
      </c>
      <c r="H682" s="464"/>
      <c r="I682" s="464" t="s">
        <v>20</v>
      </c>
      <c r="J682" s="464"/>
      <c r="K682" s="464"/>
      <c r="L682" s="464"/>
      <c r="M682" s="464"/>
      <c r="N682" s="464"/>
      <c r="O682" s="464"/>
      <c r="P682" s="464"/>
      <c r="Q682" s="464"/>
      <c r="R682" s="464"/>
      <c r="S682" s="464"/>
      <c r="T682" s="464"/>
      <c r="U682" s="464"/>
      <c r="V682" s="464"/>
      <c r="W682" s="464"/>
      <c r="X682" s="467"/>
    </row>
    <row r="683" spans="1:26">
      <c r="A683" s="490">
        <v>680</v>
      </c>
      <c r="B683" s="474" t="s">
        <v>293</v>
      </c>
      <c r="C683" s="446" t="s">
        <v>981</v>
      </c>
      <c r="D683" s="446">
        <v>2009</v>
      </c>
      <c r="E683" s="462">
        <v>2017</v>
      </c>
      <c r="F683" s="462" t="s">
        <v>2572</v>
      </c>
      <c r="G683" s="464" t="s">
        <v>20</v>
      </c>
      <c r="H683" s="464"/>
      <c r="I683" s="464" t="s">
        <v>20</v>
      </c>
      <c r="J683" s="464"/>
      <c r="K683" s="464"/>
      <c r="L683" s="464"/>
      <c r="M683" s="464"/>
      <c r="N683" s="464"/>
      <c r="O683" s="464"/>
      <c r="P683" s="464"/>
      <c r="Q683" s="464"/>
      <c r="R683" s="464"/>
      <c r="S683" s="464"/>
      <c r="T683" s="464"/>
      <c r="U683" s="464"/>
      <c r="V683" s="464"/>
      <c r="W683" s="464"/>
      <c r="X683" s="467"/>
    </row>
    <row r="684" spans="1:26">
      <c r="A684" s="490">
        <v>681</v>
      </c>
      <c r="B684" s="474" t="s">
        <v>293</v>
      </c>
      <c r="C684" s="446" t="s">
        <v>1188</v>
      </c>
      <c r="D684" s="446">
        <v>2009</v>
      </c>
      <c r="E684" s="462">
        <v>2017</v>
      </c>
      <c r="F684" s="462" t="s">
        <v>2572</v>
      </c>
      <c r="G684" s="464" t="s">
        <v>20</v>
      </c>
      <c r="H684" s="464"/>
      <c r="I684" s="464" t="s">
        <v>20</v>
      </c>
      <c r="J684" s="464"/>
      <c r="K684" s="464"/>
      <c r="L684" s="464"/>
      <c r="M684" s="464"/>
      <c r="N684" s="464"/>
      <c r="O684" s="464"/>
      <c r="P684" s="464"/>
      <c r="Q684" s="464"/>
      <c r="R684" s="464"/>
      <c r="S684" s="464"/>
      <c r="T684" s="464"/>
      <c r="U684" s="464"/>
      <c r="V684" s="464"/>
      <c r="W684" s="464"/>
      <c r="X684" s="467"/>
    </row>
    <row r="685" spans="1:26">
      <c r="A685" s="490">
        <v>682</v>
      </c>
      <c r="B685" s="474" t="s">
        <v>293</v>
      </c>
      <c r="C685" s="446" t="s">
        <v>982</v>
      </c>
      <c r="D685" s="446">
        <v>2007</v>
      </c>
      <c r="E685" s="462">
        <v>2015</v>
      </c>
      <c r="F685" s="462" t="s">
        <v>2572</v>
      </c>
      <c r="G685" s="464" t="s">
        <v>20</v>
      </c>
      <c r="H685" s="464"/>
      <c r="I685" s="464" t="s">
        <v>20</v>
      </c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7"/>
    </row>
    <row r="686" spans="1:26">
      <c r="A686" s="490">
        <v>683</v>
      </c>
      <c r="B686" s="474" t="s">
        <v>293</v>
      </c>
      <c r="C686" s="446" t="s">
        <v>1189</v>
      </c>
      <c r="D686" s="446">
        <v>2007</v>
      </c>
      <c r="E686" s="462">
        <v>2015</v>
      </c>
      <c r="F686" s="462" t="s">
        <v>2572</v>
      </c>
      <c r="G686" s="464" t="s">
        <v>20</v>
      </c>
      <c r="H686" s="464"/>
      <c r="I686" s="464" t="s">
        <v>20</v>
      </c>
      <c r="J686" s="464"/>
      <c r="K686" s="464"/>
      <c r="L686" s="464"/>
      <c r="M686" s="464"/>
      <c r="N686" s="464"/>
      <c r="O686" s="464"/>
      <c r="P686" s="464"/>
      <c r="Q686" s="464"/>
      <c r="R686" s="464"/>
      <c r="S686" s="464"/>
      <c r="T686" s="464"/>
      <c r="U686" s="464"/>
      <c r="V686" s="464"/>
      <c r="W686" s="464"/>
      <c r="X686" s="467"/>
    </row>
    <row r="687" spans="1:26">
      <c r="A687" s="490">
        <v>684</v>
      </c>
      <c r="B687" s="474" t="s">
        <v>293</v>
      </c>
      <c r="C687" s="446" t="s">
        <v>983</v>
      </c>
      <c r="D687" s="446">
        <v>2007</v>
      </c>
      <c r="E687" s="462">
        <v>2015</v>
      </c>
      <c r="F687" s="462" t="s">
        <v>2572</v>
      </c>
      <c r="G687" s="464" t="s">
        <v>20</v>
      </c>
      <c r="H687" s="464"/>
      <c r="I687" s="464" t="s">
        <v>20</v>
      </c>
      <c r="J687" s="464"/>
      <c r="K687" s="464"/>
      <c r="L687" s="464"/>
      <c r="M687" s="464"/>
      <c r="N687" s="464"/>
      <c r="O687" s="464"/>
      <c r="P687" s="464"/>
      <c r="Q687" s="464"/>
      <c r="R687" s="464"/>
      <c r="S687" s="464"/>
      <c r="T687" s="464"/>
      <c r="U687" s="464"/>
      <c r="V687" s="464"/>
      <c r="W687" s="464"/>
      <c r="X687" s="467"/>
    </row>
    <row r="688" spans="1:26">
      <c r="A688" s="490">
        <v>685</v>
      </c>
      <c r="B688" s="474" t="s">
        <v>293</v>
      </c>
      <c r="C688" s="446" t="s">
        <v>984</v>
      </c>
      <c r="D688" s="446">
        <v>2012</v>
      </c>
      <c r="E688" s="462">
        <v>2013</v>
      </c>
      <c r="F688" s="462" t="s">
        <v>2572</v>
      </c>
      <c r="G688" s="464" t="s">
        <v>20</v>
      </c>
      <c r="H688" s="464"/>
      <c r="I688" s="464" t="s">
        <v>20</v>
      </c>
      <c r="J688" s="464"/>
      <c r="K688" s="464"/>
      <c r="L688" s="464"/>
      <c r="M688" s="464"/>
      <c r="N688" s="464"/>
      <c r="O688" s="464"/>
      <c r="P688" s="464"/>
      <c r="Q688" s="464"/>
      <c r="R688" s="464"/>
      <c r="S688" s="464"/>
      <c r="T688" s="464"/>
      <c r="U688" s="464"/>
      <c r="V688" s="464"/>
      <c r="W688" s="464"/>
      <c r="X688" s="467"/>
    </row>
    <row r="689" spans="1:24">
      <c r="A689" s="490">
        <v>686</v>
      </c>
      <c r="B689" s="474" t="s">
        <v>293</v>
      </c>
      <c r="C689" s="446" t="s">
        <v>294</v>
      </c>
      <c r="D689" s="446">
        <v>2012</v>
      </c>
      <c r="E689" s="462">
        <v>2013</v>
      </c>
      <c r="F689" s="462" t="s">
        <v>2572</v>
      </c>
      <c r="G689" s="464" t="s">
        <v>20</v>
      </c>
      <c r="H689" s="464"/>
      <c r="I689" s="464" t="s">
        <v>20</v>
      </c>
      <c r="J689" s="464"/>
      <c r="K689" s="464"/>
      <c r="L689" s="464"/>
      <c r="M689" s="464"/>
      <c r="N689" s="464"/>
      <c r="O689" s="464"/>
      <c r="P689" s="464"/>
      <c r="Q689" s="464"/>
      <c r="R689" s="464"/>
      <c r="S689" s="464"/>
      <c r="T689" s="464"/>
      <c r="U689" s="464"/>
      <c r="V689" s="464"/>
      <c r="W689" s="464"/>
      <c r="X689" s="467"/>
    </row>
    <row r="690" spans="1:24">
      <c r="A690" s="490">
        <v>687</v>
      </c>
      <c r="B690" s="474" t="s">
        <v>293</v>
      </c>
      <c r="C690" s="446" t="s">
        <v>1735</v>
      </c>
      <c r="D690" s="446">
        <v>2012</v>
      </c>
      <c r="E690" s="462">
        <v>2013</v>
      </c>
      <c r="F690" s="462" t="s">
        <v>2572</v>
      </c>
      <c r="G690" s="464" t="s">
        <v>20</v>
      </c>
      <c r="H690" s="464"/>
      <c r="I690" s="464" t="s">
        <v>20</v>
      </c>
      <c r="J690" s="464"/>
      <c r="K690" s="464"/>
      <c r="L690" s="464"/>
      <c r="M690" s="464"/>
      <c r="N690" s="464"/>
      <c r="O690" s="464"/>
      <c r="P690" s="464"/>
      <c r="Q690" s="464"/>
      <c r="R690" s="464"/>
      <c r="S690" s="464"/>
      <c r="T690" s="464"/>
      <c r="U690" s="464"/>
      <c r="V690" s="464"/>
      <c r="W690" s="464"/>
      <c r="X690" s="467"/>
    </row>
    <row r="691" spans="1:24">
      <c r="A691" s="490">
        <v>688</v>
      </c>
      <c r="B691" s="474" t="s">
        <v>293</v>
      </c>
      <c r="C691" s="446" t="s">
        <v>985</v>
      </c>
      <c r="D691" s="446">
        <v>2012</v>
      </c>
      <c r="E691" s="462">
        <v>2013</v>
      </c>
      <c r="F691" s="462" t="s">
        <v>2572</v>
      </c>
      <c r="G691" s="464" t="s">
        <v>20</v>
      </c>
      <c r="H691" s="464"/>
      <c r="I691" s="464" t="s">
        <v>20</v>
      </c>
      <c r="J691" s="464"/>
      <c r="K691" s="464"/>
      <c r="L691" s="464"/>
      <c r="M691" s="464"/>
      <c r="N691" s="464"/>
      <c r="O691" s="464"/>
      <c r="P691" s="464"/>
      <c r="Q691" s="464"/>
      <c r="R691" s="464"/>
      <c r="S691" s="464"/>
      <c r="T691" s="464"/>
      <c r="U691" s="464"/>
      <c r="V691" s="464"/>
      <c r="W691" s="464"/>
      <c r="X691" s="467"/>
    </row>
    <row r="692" spans="1:24">
      <c r="A692" s="490">
        <v>689</v>
      </c>
      <c r="B692" s="474" t="s">
        <v>293</v>
      </c>
      <c r="C692" s="446" t="s">
        <v>986</v>
      </c>
      <c r="D692" s="446">
        <v>2012</v>
      </c>
      <c r="E692" s="462">
        <v>2013</v>
      </c>
      <c r="F692" s="462" t="s">
        <v>2572</v>
      </c>
      <c r="G692" s="464" t="s">
        <v>20</v>
      </c>
      <c r="H692" s="464"/>
      <c r="I692" s="464" t="s">
        <v>20</v>
      </c>
      <c r="J692" s="464"/>
      <c r="K692" s="464"/>
      <c r="L692" s="464"/>
      <c r="M692" s="464"/>
      <c r="N692" s="464"/>
      <c r="O692" s="464"/>
      <c r="P692" s="464"/>
      <c r="Q692" s="464"/>
      <c r="R692" s="464"/>
      <c r="S692" s="464"/>
      <c r="T692" s="464"/>
      <c r="U692" s="464"/>
      <c r="V692" s="464"/>
      <c r="W692" s="464"/>
      <c r="X692" s="467"/>
    </row>
    <row r="693" spans="1:24">
      <c r="A693" s="490">
        <v>690</v>
      </c>
      <c r="B693" s="474" t="s">
        <v>293</v>
      </c>
      <c r="C693" s="446" t="s">
        <v>987</v>
      </c>
      <c r="D693" s="446">
        <v>2012</v>
      </c>
      <c r="E693" s="462">
        <v>2013</v>
      </c>
      <c r="F693" s="462" t="s">
        <v>2572</v>
      </c>
      <c r="G693" s="464" t="s">
        <v>20</v>
      </c>
      <c r="H693" s="464"/>
      <c r="I693" s="464" t="s">
        <v>20</v>
      </c>
      <c r="J693" s="464"/>
      <c r="K693" s="464"/>
      <c r="L693" s="464"/>
      <c r="M693" s="464"/>
      <c r="N693" s="464"/>
      <c r="O693" s="464"/>
      <c r="P693" s="464"/>
      <c r="Q693" s="464"/>
      <c r="R693" s="464"/>
      <c r="S693" s="464"/>
      <c r="T693" s="464"/>
      <c r="U693" s="464"/>
      <c r="V693" s="464"/>
      <c r="W693" s="464"/>
      <c r="X693" s="467"/>
    </row>
    <row r="694" spans="1:24">
      <c r="A694" s="490">
        <v>691</v>
      </c>
      <c r="B694" s="474" t="s">
        <v>293</v>
      </c>
      <c r="C694" s="446" t="s">
        <v>1191</v>
      </c>
      <c r="D694" s="446">
        <v>2015</v>
      </c>
      <c r="E694" s="462">
        <v>2019</v>
      </c>
      <c r="F694" s="462" t="s">
        <v>2572</v>
      </c>
      <c r="G694" s="464" t="s">
        <v>20</v>
      </c>
      <c r="H694" s="464"/>
      <c r="I694" s="464" t="s">
        <v>20</v>
      </c>
      <c r="J694" s="464"/>
      <c r="K694" s="464"/>
      <c r="L694" s="464"/>
      <c r="M694" s="464"/>
      <c r="N694" s="464"/>
      <c r="O694" s="464"/>
      <c r="P694" s="464"/>
      <c r="Q694" s="464"/>
      <c r="R694" s="464"/>
      <c r="S694" s="464"/>
      <c r="T694" s="464"/>
      <c r="U694" s="464"/>
      <c r="V694" s="464"/>
      <c r="W694" s="464"/>
      <c r="X694" s="467"/>
    </row>
    <row r="695" spans="1:24">
      <c r="A695" s="490">
        <v>692</v>
      </c>
      <c r="B695" s="474" t="s">
        <v>293</v>
      </c>
      <c r="C695" s="446" t="s">
        <v>988</v>
      </c>
      <c r="D695" s="446">
        <v>2015</v>
      </c>
      <c r="E695" s="462">
        <v>2015</v>
      </c>
      <c r="F695" s="462" t="s">
        <v>2572</v>
      </c>
      <c r="G695" s="464" t="s">
        <v>20</v>
      </c>
      <c r="H695" s="464"/>
      <c r="I695" s="464" t="s">
        <v>20</v>
      </c>
      <c r="J695" s="464"/>
      <c r="K695" s="464"/>
      <c r="L695" s="464"/>
      <c r="M695" s="464"/>
      <c r="N695" s="464"/>
      <c r="O695" s="464"/>
      <c r="P695" s="464"/>
      <c r="Q695" s="464"/>
      <c r="R695" s="464"/>
      <c r="S695" s="464"/>
      <c r="T695" s="464"/>
      <c r="U695" s="464"/>
      <c r="V695" s="464"/>
      <c r="W695" s="464"/>
      <c r="X695" s="467"/>
    </row>
    <row r="696" spans="1:24">
      <c r="A696" s="490">
        <v>693</v>
      </c>
      <c r="B696" s="474" t="s">
        <v>293</v>
      </c>
      <c r="C696" s="446" t="s">
        <v>989</v>
      </c>
      <c r="D696" s="446">
        <v>2014</v>
      </c>
      <c r="E696" s="462" t="s">
        <v>19</v>
      </c>
      <c r="F696" s="462" t="s">
        <v>2572</v>
      </c>
      <c r="G696" s="464" t="s">
        <v>20</v>
      </c>
      <c r="H696" s="464"/>
      <c r="I696" s="464" t="s">
        <v>20</v>
      </c>
      <c r="J696" s="464"/>
      <c r="K696" s="464"/>
      <c r="L696" s="464"/>
      <c r="M696" s="464"/>
      <c r="N696" s="464"/>
      <c r="O696" s="464"/>
      <c r="P696" s="464"/>
      <c r="Q696" s="464"/>
      <c r="R696" s="464"/>
      <c r="S696" s="464"/>
      <c r="T696" s="464"/>
      <c r="U696" s="464"/>
      <c r="V696" s="464"/>
      <c r="W696" s="464"/>
      <c r="X696" s="467"/>
    </row>
    <row r="697" spans="1:24">
      <c r="A697" s="490">
        <v>694</v>
      </c>
      <c r="B697" s="474" t="s">
        <v>293</v>
      </c>
      <c r="C697" s="446" t="s">
        <v>990</v>
      </c>
      <c r="D697" s="446">
        <v>2014</v>
      </c>
      <c r="E697" s="462">
        <v>2021</v>
      </c>
      <c r="F697" s="462" t="s">
        <v>2572</v>
      </c>
      <c r="G697" s="464" t="s">
        <v>20</v>
      </c>
      <c r="H697" s="464"/>
      <c r="I697" s="464" t="s">
        <v>20</v>
      </c>
      <c r="J697" s="464"/>
      <c r="K697" s="464"/>
      <c r="L697" s="464"/>
      <c r="M697" s="464"/>
      <c r="N697" s="464"/>
      <c r="O697" s="464"/>
      <c r="P697" s="464"/>
      <c r="Q697" s="464"/>
      <c r="R697" s="464"/>
      <c r="S697" s="464"/>
      <c r="T697" s="464"/>
      <c r="U697" s="464"/>
      <c r="V697" s="464"/>
      <c r="W697" s="464"/>
      <c r="X697" s="467"/>
    </row>
    <row r="698" spans="1:24">
      <c r="A698" s="490">
        <v>695</v>
      </c>
      <c r="B698" s="474" t="s">
        <v>293</v>
      </c>
      <c r="C698" s="446" t="s">
        <v>991</v>
      </c>
      <c r="D698" s="446">
        <v>2014</v>
      </c>
      <c r="E698" s="462">
        <v>2019</v>
      </c>
      <c r="F698" s="462" t="s">
        <v>2572</v>
      </c>
      <c r="G698" s="464" t="s">
        <v>20</v>
      </c>
      <c r="H698" s="464"/>
      <c r="I698" s="464" t="s">
        <v>20</v>
      </c>
      <c r="J698" s="464"/>
      <c r="K698" s="464"/>
      <c r="L698" s="464"/>
      <c r="M698" s="464"/>
      <c r="N698" s="464"/>
      <c r="O698" s="464"/>
      <c r="P698" s="464"/>
      <c r="Q698" s="464"/>
      <c r="R698" s="464"/>
      <c r="S698" s="464"/>
      <c r="T698" s="464"/>
      <c r="U698" s="464"/>
      <c r="V698" s="464"/>
      <c r="W698" s="464"/>
      <c r="X698" s="467"/>
    </row>
    <row r="699" spans="1:24">
      <c r="A699" s="490">
        <v>696</v>
      </c>
      <c r="B699" s="474" t="s">
        <v>293</v>
      </c>
      <c r="C699" s="446" t="s">
        <v>992</v>
      </c>
      <c r="D699" s="446">
        <v>2016</v>
      </c>
      <c r="E699" s="462">
        <v>2019</v>
      </c>
      <c r="F699" s="462" t="s">
        <v>2572</v>
      </c>
      <c r="G699" s="464" t="s">
        <v>20</v>
      </c>
      <c r="H699" s="464"/>
      <c r="I699" s="464" t="s">
        <v>20</v>
      </c>
      <c r="J699" s="464"/>
      <c r="K699" s="464"/>
      <c r="L699" s="464"/>
      <c r="M699" s="464"/>
      <c r="N699" s="464"/>
      <c r="O699" s="464"/>
      <c r="P699" s="464"/>
      <c r="Q699" s="464"/>
      <c r="R699" s="464"/>
      <c r="S699" s="464"/>
      <c r="T699" s="464"/>
      <c r="U699" s="464"/>
      <c r="V699" s="464"/>
      <c r="W699" s="464"/>
      <c r="X699" s="467"/>
    </row>
    <row r="700" spans="1:24">
      <c r="A700" s="490">
        <v>697</v>
      </c>
      <c r="B700" s="474" t="s">
        <v>293</v>
      </c>
      <c r="C700" s="446" t="s">
        <v>993</v>
      </c>
      <c r="D700" s="446">
        <v>2013</v>
      </c>
      <c r="E700" s="462">
        <v>2017</v>
      </c>
      <c r="F700" s="462" t="s">
        <v>2572</v>
      </c>
      <c r="G700" s="464" t="s">
        <v>20</v>
      </c>
      <c r="H700" s="464"/>
      <c r="I700" s="464" t="s">
        <v>20</v>
      </c>
      <c r="J700" s="464"/>
      <c r="K700" s="464"/>
      <c r="L700" s="464"/>
      <c r="M700" s="464"/>
      <c r="N700" s="464"/>
      <c r="O700" s="464"/>
      <c r="P700" s="464"/>
      <c r="Q700" s="464"/>
      <c r="R700" s="464"/>
      <c r="S700" s="464"/>
      <c r="T700" s="464"/>
      <c r="U700" s="464"/>
      <c r="V700" s="464"/>
      <c r="W700" s="464"/>
      <c r="X700" s="467"/>
    </row>
    <row r="701" spans="1:24">
      <c r="A701" s="490">
        <v>698</v>
      </c>
      <c r="B701" s="474" t="s">
        <v>293</v>
      </c>
      <c r="C701" s="446" t="s">
        <v>994</v>
      </c>
      <c r="D701" s="446">
        <v>2010</v>
      </c>
      <c r="E701" s="462">
        <v>2014</v>
      </c>
      <c r="F701" s="462" t="s">
        <v>2572</v>
      </c>
      <c r="G701" s="464" t="s">
        <v>20</v>
      </c>
      <c r="H701" s="464"/>
      <c r="I701" s="464" t="s">
        <v>20</v>
      </c>
      <c r="J701" s="464"/>
      <c r="K701" s="464"/>
      <c r="L701" s="464"/>
      <c r="M701" s="464"/>
      <c r="N701" s="464"/>
      <c r="O701" s="464"/>
      <c r="P701" s="464"/>
      <c r="Q701" s="464"/>
      <c r="R701" s="464"/>
      <c r="S701" s="464"/>
      <c r="T701" s="464"/>
      <c r="U701" s="464"/>
      <c r="V701" s="464"/>
      <c r="W701" s="464"/>
      <c r="X701" s="467"/>
    </row>
    <row r="702" spans="1:24">
      <c r="A702" s="490">
        <v>699</v>
      </c>
      <c r="B702" s="474" t="s">
        <v>293</v>
      </c>
      <c r="C702" s="446" t="s">
        <v>295</v>
      </c>
      <c r="D702" s="446">
        <v>2013</v>
      </c>
      <c r="E702" s="462">
        <v>2020</v>
      </c>
      <c r="F702" s="462" t="s">
        <v>2572</v>
      </c>
      <c r="G702" s="464" t="s">
        <v>20</v>
      </c>
      <c r="H702" s="464"/>
      <c r="I702" s="464" t="s">
        <v>20</v>
      </c>
      <c r="J702" s="464"/>
      <c r="K702" s="464"/>
      <c r="L702" s="464"/>
      <c r="M702" s="464"/>
      <c r="N702" s="464"/>
      <c r="O702" s="464"/>
      <c r="P702" s="464"/>
      <c r="Q702" s="464"/>
      <c r="R702" s="464"/>
      <c r="S702" s="464"/>
      <c r="T702" s="464"/>
      <c r="U702" s="464"/>
      <c r="V702" s="464"/>
      <c r="W702" s="464"/>
      <c r="X702" s="467"/>
    </row>
    <row r="703" spans="1:24">
      <c r="A703" s="490">
        <v>700</v>
      </c>
      <c r="B703" s="474" t="s">
        <v>293</v>
      </c>
      <c r="C703" s="446" t="s">
        <v>295</v>
      </c>
      <c r="D703" s="446">
        <v>2014</v>
      </c>
      <c r="E703" s="462">
        <v>2020</v>
      </c>
      <c r="F703" s="462" t="s">
        <v>2572</v>
      </c>
      <c r="G703" s="464" t="s">
        <v>20</v>
      </c>
      <c r="H703" s="464"/>
      <c r="I703" s="464" t="s">
        <v>20</v>
      </c>
      <c r="J703" s="464"/>
      <c r="K703" s="464"/>
      <c r="L703" s="464"/>
      <c r="M703" s="464"/>
      <c r="N703" s="464"/>
      <c r="O703" s="464"/>
      <c r="P703" s="464"/>
      <c r="Q703" s="464"/>
      <c r="R703" s="464"/>
      <c r="S703" s="464"/>
      <c r="T703" s="464"/>
      <c r="U703" s="464"/>
      <c r="V703" s="464"/>
      <c r="W703" s="464"/>
      <c r="X703" s="467"/>
    </row>
    <row r="704" spans="1:24">
      <c r="A704" s="490">
        <v>701</v>
      </c>
      <c r="B704" s="474" t="s">
        <v>293</v>
      </c>
      <c r="C704" s="446" t="s">
        <v>995</v>
      </c>
      <c r="D704" s="446">
        <v>2014</v>
      </c>
      <c r="E704" s="462">
        <v>2017</v>
      </c>
      <c r="F704" s="462" t="s">
        <v>2572</v>
      </c>
      <c r="G704" s="464" t="s">
        <v>20</v>
      </c>
      <c r="H704" s="464"/>
      <c r="I704" s="464" t="s">
        <v>20</v>
      </c>
      <c r="J704" s="464"/>
      <c r="K704" s="464"/>
      <c r="L704" s="464"/>
      <c r="M704" s="464"/>
      <c r="N704" s="464"/>
      <c r="O704" s="464"/>
      <c r="P704" s="464"/>
      <c r="Q704" s="464"/>
      <c r="R704" s="464"/>
      <c r="S704" s="464"/>
      <c r="T704" s="464"/>
      <c r="U704" s="464"/>
      <c r="V704" s="464"/>
      <c r="W704" s="464"/>
      <c r="X704" s="467"/>
    </row>
    <row r="705" spans="1:24">
      <c r="A705" s="490">
        <v>702</v>
      </c>
      <c r="B705" s="474" t="s">
        <v>293</v>
      </c>
      <c r="C705" s="446" t="s">
        <v>996</v>
      </c>
      <c r="D705" s="446">
        <v>2014</v>
      </c>
      <c r="E705" s="462" t="s">
        <v>19</v>
      </c>
      <c r="F705" s="462" t="s">
        <v>2572</v>
      </c>
      <c r="G705" s="464" t="s">
        <v>20</v>
      </c>
      <c r="H705" s="464"/>
      <c r="I705" s="464" t="s">
        <v>20</v>
      </c>
      <c r="J705" s="464"/>
      <c r="K705" s="464"/>
      <c r="L705" s="464"/>
      <c r="M705" s="464"/>
      <c r="N705" s="464"/>
      <c r="O705" s="464"/>
      <c r="P705" s="464"/>
      <c r="Q705" s="464"/>
      <c r="R705" s="464"/>
      <c r="S705" s="464"/>
      <c r="T705" s="464"/>
      <c r="U705" s="464"/>
      <c r="V705" s="464"/>
      <c r="W705" s="464"/>
      <c r="X705" s="467"/>
    </row>
    <row r="706" spans="1:24">
      <c r="A706" s="490">
        <v>703</v>
      </c>
      <c r="B706" s="474" t="s">
        <v>293</v>
      </c>
      <c r="C706" s="446" t="s">
        <v>311</v>
      </c>
      <c r="D706" s="446">
        <v>2011</v>
      </c>
      <c r="E706" s="462">
        <v>2015</v>
      </c>
      <c r="F706" s="462" t="s">
        <v>2572</v>
      </c>
      <c r="G706" s="464" t="s">
        <v>20</v>
      </c>
      <c r="H706" s="464"/>
      <c r="I706" s="464" t="s">
        <v>20</v>
      </c>
      <c r="J706" s="464"/>
      <c r="K706" s="464"/>
      <c r="L706" s="464"/>
      <c r="M706" s="464"/>
      <c r="N706" s="464"/>
      <c r="O706" s="464"/>
      <c r="P706" s="464"/>
      <c r="Q706" s="464"/>
      <c r="R706" s="464"/>
      <c r="S706" s="464"/>
      <c r="T706" s="464"/>
      <c r="U706" s="464"/>
      <c r="V706" s="464"/>
      <c r="W706" s="464"/>
      <c r="X706" s="467"/>
    </row>
    <row r="707" spans="1:24">
      <c r="A707" s="490">
        <v>704</v>
      </c>
      <c r="B707" s="474" t="s">
        <v>293</v>
      </c>
      <c r="C707" s="446" t="s">
        <v>313</v>
      </c>
      <c r="D707" s="446">
        <v>2013</v>
      </c>
      <c r="E707" s="462">
        <v>2016</v>
      </c>
      <c r="F707" s="462" t="s">
        <v>2572</v>
      </c>
      <c r="G707" s="464" t="s">
        <v>20</v>
      </c>
      <c r="H707" s="464"/>
      <c r="I707" s="464" t="s">
        <v>20</v>
      </c>
      <c r="J707" s="464"/>
      <c r="K707" s="464"/>
      <c r="L707" s="464"/>
      <c r="M707" s="464"/>
      <c r="N707" s="464"/>
      <c r="O707" s="464"/>
      <c r="P707" s="464"/>
      <c r="Q707" s="464"/>
      <c r="R707" s="464"/>
      <c r="S707" s="464"/>
      <c r="T707" s="464"/>
      <c r="U707" s="464"/>
      <c r="V707" s="464"/>
      <c r="W707" s="464"/>
      <c r="X707" s="467"/>
    </row>
    <row r="708" spans="1:24">
      <c r="A708" s="490">
        <v>705</v>
      </c>
      <c r="B708" s="474" t="s">
        <v>293</v>
      </c>
      <c r="C708" s="446" t="s">
        <v>997</v>
      </c>
      <c r="D708" s="446">
        <v>2013</v>
      </c>
      <c r="E708" s="462">
        <v>2013</v>
      </c>
      <c r="F708" s="462" t="s">
        <v>2572</v>
      </c>
      <c r="G708" s="464" t="s">
        <v>20</v>
      </c>
      <c r="H708" s="464"/>
      <c r="I708" s="464" t="s">
        <v>20</v>
      </c>
      <c r="J708" s="464"/>
      <c r="K708" s="464"/>
      <c r="L708" s="464"/>
      <c r="M708" s="464"/>
      <c r="N708" s="464"/>
      <c r="O708" s="464"/>
      <c r="P708" s="464"/>
      <c r="Q708" s="464"/>
      <c r="R708" s="464"/>
      <c r="S708" s="464"/>
      <c r="T708" s="464"/>
      <c r="U708" s="464"/>
      <c r="V708" s="464"/>
      <c r="W708" s="464"/>
      <c r="X708" s="467"/>
    </row>
    <row r="709" spans="1:24">
      <c r="A709" s="490">
        <v>706</v>
      </c>
      <c r="B709" s="474" t="s">
        <v>1703</v>
      </c>
      <c r="C709" s="446" t="s">
        <v>1736</v>
      </c>
      <c r="D709" s="446">
        <v>2019</v>
      </c>
      <c r="E709" s="462" t="s">
        <v>19</v>
      </c>
      <c r="F709" s="462" t="s">
        <v>2572</v>
      </c>
      <c r="G709" s="464"/>
      <c r="H709" s="464"/>
      <c r="I709" s="464" t="s">
        <v>20</v>
      </c>
      <c r="J709" s="464"/>
      <c r="K709" s="464"/>
      <c r="L709" s="464"/>
      <c r="M709" s="464"/>
      <c r="N709" s="464"/>
      <c r="O709" s="464"/>
      <c r="P709" s="464"/>
      <c r="Q709" s="464"/>
      <c r="R709" s="464"/>
      <c r="S709" s="464"/>
      <c r="T709" s="464"/>
      <c r="U709" s="464"/>
      <c r="V709" s="464"/>
      <c r="W709" s="464"/>
      <c r="X709" s="467"/>
    </row>
    <row r="710" spans="1:24">
      <c r="A710" s="490">
        <v>707</v>
      </c>
      <c r="B710" s="474" t="s">
        <v>1698</v>
      </c>
      <c r="C710" s="446" t="s">
        <v>297</v>
      </c>
      <c r="D710" s="446">
        <v>2015</v>
      </c>
      <c r="E710" s="462" t="s">
        <v>19</v>
      </c>
      <c r="F710" s="462" t="s">
        <v>2572</v>
      </c>
      <c r="G710" s="464"/>
      <c r="H710" s="464" t="s">
        <v>20</v>
      </c>
      <c r="I710" s="464" t="s">
        <v>20</v>
      </c>
      <c r="J710" s="464"/>
      <c r="K710" s="464"/>
      <c r="L710" s="464"/>
      <c r="M710" s="464"/>
      <c r="N710" s="464"/>
      <c r="O710" s="464"/>
      <c r="P710" s="464"/>
      <c r="Q710" s="464"/>
      <c r="R710" s="464"/>
      <c r="S710" s="464"/>
      <c r="T710" s="464"/>
      <c r="U710" s="464"/>
      <c r="V710" s="464"/>
      <c r="W710" s="464"/>
      <c r="X710" s="467"/>
    </row>
    <row r="711" spans="1:24">
      <c r="A711" s="490">
        <v>708</v>
      </c>
      <c r="B711" s="481" t="s">
        <v>301</v>
      </c>
      <c r="C711" s="486" t="s">
        <v>1846</v>
      </c>
      <c r="D711" s="446">
        <v>2018</v>
      </c>
      <c r="E711" s="446" t="s">
        <v>19</v>
      </c>
      <c r="F711" s="446" t="s">
        <v>1990</v>
      </c>
      <c r="G711" s="464"/>
      <c r="H711" s="464"/>
      <c r="I711" s="464" t="s">
        <v>20</v>
      </c>
      <c r="J711" s="464"/>
      <c r="K711" s="464" t="s">
        <v>20</v>
      </c>
      <c r="L711" s="464" t="s">
        <v>20</v>
      </c>
      <c r="M711" s="464" t="s">
        <v>20</v>
      </c>
      <c r="N711" s="464"/>
      <c r="O711" s="464" t="s">
        <v>20</v>
      </c>
      <c r="P711" s="464" t="s">
        <v>20</v>
      </c>
      <c r="Q711" s="464" t="s">
        <v>20</v>
      </c>
      <c r="R711" s="464" t="s">
        <v>20</v>
      </c>
      <c r="S711" s="464"/>
      <c r="T711" s="464"/>
      <c r="U711" s="464" t="s">
        <v>20</v>
      </c>
      <c r="V711" s="464" t="s">
        <v>20</v>
      </c>
      <c r="W711" s="464"/>
      <c r="X711" s="467"/>
    </row>
    <row r="712" spans="1:24">
      <c r="A712" s="490">
        <v>709</v>
      </c>
      <c r="B712" s="474" t="s">
        <v>301</v>
      </c>
      <c r="C712" s="446" t="s">
        <v>302</v>
      </c>
      <c r="D712" s="446">
        <v>2017</v>
      </c>
      <c r="E712" s="462" t="s">
        <v>19</v>
      </c>
      <c r="F712" s="462" t="s">
        <v>2572</v>
      </c>
      <c r="G712" s="464"/>
      <c r="H712" s="464"/>
      <c r="I712" s="464" t="s">
        <v>20</v>
      </c>
      <c r="J712" s="464"/>
      <c r="K712" s="464"/>
      <c r="L712" s="464"/>
      <c r="M712" s="464"/>
      <c r="N712" s="464" t="s">
        <v>20</v>
      </c>
      <c r="O712" s="464"/>
      <c r="P712" s="464"/>
      <c r="Q712" s="464"/>
      <c r="R712" s="464"/>
      <c r="S712" s="464"/>
      <c r="T712" s="464"/>
      <c r="U712" s="464"/>
      <c r="V712" s="464"/>
      <c r="W712" s="464"/>
      <c r="X712" s="467"/>
    </row>
    <row r="713" spans="1:24">
      <c r="A713" s="490">
        <v>710</v>
      </c>
      <c r="B713" s="474" t="s">
        <v>301</v>
      </c>
      <c r="C713" s="446" t="s">
        <v>318</v>
      </c>
      <c r="D713" s="446">
        <v>2016</v>
      </c>
      <c r="E713" s="462" t="s">
        <v>19</v>
      </c>
      <c r="F713" s="462" t="s">
        <v>2572</v>
      </c>
      <c r="G713" s="464"/>
      <c r="H713" s="464"/>
      <c r="I713" s="464" t="s">
        <v>20</v>
      </c>
      <c r="J713" s="464"/>
      <c r="K713" s="464"/>
      <c r="L713" s="464"/>
      <c r="M713" s="464"/>
      <c r="N713" s="464" t="s">
        <v>20</v>
      </c>
      <c r="O713" s="464"/>
      <c r="P713" s="464"/>
      <c r="Q713" s="464"/>
      <c r="R713" s="464"/>
      <c r="S713" s="464"/>
      <c r="T713" s="464"/>
      <c r="U713" s="464"/>
      <c r="V713" s="464"/>
      <c r="W713" s="464"/>
      <c r="X713" s="467"/>
    </row>
    <row r="714" spans="1:24">
      <c r="A714" s="490">
        <v>711</v>
      </c>
      <c r="B714" s="474" t="s">
        <v>301</v>
      </c>
      <c r="C714" s="446" t="s">
        <v>305</v>
      </c>
      <c r="D714" s="446">
        <v>2013</v>
      </c>
      <c r="E714" s="462" t="s">
        <v>19</v>
      </c>
      <c r="F714" s="462" t="s">
        <v>2572</v>
      </c>
      <c r="G714" s="464"/>
      <c r="H714" s="464"/>
      <c r="I714" s="464" t="s">
        <v>20</v>
      </c>
      <c r="J714" s="464"/>
      <c r="K714" s="464"/>
      <c r="L714" s="464"/>
      <c r="M714" s="464"/>
      <c r="N714" s="464" t="s">
        <v>20</v>
      </c>
      <c r="O714" s="464"/>
      <c r="P714" s="464"/>
      <c r="Q714" s="464"/>
      <c r="R714" s="464"/>
      <c r="S714" s="464"/>
      <c r="T714" s="464"/>
      <c r="U714" s="464"/>
      <c r="V714" s="464"/>
      <c r="W714" s="464"/>
      <c r="X714" s="467"/>
    </row>
    <row r="715" spans="1:24">
      <c r="A715" s="490">
        <v>712</v>
      </c>
      <c r="B715" s="474" t="s">
        <v>301</v>
      </c>
      <c r="C715" s="446" t="s">
        <v>1457</v>
      </c>
      <c r="D715" s="446">
        <v>1999</v>
      </c>
      <c r="E715" s="462">
        <v>2008</v>
      </c>
      <c r="F715" s="462" t="s">
        <v>2572</v>
      </c>
      <c r="G715" s="464"/>
      <c r="H715" s="464"/>
      <c r="I715" s="464" t="s">
        <v>20</v>
      </c>
      <c r="J715" s="464"/>
      <c r="K715" s="464"/>
      <c r="L715" s="464"/>
      <c r="M715" s="464"/>
      <c r="N715" s="464"/>
      <c r="O715" s="464"/>
      <c r="P715" s="464"/>
      <c r="Q715" s="464"/>
      <c r="R715" s="464"/>
      <c r="S715" s="464"/>
      <c r="T715" s="464"/>
      <c r="U715" s="464"/>
      <c r="V715" s="464"/>
      <c r="W715" s="464"/>
      <c r="X715" s="467"/>
    </row>
    <row r="716" spans="1:24">
      <c r="A716" s="490">
        <v>713</v>
      </c>
      <c r="B716" s="474" t="s">
        <v>301</v>
      </c>
      <c r="C716" s="446" t="s">
        <v>308</v>
      </c>
      <c r="D716" s="446">
        <v>2015</v>
      </c>
      <c r="E716" s="462" t="s">
        <v>19</v>
      </c>
      <c r="F716" s="462" t="s">
        <v>2572</v>
      </c>
      <c r="G716" s="464"/>
      <c r="H716" s="464"/>
      <c r="I716" s="464" t="s">
        <v>20</v>
      </c>
      <c r="J716" s="464"/>
      <c r="K716" s="464"/>
      <c r="L716" s="464"/>
      <c r="M716" s="464"/>
      <c r="N716" s="464" t="s">
        <v>20</v>
      </c>
      <c r="O716" s="464"/>
      <c r="P716" s="464"/>
      <c r="Q716" s="464"/>
      <c r="R716" s="464"/>
      <c r="S716" s="464"/>
      <c r="T716" s="464"/>
      <c r="U716" s="464"/>
      <c r="V716" s="464"/>
      <c r="W716" s="464"/>
      <c r="X716" s="467"/>
    </row>
    <row r="717" spans="1:24">
      <c r="A717" s="490">
        <v>714</v>
      </c>
      <c r="B717" s="474" t="s">
        <v>301</v>
      </c>
      <c r="C717" s="446" t="s">
        <v>311</v>
      </c>
      <c r="D717" s="446">
        <v>2008</v>
      </c>
      <c r="E717" s="462">
        <v>2015</v>
      </c>
      <c r="F717" s="462" t="s">
        <v>2572</v>
      </c>
      <c r="G717" s="464"/>
      <c r="H717" s="464"/>
      <c r="I717" s="464" t="s">
        <v>20</v>
      </c>
      <c r="J717" s="464"/>
      <c r="K717" s="464"/>
      <c r="L717" s="464"/>
      <c r="M717" s="464"/>
      <c r="N717" s="464"/>
      <c r="O717" s="464"/>
      <c r="P717" s="464"/>
      <c r="Q717" s="464"/>
      <c r="R717" s="464"/>
      <c r="S717" s="464"/>
      <c r="T717" s="464"/>
      <c r="U717" s="464"/>
      <c r="V717" s="464"/>
      <c r="W717" s="464"/>
      <c r="X717" s="467"/>
    </row>
    <row r="718" spans="1:24">
      <c r="A718" s="490">
        <v>715</v>
      </c>
      <c r="B718" s="474" t="s">
        <v>301</v>
      </c>
      <c r="C718" s="446" t="s">
        <v>311</v>
      </c>
      <c r="D718" s="446">
        <v>2015</v>
      </c>
      <c r="E718" s="462" t="s">
        <v>19</v>
      </c>
      <c r="F718" s="462" t="s">
        <v>2572</v>
      </c>
      <c r="G718" s="464"/>
      <c r="H718" s="464"/>
      <c r="I718" s="464" t="s">
        <v>20</v>
      </c>
      <c r="J718" s="464"/>
      <c r="K718" s="464"/>
      <c r="L718" s="464"/>
      <c r="M718" s="464"/>
      <c r="N718" s="464" t="s">
        <v>20</v>
      </c>
      <c r="O718" s="464"/>
      <c r="P718" s="464"/>
      <c r="Q718" s="464"/>
      <c r="R718" s="464"/>
      <c r="S718" s="464"/>
      <c r="T718" s="464"/>
      <c r="U718" s="464"/>
      <c r="V718" s="464"/>
      <c r="W718" s="464"/>
      <c r="X718" s="467"/>
    </row>
    <row r="719" spans="1:24">
      <c r="A719" s="490">
        <v>716</v>
      </c>
      <c r="B719" s="474" t="s">
        <v>301</v>
      </c>
      <c r="C719" s="446" t="s">
        <v>313</v>
      </c>
      <c r="D719" s="446">
        <v>2010</v>
      </c>
      <c r="E719" s="462">
        <v>2019</v>
      </c>
      <c r="F719" s="462" t="s">
        <v>2572</v>
      </c>
      <c r="G719" s="464"/>
      <c r="H719" s="464"/>
      <c r="I719" s="464" t="s">
        <v>20</v>
      </c>
      <c r="J719" s="464"/>
      <c r="K719" s="464"/>
      <c r="L719" s="464"/>
      <c r="M719" s="464"/>
      <c r="N719" s="464" t="s">
        <v>20</v>
      </c>
      <c r="O719" s="464"/>
      <c r="P719" s="464"/>
      <c r="Q719" s="464"/>
      <c r="R719" s="464"/>
      <c r="S719" s="464"/>
      <c r="T719" s="464"/>
      <c r="U719" s="464"/>
      <c r="V719" s="464"/>
      <c r="W719" s="464"/>
      <c r="X719" s="467"/>
    </row>
    <row r="720" spans="1:24">
      <c r="A720" s="490">
        <v>717</v>
      </c>
      <c r="B720" s="474" t="s">
        <v>301</v>
      </c>
      <c r="C720" s="446" t="s">
        <v>997</v>
      </c>
      <c r="D720" s="446">
        <v>2007</v>
      </c>
      <c r="E720" s="462">
        <v>2014</v>
      </c>
      <c r="F720" s="462" t="s">
        <v>2572</v>
      </c>
      <c r="G720" s="464"/>
      <c r="H720" s="464"/>
      <c r="I720" s="464" t="s">
        <v>20</v>
      </c>
      <c r="J720" s="464"/>
      <c r="K720" s="464"/>
      <c r="L720" s="464"/>
      <c r="M720" s="464"/>
      <c r="N720" s="464"/>
      <c r="O720" s="464"/>
      <c r="P720" s="464"/>
      <c r="Q720" s="464"/>
      <c r="R720" s="464"/>
      <c r="S720" s="464"/>
      <c r="T720" s="464"/>
      <c r="U720" s="464"/>
      <c r="V720" s="464"/>
      <c r="W720" s="464"/>
      <c r="X720" s="467"/>
    </row>
    <row r="721" spans="1:24">
      <c r="A721" s="490">
        <v>718</v>
      </c>
      <c r="B721" s="474" t="s">
        <v>301</v>
      </c>
      <c r="C721" s="446" t="s">
        <v>1196</v>
      </c>
      <c r="D721" s="446">
        <v>2007</v>
      </c>
      <c r="E721" s="462">
        <v>2014</v>
      </c>
      <c r="F721" s="462" t="s">
        <v>2572</v>
      </c>
      <c r="G721" s="464"/>
      <c r="H721" s="464"/>
      <c r="I721" s="464" t="s">
        <v>20</v>
      </c>
      <c r="J721" s="464"/>
      <c r="K721" s="464"/>
      <c r="L721" s="464"/>
      <c r="M721" s="464"/>
      <c r="N721" s="464"/>
      <c r="O721" s="464"/>
      <c r="P721" s="464"/>
      <c r="Q721" s="464"/>
      <c r="R721" s="464"/>
      <c r="S721" s="464"/>
      <c r="T721" s="464"/>
      <c r="U721" s="464"/>
      <c r="V721" s="464"/>
      <c r="W721" s="464"/>
      <c r="X721" s="467"/>
    </row>
    <row r="722" spans="1:24">
      <c r="A722" s="490">
        <v>719</v>
      </c>
      <c r="B722" s="474" t="s">
        <v>320</v>
      </c>
      <c r="C722" s="446" t="s">
        <v>998</v>
      </c>
      <c r="D722" s="446">
        <v>2014</v>
      </c>
      <c r="E722" s="462">
        <v>2021</v>
      </c>
      <c r="F722" s="462" t="s">
        <v>2572</v>
      </c>
      <c r="G722" s="464" t="s">
        <v>20</v>
      </c>
      <c r="H722" s="464"/>
      <c r="I722" s="464" t="s">
        <v>20</v>
      </c>
      <c r="J722" s="464"/>
      <c r="K722" s="464"/>
      <c r="L722" s="464"/>
      <c r="M722" s="464"/>
      <c r="N722" s="464"/>
      <c r="O722" s="464"/>
      <c r="P722" s="464"/>
      <c r="Q722" s="464"/>
      <c r="R722" s="464"/>
      <c r="S722" s="464"/>
      <c r="T722" s="464"/>
      <c r="U722" s="464"/>
      <c r="V722" s="464"/>
      <c r="W722" s="464"/>
      <c r="X722" s="467"/>
    </row>
    <row r="723" spans="1:24">
      <c r="A723" s="490">
        <v>720</v>
      </c>
      <c r="B723" s="474" t="s">
        <v>320</v>
      </c>
      <c r="C723" s="446" t="s">
        <v>999</v>
      </c>
      <c r="D723" s="446">
        <v>2007</v>
      </c>
      <c r="E723" s="462">
        <v>2010</v>
      </c>
      <c r="F723" s="462" t="s">
        <v>2572</v>
      </c>
      <c r="G723" s="464" t="s">
        <v>20</v>
      </c>
      <c r="H723" s="464"/>
      <c r="I723" s="464" t="s">
        <v>20</v>
      </c>
      <c r="J723" s="464"/>
      <c r="K723" s="464"/>
      <c r="L723" s="464"/>
      <c r="M723" s="464"/>
      <c r="N723" s="464"/>
      <c r="O723" s="464"/>
      <c r="P723" s="464"/>
      <c r="Q723" s="464"/>
      <c r="R723" s="464"/>
      <c r="S723" s="464"/>
      <c r="T723" s="464"/>
      <c r="U723" s="464"/>
      <c r="V723" s="464"/>
      <c r="W723" s="464"/>
      <c r="X723" s="467"/>
    </row>
    <row r="724" spans="1:24">
      <c r="A724" s="490">
        <v>721</v>
      </c>
      <c r="B724" s="474" t="s">
        <v>320</v>
      </c>
      <c r="C724" s="446" t="s">
        <v>321</v>
      </c>
      <c r="D724" s="446">
        <v>2007</v>
      </c>
      <c r="E724" s="462">
        <v>2016</v>
      </c>
      <c r="F724" s="462" t="s">
        <v>2572</v>
      </c>
      <c r="G724" s="464" t="s">
        <v>20</v>
      </c>
      <c r="H724" s="464"/>
      <c r="I724" s="464" t="s">
        <v>20</v>
      </c>
      <c r="J724" s="464"/>
      <c r="K724" s="464"/>
      <c r="L724" s="464"/>
      <c r="M724" s="464"/>
      <c r="N724" s="464"/>
      <c r="O724" s="464"/>
      <c r="P724" s="464"/>
      <c r="Q724" s="464"/>
      <c r="R724" s="464"/>
      <c r="S724" s="464"/>
      <c r="T724" s="464"/>
      <c r="U724" s="464"/>
      <c r="V724" s="464"/>
      <c r="W724" s="464"/>
      <c r="X724" s="467"/>
    </row>
    <row r="725" spans="1:24">
      <c r="A725" s="490">
        <v>722</v>
      </c>
      <c r="B725" s="474" t="s">
        <v>320</v>
      </c>
      <c r="C725" s="446" t="s">
        <v>321</v>
      </c>
      <c r="D725" s="446">
        <v>2016</v>
      </c>
      <c r="E725" s="462" t="s">
        <v>19</v>
      </c>
      <c r="F725" s="462" t="s">
        <v>2572</v>
      </c>
      <c r="G725" s="464"/>
      <c r="H725" s="464" t="s">
        <v>20</v>
      </c>
      <c r="I725" s="464" t="s">
        <v>20</v>
      </c>
      <c r="J725" s="464"/>
      <c r="K725" s="464"/>
      <c r="L725" s="464"/>
      <c r="M725" s="464"/>
      <c r="N725" s="464"/>
      <c r="O725" s="464"/>
      <c r="P725" s="464"/>
      <c r="Q725" s="464"/>
      <c r="R725" s="464"/>
      <c r="S725" s="464"/>
      <c r="T725" s="464"/>
      <c r="U725" s="464"/>
      <c r="V725" s="464"/>
      <c r="W725" s="464"/>
      <c r="X725" s="467"/>
    </row>
    <row r="726" spans="1:24">
      <c r="A726" s="490">
        <v>723</v>
      </c>
      <c r="B726" s="474" t="s">
        <v>320</v>
      </c>
      <c r="C726" s="446" t="s">
        <v>1000</v>
      </c>
      <c r="D726" s="446">
        <v>2020</v>
      </c>
      <c r="E726" s="462">
        <v>2022</v>
      </c>
      <c r="F726" s="462" t="s">
        <v>2572</v>
      </c>
      <c r="G726" s="464" t="s">
        <v>20</v>
      </c>
      <c r="H726" s="464"/>
      <c r="I726" s="464" t="s">
        <v>20</v>
      </c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7"/>
    </row>
    <row r="727" spans="1:24">
      <c r="A727" s="490">
        <v>724</v>
      </c>
      <c r="B727" s="474" t="s">
        <v>320</v>
      </c>
      <c r="C727" s="446" t="s">
        <v>1001</v>
      </c>
      <c r="D727" s="446">
        <v>2007</v>
      </c>
      <c r="E727" s="462">
        <v>2010</v>
      </c>
      <c r="F727" s="462" t="s">
        <v>2572</v>
      </c>
      <c r="G727" s="464"/>
      <c r="H727" s="464"/>
      <c r="I727" s="464" t="s">
        <v>20</v>
      </c>
      <c r="J727" s="464"/>
      <c r="K727" s="464"/>
      <c r="L727" s="464"/>
      <c r="M727" s="464"/>
      <c r="N727" s="464"/>
      <c r="O727" s="464"/>
      <c r="P727" s="464"/>
      <c r="Q727" s="464"/>
      <c r="R727" s="464"/>
      <c r="S727" s="464"/>
      <c r="T727" s="464"/>
      <c r="U727" s="464"/>
      <c r="V727" s="464"/>
      <c r="W727" s="464"/>
      <c r="X727" s="467"/>
    </row>
    <row r="728" spans="1:24">
      <c r="A728" s="490">
        <v>725</v>
      </c>
      <c r="B728" s="474" t="s">
        <v>320</v>
      </c>
      <c r="C728" s="446" t="s">
        <v>1001</v>
      </c>
      <c r="D728" s="446">
        <v>2011</v>
      </c>
      <c r="E728" s="462">
        <v>2020</v>
      </c>
      <c r="F728" s="462" t="s">
        <v>2572</v>
      </c>
      <c r="G728" s="464"/>
      <c r="H728" s="464"/>
      <c r="I728" s="464" t="s">
        <v>20</v>
      </c>
      <c r="J728" s="464"/>
      <c r="K728" s="464"/>
      <c r="L728" s="464"/>
      <c r="M728" s="464"/>
      <c r="N728" s="464"/>
      <c r="O728" s="464"/>
      <c r="P728" s="464"/>
      <c r="Q728" s="464"/>
      <c r="R728" s="464"/>
      <c r="S728" s="464"/>
      <c r="T728" s="464"/>
      <c r="U728" s="464"/>
      <c r="V728" s="464"/>
      <c r="W728" s="464"/>
      <c r="X728" s="467"/>
    </row>
    <row r="729" spans="1:24">
      <c r="A729" s="490">
        <v>726</v>
      </c>
      <c r="B729" s="474" t="s">
        <v>320</v>
      </c>
      <c r="C729" s="446" t="s">
        <v>1001</v>
      </c>
      <c r="D729" s="446">
        <v>2021</v>
      </c>
      <c r="E729" s="462">
        <v>2022</v>
      </c>
      <c r="F729" s="462" t="s">
        <v>2572</v>
      </c>
      <c r="G729" s="464"/>
      <c r="H729" s="464"/>
      <c r="I729" s="464" t="s">
        <v>20</v>
      </c>
      <c r="J729" s="464"/>
      <c r="K729" s="464"/>
      <c r="L729" s="464"/>
      <c r="M729" s="464"/>
      <c r="N729" s="464"/>
      <c r="O729" s="464"/>
      <c r="P729" s="464"/>
      <c r="Q729" s="464"/>
      <c r="R729" s="464"/>
      <c r="S729" s="464"/>
      <c r="T729" s="464"/>
      <c r="U729" s="464"/>
      <c r="V729" s="464"/>
      <c r="W729" s="464"/>
      <c r="X729" s="467"/>
    </row>
    <row r="730" spans="1:24">
      <c r="A730" s="490">
        <v>727</v>
      </c>
      <c r="B730" s="474" t="s">
        <v>320</v>
      </c>
      <c r="C730" s="446" t="s">
        <v>1002</v>
      </c>
      <c r="D730" s="446">
        <v>2008</v>
      </c>
      <c r="E730" s="462">
        <v>2012</v>
      </c>
      <c r="F730" s="462" t="s">
        <v>2572</v>
      </c>
      <c r="G730" s="464" t="s">
        <v>20</v>
      </c>
      <c r="H730" s="464"/>
      <c r="I730" s="464" t="s">
        <v>20</v>
      </c>
      <c r="J730" s="464"/>
      <c r="K730" s="464"/>
      <c r="L730" s="464"/>
      <c r="M730" s="464"/>
      <c r="N730" s="464"/>
      <c r="O730" s="464"/>
      <c r="P730" s="464"/>
      <c r="Q730" s="464"/>
      <c r="R730" s="464"/>
      <c r="S730" s="464"/>
      <c r="T730" s="464"/>
      <c r="U730" s="464"/>
      <c r="V730" s="464"/>
      <c r="W730" s="464"/>
      <c r="X730" s="467"/>
    </row>
    <row r="731" spans="1:24">
      <c r="A731" s="490">
        <v>728</v>
      </c>
      <c r="B731" s="474" t="s">
        <v>320</v>
      </c>
      <c r="C731" s="446" t="s">
        <v>1003</v>
      </c>
      <c r="D731" s="446">
        <v>2007</v>
      </c>
      <c r="E731" s="462">
        <v>2017</v>
      </c>
      <c r="F731" s="462" t="s">
        <v>2572</v>
      </c>
      <c r="G731" s="464" t="s">
        <v>20</v>
      </c>
      <c r="H731" s="464"/>
      <c r="I731" s="464" t="s">
        <v>20</v>
      </c>
      <c r="J731" s="464"/>
      <c r="K731" s="464"/>
      <c r="L731" s="464"/>
      <c r="M731" s="464"/>
      <c r="N731" s="464"/>
      <c r="O731" s="464"/>
      <c r="P731" s="464"/>
      <c r="Q731" s="464"/>
      <c r="R731" s="464"/>
      <c r="S731" s="464"/>
      <c r="T731" s="464"/>
      <c r="U731" s="464"/>
      <c r="V731" s="464"/>
      <c r="W731" s="464"/>
      <c r="X731" s="467"/>
    </row>
    <row r="732" spans="1:24">
      <c r="A732" s="490">
        <v>729</v>
      </c>
      <c r="B732" s="474" t="s">
        <v>320</v>
      </c>
      <c r="C732" s="446" t="s">
        <v>322</v>
      </c>
      <c r="D732" s="446">
        <v>2015</v>
      </c>
      <c r="E732" s="462" t="s">
        <v>19</v>
      </c>
      <c r="F732" s="462" t="s">
        <v>2572</v>
      </c>
      <c r="G732" s="464"/>
      <c r="H732" s="464" t="s">
        <v>20</v>
      </c>
      <c r="I732" s="464" t="s">
        <v>20</v>
      </c>
      <c r="J732" s="464"/>
      <c r="K732" s="464"/>
      <c r="L732" s="464"/>
      <c r="M732" s="464"/>
      <c r="N732" s="464"/>
      <c r="O732" s="464"/>
      <c r="P732" s="464"/>
      <c r="Q732" s="464"/>
      <c r="R732" s="464"/>
      <c r="S732" s="464"/>
      <c r="T732" s="464"/>
      <c r="U732" s="464"/>
      <c r="V732" s="464"/>
      <c r="W732" s="464"/>
      <c r="X732" s="467"/>
    </row>
    <row r="733" spans="1:24">
      <c r="A733" s="490">
        <v>730</v>
      </c>
      <c r="B733" s="474" t="s">
        <v>320</v>
      </c>
      <c r="C733" s="446" t="s">
        <v>1004</v>
      </c>
      <c r="D733" s="446">
        <v>2022</v>
      </c>
      <c r="E733" s="462">
        <v>2022</v>
      </c>
      <c r="F733" s="462" t="s">
        <v>2572</v>
      </c>
      <c r="G733" s="464" t="s">
        <v>20</v>
      </c>
      <c r="H733" s="464"/>
      <c r="I733" s="464" t="s">
        <v>20</v>
      </c>
      <c r="J733" s="464"/>
      <c r="K733" s="464"/>
      <c r="L733" s="464"/>
      <c r="M733" s="464"/>
      <c r="N733" s="464"/>
      <c r="O733" s="464"/>
      <c r="P733" s="464"/>
      <c r="Q733" s="464"/>
      <c r="R733" s="464"/>
      <c r="S733" s="464"/>
      <c r="T733" s="464"/>
      <c r="U733" s="464"/>
      <c r="V733" s="464"/>
      <c r="W733" s="464"/>
      <c r="X733" s="467"/>
    </row>
    <row r="734" spans="1:24">
      <c r="A734" s="490">
        <v>731</v>
      </c>
      <c r="B734" s="474" t="s">
        <v>320</v>
      </c>
      <c r="C734" s="446" t="s">
        <v>1005</v>
      </c>
      <c r="D734" s="446">
        <v>2007</v>
      </c>
      <c r="E734" s="462">
        <v>2021</v>
      </c>
      <c r="F734" s="462" t="s">
        <v>2572</v>
      </c>
      <c r="G734" s="464" t="s">
        <v>20</v>
      </c>
      <c r="H734" s="464"/>
      <c r="I734" s="464" t="s">
        <v>20</v>
      </c>
      <c r="J734" s="464"/>
      <c r="K734" s="464"/>
      <c r="L734" s="464"/>
      <c r="M734" s="464"/>
      <c r="N734" s="464"/>
      <c r="O734" s="464"/>
      <c r="P734" s="464"/>
      <c r="Q734" s="464"/>
      <c r="R734" s="464"/>
      <c r="S734" s="464"/>
      <c r="T734" s="464"/>
      <c r="U734" s="464"/>
      <c r="V734" s="464"/>
      <c r="W734" s="464"/>
      <c r="X734" s="467"/>
    </row>
    <row r="735" spans="1:24">
      <c r="A735" s="490">
        <v>732</v>
      </c>
      <c r="B735" s="482" t="s">
        <v>320</v>
      </c>
      <c r="C735" s="464" t="s">
        <v>2594</v>
      </c>
      <c r="D735" s="478">
        <v>2021</v>
      </c>
      <c r="E735" s="478" t="s">
        <v>19</v>
      </c>
      <c r="F735" s="464" t="s">
        <v>2000</v>
      </c>
      <c r="G735" s="464" t="s">
        <v>25</v>
      </c>
      <c r="H735" s="464" t="s">
        <v>25</v>
      </c>
      <c r="I735" s="464" t="s">
        <v>20</v>
      </c>
      <c r="J735" s="464" t="s">
        <v>25</v>
      </c>
      <c r="K735" s="464" t="s">
        <v>25</v>
      </c>
      <c r="L735" s="464" t="s">
        <v>25</v>
      </c>
      <c r="M735" s="464" t="s">
        <v>25</v>
      </c>
      <c r="N735" s="464" t="s">
        <v>25</v>
      </c>
      <c r="O735" s="464" t="s">
        <v>25</v>
      </c>
      <c r="P735" s="464" t="s">
        <v>25</v>
      </c>
      <c r="Q735" s="464" t="s">
        <v>25</v>
      </c>
      <c r="R735" s="464" t="s">
        <v>25</v>
      </c>
      <c r="S735" s="464" t="s">
        <v>25</v>
      </c>
      <c r="T735" s="464" t="s">
        <v>25</v>
      </c>
      <c r="U735" s="464" t="s">
        <v>25</v>
      </c>
      <c r="V735" s="464" t="s">
        <v>25</v>
      </c>
      <c r="W735" s="464" t="s">
        <v>25</v>
      </c>
      <c r="X735" s="467" t="s">
        <v>25</v>
      </c>
    </row>
    <row r="736" spans="1:24">
      <c r="A736" s="490">
        <v>733</v>
      </c>
      <c r="B736" s="481" t="s">
        <v>323</v>
      </c>
      <c r="C736" s="486" t="s">
        <v>1847</v>
      </c>
      <c r="D736" s="446">
        <v>2017</v>
      </c>
      <c r="E736" s="446">
        <v>2022</v>
      </c>
      <c r="F736" s="446" t="s">
        <v>1990</v>
      </c>
      <c r="G736" s="464"/>
      <c r="H736" s="464"/>
      <c r="I736" s="464" t="s">
        <v>20</v>
      </c>
      <c r="J736" s="464"/>
      <c r="K736" s="464" t="s">
        <v>20</v>
      </c>
      <c r="L736" s="464" t="s">
        <v>20</v>
      </c>
      <c r="M736" s="464" t="s">
        <v>20</v>
      </c>
      <c r="N736" s="464"/>
      <c r="O736" s="464" t="s">
        <v>20</v>
      </c>
      <c r="P736" s="464" t="s">
        <v>20</v>
      </c>
      <c r="Q736" s="464" t="s">
        <v>20</v>
      </c>
      <c r="R736" s="464" t="s">
        <v>20</v>
      </c>
      <c r="S736" s="464"/>
      <c r="T736" s="464" t="s">
        <v>20</v>
      </c>
      <c r="U736" s="464" t="s">
        <v>20</v>
      </c>
      <c r="V736" s="464" t="s">
        <v>20</v>
      </c>
      <c r="W736" s="464"/>
      <c r="X736" s="467" t="s">
        <v>20</v>
      </c>
    </row>
    <row r="737" spans="1:24">
      <c r="A737" s="490">
        <v>734</v>
      </c>
      <c r="B737" s="481" t="s">
        <v>323</v>
      </c>
      <c r="C737" s="486" t="s">
        <v>1847</v>
      </c>
      <c r="D737" s="446">
        <v>2022</v>
      </c>
      <c r="E737" s="446" t="s">
        <v>19</v>
      </c>
      <c r="F737" s="446" t="s">
        <v>1990</v>
      </c>
      <c r="G737" s="464"/>
      <c r="H737" s="464"/>
      <c r="I737" s="464" t="s">
        <v>20</v>
      </c>
      <c r="J737" s="464"/>
      <c r="K737" s="464" t="s">
        <v>20</v>
      </c>
      <c r="L737" s="464" t="s">
        <v>20</v>
      </c>
      <c r="M737" s="464" t="s">
        <v>20</v>
      </c>
      <c r="N737" s="464"/>
      <c r="O737" s="464" t="s">
        <v>20</v>
      </c>
      <c r="P737" s="464" t="s">
        <v>20</v>
      </c>
      <c r="Q737" s="464" t="s">
        <v>20</v>
      </c>
      <c r="R737" s="464" t="s">
        <v>20</v>
      </c>
      <c r="S737" s="464"/>
      <c r="T737" s="464" t="s">
        <v>20</v>
      </c>
      <c r="U737" s="464" t="s">
        <v>20</v>
      </c>
      <c r="V737" s="464" t="s">
        <v>20</v>
      </c>
      <c r="W737" s="464"/>
      <c r="X737" s="467" t="s">
        <v>20</v>
      </c>
    </row>
    <row r="738" spans="1:24">
      <c r="A738" s="490">
        <v>735</v>
      </c>
      <c r="B738" s="481" t="s">
        <v>323</v>
      </c>
      <c r="C738" s="486" t="s">
        <v>1848</v>
      </c>
      <c r="D738" s="446">
        <v>2014</v>
      </c>
      <c r="E738" s="446">
        <v>2019</v>
      </c>
      <c r="F738" s="446" t="s">
        <v>1990</v>
      </c>
      <c r="G738" s="464"/>
      <c r="H738" s="464"/>
      <c r="I738" s="464" t="s">
        <v>20</v>
      </c>
      <c r="J738" s="464"/>
      <c r="K738" s="464" t="s">
        <v>20</v>
      </c>
      <c r="L738" s="464" t="s">
        <v>20</v>
      </c>
      <c r="M738" s="464" t="s">
        <v>20</v>
      </c>
      <c r="N738" s="464"/>
      <c r="O738" s="464" t="s">
        <v>20</v>
      </c>
      <c r="P738" s="464" t="s">
        <v>20</v>
      </c>
      <c r="Q738" s="464" t="s">
        <v>20</v>
      </c>
      <c r="R738" s="464" t="s">
        <v>20</v>
      </c>
      <c r="S738" s="464"/>
      <c r="T738" s="464" t="s">
        <v>20</v>
      </c>
      <c r="U738" s="464" t="s">
        <v>20</v>
      </c>
      <c r="V738" s="464" t="s">
        <v>20</v>
      </c>
      <c r="W738" s="464"/>
      <c r="X738" s="467" t="s">
        <v>20</v>
      </c>
    </row>
    <row r="739" spans="1:24">
      <c r="A739" s="490">
        <v>736</v>
      </c>
      <c r="B739" s="481" t="s">
        <v>323</v>
      </c>
      <c r="C739" s="486" t="s">
        <v>1848</v>
      </c>
      <c r="D739" s="446">
        <v>2020</v>
      </c>
      <c r="E739" s="446" t="s">
        <v>19</v>
      </c>
      <c r="F739" s="446" t="s">
        <v>1990</v>
      </c>
      <c r="G739" s="464"/>
      <c r="H739" s="464"/>
      <c r="I739" s="464" t="s">
        <v>20</v>
      </c>
      <c r="J739" s="464"/>
      <c r="K739" s="464" t="s">
        <v>20</v>
      </c>
      <c r="L739" s="464" t="s">
        <v>20</v>
      </c>
      <c r="M739" s="464" t="s">
        <v>20</v>
      </c>
      <c r="N739" s="464"/>
      <c r="O739" s="464" t="s">
        <v>20</v>
      </c>
      <c r="P739" s="464" t="s">
        <v>20</v>
      </c>
      <c r="Q739" s="464" t="s">
        <v>20</v>
      </c>
      <c r="R739" s="464" t="s">
        <v>20</v>
      </c>
      <c r="S739" s="464"/>
      <c r="T739" s="464" t="s">
        <v>20</v>
      </c>
      <c r="U739" s="464" t="s">
        <v>20</v>
      </c>
      <c r="V739" s="464" t="s">
        <v>20</v>
      </c>
      <c r="W739" s="464"/>
      <c r="X739" s="467" t="s">
        <v>20</v>
      </c>
    </row>
    <row r="740" spans="1:24">
      <c r="A740" s="490">
        <v>737</v>
      </c>
      <c r="B740" s="481" t="s">
        <v>323</v>
      </c>
      <c r="C740" s="486" t="s">
        <v>1007</v>
      </c>
      <c r="D740" s="446">
        <v>2021</v>
      </c>
      <c r="E740" s="446" t="s">
        <v>19</v>
      </c>
      <c r="F740" s="446" t="s">
        <v>1990</v>
      </c>
      <c r="G740" s="464"/>
      <c r="H740" s="464"/>
      <c r="I740" s="464" t="s">
        <v>20</v>
      </c>
      <c r="J740" s="464"/>
      <c r="K740" s="464" t="s">
        <v>20</v>
      </c>
      <c r="L740" s="464" t="s">
        <v>20</v>
      </c>
      <c r="M740" s="464" t="s">
        <v>20</v>
      </c>
      <c r="N740" s="464"/>
      <c r="O740" s="464" t="s">
        <v>20</v>
      </c>
      <c r="P740" s="464" t="s">
        <v>20</v>
      </c>
      <c r="Q740" s="464" t="s">
        <v>20</v>
      </c>
      <c r="R740" s="464" t="s">
        <v>20</v>
      </c>
      <c r="S740" s="464"/>
      <c r="T740" s="464" t="s">
        <v>20</v>
      </c>
      <c r="U740" s="464" t="s">
        <v>20</v>
      </c>
      <c r="V740" s="464" t="s">
        <v>20</v>
      </c>
      <c r="W740" s="464"/>
      <c r="X740" s="467" t="s">
        <v>20</v>
      </c>
    </row>
    <row r="741" spans="1:24">
      <c r="A741" s="490">
        <v>738</v>
      </c>
      <c r="B741" s="481" t="s">
        <v>323</v>
      </c>
      <c r="C741" s="486" t="s">
        <v>1743</v>
      </c>
      <c r="D741" s="446">
        <v>2023</v>
      </c>
      <c r="E741" s="446" t="s">
        <v>19</v>
      </c>
      <c r="F741" s="446" t="s">
        <v>1990</v>
      </c>
      <c r="G741" s="464"/>
      <c r="H741" s="464"/>
      <c r="I741" s="464" t="s">
        <v>20</v>
      </c>
      <c r="J741" s="464" t="s">
        <v>25</v>
      </c>
      <c r="K741" s="464" t="s">
        <v>20</v>
      </c>
      <c r="L741" s="464" t="s">
        <v>20</v>
      </c>
      <c r="M741" s="464" t="s">
        <v>20</v>
      </c>
      <c r="N741" s="464" t="s">
        <v>25</v>
      </c>
      <c r="O741" s="464" t="s">
        <v>20</v>
      </c>
      <c r="P741" s="464" t="s">
        <v>20</v>
      </c>
      <c r="Q741" s="464" t="s">
        <v>20</v>
      </c>
      <c r="R741" s="464" t="s">
        <v>20</v>
      </c>
      <c r="S741" s="464" t="s">
        <v>25</v>
      </c>
      <c r="T741" s="464" t="s">
        <v>20</v>
      </c>
      <c r="U741" s="464" t="s">
        <v>20</v>
      </c>
      <c r="V741" s="464" t="s">
        <v>20</v>
      </c>
      <c r="W741" s="464" t="s">
        <v>25</v>
      </c>
      <c r="X741" s="467" t="s">
        <v>20</v>
      </c>
    </row>
    <row r="742" spans="1:24">
      <c r="A742" s="490">
        <v>739</v>
      </c>
      <c r="B742" s="474" t="s">
        <v>323</v>
      </c>
      <c r="C742" s="446" t="s">
        <v>1006</v>
      </c>
      <c r="D742" s="446">
        <v>2014</v>
      </c>
      <c r="E742" s="462">
        <v>2015</v>
      </c>
      <c r="F742" s="462" t="s">
        <v>2572</v>
      </c>
      <c r="G742" s="464" t="s">
        <v>20</v>
      </c>
      <c r="H742" s="464"/>
      <c r="I742" s="464" t="s">
        <v>20</v>
      </c>
      <c r="J742" s="464"/>
      <c r="K742" s="464"/>
      <c r="L742" s="464"/>
      <c r="M742" s="464"/>
      <c r="N742" s="464"/>
      <c r="O742" s="464"/>
      <c r="P742" s="464"/>
      <c r="Q742" s="464"/>
      <c r="R742" s="464"/>
      <c r="S742" s="464"/>
      <c r="T742" s="464"/>
      <c r="U742" s="464"/>
      <c r="V742" s="464"/>
      <c r="W742" s="464"/>
      <c r="X742" s="467"/>
    </row>
    <row r="743" spans="1:24">
      <c r="A743" s="490">
        <v>740</v>
      </c>
      <c r="B743" s="474" t="s">
        <v>323</v>
      </c>
      <c r="C743" s="446" t="s">
        <v>1006</v>
      </c>
      <c r="D743" s="446">
        <v>2016</v>
      </c>
      <c r="E743" s="462">
        <v>2022</v>
      </c>
      <c r="F743" s="462" t="s">
        <v>2572</v>
      </c>
      <c r="G743" s="464" t="s">
        <v>20</v>
      </c>
      <c r="H743" s="464"/>
      <c r="I743" s="464" t="s">
        <v>20</v>
      </c>
      <c r="J743" s="464"/>
      <c r="K743" s="464"/>
      <c r="L743" s="464"/>
      <c r="M743" s="464"/>
      <c r="N743" s="464"/>
      <c r="O743" s="464"/>
      <c r="P743" s="464"/>
      <c r="Q743" s="464"/>
      <c r="R743" s="464"/>
      <c r="S743" s="464"/>
      <c r="T743" s="464"/>
      <c r="U743" s="464"/>
      <c r="V743" s="464"/>
      <c r="W743" s="464"/>
      <c r="X743" s="467"/>
    </row>
    <row r="744" spans="1:24">
      <c r="A744" s="490">
        <v>741</v>
      </c>
      <c r="B744" s="474" t="s">
        <v>323</v>
      </c>
      <c r="C744" s="446" t="s">
        <v>324</v>
      </c>
      <c r="D744" s="446">
        <v>2013</v>
      </c>
      <c r="E744" s="462">
        <v>2019</v>
      </c>
      <c r="F744" s="462" t="s">
        <v>2572</v>
      </c>
      <c r="G744" s="464" t="s">
        <v>20</v>
      </c>
      <c r="H744" s="464"/>
      <c r="I744" s="464" t="s">
        <v>20</v>
      </c>
      <c r="J744" s="464"/>
      <c r="K744" s="464"/>
      <c r="L744" s="464"/>
      <c r="M744" s="464"/>
      <c r="N744" s="464"/>
      <c r="O744" s="464"/>
      <c r="P744" s="464"/>
      <c r="Q744" s="464"/>
      <c r="R744" s="464"/>
      <c r="S744" s="464"/>
      <c r="T744" s="464"/>
      <c r="U744" s="464"/>
      <c r="V744" s="464"/>
      <c r="W744" s="464"/>
      <c r="X744" s="467"/>
    </row>
    <row r="745" spans="1:24">
      <c r="A745" s="490">
        <v>742</v>
      </c>
      <c r="B745" s="474" t="s">
        <v>323</v>
      </c>
      <c r="C745" s="446" t="s">
        <v>324</v>
      </c>
      <c r="D745" s="446">
        <v>2021</v>
      </c>
      <c r="E745" s="462" t="s">
        <v>19</v>
      </c>
      <c r="F745" s="462" t="s">
        <v>2572</v>
      </c>
      <c r="G745" s="464" t="s">
        <v>20</v>
      </c>
      <c r="H745" s="464"/>
      <c r="I745" s="464" t="s">
        <v>20</v>
      </c>
      <c r="J745" s="464"/>
      <c r="K745" s="464"/>
      <c r="L745" s="464"/>
      <c r="M745" s="464"/>
      <c r="N745" s="464"/>
      <c r="O745" s="464"/>
      <c r="P745" s="464"/>
      <c r="Q745" s="464"/>
      <c r="R745" s="464"/>
      <c r="S745" s="464"/>
      <c r="T745" s="464"/>
      <c r="U745" s="464"/>
      <c r="V745" s="464"/>
      <c r="W745" s="464"/>
      <c r="X745" s="467"/>
    </row>
    <row r="746" spans="1:24">
      <c r="A746" s="490">
        <v>743</v>
      </c>
      <c r="B746" s="474" t="s">
        <v>323</v>
      </c>
      <c r="C746" s="446" t="s">
        <v>1737</v>
      </c>
      <c r="D746" s="446">
        <v>2020</v>
      </c>
      <c r="E746" s="462" t="s">
        <v>19</v>
      </c>
      <c r="F746" s="462" t="s">
        <v>2572</v>
      </c>
      <c r="G746" s="464" t="s">
        <v>20</v>
      </c>
      <c r="H746" s="464"/>
      <c r="I746" s="464" t="s">
        <v>20</v>
      </c>
      <c r="J746" s="464"/>
      <c r="K746" s="464"/>
      <c r="L746" s="464"/>
      <c r="M746" s="464"/>
      <c r="N746" s="464"/>
      <c r="O746" s="464"/>
      <c r="P746" s="464"/>
      <c r="Q746" s="464"/>
      <c r="R746" s="464"/>
      <c r="S746" s="464"/>
      <c r="T746" s="464"/>
      <c r="U746" s="464"/>
      <c r="V746" s="464"/>
      <c r="W746" s="464"/>
      <c r="X746" s="467"/>
    </row>
    <row r="747" spans="1:24">
      <c r="A747" s="490">
        <v>744</v>
      </c>
      <c r="B747" s="474" t="s">
        <v>323</v>
      </c>
      <c r="C747" s="446" t="s">
        <v>1738</v>
      </c>
      <c r="D747" s="446">
        <v>2006</v>
      </c>
      <c r="E747" s="462">
        <v>2013</v>
      </c>
      <c r="F747" s="462" t="s">
        <v>2572</v>
      </c>
      <c r="G747" s="464"/>
      <c r="H747" s="464"/>
      <c r="I747" s="464" t="s">
        <v>20</v>
      </c>
      <c r="J747" s="464"/>
      <c r="K747" s="464"/>
      <c r="L747" s="464"/>
      <c r="M747" s="464"/>
      <c r="N747" s="464"/>
      <c r="O747" s="464"/>
      <c r="P747" s="464"/>
      <c r="Q747" s="464"/>
      <c r="R747" s="464"/>
      <c r="S747" s="464"/>
      <c r="T747" s="464"/>
      <c r="U747" s="464"/>
      <c r="V747" s="464"/>
      <c r="W747" s="464"/>
      <c r="X747" s="467"/>
    </row>
    <row r="748" spans="1:24">
      <c r="A748" s="490">
        <v>745</v>
      </c>
      <c r="B748" s="474" t="s">
        <v>323</v>
      </c>
      <c r="C748" s="446" t="s">
        <v>1738</v>
      </c>
      <c r="D748" s="446">
        <v>2012</v>
      </c>
      <c r="E748" s="462">
        <v>2018</v>
      </c>
      <c r="F748" s="462" t="s">
        <v>2572</v>
      </c>
      <c r="G748" s="464" t="s">
        <v>20</v>
      </c>
      <c r="H748" s="464"/>
      <c r="I748" s="464" t="s">
        <v>20</v>
      </c>
      <c r="J748" s="464"/>
      <c r="K748" s="464"/>
      <c r="L748" s="464"/>
      <c r="M748" s="464"/>
      <c r="N748" s="464"/>
      <c r="O748" s="464"/>
      <c r="P748" s="464"/>
      <c r="Q748" s="464"/>
      <c r="R748" s="464"/>
      <c r="S748" s="464"/>
      <c r="T748" s="464"/>
      <c r="U748" s="464"/>
      <c r="V748" s="464"/>
      <c r="W748" s="464"/>
      <c r="X748" s="467"/>
    </row>
    <row r="749" spans="1:24">
      <c r="A749" s="490">
        <v>746</v>
      </c>
      <c r="B749" s="474" t="s">
        <v>323</v>
      </c>
      <c r="C749" s="446" t="s">
        <v>1738</v>
      </c>
      <c r="D749" s="446">
        <v>2018</v>
      </c>
      <c r="E749" s="462" t="s">
        <v>19</v>
      </c>
      <c r="F749" s="462" t="s">
        <v>2572</v>
      </c>
      <c r="G749" s="464" t="s">
        <v>20</v>
      </c>
      <c r="H749" s="464"/>
      <c r="I749" s="464" t="s">
        <v>20</v>
      </c>
      <c r="J749" s="464"/>
      <c r="K749" s="464"/>
      <c r="L749" s="464"/>
      <c r="M749" s="464"/>
      <c r="N749" s="464"/>
      <c r="O749" s="464"/>
      <c r="P749" s="464"/>
      <c r="Q749" s="464"/>
      <c r="R749" s="464"/>
      <c r="S749" s="464"/>
      <c r="T749" s="464"/>
      <c r="U749" s="464"/>
      <c r="V749" s="464"/>
      <c r="W749" s="464"/>
      <c r="X749" s="467"/>
    </row>
    <row r="750" spans="1:24">
      <c r="A750" s="490">
        <v>747</v>
      </c>
      <c r="B750" s="474" t="s">
        <v>323</v>
      </c>
      <c r="C750" s="446" t="s">
        <v>1739</v>
      </c>
      <c r="D750" s="446">
        <v>2018</v>
      </c>
      <c r="E750" s="462" t="s">
        <v>19</v>
      </c>
      <c r="F750" s="462" t="s">
        <v>2572</v>
      </c>
      <c r="G750" s="464" t="s">
        <v>20</v>
      </c>
      <c r="H750" s="464"/>
      <c r="I750" s="464" t="s">
        <v>20</v>
      </c>
      <c r="J750" s="464"/>
      <c r="K750" s="464"/>
      <c r="L750" s="464"/>
      <c r="M750" s="464"/>
      <c r="N750" s="464"/>
      <c r="O750" s="464"/>
      <c r="P750" s="464"/>
      <c r="Q750" s="464"/>
      <c r="R750" s="464"/>
      <c r="S750" s="464"/>
      <c r="T750" s="464"/>
      <c r="U750" s="464"/>
      <c r="V750" s="464"/>
      <c r="W750" s="464"/>
      <c r="X750" s="467"/>
    </row>
    <row r="751" spans="1:24">
      <c r="A751" s="490">
        <v>748</v>
      </c>
      <c r="B751" s="474" t="s">
        <v>323</v>
      </c>
      <c r="C751" s="446" t="s">
        <v>1007</v>
      </c>
      <c r="D751" s="446">
        <v>2022</v>
      </c>
      <c r="E751" s="462">
        <v>2022</v>
      </c>
      <c r="F751" s="462" t="s">
        <v>2572</v>
      </c>
      <c r="G751" s="464"/>
      <c r="H751" s="464"/>
      <c r="I751" s="464" t="s">
        <v>20</v>
      </c>
      <c r="J751" s="464"/>
      <c r="K751" s="464"/>
      <c r="L751" s="464"/>
      <c r="M751" s="464"/>
      <c r="N751" s="464"/>
      <c r="O751" s="464"/>
      <c r="P751" s="464"/>
      <c r="Q751" s="464"/>
      <c r="R751" s="464"/>
      <c r="S751" s="464"/>
      <c r="T751" s="464"/>
      <c r="U751" s="464"/>
      <c r="V751" s="464"/>
      <c r="W751" s="464"/>
      <c r="X751" s="467"/>
    </row>
    <row r="752" spans="1:24">
      <c r="A752" s="490">
        <v>749</v>
      </c>
      <c r="B752" s="474" t="s">
        <v>323</v>
      </c>
      <c r="C752" s="446" t="s">
        <v>1008</v>
      </c>
      <c r="D752" s="446">
        <v>2014</v>
      </c>
      <c r="E752" s="462">
        <v>2022</v>
      </c>
      <c r="F752" s="462" t="s">
        <v>2572</v>
      </c>
      <c r="G752" s="464" t="s">
        <v>20</v>
      </c>
      <c r="H752" s="464"/>
      <c r="I752" s="464" t="s">
        <v>20</v>
      </c>
      <c r="J752" s="464"/>
      <c r="K752" s="464"/>
      <c r="L752" s="464"/>
      <c r="M752" s="464"/>
      <c r="N752" s="464"/>
      <c r="O752" s="464"/>
      <c r="P752" s="464"/>
      <c r="Q752" s="464"/>
      <c r="R752" s="464"/>
      <c r="S752" s="464"/>
      <c r="T752" s="464"/>
      <c r="U752" s="464"/>
      <c r="V752" s="464"/>
      <c r="W752" s="464"/>
      <c r="X752" s="467"/>
    </row>
    <row r="753" spans="1:24">
      <c r="A753" s="490">
        <v>750</v>
      </c>
      <c r="B753" s="474" t="s">
        <v>323</v>
      </c>
      <c r="C753" s="446" t="s">
        <v>1008</v>
      </c>
      <c r="D753" s="446">
        <v>2018</v>
      </c>
      <c r="E753" s="462" t="s">
        <v>19</v>
      </c>
      <c r="F753" s="462" t="s">
        <v>2572</v>
      </c>
      <c r="G753" s="464" t="s">
        <v>20</v>
      </c>
      <c r="H753" s="464"/>
      <c r="I753" s="464" t="s">
        <v>20</v>
      </c>
      <c r="J753" s="464"/>
      <c r="K753" s="464"/>
      <c r="L753" s="464"/>
      <c r="M753" s="464"/>
      <c r="N753" s="464"/>
      <c r="O753" s="464"/>
      <c r="P753" s="464"/>
      <c r="Q753" s="464"/>
      <c r="R753" s="464"/>
      <c r="S753" s="464"/>
      <c r="T753" s="464"/>
      <c r="U753" s="464"/>
      <c r="V753" s="464"/>
      <c r="W753" s="464"/>
      <c r="X753" s="467"/>
    </row>
    <row r="754" spans="1:24">
      <c r="A754" s="490">
        <v>751</v>
      </c>
      <c r="B754" s="474" t="s">
        <v>323</v>
      </c>
      <c r="C754" s="446" t="s">
        <v>1009</v>
      </c>
      <c r="D754" s="446">
        <v>2014</v>
      </c>
      <c r="E754" s="462">
        <v>2016</v>
      </c>
      <c r="F754" s="462" t="s">
        <v>2572</v>
      </c>
      <c r="G754" s="464" t="s">
        <v>20</v>
      </c>
      <c r="H754" s="464"/>
      <c r="I754" s="464" t="s">
        <v>20</v>
      </c>
      <c r="J754" s="464"/>
      <c r="K754" s="464"/>
      <c r="L754" s="464"/>
      <c r="M754" s="464"/>
      <c r="N754" s="464"/>
      <c r="O754" s="464"/>
      <c r="P754" s="464"/>
      <c r="Q754" s="464"/>
      <c r="R754" s="464"/>
      <c r="S754" s="464"/>
      <c r="T754" s="464"/>
      <c r="U754" s="464"/>
      <c r="V754" s="464"/>
      <c r="W754" s="464"/>
      <c r="X754" s="467"/>
    </row>
    <row r="755" spans="1:24">
      <c r="A755" s="490">
        <v>752</v>
      </c>
      <c r="B755" s="474" t="s">
        <v>323</v>
      </c>
      <c r="C755" s="446" t="s">
        <v>1013</v>
      </c>
      <c r="D755" s="446">
        <v>2019</v>
      </c>
      <c r="E755" s="462" t="s">
        <v>19</v>
      </c>
      <c r="F755" s="462" t="s">
        <v>2572</v>
      </c>
      <c r="G755" s="464" t="s">
        <v>20</v>
      </c>
      <c r="H755" s="464"/>
      <c r="I755" s="464" t="s">
        <v>20</v>
      </c>
      <c r="J755" s="464"/>
      <c r="K755" s="464"/>
      <c r="L755" s="464"/>
      <c r="M755" s="464"/>
      <c r="N755" s="464"/>
      <c r="O755" s="464"/>
      <c r="P755" s="464"/>
      <c r="Q755" s="464"/>
      <c r="R755" s="464"/>
      <c r="S755" s="464"/>
      <c r="T755" s="464"/>
      <c r="U755" s="464"/>
      <c r="V755" s="464"/>
      <c r="W755" s="464"/>
      <c r="X755" s="467"/>
    </row>
    <row r="756" spans="1:24">
      <c r="A756" s="490">
        <v>753</v>
      </c>
      <c r="B756" s="474" t="s">
        <v>323</v>
      </c>
      <c r="C756" s="446" t="s">
        <v>1013</v>
      </c>
      <c r="D756" s="446">
        <v>2021</v>
      </c>
      <c r="E756" s="462">
        <v>2022</v>
      </c>
      <c r="F756" s="462" t="s">
        <v>2572</v>
      </c>
      <c r="G756" s="464" t="s">
        <v>20</v>
      </c>
      <c r="H756" s="464"/>
      <c r="I756" s="464" t="s">
        <v>20</v>
      </c>
      <c r="J756" s="464"/>
      <c r="K756" s="464"/>
      <c r="L756" s="464"/>
      <c r="M756" s="464"/>
      <c r="N756" s="464"/>
      <c r="O756" s="464"/>
      <c r="P756" s="464"/>
      <c r="Q756" s="464"/>
      <c r="R756" s="464"/>
      <c r="S756" s="464"/>
      <c r="T756" s="464"/>
      <c r="U756" s="464"/>
      <c r="V756" s="464"/>
      <c r="W756" s="464"/>
      <c r="X756" s="467"/>
    </row>
    <row r="757" spans="1:24">
      <c r="A757" s="490">
        <v>754</v>
      </c>
      <c r="B757" s="474" t="s">
        <v>323</v>
      </c>
      <c r="C757" s="446" t="s">
        <v>1740</v>
      </c>
      <c r="D757" s="446">
        <v>2021</v>
      </c>
      <c r="E757" s="462" t="s">
        <v>19</v>
      </c>
      <c r="F757" s="462" t="s">
        <v>2572</v>
      </c>
      <c r="G757" s="464" t="s">
        <v>20</v>
      </c>
      <c r="H757" s="464"/>
      <c r="I757" s="464" t="s">
        <v>20</v>
      </c>
      <c r="J757" s="464"/>
      <c r="K757" s="464"/>
      <c r="L757" s="464"/>
      <c r="M757" s="464"/>
      <c r="N757" s="464"/>
      <c r="O757" s="464"/>
      <c r="P757" s="464"/>
      <c r="Q757" s="464"/>
      <c r="R757" s="464"/>
      <c r="S757" s="464"/>
      <c r="T757" s="464"/>
      <c r="U757" s="464"/>
      <c r="V757" s="464"/>
      <c r="W757" s="464"/>
      <c r="X757" s="467"/>
    </row>
    <row r="758" spans="1:24">
      <c r="A758" s="490">
        <v>755</v>
      </c>
      <c r="B758" s="474" t="s">
        <v>323</v>
      </c>
      <c r="C758" s="446" t="s">
        <v>1010</v>
      </c>
      <c r="D758" s="446">
        <v>2015</v>
      </c>
      <c r="E758" s="462">
        <v>2015</v>
      </c>
      <c r="F758" s="462" t="s">
        <v>2572</v>
      </c>
      <c r="G758" s="464" t="s">
        <v>20</v>
      </c>
      <c r="H758" s="464"/>
      <c r="I758" s="464" t="s">
        <v>20</v>
      </c>
      <c r="J758" s="464"/>
      <c r="K758" s="464"/>
      <c r="L758" s="464"/>
      <c r="M758" s="464"/>
      <c r="N758" s="464"/>
      <c r="O758" s="464"/>
      <c r="P758" s="464"/>
      <c r="Q758" s="464"/>
      <c r="R758" s="464"/>
      <c r="S758" s="464"/>
      <c r="T758" s="464"/>
      <c r="U758" s="464"/>
      <c r="V758" s="464"/>
      <c r="W758" s="464"/>
      <c r="X758" s="467"/>
    </row>
    <row r="759" spans="1:24">
      <c r="A759" s="490">
        <v>756</v>
      </c>
      <c r="B759" s="474" t="s">
        <v>323</v>
      </c>
      <c r="C759" s="446" t="s">
        <v>331</v>
      </c>
      <c r="D759" s="446">
        <v>2017</v>
      </c>
      <c r="E759" s="462" t="s">
        <v>19</v>
      </c>
      <c r="F759" s="462" t="s">
        <v>2572</v>
      </c>
      <c r="G759" s="464" t="s">
        <v>20</v>
      </c>
      <c r="H759" s="464"/>
      <c r="I759" s="464" t="s">
        <v>20</v>
      </c>
      <c r="J759" s="464"/>
      <c r="K759" s="464"/>
      <c r="L759" s="464"/>
      <c r="M759" s="464"/>
      <c r="N759" s="464"/>
      <c r="O759" s="464"/>
      <c r="P759" s="464"/>
      <c r="Q759" s="464"/>
      <c r="R759" s="464"/>
      <c r="S759" s="464"/>
      <c r="T759" s="464"/>
      <c r="U759" s="464"/>
      <c r="V759" s="464"/>
      <c r="W759" s="464"/>
      <c r="X759" s="467"/>
    </row>
    <row r="760" spans="1:24">
      <c r="A760" s="490">
        <v>757</v>
      </c>
      <c r="B760" s="474" t="s">
        <v>323</v>
      </c>
      <c r="C760" s="446" t="s">
        <v>332</v>
      </c>
      <c r="D760" s="446">
        <v>2011</v>
      </c>
      <c r="E760" s="462">
        <v>2022</v>
      </c>
      <c r="F760" s="462" t="s">
        <v>2572</v>
      </c>
      <c r="G760" s="464" t="s">
        <v>20</v>
      </c>
      <c r="H760" s="464"/>
      <c r="I760" s="464" t="s">
        <v>20</v>
      </c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7"/>
    </row>
    <row r="761" spans="1:24">
      <c r="A761" s="490">
        <v>758</v>
      </c>
      <c r="B761" s="474" t="s">
        <v>323</v>
      </c>
      <c r="C761" s="446" t="s">
        <v>332</v>
      </c>
      <c r="D761" s="446">
        <v>2015</v>
      </c>
      <c r="E761" s="462">
        <v>2020</v>
      </c>
      <c r="F761" s="462" t="s">
        <v>2572</v>
      </c>
      <c r="G761" s="464" t="s">
        <v>20</v>
      </c>
      <c r="H761" s="464"/>
      <c r="I761" s="464" t="s">
        <v>20</v>
      </c>
      <c r="J761" s="464"/>
      <c r="K761" s="464"/>
      <c r="L761" s="464"/>
      <c r="M761" s="464"/>
      <c r="N761" s="464"/>
      <c r="O761" s="464"/>
      <c r="P761" s="464"/>
      <c r="Q761" s="464"/>
      <c r="R761" s="464"/>
      <c r="S761" s="464"/>
      <c r="T761" s="464"/>
      <c r="U761" s="464"/>
      <c r="V761" s="464"/>
      <c r="W761" s="464"/>
      <c r="X761" s="467"/>
    </row>
    <row r="762" spans="1:24">
      <c r="A762" s="490">
        <v>759</v>
      </c>
      <c r="B762" s="474" t="s">
        <v>323</v>
      </c>
      <c r="C762" s="446" t="s">
        <v>1741</v>
      </c>
      <c r="D762" s="446">
        <v>2017</v>
      </c>
      <c r="E762" s="462" t="s">
        <v>19</v>
      </c>
      <c r="F762" s="462" t="s">
        <v>2572</v>
      </c>
      <c r="G762" s="464" t="s">
        <v>20</v>
      </c>
      <c r="H762" s="464"/>
      <c r="I762" s="464" t="s">
        <v>20</v>
      </c>
      <c r="J762" s="464"/>
      <c r="K762" s="464"/>
      <c r="L762" s="464"/>
      <c r="M762" s="464"/>
      <c r="N762" s="464"/>
      <c r="O762" s="464"/>
      <c r="P762" s="464"/>
      <c r="Q762" s="464"/>
      <c r="R762" s="464"/>
      <c r="S762" s="464"/>
      <c r="T762" s="464"/>
      <c r="U762" s="464"/>
      <c r="V762" s="464"/>
      <c r="W762" s="464"/>
      <c r="X762" s="467"/>
    </row>
    <row r="763" spans="1:24">
      <c r="A763" s="490">
        <v>760</v>
      </c>
      <c r="B763" s="474" t="s">
        <v>323</v>
      </c>
      <c r="C763" s="446" t="s">
        <v>726</v>
      </c>
      <c r="D763" s="446">
        <v>2017</v>
      </c>
      <c r="E763" s="462" t="s">
        <v>19</v>
      </c>
      <c r="F763" s="462" t="s">
        <v>2572</v>
      </c>
      <c r="G763" s="464" t="s">
        <v>20</v>
      </c>
      <c r="H763" s="464"/>
      <c r="I763" s="464" t="s">
        <v>20</v>
      </c>
      <c r="J763" s="464"/>
      <c r="K763" s="464"/>
      <c r="L763" s="464"/>
      <c r="M763" s="464"/>
      <c r="N763" s="464"/>
      <c r="O763" s="464"/>
      <c r="P763" s="464"/>
      <c r="Q763" s="464"/>
      <c r="R763" s="464"/>
      <c r="S763" s="464"/>
      <c r="T763" s="464"/>
      <c r="U763" s="464"/>
      <c r="V763" s="464"/>
      <c r="W763" s="464"/>
      <c r="X763" s="467"/>
    </row>
    <row r="764" spans="1:24">
      <c r="A764" s="490">
        <v>761</v>
      </c>
      <c r="B764" s="474" t="s">
        <v>323</v>
      </c>
      <c r="C764" s="446" t="s">
        <v>1742</v>
      </c>
      <c r="D764" s="446">
        <v>2018</v>
      </c>
      <c r="E764" s="462" t="s">
        <v>19</v>
      </c>
      <c r="F764" s="462" t="s">
        <v>2572</v>
      </c>
      <c r="G764" s="464" t="s">
        <v>20</v>
      </c>
      <c r="H764" s="464"/>
      <c r="I764" s="464" t="s">
        <v>20</v>
      </c>
      <c r="J764" s="464"/>
      <c r="K764" s="464"/>
      <c r="L764" s="464"/>
      <c r="M764" s="464"/>
      <c r="N764" s="464"/>
      <c r="O764" s="464"/>
      <c r="P764" s="464"/>
      <c r="Q764" s="464"/>
      <c r="R764" s="464"/>
      <c r="S764" s="464"/>
      <c r="T764" s="464"/>
      <c r="U764" s="464"/>
      <c r="V764" s="464"/>
      <c r="W764" s="464"/>
      <c r="X764" s="467"/>
    </row>
    <row r="765" spans="1:24">
      <c r="A765" s="490">
        <v>762</v>
      </c>
      <c r="B765" s="474" t="s">
        <v>323</v>
      </c>
      <c r="C765" s="446" t="s">
        <v>1743</v>
      </c>
      <c r="D765" s="446">
        <v>2011</v>
      </c>
      <c r="E765" s="462" t="s">
        <v>19</v>
      </c>
      <c r="F765" s="462" t="s">
        <v>2572</v>
      </c>
      <c r="G765" s="464" t="s">
        <v>20</v>
      </c>
      <c r="H765" s="464"/>
      <c r="I765" s="464" t="s">
        <v>20</v>
      </c>
      <c r="J765" s="464"/>
      <c r="K765" s="464"/>
      <c r="L765" s="464"/>
      <c r="M765" s="464"/>
      <c r="N765" s="464"/>
      <c r="O765" s="464"/>
      <c r="P765" s="464"/>
      <c r="Q765" s="464"/>
      <c r="R765" s="464"/>
      <c r="S765" s="464"/>
      <c r="T765" s="464"/>
      <c r="U765" s="464"/>
      <c r="V765" s="464"/>
      <c r="W765" s="464"/>
      <c r="X765" s="467"/>
    </row>
    <row r="766" spans="1:24">
      <c r="A766" s="490">
        <v>763</v>
      </c>
      <c r="B766" s="474" t="s">
        <v>323</v>
      </c>
      <c r="C766" s="446" t="s">
        <v>334</v>
      </c>
      <c r="D766" s="446">
        <v>2011</v>
      </c>
      <c r="E766" s="462">
        <v>2017</v>
      </c>
      <c r="F766" s="462" t="s">
        <v>2572</v>
      </c>
      <c r="G766" s="464" t="s">
        <v>20</v>
      </c>
      <c r="H766" s="464"/>
      <c r="I766" s="464" t="s">
        <v>20</v>
      </c>
      <c r="J766" s="464"/>
      <c r="K766" s="464"/>
      <c r="L766" s="464"/>
      <c r="M766" s="464"/>
      <c r="N766" s="464"/>
      <c r="O766" s="464"/>
      <c r="P766" s="464"/>
      <c r="Q766" s="464"/>
      <c r="R766" s="464"/>
      <c r="S766" s="464"/>
      <c r="T766" s="464"/>
      <c r="U766" s="464"/>
      <c r="V766" s="464"/>
      <c r="W766" s="464"/>
      <c r="X766" s="467"/>
    </row>
    <row r="767" spans="1:24">
      <c r="A767" s="490">
        <v>764</v>
      </c>
      <c r="B767" s="474" t="s">
        <v>323</v>
      </c>
      <c r="C767" s="446" t="s">
        <v>334</v>
      </c>
      <c r="D767" s="446">
        <v>2013</v>
      </c>
      <c r="E767" s="462">
        <v>2015</v>
      </c>
      <c r="F767" s="462" t="s">
        <v>2572</v>
      </c>
      <c r="G767" s="464" t="s">
        <v>20</v>
      </c>
      <c r="H767" s="464"/>
      <c r="I767" s="464" t="s">
        <v>20</v>
      </c>
      <c r="J767" s="464"/>
      <c r="K767" s="464"/>
      <c r="L767" s="464"/>
      <c r="M767" s="464"/>
      <c r="N767" s="464"/>
      <c r="O767" s="464"/>
      <c r="P767" s="464"/>
      <c r="Q767" s="464"/>
      <c r="R767" s="464"/>
      <c r="S767" s="464"/>
      <c r="T767" s="464"/>
      <c r="U767" s="464"/>
      <c r="V767" s="464"/>
      <c r="W767" s="464"/>
      <c r="X767" s="467"/>
    </row>
    <row r="768" spans="1:24">
      <c r="A768" s="490">
        <v>765</v>
      </c>
      <c r="B768" s="474" t="s">
        <v>323</v>
      </c>
      <c r="C768" s="446" t="s">
        <v>334</v>
      </c>
      <c r="D768" s="446">
        <v>2016</v>
      </c>
      <c r="E768" s="462">
        <v>2022</v>
      </c>
      <c r="F768" s="462" t="s">
        <v>2572</v>
      </c>
      <c r="G768" s="464" t="s">
        <v>20</v>
      </c>
      <c r="H768" s="464"/>
      <c r="I768" s="464" t="s">
        <v>20</v>
      </c>
      <c r="J768" s="464"/>
      <c r="K768" s="464"/>
      <c r="L768" s="464"/>
      <c r="M768" s="464"/>
      <c r="N768" s="464"/>
      <c r="O768" s="464"/>
      <c r="P768" s="464"/>
      <c r="Q768" s="464"/>
      <c r="R768" s="464"/>
      <c r="S768" s="464"/>
      <c r="T768" s="464"/>
      <c r="U768" s="464"/>
      <c r="V768" s="464"/>
      <c r="W768" s="464"/>
      <c r="X768" s="467"/>
    </row>
    <row r="769" spans="1:24">
      <c r="A769" s="490">
        <v>766</v>
      </c>
      <c r="B769" s="474" t="s">
        <v>323</v>
      </c>
      <c r="C769" s="446" t="s">
        <v>334</v>
      </c>
      <c r="D769" s="446">
        <v>2017</v>
      </c>
      <c r="E769" s="462" t="s">
        <v>19</v>
      </c>
      <c r="F769" s="462" t="s">
        <v>2572</v>
      </c>
      <c r="G769" s="464" t="s">
        <v>20</v>
      </c>
      <c r="H769" s="464"/>
      <c r="I769" s="464" t="s">
        <v>20</v>
      </c>
      <c r="J769" s="464"/>
      <c r="K769" s="464"/>
      <c r="L769" s="464"/>
      <c r="M769" s="464"/>
      <c r="N769" s="464"/>
      <c r="O769" s="464"/>
      <c r="P769" s="464"/>
      <c r="Q769" s="464"/>
      <c r="R769" s="464"/>
      <c r="S769" s="464"/>
      <c r="T769" s="464"/>
      <c r="U769" s="464"/>
      <c r="V769" s="464"/>
      <c r="W769" s="464"/>
      <c r="X769" s="467"/>
    </row>
    <row r="770" spans="1:24">
      <c r="A770" s="490">
        <v>767</v>
      </c>
      <c r="B770" s="474" t="s">
        <v>323</v>
      </c>
      <c r="C770" s="446" t="s">
        <v>336</v>
      </c>
      <c r="D770" s="446">
        <v>2013</v>
      </c>
      <c r="E770" s="462">
        <v>2019</v>
      </c>
      <c r="F770" s="462" t="s">
        <v>2572</v>
      </c>
      <c r="G770" s="464" t="s">
        <v>20</v>
      </c>
      <c r="H770" s="464"/>
      <c r="I770" s="464" t="s">
        <v>20</v>
      </c>
      <c r="J770" s="464"/>
      <c r="K770" s="464"/>
      <c r="L770" s="464"/>
      <c r="M770" s="464"/>
      <c r="N770" s="464"/>
      <c r="O770" s="464"/>
      <c r="P770" s="464"/>
      <c r="Q770" s="464"/>
      <c r="R770" s="464"/>
      <c r="S770" s="464"/>
      <c r="T770" s="464"/>
      <c r="U770" s="464"/>
      <c r="V770" s="464"/>
      <c r="W770" s="464"/>
      <c r="X770" s="467"/>
    </row>
    <row r="771" spans="1:24">
      <c r="A771" s="490">
        <v>768</v>
      </c>
      <c r="B771" s="474" t="s">
        <v>323</v>
      </c>
      <c r="C771" s="446" t="s">
        <v>1011</v>
      </c>
      <c r="D771" s="446">
        <v>2015</v>
      </c>
      <c r="E771" s="462">
        <v>2021</v>
      </c>
      <c r="F771" s="462" t="s">
        <v>2572</v>
      </c>
      <c r="G771" s="464" t="s">
        <v>20</v>
      </c>
      <c r="H771" s="464"/>
      <c r="I771" s="464" t="s">
        <v>20</v>
      </c>
      <c r="J771" s="464"/>
      <c r="K771" s="464"/>
      <c r="L771" s="464"/>
      <c r="M771" s="464"/>
      <c r="N771" s="464"/>
      <c r="O771" s="464"/>
      <c r="P771" s="464"/>
      <c r="Q771" s="464"/>
      <c r="R771" s="464"/>
      <c r="S771" s="464"/>
      <c r="T771" s="464"/>
      <c r="U771" s="464"/>
      <c r="V771" s="464"/>
      <c r="W771" s="464"/>
      <c r="X771" s="467"/>
    </row>
    <row r="772" spans="1:24">
      <c r="A772" s="490">
        <v>769</v>
      </c>
      <c r="B772" s="474" t="s">
        <v>323</v>
      </c>
      <c r="C772" s="446" t="s">
        <v>1012</v>
      </c>
      <c r="D772" s="446">
        <v>2019</v>
      </c>
      <c r="E772" s="462" t="s">
        <v>19</v>
      </c>
      <c r="F772" s="462" t="s">
        <v>2572</v>
      </c>
      <c r="G772" s="464" t="s">
        <v>20</v>
      </c>
      <c r="H772" s="464"/>
      <c r="I772" s="464" t="s">
        <v>20</v>
      </c>
      <c r="J772" s="464"/>
      <c r="K772" s="464"/>
      <c r="L772" s="464"/>
      <c r="M772" s="464"/>
      <c r="N772" s="464"/>
      <c r="O772" s="464"/>
      <c r="P772" s="464"/>
      <c r="Q772" s="464"/>
      <c r="R772" s="464"/>
      <c r="S772" s="464"/>
      <c r="T772" s="464"/>
      <c r="U772" s="464"/>
      <c r="V772" s="464"/>
      <c r="W772" s="464"/>
      <c r="X772" s="467"/>
    </row>
    <row r="773" spans="1:24">
      <c r="A773" s="490">
        <v>770</v>
      </c>
      <c r="B773" s="474" t="s">
        <v>323</v>
      </c>
      <c r="C773" s="446" t="s">
        <v>1744</v>
      </c>
      <c r="D773" s="446">
        <v>2017</v>
      </c>
      <c r="E773" s="462" t="s">
        <v>19</v>
      </c>
      <c r="F773" s="462" t="s">
        <v>2572</v>
      </c>
      <c r="G773" s="464" t="s">
        <v>20</v>
      </c>
      <c r="H773" s="464"/>
      <c r="I773" s="464" t="s">
        <v>20</v>
      </c>
      <c r="J773" s="464"/>
      <c r="K773" s="464"/>
      <c r="L773" s="464"/>
      <c r="M773" s="464"/>
      <c r="N773" s="464"/>
      <c r="O773" s="464"/>
      <c r="P773" s="464"/>
      <c r="Q773" s="464"/>
      <c r="R773" s="464"/>
      <c r="S773" s="464"/>
      <c r="T773" s="464"/>
      <c r="U773" s="464"/>
      <c r="V773" s="464"/>
      <c r="W773" s="464"/>
      <c r="X773" s="467"/>
    </row>
    <row r="774" spans="1:24">
      <c r="A774" s="490">
        <v>771</v>
      </c>
      <c r="B774" s="474" t="s">
        <v>323</v>
      </c>
      <c r="C774" s="446" t="s">
        <v>736</v>
      </c>
      <c r="D774" s="446">
        <v>2020</v>
      </c>
      <c r="E774" s="462" t="s">
        <v>19</v>
      </c>
      <c r="F774" s="462" t="s">
        <v>2572</v>
      </c>
      <c r="G774" s="464" t="s">
        <v>20</v>
      </c>
      <c r="H774" s="464"/>
      <c r="I774" s="464" t="s">
        <v>20</v>
      </c>
      <c r="J774" s="464"/>
      <c r="K774" s="464"/>
      <c r="L774" s="464"/>
      <c r="M774" s="464"/>
      <c r="N774" s="464"/>
      <c r="O774" s="464"/>
      <c r="P774" s="464"/>
      <c r="Q774" s="464"/>
      <c r="R774" s="464"/>
      <c r="S774" s="464"/>
      <c r="T774" s="464"/>
      <c r="U774" s="464"/>
      <c r="V774" s="464"/>
      <c r="W774" s="464"/>
      <c r="X774" s="467"/>
    </row>
    <row r="775" spans="1:24">
      <c r="A775" s="490">
        <v>772</v>
      </c>
      <c r="B775" s="474" t="s">
        <v>323</v>
      </c>
      <c r="C775" s="446" t="s">
        <v>723</v>
      </c>
      <c r="D775" s="446">
        <v>2012</v>
      </c>
      <c r="E775" s="462">
        <v>2013</v>
      </c>
      <c r="F775" s="462" t="s">
        <v>2572</v>
      </c>
      <c r="G775" s="464" t="s">
        <v>20</v>
      </c>
      <c r="H775" s="464"/>
      <c r="I775" s="464" t="s">
        <v>20</v>
      </c>
      <c r="J775" s="464"/>
      <c r="K775" s="464"/>
      <c r="L775" s="464"/>
      <c r="M775" s="464"/>
      <c r="N775" s="464"/>
      <c r="O775" s="464"/>
      <c r="P775" s="464"/>
      <c r="Q775" s="464"/>
      <c r="R775" s="464"/>
      <c r="S775" s="464"/>
      <c r="T775" s="464"/>
      <c r="U775" s="464"/>
      <c r="V775" s="464"/>
      <c r="W775" s="464"/>
      <c r="X775" s="467"/>
    </row>
    <row r="776" spans="1:24">
      <c r="A776" s="490">
        <v>773</v>
      </c>
      <c r="B776" s="474" t="s">
        <v>323</v>
      </c>
      <c r="C776" s="446" t="s">
        <v>723</v>
      </c>
      <c r="D776" s="446">
        <v>2014</v>
      </c>
      <c r="E776" s="462">
        <v>2019</v>
      </c>
      <c r="F776" s="462" t="s">
        <v>2572</v>
      </c>
      <c r="G776" s="464" t="s">
        <v>20</v>
      </c>
      <c r="H776" s="464"/>
      <c r="I776" s="464" t="s">
        <v>20</v>
      </c>
      <c r="J776" s="464"/>
      <c r="K776" s="464"/>
      <c r="L776" s="464"/>
      <c r="M776" s="464"/>
      <c r="N776" s="464"/>
      <c r="O776" s="464"/>
      <c r="P776" s="464"/>
      <c r="Q776" s="464"/>
      <c r="R776" s="464"/>
      <c r="S776" s="464"/>
      <c r="T776" s="464"/>
      <c r="U776" s="464"/>
      <c r="V776" s="464"/>
      <c r="W776" s="464"/>
      <c r="X776" s="467"/>
    </row>
    <row r="777" spans="1:24">
      <c r="A777" s="490">
        <v>774</v>
      </c>
      <c r="B777" s="474" t="s">
        <v>323</v>
      </c>
      <c r="C777" s="446" t="s">
        <v>723</v>
      </c>
      <c r="D777" s="446">
        <v>2020</v>
      </c>
      <c r="E777" s="462">
        <v>2021</v>
      </c>
      <c r="F777" s="462" t="s">
        <v>2572</v>
      </c>
      <c r="G777" s="464" t="s">
        <v>20</v>
      </c>
      <c r="H777" s="464"/>
      <c r="I777" s="464" t="s">
        <v>20</v>
      </c>
      <c r="J777" s="464"/>
      <c r="K777" s="464"/>
      <c r="L777" s="464"/>
      <c r="M777" s="464"/>
      <c r="N777" s="464"/>
      <c r="O777" s="464"/>
      <c r="P777" s="464"/>
      <c r="Q777" s="464"/>
      <c r="R777" s="464"/>
      <c r="S777" s="464"/>
      <c r="T777" s="464"/>
      <c r="U777" s="464"/>
      <c r="V777" s="464"/>
      <c r="W777" s="464"/>
      <c r="X777" s="467"/>
    </row>
    <row r="778" spans="1:24">
      <c r="A778" s="490">
        <v>775</v>
      </c>
      <c r="B778" s="474" t="s">
        <v>323</v>
      </c>
      <c r="C778" s="446" t="s">
        <v>723</v>
      </c>
      <c r="D778" s="446">
        <v>2021</v>
      </c>
      <c r="E778" s="462" t="s">
        <v>19</v>
      </c>
      <c r="F778" s="462" t="s">
        <v>2572</v>
      </c>
      <c r="G778" s="464" t="s">
        <v>20</v>
      </c>
      <c r="H778" s="464"/>
      <c r="I778" s="464" t="s">
        <v>20</v>
      </c>
      <c r="J778" s="464"/>
      <c r="K778" s="464"/>
      <c r="L778" s="464"/>
      <c r="M778" s="464"/>
      <c r="N778" s="464"/>
      <c r="O778" s="464"/>
      <c r="P778" s="464"/>
      <c r="Q778" s="464"/>
      <c r="R778" s="464"/>
      <c r="S778" s="464"/>
      <c r="T778" s="464"/>
      <c r="U778" s="464"/>
      <c r="V778" s="464"/>
      <c r="W778" s="464"/>
      <c r="X778" s="467"/>
    </row>
    <row r="779" spans="1:24">
      <c r="A779" s="490">
        <v>776</v>
      </c>
      <c r="B779" s="474" t="s">
        <v>323</v>
      </c>
      <c r="C779" s="446" t="s">
        <v>755</v>
      </c>
      <c r="D779" s="446">
        <v>2014</v>
      </c>
      <c r="E779" s="462">
        <v>2019</v>
      </c>
      <c r="F779" s="462" t="s">
        <v>2572</v>
      </c>
      <c r="G779" s="464" t="s">
        <v>20</v>
      </c>
      <c r="H779" s="464"/>
      <c r="I779" s="464" t="s">
        <v>20</v>
      </c>
      <c r="J779" s="464"/>
      <c r="K779" s="464"/>
      <c r="L779" s="464"/>
      <c r="M779" s="464"/>
      <c r="N779" s="464"/>
      <c r="O779" s="464"/>
      <c r="P779" s="464"/>
      <c r="Q779" s="464"/>
      <c r="R779" s="464"/>
      <c r="S779" s="464"/>
      <c r="T779" s="464"/>
      <c r="U779" s="464"/>
      <c r="V779" s="464"/>
      <c r="W779" s="464"/>
      <c r="X779" s="467"/>
    </row>
    <row r="780" spans="1:24">
      <c r="A780" s="490">
        <v>777</v>
      </c>
      <c r="B780" s="474" t="s">
        <v>323</v>
      </c>
      <c r="C780" s="446" t="s">
        <v>755</v>
      </c>
      <c r="D780" s="446">
        <v>2014</v>
      </c>
      <c r="E780" s="462">
        <v>2019</v>
      </c>
      <c r="F780" s="462" t="s">
        <v>2572</v>
      </c>
      <c r="G780" s="464"/>
      <c r="H780" s="464"/>
      <c r="I780" s="464" t="s">
        <v>20</v>
      </c>
      <c r="J780" s="464"/>
      <c r="K780" s="464"/>
      <c r="L780" s="464"/>
      <c r="M780" s="464"/>
      <c r="N780" s="464"/>
      <c r="O780" s="464"/>
      <c r="P780" s="464"/>
      <c r="Q780" s="464"/>
      <c r="R780" s="464"/>
      <c r="S780" s="464"/>
      <c r="T780" s="464"/>
      <c r="U780" s="464"/>
      <c r="V780" s="464"/>
      <c r="W780" s="464"/>
      <c r="X780" s="467"/>
    </row>
    <row r="781" spans="1:24">
      <c r="A781" s="490">
        <v>778</v>
      </c>
      <c r="B781" s="474" t="s">
        <v>323</v>
      </c>
      <c r="C781" s="446" t="s">
        <v>755</v>
      </c>
      <c r="D781" s="446">
        <v>2019</v>
      </c>
      <c r="E781" s="462">
        <v>2022</v>
      </c>
      <c r="F781" s="462" t="s">
        <v>2572</v>
      </c>
      <c r="G781" s="464" t="s">
        <v>20</v>
      </c>
      <c r="H781" s="464"/>
      <c r="I781" s="464" t="s">
        <v>20</v>
      </c>
      <c r="J781" s="464"/>
      <c r="K781" s="464"/>
      <c r="L781" s="464"/>
      <c r="M781" s="464"/>
      <c r="N781" s="464"/>
      <c r="O781" s="464"/>
      <c r="P781" s="464"/>
      <c r="Q781" s="464"/>
      <c r="R781" s="464"/>
      <c r="S781" s="464"/>
      <c r="T781" s="464"/>
      <c r="U781" s="464"/>
      <c r="V781" s="464"/>
      <c r="W781" s="464"/>
      <c r="X781" s="467"/>
    </row>
    <row r="782" spans="1:24">
      <c r="A782" s="490">
        <v>779</v>
      </c>
      <c r="B782" s="474" t="s">
        <v>323</v>
      </c>
      <c r="C782" s="446" t="s">
        <v>337</v>
      </c>
      <c r="D782" s="446">
        <v>2010</v>
      </c>
      <c r="E782" s="462">
        <v>2015</v>
      </c>
      <c r="F782" s="462" t="s">
        <v>2572</v>
      </c>
      <c r="G782" s="464"/>
      <c r="H782" s="464" t="s">
        <v>20</v>
      </c>
      <c r="I782" s="464" t="s">
        <v>20</v>
      </c>
      <c r="J782" s="464"/>
      <c r="K782" s="464"/>
      <c r="L782" s="464"/>
      <c r="M782" s="464"/>
      <c r="N782" s="464"/>
      <c r="O782" s="464"/>
      <c r="P782" s="464"/>
      <c r="Q782" s="464"/>
      <c r="R782" s="464"/>
      <c r="S782" s="464"/>
      <c r="T782" s="464"/>
      <c r="U782" s="464"/>
      <c r="V782" s="464"/>
      <c r="W782" s="464"/>
      <c r="X782" s="467"/>
    </row>
    <row r="783" spans="1:24">
      <c r="A783" s="490">
        <v>780</v>
      </c>
      <c r="B783" s="474" t="s">
        <v>323</v>
      </c>
      <c r="C783" s="446" t="s">
        <v>337</v>
      </c>
      <c r="D783" s="446">
        <v>2015</v>
      </c>
      <c r="E783" s="462">
        <v>2022</v>
      </c>
      <c r="F783" s="462" t="s">
        <v>2572</v>
      </c>
      <c r="G783" s="464" t="s">
        <v>20</v>
      </c>
      <c r="H783" s="464"/>
      <c r="I783" s="464" t="s">
        <v>20</v>
      </c>
      <c r="J783" s="464"/>
      <c r="K783" s="464"/>
      <c r="L783" s="464"/>
      <c r="M783" s="464"/>
      <c r="N783" s="464"/>
      <c r="O783" s="464"/>
      <c r="P783" s="464"/>
      <c r="Q783" s="464"/>
      <c r="R783" s="464"/>
      <c r="S783" s="464"/>
      <c r="T783" s="464"/>
      <c r="U783" s="464"/>
      <c r="V783" s="464"/>
      <c r="W783" s="464"/>
      <c r="X783" s="467"/>
    </row>
    <row r="784" spans="1:24">
      <c r="A784" s="490">
        <v>781</v>
      </c>
      <c r="B784" s="474" t="s">
        <v>323</v>
      </c>
      <c r="C784" s="446" t="s">
        <v>337</v>
      </c>
      <c r="D784" s="446">
        <v>2022</v>
      </c>
      <c r="E784" s="462" t="s">
        <v>19</v>
      </c>
      <c r="F784" s="462" t="s">
        <v>2572</v>
      </c>
      <c r="G784" s="464" t="s">
        <v>20</v>
      </c>
      <c r="H784" s="464"/>
      <c r="I784" s="464" t="s">
        <v>20</v>
      </c>
      <c r="J784" s="464"/>
      <c r="K784" s="464"/>
      <c r="L784" s="464"/>
      <c r="M784" s="464"/>
      <c r="N784" s="464"/>
      <c r="O784" s="464"/>
      <c r="P784" s="464"/>
      <c r="Q784" s="464"/>
      <c r="R784" s="464"/>
      <c r="S784" s="464"/>
      <c r="T784" s="464"/>
      <c r="U784" s="464"/>
      <c r="V784" s="464"/>
      <c r="W784" s="464"/>
      <c r="X784" s="467"/>
    </row>
    <row r="785" spans="1:24">
      <c r="A785" s="490">
        <v>782</v>
      </c>
      <c r="B785" s="474" t="s">
        <v>323</v>
      </c>
      <c r="C785" s="446" t="s">
        <v>724</v>
      </c>
      <c r="D785" s="446">
        <v>2018</v>
      </c>
      <c r="E785" s="462" t="s">
        <v>19</v>
      </c>
      <c r="F785" s="462" t="s">
        <v>2572</v>
      </c>
      <c r="G785" s="464" t="s">
        <v>20</v>
      </c>
      <c r="H785" s="464"/>
      <c r="I785" s="464" t="s">
        <v>20</v>
      </c>
      <c r="J785" s="464"/>
      <c r="K785" s="464"/>
      <c r="L785" s="464"/>
      <c r="M785" s="464"/>
      <c r="N785" s="464"/>
      <c r="O785" s="464"/>
      <c r="P785" s="464"/>
      <c r="Q785" s="464"/>
      <c r="R785" s="464"/>
      <c r="S785" s="464"/>
      <c r="T785" s="464"/>
      <c r="U785" s="464"/>
      <c r="V785" s="464"/>
      <c r="W785" s="464"/>
      <c r="X785" s="467"/>
    </row>
    <row r="786" spans="1:24">
      <c r="A786" s="490">
        <v>783</v>
      </c>
      <c r="B786" s="474" t="s">
        <v>323</v>
      </c>
      <c r="C786" s="446" t="s">
        <v>341</v>
      </c>
      <c r="D786" s="446">
        <v>2017</v>
      </c>
      <c r="E786" s="462">
        <v>2002</v>
      </c>
      <c r="F786" s="462" t="s">
        <v>2572</v>
      </c>
      <c r="G786" s="464" t="s">
        <v>20</v>
      </c>
      <c r="H786" s="464"/>
      <c r="I786" s="464" t="s">
        <v>20</v>
      </c>
      <c r="J786" s="464"/>
      <c r="K786" s="464"/>
      <c r="L786" s="464"/>
      <c r="M786" s="464"/>
      <c r="N786" s="464"/>
      <c r="O786" s="464"/>
      <c r="P786" s="464"/>
      <c r="Q786" s="464"/>
      <c r="R786" s="464"/>
      <c r="S786" s="464"/>
      <c r="T786" s="464"/>
      <c r="U786" s="464"/>
      <c r="V786" s="464"/>
      <c r="W786" s="464"/>
      <c r="X786" s="467"/>
    </row>
    <row r="787" spans="1:24">
      <c r="A787" s="490">
        <v>784</v>
      </c>
      <c r="B787" s="474" t="s">
        <v>323</v>
      </c>
      <c r="C787" s="446" t="s">
        <v>1014</v>
      </c>
      <c r="D787" s="446">
        <v>2019</v>
      </c>
      <c r="E787" s="462" t="s">
        <v>19</v>
      </c>
      <c r="F787" s="462" t="s">
        <v>2572</v>
      </c>
      <c r="G787" s="464" t="s">
        <v>20</v>
      </c>
      <c r="H787" s="464"/>
      <c r="I787" s="464" t="s">
        <v>20</v>
      </c>
      <c r="J787" s="464"/>
      <c r="K787" s="464"/>
      <c r="L787" s="464"/>
      <c r="M787" s="464"/>
      <c r="N787" s="464"/>
      <c r="O787" s="464"/>
      <c r="P787" s="464"/>
      <c r="Q787" s="464"/>
      <c r="R787" s="464"/>
      <c r="S787" s="464"/>
      <c r="T787" s="464"/>
      <c r="U787" s="464"/>
      <c r="V787" s="464"/>
      <c r="W787" s="464"/>
      <c r="X787" s="467"/>
    </row>
    <row r="788" spans="1:24">
      <c r="A788" s="490">
        <v>785</v>
      </c>
      <c r="B788" s="474" t="s">
        <v>323</v>
      </c>
      <c r="C788" s="446" t="s">
        <v>1014</v>
      </c>
      <c r="D788" s="446">
        <v>2020</v>
      </c>
      <c r="E788" s="462">
        <v>2021</v>
      </c>
      <c r="F788" s="462" t="s">
        <v>2572</v>
      </c>
      <c r="G788" s="464" t="s">
        <v>20</v>
      </c>
      <c r="H788" s="464"/>
      <c r="I788" s="464" t="s">
        <v>20</v>
      </c>
      <c r="J788" s="464"/>
      <c r="K788" s="464"/>
      <c r="L788" s="464"/>
      <c r="M788" s="464"/>
      <c r="N788" s="464"/>
      <c r="O788" s="464"/>
      <c r="P788" s="464"/>
      <c r="Q788" s="464"/>
      <c r="R788" s="464"/>
      <c r="S788" s="464"/>
      <c r="T788" s="464"/>
      <c r="U788" s="464"/>
      <c r="V788" s="464"/>
      <c r="W788" s="464"/>
      <c r="X788" s="467"/>
    </row>
    <row r="789" spans="1:24">
      <c r="A789" s="490">
        <v>786</v>
      </c>
      <c r="B789" s="474" t="s">
        <v>323</v>
      </c>
      <c r="C789" s="446" t="s">
        <v>1745</v>
      </c>
      <c r="D789" s="446">
        <v>2018</v>
      </c>
      <c r="E789" s="462" t="s">
        <v>19</v>
      </c>
      <c r="F789" s="462" t="s">
        <v>2572</v>
      </c>
      <c r="G789" s="464" t="s">
        <v>20</v>
      </c>
      <c r="H789" s="464"/>
      <c r="I789" s="464" t="s">
        <v>20</v>
      </c>
      <c r="J789" s="464"/>
      <c r="K789" s="464"/>
      <c r="L789" s="464"/>
      <c r="M789" s="464"/>
      <c r="N789" s="464"/>
      <c r="O789" s="464"/>
      <c r="P789" s="464"/>
      <c r="Q789" s="464"/>
      <c r="R789" s="464"/>
      <c r="S789" s="464"/>
      <c r="T789" s="464"/>
      <c r="U789" s="464"/>
      <c r="V789" s="464"/>
      <c r="W789" s="464"/>
      <c r="X789" s="467"/>
    </row>
    <row r="790" spans="1:24">
      <c r="A790" s="490">
        <v>787</v>
      </c>
      <c r="B790" s="482" t="s">
        <v>323</v>
      </c>
      <c r="C790" s="464" t="s">
        <v>2608</v>
      </c>
      <c r="D790" s="478">
        <v>2023</v>
      </c>
      <c r="E790" s="478" t="s">
        <v>19</v>
      </c>
      <c r="F790" s="464" t="s">
        <v>1990</v>
      </c>
      <c r="G790" s="464" t="s">
        <v>25</v>
      </c>
      <c r="H790" s="464" t="s">
        <v>25</v>
      </c>
      <c r="I790" s="464" t="s">
        <v>20</v>
      </c>
      <c r="J790" s="464" t="s">
        <v>25</v>
      </c>
      <c r="K790" s="464" t="s">
        <v>20</v>
      </c>
      <c r="L790" s="464" t="s">
        <v>20</v>
      </c>
      <c r="M790" s="464" t="s">
        <v>25</v>
      </c>
      <c r="N790" s="464" t="s">
        <v>25</v>
      </c>
      <c r="O790" s="464" t="s">
        <v>20</v>
      </c>
      <c r="P790" s="464" t="s">
        <v>20</v>
      </c>
      <c r="Q790" s="464" t="s">
        <v>20</v>
      </c>
      <c r="R790" s="464" t="s">
        <v>20</v>
      </c>
      <c r="S790" s="464" t="s">
        <v>25</v>
      </c>
      <c r="T790" s="464" t="s">
        <v>20</v>
      </c>
      <c r="U790" s="464" t="s">
        <v>20</v>
      </c>
      <c r="V790" s="464" t="s">
        <v>20</v>
      </c>
      <c r="W790" s="464" t="s">
        <v>25</v>
      </c>
      <c r="X790" s="467" t="s">
        <v>20</v>
      </c>
    </row>
    <row r="791" spans="1:24">
      <c r="A791" s="490">
        <v>788</v>
      </c>
      <c r="B791" s="474" t="s">
        <v>1704</v>
      </c>
      <c r="C791" s="446" t="s">
        <v>740</v>
      </c>
      <c r="D791" s="446">
        <v>2015</v>
      </c>
      <c r="E791" s="462" t="s">
        <v>19</v>
      </c>
      <c r="F791" s="462" t="s">
        <v>2572</v>
      </c>
      <c r="G791" s="464" t="s">
        <v>20</v>
      </c>
      <c r="H791" s="464"/>
      <c r="I791" s="464" t="s">
        <v>20</v>
      </c>
      <c r="J791" s="464"/>
      <c r="K791" s="464"/>
      <c r="L791" s="464"/>
      <c r="M791" s="464"/>
      <c r="N791" s="464"/>
      <c r="O791" s="464"/>
      <c r="P791" s="464"/>
      <c r="Q791" s="464"/>
      <c r="R791" s="464"/>
      <c r="S791" s="464"/>
      <c r="T791" s="464"/>
      <c r="U791" s="464"/>
      <c r="V791" s="464"/>
      <c r="W791" s="464"/>
      <c r="X791" s="467"/>
    </row>
    <row r="792" spans="1:24">
      <c r="A792" s="490">
        <v>789</v>
      </c>
      <c r="B792" s="474" t="s">
        <v>1704</v>
      </c>
      <c r="C792" s="446" t="s">
        <v>739</v>
      </c>
      <c r="D792" s="446">
        <v>2015</v>
      </c>
      <c r="E792" s="462" t="s">
        <v>19</v>
      </c>
      <c r="F792" s="462" t="s">
        <v>2572</v>
      </c>
      <c r="G792" s="464" t="s">
        <v>20</v>
      </c>
      <c r="H792" s="464"/>
      <c r="I792" s="464" t="s">
        <v>20</v>
      </c>
      <c r="J792" s="464"/>
      <c r="K792" s="464"/>
      <c r="L792" s="464"/>
      <c r="M792" s="464"/>
      <c r="N792" s="464"/>
      <c r="O792" s="464"/>
      <c r="P792" s="464"/>
      <c r="Q792" s="464"/>
      <c r="R792" s="464"/>
      <c r="S792" s="464"/>
      <c r="T792" s="464"/>
      <c r="U792" s="464"/>
      <c r="V792" s="464"/>
      <c r="W792" s="464"/>
      <c r="X792" s="467"/>
    </row>
    <row r="793" spans="1:24">
      <c r="A793" s="490">
        <v>790</v>
      </c>
      <c r="B793" s="474" t="s">
        <v>342</v>
      </c>
      <c r="C793" s="446" t="s">
        <v>343</v>
      </c>
      <c r="D793" s="446">
        <v>2011</v>
      </c>
      <c r="E793" s="462" t="s">
        <v>19</v>
      </c>
      <c r="F793" s="462" t="s">
        <v>2572</v>
      </c>
      <c r="G793" s="464" t="s">
        <v>20</v>
      </c>
      <c r="H793" s="464"/>
      <c r="I793" s="464" t="s">
        <v>20</v>
      </c>
      <c r="J793" s="464"/>
      <c r="K793" s="464"/>
      <c r="L793" s="464"/>
      <c r="M793" s="464"/>
      <c r="N793" s="464"/>
      <c r="O793" s="464"/>
      <c r="P793" s="464"/>
      <c r="Q793" s="464"/>
      <c r="R793" s="464"/>
      <c r="S793" s="464"/>
      <c r="T793" s="464"/>
      <c r="U793" s="464"/>
      <c r="V793" s="464"/>
      <c r="W793" s="464"/>
      <c r="X793" s="467"/>
    </row>
    <row r="794" spans="1:24">
      <c r="A794" s="490">
        <v>791</v>
      </c>
      <c r="B794" s="474" t="s">
        <v>342</v>
      </c>
      <c r="C794" s="446" t="s">
        <v>344</v>
      </c>
      <c r="D794" s="446">
        <v>2014</v>
      </c>
      <c r="E794" s="462" t="s">
        <v>19</v>
      </c>
      <c r="F794" s="462" t="s">
        <v>2572</v>
      </c>
      <c r="G794" s="464" t="s">
        <v>20</v>
      </c>
      <c r="H794" s="464"/>
      <c r="I794" s="464" t="s">
        <v>20</v>
      </c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7"/>
    </row>
    <row r="795" spans="1:24">
      <c r="A795" s="490">
        <v>792</v>
      </c>
      <c r="B795" s="474" t="s">
        <v>342</v>
      </c>
      <c r="C795" s="446" t="s">
        <v>345</v>
      </c>
      <c r="D795" s="446">
        <v>2018</v>
      </c>
      <c r="E795" s="462" t="s">
        <v>19</v>
      </c>
      <c r="F795" s="462" t="s">
        <v>2572</v>
      </c>
      <c r="G795" s="464" t="s">
        <v>20</v>
      </c>
      <c r="H795" s="464"/>
      <c r="I795" s="464" t="s">
        <v>20</v>
      </c>
      <c r="J795" s="464"/>
      <c r="K795" s="464"/>
      <c r="L795" s="464"/>
      <c r="M795" s="464"/>
      <c r="N795" s="464"/>
      <c r="O795" s="464"/>
      <c r="P795" s="464"/>
      <c r="Q795" s="464"/>
      <c r="R795" s="464"/>
      <c r="S795" s="464"/>
      <c r="T795" s="464"/>
      <c r="U795" s="464"/>
      <c r="V795" s="464"/>
      <c r="W795" s="464"/>
      <c r="X795" s="467"/>
    </row>
    <row r="796" spans="1:24">
      <c r="A796" s="490">
        <v>793</v>
      </c>
      <c r="B796" s="474" t="s">
        <v>346</v>
      </c>
      <c r="C796" s="446" t="s">
        <v>162</v>
      </c>
      <c r="D796" s="446">
        <v>2008</v>
      </c>
      <c r="E796" s="462">
        <v>2014</v>
      </c>
      <c r="F796" s="462" t="s">
        <v>2572</v>
      </c>
      <c r="G796" s="464"/>
      <c r="H796" s="468" t="s">
        <v>20</v>
      </c>
      <c r="I796" s="469" t="s">
        <v>20</v>
      </c>
      <c r="J796" s="464"/>
      <c r="K796" s="464"/>
      <c r="L796" s="464"/>
      <c r="M796" s="464"/>
      <c r="N796" s="464"/>
      <c r="O796" s="464"/>
      <c r="P796" s="464"/>
      <c r="Q796" s="464"/>
      <c r="R796" s="464"/>
      <c r="S796" s="464"/>
      <c r="T796" s="464"/>
      <c r="U796" s="464"/>
      <c r="V796" s="464"/>
      <c r="W796" s="464"/>
      <c r="X796" s="467"/>
    </row>
    <row r="797" spans="1:24">
      <c r="A797" s="490">
        <v>794</v>
      </c>
      <c r="B797" s="474" t="s">
        <v>346</v>
      </c>
      <c r="C797" s="446" t="s">
        <v>347</v>
      </c>
      <c r="D797" s="446">
        <v>2004</v>
      </c>
      <c r="E797" s="462">
        <v>2012</v>
      </c>
      <c r="F797" s="462" t="s">
        <v>2572</v>
      </c>
      <c r="G797" s="464"/>
      <c r="H797" s="462" t="s">
        <v>20</v>
      </c>
      <c r="I797" s="470" t="s">
        <v>20</v>
      </c>
      <c r="J797" s="464"/>
      <c r="K797" s="464"/>
      <c r="L797" s="464"/>
      <c r="M797" s="464"/>
      <c r="N797" s="464"/>
      <c r="O797" s="464"/>
      <c r="P797" s="464"/>
      <c r="Q797" s="464"/>
      <c r="R797" s="464"/>
      <c r="S797" s="464"/>
      <c r="T797" s="464"/>
      <c r="U797" s="464"/>
      <c r="V797" s="464"/>
      <c r="W797" s="464"/>
      <c r="X797" s="467"/>
    </row>
    <row r="798" spans="1:24">
      <c r="A798" s="490">
        <v>795</v>
      </c>
      <c r="B798" s="474" t="s">
        <v>346</v>
      </c>
      <c r="C798" s="446" t="s">
        <v>348</v>
      </c>
      <c r="D798" s="446">
        <v>2011</v>
      </c>
      <c r="E798" s="462">
        <v>2014</v>
      </c>
      <c r="F798" s="462" t="s">
        <v>2572</v>
      </c>
      <c r="G798" s="464"/>
      <c r="H798" s="464"/>
      <c r="I798" s="470" t="s">
        <v>20</v>
      </c>
      <c r="J798" s="464"/>
      <c r="K798" s="464"/>
      <c r="L798" s="464"/>
      <c r="M798" s="464"/>
      <c r="N798" s="464"/>
      <c r="O798" s="464"/>
      <c r="P798" s="464"/>
      <c r="Q798" s="464"/>
      <c r="R798" s="464"/>
      <c r="S798" s="464"/>
      <c r="T798" s="464"/>
      <c r="U798" s="464"/>
      <c r="V798" s="464"/>
      <c r="W798" s="464"/>
      <c r="X798" s="467"/>
    </row>
    <row r="799" spans="1:24">
      <c r="A799" s="490">
        <v>796</v>
      </c>
      <c r="B799" s="474" t="s">
        <v>346</v>
      </c>
      <c r="C799" s="446" t="s">
        <v>349</v>
      </c>
      <c r="D799" s="446">
        <v>2001</v>
      </c>
      <c r="E799" s="462">
        <v>2009</v>
      </c>
      <c r="F799" s="462" t="s">
        <v>2572</v>
      </c>
      <c r="G799" s="464"/>
      <c r="H799" s="462" t="s">
        <v>20</v>
      </c>
      <c r="I799" s="470" t="s">
        <v>20</v>
      </c>
      <c r="J799" s="464"/>
      <c r="K799" s="464"/>
      <c r="L799" s="464"/>
      <c r="M799" s="464"/>
      <c r="N799" s="464"/>
      <c r="O799" s="464"/>
      <c r="P799" s="464"/>
      <c r="Q799" s="464"/>
      <c r="R799" s="464"/>
      <c r="S799" s="464"/>
      <c r="T799" s="464"/>
      <c r="U799" s="464"/>
      <c r="V799" s="464"/>
      <c r="W799" s="464"/>
      <c r="X799" s="467"/>
    </row>
    <row r="800" spans="1:24">
      <c r="A800" s="490">
        <v>797</v>
      </c>
      <c r="B800" s="474" t="s">
        <v>346</v>
      </c>
      <c r="C800" s="446" t="s">
        <v>1201</v>
      </c>
      <c r="D800" s="446">
        <v>2011</v>
      </c>
      <c r="E800" s="462" t="s">
        <v>19</v>
      </c>
      <c r="F800" s="462" t="s">
        <v>2572</v>
      </c>
      <c r="G800" s="464"/>
      <c r="H800" s="468" t="s">
        <v>20</v>
      </c>
      <c r="I800" s="469" t="s">
        <v>20</v>
      </c>
      <c r="J800" s="464"/>
      <c r="K800" s="464"/>
      <c r="L800" s="464"/>
      <c r="M800" s="464"/>
      <c r="N800" s="464"/>
      <c r="O800" s="464"/>
      <c r="P800" s="464"/>
      <c r="Q800" s="464"/>
      <c r="R800" s="464"/>
      <c r="S800" s="464"/>
      <c r="T800" s="464"/>
      <c r="U800" s="464"/>
      <c r="V800" s="464"/>
      <c r="W800" s="464"/>
      <c r="X800" s="467"/>
    </row>
    <row r="801" spans="1:24">
      <c r="A801" s="490">
        <v>798</v>
      </c>
      <c r="B801" s="474" t="s">
        <v>350</v>
      </c>
      <c r="C801" s="446" t="s">
        <v>351</v>
      </c>
      <c r="D801" s="446">
        <v>2020</v>
      </c>
      <c r="E801" s="462" t="s">
        <v>19</v>
      </c>
      <c r="F801" s="462" t="s">
        <v>2572</v>
      </c>
      <c r="G801" s="464"/>
      <c r="H801" s="464"/>
      <c r="I801" s="470" t="s">
        <v>20</v>
      </c>
      <c r="J801" s="464"/>
      <c r="K801" s="464"/>
      <c r="L801" s="464"/>
      <c r="M801" s="464"/>
      <c r="N801" s="464" t="s">
        <v>20</v>
      </c>
      <c r="O801" s="464"/>
      <c r="P801" s="464"/>
      <c r="Q801" s="464"/>
      <c r="R801" s="464"/>
      <c r="S801" s="464"/>
      <c r="T801" s="464"/>
      <c r="U801" s="464"/>
      <c r="V801" s="464"/>
      <c r="W801" s="464"/>
      <c r="X801" s="467"/>
    </row>
    <row r="802" spans="1:24">
      <c r="A802" s="490">
        <v>799</v>
      </c>
      <c r="B802" s="474" t="s">
        <v>350</v>
      </c>
      <c r="C802" s="446" t="s">
        <v>1202</v>
      </c>
      <c r="D802" s="446">
        <v>2004</v>
      </c>
      <c r="E802" s="462">
        <v>2010</v>
      </c>
      <c r="F802" s="462" t="s">
        <v>2572</v>
      </c>
      <c r="G802" s="464"/>
      <c r="H802" s="464"/>
      <c r="I802" s="470" t="s">
        <v>20</v>
      </c>
      <c r="J802" s="464"/>
      <c r="K802" s="464"/>
      <c r="L802" s="464"/>
      <c r="M802" s="464"/>
      <c r="N802" s="464"/>
      <c r="O802" s="464"/>
      <c r="P802" s="464"/>
      <c r="Q802" s="464"/>
      <c r="R802" s="464"/>
      <c r="S802" s="464"/>
      <c r="T802" s="464"/>
      <c r="U802" s="464"/>
      <c r="V802" s="464"/>
      <c r="W802" s="464"/>
      <c r="X802" s="467"/>
    </row>
    <row r="803" spans="1:24">
      <c r="A803" s="490">
        <v>800</v>
      </c>
      <c r="B803" s="474" t="s">
        <v>350</v>
      </c>
      <c r="C803" s="446" t="s">
        <v>1202</v>
      </c>
      <c r="D803" s="446">
        <v>2009</v>
      </c>
      <c r="E803" s="462">
        <v>2016</v>
      </c>
      <c r="F803" s="462" t="s">
        <v>2572</v>
      </c>
      <c r="G803" s="464"/>
      <c r="H803" s="464" t="s">
        <v>20</v>
      </c>
      <c r="I803" s="470" t="s">
        <v>20</v>
      </c>
      <c r="J803" s="464"/>
      <c r="K803" s="464"/>
      <c r="L803" s="464"/>
      <c r="M803" s="464"/>
      <c r="N803" s="464" t="s">
        <v>20</v>
      </c>
      <c r="O803" s="464"/>
      <c r="P803" s="464"/>
      <c r="Q803" s="464"/>
      <c r="R803" s="464"/>
      <c r="S803" s="464"/>
      <c r="T803" s="464"/>
      <c r="U803" s="464"/>
      <c r="V803" s="464"/>
      <c r="W803" s="464"/>
      <c r="X803" s="467"/>
    </row>
    <row r="804" spans="1:24">
      <c r="A804" s="490">
        <v>801</v>
      </c>
      <c r="B804" s="474" t="s">
        <v>350</v>
      </c>
      <c r="C804" s="446" t="s">
        <v>1202</v>
      </c>
      <c r="D804" s="446">
        <v>2017</v>
      </c>
      <c r="E804" s="462" t="s">
        <v>19</v>
      </c>
      <c r="F804" s="462" t="s">
        <v>2572</v>
      </c>
      <c r="G804" s="464"/>
      <c r="H804" s="464"/>
      <c r="I804" s="470" t="s">
        <v>20</v>
      </c>
      <c r="J804" s="464"/>
      <c r="K804" s="464"/>
      <c r="L804" s="464"/>
      <c r="M804" s="464"/>
      <c r="N804" s="464" t="s">
        <v>20</v>
      </c>
      <c r="O804" s="464"/>
      <c r="P804" s="464"/>
      <c r="Q804" s="464"/>
      <c r="R804" s="464"/>
      <c r="S804" s="464"/>
      <c r="T804" s="464"/>
      <c r="U804" s="464"/>
      <c r="V804" s="464"/>
      <c r="W804" s="464"/>
      <c r="X804" s="467"/>
    </row>
    <row r="805" spans="1:24">
      <c r="A805" s="490">
        <v>802</v>
      </c>
      <c r="B805" s="474" t="s">
        <v>350</v>
      </c>
      <c r="C805" s="446" t="s">
        <v>352</v>
      </c>
      <c r="D805" s="446">
        <v>2014</v>
      </c>
      <c r="E805" s="462">
        <v>2019</v>
      </c>
      <c r="F805" s="462" t="s">
        <v>2572</v>
      </c>
      <c r="G805" s="464"/>
      <c r="H805" s="464"/>
      <c r="I805" s="470" t="s">
        <v>20</v>
      </c>
      <c r="J805" s="464"/>
      <c r="K805" s="464"/>
      <c r="L805" s="464"/>
      <c r="M805" s="464"/>
      <c r="N805" s="464" t="s">
        <v>20</v>
      </c>
      <c r="O805" s="464"/>
      <c r="P805" s="464"/>
      <c r="Q805" s="464"/>
      <c r="R805" s="464"/>
      <c r="S805" s="464"/>
      <c r="T805" s="464"/>
      <c r="U805" s="464"/>
      <c r="V805" s="464"/>
      <c r="W805" s="464"/>
      <c r="X805" s="467"/>
    </row>
    <row r="806" spans="1:24">
      <c r="A806" s="490">
        <v>803</v>
      </c>
      <c r="B806" s="474" t="s">
        <v>350</v>
      </c>
      <c r="C806" s="446" t="s">
        <v>353</v>
      </c>
      <c r="D806" s="446">
        <v>2006</v>
      </c>
      <c r="E806" s="462">
        <v>2014</v>
      </c>
      <c r="F806" s="462" t="s">
        <v>2572</v>
      </c>
      <c r="G806" s="464"/>
      <c r="H806" s="464"/>
      <c r="I806" s="469" t="s">
        <v>20</v>
      </c>
      <c r="J806" s="464"/>
      <c r="K806" s="464"/>
      <c r="L806" s="464"/>
      <c r="M806" s="464"/>
      <c r="N806" s="464"/>
      <c r="O806" s="464"/>
      <c r="P806" s="464"/>
      <c r="Q806" s="464"/>
      <c r="R806" s="464"/>
      <c r="S806" s="464"/>
      <c r="T806" s="464"/>
      <c r="U806" s="464"/>
      <c r="V806" s="464"/>
      <c r="W806" s="464"/>
      <c r="X806" s="467"/>
    </row>
    <row r="807" spans="1:24">
      <c r="A807" s="490">
        <v>804</v>
      </c>
      <c r="B807" s="474" t="s">
        <v>350</v>
      </c>
      <c r="C807" s="446" t="s">
        <v>1015</v>
      </c>
      <c r="D807" s="446">
        <v>2011</v>
      </c>
      <c r="E807" s="462">
        <v>2015</v>
      </c>
      <c r="F807" s="462" t="s">
        <v>2572</v>
      </c>
      <c r="G807" s="464" t="s">
        <v>20</v>
      </c>
      <c r="H807" s="464"/>
      <c r="I807" s="464" t="s">
        <v>20</v>
      </c>
      <c r="J807" s="464"/>
      <c r="K807" s="464"/>
      <c r="L807" s="464"/>
      <c r="M807" s="464"/>
      <c r="N807" s="464"/>
      <c r="O807" s="464"/>
      <c r="P807" s="464"/>
      <c r="Q807" s="464"/>
      <c r="R807" s="464"/>
      <c r="S807" s="464"/>
      <c r="T807" s="464"/>
      <c r="U807" s="464"/>
      <c r="V807" s="464"/>
      <c r="W807" s="464"/>
      <c r="X807" s="467"/>
    </row>
    <row r="808" spans="1:24">
      <c r="A808" s="490">
        <v>805</v>
      </c>
      <c r="B808" s="474" t="s">
        <v>350</v>
      </c>
      <c r="C808" s="446" t="s">
        <v>354</v>
      </c>
      <c r="D808" s="446">
        <v>2012</v>
      </c>
      <c r="E808" s="462" t="s">
        <v>19</v>
      </c>
      <c r="F808" s="462" t="s">
        <v>2572</v>
      </c>
      <c r="G808" s="464"/>
      <c r="H808" s="464" t="s">
        <v>20</v>
      </c>
      <c r="I808" s="464" t="s">
        <v>20</v>
      </c>
      <c r="J808" s="464"/>
      <c r="K808" s="464"/>
      <c r="L808" s="464"/>
      <c r="M808" s="464"/>
      <c r="N808" s="464"/>
      <c r="O808" s="464"/>
      <c r="P808" s="464"/>
      <c r="Q808" s="464"/>
      <c r="R808" s="464"/>
      <c r="S808" s="464"/>
      <c r="T808" s="464"/>
      <c r="U808" s="464"/>
      <c r="V808" s="464"/>
      <c r="W808" s="464"/>
      <c r="X808" s="467"/>
    </row>
    <row r="809" spans="1:24">
      <c r="A809" s="490">
        <v>806</v>
      </c>
      <c r="B809" s="474" t="s">
        <v>350</v>
      </c>
      <c r="C809" s="446" t="s">
        <v>356</v>
      </c>
      <c r="D809" s="446">
        <v>2011</v>
      </c>
      <c r="E809" s="462">
        <v>2018</v>
      </c>
      <c r="F809" s="462" t="s">
        <v>2572</v>
      </c>
      <c r="G809" s="464"/>
      <c r="H809" s="464"/>
      <c r="I809" s="464" t="s">
        <v>20</v>
      </c>
      <c r="J809" s="464"/>
      <c r="K809" s="464"/>
      <c r="L809" s="464"/>
      <c r="M809" s="464"/>
      <c r="N809" s="464" t="s">
        <v>20</v>
      </c>
      <c r="O809" s="464"/>
      <c r="P809" s="464"/>
      <c r="Q809" s="464"/>
      <c r="R809" s="464"/>
      <c r="S809" s="464"/>
      <c r="T809" s="464"/>
      <c r="U809" s="464"/>
      <c r="V809" s="464"/>
      <c r="W809" s="464"/>
      <c r="X809" s="467"/>
    </row>
    <row r="810" spans="1:24">
      <c r="A810" s="490">
        <v>807</v>
      </c>
      <c r="B810" s="474" t="s">
        <v>350</v>
      </c>
      <c r="C810" s="446" t="s">
        <v>356</v>
      </c>
      <c r="D810" s="446">
        <v>2018</v>
      </c>
      <c r="E810" s="462" t="s">
        <v>19</v>
      </c>
      <c r="F810" s="462" t="s">
        <v>2572</v>
      </c>
      <c r="G810" s="464"/>
      <c r="H810" s="464"/>
      <c r="I810" s="464" t="s">
        <v>20</v>
      </c>
      <c r="J810" s="464"/>
      <c r="K810" s="464"/>
      <c r="L810" s="464"/>
      <c r="M810" s="464"/>
      <c r="N810" s="464" t="s">
        <v>20</v>
      </c>
      <c r="O810" s="464"/>
      <c r="P810" s="464"/>
      <c r="Q810" s="464"/>
      <c r="R810" s="464"/>
      <c r="S810" s="464"/>
      <c r="T810" s="464"/>
      <c r="U810" s="464"/>
      <c r="V810" s="464"/>
      <c r="W810" s="464"/>
      <c r="X810" s="467"/>
    </row>
    <row r="811" spans="1:24">
      <c r="A811" s="490">
        <v>808</v>
      </c>
      <c r="B811" s="474" t="s">
        <v>350</v>
      </c>
      <c r="C811" s="446" t="s">
        <v>357</v>
      </c>
      <c r="D811" s="446">
        <v>2010</v>
      </c>
      <c r="E811" s="462">
        <v>2013</v>
      </c>
      <c r="F811" s="462" t="s">
        <v>2572</v>
      </c>
      <c r="G811" s="464" t="s">
        <v>20</v>
      </c>
      <c r="H811" s="464"/>
      <c r="I811" s="464" t="s">
        <v>20</v>
      </c>
      <c r="J811" s="464"/>
      <c r="K811" s="464"/>
      <c r="L811" s="464"/>
      <c r="M811" s="464"/>
      <c r="N811" s="464"/>
      <c r="O811" s="464"/>
      <c r="P811" s="464"/>
      <c r="Q811" s="464"/>
      <c r="R811" s="464"/>
      <c r="S811" s="464"/>
      <c r="T811" s="464"/>
      <c r="U811" s="464"/>
      <c r="V811" s="464"/>
      <c r="W811" s="464"/>
      <c r="X811" s="467"/>
    </row>
    <row r="812" spans="1:24">
      <c r="A812" s="490">
        <v>809</v>
      </c>
      <c r="B812" s="474" t="s">
        <v>350</v>
      </c>
      <c r="C812" s="446" t="s">
        <v>357</v>
      </c>
      <c r="D812" s="446">
        <v>2013</v>
      </c>
      <c r="E812" s="462" t="s">
        <v>19</v>
      </c>
      <c r="F812" s="462" t="s">
        <v>2572</v>
      </c>
      <c r="G812" s="464"/>
      <c r="H812" s="464"/>
      <c r="I812" s="464" t="s">
        <v>20</v>
      </c>
      <c r="J812" s="464"/>
      <c r="K812" s="464"/>
      <c r="L812" s="464"/>
      <c r="M812" s="464"/>
      <c r="N812" s="464"/>
      <c r="O812" s="464"/>
      <c r="P812" s="464"/>
      <c r="Q812" s="464"/>
      <c r="R812" s="464"/>
      <c r="S812" s="464"/>
      <c r="T812" s="464"/>
      <c r="U812" s="464"/>
      <c r="V812" s="464"/>
      <c r="W812" s="464"/>
      <c r="X812" s="467"/>
    </row>
    <row r="813" spans="1:24">
      <c r="A813" s="490">
        <v>810</v>
      </c>
      <c r="B813" s="474" t="s">
        <v>350</v>
      </c>
      <c r="C813" s="446" t="s">
        <v>359</v>
      </c>
      <c r="D813" s="446">
        <v>2017</v>
      </c>
      <c r="E813" s="462" t="s">
        <v>19</v>
      </c>
      <c r="F813" s="462" t="s">
        <v>2572</v>
      </c>
      <c r="G813" s="464"/>
      <c r="H813" s="464"/>
      <c r="I813" s="464" t="s">
        <v>20</v>
      </c>
      <c r="J813" s="464"/>
      <c r="K813" s="464"/>
      <c r="L813" s="464"/>
      <c r="M813" s="464"/>
      <c r="N813" s="464" t="s">
        <v>20</v>
      </c>
      <c r="O813" s="464"/>
      <c r="P813" s="464"/>
      <c r="Q813" s="464"/>
      <c r="R813" s="464"/>
      <c r="S813" s="464"/>
      <c r="T813" s="464"/>
      <c r="U813" s="464"/>
      <c r="V813" s="464"/>
      <c r="W813" s="464"/>
      <c r="X813" s="467"/>
    </row>
    <row r="814" spans="1:24">
      <c r="A814" s="490">
        <v>811</v>
      </c>
      <c r="B814" s="481" t="s">
        <v>1469</v>
      </c>
      <c r="C814" s="486" t="s">
        <v>1849</v>
      </c>
      <c r="D814" s="446">
        <v>2021</v>
      </c>
      <c r="E814" s="446" t="s">
        <v>19</v>
      </c>
      <c r="F814" s="446" t="s">
        <v>1990</v>
      </c>
      <c r="G814" s="464"/>
      <c r="H814" s="464"/>
      <c r="I814" s="464" t="s">
        <v>20</v>
      </c>
      <c r="J814" s="464" t="s">
        <v>20</v>
      </c>
      <c r="K814" s="464" t="s">
        <v>20</v>
      </c>
      <c r="L814" s="464" t="s">
        <v>20</v>
      </c>
      <c r="M814" s="464" t="s">
        <v>20</v>
      </c>
      <c r="N814" s="464"/>
      <c r="O814" s="464" t="s">
        <v>20</v>
      </c>
      <c r="P814" s="464" t="s">
        <v>20</v>
      </c>
      <c r="Q814" s="464" t="s">
        <v>20</v>
      </c>
      <c r="R814" s="464" t="s">
        <v>20</v>
      </c>
      <c r="S814" s="464"/>
      <c r="T814" s="464"/>
      <c r="U814" s="464" t="s">
        <v>20</v>
      </c>
      <c r="V814" s="464" t="s">
        <v>20</v>
      </c>
      <c r="W814" s="464"/>
      <c r="X814" s="467"/>
    </row>
    <row r="815" spans="1:24">
      <c r="A815" s="490">
        <v>812</v>
      </c>
      <c r="B815" s="474" t="s">
        <v>1469</v>
      </c>
      <c r="C815" s="446" t="s">
        <v>1470</v>
      </c>
      <c r="D815" s="446">
        <v>2019</v>
      </c>
      <c r="E815" s="462" t="s">
        <v>19</v>
      </c>
      <c r="F815" s="462" t="s">
        <v>2572</v>
      </c>
      <c r="G815" s="464"/>
      <c r="H815" s="464"/>
      <c r="I815" s="464" t="s">
        <v>20</v>
      </c>
      <c r="J815" s="464"/>
      <c r="K815" s="464"/>
      <c r="L815" s="464"/>
      <c r="M815" s="464"/>
      <c r="N815" s="464"/>
      <c r="O815" s="464"/>
      <c r="P815" s="464"/>
      <c r="Q815" s="464"/>
      <c r="R815" s="464"/>
      <c r="S815" s="464"/>
      <c r="T815" s="464"/>
      <c r="U815" s="464"/>
      <c r="V815" s="464"/>
      <c r="W815" s="464"/>
      <c r="X815" s="467"/>
    </row>
    <row r="816" spans="1:24">
      <c r="A816" s="490">
        <v>813</v>
      </c>
      <c r="B816" s="474" t="s">
        <v>360</v>
      </c>
      <c r="C816" s="446" t="s">
        <v>1016</v>
      </c>
      <c r="D816" s="446">
        <v>2011</v>
      </c>
      <c r="E816" s="462">
        <v>2017</v>
      </c>
      <c r="F816" s="462" t="s">
        <v>2572</v>
      </c>
      <c r="G816" s="464" t="s">
        <v>20</v>
      </c>
      <c r="H816" s="464"/>
      <c r="I816" s="464" t="s">
        <v>20</v>
      </c>
      <c r="J816" s="464"/>
      <c r="K816" s="464"/>
      <c r="L816" s="464"/>
      <c r="M816" s="464"/>
      <c r="N816" s="464"/>
      <c r="O816" s="464"/>
      <c r="P816" s="464"/>
      <c r="Q816" s="464"/>
      <c r="R816" s="464"/>
      <c r="S816" s="464"/>
      <c r="T816" s="464"/>
      <c r="U816" s="464"/>
      <c r="V816" s="464"/>
      <c r="W816" s="464"/>
      <c r="X816" s="467"/>
    </row>
    <row r="817" spans="1:24">
      <c r="A817" s="490">
        <v>814</v>
      </c>
      <c r="B817" s="474" t="s">
        <v>360</v>
      </c>
      <c r="C817" s="446" t="s">
        <v>754</v>
      </c>
      <c r="D817" s="446">
        <v>2007</v>
      </c>
      <c r="E817" s="462">
        <v>2013</v>
      </c>
      <c r="F817" s="462" t="s">
        <v>2572</v>
      </c>
      <c r="G817" s="464" t="s">
        <v>20</v>
      </c>
      <c r="H817" s="464"/>
      <c r="I817" s="464" t="s">
        <v>20</v>
      </c>
      <c r="J817" s="464"/>
      <c r="K817" s="464"/>
      <c r="L817" s="464"/>
      <c r="M817" s="464"/>
      <c r="N817" s="464"/>
      <c r="O817" s="464"/>
      <c r="P817" s="464"/>
      <c r="Q817" s="464"/>
      <c r="R817" s="464"/>
      <c r="S817" s="464"/>
      <c r="T817" s="464"/>
      <c r="U817" s="464"/>
      <c r="V817" s="464"/>
      <c r="W817" s="464"/>
      <c r="X817" s="467"/>
    </row>
    <row r="818" spans="1:24">
      <c r="A818" s="490">
        <v>815</v>
      </c>
      <c r="B818" s="474" t="s">
        <v>360</v>
      </c>
      <c r="C818" s="446" t="s">
        <v>754</v>
      </c>
      <c r="D818" s="446">
        <v>2013</v>
      </c>
      <c r="E818" s="462">
        <v>2018</v>
      </c>
      <c r="F818" s="462" t="s">
        <v>2572</v>
      </c>
      <c r="G818" s="464" t="s">
        <v>20</v>
      </c>
      <c r="H818" s="464"/>
      <c r="I818" s="464" t="s">
        <v>20</v>
      </c>
      <c r="J818" s="464"/>
      <c r="K818" s="464"/>
      <c r="L818" s="464"/>
      <c r="M818" s="464"/>
      <c r="N818" s="464"/>
      <c r="O818" s="464"/>
      <c r="P818" s="464"/>
      <c r="Q818" s="464"/>
      <c r="R818" s="464"/>
      <c r="S818" s="464"/>
      <c r="T818" s="464"/>
      <c r="U818" s="464"/>
      <c r="V818" s="464"/>
      <c r="W818" s="464"/>
      <c r="X818" s="467"/>
    </row>
    <row r="819" spans="1:24">
      <c r="A819" s="490">
        <v>816</v>
      </c>
      <c r="B819" s="474" t="s">
        <v>360</v>
      </c>
      <c r="C819" s="446" t="s">
        <v>754</v>
      </c>
      <c r="D819" s="446">
        <v>2018</v>
      </c>
      <c r="E819" s="462" t="s">
        <v>19</v>
      </c>
      <c r="F819" s="462" t="s">
        <v>2572</v>
      </c>
      <c r="G819" s="464" t="s">
        <v>20</v>
      </c>
      <c r="H819" s="464"/>
      <c r="I819" s="464" t="s">
        <v>20</v>
      </c>
      <c r="J819" s="464"/>
      <c r="K819" s="464"/>
      <c r="L819" s="464"/>
      <c r="M819" s="464"/>
      <c r="N819" s="464"/>
      <c r="O819" s="464"/>
      <c r="P819" s="464"/>
      <c r="Q819" s="464"/>
      <c r="R819" s="464"/>
      <c r="S819" s="464"/>
      <c r="T819" s="464"/>
      <c r="U819" s="464"/>
      <c r="V819" s="464"/>
      <c r="W819" s="464"/>
      <c r="X819" s="467"/>
    </row>
    <row r="820" spans="1:24">
      <c r="A820" s="490">
        <v>817</v>
      </c>
      <c r="B820" s="474" t="s">
        <v>360</v>
      </c>
      <c r="C820" s="446" t="s">
        <v>1017</v>
      </c>
      <c r="D820" s="446">
        <v>2007</v>
      </c>
      <c r="E820" s="462">
        <v>2010</v>
      </c>
      <c r="F820" s="462" t="s">
        <v>2572</v>
      </c>
      <c r="G820" s="464" t="s">
        <v>20</v>
      </c>
      <c r="H820" s="464"/>
      <c r="I820" s="464" t="s">
        <v>20</v>
      </c>
      <c r="J820" s="464"/>
      <c r="K820" s="464"/>
      <c r="L820" s="464"/>
      <c r="M820" s="464"/>
      <c r="N820" s="464"/>
      <c r="O820" s="464"/>
      <c r="P820" s="464"/>
      <c r="Q820" s="464"/>
      <c r="R820" s="464"/>
      <c r="S820" s="464"/>
      <c r="T820" s="464"/>
      <c r="U820" s="464"/>
      <c r="V820" s="464"/>
      <c r="W820" s="464"/>
      <c r="X820" s="467"/>
    </row>
    <row r="821" spans="1:24">
      <c r="A821" s="490">
        <v>818</v>
      </c>
      <c r="B821" s="474" t="s">
        <v>360</v>
      </c>
      <c r="C821" s="446" t="s">
        <v>1017</v>
      </c>
      <c r="D821" s="446">
        <v>2012</v>
      </c>
      <c r="E821" s="462">
        <v>2020</v>
      </c>
      <c r="F821" s="462" t="s">
        <v>2572</v>
      </c>
      <c r="G821" s="464" t="s">
        <v>20</v>
      </c>
      <c r="H821" s="464"/>
      <c r="I821" s="464" t="s">
        <v>20</v>
      </c>
      <c r="J821" s="464"/>
      <c r="K821" s="464"/>
      <c r="L821" s="464"/>
      <c r="M821" s="464"/>
      <c r="N821" s="464"/>
      <c r="O821" s="464"/>
      <c r="P821" s="464"/>
      <c r="Q821" s="464"/>
      <c r="R821" s="464"/>
      <c r="S821" s="464"/>
      <c r="T821" s="464"/>
      <c r="U821" s="464"/>
      <c r="V821" s="464"/>
      <c r="W821" s="464"/>
      <c r="X821" s="467"/>
    </row>
    <row r="822" spans="1:24">
      <c r="A822" s="490">
        <v>819</v>
      </c>
      <c r="B822" s="474" t="s">
        <v>360</v>
      </c>
      <c r="C822" s="446" t="s">
        <v>1018</v>
      </c>
      <c r="D822" s="446">
        <v>2010</v>
      </c>
      <c r="E822" s="462">
        <v>2024</v>
      </c>
      <c r="F822" s="462" t="s">
        <v>2572</v>
      </c>
      <c r="G822" s="464" t="s">
        <v>20</v>
      </c>
      <c r="H822" s="464"/>
      <c r="I822" s="464" t="s">
        <v>20</v>
      </c>
      <c r="J822" s="464"/>
      <c r="K822" s="464"/>
      <c r="L822" s="464"/>
      <c r="M822" s="464"/>
      <c r="N822" s="464"/>
      <c r="O822" s="464"/>
      <c r="P822" s="464"/>
      <c r="Q822" s="464"/>
      <c r="R822" s="464"/>
      <c r="S822" s="464"/>
      <c r="T822" s="464"/>
      <c r="U822" s="464"/>
      <c r="V822" s="464"/>
      <c r="W822" s="464"/>
      <c r="X822" s="467"/>
    </row>
    <row r="823" spans="1:24">
      <c r="A823" s="490">
        <v>820</v>
      </c>
      <c r="B823" s="474" t="s">
        <v>360</v>
      </c>
      <c r="C823" s="446" t="s">
        <v>1018</v>
      </c>
      <c r="D823" s="446">
        <v>2012</v>
      </c>
      <c r="E823" s="462">
        <v>2021</v>
      </c>
      <c r="F823" s="462" t="s">
        <v>2572</v>
      </c>
      <c r="G823" s="464" t="s">
        <v>20</v>
      </c>
      <c r="H823" s="464"/>
      <c r="I823" s="464" t="s">
        <v>20</v>
      </c>
      <c r="J823" s="464"/>
      <c r="K823" s="464"/>
      <c r="L823" s="464"/>
      <c r="M823" s="464"/>
      <c r="N823" s="464"/>
      <c r="O823" s="464"/>
      <c r="P823" s="464"/>
      <c r="Q823" s="464"/>
      <c r="R823" s="464"/>
      <c r="S823" s="464"/>
      <c r="T823" s="464"/>
      <c r="U823" s="464"/>
      <c r="V823" s="464"/>
      <c r="W823" s="464"/>
      <c r="X823" s="467"/>
    </row>
    <row r="824" spans="1:24">
      <c r="A824" s="490">
        <v>821</v>
      </c>
      <c r="B824" s="474" t="s">
        <v>360</v>
      </c>
      <c r="C824" s="446" t="s">
        <v>1019</v>
      </c>
      <c r="D824" s="446">
        <v>2012</v>
      </c>
      <c r="E824" s="462">
        <v>2017</v>
      </c>
      <c r="F824" s="462" t="s">
        <v>2572</v>
      </c>
      <c r="G824" s="464" t="s">
        <v>20</v>
      </c>
      <c r="H824" s="464"/>
      <c r="I824" s="464" t="s">
        <v>20</v>
      </c>
      <c r="J824" s="464"/>
      <c r="K824" s="464"/>
      <c r="L824" s="464"/>
      <c r="M824" s="464"/>
      <c r="N824" s="464"/>
      <c r="O824" s="464"/>
      <c r="P824" s="464"/>
      <c r="Q824" s="464"/>
      <c r="R824" s="464"/>
      <c r="S824" s="464"/>
      <c r="T824" s="464"/>
      <c r="U824" s="464"/>
      <c r="V824" s="464"/>
      <c r="W824" s="464"/>
      <c r="X824" s="467"/>
    </row>
    <row r="825" spans="1:24">
      <c r="A825" s="490">
        <v>822</v>
      </c>
      <c r="B825" s="474" t="s">
        <v>360</v>
      </c>
      <c r="C825" s="446" t="s">
        <v>1020</v>
      </c>
      <c r="D825" s="446">
        <v>2006</v>
      </c>
      <c r="E825" s="462">
        <v>2017</v>
      </c>
      <c r="F825" s="462" t="s">
        <v>2572</v>
      </c>
      <c r="G825" s="464"/>
      <c r="H825" s="464"/>
      <c r="I825" s="464" t="s">
        <v>20</v>
      </c>
      <c r="J825" s="464"/>
      <c r="K825" s="464"/>
      <c r="L825" s="464"/>
      <c r="M825" s="464"/>
      <c r="N825" s="464"/>
      <c r="O825" s="464"/>
      <c r="P825" s="464"/>
      <c r="Q825" s="464"/>
      <c r="R825" s="464"/>
      <c r="S825" s="464"/>
      <c r="T825" s="464"/>
      <c r="U825" s="464"/>
      <c r="V825" s="464"/>
      <c r="W825" s="464"/>
      <c r="X825" s="467"/>
    </row>
    <row r="826" spans="1:24">
      <c r="A826" s="490">
        <v>823</v>
      </c>
      <c r="B826" s="474" t="s">
        <v>360</v>
      </c>
      <c r="C826" s="446" t="s">
        <v>1020</v>
      </c>
      <c r="D826" s="446">
        <v>2011</v>
      </c>
      <c r="E826" s="462">
        <v>2016</v>
      </c>
      <c r="F826" s="462" t="s">
        <v>2572</v>
      </c>
      <c r="G826" s="464" t="s">
        <v>20</v>
      </c>
      <c r="H826" s="464"/>
      <c r="I826" s="464" t="s">
        <v>20</v>
      </c>
      <c r="J826" s="464"/>
      <c r="K826" s="464"/>
      <c r="L826" s="464"/>
      <c r="M826" s="464"/>
      <c r="N826" s="464"/>
      <c r="O826" s="464"/>
      <c r="P826" s="464"/>
      <c r="Q826" s="464"/>
      <c r="R826" s="464"/>
      <c r="S826" s="464"/>
      <c r="T826" s="464"/>
      <c r="U826" s="464"/>
      <c r="V826" s="464"/>
      <c r="W826" s="464"/>
      <c r="X826" s="467"/>
    </row>
    <row r="827" spans="1:24">
      <c r="A827" s="490">
        <v>824</v>
      </c>
      <c r="B827" s="474" t="s">
        <v>360</v>
      </c>
      <c r="C827" s="446" t="s">
        <v>1020</v>
      </c>
      <c r="D827" s="446">
        <v>2017</v>
      </c>
      <c r="E827" s="462">
        <v>2021</v>
      </c>
      <c r="F827" s="462" t="s">
        <v>2572</v>
      </c>
      <c r="G827" s="464" t="s">
        <v>20</v>
      </c>
      <c r="H827" s="464"/>
      <c r="I827" s="464" t="s">
        <v>20</v>
      </c>
      <c r="J827" s="464"/>
      <c r="K827" s="464"/>
      <c r="L827" s="464"/>
      <c r="M827" s="464"/>
      <c r="N827" s="464"/>
      <c r="O827" s="464"/>
      <c r="P827" s="464"/>
      <c r="Q827" s="464"/>
      <c r="R827" s="464"/>
      <c r="S827" s="464"/>
      <c r="T827" s="464"/>
      <c r="U827" s="464"/>
      <c r="V827" s="464"/>
      <c r="W827" s="464"/>
      <c r="X827" s="467"/>
    </row>
    <row r="828" spans="1:24">
      <c r="A828" s="490">
        <v>825</v>
      </c>
      <c r="B828" s="474" t="s">
        <v>360</v>
      </c>
      <c r="C828" s="446" t="s">
        <v>1021</v>
      </c>
      <c r="D828" s="446">
        <v>2008</v>
      </c>
      <c r="E828" s="462">
        <v>2021</v>
      </c>
      <c r="F828" s="462" t="s">
        <v>2572</v>
      </c>
      <c r="G828" s="464" t="s">
        <v>20</v>
      </c>
      <c r="H828" s="464"/>
      <c r="I828" s="464" t="s">
        <v>20</v>
      </c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7"/>
    </row>
    <row r="829" spans="1:24">
      <c r="A829" s="490">
        <v>826</v>
      </c>
      <c r="B829" s="474" t="s">
        <v>360</v>
      </c>
      <c r="C829" s="446" t="s">
        <v>1022</v>
      </c>
      <c r="D829" s="446">
        <v>2014</v>
      </c>
      <c r="E829" s="462">
        <v>2021</v>
      </c>
      <c r="F829" s="462" t="s">
        <v>2572</v>
      </c>
      <c r="G829" s="464" t="s">
        <v>20</v>
      </c>
      <c r="H829" s="464"/>
      <c r="I829" s="464" t="s">
        <v>20</v>
      </c>
      <c r="J829" s="464"/>
      <c r="K829" s="464"/>
      <c r="L829" s="464"/>
      <c r="M829" s="464"/>
      <c r="N829" s="464"/>
      <c r="O829" s="464"/>
      <c r="P829" s="464"/>
      <c r="Q829" s="464"/>
      <c r="R829" s="464"/>
      <c r="S829" s="464"/>
      <c r="T829" s="464"/>
      <c r="U829" s="464"/>
      <c r="V829" s="464"/>
      <c r="W829" s="464"/>
      <c r="X829" s="467"/>
    </row>
    <row r="830" spans="1:24">
      <c r="A830" s="490">
        <v>827</v>
      </c>
      <c r="B830" s="474" t="s">
        <v>360</v>
      </c>
      <c r="C830" s="446" t="s">
        <v>1204</v>
      </c>
      <c r="D830" s="446">
        <v>2015</v>
      </c>
      <c r="E830" s="462" t="s">
        <v>19</v>
      </c>
      <c r="F830" s="462" t="s">
        <v>2572</v>
      </c>
      <c r="G830" s="464" t="s">
        <v>20</v>
      </c>
      <c r="H830" s="464"/>
      <c r="I830" s="464" t="s">
        <v>20</v>
      </c>
      <c r="J830" s="464"/>
      <c r="K830" s="464"/>
      <c r="L830" s="464"/>
      <c r="M830" s="464"/>
      <c r="N830" s="464"/>
      <c r="O830" s="464"/>
      <c r="P830" s="464"/>
      <c r="Q830" s="464"/>
      <c r="R830" s="464"/>
      <c r="S830" s="464"/>
      <c r="T830" s="464"/>
      <c r="U830" s="464"/>
      <c r="V830" s="464"/>
      <c r="W830" s="464"/>
      <c r="X830" s="467"/>
    </row>
    <row r="831" spans="1:24">
      <c r="A831" s="490">
        <v>828</v>
      </c>
      <c r="B831" s="474" t="s">
        <v>360</v>
      </c>
      <c r="C831" s="446" t="s">
        <v>1023</v>
      </c>
      <c r="D831" s="446">
        <v>2010</v>
      </c>
      <c r="E831" s="462">
        <v>2014</v>
      </c>
      <c r="F831" s="462" t="s">
        <v>2572</v>
      </c>
      <c r="G831" s="464" t="s">
        <v>20</v>
      </c>
      <c r="H831" s="464"/>
      <c r="I831" s="464" t="s">
        <v>20</v>
      </c>
      <c r="J831" s="464"/>
      <c r="K831" s="464"/>
      <c r="L831" s="464"/>
      <c r="M831" s="464"/>
      <c r="N831" s="464"/>
      <c r="O831" s="464"/>
      <c r="P831" s="464"/>
      <c r="Q831" s="464"/>
      <c r="R831" s="464"/>
      <c r="S831" s="464"/>
      <c r="T831" s="464"/>
      <c r="U831" s="464"/>
      <c r="V831" s="464"/>
      <c r="W831" s="464"/>
      <c r="X831" s="467"/>
    </row>
    <row r="832" spans="1:24">
      <c r="A832" s="490">
        <v>829</v>
      </c>
      <c r="B832" s="474" t="s">
        <v>360</v>
      </c>
      <c r="C832" s="446" t="s">
        <v>1023</v>
      </c>
      <c r="D832" s="446">
        <v>2015</v>
      </c>
      <c r="E832" s="462">
        <v>2021</v>
      </c>
      <c r="F832" s="462" t="s">
        <v>2572</v>
      </c>
      <c r="G832" s="464" t="s">
        <v>20</v>
      </c>
      <c r="H832" s="464"/>
      <c r="I832" s="464" t="s">
        <v>20</v>
      </c>
      <c r="J832" s="464"/>
      <c r="K832" s="464"/>
      <c r="L832" s="464"/>
      <c r="M832" s="464"/>
      <c r="N832" s="464"/>
      <c r="O832" s="464"/>
      <c r="P832" s="464"/>
      <c r="Q832" s="464"/>
      <c r="R832" s="464"/>
      <c r="S832" s="464"/>
      <c r="T832" s="464"/>
      <c r="U832" s="464"/>
      <c r="V832" s="464"/>
      <c r="W832" s="464"/>
      <c r="X832" s="467"/>
    </row>
    <row r="833" spans="1:24">
      <c r="A833" s="490">
        <v>830</v>
      </c>
      <c r="B833" s="474" t="s">
        <v>360</v>
      </c>
      <c r="C833" s="446" t="s">
        <v>1205</v>
      </c>
      <c r="D833" s="446">
        <v>2016</v>
      </c>
      <c r="E833" s="462" t="s">
        <v>19</v>
      </c>
      <c r="F833" s="462" t="s">
        <v>2572</v>
      </c>
      <c r="G833" s="464" t="s">
        <v>20</v>
      </c>
      <c r="H833" s="464"/>
      <c r="I833" s="464" t="s">
        <v>20</v>
      </c>
      <c r="J833" s="464"/>
      <c r="K833" s="464"/>
      <c r="L833" s="464"/>
      <c r="M833" s="464"/>
      <c r="N833" s="464"/>
      <c r="O833" s="464"/>
      <c r="P833" s="464"/>
      <c r="Q833" s="464"/>
      <c r="R833" s="464"/>
      <c r="S833" s="464"/>
      <c r="T833" s="464"/>
      <c r="U833" s="464"/>
      <c r="V833" s="464"/>
      <c r="W833" s="464"/>
      <c r="X833" s="467"/>
    </row>
    <row r="834" spans="1:24">
      <c r="A834" s="490">
        <v>831</v>
      </c>
      <c r="B834" s="474" t="s">
        <v>360</v>
      </c>
      <c r="C834" s="446" t="s">
        <v>1206</v>
      </c>
      <c r="D834" s="446">
        <v>2008</v>
      </c>
      <c r="E834" s="462">
        <v>2015</v>
      </c>
      <c r="F834" s="462" t="s">
        <v>2572</v>
      </c>
      <c r="G834" s="464" t="s">
        <v>20</v>
      </c>
      <c r="H834" s="464"/>
      <c r="I834" s="464" t="s">
        <v>20</v>
      </c>
      <c r="J834" s="464"/>
      <c r="K834" s="464"/>
      <c r="L834" s="464"/>
      <c r="M834" s="464"/>
      <c r="N834" s="464"/>
      <c r="O834" s="464"/>
      <c r="P834" s="464"/>
      <c r="Q834" s="464"/>
      <c r="R834" s="464"/>
      <c r="S834" s="464"/>
      <c r="T834" s="464"/>
      <c r="U834" s="464"/>
      <c r="V834" s="464"/>
      <c r="W834" s="464"/>
      <c r="X834" s="467"/>
    </row>
    <row r="835" spans="1:24">
      <c r="A835" s="490">
        <v>832</v>
      </c>
      <c r="B835" s="474" t="s">
        <v>360</v>
      </c>
      <c r="C835" s="446" t="s">
        <v>361</v>
      </c>
      <c r="D835" s="446">
        <v>2016</v>
      </c>
      <c r="E835" s="462" t="s">
        <v>19</v>
      </c>
      <c r="F835" s="462" t="s">
        <v>2572</v>
      </c>
      <c r="G835" s="464" t="s">
        <v>20</v>
      </c>
      <c r="H835" s="464"/>
      <c r="I835" s="464" t="s">
        <v>20</v>
      </c>
      <c r="J835" s="464"/>
      <c r="K835" s="464"/>
      <c r="L835" s="464"/>
      <c r="M835" s="464"/>
      <c r="N835" s="464"/>
      <c r="O835" s="464"/>
      <c r="P835" s="464"/>
      <c r="Q835" s="464"/>
      <c r="R835" s="464"/>
      <c r="S835" s="464"/>
      <c r="T835" s="464"/>
      <c r="U835" s="464"/>
      <c r="V835" s="464"/>
      <c r="W835" s="464"/>
      <c r="X835" s="467"/>
    </row>
    <row r="836" spans="1:24">
      <c r="A836" s="490">
        <v>833</v>
      </c>
      <c r="B836" s="474" t="s">
        <v>360</v>
      </c>
      <c r="C836" s="446" t="s">
        <v>1474</v>
      </c>
      <c r="D836" s="446">
        <v>2018</v>
      </c>
      <c r="E836" s="462" t="s">
        <v>19</v>
      </c>
      <c r="F836" s="462" t="s">
        <v>2572</v>
      </c>
      <c r="G836" s="464" t="s">
        <v>20</v>
      </c>
      <c r="H836" s="464"/>
      <c r="I836" s="464" t="s">
        <v>20</v>
      </c>
      <c r="J836" s="464"/>
      <c r="K836" s="464"/>
      <c r="L836" s="464"/>
      <c r="M836" s="464"/>
      <c r="N836" s="464"/>
      <c r="O836" s="464"/>
      <c r="P836" s="464"/>
      <c r="Q836" s="464"/>
      <c r="R836" s="464"/>
      <c r="S836" s="464"/>
      <c r="T836" s="464"/>
      <c r="U836" s="464"/>
      <c r="V836" s="464"/>
      <c r="W836" s="464"/>
      <c r="X836" s="467"/>
    </row>
    <row r="837" spans="1:24">
      <c r="A837" s="490">
        <v>834</v>
      </c>
      <c r="B837" s="474" t="s">
        <v>364</v>
      </c>
      <c r="C837" s="446" t="s">
        <v>1024</v>
      </c>
      <c r="D837" s="446">
        <v>2020</v>
      </c>
      <c r="E837" s="462">
        <v>2022</v>
      </c>
      <c r="F837" s="462" t="s">
        <v>2572</v>
      </c>
      <c r="G837" s="464" t="s">
        <v>20</v>
      </c>
      <c r="H837" s="464"/>
      <c r="I837" s="464" t="s">
        <v>20</v>
      </c>
      <c r="J837" s="464"/>
      <c r="K837" s="464"/>
      <c r="L837" s="464"/>
      <c r="M837" s="464"/>
      <c r="N837" s="464"/>
      <c r="O837" s="464"/>
      <c r="P837" s="464"/>
      <c r="Q837" s="464"/>
      <c r="R837" s="464"/>
      <c r="S837" s="464"/>
      <c r="T837" s="464"/>
      <c r="U837" s="464"/>
      <c r="V837" s="464"/>
      <c r="W837" s="464"/>
      <c r="X837" s="467"/>
    </row>
    <row r="838" spans="1:24">
      <c r="A838" s="490">
        <v>835</v>
      </c>
      <c r="B838" s="474" t="s">
        <v>364</v>
      </c>
      <c r="C838" s="446" t="s">
        <v>99</v>
      </c>
      <c r="D838" s="446">
        <v>2017</v>
      </c>
      <c r="E838" s="462">
        <v>2020</v>
      </c>
      <c r="F838" s="462" t="s">
        <v>2572</v>
      </c>
      <c r="G838" s="464" t="s">
        <v>20</v>
      </c>
      <c r="H838" s="464"/>
      <c r="I838" s="464" t="s">
        <v>20</v>
      </c>
      <c r="J838" s="464"/>
      <c r="K838" s="464"/>
      <c r="L838" s="464"/>
      <c r="M838" s="464"/>
      <c r="N838" s="464"/>
      <c r="O838" s="464"/>
      <c r="P838" s="464"/>
      <c r="Q838" s="464"/>
      <c r="R838" s="464"/>
      <c r="S838" s="464"/>
      <c r="T838" s="464"/>
      <c r="U838" s="464"/>
      <c r="V838" s="464"/>
      <c r="W838" s="464"/>
      <c r="X838" s="467"/>
    </row>
    <row r="839" spans="1:24">
      <c r="A839" s="490">
        <v>836</v>
      </c>
      <c r="B839" s="474" t="s">
        <v>364</v>
      </c>
      <c r="C839" s="446" t="s">
        <v>99</v>
      </c>
      <c r="D839" s="446">
        <v>2017</v>
      </c>
      <c r="E839" s="462">
        <v>2020</v>
      </c>
      <c r="F839" s="462" t="s">
        <v>2572</v>
      </c>
      <c r="G839" s="464"/>
      <c r="H839" s="468" t="s">
        <v>20</v>
      </c>
      <c r="I839" s="469" t="s">
        <v>20</v>
      </c>
      <c r="J839" s="464"/>
      <c r="K839" s="464"/>
      <c r="L839" s="464"/>
      <c r="M839" s="464"/>
      <c r="N839" s="464"/>
      <c r="O839" s="464"/>
      <c r="P839" s="464"/>
      <c r="Q839" s="464"/>
      <c r="R839" s="464"/>
      <c r="S839" s="464"/>
      <c r="T839" s="464"/>
      <c r="U839" s="464"/>
      <c r="V839" s="464"/>
      <c r="W839" s="464"/>
      <c r="X839" s="467"/>
    </row>
    <row r="840" spans="1:24">
      <c r="A840" s="490">
        <v>837</v>
      </c>
      <c r="B840" s="474" t="s">
        <v>364</v>
      </c>
      <c r="C840" s="446" t="s">
        <v>1025</v>
      </c>
      <c r="D840" s="446">
        <v>2020</v>
      </c>
      <c r="E840" s="462">
        <v>2022</v>
      </c>
      <c r="F840" s="462" t="s">
        <v>2572</v>
      </c>
      <c r="G840" s="462" t="s">
        <v>20</v>
      </c>
      <c r="H840" s="464"/>
      <c r="I840" s="464" t="s">
        <v>20</v>
      </c>
      <c r="J840" s="464"/>
      <c r="K840" s="464"/>
      <c r="L840" s="464"/>
      <c r="M840" s="464"/>
      <c r="N840" s="464"/>
      <c r="O840" s="464"/>
      <c r="P840" s="464"/>
      <c r="Q840" s="464"/>
      <c r="R840" s="464"/>
      <c r="S840" s="464"/>
      <c r="T840" s="464"/>
      <c r="U840" s="464"/>
      <c r="V840" s="464"/>
      <c r="W840" s="464"/>
      <c r="X840" s="467"/>
    </row>
    <row r="841" spans="1:24">
      <c r="A841" s="490">
        <v>838</v>
      </c>
      <c r="B841" s="474" t="s">
        <v>364</v>
      </c>
      <c r="C841" s="446" t="s">
        <v>1026</v>
      </c>
      <c r="D841" s="446">
        <v>2015</v>
      </c>
      <c r="E841" s="462">
        <v>2019</v>
      </c>
      <c r="F841" s="462" t="s">
        <v>2572</v>
      </c>
      <c r="G841" s="462" t="s">
        <v>20</v>
      </c>
      <c r="H841" s="464"/>
      <c r="I841" s="464" t="s">
        <v>20</v>
      </c>
      <c r="J841" s="464"/>
      <c r="K841" s="464"/>
      <c r="L841" s="464"/>
      <c r="M841" s="464"/>
      <c r="N841" s="464"/>
      <c r="O841" s="464"/>
      <c r="P841" s="464"/>
      <c r="Q841" s="464"/>
      <c r="R841" s="464"/>
      <c r="S841" s="464"/>
      <c r="T841" s="464"/>
      <c r="U841" s="464"/>
      <c r="V841" s="464"/>
      <c r="W841" s="464"/>
      <c r="X841" s="467"/>
    </row>
    <row r="842" spans="1:24">
      <c r="A842" s="490">
        <v>839</v>
      </c>
      <c r="B842" s="474" t="s">
        <v>364</v>
      </c>
      <c r="C842" s="446" t="s">
        <v>1027</v>
      </c>
      <c r="D842" s="446">
        <v>2011</v>
      </c>
      <c r="E842" s="462">
        <v>2016</v>
      </c>
      <c r="F842" s="462" t="s">
        <v>2572</v>
      </c>
      <c r="G842" s="462" t="s">
        <v>20</v>
      </c>
      <c r="H842" s="464"/>
      <c r="I842" s="464" t="s">
        <v>20</v>
      </c>
      <c r="J842" s="464"/>
      <c r="K842" s="464"/>
      <c r="L842" s="464"/>
      <c r="M842" s="464"/>
      <c r="N842" s="464"/>
      <c r="O842" s="464"/>
      <c r="P842" s="464"/>
      <c r="Q842" s="464"/>
      <c r="R842" s="464"/>
      <c r="S842" s="464"/>
      <c r="T842" s="464"/>
      <c r="U842" s="464"/>
      <c r="V842" s="464"/>
      <c r="W842" s="464"/>
      <c r="X842" s="467"/>
    </row>
    <row r="843" spans="1:24">
      <c r="A843" s="490">
        <v>840</v>
      </c>
      <c r="B843" s="474" t="s">
        <v>364</v>
      </c>
      <c r="C843" s="446" t="s">
        <v>1028</v>
      </c>
      <c r="D843" s="446">
        <v>2012</v>
      </c>
      <c r="E843" s="462">
        <v>2019</v>
      </c>
      <c r="F843" s="462" t="s">
        <v>2572</v>
      </c>
      <c r="G843" s="462" t="s">
        <v>20</v>
      </c>
      <c r="H843" s="464"/>
      <c r="I843" s="464" t="s">
        <v>20</v>
      </c>
      <c r="J843" s="464"/>
      <c r="K843" s="464"/>
      <c r="L843" s="464"/>
      <c r="M843" s="464"/>
      <c r="N843" s="464"/>
      <c r="O843" s="464"/>
      <c r="P843" s="464"/>
      <c r="Q843" s="464"/>
      <c r="R843" s="464"/>
      <c r="S843" s="464"/>
      <c r="T843" s="464"/>
      <c r="U843" s="464"/>
      <c r="V843" s="464"/>
      <c r="W843" s="464"/>
      <c r="X843" s="467"/>
    </row>
    <row r="844" spans="1:24">
      <c r="A844" s="490">
        <v>841</v>
      </c>
      <c r="B844" s="474" t="s">
        <v>364</v>
      </c>
      <c r="C844" s="446" t="s">
        <v>1029</v>
      </c>
      <c r="D844" s="446">
        <v>2010</v>
      </c>
      <c r="E844" s="462">
        <v>2018</v>
      </c>
      <c r="F844" s="462" t="s">
        <v>2572</v>
      </c>
      <c r="G844" s="464" t="s">
        <v>20</v>
      </c>
      <c r="H844" s="464"/>
      <c r="I844" s="464" t="s">
        <v>20</v>
      </c>
      <c r="J844" s="464"/>
      <c r="K844" s="464"/>
      <c r="L844" s="464"/>
      <c r="M844" s="464"/>
      <c r="N844" s="464"/>
      <c r="O844" s="464"/>
      <c r="P844" s="464"/>
      <c r="Q844" s="464"/>
      <c r="R844" s="464"/>
      <c r="S844" s="464"/>
      <c r="T844" s="464"/>
      <c r="U844" s="464"/>
      <c r="V844" s="464"/>
      <c r="W844" s="464"/>
      <c r="X844" s="467"/>
    </row>
    <row r="845" spans="1:24">
      <c r="A845" s="490">
        <v>842</v>
      </c>
      <c r="B845" s="474" t="s">
        <v>364</v>
      </c>
      <c r="C845" s="446" t="s">
        <v>1029</v>
      </c>
      <c r="D845" s="446">
        <v>2015</v>
      </c>
      <c r="E845" s="462" t="s">
        <v>19</v>
      </c>
      <c r="F845" s="462" t="s">
        <v>2572</v>
      </c>
      <c r="G845" s="464"/>
      <c r="H845" s="468" t="s">
        <v>20</v>
      </c>
      <c r="I845" s="469" t="s">
        <v>20</v>
      </c>
      <c r="J845" s="464"/>
      <c r="K845" s="464"/>
      <c r="L845" s="464"/>
      <c r="M845" s="464"/>
      <c r="N845" s="464"/>
      <c r="O845" s="464"/>
      <c r="P845" s="464"/>
      <c r="Q845" s="464"/>
      <c r="R845" s="464"/>
      <c r="S845" s="464"/>
      <c r="T845" s="464"/>
      <c r="U845" s="464"/>
      <c r="V845" s="464"/>
      <c r="W845" s="464"/>
      <c r="X845" s="467"/>
    </row>
    <row r="846" spans="1:24">
      <c r="A846" s="490">
        <v>843</v>
      </c>
      <c r="B846" s="474" t="s">
        <v>364</v>
      </c>
      <c r="C846" s="446" t="s">
        <v>366</v>
      </c>
      <c r="D846" s="446">
        <v>2009</v>
      </c>
      <c r="E846" s="462">
        <v>2012</v>
      </c>
      <c r="F846" s="462" t="s">
        <v>2572</v>
      </c>
      <c r="G846" s="464" t="s">
        <v>20</v>
      </c>
      <c r="H846" s="463"/>
      <c r="I846" s="463" t="s">
        <v>20</v>
      </c>
      <c r="J846" s="464"/>
      <c r="K846" s="464"/>
      <c r="L846" s="464"/>
      <c r="M846" s="464"/>
      <c r="N846" s="464"/>
      <c r="O846" s="464"/>
      <c r="P846" s="464"/>
      <c r="Q846" s="464"/>
      <c r="R846" s="464"/>
      <c r="S846" s="464"/>
      <c r="T846" s="464"/>
      <c r="U846" s="464"/>
      <c r="V846" s="464"/>
      <c r="W846" s="464"/>
      <c r="X846" s="467"/>
    </row>
    <row r="847" spans="1:24">
      <c r="A847" s="490">
        <v>844</v>
      </c>
      <c r="B847" s="474" t="s">
        <v>364</v>
      </c>
      <c r="C847" s="446" t="s">
        <v>366</v>
      </c>
      <c r="D847" s="446">
        <v>2012</v>
      </c>
      <c r="E847" s="462">
        <v>2020</v>
      </c>
      <c r="F847" s="462" t="s">
        <v>2572</v>
      </c>
      <c r="G847" s="464"/>
      <c r="H847" s="468" t="s">
        <v>20</v>
      </c>
      <c r="I847" s="469" t="s">
        <v>20</v>
      </c>
      <c r="J847" s="464"/>
      <c r="K847" s="464"/>
      <c r="L847" s="464"/>
      <c r="M847" s="464"/>
      <c r="N847" s="464"/>
      <c r="O847" s="464"/>
      <c r="P847" s="464"/>
      <c r="Q847" s="464"/>
      <c r="R847" s="464"/>
      <c r="S847" s="464"/>
      <c r="T847" s="464"/>
      <c r="U847" s="464"/>
      <c r="V847" s="464"/>
      <c r="W847" s="464"/>
      <c r="X847" s="467"/>
    </row>
    <row r="848" spans="1:24">
      <c r="A848" s="490">
        <v>845</v>
      </c>
      <c r="B848" s="474" t="s">
        <v>364</v>
      </c>
      <c r="C848" s="446" t="s">
        <v>366</v>
      </c>
      <c r="D848" s="446">
        <v>2013</v>
      </c>
      <c r="E848" s="462">
        <v>2020</v>
      </c>
      <c r="F848" s="462" t="s">
        <v>2572</v>
      </c>
      <c r="G848" s="464" t="s">
        <v>20</v>
      </c>
      <c r="H848" s="463"/>
      <c r="I848" s="463" t="s">
        <v>20</v>
      </c>
      <c r="J848" s="464"/>
      <c r="K848" s="464"/>
      <c r="L848" s="464"/>
      <c r="M848" s="464"/>
      <c r="N848" s="464"/>
      <c r="O848" s="464"/>
      <c r="P848" s="464"/>
      <c r="Q848" s="464"/>
      <c r="R848" s="464"/>
      <c r="S848" s="464"/>
      <c r="T848" s="464"/>
      <c r="U848" s="464"/>
      <c r="V848" s="464"/>
      <c r="W848" s="464"/>
      <c r="X848" s="467"/>
    </row>
    <row r="849" spans="1:26">
      <c r="A849" s="490">
        <v>846</v>
      </c>
      <c r="B849" s="474" t="s">
        <v>364</v>
      </c>
      <c r="C849" s="446" t="s">
        <v>1030</v>
      </c>
      <c r="D849" s="446">
        <v>2015</v>
      </c>
      <c r="E849" s="462" t="s">
        <v>19</v>
      </c>
      <c r="F849" s="462" t="s">
        <v>2572</v>
      </c>
      <c r="G849" s="464"/>
      <c r="H849" s="468" t="s">
        <v>20</v>
      </c>
      <c r="I849" s="469" t="s">
        <v>20</v>
      </c>
      <c r="J849" s="464"/>
      <c r="K849" s="464"/>
      <c r="L849" s="464"/>
      <c r="M849" s="464"/>
      <c r="N849" s="464"/>
      <c r="O849" s="464"/>
      <c r="P849" s="464"/>
      <c r="Q849" s="464"/>
      <c r="R849" s="464"/>
      <c r="S849" s="464"/>
      <c r="T849" s="464"/>
      <c r="U849" s="464"/>
      <c r="V849" s="464"/>
      <c r="W849" s="464"/>
      <c r="X849" s="467"/>
    </row>
    <row r="850" spans="1:26">
      <c r="A850" s="490">
        <v>847</v>
      </c>
      <c r="B850" s="474" t="s">
        <v>364</v>
      </c>
      <c r="C850" s="446" t="s">
        <v>1030</v>
      </c>
      <c r="D850" s="446">
        <v>2019</v>
      </c>
      <c r="E850" s="462">
        <v>2022</v>
      </c>
      <c r="F850" s="462" t="s">
        <v>2572</v>
      </c>
      <c r="G850" s="464" t="s">
        <v>20</v>
      </c>
      <c r="H850" s="464"/>
      <c r="I850" s="464" t="s">
        <v>20</v>
      </c>
      <c r="J850" s="464"/>
      <c r="K850" s="464"/>
      <c r="L850" s="464"/>
      <c r="M850" s="464"/>
      <c r="N850" s="464"/>
      <c r="O850" s="464"/>
      <c r="P850" s="464"/>
      <c r="Q850" s="464"/>
      <c r="R850" s="464"/>
      <c r="S850" s="464"/>
      <c r="T850" s="464"/>
      <c r="U850" s="464"/>
      <c r="V850" s="464"/>
      <c r="W850" s="464"/>
      <c r="X850" s="467"/>
    </row>
    <row r="851" spans="1:26">
      <c r="A851" s="490">
        <v>848</v>
      </c>
      <c r="B851" s="474" t="s">
        <v>364</v>
      </c>
      <c r="C851" s="446" t="s">
        <v>1031</v>
      </c>
      <c r="D851" s="446">
        <v>2007</v>
      </c>
      <c r="E851" s="462">
        <v>2017</v>
      </c>
      <c r="F851" s="462" t="s">
        <v>2572</v>
      </c>
      <c r="G851" s="464" t="s">
        <v>20</v>
      </c>
      <c r="H851" s="464"/>
      <c r="I851" s="464" t="s">
        <v>20</v>
      </c>
      <c r="J851" s="464"/>
      <c r="K851" s="464"/>
      <c r="L851" s="464"/>
      <c r="M851" s="464"/>
      <c r="N851" s="464"/>
      <c r="O851" s="464"/>
      <c r="P851" s="464"/>
      <c r="Q851" s="464"/>
      <c r="R851" s="464"/>
      <c r="S851" s="464"/>
      <c r="T851" s="464"/>
      <c r="U851" s="464"/>
      <c r="V851" s="464"/>
      <c r="W851" s="464"/>
      <c r="X851" s="467"/>
    </row>
    <row r="852" spans="1:26">
      <c r="A852" s="490">
        <v>849</v>
      </c>
      <c r="B852" s="474" t="s">
        <v>364</v>
      </c>
      <c r="C852" s="446" t="s">
        <v>1031</v>
      </c>
      <c r="D852" s="446">
        <v>2018</v>
      </c>
      <c r="E852" s="462">
        <v>2022</v>
      </c>
      <c r="F852" s="462" t="s">
        <v>2572</v>
      </c>
      <c r="G852" s="464" t="s">
        <v>20</v>
      </c>
      <c r="H852" s="464"/>
      <c r="I852" s="464" t="s">
        <v>20</v>
      </c>
      <c r="J852" s="464"/>
      <c r="K852" s="464"/>
      <c r="L852" s="464"/>
      <c r="M852" s="464"/>
      <c r="N852" s="464"/>
      <c r="O852" s="464"/>
      <c r="P852" s="464"/>
      <c r="Q852" s="464"/>
      <c r="R852" s="464"/>
      <c r="S852" s="464"/>
      <c r="T852" s="464"/>
      <c r="U852" s="464"/>
      <c r="V852" s="464"/>
      <c r="W852" s="464"/>
      <c r="X852" s="467"/>
    </row>
    <row r="853" spans="1:26">
      <c r="A853" s="490">
        <v>850</v>
      </c>
      <c r="B853" s="474" t="s">
        <v>364</v>
      </c>
      <c r="C853" s="446" t="s">
        <v>1032</v>
      </c>
      <c r="D853" s="446">
        <v>2008</v>
      </c>
      <c r="E853" s="462">
        <v>2011</v>
      </c>
      <c r="F853" s="462" t="s">
        <v>2572</v>
      </c>
      <c r="G853" s="464" t="s">
        <v>20</v>
      </c>
      <c r="H853" s="464"/>
      <c r="I853" s="464" t="s">
        <v>20</v>
      </c>
      <c r="J853" s="464"/>
      <c r="K853" s="464"/>
      <c r="L853" s="464"/>
      <c r="M853" s="464"/>
      <c r="N853" s="464"/>
      <c r="O853" s="464"/>
      <c r="P853" s="464"/>
      <c r="Q853" s="464"/>
      <c r="R853" s="464"/>
      <c r="S853" s="464"/>
      <c r="T853" s="464"/>
      <c r="U853" s="464"/>
      <c r="V853" s="464"/>
      <c r="W853" s="464"/>
      <c r="X853" s="467"/>
    </row>
    <row r="854" spans="1:26">
      <c r="A854" s="490">
        <v>851</v>
      </c>
      <c r="B854" s="474" t="s">
        <v>1699</v>
      </c>
      <c r="C854" s="446" t="s">
        <v>1476</v>
      </c>
      <c r="D854" s="446">
        <v>2017</v>
      </c>
      <c r="E854" s="462" t="s">
        <v>19</v>
      </c>
      <c r="F854" s="462" t="s">
        <v>2572</v>
      </c>
      <c r="G854" s="464"/>
      <c r="H854" s="464"/>
      <c r="I854" s="464" t="s">
        <v>20</v>
      </c>
      <c r="J854" s="464"/>
      <c r="K854" s="464"/>
      <c r="L854" s="464"/>
      <c r="M854" s="464"/>
      <c r="N854" s="464"/>
      <c r="O854" s="464"/>
      <c r="P854" s="464"/>
      <c r="Q854" s="464"/>
      <c r="R854" s="464"/>
      <c r="S854" s="464"/>
      <c r="T854" s="464"/>
      <c r="U854" s="464"/>
      <c r="V854" s="464"/>
      <c r="W854" s="464"/>
      <c r="X854" s="467"/>
    </row>
    <row r="855" spans="1:26">
      <c r="A855" s="490">
        <v>852</v>
      </c>
      <c r="B855" s="474" t="s">
        <v>1699</v>
      </c>
      <c r="C855" s="446" t="s">
        <v>1477</v>
      </c>
      <c r="D855" s="446">
        <v>2018</v>
      </c>
      <c r="E855" s="462" t="s">
        <v>19</v>
      </c>
      <c r="F855" s="462" t="s">
        <v>2572</v>
      </c>
      <c r="G855" s="464" t="s">
        <v>20</v>
      </c>
      <c r="H855" s="464"/>
      <c r="I855" s="464" t="s">
        <v>20</v>
      </c>
      <c r="J855" s="464"/>
      <c r="K855" s="464"/>
      <c r="L855" s="464"/>
      <c r="M855" s="464"/>
      <c r="N855" s="464"/>
      <c r="O855" s="464"/>
      <c r="P855" s="464"/>
      <c r="Q855" s="464"/>
      <c r="R855" s="464"/>
      <c r="S855" s="464"/>
      <c r="T855" s="464"/>
      <c r="U855" s="464"/>
      <c r="V855" s="464"/>
      <c r="W855" s="464"/>
      <c r="X855" s="467"/>
    </row>
    <row r="856" spans="1:26">
      <c r="A856" s="490">
        <v>853</v>
      </c>
      <c r="B856" s="474" t="s">
        <v>1699</v>
      </c>
      <c r="C856" s="446" t="s">
        <v>1478</v>
      </c>
      <c r="D856" s="446">
        <v>2018</v>
      </c>
      <c r="E856" s="462" t="s">
        <v>19</v>
      </c>
      <c r="F856" s="462" t="s">
        <v>2572</v>
      </c>
      <c r="G856" s="464" t="s">
        <v>20</v>
      </c>
      <c r="H856" s="464"/>
      <c r="I856" s="464" t="s">
        <v>20</v>
      </c>
      <c r="J856" s="464"/>
      <c r="K856" s="464"/>
      <c r="L856" s="464"/>
      <c r="M856" s="464"/>
      <c r="N856" s="464"/>
      <c r="O856" s="464"/>
      <c r="P856" s="464"/>
      <c r="Q856" s="464"/>
      <c r="R856" s="464"/>
      <c r="S856" s="464"/>
      <c r="T856" s="464"/>
      <c r="U856" s="464"/>
      <c r="V856" s="464"/>
      <c r="W856" s="464"/>
      <c r="X856" s="467"/>
    </row>
    <row r="857" spans="1:26">
      <c r="A857" s="490">
        <v>854</v>
      </c>
      <c r="B857" s="474" t="s">
        <v>1699</v>
      </c>
      <c r="C857" s="446" t="s">
        <v>1479</v>
      </c>
      <c r="D857" s="446">
        <v>2019</v>
      </c>
      <c r="E857" s="462" t="s">
        <v>19</v>
      </c>
      <c r="F857" s="462" t="s">
        <v>2572</v>
      </c>
      <c r="G857" s="464" t="s">
        <v>20</v>
      </c>
      <c r="H857" s="464"/>
      <c r="I857" s="464" t="s">
        <v>20</v>
      </c>
      <c r="J857" s="464"/>
      <c r="K857" s="464"/>
      <c r="L857" s="464"/>
      <c r="M857" s="464"/>
      <c r="N857" s="464"/>
      <c r="O857" s="464"/>
      <c r="P857" s="464"/>
      <c r="Q857" s="464"/>
      <c r="R857" s="464"/>
      <c r="S857" s="464"/>
      <c r="T857" s="464"/>
      <c r="U857" s="464"/>
      <c r="V857" s="464"/>
      <c r="W857" s="464"/>
      <c r="X857" s="467"/>
    </row>
    <row r="858" spans="1:26">
      <c r="A858" s="490">
        <v>855</v>
      </c>
      <c r="B858" s="482" t="s">
        <v>1699</v>
      </c>
      <c r="C858" s="464" t="s">
        <v>2629</v>
      </c>
      <c r="D858" s="478">
        <v>2023</v>
      </c>
      <c r="E858" s="478" t="s">
        <v>19</v>
      </c>
      <c r="F858" s="464" t="s">
        <v>2000</v>
      </c>
      <c r="G858" s="464" t="s">
        <v>20</v>
      </c>
      <c r="H858" s="464" t="s">
        <v>20</v>
      </c>
      <c r="I858" s="464" t="s">
        <v>20</v>
      </c>
      <c r="J858" s="464" t="s">
        <v>25</v>
      </c>
      <c r="K858" s="464" t="s">
        <v>20</v>
      </c>
      <c r="L858" s="464" t="s">
        <v>25</v>
      </c>
      <c r="M858" s="464" t="s">
        <v>20</v>
      </c>
      <c r="N858" s="464" t="s">
        <v>25</v>
      </c>
      <c r="O858" s="464" t="s">
        <v>25</v>
      </c>
      <c r="P858" s="464" t="s">
        <v>25</v>
      </c>
      <c r="Q858" s="464" t="s">
        <v>20</v>
      </c>
      <c r="R858" s="464" t="s">
        <v>20</v>
      </c>
      <c r="S858" s="464" t="s">
        <v>25</v>
      </c>
      <c r="T858" s="464" t="s">
        <v>25</v>
      </c>
      <c r="U858" s="464" t="s">
        <v>25</v>
      </c>
      <c r="V858" s="464" t="s">
        <v>25</v>
      </c>
      <c r="W858" s="464" t="s">
        <v>25</v>
      </c>
      <c r="X858" s="467" t="s">
        <v>25</v>
      </c>
    </row>
    <row r="859" spans="1:26">
      <c r="A859" s="490">
        <v>856</v>
      </c>
      <c r="B859" s="481" t="s">
        <v>732</v>
      </c>
      <c r="C859" s="486" t="s">
        <v>1476</v>
      </c>
      <c r="D859" s="446">
        <v>2017</v>
      </c>
      <c r="E859" s="446" t="s">
        <v>19</v>
      </c>
      <c r="F859" s="446" t="s">
        <v>1990</v>
      </c>
      <c r="G859" s="464"/>
      <c r="H859" s="464"/>
      <c r="I859" s="464" t="s">
        <v>20</v>
      </c>
      <c r="J859" s="464"/>
      <c r="K859" s="464" t="s">
        <v>20</v>
      </c>
      <c r="L859" s="464"/>
      <c r="M859" s="464" t="s">
        <v>20</v>
      </c>
      <c r="N859" s="464"/>
      <c r="O859" s="464"/>
      <c r="P859" s="464"/>
      <c r="Q859" s="464"/>
      <c r="R859" s="464"/>
      <c r="S859" s="464"/>
      <c r="T859" s="464"/>
      <c r="U859" s="464"/>
      <c r="V859" s="464"/>
      <c r="W859" s="464"/>
      <c r="X859" s="467"/>
    </row>
    <row r="860" spans="1:26">
      <c r="A860" s="490">
        <v>857</v>
      </c>
      <c r="B860" s="474" t="s">
        <v>729</v>
      </c>
      <c r="C860" s="446" t="s">
        <v>1850</v>
      </c>
      <c r="D860" s="446">
        <v>2018</v>
      </c>
      <c r="E860" s="446" t="s">
        <v>19</v>
      </c>
      <c r="F860" s="446" t="s">
        <v>1990</v>
      </c>
      <c r="G860" s="464"/>
      <c r="H860" s="464"/>
      <c r="I860" s="464" t="s">
        <v>20</v>
      </c>
      <c r="J860" s="464" t="s">
        <v>25</v>
      </c>
      <c r="K860" s="464" t="s">
        <v>20</v>
      </c>
      <c r="L860" s="464" t="s">
        <v>25</v>
      </c>
      <c r="M860" s="464" t="s">
        <v>20</v>
      </c>
      <c r="N860" s="464"/>
      <c r="O860" s="464"/>
      <c r="P860" s="464"/>
      <c r="Q860" s="464"/>
      <c r="R860" s="464"/>
      <c r="S860" s="464"/>
      <c r="T860" s="464"/>
      <c r="U860" s="464"/>
      <c r="V860" s="464"/>
      <c r="W860" s="464"/>
      <c r="X860" s="467"/>
      <c r="Z860" s="90" t="s">
        <v>20</v>
      </c>
    </row>
    <row r="861" spans="1:26">
      <c r="A861" s="490">
        <v>858</v>
      </c>
      <c r="B861" s="474" t="s">
        <v>729</v>
      </c>
      <c r="C861" s="446" t="s">
        <v>730</v>
      </c>
      <c r="D861" s="446">
        <v>2000</v>
      </c>
      <c r="E861" s="462" t="s">
        <v>19</v>
      </c>
      <c r="F861" s="462" t="s">
        <v>2572</v>
      </c>
      <c r="G861" s="464"/>
      <c r="H861" s="464" t="s">
        <v>20</v>
      </c>
      <c r="I861" s="464" t="s">
        <v>20</v>
      </c>
      <c r="J861" s="464"/>
      <c r="K861" s="464"/>
      <c r="L861" s="464"/>
      <c r="M861" s="464"/>
      <c r="N861" s="464"/>
      <c r="O861" s="464"/>
      <c r="P861" s="464"/>
      <c r="Q861" s="464"/>
      <c r="R861" s="464"/>
      <c r="S861" s="464"/>
      <c r="T861" s="464"/>
      <c r="U861" s="464"/>
      <c r="V861" s="464"/>
      <c r="W861" s="464"/>
      <c r="X861" s="467"/>
    </row>
    <row r="862" spans="1:26">
      <c r="A862" s="490">
        <v>859</v>
      </c>
      <c r="B862" s="474" t="s">
        <v>729</v>
      </c>
      <c r="C862" s="446" t="s">
        <v>1915</v>
      </c>
      <c r="D862" s="446">
        <v>2020</v>
      </c>
      <c r="E862" s="462" t="s">
        <v>19</v>
      </c>
      <c r="F862" s="462" t="s">
        <v>2572</v>
      </c>
      <c r="G862" s="464"/>
      <c r="H862" s="464" t="s">
        <v>20</v>
      </c>
      <c r="I862" s="464" t="s">
        <v>20</v>
      </c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7"/>
    </row>
    <row r="863" spans="1:26">
      <c r="A863" s="490">
        <v>860</v>
      </c>
      <c r="B863" s="474" t="s">
        <v>729</v>
      </c>
      <c r="C863" s="446" t="s">
        <v>1916</v>
      </c>
      <c r="D863" s="446">
        <v>2019</v>
      </c>
      <c r="E863" s="462" t="s">
        <v>19</v>
      </c>
      <c r="F863" s="462" t="s">
        <v>2572</v>
      </c>
      <c r="G863" s="464"/>
      <c r="H863" s="464" t="s">
        <v>20</v>
      </c>
      <c r="I863" s="464" t="s">
        <v>20</v>
      </c>
      <c r="J863" s="464"/>
      <c r="K863" s="464"/>
      <c r="L863" s="464"/>
      <c r="M863" s="464"/>
      <c r="N863" s="464"/>
      <c r="O863" s="464"/>
      <c r="P863" s="464"/>
      <c r="Q863" s="464"/>
      <c r="R863" s="464"/>
      <c r="S863" s="464"/>
      <c r="T863" s="464"/>
      <c r="U863" s="464"/>
      <c r="V863" s="464"/>
      <c r="W863" s="464"/>
      <c r="X863" s="467"/>
    </row>
    <row r="864" spans="1:26">
      <c r="A864" s="490">
        <v>861</v>
      </c>
      <c r="B864" s="474" t="s">
        <v>729</v>
      </c>
      <c r="C864" s="446" t="s">
        <v>1481</v>
      </c>
      <c r="D864" s="446">
        <v>2021</v>
      </c>
      <c r="E864" s="462" t="s">
        <v>19</v>
      </c>
      <c r="F864" s="462" t="s">
        <v>2572</v>
      </c>
      <c r="G864" s="464"/>
      <c r="H864" s="464" t="s">
        <v>20</v>
      </c>
      <c r="I864" s="464" t="s">
        <v>20</v>
      </c>
      <c r="J864" s="464"/>
      <c r="K864" s="464"/>
      <c r="L864" s="464"/>
      <c r="M864" s="464"/>
      <c r="N864" s="464"/>
      <c r="O864" s="464"/>
      <c r="P864" s="464"/>
      <c r="Q864" s="464"/>
      <c r="R864" s="464"/>
      <c r="S864" s="464"/>
      <c r="T864" s="464"/>
      <c r="U864" s="464"/>
      <c r="V864" s="464"/>
      <c r="W864" s="464"/>
      <c r="X864" s="467"/>
    </row>
    <row r="865" spans="1:24">
      <c r="A865" s="490">
        <v>862</v>
      </c>
      <c r="B865" s="474" t="s">
        <v>729</v>
      </c>
      <c r="C865" s="446" t="s">
        <v>1917</v>
      </c>
      <c r="D865" s="446">
        <v>2019</v>
      </c>
      <c r="E865" s="462" t="s">
        <v>19</v>
      </c>
      <c r="F865" s="462" t="s">
        <v>2572</v>
      </c>
      <c r="G865" s="464"/>
      <c r="H865" s="464" t="s">
        <v>20</v>
      </c>
      <c r="I865" s="464" t="s">
        <v>20</v>
      </c>
      <c r="J865" s="464"/>
      <c r="K865" s="464"/>
      <c r="L865" s="464"/>
      <c r="M865" s="464"/>
      <c r="N865" s="464"/>
      <c r="O865" s="464"/>
      <c r="P865" s="464"/>
      <c r="Q865" s="464"/>
      <c r="R865" s="464"/>
      <c r="S865" s="464"/>
      <c r="T865" s="464"/>
      <c r="U865" s="464"/>
      <c r="V865" s="464"/>
      <c r="W865" s="464"/>
      <c r="X865" s="467"/>
    </row>
    <row r="866" spans="1:24">
      <c r="A866" s="490">
        <v>863</v>
      </c>
      <c r="B866" s="474" t="s">
        <v>729</v>
      </c>
      <c r="C866" s="446" t="s">
        <v>1746</v>
      </c>
      <c r="D866" s="446">
        <v>2020</v>
      </c>
      <c r="E866" s="462" t="s">
        <v>19</v>
      </c>
      <c r="F866" s="462" t="s">
        <v>2572</v>
      </c>
      <c r="G866" s="464"/>
      <c r="H866" s="464" t="s">
        <v>20</v>
      </c>
      <c r="I866" s="464" t="s">
        <v>20</v>
      </c>
      <c r="J866" s="464"/>
      <c r="K866" s="464"/>
      <c r="L866" s="464"/>
      <c r="M866" s="464"/>
      <c r="N866" s="464"/>
      <c r="O866" s="464"/>
      <c r="P866" s="464"/>
      <c r="Q866" s="464"/>
      <c r="R866" s="464"/>
      <c r="S866" s="464"/>
      <c r="T866" s="464"/>
      <c r="U866" s="464"/>
      <c r="V866" s="464"/>
      <c r="W866" s="464"/>
      <c r="X866" s="467"/>
    </row>
    <row r="867" spans="1:24">
      <c r="A867" s="490">
        <v>864</v>
      </c>
      <c r="B867" s="474" t="s">
        <v>729</v>
      </c>
      <c r="C867" s="446" t="s">
        <v>1747</v>
      </c>
      <c r="D867" s="446">
        <v>2019</v>
      </c>
      <c r="E867" s="462" t="s">
        <v>19</v>
      </c>
      <c r="F867" s="462" t="s">
        <v>2572</v>
      </c>
      <c r="G867" s="464"/>
      <c r="H867" s="464"/>
      <c r="I867" s="464" t="s">
        <v>20</v>
      </c>
      <c r="J867" s="464"/>
      <c r="K867" s="464"/>
      <c r="L867" s="464"/>
      <c r="M867" s="464"/>
      <c r="N867" s="464"/>
      <c r="O867" s="464"/>
      <c r="P867" s="464"/>
      <c r="Q867" s="464"/>
      <c r="R867" s="464"/>
      <c r="S867" s="464"/>
      <c r="T867" s="464"/>
      <c r="U867" s="464"/>
      <c r="V867" s="464"/>
      <c r="W867" s="464"/>
      <c r="X867" s="467"/>
    </row>
    <row r="868" spans="1:24">
      <c r="A868" s="490">
        <v>865</v>
      </c>
      <c r="B868" s="481" t="s">
        <v>759</v>
      </c>
      <c r="C868" s="486" t="s">
        <v>1851</v>
      </c>
      <c r="D868" s="446">
        <v>2017</v>
      </c>
      <c r="E868" s="446" t="s">
        <v>19</v>
      </c>
      <c r="F868" s="446" t="s">
        <v>1990</v>
      </c>
      <c r="G868" s="464"/>
      <c r="H868" s="464"/>
      <c r="I868" s="464" t="s">
        <v>20</v>
      </c>
      <c r="J868" s="464" t="s">
        <v>20</v>
      </c>
      <c r="K868" s="464" t="s">
        <v>20</v>
      </c>
      <c r="L868" s="464"/>
      <c r="M868" s="464" t="s">
        <v>20</v>
      </c>
      <c r="N868" s="464" t="s">
        <v>20</v>
      </c>
      <c r="O868" s="464" t="s">
        <v>20</v>
      </c>
      <c r="P868" s="464" t="s">
        <v>20</v>
      </c>
      <c r="Q868" s="464" t="s">
        <v>20</v>
      </c>
      <c r="R868" s="464" t="s">
        <v>20</v>
      </c>
      <c r="S868" s="464"/>
      <c r="T868" s="464" t="s">
        <v>20</v>
      </c>
      <c r="U868" s="464" t="s">
        <v>20</v>
      </c>
      <c r="V868" s="464" t="s">
        <v>20</v>
      </c>
      <c r="W868" s="464"/>
      <c r="X868" s="467" t="s">
        <v>20</v>
      </c>
    </row>
    <row r="869" spans="1:24">
      <c r="A869" s="490">
        <v>866</v>
      </c>
      <c r="B869" s="474" t="s">
        <v>759</v>
      </c>
      <c r="C869" s="446" t="s">
        <v>368</v>
      </c>
      <c r="D869" s="446">
        <v>2017</v>
      </c>
      <c r="E869" s="462" t="s">
        <v>19</v>
      </c>
      <c r="F869" s="462" t="s">
        <v>2572</v>
      </c>
      <c r="G869" s="464"/>
      <c r="H869" s="464"/>
      <c r="I869" s="464" t="s">
        <v>20</v>
      </c>
      <c r="J869" s="464" t="s">
        <v>20</v>
      </c>
      <c r="K869" s="464"/>
      <c r="L869" s="464"/>
      <c r="M869" s="464"/>
      <c r="N869" s="464" t="s">
        <v>20</v>
      </c>
      <c r="O869" s="464"/>
      <c r="P869" s="464"/>
      <c r="Q869" s="464"/>
      <c r="R869" s="464"/>
      <c r="S869" s="464"/>
      <c r="T869" s="464"/>
      <c r="U869" s="464"/>
      <c r="V869" s="464"/>
      <c r="W869" s="464"/>
      <c r="X869" s="467"/>
    </row>
    <row r="870" spans="1:24">
      <c r="A870" s="490">
        <v>867</v>
      </c>
      <c r="B870" s="474" t="s">
        <v>759</v>
      </c>
      <c r="C870" s="446" t="s">
        <v>368</v>
      </c>
      <c r="D870" s="446">
        <v>2017</v>
      </c>
      <c r="E870" s="462" t="s">
        <v>19</v>
      </c>
      <c r="F870" s="462" t="s">
        <v>2572</v>
      </c>
      <c r="G870" s="464" t="s">
        <v>20</v>
      </c>
      <c r="H870" s="464" t="s">
        <v>20</v>
      </c>
      <c r="I870" s="464" t="s">
        <v>20</v>
      </c>
      <c r="J870" s="464" t="s">
        <v>20</v>
      </c>
      <c r="K870" s="464"/>
      <c r="L870" s="464"/>
      <c r="M870" s="464"/>
      <c r="N870" s="464" t="s">
        <v>20</v>
      </c>
      <c r="O870" s="464"/>
      <c r="P870" s="464"/>
      <c r="Q870" s="464"/>
      <c r="R870" s="464"/>
      <c r="S870" s="464"/>
      <c r="T870" s="464"/>
      <c r="U870" s="464"/>
      <c r="V870" s="464"/>
      <c r="W870" s="464"/>
      <c r="X870" s="467"/>
    </row>
    <row r="871" spans="1:24">
      <c r="A871" s="490">
        <v>868</v>
      </c>
      <c r="B871" s="474" t="s">
        <v>727</v>
      </c>
      <c r="C871" s="446" t="s">
        <v>1748</v>
      </c>
      <c r="D871" s="446">
        <v>2022</v>
      </c>
      <c r="E871" s="462" t="s">
        <v>19</v>
      </c>
      <c r="F871" s="462" t="s">
        <v>2572</v>
      </c>
      <c r="G871" s="464"/>
      <c r="H871" s="464" t="s">
        <v>20</v>
      </c>
      <c r="I871" s="464" t="s">
        <v>20</v>
      </c>
      <c r="J871" s="464"/>
      <c r="K871" s="464"/>
      <c r="L871" s="464"/>
      <c r="M871" s="464"/>
      <c r="N871" s="464"/>
      <c r="O871" s="464"/>
      <c r="P871" s="464"/>
      <c r="Q871" s="464"/>
      <c r="R871" s="464"/>
      <c r="S871" s="464"/>
      <c r="T871" s="464"/>
      <c r="U871" s="464"/>
      <c r="V871" s="464"/>
      <c r="W871" s="464"/>
      <c r="X871" s="467"/>
    </row>
    <row r="872" spans="1:24">
      <c r="A872" s="490">
        <v>869</v>
      </c>
      <c r="B872" s="474" t="s">
        <v>727</v>
      </c>
      <c r="C872" s="446" t="s">
        <v>725</v>
      </c>
      <c r="D872" s="446">
        <v>2015</v>
      </c>
      <c r="E872" s="462" t="s">
        <v>19</v>
      </c>
      <c r="F872" s="462" t="s">
        <v>2572</v>
      </c>
      <c r="G872" s="464"/>
      <c r="H872" s="464"/>
      <c r="I872" s="464"/>
      <c r="J872" s="464"/>
      <c r="K872" s="464"/>
      <c r="L872" s="464"/>
      <c r="M872" s="464"/>
      <c r="N872" s="464"/>
      <c r="O872" s="464"/>
      <c r="P872" s="464"/>
      <c r="Q872" s="464"/>
      <c r="R872" s="464"/>
      <c r="S872" s="464"/>
      <c r="T872" s="464"/>
      <c r="U872" s="464"/>
      <c r="V872" s="464"/>
      <c r="W872" s="464"/>
      <c r="X872" s="467"/>
    </row>
    <row r="873" spans="1:24">
      <c r="A873" s="490">
        <v>870</v>
      </c>
      <c r="B873" s="474" t="s">
        <v>727</v>
      </c>
      <c r="C873" s="446" t="s">
        <v>750</v>
      </c>
      <c r="D873" s="446">
        <v>2014</v>
      </c>
      <c r="E873" s="462">
        <v>2021</v>
      </c>
      <c r="F873" s="462" t="s">
        <v>2572</v>
      </c>
      <c r="G873" s="464"/>
      <c r="H873" s="464" t="s">
        <v>20</v>
      </c>
      <c r="I873" s="464" t="s">
        <v>20</v>
      </c>
      <c r="J873" s="464"/>
      <c r="K873" s="464"/>
      <c r="L873" s="464"/>
      <c r="M873" s="464"/>
      <c r="N873" s="464"/>
      <c r="O873" s="464"/>
      <c r="P873" s="464"/>
      <c r="Q873" s="464"/>
      <c r="R873" s="464"/>
      <c r="S873" s="464"/>
      <c r="T873" s="464"/>
      <c r="U873" s="464"/>
      <c r="V873" s="464"/>
      <c r="W873" s="464"/>
      <c r="X873" s="467"/>
    </row>
    <row r="874" spans="1:24">
      <c r="A874" s="490">
        <v>871</v>
      </c>
      <c r="B874" s="474" t="s">
        <v>727</v>
      </c>
      <c r="C874" s="446" t="s">
        <v>750</v>
      </c>
      <c r="D874" s="446">
        <v>2021</v>
      </c>
      <c r="E874" s="462" t="s">
        <v>19</v>
      </c>
      <c r="F874" s="462" t="s">
        <v>2572</v>
      </c>
      <c r="G874" s="464" t="s">
        <v>20</v>
      </c>
      <c r="H874" s="464" t="s">
        <v>20</v>
      </c>
      <c r="I874" s="464" t="s">
        <v>20</v>
      </c>
      <c r="J874" s="464"/>
      <c r="K874" s="464"/>
      <c r="L874" s="464"/>
      <c r="M874" s="464"/>
      <c r="N874" s="464"/>
      <c r="O874" s="464"/>
      <c r="P874" s="464"/>
      <c r="Q874" s="464"/>
      <c r="R874" s="464"/>
      <c r="S874" s="464"/>
      <c r="T874" s="464"/>
      <c r="U874" s="464"/>
      <c r="V874" s="464"/>
      <c r="W874" s="464"/>
      <c r="X874" s="467"/>
    </row>
    <row r="875" spans="1:24">
      <c r="A875" s="490">
        <v>872</v>
      </c>
      <c r="B875" s="474" t="s">
        <v>727</v>
      </c>
      <c r="C875" s="446" t="s">
        <v>1749</v>
      </c>
      <c r="D875" s="446">
        <v>2017</v>
      </c>
      <c r="E875" s="462">
        <v>2024</v>
      </c>
      <c r="F875" s="462" t="s">
        <v>2572</v>
      </c>
      <c r="G875" s="464"/>
      <c r="H875" s="464" t="s">
        <v>20</v>
      </c>
      <c r="I875" s="464" t="s">
        <v>20</v>
      </c>
      <c r="J875" s="464"/>
      <c r="K875" s="464"/>
      <c r="L875" s="464"/>
      <c r="M875" s="464"/>
      <c r="N875" s="464"/>
      <c r="O875" s="464"/>
      <c r="P875" s="464"/>
      <c r="Q875" s="464"/>
      <c r="R875" s="464"/>
      <c r="S875" s="464"/>
      <c r="T875" s="464"/>
      <c r="U875" s="464"/>
      <c r="V875" s="464"/>
      <c r="W875" s="464"/>
      <c r="X875" s="467"/>
    </row>
    <row r="876" spans="1:24">
      <c r="A876" s="490">
        <v>873</v>
      </c>
      <c r="B876" s="474" t="s">
        <v>727</v>
      </c>
      <c r="C876" s="446" t="s">
        <v>1482</v>
      </c>
      <c r="D876" s="446">
        <v>2010</v>
      </c>
      <c r="E876" s="462" t="s">
        <v>19</v>
      </c>
      <c r="F876" s="462" t="s">
        <v>2572</v>
      </c>
      <c r="G876" s="464"/>
      <c r="H876" s="464" t="s">
        <v>20</v>
      </c>
      <c r="I876" s="464" t="s">
        <v>20</v>
      </c>
      <c r="J876" s="464"/>
      <c r="K876" s="464"/>
      <c r="L876" s="464"/>
      <c r="M876" s="464"/>
      <c r="N876" s="464"/>
      <c r="O876" s="464"/>
      <c r="P876" s="464"/>
      <c r="Q876" s="464"/>
      <c r="R876" s="464"/>
      <c r="S876" s="464"/>
      <c r="T876" s="464"/>
      <c r="U876" s="464"/>
      <c r="V876" s="464"/>
      <c r="W876" s="464"/>
      <c r="X876" s="467"/>
    </row>
    <row r="877" spans="1:24">
      <c r="A877" s="490">
        <v>874</v>
      </c>
      <c r="B877" s="474" t="s">
        <v>727</v>
      </c>
      <c r="C877" s="446" t="s">
        <v>728</v>
      </c>
      <c r="D877" s="446">
        <v>2018</v>
      </c>
      <c r="E877" s="462" t="s">
        <v>19</v>
      </c>
      <c r="F877" s="462" t="s">
        <v>2572</v>
      </c>
      <c r="G877" s="464"/>
      <c r="H877" s="464" t="s">
        <v>20</v>
      </c>
      <c r="I877" s="464" t="s">
        <v>20</v>
      </c>
      <c r="J877" s="464"/>
      <c r="K877" s="464"/>
      <c r="L877" s="464"/>
      <c r="M877" s="464"/>
      <c r="N877" s="464"/>
      <c r="O877" s="464"/>
      <c r="P877" s="464"/>
      <c r="Q877" s="464"/>
      <c r="R877" s="464"/>
      <c r="S877" s="464"/>
      <c r="T877" s="464"/>
      <c r="U877" s="464"/>
      <c r="V877" s="464"/>
      <c r="W877" s="464"/>
      <c r="X877" s="467"/>
    </row>
    <row r="878" spans="1:24">
      <c r="A878" s="490">
        <v>875</v>
      </c>
      <c r="B878" s="474" t="s">
        <v>727</v>
      </c>
      <c r="C878" s="446" t="s">
        <v>1750</v>
      </c>
      <c r="D878" s="446">
        <v>2019</v>
      </c>
      <c r="E878" s="462" t="s">
        <v>19</v>
      </c>
      <c r="F878" s="462" t="s">
        <v>2572</v>
      </c>
      <c r="G878" s="464"/>
      <c r="H878" s="464" t="s">
        <v>20</v>
      </c>
      <c r="I878" s="464" t="s">
        <v>20</v>
      </c>
      <c r="J878" s="464"/>
      <c r="K878" s="464"/>
      <c r="L878" s="464"/>
      <c r="M878" s="464"/>
      <c r="N878" s="464"/>
      <c r="O878" s="464"/>
      <c r="P878" s="464"/>
      <c r="Q878" s="464"/>
      <c r="R878" s="464"/>
      <c r="S878" s="464"/>
      <c r="T878" s="464"/>
      <c r="U878" s="464"/>
      <c r="V878" s="464"/>
      <c r="W878" s="464"/>
      <c r="X878" s="467"/>
    </row>
    <row r="879" spans="1:24">
      <c r="A879" s="490">
        <v>876</v>
      </c>
      <c r="B879" s="474" t="s">
        <v>727</v>
      </c>
      <c r="C879" s="446" t="s">
        <v>596</v>
      </c>
      <c r="D879" s="446">
        <v>2017</v>
      </c>
      <c r="E879" s="462">
        <v>2023</v>
      </c>
      <c r="F879" s="462" t="s">
        <v>2572</v>
      </c>
      <c r="G879" s="464"/>
      <c r="H879" s="464" t="s">
        <v>20</v>
      </c>
      <c r="I879" s="464"/>
      <c r="J879" s="464"/>
      <c r="K879" s="464"/>
      <c r="L879" s="464"/>
      <c r="M879" s="464"/>
      <c r="N879" s="464"/>
      <c r="O879" s="464"/>
      <c r="P879" s="464"/>
      <c r="Q879" s="464"/>
      <c r="R879" s="464"/>
      <c r="S879" s="464"/>
      <c r="T879" s="464"/>
      <c r="U879" s="464"/>
      <c r="V879" s="464"/>
      <c r="W879" s="464"/>
      <c r="X879" s="467"/>
    </row>
    <row r="880" spans="1:24">
      <c r="A880" s="490">
        <v>877</v>
      </c>
      <c r="B880" s="474" t="s">
        <v>727</v>
      </c>
      <c r="C880" s="446" t="s">
        <v>596</v>
      </c>
      <c r="D880" s="446">
        <v>2023</v>
      </c>
      <c r="E880" s="462" t="s">
        <v>19</v>
      </c>
      <c r="F880" s="462" t="s">
        <v>2572</v>
      </c>
      <c r="G880" s="464"/>
      <c r="H880" s="464" t="s">
        <v>20</v>
      </c>
      <c r="I880" s="464" t="s">
        <v>20</v>
      </c>
      <c r="J880" s="464"/>
      <c r="K880" s="464"/>
      <c r="L880" s="464"/>
      <c r="M880" s="464"/>
      <c r="N880" s="464"/>
      <c r="O880" s="464"/>
      <c r="P880" s="464"/>
      <c r="Q880" s="464"/>
      <c r="R880" s="464"/>
      <c r="S880" s="464"/>
      <c r="T880" s="464"/>
      <c r="U880" s="464"/>
      <c r="V880" s="464"/>
      <c r="W880" s="464"/>
      <c r="X880" s="467"/>
    </row>
    <row r="881" spans="1:26">
      <c r="A881" s="490">
        <v>878</v>
      </c>
      <c r="B881" s="474" t="s">
        <v>727</v>
      </c>
      <c r="C881" s="446" t="s">
        <v>763</v>
      </c>
      <c r="D881" s="446">
        <v>2012</v>
      </c>
      <c r="E881" s="462">
        <v>2017</v>
      </c>
      <c r="F881" s="462" t="s">
        <v>2572</v>
      </c>
      <c r="G881" s="464"/>
      <c r="H881" s="464" t="s">
        <v>20</v>
      </c>
      <c r="I881" s="464" t="s">
        <v>20</v>
      </c>
      <c r="J881" s="464"/>
      <c r="K881" s="464"/>
      <c r="L881" s="464"/>
      <c r="M881" s="464"/>
      <c r="N881" s="464"/>
      <c r="O881" s="464"/>
      <c r="P881" s="464"/>
      <c r="Q881" s="464"/>
      <c r="R881" s="464"/>
      <c r="S881" s="464"/>
      <c r="T881" s="464"/>
      <c r="U881" s="464"/>
      <c r="V881" s="464"/>
      <c r="W881" s="464"/>
      <c r="X881" s="467"/>
    </row>
    <row r="882" spans="1:26">
      <c r="A882" s="490">
        <v>879</v>
      </c>
      <c r="B882" s="474" t="s">
        <v>727</v>
      </c>
      <c r="C882" s="446" t="s">
        <v>1751</v>
      </c>
      <c r="D882" s="446">
        <v>2018</v>
      </c>
      <c r="E882" s="462" t="s">
        <v>19</v>
      </c>
      <c r="F882" s="462" t="s">
        <v>2572</v>
      </c>
      <c r="G882" s="464"/>
      <c r="H882" s="464" t="s">
        <v>20</v>
      </c>
      <c r="I882" s="464" t="s">
        <v>20</v>
      </c>
      <c r="J882" s="464"/>
      <c r="K882" s="464"/>
      <c r="L882" s="464"/>
      <c r="M882" s="464"/>
      <c r="N882" s="464"/>
      <c r="O882" s="464"/>
      <c r="P882" s="464"/>
      <c r="Q882" s="464"/>
      <c r="R882" s="464"/>
      <c r="S882" s="464"/>
      <c r="T882" s="464"/>
      <c r="U882" s="464"/>
      <c r="V882" s="464"/>
      <c r="W882" s="464"/>
      <c r="X882" s="467"/>
    </row>
    <row r="883" spans="1:26">
      <c r="A883" s="490">
        <v>880</v>
      </c>
      <c r="B883" s="474" t="s">
        <v>727</v>
      </c>
      <c r="C883" s="446" t="s">
        <v>1752</v>
      </c>
      <c r="D883" s="446">
        <v>2018</v>
      </c>
      <c r="E883" s="462" t="s">
        <v>19</v>
      </c>
      <c r="F883" s="462" t="s">
        <v>2572</v>
      </c>
      <c r="G883" s="464"/>
      <c r="H883" s="464" t="s">
        <v>20</v>
      </c>
      <c r="I883" s="464" t="s">
        <v>20</v>
      </c>
      <c r="J883" s="464"/>
      <c r="K883" s="464"/>
      <c r="L883" s="464"/>
      <c r="M883" s="464"/>
      <c r="N883" s="464"/>
      <c r="O883" s="464"/>
      <c r="P883" s="464"/>
      <c r="Q883" s="464"/>
      <c r="R883" s="464"/>
      <c r="S883" s="464"/>
      <c r="T883" s="464"/>
      <c r="U883" s="464"/>
      <c r="V883" s="464"/>
      <c r="W883" s="464"/>
      <c r="X883" s="467"/>
    </row>
    <row r="884" spans="1:26">
      <c r="A884" s="490">
        <v>881</v>
      </c>
      <c r="B884" s="474" t="s">
        <v>727</v>
      </c>
      <c r="C884" s="446" t="s">
        <v>1753</v>
      </c>
      <c r="D884" s="446">
        <v>2018</v>
      </c>
      <c r="E884" s="462" t="s">
        <v>19</v>
      </c>
      <c r="F884" s="462" t="s">
        <v>2572</v>
      </c>
      <c r="G884" s="464"/>
      <c r="H884" s="464" t="s">
        <v>20</v>
      </c>
      <c r="I884" s="464" t="s">
        <v>20</v>
      </c>
      <c r="J884" s="464"/>
      <c r="K884" s="464"/>
      <c r="L884" s="464"/>
      <c r="M884" s="464"/>
      <c r="N884" s="464"/>
      <c r="O884" s="464"/>
      <c r="P884" s="464"/>
      <c r="Q884" s="464"/>
      <c r="R884" s="464"/>
      <c r="S884" s="464"/>
      <c r="T884" s="464"/>
      <c r="U884" s="464"/>
      <c r="V884" s="464"/>
      <c r="W884" s="464"/>
      <c r="X884" s="467"/>
    </row>
    <row r="885" spans="1:26">
      <c r="A885" s="490">
        <v>882</v>
      </c>
      <c r="B885" s="474" t="s">
        <v>727</v>
      </c>
      <c r="C885" s="446" t="s">
        <v>1753</v>
      </c>
      <c r="D885" s="446">
        <v>2018</v>
      </c>
      <c r="E885" s="462" t="s">
        <v>19</v>
      </c>
      <c r="F885" s="462" t="s">
        <v>2572</v>
      </c>
      <c r="G885" s="464"/>
      <c r="H885" s="464" t="s">
        <v>20</v>
      </c>
      <c r="I885" s="464" t="s">
        <v>20</v>
      </c>
      <c r="J885" s="464"/>
      <c r="K885" s="464"/>
      <c r="L885" s="464"/>
      <c r="M885" s="464"/>
      <c r="N885" s="464"/>
      <c r="O885" s="464"/>
      <c r="P885" s="464"/>
      <c r="Q885" s="464"/>
      <c r="R885" s="464"/>
      <c r="S885" s="464"/>
      <c r="T885" s="464"/>
      <c r="U885" s="464"/>
      <c r="V885" s="464"/>
      <c r="W885" s="464"/>
      <c r="X885" s="467"/>
    </row>
    <row r="886" spans="1:26">
      <c r="A886" s="490">
        <v>883</v>
      </c>
      <c r="B886" s="474" t="s">
        <v>1033</v>
      </c>
      <c r="C886" s="446" t="s">
        <v>1034</v>
      </c>
      <c r="D886" s="446">
        <v>2014</v>
      </c>
      <c r="E886" s="462">
        <v>2016</v>
      </c>
      <c r="F886" s="462" t="s">
        <v>2572</v>
      </c>
      <c r="G886" s="464"/>
      <c r="H886" s="464"/>
      <c r="I886" s="464" t="s">
        <v>20</v>
      </c>
      <c r="J886" s="464"/>
      <c r="K886" s="464"/>
      <c r="L886" s="464"/>
      <c r="M886" s="464"/>
      <c r="N886" s="464"/>
      <c r="O886" s="464"/>
      <c r="P886" s="464"/>
      <c r="Q886" s="464"/>
      <c r="R886" s="464"/>
      <c r="S886" s="464"/>
      <c r="T886" s="464"/>
      <c r="U886" s="464"/>
      <c r="V886" s="464"/>
      <c r="W886" s="464"/>
      <c r="X886" s="467"/>
    </row>
    <row r="887" spans="1:26">
      <c r="A887" s="490">
        <v>884</v>
      </c>
      <c r="B887" s="474" t="s">
        <v>1033</v>
      </c>
      <c r="C887" s="446" t="s">
        <v>1035</v>
      </c>
      <c r="D887" s="446">
        <v>2020</v>
      </c>
      <c r="E887" s="462">
        <v>2020</v>
      </c>
      <c r="F887" s="462" t="s">
        <v>2572</v>
      </c>
      <c r="G887" s="464" t="s">
        <v>20</v>
      </c>
      <c r="H887" s="464"/>
      <c r="I887" s="464" t="s">
        <v>20</v>
      </c>
      <c r="J887" s="464"/>
      <c r="K887" s="464"/>
      <c r="L887" s="464"/>
      <c r="M887" s="464"/>
      <c r="N887" s="464"/>
      <c r="O887" s="464"/>
      <c r="P887" s="464"/>
      <c r="Q887" s="464"/>
      <c r="R887" s="464"/>
      <c r="S887" s="464"/>
      <c r="T887" s="464"/>
      <c r="U887" s="464"/>
      <c r="V887" s="464"/>
      <c r="W887" s="464"/>
      <c r="X887" s="467"/>
    </row>
    <row r="888" spans="1:26">
      <c r="A888" s="490">
        <v>885</v>
      </c>
      <c r="B888" s="474" t="s">
        <v>1033</v>
      </c>
      <c r="C888" s="446" t="s">
        <v>1036</v>
      </c>
      <c r="D888" s="446">
        <v>2016</v>
      </c>
      <c r="E888" s="462">
        <v>2016</v>
      </c>
      <c r="F888" s="462" t="s">
        <v>2572</v>
      </c>
      <c r="G888" s="464"/>
      <c r="H888" s="464"/>
      <c r="I888" s="464" t="s">
        <v>20</v>
      </c>
      <c r="J888" s="464"/>
      <c r="K888" s="464"/>
      <c r="L888" s="464"/>
      <c r="M888" s="464"/>
      <c r="N888" s="464"/>
      <c r="O888" s="464"/>
      <c r="P888" s="464"/>
      <c r="Q888" s="464"/>
      <c r="R888" s="464"/>
      <c r="S888" s="464"/>
      <c r="T888" s="464"/>
      <c r="U888" s="464"/>
      <c r="V888" s="464"/>
      <c r="W888" s="464"/>
      <c r="X888" s="467"/>
    </row>
    <row r="889" spans="1:26">
      <c r="A889" s="490">
        <v>886</v>
      </c>
      <c r="B889" s="482" t="s">
        <v>1033</v>
      </c>
      <c r="C889" s="464" t="s">
        <v>1034</v>
      </c>
      <c r="D889" s="478">
        <v>2013</v>
      </c>
      <c r="E889" s="478">
        <v>2023</v>
      </c>
      <c r="F889" s="464" t="s">
        <v>2572</v>
      </c>
      <c r="G889" s="464" t="s">
        <v>20</v>
      </c>
      <c r="H889" s="464" t="s">
        <v>25</v>
      </c>
      <c r="I889" s="464" t="s">
        <v>20</v>
      </c>
      <c r="J889" s="464" t="s">
        <v>25</v>
      </c>
      <c r="K889" s="464" t="s">
        <v>25</v>
      </c>
      <c r="L889" s="464" t="s">
        <v>25</v>
      </c>
      <c r="M889" s="464" t="s">
        <v>25</v>
      </c>
      <c r="N889" s="464" t="s">
        <v>25</v>
      </c>
      <c r="O889" s="464" t="s">
        <v>25</v>
      </c>
      <c r="P889" s="464" t="s">
        <v>25</v>
      </c>
      <c r="Q889" s="464" t="s">
        <v>25</v>
      </c>
      <c r="R889" s="464" t="s">
        <v>25</v>
      </c>
      <c r="S889" s="464" t="s">
        <v>25</v>
      </c>
      <c r="T889" s="464" t="s">
        <v>25</v>
      </c>
      <c r="U889" s="464" t="s">
        <v>25</v>
      </c>
      <c r="V889" s="464" t="s">
        <v>25</v>
      </c>
      <c r="W889" s="464" t="s">
        <v>25</v>
      </c>
      <c r="X889" s="467" t="s">
        <v>25</v>
      </c>
    </row>
    <row r="890" spans="1:26">
      <c r="A890" s="490">
        <v>887</v>
      </c>
      <c r="B890" s="481" t="s">
        <v>1627</v>
      </c>
      <c r="C890" s="486" t="s">
        <v>1628</v>
      </c>
      <c r="D890" s="446">
        <v>2019</v>
      </c>
      <c r="E890" s="446" t="s">
        <v>19</v>
      </c>
      <c r="F890" s="446" t="s">
        <v>1990</v>
      </c>
      <c r="G890" s="464"/>
      <c r="H890" s="464"/>
      <c r="I890" s="464" t="s">
        <v>20</v>
      </c>
      <c r="J890" s="464" t="s">
        <v>20</v>
      </c>
      <c r="K890" s="464" t="s">
        <v>20</v>
      </c>
      <c r="L890" s="464" t="s">
        <v>20</v>
      </c>
      <c r="M890" s="464" t="s">
        <v>20</v>
      </c>
      <c r="N890" s="464"/>
      <c r="O890" s="464" t="s">
        <v>20</v>
      </c>
      <c r="P890" s="464" t="s">
        <v>20</v>
      </c>
      <c r="Q890" s="464" t="s">
        <v>20</v>
      </c>
      <c r="R890" s="464" t="s">
        <v>20</v>
      </c>
      <c r="S890" s="464"/>
      <c r="T890" s="464"/>
      <c r="U890" s="464" t="s">
        <v>20</v>
      </c>
      <c r="V890" s="464" t="s">
        <v>20</v>
      </c>
      <c r="W890" s="464"/>
      <c r="X890" s="467"/>
    </row>
    <row r="891" spans="1:26">
      <c r="A891" s="490">
        <v>888</v>
      </c>
      <c r="B891" s="481" t="s">
        <v>1627</v>
      </c>
      <c r="C891" s="486" t="s">
        <v>1852</v>
      </c>
      <c r="D891" s="446">
        <v>2018</v>
      </c>
      <c r="E891" s="446" t="s">
        <v>19</v>
      </c>
      <c r="F891" s="446" t="s">
        <v>1990</v>
      </c>
      <c r="G891" s="464"/>
      <c r="H891" s="464"/>
      <c r="I891" s="464" t="s">
        <v>20</v>
      </c>
      <c r="J891" s="464" t="s">
        <v>20</v>
      </c>
      <c r="K891" s="464" t="s">
        <v>20</v>
      </c>
      <c r="L891" s="464" t="s">
        <v>20</v>
      </c>
      <c r="M891" s="464" t="s">
        <v>20</v>
      </c>
      <c r="N891" s="464"/>
      <c r="O891" s="464" t="s">
        <v>20</v>
      </c>
      <c r="P891" s="464" t="s">
        <v>20</v>
      </c>
      <c r="Q891" s="464" t="s">
        <v>20</v>
      </c>
      <c r="R891" s="464" t="s">
        <v>20</v>
      </c>
      <c r="S891" s="464"/>
      <c r="T891" s="464"/>
      <c r="U891" s="464" t="s">
        <v>20</v>
      </c>
      <c r="V891" s="464" t="s">
        <v>20</v>
      </c>
      <c r="W891" s="464"/>
      <c r="X891" s="467"/>
    </row>
    <row r="892" spans="1:26">
      <c r="A892" s="490">
        <v>889</v>
      </c>
      <c r="B892" s="474" t="s">
        <v>1627</v>
      </c>
      <c r="C892" s="446" t="s">
        <v>1853</v>
      </c>
      <c r="D892" s="446">
        <v>2023</v>
      </c>
      <c r="E892" s="446" t="s">
        <v>19</v>
      </c>
      <c r="F892" s="446" t="s">
        <v>1990</v>
      </c>
      <c r="G892" s="464"/>
      <c r="H892" s="464"/>
      <c r="I892" s="464" t="s">
        <v>20</v>
      </c>
      <c r="J892" s="464" t="s">
        <v>25</v>
      </c>
      <c r="K892" s="464" t="s">
        <v>20</v>
      </c>
      <c r="L892" s="464" t="s">
        <v>20</v>
      </c>
      <c r="M892" s="464" t="s">
        <v>20</v>
      </c>
      <c r="N892" s="464" t="s">
        <v>25</v>
      </c>
      <c r="O892" s="464" t="s">
        <v>25</v>
      </c>
      <c r="P892" s="464" t="s">
        <v>25</v>
      </c>
      <c r="Q892" s="464" t="s">
        <v>20</v>
      </c>
      <c r="R892" s="464" t="s">
        <v>20</v>
      </c>
      <c r="S892" s="464" t="s">
        <v>25</v>
      </c>
      <c r="T892" s="464" t="s">
        <v>25</v>
      </c>
      <c r="U892" s="464" t="s">
        <v>25</v>
      </c>
      <c r="V892" s="464" t="s">
        <v>25</v>
      </c>
      <c r="W892" s="464" t="s">
        <v>25</v>
      </c>
      <c r="X892" s="467" t="s">
        <v>25</v>
      </c>
      <c r="Z892" s="90" t="s">
        <v>20</v>
      </c>
    </row>
    <row r="893" spans="1:26">
      <c r="A893" s="490">
        <v>890</v>
      </c>
      <c r="B893" s="474" t="s">
        <v>1627</v>
      </c>
      <c r="C893" s="446" t="s">
        <v>1854</v>
      </c>
      <c r="D893" s="446">
        <v>2019</v>
      </c>
      <c r="E893" s="446" t="s">
        <v>19</v>
      </c>
      <c r="F893" s="446" t="s">
        <v>1990</v>
      </c>
      <c r="G893" s="464"/>
      <c r="H893" s="464"/>
      <c r="I893" s="464" t="s">
        <v>25</v>
      </c>
      <c r="J893" s="464" t="s">
        <v>20</v>
      </c>
      <c r="K893" s="464" t="s">
        <v>20</v>
      </c>
      <c r="L893" s="464" t="s">
        <v>20</v>
      </c>
      <c r="M893" s="464" t="s">
        <v>20</v>
      </c>
      <c r="N893" s="464" t="s">
        <v>25</v>
      </c>
      <c r="O893" s="464" t="s">
        <v>20</v>
      </c>
      <c r="P893" s="464" t="s">
        <v>20</v>
      </c>
      <c r="Q893" s="464" t="s">
        <v>20</v>
      </c>
      <c r="R893" s="464" t="s">
        <v>20</v>
      </c>
      <c r="S893" s="464" t="s">
        <v>25</v>
      </c>
      <c r="T893" s="464" t="s">
        <v>25</v>
      </c>
      <c r="U893" s="464" t="s">
        <v>20</v>
      </c>
      <c r="V893" s="464" t="s">
        <v>20</v>
      </c>
      <c r="W893" s="464" t="s">
        <v>25</v>
      </c>
      <c r="X893" s="467" t="s">
        <v>25</v>
      </c>
      <c r="Z893" s="90" t="s">
        <v>20</v>
      </c>
    </row>
    <row r="894" spans="1:26">
      <c r="A894" s="490">
        <v>891</v>
      </c>
      <c r="B894" s="474" t="s">
        <v>1627</v>
      </c>
      <c r="C894" s="446" t="s">
        <v>1855</v>
      </c>
      <c r="D894" s="446">
        <v>2019</v>
      </c>
      <c r="E894" s="446" t="s">
        <v>19</v>
      </c>
      <c r="F894" s="446" t="s">
        <v>1990</v>
      </c>
      <c r="G894" s="464"/>
      <c r="H894" s="464"/>
      <c r="I894" s="464" t="s">
        <v>20</v>
      </c>
      <c r="J894" s="464" t="s">
        <v>20</v>
      </c>
      <c r="K894" s="464" t="s">
        <v>20</v>
      </c>
      <c r="L894" s="464" t="s">
        <v>20</v>
      </c>
      <c r="M894" s="464" t="s">
        <v>20</v>
      </c>
      <c r="N894" s="464" t="s">
        <v>25</v>
      </c>
      <c r="O894" s="464" t="s">
        <v>20</v>
      </c>
      <c r="P894" s="464" t="s">
        <v>20</v>
      </c>
      <c r="Q894" s="464" t="s">
        <v>20</v>
      </c>
      <c r="R894" s="464" t="s">
        <v>20</v>
      </c>
      <c r="S894" s="464" t="s">
        <v>25</v>
      </c>
      <c r="T894" s="464" t="s">
        <v>25</v>
      </c>
      <c r="U894" s="464" t="s">
        <v>20</v>
      </c>
      <c r="V894" s="464" t="s">
        <v>20</v>
      </c>
      <c r="W894" s="464" t="s">
        <v>25</v>
      </c>
      <c r="X894" s="467" t="s">
        <v>25</v>
      </c>
      <c r="Z894" s="90" t="s">
        <v>20</v>
      </c>
    </row>
    <row r="895" spans="1:26">
      <c r="A895" s="490">
        <v>892</v>
      </c>
      <c r="B895" s="481" t="s">
        <v>1627</v>
      </c>
      <c r="C895" s="486" t="s">
        <v>1856</v>
      </c>
      <c r="D895" s="446">
        <v>2019</v>
      </c>
      <c r="E895" s="446" t="s">
        <v>19</v>
      </c>
      <c r="F895" s="446" t="s">
        <v>1990</v>
      </c>
      <c r="G895" s="464"/>
      <c r="H895" s="464"/>
      <c r="I895" s="464" t="s">
        <v>20</v>
      </c>
      <c r="J895" s="464" t="s">
        <v>20</v>
      </c>
      <c r="K895" s="464" t="s">
        <v>20</v>
      </c>
      <c r="L895" s="464" t="s">
        <v>20</v>
      </c>
      <c r="M895" s="464" t="s">
        <v>20</v>
      </c>
      <c r="N895" s="464"/>
      <c r="O895" s="464" t="s">
        <v>20</v>
      </c>
      <c r="P895" s="464" t="s">
        <v>20</v>
      </c>
      <c r="Q895" s="464" t="s">
        <v>20</v>
      </c>
      <c r="R895" s="464" t="s">
        <v>20</v>
      </c>
      <c r="S895" s="464"/>
      <c r="T895" s="464"/>
      <c r="U895" s="464" t="s">
        <v>20</v>
      </c>
      <c r="V895" s="464" t="s">
        <v>20</v>
      </c>
      <c r="W895" s="464"/>
      <c r="X895" s="467"/>
    </row>
    <row r="896" spans="1:26">
      <c r="A896" s="490">
        <v>893</v>
      </c>
      <c r="B896" s="474" t="s">
        <v>1627</v>
      </c>
      <c r="C896" s="446" t="s">
        <v>1857</v>
      </c>
      <c r="D896" s="446">
        <v>2019</v>
      </c>
      <c r="E896" s="446" t="s">
        <v>19</v>
      </c>
      <c r="F896" s="446" t="s">
        <v>1990</v>
      </c>
      <c r="G896" s="464"/>
      <c r="H896" s="464"/>
      <c r="I896" s="464" t="s">
        <v>20</v>
      </c>
      <c r="J896" s="464" t="s">
        <v>20</v>
      </c>
      <c r="K896" s="464" t="s">
        <v>20</v>
      </c>
      <c r="L896" s="464" t="s">
        <v>20</v>
      </c>
      <c r="M896" s="464" t="s">
        <v>20</v>
      </c>
      <c r="N896" s="464" t="s">
        <v>25</v>
      </c>
      <c r="O896" s="464" t="s">
        <v>20</v>
      </c>
      <c r="P896" s="464" t="s">
        <v>20</v>
      </c>
      <c r="Q896" s="464" t="s">
        <v>20</v>
      </c>
      <c r="R896" s="464" t="s">
        <v>20</v>
      </c>
      <c r="S896" s="464" t="s">
        <v>25</v>
      </c>
      <c r="T896" s="464" t="s">
        <v>25</v>
      </c>
      <c r="U896" s="464" t="s">
        <v>20</v>
      </c>
      <c r="V896" s="464" t="s">
        <v>20</v>
      </c>
      <c r="W896" s="464" t="s">
        <v>25</v>
      </c>
      <c r="X896" s="467" t="s">
        <v>25</v>
      </c>
      <c r="Z896" s="90" t="s">
        <v>20</v>
      </c>
    </row>
    <row r="897" spans="1:24">
      <c r="A897" s="490">
        <v>894</v>
      </c>
      <c r="B897" s="481" t="s">
        <v>1627</v>
      </c>
      <c r="C897" s="486" t="s">
        <v>1631</v>
      </c>
      <c r="D897" s="446">
        <v>2021</v>
      </c>
      <c r="E897" s="446" t="s">
        <v>19</v>
      </c>
      <c r="F897" s="446" t="s">
        <v>1990</v>
      </c>
      <c r="G897" s="464"/>
      <c r="H897" s="464"/>
      <c r="I897" s="464" t="s">
        <v>20</v>
      </c>
      <c r="J897" s="464" t="s">
        <v>20</v>
      </c>
      <c r="K897" s="464" t="s">
        <v>20</v>
      </c>
      <c r="L897" s="464" t="s">
        <v>20</v>
      </c>
      <c r="M897" s="464" t="s">
        <v>20</v>
      </c>
      <c r="N897" s="464"/>
      <c r="O897" s="464" t="s">
        <v>20</v>
      </c>
      <c r="P897" s="464" t="s">
        <v>20</v>
      </c>
      <c r="Q897" s="464" t="s">
        <v>20</v>
      </c>
      <c r="R897" s="464" t="s">
        <v>20</v>
      </c>
      <c r="S897" s="464"/>
      <c r="T897" s="464"/>
      <c r="U897" s="464" t="s">
        <v>20</v>
      </c>
      <c r="V897" s="464" t="s">
        <v>20</v>
      </c>
      <c r="W897" s="464"/>
      <c r="X897" s="467"/>
    </row>
    <row r="898" spans="1:24">
      <c r="A898" s="490">
        <v>895</v>
      </c>
      <c r="B898" s="474" t="s">
        <v>1627</v>
      </c>
      <c r="C898" s="446" t="s">
        <v>1918</v>
      </c>
      <c r="D898" s="446">
        <v>2020</v>
      </c>
      <c r="E898" s="462" t="s">
        <v>19</v>
      </c>
      <c r="F898" s="462" t="s">
        <v>2572</v>
      </c>
      <c r="G898" s="464" t="s">
        <v>20</v>
      </c>
      <c r="H898" s="464"/>
      <c r="I898" s="464" t="s">
        <v>20</v>
      </c>
      <c r="J898" s="464"/>
      <c r="K898" s="464"/>
      <c r="L898" s="464"/>
      <c r="M898" s="464"/>
      <c r="N898" s="464"/>
      <c r="O898" s="464"/>
      <c r="P898" s="464"/>
      <c r="Q898" s="464"/>
      <c r="R898" s="464"/>
      <c r="S898" s="464"/>
      <c r="T898" s="464"/>
      <c r="U898" s="464"/>
      <c r="V898" s="464"/>
      <c r="W898" s="464"/>
      <c r="X898" s="467"/>
    </row>
    <row r="899" spans="1:24">
      <c r="A899" s="490">
        <v>896</v>
      </c>
      <c r="B899" s="474" t="s">
        <v>1627</v>
      </c>
      <c r="C899" s="446" t="s">
        <v>1754</v>
      </c>
      <c r="D899" s="446">
        <v>2021</v>
      </c>
      <c r="E899" s="462" t="s">
        <v>19</v>
      </c>
      <c r="F899" s="462" t="s">
        <v>2572</v>
      </c>
      <c r="G899" s="464"/>
      <c r="H899" s="464"/>
      <c r="I899" s="464" t="s">
        <v>20</v>
      </c>
      <c r="J899" s="464"/>
      <c r="K899" s="464"/>
      <c r="L899" s="464"/>
      <c r="M899" s="464"/>
      <c r="N899" s="464"/>
      <c r="O899" s="464"/>
      <c r="P899" s="464"/>
      <c r="Q899" s="464"/>
      <c r="R899" s="464"/>
      <c r="S899" s="464"/>
      <c r="T899" s="464"/>
      <c r="U899" s="464"/>
      <c r="V899" s="464"/>
      <c r="W899" s="464"/>
      <c r="X899" s="467"/>
    </row>
    <row r="900" spans="1:24">
      <c r="A900" s="490">
        <v>897</v>
      </c>
      <c r="B900" s="474" t="s">
        <v>1627</v>
      </c>
      <c r="C900" s="446" t="s">
        <v>1631</v>
      </c>
      <c r="D900" s="446">
        <v>2021</v>
      </c>
      <c r="E900" s="462" t="s">
        <v>19</v>
      </c>
      <c r="F900" s="462" t="s">
        <v>2572</v>
      </c>
      <c r="G900" s="464"/>
      <c r="H900" s="464"/>
      <c r="I900" s="464" t="s">
        <v>20</v>
      </c>
      <c r="J900" s="464" t="s">
        <v>20</v>
      </c>
      <c r="K900" s="464"/>
      <c r="L900" s="464"/>
      <c r="M900" s="464"/>
      <c r="N900" s="464"/>
      <c r="O900" s="464"/>
      <c r="P900" s="464"/>
      <c r="Q900" s="464"/>
      <c r="R900" s="464"/>
      <c r="S900" s="464"/>
      <c r="T900" s="464"/>
      <c r="U900" s="464"/>
      <c r="V900" s="464"/>
      <c r="W900" s="464"/>
      <c r="X900" s="467"/>
    </row>
    <row r="901" spans="1:24">
      <c r="A901" s="490">
        <v>898</v>
      </c>
      <c r="B901" s="482" t="s">
        <v>1627</v>
      </c>
      <c r="C901" s="464" t="s">
        <v>2622</v>
      </c>
      <c r="D901" s="478">
        <v>2017</v>
      </c>
      <c r="E901" s="478" t="s">
        <v>19</v>
      </c>
      <c r="F901" s="464" t="s">
        <v>2000</v>
      </c>
      <c r="G901" s="464" t="s">
        <v>25</v>
      </c>
      <c r="H901" s="464" t="s">
        <v>20</v>
      </c>
      <c r="I901" s="464" t="s">
        <v>20</v>
      </c>
      <c r="J901" s="464" t="s">
        <v>25</v>
      </c>
      <c r="K901" s="464" t="s">
        <v>20</v>
      </c>
      <c r="L901" s="464" t="s">
        <v>25</v>
      </c>
      <c r="M901" s="464" t="s">
        <v>25</v>
      </c>
      <c r="N901" s="464" t="s">
        <v>25</v>
      </c>
      <c r="O901" s="464" t="s">
        <v>25</v>
      </c>
      <c r="P901" s="464" t="s">
        <v>25</v>
      </c>
      <c r="Q901" s="464" t="s">
        <v>25</v>
      </c>
      <c r="R901" s="464" t="s">
        <v>25</v>
      </c>
      <c r="S901" s="464" t="s">
        <v>25</v>
      </c>
      <c r="T901" s="464" t="s">
        <v>25</v>
      </c>
      <c r="U901" s="464" t="s">
        <v>25</v>
      </c>
      <c r="V901" s="464" t="s">
        <v>25</v>
      </c>
      <c r="W901" s="464" t="s">
        <v>25</v>
      </c>
      <c r="X901" s="467" t="s">
        <v>25</v>
      </c>
    </row>
    <row r="902" spans="1:24">
      <c r="A902" s="490">
        <v>899</v>
      </c>
      <c r="B902" s="474" t="s">
        <v>371</v>
      </c>
      <c r="C902" s="446" t="s">
        <v>1484</v>
      </c>
      <c r="D902" s="446">
        <v>2022</v>
      </c>
      <c r="E902" s="462" t="s">
        <v>19</v>
      </c>
      <c r="F902" s="462" t="s">
        <v>2572</v>
      </c>
      <c r="G902" s="464" t="s">
        <v>20</v>
      </c>
      <c r="H902" s="464"/>
      <c r="I902" s="464" t="s">
        <v>20</v>
      </c>
      <c r="J902" s="464"/>
      <c r="K902" s="464"/>
      <c r="L902" s="464"/>
      <c r="M902" s="464"/>
      <c r="N902" s="464"/>
      <c r="O902" s="464"/>
      <c r="P902" s="464"/>
      <c r="Q902" s="464"/>
      <c r="R902" s="464"/>
      <c r="S902" s="464"/>
      <c r="T902" s="464"/>
      <c r="U902" s="464"/>
      <c r="V902" s="464"/>
      <c r="W902" s="464"/>
      <c r="X902" s="467"/>
    </row>
    <row r="903" spans="1:24">
      <c r="A903" s="490">
        <v>900</v>
      </c>
      <c r="B903" s="474" t="s">
        <v>371</v>
      </c>
      <c r="C903" s="446" t="s">
        <v>1483</v>
      </c>
      <c r="D903" s="446">
        <v>2014</v>
      </c>
      <c r="E903" s="462">
        <v>2018</v>
      </c>
      <c r="F903" s="462" t="s">
        <v>2572</v>
      </c>
      <c r="G903" s="464" t="s">
        <v>20</v>
      </c>
      <c r="H903" s="464"/>
      <c r="I903" s="464" t="s">
        <v>20</v>
      </c>
      <c r="J903" s="464"/>
      <c r="K903" s="464"/>
      <c r="L903" s="464"/>
      <c r="M903" s="464"/>
      <c r="N903" s="464"/>
      <c r="O903" s="464"/>
      <c r="P903" s="464"/>
      <c r="Q903" s="464"/>
      <c r="R903" s="464"/>
      <c r="S903" s="464"/>
      <c r="T903" s="464"/>
      <c r="U903" s="464"/>
      <c r="V903" s="464"/>
      <c r="W903" s="464"/>
      <c r="X903" s="467"/>
    </row>
    <row r="904" spans="1:24">
      <c r="A904" s="490">
        <v>901</v>
      </c>
      <c r="B904" s="474" t="s">
        <v>371</v>
      </c>
      <c r="C904" s="446" t="s">
        <v>1483</v>
      </c>
      <c r="D904" s="446">
        <v>2019</v>
      </c>
      <c r="E904" s="462" t="s">
        <v>19</v>
      </c>
      <c r="F904" s="462" t="s">
        <v>2572</v>
      </c>
      <c r="G904" s="464" t="s">
        <v>20</v>
      </c>
      <c r="H904" s="464"/>
      <c r="I904" s="464" t="s">
        <v>20</v>
      </c>
      <c r="J904" s="464"/>
      <c r="K904" s="464"/>
      <c r="L904" s="464"/>
      <c r="M904" s="464"/>
      <c r="N904" s="464"/>
      <c r="O904" s="464"/>
      <c r="P904" s="464"/>
      <c r="Q904" s="464"/>
      <c r="R904" s="464"/>
      <c r="S904" s="464"/>
      <c r="T904" s="464"/>
      <c r="U904" s="464"/>
      <c r="V904" s="464"/>
      <c r="W904" s="464"/>
      <c r="X904" s="467"/>
    </row>
    <row r="905" spans="1:24">
      <c r="A905" s="490">
        <v>902</v>
      </c>
      <c r="B905" s="474" t="s">
        <v>371</v>
      </c>
      <c r="C905" s="446">
        <v>5</v>
      </c>
      <c r="D905" s="446">
        <v>2010</v>
      </c>
      <c r="E905" s="462">
        <v>2015</v>
      </c>
      <c r="F905" s="462" t="s">
        <v>2572</v>
      </c>
      <c r="G905" s="464" t="s">
        <v>20</v>
      </c>
      <c r="H905" s="464"/>
      <c r="I905" s="469" t="s">
        <v>20</v>
      </c>
      <c r="J905" s="464"/>
      <c r="K905" s="464"/>
      <c r="L905" s="464"/>
      <c r="M905" s="464"/>
      <c r="N905" s="464"/>
      <c r="O905" s="464"/>
      <c r="P905" s="464"/>
      <c r="Q905" s="464"/>
      <c r="R905" s="464"/>
      <c r="S905" s="464"/>
      <c r="T905" s="464"/>
      <c r="U905" s="464"/>
      <c r="V905" s="464"/>
      <c r="W905" s="464"/>
      <c r="X905" s="467"/>
    </row>
    <row r="906" spans="1:24">
      <c r="A906" s="490">
        <v>903</v>
      </c>
      <c r="B906" s="474" t="s">
        <v>371</v>
      </c>
      <c r="C906" s="446">
        <v>6</v>
      </c>
      <c r="D906" s="446">
        <v>2012</v>
      </c>
      <c r="E906" s="462" t="s">
        <v>19</v>
      </c>
      <c r="F906" s="462" t="s">
        <v>2572</v>
      </c>
      <c r="G906" s="464" t="s">
        <v>20</v>
      </c>
      <c r="H906" s="464"/>
      <c r="I906" s="469" t="s">
        <v>20</v>
      </c>
      <c r="J906" s="464"/>
      <c r="K906" s="464"/>
      <c r="L906" s="464"/>
      <c r="M906" s="464"/>
      <c r="N906" s="464"/>
      <c r="O906" s="464"/>
      <c r="P906" s="464"/>
      <c r="Q906" s="464"/>
      <c r="R906" s="464"/>
      <c r="S906" s="464"/>
      <c r="T906" s="464"/>
      <c r="U906" s="464"/>
      <c r="V906" s="464"/>
      <c r="W906" s="464"/>
      <c r="X906" s="467"/>
    </row>
    <row r="907" spans="1:24">
      <c r="A907" s="490">
        <v>904</v>
      </c>
      <c r="B907" s="474" t="s">
        <v>371</v>
      </c>
      <c r="C907" s="446" t="s">
        <v>1037</v>
      </c>
      <c r="D907" s="446">
        <v>2014</v>
      </c>
      <c r="E907" s="462" t="s">
        <v>19</v>
      </c>
      <c r="F907" s="462" t="s">
        <v>2572</v>
      </c>
      <c r="G907" s="462" t="s">
        <v>20</v>
      </c>
      <c r="H907" s="464" t="s">
        <v>20</v>
      </c>
      <c r="I907" s="464" t="s">
        <v>20</v>
      </c>
      <c r="J907" s="464"/>
      <c r="K907" s="464"/>
      <c r="L907" s="464"/>
      <c r="M907" s="464"/>
      <c r="N907" s="464"/>
      <c r="O907" s="464"/>
      <c r="P907" s="464"/>
      <c r="Q907" s="464"/>
      <c r="R907" s="464"/>
      <c r="S907" s="464"/>
      <c r="T907" s="464"/>
      <c r="U907" s="464"/>
      <c r="V907" s="464"/>
      <c r="W907" s="464"/>
      <c r="X907" s="467"/>
    </row>
    <row r="908" spans="1:24">
      <c r="A908" s="490">
        <v>905</v>
      </c>
      <c r="B908" s="474" t="s">
        <v>371</v>
      </c>
      <c r="C908" s="446" t="s">
        <v>1037</v>
      </c>
      <c r="D908" s="446">
        <v>2016</v>
      </c>
      <c r="E908" s="462">
        <v>2019</v>
      </c>
      <c r="F908" s="462" t="s">
        <v>2572</v>
      </c>
      <c r="G908" s="462" t="s">
        <v>20</v>
      </c>
      <c r="H908" s="464"/>
      <c r="I908" s="464" t="s">
        <v>20</v>
      </c>
      <c r="J908" s="464"/>
      <c r="K908" s="464"/>
      <c r="L908" s="464"/>
      <c r="M908" s="464"/>
      <c r="N908" s="464"/>
      <c r="O908" s="464"/>
      <c r="P908" s="464"/>
      <c r="Q908" s="464"/>
      <c r="R908" s="464"/>
      <c r="S908" s="464"/>
      <c r="T908" s="464"/>
      <c r="U908" s="464"/>
      <c r="V908" s="464"/>
      <c r="W908" s="464"/>
      <c r="X908" s="467"/>
    </row>
    <row r="909" spans="1:24">
      <c r="A909" s="490">
        <v>906</v>
      </c>
      <c r="B909" s="474" t="s">
        <v>371</v>
      </c>
      <c r="C909" s="446" t="s">
        <v>1485</v>
      </c>
      <c r="D909" s="446">
        <v>2019</v>
      </c>
      <c r="E909" s="462" t="s">
        <v>19</v>
      </c>
      <c r="F909" s="462" t="s">
        <v>2572</v>
      </c>
      <c r="G909" s="462" t="s">
        <v>20</v>
      </c>
      <c r="H909" s="464"/>
      <c r="I909" s="464" t="s">
        <v>20</v>
      </c>
      <c r="J909" s="464"/>
      <c r="K909" s="464"/>
      <c r="L909" s="464"/>
      <c r="M909" s="464"/>
      <c r="N909" s="464"/>
      <c r="O909" s="464"/>
      <c r="P909" s="464"/>
      <c r="Q909" s="464"/>
      <c r="R909" s="464"/>
      <c r="S909" s="464"/>
      <c r="T909" s="464"/>
      <c r="U909" s="464"/>
      <c r="V909" s="464"/>
      <c r="W909" s="464"/>
      <c r="X909" s="467"/>
    </row>
    <row r="910" spans="1:24">
      <c r="A910" s="490">
        <v>907</v>
      </c>
      <c r="B910" s="474" t="s">
        <v>371</v>
      </c>
      <c r="C910" s="446" t="s">
        <v>1038</v>
      </c>
      <c r="D910" s="446">
        <v>2012</v>
      </c>
      <c r="E910" s="462">
        <v>2019</v>
      </c>
      <c r="F910" s="462" t="s">
        <v>2572</v>
      </c>
      <c r="G910" s="468" t="s">
        <v>20</v>
      </c>
      <c r="H910" s="464"/>
      <c r="I910" s="464" t="s">
        <v>20</v>
      </c>
      <c r="J910" s="464"/>
      <c r="K910" s="464"/>
      <c r="L910" s="464"/>
      <c r="M910" s="464"/>
      <c r="N910" s="464"/>
      <c r="O910" s="464"/>
      <c r="P910" s="464"/>
      <c r="Q910" s="464"/>
      <c r="R910" s="464"/>
      <c r="S910" s="464"/>
      <c r="T910" s="464"/>
      <c r="U910" s="464"/>
      <c r="V910" s="464"/>
      <c r="W910" s="464"/>
      <c r="X910" s="467"/>
    </row>
    <row r="911" spans="1:24">
      <c r="A911" s="490">
        <v>908</v>
      </c>
      <c r="B911" s="474" t="s">
        <v>371</v>
      </c>
      <c r="C911" s="446" t="s">
        <v>1038</v>
      </c>
      <c r="D911" s="446">
        <v>2016</v>
      </c>
      <c r="E911" s="462" t="s">
        <v>19</v>
      </c>
      <c r="F911" s="462" t="s">
        <v>2572</v>
      </c>
      <c r="G911" s="464" t="s">
        <v>20</v>
      </c>
      <c r="H911" s="464"/>
      <c r="I911" s="464" t="s">
        <v>20</v>
      </c>
      <c r="J911" s="464"/>
      <c r="K911" s="464"/>
      <c r="L911" s="464"/>
      <c r="M911" s="464"/>
      <c r="N911" s="464"/>
      <c r="O911" s="464"/>
      <c r="P911" s="464"/>
      <c r="Q911" s="464"/>
      <c r="R911" s="464"/>
      <c r="S911" s="464"/>
      <c r="T911" s="464"/>
      <c r="U911" s="464"/>
      <c r="V911" s="464"/>
      <c r="W911" s="464"/>
      <c r="X911" s="467"/>
    </row>
    <row r="912" spans="1:24">
      <c r="A912" s="490">
        <v>909</v>
      </c>
      <c r="B912" s="474" t="s">
        <v>371</v>
      </c>
      <c r="C912" s="446" t="s">
        <v>1486</v>
      </c>
      <c r="D912" s="446">
        <v>2022</v>
      </c>
      <c r="E912" s="462" t="s">
        <v>19</v>
      </c>
      <c r="F912" s="462" t="s">
        <v>2572</v>
      </c>
      <c r="G912" s="464" t="s">
        <v>20</v>
      </c>
      <c r="H912" s="464"/>
      <c r="I912" s="464" t="s">
        <v>20</v>
      </c>
      <c r="J912" s="464"/>
      <c r="K912" s="464"/>
      <c r="L912" s="464"/>
      <c r="M912" s="464"/>
      <c r="N912" s="464"/>
      <c r="O912" s="464"/>
      <c r="P912" s="464"/>
      <c r="Q912" s="464"/>
      <c r="R912" s="464"/>
      <c r="S912" s="464"/>
      <c r="T912" s="464"/>
      <c r="U912" s="464"/>
      <c r="V912" s="464"/>
      <c r="W912" s="464"/>
      <c r="X912" s="467"/>
    </row>
    <row r="913" spans="1:24">
      <c r="A913" s="490">
        <v>910</v>
      </c>
      <c r="B913" s="474" t="s">
        <v>371</v>
      </c>
      <c r="C913" s="446" t="s">
        <v>1487</v>
      </c>
      <c r="D913" s="446">
        <v>2022</v>
      </c>
      <c r="E913" s="462" t="s">
        <v>19</v>
      </c>
      <c r="F913" s="462" t="s">
        <v>2572</v>
      </c>
      <c r="G913" s="464" t="s">
        <v>20</v>
      </c>
      <c r="H913" s="464"/>
      <c r="I913" s="464" t="s">
        <v>20</v>
      </c>
      <c r="J913" s="464"/>
      <c r="K913" s="464"/>
      <c r="L913" s="464"/>
      <c r="M913" s="464"/>
      <c r="N913" s="464"/>
      <c r="O913" s="464"/>
      <c r="P913" s="464"/>
      <c r="Q913" s="464"/>
      <c r="R913" s="464"/>
      <c r="S913" s="464"/>
      <c r="T913" s="464"/>
      <c r="U913" s="464"/>
      <c r="V913" s="464"/>
      <c r="W913" s="464"/>
      <c r="X913" s="467"/>
    </row>
    <row r="914" spans="1:24">
      <c r="A914" s="490">
        <v>911</v>
      </c>
      <c r="B914" s="474" t="s">
        <v>371</v>
      </c>
      <c r="C914" s="446" t="s">
        <v>1488</v>
      </c>
      <c r="D914" s="446">
        <v>2023</v>
      </c>
      <c r="E914" s="462" t="s">
        <v>19</v>
      </c>
      <c r="F914" s="462" t="s">
        <v>2572</v>
      </c>
      <c r="G914" s="464" t="s">
        <v>20</v>
      </c>
      <c r="H914" s="464"/>
      <c r="I914" s="464" t="s">
        <v>20</v>
      </c>
      <c r="J914" s="464"/>
      <c r="K914" s="464"/>
      <c r="L914" s="464"/>
      <c r="M914" s="464"/>
      <c r="N914" s="464"/>
      <c r="O914" s="464"/>
      <c r="P914" s="464"/>
      <c r="Q914" s="464"/>
      <c r="R914" s="464"/>
      <c r="S914" s="464"/>
      <c r="T914" s="464"/>
      <c r="U914" s="464"/>
      <c r="V914" s="464"/>
      <c r="W914" s="464"/>
      <c r="X914" s="467"/>
    </row>
    <row r="915" spans="1:24">
      <c r="A915" s="490">
        <v>912</v>
      </c>
      <c r="B915" s="474" t="s">
        <v>371</v>
      </c>
      <c r="C915" s="446" t="s">
        <v>1491</v>
      </c>
      <c r="D915" s="446">
        <v>2024</v>
      </c>
      <c r="E915" s="462" t="s">
        <v>19</v>
      </c>
      <c r="F915" s="462" t="s">
        <v>2572</v>
      </c>
      <c r="G915" s="464" t="s">
        <v>20</v>
      </c>
      <c r="H915" s="464"/>
      <c r="I915" s="464" t="s">
        <v>20</v>
      </c>
      <c r="J915" s="464"/>
      <c r="K915" s="464"/>
      <c r="L915" s="464"/>
      <c r="M915" s="464"/>
      <c r="N915" s="464"/>
      <c r="O915" s="464"/>
      <c r="P915" s="464"/>
      <c r="Q915" s="464"/>
      <c r="R915" s="464"/>
      <c r="S915" s="464"/>
      <c r="T915" s="464"/>
      <c r="U915" s="464"/>
      <c r="V915" s="464"/>
      <c r="W915" s="464"/>
      <c r="X915" s="467"/>
    </row>
    <row r="916" spans="1:24">
      <c r="A916" s="490">
        <v>913</v>
      </c>
      <c r="B916" s="474" t="s">
        <v>371</v>
      </c>
      <c r="C916" s="446" t="s">
        <v>1039</v>
      </c>
      <c r="D916" s="446">
        <v>2016</v>
      </c>
      <c r="E916" s="462">
        <v>2020</v>
      </c>
      <c r="F916" s="462" t="s">
        <v>2572</v>
      </c>
      <c r="G916" s="464" t="s">
        <v>20</v>
      </c>
      <c r="H916" s="464"/>
      <c r="I916" s="464" t="s">
        <v>20</v>
      </c>
      <c r="J916" s="464"/>
      <c r="K916" s="464"/>
      <c r="L916" s="464"/>
      <c r="M916" s="464"/>
      <c r="N916" s="464"/>
      <c r="O916" s="464"/>
      <c r="P916" s="464"/>
      <c r="Q916" s="464"/>
      <c r="R916" s="464"/>
      <c r="S916" s="464"/>
      <c r="T916" s="464"/>
      <c r="U916" s="464"/>
      <c r="V916" s="464"/>
      <c r="W916" s="464"/>
      <c r="X916" s="467"/>
    </row>
    <row r="917" spans="1:24">
      <c r="A917" s="490">
        <v>914</v>
      </c>
      <c r="B917" s="474" t="s">
        <v>371</v>
      </c>
      <c r="C917" s="446" t="s">
        <v>1490</v>
      </c>
      <c r="D917" s="446">
        <v>2023</v>
      </c>
      <c r="E917" s="462" t="s">
        <v>19</v>
      </c>
      <c r="F917" s="462" t="s">
        <v>2572</v>
      </c>
      <c r="G917" s="464" t="s">
        <v>20</v>
      </c>
      <c r="H917" s="464"/>
      <c r="I917" s="464" t="s">
        <v>20</v>
      </c>
      <c r="J917" s="464"/>
      <c r="K917" s="464"/>
      <c r="L917" s="464"/>
      <c r="M917" s="464"/>
      <c r="N917" s="464"/>
      <c r="O917" s="464"/>
      <c r="P917" s="464"/>
      <c r="Q917" s="464"/>
      <c r="R917" s="464"/>
      <c r="S917" s="464"/>
      <c r="T917" s="464"/>
      <c r="U917" s="464"/>
      <c r="V917" s="464"/>
      <c r="W917" s="464"/>
      <c r="X917" s="467"/>
    </row>
    <row r="918" spans="1:24">
      <c r="A918" s="490">
        <v>915</v>
      </c>
      <c r="B918" s="474" t="s">
        <v>371</v>
      </c>
      <c r="C918" s="446" t="s">
        <v>1755</v>
      </c>
      <c r="D918" s="446">
        <v>2023</v>
      </c>
      <c r="E918" s="462" t="s">
        <v>19</v>
      </c>
      <c r="F918" s="462" t="s">
        <v>2572</v>
      </c>
      <c r="G918" s="464"/>
      <c r="H918" s="464" t="s">
        <v>20</v>
      </c>
      <c r="I918" s="464" t="s">
        <v>20</v>
      </c>
      <c r="J918" s="464"/>
      <c r="K918" s="464"/>
      <c r="L918" s="464"/>
      <c r="M918" s="464"/>
      <c r="N918" s="464"/>
      <c r="O918" s="464"/>
      <c r="P918" s="464"/>
      <c r="Q918" s="464"/>
      <c r="R918" s="464"/>
      <c r="S918" s="464"/>
      <c r="T918" s="464"/>
      <c r="U918" s="464"/>
      <c r="V918" s="464"/>
      <c r="W918" s="464"/>
      <c r="X918" s="467"/>
    </row>
    <row r="919" spans="1:24">
      <c r="A919" s="490">
        <v>916</v>
      </c>
      <c r="B919" s="474" t="s">
        <v>371</v>
      </c>
      <c r="C919" s="446" t="s">
        <v>1040</v>
      </c>
      <c r="D919" s="446">
        <v>2011</v>
      </c>
      <c r="E919" s="462">
        <v>2014</v>
      </c>
      <c r="F919" s="462" t="s">
        <v>2572</v>
      </c>
      <c r="G919" s="464" t="s">
        <v>20</v>
      </c>
      <c r="H919" s="464"/>
      <c r="I919" s="464" t="s">
        <v>20</v>
      </c>
      <c r="J919" s="464"/>
      <c r="K919" s="464"/>
      <c r="L919" s="464"/>
      <c r="M919" s="464"/>
      <c r="N919" s="464"/>
      <c r="O919" s="464"/>
      <c r="P919" s="464"/>
      <c r="Q919" s="464"/>
      <c r="R919" s="464"/>
      <c r="S919" s="464"/>
      <c r="T919" s="464"/>
      <c r="U919" s="464"/>
      <c r="V919" s="464"/>
      <c r="W919" s="464"/>
      <c r="X919" s="467"/>
    </row>
    <row r="920" spans="1:24">
      <c r="A920" s="490">
        <v>917</v>
      </c>
      <c r="B920" s="474" t="s">
        <v>371</v>
      </c>
      <c r="C920" s="446" t="s">
        <v>1041</v>
      </c>
      <c r="D920" s="446">
        <v>2011</v>
      </c>
      <c r="E920" s="462">
        <v>2019</v>
      </c>
      <c r="F920" s="462" t="s">
        <v>2572</v>
      </c>
      <c r="G920" s="464" t="s">
        <v>20</v>
      </c>
      <c r="H920" s="464"/>
      <c r="I920" s="464" t="s">
        <v>20</v>
      </c>
      <c r="J920" s="464"/>
      <c r="K920" s="464"/>
      <c r="L920" s="464"/>
      <c r="M920" s="464"/>
      <c r="N920" s="464"/>
      <c r="O920" s="464"/>
      <c r="P920" s="464"/>
      <c r="Q920" s="464"/>
      <c r="R920" s="464"/>
      <c r="S920" s="464"/>
      <c r="T920" s="464"/>
      <c r="U920" s="464"/>
      <c r="V920" s="464"/>
      <c r="W920" s="464"/>
      <c r="X920" s="467"/>
    </row>
    <row r="921" spans="1:24">
      <c r="A921" s="490">
        <v>918</v>
      </c>
      <c r="B921" s="474" t="s">
        <v>371</v>
      </c>
      <c r="C921" s="446" t="s">
        <v>1042</v>
      </c>
      <c r="D921" s="446">
        <v>2012</v>
      </c>
      <c r="E921" s="462">
        <v>2015</v>
      </c>
      <c r="F921" s="462" t="s">
        <v>2572</v>
      </c>
      <c r="G921" s="464" t="s">
        <v>20</v>
      </c>
      <c r="H921" s="464"/>
      <c r="I921" s="464" t="s">
        <v>20</v>
      </c>
      <c r="J921" s="464"/>
      <c r="K921" s="464"/>
      <c r="L921" s="464"/>
      <c r="M921" s="464"/>
      <c r="N921" s="464"/>
      <c r="O921" s="464"/>
      <c r="P921" s="464"/>
      <c r="Q921" s="464"/>
      <c r="R921" s="464"/>
      <c r="S921" s="464"/>
      <c r="T921" s="464"/>
      <c r="U921" s="464"/>
      <c r="V921" s="464"/>
      <c r="W921" s="464"/>
      <c r="X921" s="467"/>
    </row>
    <row r="922" spans="1:24">
      <c r="A922" s="490">
        <v>919</v>
      </c>
      <c r="B922" s="474" t="s">
        <v>371</v>
      </c>
      <c r="C922" s="446" t="s">
        <v>1043</v>
      </c>
      <c r="D922" s="446">
        <v>2014</v>
      </c>
      <c r="E922" s="462">
        <v>2019</v>
      </c>
      <c r="F922" s="462" t="s">
        <v>2572</v>
      </c>
      <c r="G922" s="464" t="s">
        <v>20</v>
      </c>
      <c r="H922" s="464"/>
      <c r="I922" s="464" t="s">
        <v>20</v>
      </c>
      <c r="J922" s="464"/>
      <c r="K922" s="464"/>
      <c r="L922" s="464"/>
      <c r="M922" s="464"/>
      <c r="N922" s="464"/>
      <c r="O922" s="464"/>
      <c r="P922" s="464"/>
      <c r="Q922" s="464"/>
      <c r="R922" s="464"/>
      <c r="S922" s="464"/>
      <c r="T922" s="464"/>
      <c r="U922" s="464"/>
      <c r="V922" s="464"/>
      <c r="W922" s="464"/>
      <c r="X922" s="467"/>
    </row>
    <row r="923" spans="1:24">
      <c r="A923" s="490">
        <v>920</v>
      </c>
      <c r="B923" s="474" t="s">
        <v>371</v>
      </c>
      <c r="C923" s="446" t="s">
        <v>1044</v>
      </c>
      <c r="D923" s="446">
        <v>2012</v>
      </c>
      <c r="E923" s="462">
        <v>2020</v>
      </c>
      <c r="F923" s="462" t="s">
        <v>2572</v>
      </c>
      <c r="G923" s="464" t="s">
        <v>20</v>
      </c>
      <c r="H923" s="464"/>
      <c r="I923" s="464" t="s">
        <v>20</v>
      </c>
      <c r="J923" s="464"/>
      <c r="K923" s="464"/>
      <c r="L923" s="464"/>
      <c r="M923" s="464"/>
      <c r="N923" s="464"/>
      <c r="O923" s="464"/>
      <c r="P923" s="464"/>
      <c r="Q923" s="464"/>
      <c r="R923" s="464"/>
      <c r="S923" s="464"/>
      <c r="T923" s="464"/>
      <c r="U923" s="464"/>
      <c r="V923" s="464"/>
      <c r="W923" s="464"/>
      <c r="X923" s="467"/>
    </row>
    <row r="924" spans="1:24">
      <c r="A924" s="490">
        <v>921</v>
      </c>
      <c r="B924" s="474" t="s">
        <v>1045</v>
      </c>
      <c r="C924" s="446" t="s">
        <v>935</v>
      </c>
      <c r="D924" s="446">
        <v>2010</v>
      </c>
      <c r="E924" s="462">
        <v>2019</v>
      </c>
      <c r="F924" s="462" t="s">
        <v>2572</v>
      </c>
      <c r="G924" s="464" t="s">
        <v>20</v>
      </c>
      <c r="H924" s="464"/>
      <c r="I924" s="464" t="s">
        <v>20</v>
      </c>
      <c r="J924" s="464"/>
      <c r="K924" s="464"/>
      <c r="L924" s="464"/>
      <c r="M924" s="464"/>
      <c r="N924" s="464"/>
      <c r="O924" s="464"/>
      <c r="P924" s="464"/>
      <c r="Q924" s="464"/>
      <c r="R924" s="464"/>
      <c r="S924" s="464"/>
      <c r="T924" s="464"/>
      <c r="U924" s="464"/>
      <c r="V924" s="464"/>
      <c r="W924" s="464"/>
      <c r="X924" s="467"/>
    </row>
    <row r="925" spans="1:24">
      <c r="A925" s="490">
        <v>922</v>
      </c>
      <c r="B925" s="474" t="s">
        <v>1045</v>
      </c>
      <c r="C925" s="446" t="s">
        <v>936</v>
      </c>
      <c r="D925" s="446">
        <v>2012</v>
      </c>
      <c r="E925" s="462">
        <v>2019</v>
      </c>
      <c r="F925" s="462" t="s">
        <v>2572</v>
      </c>
      <c r="G925" s="464" t="s">
        <v>20</v>
      </c>
      <c r="H925" s="464"/>
      <c r="I925" s="464" t="s">
        <v>20</v>
      </c>
      <c r="J925" s="464"/>
      <c r="K925" s="464"/>
      <c r="L925" s="464"/>
      <c r="M925" s="464"/>
      <c r="N925" s="464"/>
      <c r="O925" s="464"/>
      <c r="P925" s="464"/>
      <c r="Q925" s="464"/>
      <c r="R925" s="464"/>
      <c r="S925" s="464"/>
      <c r="T925" s="464"/>
      <c r="U925" s="464"/>
      <c r="V925" s="464"/>
      <c r="W925" s="464"/>
      <c r="X925" s="467"/>
    </row>
    <row r="926" spans="1:24">
      <c r="A926" s="490">
        <v>923</v>
      </c>
      <c r="B926" s="474" t="s">
        <v>1045</v>
      </c>
      <c r="C926" s="446" t="s">
        <v>1061</v>
      </c>
      <c r="D926" s="446">
        <v>2018</v>
      </c>
      <c r="E926" s="462">
        <v>2018</v>
      </c>
      <c r="F926" s="462" t="s">
        <v>2572</v>
      </c>
      <c r="G926" s="464" t="s">
        <v>20</v>
      </c>
      <c r="H926" s="464"/>
      <c r="I926" s="464" t="s">
        <v>20</v>
      </c>
      <c r="J926" s="464"/>
      <c r="K926" s="464"/>
      <c r="L926" s="464"/>
      <c r="M926" s="464"/>
      <c r="N926" s="464"/>
      <c r="O926" s="464"/>
      <c r="P926" s="464"/>
      <c r="Q926" s="464"/>
      <c r="R926" s="464"/>
      <c r="S926" s="464"/>
      <c r="T926" s="464"/>
      <c r="U926" s="464"/>
      <c r="V926" s="464"/>
      <c r="W926" s="464"/>
      <c r="X926" s="467"/>
    </row>
    <row r="927" spans="1:24">
      <c r="A927" s="490">
        <v>924</v>
      </c>
      <c r="B927" s="474" t="s">
        <v>1045</v>
      </c>
      <c r="C927" s="446" t="s">
        <v>1064</v>
      </c>
      <c r="D927" s="446">
        <v>2019</v>
      </c>
      <c r="E927" s="462">
        <v>2019</v>
      </c>
      <c r="F927" s="462" t="s">
        <v>2572</v>
      </c>
      <c r="G927" s="464" t="s">
        <v>20</v>
      </c>
      <c r="H927" s="464"/>
      <c r="I927" s="464" t="s">
        <v>20</v>
      </c>
      <c r="J927" s="464"/>
      <c r="K927" s="464"/>
      <c r="L927" s="464"/>
      <c r="M927" s="464"/>
      <c r="N927" s="464"/>
      <c r="O927" s="464"/>
      <c r="P927" s="464"/>
      <c r="Q927" s="464"/>
      <c r="R927" s="464"/>
      <c r="S927" s="464"/>
      <c r="T927" s="464"/>
      <c r="U927" s="464"/>
      <c r="V927" s="464"/>
      <c r="W927" s="464"/>
      <c r="X927" s="467"/>
    </row>
    <row r="928" spans="1:24">
      <c r="A928" s="490">
        <v>925</v>
      </c>
      <c r="B928" s="474" t="s">
        <v>1045</v>
      </c>
      <c r="C928" s="446" t="s">
        <v>1062</v>
      </c>
      <c r="D928" s="446">
        <v>2016</v>
      </c>
      <c r="E928" s="462">
        <v>2016</v>
      </c>
      <c r="F928" s="462" t="s">
        <v>2572</v>
      </c>
      <c r="G928" s="464" t="s">
        <v>20</v>
      </c>
      <c r="H928" s="464"/>
      <c r="I928" s="464" t="s">
        <v>20</v>
      </c>
      <c r="J928" s="464"/>
      <c r="K928" s="464"/>
      <c r="L928" s="464"/>
      <c r="M928" s="464"/>
      <c r="N928" s="464"/>
      <c r="O928" s="464"/>
      <c r="P928" s="464"/>
      <c r="Q928" s="464"/>
      <c r="R928" s="464"/>
      <c r="S928" s="464"/>
      <c r="T928" s="464"/>
      <c r="U928" s="464"/>
      <c r="V928" s="464"/>
      <c r="W928" s="464"/>
      <c r="X928" s="467"/>
    </row>
    <row r="929" spans="1:24">
      <c r="A929" s="490">
        <v>926</v>
      </c>
      <c r="B929" s="481" t="s">
        <v>405</v>
      </c>
      <c r="C929" s="486" t="s">
        <v>1858</v>
      </c>
      <c r="D929" s="446">
        <v>2021</v>
      </c>
      <c r="E929" s="446" t="s">
        <v>19</v>
      </c>
      <c r="F929" s="446" t="s">
        <v>1990</v>
      </c>
      <c r="G929" s="464"/>
      <c r="H929" s="464"/>
      <c r="I929" s="464" t="s">
        <v>20</v>
      </c>
      <c r="J929" s="464"/>
      <c r="K929" s="464" t="s">
        <v>20</v>
      </c>
      <c r="L929" s="464"/>
      <c r="M929" s="464" t="s">
        <v>20</v>
      </c>
      <c r="N929" s="464" t="s">
        <v>20</v>
      </c>
      <c r="O929" s="464" t="s">
        <v>20</v>
      </c>
      <c r="P929" s="464" t="s">
        <v>20</v>
      </c>
      <c r="Q929" s="464" t="s">
        <v>20</v>
      </c>
      <c r="R929" s="464" t="s">
        <v>20</v>
      </c>
      <c r="S929" s="464"/>
      <c r="T929" s="464" t="s">
        <v>20</v>
      </c>
      <c r="U929" s="464" t="s">
        <v>20</v>
      </c>
      <c r="V929" s="464" t="s">
        <v>20</v>
      </c>
      <c r="W929" s="464"/>
      <c r="X929" s="467"/>
    </row>
    <row r="930" spans="1:24">
      <c r="A930" s="490">
        <v>927</v>
      </c>
      <c r="B930" s="481" t="s">
        <v>405</v>
      </c>
      <c r="C930" s="486" t="s">
        <v>1859</v>
      </c>
      <c r="D930" s="446">
        <v>2021</v>
      </c>
      <c r="E930" s="446" t="s">
        <v>19</v>
      </c>
      <c r="F930" s="446" t="s">
        <v>1990</v>
      </c>
      <c r="G930" s="464"/>
      <c r="H930" s="464"/>
      <c r="I930" s="464" t="s">
        <v>20</v>
      </c>
      <c r="J930" s="464"/>
      <c r="K930" s="464" t="s">
        <v>20</v>
      </c>
      <c r="L930" s="464"/>
      <c r="M930" s="464" t="s">
        <v>20</v>
      </c>
      <c r="N930" s="464" t="s">
        <v>20</v>
      </c>
      <c r="O930" s="464" t="s">
        <v>20</v>
      </c>
      <c r="P930" s="464" t="s">
        <v>20</v>
      </c>
      <c r="Q930" s="464" t="s">
        <v>20</v>
      </c>
      <c r="R930" s="464" t="s">
        <v>20</v>
      </c>
      <c r="S930" s="464"/>
      <c r="T930" s="464" t="s">
        <v>20</v>
      </c>
      <c r="U930" s="464" t="s">
        <v>20</v>
      </c>
      <c r="V930" s="464" t="s">
        <v>20</v>
      </c>
      <c r="W930" s="464"/>
      <c r="X930" s="467"/>
    </row>
    <row r="931" spans="1:24">
      <c r="A931" s="490">
        <v>928</v>
      </c>
      <c r="B931" s="481" t="s">
        <v>405</v>
      </c>
      <c r="C931" s="486" t="s">
        <v>1860</v>
      </c>
      <c r="D931" s="446">
        <v>2019</v>
      </c>
      <c r="E931" s="446" t="s">
        <v>19</v>
      </c>
      <c r="F931" s="446" t="s">
        <v>1990</v>
      </c>
      <c r="G931" s="464"/>
      <c r="H931" s="464"/>
      <c r="I931" s="464" t="s">
        <v>20</v>
      </c>
      <c r="J931" s="464"/>
      <c r="K931" s="464" t="s">
        <v>20</v>
      </c>
      <c r="L931" s="464"/>
      <c r="M931" s="464" t="s">
        <v>20</v>
      </c>
      <c r="N931" s="464" t="s">
        <v>20</v>
      </c>
      <c r="O931" s="464" t="s">
        <v>20</v>
      </c>
      <c r="P931" s="464" t="s">
        <v>20</v>
      </c>
      <c r="Q931" s="464" t="s">
        <v>20</v>
      </c>
      <c r="R931" s="464" t="s">
        <v>20</v>
      </c>
      <c r="S931" s="464"/>
      <c r="T931" s="464" t="s">
        <v>20</v>
      </c>
      <c r="U931" s="464" t="s">
        <v>20</v>
      </c>
      <c r="V931" s="464" t="s">
        <v>20</v>
      </c>
      <c r="W931" s="464"/>
      <c r="X931" s="467" t="s">
        <v>20</v>
      </c>
    </row>
    <row r="932" spans="1:24">
      <c r="A932" s="490">
        <v>929</v>
      </c>
      <c r="B932" s="481" t="s">
        <v>405</v>
      </c>
      <c r="C932" s="486" t="s">
        <v>1632</v>
      </c>
      <c r="D932" s="446">
        <v>2017</v>
      </c>
      <c r="E932" s="446" t="s">
        <v>19</v>
      </c>
      <c r="F932" s="446" t="s">
        <v>1990</v>
      </c>
      <c r="G932" s="464"/>
      <c r="H932" s="464"/>
      <c r="I932" s="464" t="s">
        <v>20</v>
      </c>
      <c r="J932" s="464"/>
      <c r="K932" s="464" t="s">
        <v>20</v>
      </c>
      <c r="L932" s="464"/>
      <c r="M932" s="464" t="s">
        <v>20</v>
      </c>
      <c r="N932" s="464" t="s">
        <v>20</v>
      </c>
      <c r="O932" s="464" t="s">
        <v>20</v>
      </c>
      <c r="P932" s="464" t="s">
        <v>20</v>
      </c>
      <c r="Q932" s="464" t="s">
        <v>20</v>
      </c>
      <c r="R932" s="464" t="s">
        <v>20</v>
      </c>
      <c r="S932" s="464"/>
      <c r="T932" s="464"/>
      <c r="U932" s="464" t="s">
        <v>20</v>
      </c>
      <c r="V932" s="464" t="s">
        <v>20</v>
      </c>
      <c r="W932" s="464"/>
      <c r="X932" s="467" t="s">
        <v>20</v>
      </c>
    </row>
    <row r="933" spans="1:24">
      <c r="A933" s="490">
        <v>930</v>
      </c>
      <c r="B933" s="481" t="s">
        <v>405</v>
      </c>
      <c r="C933" s="486" t="s">
        <v>1861</v>
      </c>
      <c r="D933" s="446">
        <v>2020</v>
      </c>
      <c r="E933" s="446" t="s">
        <v>19</v>
      </c>
      <c r="F933" s="446" t="s">
        <v>1990</v>
      </c>
      <c r="G933" s="464"/>
      <c r="H933" s="464"/>
      <c r="I933" s="464" t="s">
        <v>20</v>
      </c>
      <c r="J933" s="464" t="s">
        <v>20</v>
      </c>
      <c r="K933" s="464" t="s">
        <v>20</v>
      </c>
      <c r="L933" s="464"/>
      <c r="M933" s="464" t="s">
        <v>20</v>
      </c>
      <c r="N933" s="464" t="s">
        <v>20</v>
      </c>
      <c r="O933" s="464" t="s">
        <v>20</v>
      </c>
      <c r="P933" s="464" t="s">
        <v>20</v>
      </c>
      <c r="Q933" s="464" t="s">
        <v>20</v>
      </c>
      <c r="R933" s="464" t="s">
        <v>20</v>
      </c>
      <c r="S933" s="464"/>
      <c r="T933" s="464"/>
      <c r="U933" s="464" t="s">
        <v>20</v>
      </c>
      <c r="V933" s="464" t="s">
        <v>20</v>
      </c>
      <c r="W933" s="464"/>
      <c r="X933" s="467" t="s">
        <v>20</v>
      </c>
    </row>
    <row r="934" spans="1:24">
      <c r="A934" s="490">
        <v>931</v>
      </c>
      <c r="B934" s="481" t="s">
        <v>405</v>
      </c>
      <c r="C934" s="486" t="s">
        <v>1862</v>
      </c>
      <c r="D934" s="446">
        <v>2014</v>
      </c>
      <c r="E934" s="446">
        <v>2023</v>
      </c>
      <c r="F934" s="446" t="s">
        <v>1990</v>
      </c>
      <c r="G934" s="464"/>
      <c r="H934" s="464"/>
      <c r="I934" s="464" t="s">
        <v>20</v>
      </c>
      <c r="J934" s="464"/>
      <c r="K934" s="464" t="s">
        <v>20</v>
      </c>
      <c r="L934" s="464"/>
      <c r="M934" s="464"/>
      <c r="N934" s="464"/>
      <c r="O934" s="464"/>
      <c r="P934" s="464"/>
      <c r="Q934" s="464"/>
      <c r="R934" s="464"/>
      <c r="S934" s="464"/>
      <c r="T934" s="464"/>
      <c r="U934" s="464"/>
      <c r="V934" s="464"/>
      <c r="W934" s="464"/>
      <c r="X934" s="467"/>
    </row>
    <row r="935" spans="1:24">
      <c r="A935" s="490">
        <v>932</v>
      </c>
      <c r="B935" s="474" t="s">
        <v>1209</v>
      </c>
      <c r="C935" s="446" t="s">
        <v>802</v>
      </c>
      <c r="D935" s="446">
        <v>2004</v>
      </c>
      <c r="E935" s="462">
        <v>2012</v>
      </c>
      <c r="F935" s="462" t="s">
        <v>2572</v>
      </c>
      <c r="G935" s="464" t="s">
        <v>20</v>
      </c>
      <c r="H935" s="464"/>
      <c r="I935" s="464" t="s">
        <v>20</v>
      </c>
      <c r="J935" s="464"/>
      <c r="K935" s="464"/>
      <c r="L935" s="464"/>
      <c r="M935" s="464"/>
      <c r="N935" s="464"/>
      <c r="O935" s="464"/>
      <c r="P935" s="464"/>
      <c r="Q935" s="464"/>
      <c r="R935" s="464"/>
      <c r="S935" s="464"/>
      <c r="T935" s="464"/>
      <c r="U935" s="464"/>
      <c r="V935" s="464"/>
      <c r="W935" s="464"/>
      <c r="X935" s="467"/>
    </row>
    <row r="936" spans="1:24">
      <c r="A936" s="490">
        <v>933</v>
      </c>
      <c r="B936" s="474" t="s">
        <v>1209</v>
      </c>
      <c r="C936" s="446" t="s">
        <v>802</v>
      </c>
      <c r="D936" s="446">
        <v>2004</v>
      </c>
      <c r="E936" s="462">
        <v>2012</v>
      </c>
      <c r="F936" s="462" t="s">
        <v>2572</v>
      </c>
      <c r="G936" s="464" t="s">
        <v>20</v>
      </c>
      <c r="H936" s="464"/>
      <c r="I936" s="464" t="s">
        <v>20</v>
      </c>
      <c r="J936" s="464"/>
      <c r="K936" s="464"/>
      <c r="L936" s="464"/>
      <c r="M936" s="464"/>
      <c r="N936" s="464"/>
      <c r="O936" s="464"/>
      <c r="P936" s="464"/>
      <c r="Q936" s="464"/>
      <c r="R936" s="464"/>
      <c r="S936" s="464"/>
      <c r="T936" s="464"/>
      <c r="U936" s="464"/>
      <c r="V936" s="464"/>
      <c r="W936" s="464"/>
      <c r="X936" s="467"/>
    </row>
    <row r="937" spans="1:24">
      <c r="A937" s="490">
        <v>934</v>
      </c>
      <c r="B937" s="474" t="s">
        <v>1209</v>
      </c>
      <c r="C937" s="446" t="s">
        <v>802</v>
      </c>
      <c r="D937" s="446">
        <v>2012</v>
      </c>
      <c r="E937" s="462">
        <v>2018</v>
      </c>
      <c r="F937" s="462" t="s">
        <v>2572</v>
      </c>
      <c r="G937" s="464" t="s">
        <v>20</v>
      </c>
      <c r="H937" s="464"/>
      <c r="I937" s="464" t="s">
        <v>20</v>
      </c>
      <c r="J937" s="464"/>
      <c r="K937" s="464"/>
      <c r="L937" s="464"/>
      <c r="M937" s="464"/>
      <c r="N937" s="464"/>
      <c r="O937" s="464"/>
      <c r="P937" s="464"/>
      <c r="Q937" s="464"/>
      <c r="R937" s="464"/>
      <c r="S937" s="464"/>
      <c r="T937" s="464"/>
      <c r="U937" s="464"/>
      <c r="V937" s="464"/>
      <c r="W937" s="464"/>
      <c r="X937" s="467"/>
    </row>
    <row r="938" spans="1:24">
      <c r="A938" s="490">
        <v>935</v>
      </c>
      <c r="B938" s="474" t="s">
        <v>1209</v>
      </c>
      <c r="C938" s="446" t="s">
        <v>802</v>
      </c>
      <c r="D938" s="446">
        <v>2018</v>
      </c>
      <c r="E938" s="462" t="s">
        <v>19</v>
      </c>
      <c r="F938" s="462" t="s">
        <v>2572</v>
      </c>
      <c r="G938" s="464" t="s">
        <v>20</v>
      </c>
      <c r="H938" s="464"/>
      <c r="I938" s="464" t="s">
        <v>20</v>
      </c>
      <c r="J938" s="464"/>
      <c r="K938" s="464"/>
      <c r="L938" s="464"/>
      <c r="M938" s="464"/>
      <c r="N938" s="464"/>
      <c r="O938" s="464"/>
      <c r="P938" s="464"/>
      <c r="Q938" s="464"/>
      <c r="R938" s="464"/>
      <c r="S938" s="464"/>
      <c r="T938" s="464"/>
      <c r="U938" s="464"/>
      <c r="V938" s="464"/>
      <c r="W938" s="464"/>
      <c r="X938" s="467"/>
    </row>
    <row r="939" spans="1:24">
      <c r="A939" s="490">
        <v>936</v>
      </c>
      <c r="B939" s="474" t="s">
        <v>1209</v>
      </c>
      <c r="C939" s="446" t="s">
        <v>1046</v>
      </c>
      <c r="D939" s="446">
        <v>2014</v>
      </c>
      <c r="E939" s="462" t="s">
        <v>19</v>
      </c>
      <c r="F939" s="462" t="s">
        <v>2572</v>
      </c>
      <c r="G939" s="464" t="s">
        <v>20</v>
      </c>
      <c r="H939" s="464"/>
      <c r="I939" s="464" t="s">
        <v>20</v>
      </c>
      <c r="J939" s="464"/>
      <c r="K939" s="464"/>
      <c r="L939" s="464"/>
      <c r="M939" s="464"/>
      <c r="N939" s="464"/>
      <c r="O939" s="464"/>
      <c r="P939" s="464"/>
      <c r="Q939" s="464"/>
      <c r="R939" s="464"/>
      <c r="S939" s="464"/>
      <c r="T939" s="464"/>
      <c r="U939" s="464"/>
      <c r="V939" s="464"/>
      <c r="W939" s="464"/>
      <c r="X939" s="467"/>
    </row>
    <row r="940" spans="1:24">
      <c r="A940" s="490">
        <v>937</v>
      </c>
      <c r="B940" s="474" t="s">
        <v>1209</v>
      </c>
      <c r="C940" s="446" t="s">
        <v>1510</v>
      </c>
      <c r="D940" s="446">
        <v>2019</v>
      </c>
      <c r="E940" s="462" t="s">
        <v>19</v>
      </c>
      <c r="F940" s="462" t="s">
        <v>2572</v>
      </c>
      <c r="G940" s="464" t="s">
        <v>20</v>
      </c>
      <c r="H940" s="464"/>
      <c r="I940" s="464" t="s">
        <v>20</v>
      </c>
      <c r="J940" s="464"/>
      <c r="K940" s="464"/>
      <c r="L940" s="464"/>
      <c r="M940" s="464"/>
      <c r="N940" s="464"/>
      <c r="O940" s="464"/>
      <c r="P940" s="464"/>
      <c r="Q940" s="464"/>
      <c r="R940" s="464"/>
      <c r="S940" s="464"/>
      <c r="T940" s="464"/>
      <c r="U940" s="464"/>
      <c r="V940" s="464"/>
      <c r="W940" s="464"/>
      <c r="X940" s="467"/>
    </row>
    <row r="941" spans="1:24">
      <c r="A941" s="490">
        <v>938</v>
      </c>
      <c r="B941" s="474" t="s">
        <v>1209</v>
      </c>
      <c r="C941" s="446" t="s">
        <v>1508</v>
      </c>
      <c r="D941" s="446">
        <v>2011</v>
      </c>
      <c r="E941" s="462">
        <v>2018</v>
      </c>
      <c r="F941" s="462" t="s">
        <v>2572</v>
      </c>
      <c r="G941" s="464" t="s">
        <v>20</v>
      </c>
      <c r="H941" s="464"/>
      <c r="I941" s="464" t="s">
        <v>20</v>
      </c>
      <c r="J941" s="464"/>
      <c r="K941" s="464"/>
      <c r="L941" s="464"/>
      <c r="M941" s="464"/>
      <c r="N941" s="464"/>
      <c r="O941" s="464"/>
      <c r="P941" s="464"/>
      <c r="Q941" s="464"/>
      <c r="R941" s="464"/>
      <c r="S941" s="464"/>
      <c r="T941" s="464"/>
      <c r="U941" s="464"/>
      <c r="V941" s="464"/>
      <c r="W941" s="464"/>
      <c r="X941" s="467"/>
    </row>
    <row r="942" spans="1:24">
      <c r="A942" s="490">
        <v>939</v>
      </c>
      <c r="B942" s="474" t="s">
        <v>1209</v>
      </c>
      <c r="C942" s="446" t="s">
        <v>1508</v>
      </c>
      <c r="D942" s="446">
        <v>2019</v>
      </c>
      <c r="E942" s="462" t="s">
        <v>19</v>
      </c>
      <c r="F942" s="462" t="s">
        <v>2572</v>
      </c>
      <c r="G942" s="464" t="s">
        <v>20</v>
      </c>
      <c r="H942" s="464"/>
      <c r="I942" s="464" t="s">
        <v>20</v>
      </c>
      <c r="J942" s="464"/>
      <c r="K942" s="464"/>
      <c r="L942" s="464"/>
      <c r="M942" s="464"/>
      <c r="N942" s="464"/>
      <c r="O942" s="464"/>
      <c r="P942" s="464"/>
      <c r="Q942" s="464"/>
      <c r="R942" s="464"/>
      <c r="S942" s="464"/>
      <c r="T942" s="464"/>
      <c r="U942" s="464"/>
      <c r="V942" s="464"/>
      <c r="W942" s="464"/>
      <c r="X942" s="467"/>
    </row>
    <row r="943" spans="1:24">
      <c r="A943" s="490">
        <v>940</v>
      </c>
      <c r="B943" s="474" t="s">
        <v>1209</v>
      </c>
      <c r="C943" s="446" t="s">
        <v>385</v>
      </c>
      <c r="D943" s="446">
        <v>2007</v>
      </c>
      <c r="E943" s="462">
        <v>2015</v>
      </c>
      <c r="F943" s="462" t="s">
        <v>2572</v>
      </c>
      <c r="G943" s="464" t="s">
        <v>20</v>
      </c>
      <c r="H943" s="464"/>
      <c r="I943" s="464" t="s">
        <v>20</v>
      </c>
      <c r="J943" s="464"/>
      <c r="K943" s="464"/>
      <c r="L943" s="464"/>
      <c r="M943" s="464"/>
      <c r="N943" s="464"/>
      <c r="O943" s="464"/>
      <c r="P943" s="464"/>
      <c r="Q943" s="464"/>
      <c r="R943" s="464"/>
      <c r="S943" s="464"/>
      <c r="T943" s="464"/>
      <c r="U943" s="464"/>
      <c r="V943" s="464"/>
      <c r="W943" s="464"/>
      <c r="X943" s="467"/>
    </row>
    <row r="944" spans="1:24">
      <c r="A944" s="490">
        <v>941</v>
      </c>
      <c r="B944" s="474" t="s">
        <v>1209</v>
      </c>
      <c r="C944" s="446" t="s">
        <v>385</v>
      </c>
      <c r="D944" s="446">
        <v>2012</v>
      </c>
      <c r="E944" s="462">
        <v>2023</v>
      </c>
      <c r="F944" s="462" t="s">
        <v>2572</v>
      </c>
      <c r="G944" s="464" t="s">
        <v>20</v>
      </c>
      <c r="H944" s="464"/>
      <c r="I944" s="464" t="s">
        <v>20</v>
      </c>
      <c r="J944" s="464"/>
      <c r="K944" s="464"/>
      <c r="L944" s="464"/>
      <c r="M944" s="464"/>
      <c r="N944" s="464"/>
      <c r="O944" s="464"/>
      <c r="P944" s="464"/>
      <c r="Q944" s="464"/>
      <c r="R944" s="464"/>
      <c r="S944" s="464"/>
      <c r="T944" s="464"/>
      <c r="U944" s="464"/>
      <c r="V944" s="464"/>
      <c r="W944" s="464"/>
      <c r="X944" s="467"/>
    </row>
    <row r="945" spans="1:24">
      <c r="A945" s="490">
        <v>942</v>
      </c>
      <c r="B945" s="474" t="s">
        <v>1209</v>
      </c>
      <c r="C945" s="446" t="s">
        <v>385</v>
      </c>
      <c r="D945" s="446">
        <v>2021</v>
      </c>
      <c r="E945" s="462" t="s">
        <v>19</v>
      </c>
      <c r="F945" s="462" t="s">
        <v>2572</v>
      </c>
      <c r="G945" s="464"/>
      <c r="H945" s="464"/>
      <c r="I945" s="464"/>
      <c r="J945" s="464"/>
      <c r="K945" s="464"/>
      <c r="L945" s="464"/>
      <c r="M945" s="464"/>
      <c r="N945" s="464"/>
      <c r="O945" s="464"/>
      <c r="P945" s="464"/>
      <c r="Q945" s="464"/>
      <c r="R945" s="464"/>
      <c r="S945" s="464"/>
      <c r="T945" s="464"/>
      <c r="U945" s="464"/>
      <c r="V945" s="464"/>
      <c r="W945" s="464"/>
      <c r="X945" s="467"/>
    </row>
    <row r="946" spans="1:24">
      <c r="A946" s="490">
        <v>943</v>
      </c>
      <c r="B946" s="474" t="s">
        <v>1209</v>
      </c>
      <c r="C946" s="446" t="s">
        <v>387</v>
      </c>
      <c r="D946" s="446">
        <v>2012</v>
      </c>
      <c r="E946" s="462">
        <v>2021</v>
      </c>
      <c r="F946" s="462" t="s">
        <v>2572</v>
      </c>
      <c r="G946" s="464" t="s">
        <v>20</v>
      </c>
      <c r="H946" s="464"/>
      <c r="I946" s="464" t="s">
        <v>20</v>
      </c>
      <c r="J946" s="464"/>
      <c r="K946" s="464"/>
      <c r="L946" s="464"/>
      <c r="M946" s="464"/>
      <c r="N946" s="464"/>
      <c r="O946" s="464"/>
      <c r="P946" s="464"/>
      <c r="Q946" s="464"/>
      <c r="R946" s="464"/>
      <c r="S946" s="464"/>
      <c r="T946" s="464"/>
      <c r="U946" s="464"/>
      <c r="V946" s="464"/>
      <c r="W946" s="464"/>
      <c r="X946" s="467"/>
    </row>
    <row r="947" spans="1:24">
      <c r="A947" s="490">
        <v>944</v>
      </c>
      <c r="B947" s="474" t="s">
        <v>1209</v>
      </c>
      <c r="C947" s="446" t="s">
        <v>1511</v>
      </c>
      <c r="D947" s="446">
        <v>2013</v>
      </c>
      <c r="E947" s="462">
        <v>2019</v>
      </c>
      <c r="F947" s="462" t="s">
        <v>2572</v>
      </c>
      <c r="G947" s="464" t="s">
        <v>20</v>
      </c>
      <c r="H947" s="464"/>
      <c r="I947" s="464" t="s">
        <v>20</v>
      </c>
      <c r="J947" s="464"/>
      <c r="K947" s="464"/>
      <c r="L947" s="464"/>
      <c r="M947" s="464"/>
      <c r="N947" s="464"/>
      <c r="O947" s="464"/>
      <c r="P947" s="464"/>
      <c r="Q947" s="464"/>
      <c r="R947" s="464"/>
      <c r="S947" s="464"/>
      <c r="T947" s="464"/>
      <c r="U947" s="464"/>
      <c r="V947" s="464"/>
      <c r="W947" s="464"/>
      <c r="X947" s="467"/>
    </row>
    <row r="948" spans="1:24">
      <c r="A948" s="490">
        <v>945</v>
      </c>
      <c r="B948" s="474" t="s">
        <v>1209</v>
      </c>
      <c r="C948" s="446" t="s">
        <v>1511</v>
      </c>
      <c r="D948" s="446">
        <v>2018</v>
      </c>
      <c r="E948" s="462" t="s">
        <v>19</v>
      </c>
      <c r="F948" s="462" t="s">
        <v>2572</v>
      </c>
      <c r="G948" s="464" t="s">
        <v>20</v>
      </c>
      <c r="H948" s="464"/>
      <c r="I948" s="464" t="s">
        <v>20</v>
      </c>
      <c r="J948" s="464"/>
      <c r="K948" s="464"/>
      <c r="L948" s="464"/>
      <c r="M948" s="464"/>
      <c r="N948" s="464"/>
      <c r="O948" s="464"/>
      <c r="P948" s="464"/>
      <c r="Q948" s="464"/>
      <c r="R948" s="464"/>
      <c r="S948" s="464"/>
      <c r="T948" s="464"/>
      <c r="U948" s="464"/>
      <c r="V948" s="464"/>
      <c r="W948" s="464"/>
      <c r="X948" s="467"/>
    </row>
    <row r="949" spans="1:24">
      <c r="A949" s="490">
        <v>946</v>
      </c>
      <c r="B949" s="474" t="s">
        <v>1209</v>
      </c>
      <c r="C949" s="446" t="s">
        <v>408</v>
      </c>
      <c r="D949" s="446">
        <v>2019</v>
      </c>
      <c r="E949" s="462" t="s">
        <v>19</v>
      </c>
      <c r="F949" s="462" t="s">
        <v>2572</v>
      </c>
      <c r="G949" s="464" t="s">
        <v>20</v>
      </c>
      <c r="H949" s="464"/>
      <c r="I949" s="464" t="s">
        <v>20</v>
      </c>
      <c r="J949" s="464"/>
      <c r="K949" s="464"/>
      <c r="L949" s="464"/>
      <c r="M949" s="464"/>
      <c r="N949" s="464"/>
      <c r="O949" s="464"/>
      <c r="P949" s="464"/>
      <c r="Q949" s="464"/>
      <c r="R949" s="464"/>
      <c r="S949" s="464"/>
      <c r="T949" s="464"/>
      <c r="U949" s="464"/>
      <c r="V949" s="464"/>
      <c r="W949" s="464"/>
      <c r="X949" s="467"/>
    </row>
    <row r="950" spans="1:24">
      <c r="A950" s="490">
        <v>947</v>
      </c>
      <c r="B950" s="474" t="s">
        <v>1209</v>
      </c>
      <c r="C950" s="446" t="s">
        <v>1503</v>
      </c>
      <c r="D950" s="446">
        <v>2010</v>
      </c>
      <c r="E950" s="462">
        <v>2018</v>
      </c>
      <c r="F950" s="462" t="s">
        <v>2572</v>
      </c>
      <c r="G950" s="464" t="s">
        <v>20</v>
      </c>
      <c r="H950" s="464"/>
      <c r="I950" s="464" t="s">
        <v>20</v>
      </c>
      <c r="J950" s="464"/>
      <c r="K950" s="464"/>
      <c r="L950" s="464"/>
      <c r="M950" s="464"/>
      <c r="N950" s="464"/>
      <c r="O950" s="464"/>
      <c r="P950" s="464"/>
      <c r="Q950" s="464"/>
      <c r="R950" s="464"/>
      <c r="S950" s="464"/>
      <c r="T950" s="464"/>
      <c r="U950" s="464"/>
      <c r="V950" s="464"/>
      <c r="W950" s="464"/>
      <c r="X950" s="467"/>
    </row>
    <row r="951" spans="1:24">
      <c r="A951" s="490">
        <v>948</v>
      </c>
      <c r="B951" s="474" t="s">
        <v>1209</v>
      </c>
      <c r="C951" s="446" t="s">
        <v>390</v>
      </c>
      <c r="D951" s="446">
        <v>1996</v>
      </c>
      <c r="E951" s="462">
        <v>2003</v>
      </c>
      <c r="F951" s="462" t="s">
        <v>2572</v>
      </c>
      <c r="G951" s="464" t="s">
        <v>20</v>
      </c>
      <c r="H951" s="464"/>
      <c r="I951" s="464" t="s">
        <v>20</v>
      </c>
      <c r="J951" s="464"/>
      <c r="K951" s="464"/>
      <c r="L951" s="464"/>
      <c r="M951" s="464"/>
      <c r="N951" s="464"/>
      <c r="O951" s="464"/>
      <c r="P951" s="464"/>
      <c r="Q951" s="464"/>
      <c r="R951" s="464"/>
      <c r="S951" s="464"/>
      <c r="T951" s="464"/>
      <c r="U951" s="464"/>
      <c r="V951" s="464"/>
      <c r="W951" s="464"/>
      <c r="X951" s="467"/>
    </row>
    <row r="952" spans="1:24">
      <c r="A952" s="490">
        <v>949</v>
      </c>
      <c r="B952" s="474" t="s">
        <v>1209</v>
      </c>
      <c r="C952" s="446" t="s">
        <v>390</v>
      </c>
      <c r="D952" s="446">
        <v>2003</v>
      </c>
      <c r="E952" s="462">
        <v>2009</v>
      </c>
      <c r="F952" s="462" t="s">
        <v>2572</v>
      </c>
      <c r="G952" s="464" t="s">
        <v>20</v>
      </c>
      <c r="H952" s="464"/>
      <c r="I952" s="464" t="s">
        <v>20</v>
      </c>
      <c r="J952" s="464"/>
      <c r="K952" s="464"/>
      <c r="L952" s="464"/>
      <c r="M952" s="464"/>
      <c r="N952" s="464"/>
      <c r="O952" s="464"/>
      <c r="P952" s="464"/>
      <c r="Q952" s="464"/>
      <c r="R952" s="464"/>
      <c r="S952" s="464"/>
      <c r="T952" s="464"/>
      <c r="U952" s="464"/>
      <c r="V952" s="464"/>
      <c r="W952" s="464"/>
      <c r="X952" s="467"/>
    </row>
    <row r="953" spans="1:24">
      <c r="A953" s="490">
        <v>950</v>
      </c>
      <c r="B953" s="474" t="s">
        <v>1209</v>
      </c>
      <c r="C953" s="446" t="s">
        <v>390</v>
      </c>
      <c r="D953" s="446">
        <v>2009</v>
      </c>
      <c r="E953" s="462">
        <v>2016</v>
      </c>
      <c r="F953" s="462" t="s">
        <v>2572</v>
      </c>
      <c r="G953" s="464" t="s">
        <v>20</v>
      </c>
      <c r="H953" s="464"/>
      <c r="I953" s="464" t="s">
        <v>20</v>
      </c>
      <c r="J953" s="464"/>
      <c r="K953" s="464"/>
      <c r="L953" s="464"/>
      <c r="M953" s="464"/>
      <c r="N953" s="464"/>
      <c r="O953" s="464"/>
      <c r="P953" s="464"/>
      <c r="Q953" s="464"/>
      <c r="R953" s="464"/>
      <c r="S953" s="464"/>
      <c r="T953" s="464"/>
      <c r="U953" s="464"/>
      <c r="V953" s="464"/>
      <c r="W953" s="464"/>
      <c r="X953" s="467"/>
    </row>
    <row r="954" spans="1:24">
      <c r="A954" s="490">
        <v>951</v>
      </c>
      <c r="B954" s="474" t="s">
        <v>1209</v>
      </c>
      <c r="C954" s="446" t="s">
        <v>390</v>
      </c>
      <c r="D954" s="446">
        <v>2017</v>
      </c>
      <c r="E954" s="462" t="s">
        <v>19</v>
      </c>
      <c r="F954" s="462" t="s">
        <v>2572</v>
      </c>
      <c r="G954" s="464" t="s">
        <v>20</v>
      </c>
      <c r="H954" s="464"/>
      <c r="I954" s="464" t="s">
        <v>20</v>
      </c>
      <c r="J954" s="464"/>
      <c r="K954" s="464"/>
      <c r="L954" s="464"/>
      <c r="M954" s="464"/>
      <c r="N954" s="464"/>
      <c r="O954" s="464"/>
      <c r="P954" s="464"/>
      <c r="Q954" s="464"/>
      <c r="R954" s="464"/>
      <c r="S954" s="464"/>
      <c r="T954" s="464"/>
      <c r="U954" s="464"/>
      <c r="V954" s="464"/>
      <c r="W954" s="464"/>
      <c r="X954" s="467"/>
    </row>
    <row r="955" spans="1:24">
      <c r="A955" s="490">
        <v>952</v>
      </c>
      <c r="B955" s="474" t="s">
        <v>1209</v>
      </c>
      <c r="C955" s="446" t="s">
        <v>1512</v>
      </c>
      <c r="D955" s="446">
        <v>2018</v>
      </c>
      <c r="E955" s="462" t="s">
        <v>19</v>
      </c>
      <c r="F955" s="462" t="s">
        <v>2572</v>
      </c>
      <c r="G955" s="464" t="s">
        <v>20</v>
      </c>
      <c r="H955" s="464"/>
      <c r="I955" s="464" t="s">
        <v>20</v>
      </c>
      <c r="J955" s="464"/>
      <c r="K955" s="464"/>
      <c r="L955" s="464"/>
      <c r="M955" s="464"/>
      <c r="N955" s="464"/>
      <c r="O955" s="464"/>
      <c r="P955" s="464"/>
      <c r="Q955" s="464"/>
      <c r="R955" s="464"/>
      <c r="S955" s="464"/>
      <c r="T955" s="464"/>
      <c r="U955" s="464"/>
      <c r="V955" s="464"/>
      <c r="W955" s="464"/>
      <c r="X955" s="467"/>
    </row>
    <row r="956" spans="1:24">
      <c r="A956" s="490">
        <v>953</v>
      </c>
      <c r="B956" s="474" t="s">
        <v>1209</v>
      </c>
      <c r="C956" s="446" t="s">
        <v>1514</v>
      </c>
      <c r="D956" s="446">
        <v>2014</v>
      </c>
      <c r="E956" s="462">
        <v>2020</v>
      </c>
      <c r="F956" s="462" t="s">
        <v>2572</v>
      </c>
      <c r="G956" s="464" t="s">
        <v>20</v>
      </c>
      <c r="H956" s="464"/>
      <c r="I956" s="464" t="s">
        <v>20</v>
      </c>
      <c r="J956" s="464"/>
      <c r="K956" s="464"/>
      <c r="L956" s="464"/>
      <c r="M956" s="464"/>
      <c r="N956" s="464"/>
      <c r="O956" s="464"/>
      <c r="P956" s="464"/>
      <c r="Q956" s="464"/>
      <c r="R956" s="464"/>
      <c r="S956" s="464"/>
      <c r="T956" s="464"/>
      <c r="U956" s="464"/>
      <c r="V956" s="464"/>
      <c r="W956" s="464"/>
      <c r="X956" s="467"/>
    </row>
    <row r="957" spans="1:24">
      <c r="A957" s="490">
        <v>954</v>
      </c>
      <c r="B957" s="474" t="s">
        <v>1209</v>
      </c>
      <c r="C957" s="446" t="s">
        <v>1514</v>
      </c>
      <c r="D957" s="446">
        <v>2020</v>
      </c>
      <c r="E957" s="462" t="s">
        <v>19</v>
      </c>
      <c r="F957" s="462" t="s">
        <v>2572</v>
      </c>
      <c r="G957" s="464" t="s">
        <v>20</v>
      </c>
      <c r="H957" s="464"/>
      <c r="I957" s="464" t="s">
        <v>20</v>
      </c>
      <c r="J957" s="464"/>
      <c r="K957" s="464"/>
      <c r="L957" s="464"/>
      <c r="M957" s="464"/>
      <c r="N957" s="464"/>
      <c r="O957" s="464"/>
      <c r="P957" s="464"/>
      <c r="Q957" s="464"/>
      <c r="R957" s="464"/>
      <c r="S957" s="464"/>
      <c r="T957" s="464"/>
      <c r="U957" s="464"/>
      <c r="V957" s="464"/>
      <c r="W957" s="464"/>
      <c r="X957" s="467"/>
    </row>
    <row r="958" spans="1:24">
      <c r="A958" s="490">
        <v>955</v>
      </c>
      <c r="B958" s="474" t="s">
        <v>1209</v>
      </c>
      <c r="C958" s="446" t="s">
        <v>1513</v>
      </c>
      <c r="D958" s="446">
        <v>2020</v>
      </c>
      <c r="E958" s="462" t="s">
        <v>19</v>
      </c>
      <c r="F958" s="462" t="s">
        <v>2572</v>
      </c>
      <c r="G958" s="464" t="s">
        <v>20</v>
      </c>
      <c r="H958" s="464"/>
      <c r="I958" s="464" t="s">
        <v>20</v>
      </c>
      <c r="J958" s="464"/>
      <c r="K958" s="464"/>
      <c r="L958" s="464"/>
      <c r="M958" s="464"/>
      <c r="N958" s="464"/>
      <c r="O958" s="464"/>
      <c r="P958" s="464"/>
      <c r="Q958" s="464"/>
      <c r="R958" s="464"/>
      <c r="S958" s="464"/>
      <c r="T958" s="464"/>
      <c r="U958" s="464"/>
      <c r="V958" s="464"/>
      <c r="W958" s="464"/>
      <c r="X958" s="467"/>
    </row>
    <row r="959" spans="1:24">
      <c r="A959" s="490">
        <v>956</v>
      </c>
      <c r="B959" s="474" t="s">
        <v>1209</v>
      </c>
      <c r="C959" s="446" t="s">
        <v>393</v>
      </c>
      <c r="D959" s="446">
        <v>2015</v>
      </c>
      <c r="E959" s="462">
        <v>2022</v>
      </c>
      <c r="F959" s="462" t="s">
        <v>2572</v>
      </c>
      <c r="G959" s="464" t="s">
        <v>20</v>
      </c>
      <c r="H959" s="464"/>
      <c r="I959" s="464" t="s">
        <v>20</v>
      </c>
      <c r="J959" s="464"/>
      <c r="K959" s="464"/>
      <c r="L959" s="464"/>
      <c r="M959" s="464"/>
      <c r="N959" s="464"/>
      <c r="O959" s="464"/>
      <c r="P959" s="464"/>
      <c r="Q959" s="464"/>
      <c r="R959" s="464"/>
      <c r="S959" s="464"/>
      <c r="T959" s="464"/>
      <c r="U959" s="464"/>
      <c r="V959" s="464"/>
      <c r="W959" s="464"/>
      <c r="X959" s="467"/>
    </row>
    <row r="960" spans="1:24">
      <c r="A960" s="490">
        <v>957</v>
      </c>
      <c r="B960" s="474" t="s">
        <v>1209</v>
      </c>
      <c r="C960" s="446" t="s">
        <v>393</v>
      </c>
      <c r="D960" s="446">
        <v>2022</v>
      </c>
      <c r="E960" s="462" t="s">
        <v>19</v>
      </c>
      <c r="F960" s="462" t="s">
        <v>2572</v>
      </c>
      <c r="G960" s="464"/>
      <c r="H960" s="464"/>
      <c r="I960" s="464" t="s">
        <v>20</v>
      </c>
      <c r="J960" s="464"/>
      <c r="K960" s="464"/>
      <c r="L960" s="464"/>
      <c r="M960" s="464"/>
      <c r="N960" s="464"/>
      <c r="O960" s="464"/>
      <c r="P960" s="464"/>
      <c r="Q960" s="464"/>
      <c r="R960" s="464"/>
      <c r="S960" s="464"/>
      <c r="T960" s="464"/>
      <c r="U960" s="464"/>
      <c r="V960" s="464"/>
      <c r="W960" s="464"/>
      <c r="X960" s="467"/>
    </row>
    <row r="961" spans="1:24">
      <c r="A961" s="490">
        <v>958</v>
      </c>
      <c r="B961" s="474" t="s">
        <v>1209</v>
      </c>
      <c r="C961" s="446" t="s">
        <v>809</v>
      </c>
      <c r="D961" s="446">
        <v>2012</v>
      </c>
      <c r="E961" s="462">
        <v>2018</v>
      </c>
      <c r="F961" s="462" t="s">
        <v>2572</v>
      </c>
      <c r="G961" s="464" t="s">
        <v>20</v>
      </c>
      <c r="H961" s="464"/>
      <c r="I961" s="464" t="s">
        <v>20</v>
      </c>
      <c r="J961" s="464"/>
      <c r="K961" s="464"/>
      <c r="L961" s="464"/>
      <c r="M961" s="464"/>
      <c r="N961" s="464"/>
      <c r="O961" s="464"/>
      <c r="P961" s="464"/>
      <c r="Q961" s="464"/>
      <c r="R961" s="464"/>
      <c r="S961" s="464"/>
      <c r="T961" s="464"/>
      <c r="U961" s="464"/>
      <c r="V961" s="464"/>
      <c r="W961" s="464"/>
      <c r="X961" s="467"/>
    </row>
    <row r="962" spans="1:24">
      <c r="A962" s="490">
        <v>959</v>
      </c>
      <c r="B962" s="474" t="s">
        <v>1209</v>
      </c>
      <c r="C962" s="446" t="s">
        <v>395</v>
      </c>
      <c r="D962" s="446">
        <v>2011</v>
      </c>
      <c r="E962" s="462">
        <v>2019</v>
      </c>
      <c r="F962" s="462" t="s">
        <v>2572</v>
      </c>
      <c r="G962" s="464" t="s">
        <v>20</v>
      </c>
      <c r="H962" s="464"/>
      <c r="I962" s="464" t="s">
        <v>20</v>
      </c>
      <c r="J962" s="464"/>
      <c r="K962" s="464"/>
      <c r="L962" s="464"/>
      <c r="M962" s="464"/>
      <c r="N962" s="464" t="s">
        <v>20</v>
      </c>
      <c r="O962" s="464"/>
      <c r="P962" s="464"/>
      <c r="Q962" s="464"/>
      <c r="R962" s="464"/>
      <c r="S962" s="464"/>
      <c r="T962" s="464"/>
      <c r="U962" s="464"/>
      <c r="V962" s="464"/>
      <c r="W962" s="464"/>
      <c r="X962" s="467"/>
    </row>
    <row r="963" spans="1:24">
      <c r="A963" s="490">
        <v>960</v>
      </c>
      <c r="B963" s="474" t="s">
        <v>1209</v>
      </c>
      <c r="C963" s="446" t="s">
        <v>395</v>
      </c>
      <c r="D963" s="446">
        <v>2012</v>
      </c>
      <c r="E963" s="462">
        <v>2019</v>
      </c>
      <c r="F963" s="462" t="s">
        <v>2572</v>
      </c>
      <c r="G963" s="464" t="s">
        <v>20</v>
      </c>
      <c r="H963" s="464"/>
      <c r="I963" s="464" t="s">
        <v>20</v>
      </c>
      <c r="J963" s="464"/>
      <c r="K963" s="464"/>
      <c r="L963" s="464"/>
      <c r="M963" s="464"/>
      <c r="N963" s="464"/>
      <c r="O963" s="464"/>
      <c r="P963" s="464"/>
      <c r="Q963" s="464"/>
      <c r="R963" s="464"/>
      <c r="S963" s="464"/>
      <c r="T963" s="464"/>
      <c r="U963" s="464"/>
      <c r="V963" s="464"/>
      <c r="W963" s="464"/>
      <c r="X963" s="467"/>
    </row>
    <row r="964" spans="1:24">
      <c r="A964" s="490">
        <v>961</v>
      </c>
      <c r="B964" s="474" t="s">
        <v>1209</v>
      </c>
      <c r="C964" s="446" t="s">
        <v>395</v>
      </c>
      <c r="D964" s="446">
        <v>2019</v>
      </c>
      <c r="E964" s="462" t="s">
        <v>19</v>
      </c>
      <c r="F964" s="462" t="s">
        <v>2572</v>
      </c>
      <c r="G964" s="464" t="s">
        <v>20</v>
      </c>
      <c r="H964" s="464"/>
      <c r="I964" s="464" t="s">
        <v>20</v>
      </c>
      <c r="J964" s="464"/>
      <c r="K964" s="464"/>
      <c r="L964" s="464"/>
      <c r="M964" s="464"/>
      <c r="N964" s="464" t="s">
        <v>20</v>
      </c>
      <c r="O964" s="464"/>
      <c r="P964" s="464"/>
      <c r="Q964" s="464"/>
      <c r="R964" s="464"/>
      <c r="S964" s="464"/>
      <c r="T964" s="464"/>
      <c r="U964" s="464"/>
      <c r="V964" s="464"/>
      <c r="W964" s="464"/>
      <c r="X964" s="467"/>
    </row>
    <row r="965" spans="1:24">
      <c r="A965" s="490">
        <v>962</v>
      </c>
      <c r="B965" s="474" t="s">
        <v>1209</v>
      </c>
      <c r="C965" s="446" t="s">
        <v>1502</v>
      </c>
      <c r="D965" s="446">
        <v>2007</v>
      </c>
      <c r="E965" s="462">
        <v>2015</v>
      </c>
      <c r="F965" s="462" t="s">
        <v>2572</v>
      </c>
      <c r="G965" s="464" t="s">
        <v>20</v>
      </c>
      <c r="H965" s="464"/>
      <c r="I965" s="464" t="s">
        <v>20</v>
      </c>
      <c r="J965" s="464"/>
      <c r="K965" s="464"/>
      <c r="L965" s="464"/>
      <c r="M965" s="464"/>
      <c r="N965" s="464"/>
      <c r="O965" s="464"/>
      <c r="P965" s="464"/>
      <c r="Q965" s="464"/>
      <c r="R965" s="464"/>
      <c r="S965" s="464"/>
      <c r="T965" s="464"/>
      <c r="U965" s="464"/>
      <c r="V965" s="464"/>
      <c r="W965" s="464"/>
      <c r="X965" s="467"/>
    </row>
    <row r="966" spans="1:24">
      <c r="A966" s="490">
        <v>963</v>
      </c>
      <c r="B966" s="474" t="s">
        <v>1209</v>
      </c>
      <c r="C966" s="446" t="s">
        <v>396</v>
      </c>
      <c r="D966" s="446">
        <v>2019</v>
      </c>
      <c r="E966" s="462" t="s">
        <v>19</v>
      </c>
      <c r="F966" s="462" t="s">
        <v>2572</v>
      </c>
      <c r="G966" s="464" t="s">
        <v>20</v>
      </c>
      <c r="H966" s="464"/>
      <c r="I966" s="464" t="s">
        <v>20</v>
      </c>
      <c r="J966" s="464"/>
      <c r="K966" s="464"/>
      <c r="L966" s="464"/>
      <c r="M966" s="464"/>
      <c r="N966" s="464" t="s">
        <v>20</v>
      </c>
      <c r="O966" s="464"/>
      <c r="P966" s="464"/>
      <c r="Q966" s="464"/>
      <c r="R966" s="464"/>
      <c r="S966" s="464"/>
      <c r="T966" s="464"/>
      <c r="U966" s="464"/>
      <c r="V966" s="464"/>
      <c r="W966" s="464"/>
      <c r="X966" s="467"/>
    </row>
    <row r="967" spans="1:24">
      <c r="A967" s="490">
        <v>964</v>
      </c>
      <c r="B967" s="474" t="s">
        <v>1209</v>
      </c>
      <c r="C967" s="446" t="s">
        <v>1494</v>
      </c>
      <c r="D967" s="446">
        <v>2012</v>
      </c>
      <c r="E967" s="462">
        <v>2018</v>
      </c>
      <c r="F967" s="462" t="s">
        <v>2572</v>
      </c>
      <c r="G967" s="464" t="s">
        <v>20</v>
      </c>
      <c r="H967" s="464"/>
      <c r="I967" s="464" t="s">
        <v>20</v>
      </c>
      <c r="J967" s="464"/>
      <c r="K967" s="464"/>
      <c r="L967" s="464"/>
      <c r="M967" s="464"/>
      <c r="N967" s="464"/>
      <c r="O967" s="464"/>
      <c r="P967" s="464"/>
      <c r="Q967" s="464"/>
      <c r="R967" s="464"/>
      <c r="S967" s="464"/>
      <c r="T967" s="464"/>
      <c r="U967" s="464"/>
      <c r="V967" s="464"/>
      <c r="W967" s="464"/>
      <c r="X967" s="467"/>
    </row>
    <row r="968" spans="1:24">
      <c r="A968" s="490">
        <v>965</v>
      </c>
      <c r="B968" s="474" t="s">
        <v>1209</v>
      </c>
      <c r="C968" s="446" t="s">
        <v>1493</v>
      </c>
      <c r="D968" s="446">
        <v>2012</v>
      </c>
      <c r="E968" s="462">
        <v>2019</v>
      </c>
      <c r="F968" s="462" t="s">
        <v>2572</v>
      </c>
      <c r="G968" s="464" t="s">
        <v>20</v>
      </c>
      <c r="H968" s="464"/>
      <c r="I968" s="464" t="s">
        <v>20</v>
      </c>
      <c r="J968" s="464"/>
      <c r="K968" s="464"/>
      <c r="L968" s="464"/>
      <c r="M968" s="464"/>
      <c r="N968" s="464"/>
      <c r="O968" s="464"/>
      <c r="P968" s="464"/>
      <c r="Q968" s="464"/>
      <c r="R968" s="464"/>
      <c r="S968" s="464"/>
      <c r="T968" s="464"/>
      <c r="U968" s="464"/>
      <c r="V968" s="464"/>
      <c r="W968" s="464"/>
      <c r="X968" s="467"/>
    </row>
    <row r="969" spans="1:24">
      <c r="A969" s="490">
        <v>966</v>
      </c>
      <c r="B969" s="474" t="s">
        <v>1209</v>
      </c>
      <c r="C969" s="446" t="s">
        <v>1224</v>
      </c>
      <c r="D969" s="446">
        <v>2014</v>
      </c>
      <c r="E969" s="462" t="s">
        <v>19</v>
      </c>
      <c r="F969" s="462" t="s">
        <v>2572</v>
      </c>
      <c r="G969" s="464" t="s">
        <v>20</v>
      </c>
      <c r="H969" s="464"/>
      <c r="I969" s="464" t="s">
        <v>20</v>
      </c>
      <c r="J969" s="464"/>
      <c r="K969" s="464"/>
      <c r="L969" s="464"/>
      <c r="M969" s="464"/>
      <c r="N969" s="464" t="s">
        <v>20</v>
      </c>
      <c r="O969" s="464"/>
      <c r="P969" s="464"/>
      <c r="Q969" s="464"/>
      <c r="R969" s="464"/>
      <c r="S969" s="464"/>
      <c r="T969" s="464"/>
      <c r="U969" s="464"/>
      <c r="V969" s="464"/>
      <c r="W969" s="464"/>
      <c r="X969" s="467"/>
    </row>
    <row r="970" spans="1:24">
      <c r="A970" s="490">
        <v>967</v>
      </c>
      <c r="B970" s="474" t="s">
        <v>1209</v>
      </c>
      <c r="C970" s="446" t="s">
        <v>397</v>
      </c>
      <c r="D970" s="446">
        <v>2012</v>
      </c>
      <c r="E970" s="462">
        <v>2019</v>
      </c>
      <c r="F970" s="462" t="s">
        <v>2572</v>
      </c>
      <c r="G970" s="464" t="s">
        <v>20</v>
      </c>
      <c r="H970" s="464"/>
      <c r="I970" s="464" t="s">
        <v>20</v>
      </c>
      <c r="J970" s="464"/>
      <c r="K970" s="464"/>
      <c r="L970" s="464"/>
      <c r="M970" s="464"/>
      <c r="N970" s="464"/>
      <c r="O970" s="464"/>
      <c r="P970" s="464"/>
      <c r="Q970" s="464"/>
      <c r="R970" s="464"/>
      <c r="S970" s="464"/>
      <c r="T970" s="464"/>
      <c r="U970" s="464"/>
      <c r="V970" s="464"/>
      <c r="W970" s="464"/>
      <c r="X970" s="467"/>
    </row>
    <row r="971" spans="1:24">
      <c r="A971" s="490">
        <v>968</v>
      </c>
      <c r="B971" s="474" t="s">
        <v>1209</v>
      </c>
      <c r="C971" s="446" t="s">
        <v>1509</v>
      </c>
      <c r="D971" s="446">
        <v>2014</v>
      </c>
      <c r="E971" s="462">
        <v>2020</v>
      </c>
      <c r="F971" s="462" t="s">
        <v>2572</v>
      </c>
      <c r="G971" s="464" t="s">
        <v>20</v>
      </c>
      <c r="H971" s="464"/>
      <c r="I971" s="464" t="s">
        <v>20</v>
      </c>
      <c r="J971" s="464"/>
      <c r="K971" s="464"/>
      <c r="L971" s="464"/>
      <c r="M971" s="464"/>
      <c r="N971" s="464" t="s">
        <v>20</v>
      </c>
      <c r="O971" s="464"/>
      <c r="P971" s="464"/>
      <c r="Q971" s="464"/>
      <c r="R971" s="464"/>
      <c r="S971" s="464"/>
      <c r="T971" s="464"/>
      <c r="U971" s="464"/>
      <c r="V971" s="464"/>
      <c r="W971" s="464"/>
      <c r="X971" s="467"/>
    </row>
    <row r="972" spans="1:24">
      <c r="A972" s="490">
        <v>969</v>
      </c>
      <c r="B972" s="474" t="s">
        <v>1209</v>
      </c>
      <c r="C972" s="446" t="s">
        <v>1506</v>
      </c>
      <c r="D972" s="446">
        <v>2011</v>
      </c>
      <c r="E972" s="462">
        <v>2020</v>
      </c>
      <c r="F972" s="462" t="s">
        <v>2572</v>
      </c>
      <c r="G972" s="464" t="s">
        <v>20</v>
      </c>
      <c r="H972" s="464"/>
      <c r="I972" s="464" t="s">
        <v>20</v>
      </c>
      <c r="J972" s="464"/>
      <c r="K972" s="464"/>
      <c r="L972" s="464"/>
      <c r="M972" s="464"/>
      <c r="N972" s="464"/>
      <c r="O972" s="464"/>
      <c r="P972" s="464"/>
      <c r="Q972" s="464"/>
      <c r="R972" s="464"/>
      <c r="S972" s="464"/>
      <c r="T972" s="464"/>
      <c r="U972" s="464"/>
      <c r="V972" s="464"/>
      <c r="W972" s="464"/>
      <c r="X972" s="467"/>
    </row>
    <row r="973" spans="1:24">
      <c r="A973" s="490">
        <v>970</v>
      </c>
      <c r="B973" s="474" t="s">
        <v>1209</v>
      </c>
      <c r="C973" s="446" t="s">
        <v>1507</v>
      </c>
      <c r="D973" s="446">
        <v>2013</v>
      </c>
      <c r="E973" s="462" t="s">
        <v>19</v>
      </c>
      <c r="F973" s="462" t="s">
        <v>2572</v>
      </c>
      <c r="G973" s="464" t="s">
        <v>20</v>
      </c>
      <c r="H973" s="464"/>
      <c r="I973" s="464" t="s">
        <v>20</v>
      </c>
      <c r="J973" s="464"/>
      <c r="K973" s="464"/>
      <c r="L973" s="464"/>
      <c r="M973" s="464"/>
      <c r="N973" s="464"/>
      <c r="O973" s="464"/>
      <c r="P973" s="464"/>
      <c r="Q973" s="464"/>
      <c r="R973" s="464"/>
      <c r="S973" s="464"/>
      <c r="T973" s="464"/>
      <c r="U973" s="464"/>
      <c r="V973" s="464"/>
      <c r="W973" s="464"/>
      <c r="X973" s="467"/>
    </row>
    <row r="974" spans="1:24">
      <c r="A974" s="490">
        <v>971</v>
      </c>
      <c r="B974" s="474" t="s">
        <v>1209</v>
      </c>
      <c r="C974" s="446" t="s">
        <v>1504</v>
      </c>
      <c r="D974" s="446">
        <v>2011</v>
      </c>
      <c r="E974" s="462">
        <v>2020</v>
      </c>
      <c r="F974" s="462" t="s">
        <v>2572</v>
      </c>
      <c r="G974" s="464" t="s">
        <v>20</v>
      </c>
      <c r="H974" s="464"/>
      <c r="I974" s="464" t="s">
        <v>20</v>
      </c>
      <c r="J974" s="464"/>
      <c r="K974" s="464"/>
      <c r="L974" s="464"/>
      <c r="M974" s="464"/>
      <c r="N974" s="464"/>
      <c r="O974" s="464"/>
      <c r="P974" s="464"/>
      <c r="Q974" s="464"/>
      <c r="R974" s="464"/>
      <c r="S974" s="464"/>
      <c r="T974" s="464"/>
      <c r="U974" s="464"/>
      <c r="V974" s="464"/>
      <c r="W974" s="464"/>
      <c r="X974" s="467"/>
    </row>
    <row r="975" spans="1:24">
      <c r="A975" s="490">
        <v>972</v>
      </c>
      <c r="B975" s="474" t="s">
        <v>1209</v>
      </c>
      <c r="C975" s="446" t="s">
        <v>414</v>
      </c>
      <c r="D975" s="446">
        <v>2010</v>
      </c>
      <c r="E975" s="462">
        <v>2015</v>
      </c>
      <c r="F975" s="462" t="s">
        <v>2572</v>
      </c>
      <c r="G975" s="464" t="s">
        <v>20</v>
      </c>
      <c r="H975" s="464"/>
      <c r="I975" s="464" t="s">
        <v>20</v>
      </c>
      <c r="J975" s="464"/>
      <c r="K975" s="464"/>
      <c r="L975" s="464"/>
      <c r="M975" s="464"/>
      <c r="N975" s="464"/>
      <c r="O975" s="464"/>
      <c r="P975" s="464"/>
      <c r="Q975" s="464"/>
      <c r="R975" s="464"/>
      <c r="S975" s="464"/>
      <c r="T975" s="464"/>
      <c r="U975" s="464"/>
      <c r="V975" s="464"/>
      <c r="W975" s="464"/>
      <c r="X975" s="467"/>
    </row>
    <row r="976" spans="1:24">
      <c r="A976" s="490">
        <v>973</v>
      </c>
      <c r="B976" s="474" t="s">
        <v>1209</v>
      </c>
      <c r="C976" s="446" t="s">
        <v>257</v>
      </c>
      <c r="D976" s="446">
        <v>2006</v>
      </c>
      <c r="E976" s="462">
        <v>2018</v>
      </c>
      <c r="F976" s="462" t="s">
        <v>2572</v>
      </c>
      <c r="G976" s="464" t="s">
        <v>20</v>
      </c>
      <c r="H976" s="464"/>
      <c r="I976" s="464" t="s">
        <v>20</v>
      </c>
      <c r="J976" s="464"/>
      <c r="K976" s="464"/>
      <c r="L976" s="464"/>
      <c r="M976" s="464"/>
      <c r="N976" s="464"/>
      <c r="O976" s="464"/>
      <c r="P976" s="464"/>
      <c r="Q976" s="464"/>
      <c r="R976" s="464"/>
      <c r="S976" s="464"/>
      <c r="T976" s="464"/>
      <c r="U976" s="464"/>
      <c r="V976" s="464"/>
      <c r="W976" s="464"/>
      <c r="X976" s="467"/>
    </row>
    <row r="977" spans="1:24">
      <c r="A977" s="490">
        <v>974</v>
      </c>
      <c r="B977" s="474" t="s">
        <v>1209</v>
      </c>
      <c r="C977" s="446" t="s">
        <v>257</v>
      </c>
      <c r="D977" s="446">
        <v>2018</v>
      </c>
      <c r="E977" s="462" t="s">
        <v>19</v>
      </c>
      <c r="F977" s="462" t="s">
        <v>2572</v>
      </c>
      <c r="G977" s="464" t="s">
        <v>20</v>
      </c>
      <c r="H977" s="464"/>
      <c r="I977" s="464" t="s">
        <v>20</v>
      </c>
      <c r="J977" s="464"/>
      <c r="K977" s="464"/>
      <c r="L977" s="464"/>
      <c r="M977" s="464"/>
      <c r="N977" s="464"/>
      <c r="O977" s="464"/>
      <c r="P977" s="464"/>
      <c r="Q977" s="464"/>
      <c r="R977" s="464"/>
      <c r="S977" s="464"/>
      <c r="T977" s="464"/>
      <c r="U977" s="464"/>
      <c r="V977" s="464"/>
      <c r="W977" s="464"/>
      <c r="X977" s="467"/>
    </row>
    <row r="978" spans="1:24">
      <c r="A978" s="490">
        <v>975</v>
      </c>
      <c r="B978" s="474" t="s">
        <v>1209</v>
      </c>
      <c r="C978" s="446" t="s">
        <v>1230</v>
      </c>
      <c r="D978" s="446">
        <v>2014</v>
      </c>
      <c r="E978" s="462" t="s">
        <v>19</v>
      </c>
      <c r="F978" s="462" t="s">
        <v>2572</v>
      </c>
      <c r="G978" s="464" t="s">
        <v>20</v>
      </c>
      <c r="H978" s="464"/>
      <c r="I978" s="464" t="s">
        <v>20</v>
      </c>
      <c r="J978" s="464"/>
      <c r="K978" s="464"/>
      <c r="L978" s="464"/>
      <c r="M978" s="464"/>
      <c r="N978" s="464" t="s">
        <v>20</v>
      </c>
      <c r="O978" s="464"/>
      <c r="P978" s="464"/>
      <c r="Q978" s="464"/>
      <c r="R978" s="464"/>
      <c r="S978" s="464"/>
      <c r="T978" s="464"/>
      <c r="U978" s="464"/>
      <c r="V978" s="464"/>
      <c r="W978" s="464"/>
      <c r="X978" s="467"/>
    </row>
    <row r="979" spans="1:24">
      <c r="A979" s="490">
        <v>976</v>
      </c>
      <c r="B979" s="474" t="s">
        <v>1209</v>
      </c>
      <c r="C979" s="446" t="s">
        <v>1496</v>
      </c>
      <c r="D979" s="446">
        <v>2003</v>
      </c>
      <c r="E979" s="462">
        <v>2014</v>
      </c>
      <c r="F979" s="462" t="s">
        <v>2572</v>
      </c>
      <c r="G979" s="464" t="s">
        <v>20</v>
      </c>
      <c r="H979" s="464"/>
      <c r="I979" s="464" t="s">
        <v>20</v>
      </c>
      <c r="J979" s="464"/>
      <c r="K979" s="464"/>
      <c r="L979" s="464"/>
      <c r="M979" s="464"/>
      <c r="N979" s="464"/>
      <c r="O979" s="464"/>
      <c r="P979" s="464"/>
      <c r="Q979" s="464"/>
      <c r="R979" s="464"/>
      <c r="S979" s="464"/>
      <c r="T979" s="464"/>
      <c r="U979" s="464"/>
      <c r="V979" s="464"/>
      <c r="W979" s="464"/>
      <c r="X979" s="467"/>
    </row>
    <row r="980" spans="1:24">
      <c r="A980" s="490">
        <v>977</v>
      </c>
      <c r="B980" s="474" t="s">
        <v>1209</v>
      </c>
      <c r="C980" s="446" t="s">
        <v>1496</v>
      </c>
      <c r="D980" s="446">
        <v>2014</v>
      </c>
      <c r="E980" s="462" t="s">
        <v>19</v>
      </c>
      <c r="F980" s="462" t="s">
        <v>2572</v>
      </c>
      <c r="G980" s="464" t="s">
        <v>20</v>
      </c>
      <c r="H980" s="464"/>
      <c r="I980" s="464" t="s">
        <v>20</v>
      </c>
      <c r="J980" s="464"/>
      <c r="K980" s="464"/>
      <c r="L980" s="464"/>
      <c r="M980" s="464"/>
      <c r="N980" s="464" t="s">
        <v>20</v>
      </c>
      <c r="O980" s="464"/>
      <c r="P980" s="464"/>
      <c r="Q980" s="464"/>
      <c r="R980" s="464"/>
      <c r="S980" s="464"/>
      <c r="T980" s="464"/>
      <c r="U980" s="464"/>
      <c r="V980" s="464"/>
      <c r="W980" s="464"/>
      <c r="X980" s="467"/>
    </row>
    <row r="981" spans="1:24">
      <c r="A981" s="490">
        <v>978</v>
      </c>
      <c r="B981" s="474" t="s">
        <v>1209</v>
      </c>
      <c r="C981" s="446" t="s">
        <v>402</v>
      </c>
      <c r="D981" s="446">
        <v>2003</v>
      </c>
      <c r="E981" s="462">
        <v>2014</v>
      </c>
      <c r="F981" s="462" t="s">
        <v>2572</v>
      </c>
      <c r="G981" s="464" t="s">
        <v>20</v>
      </c>
      <c r="H981" s="464"/>
      <c r="I981" s="464" t="s">
        <v>20</v>
      </c>
      <c r="J981" s="464"/>
      <c r="K981" s="464"/>
      <c r="L981" s="464"/>
      <c r="M981" s="464"/>
      <c r="N981" s="464"/>
      <c r="O981" s="464"/>
      <c r="P981" s="464"/>
      <c r="Q981" s="464"/>
      <c r="R981" s="464"/>
      <c r="S981" s="464"/>
      <c r="T981" s="464"/>
      <c r="U981" s="464"/>
      <c r="V981" s="464"/>
      <c r="W981" s="464"/>
      <c r="X981" s="467"/>
    </row>
    <row r="982" spans="1:24">
      <c r="A982" s="490">
        <v>979</v>
      </c>
      <c r="B982" s="474" t="s">
        <v>1209</v>
      </c>
      <c r="C982" s="446" t="s">
        <v>403</v>
      </c>
      <c r="D982" s="446">
        <v>2003</v>
      </c>
      <c r="E982" s="462">
        <v>2014</v>
      </c>
      <c r="F982" s="462" t="s">
        <v>2572</v>
      </c>
      <c r="G982" s="464" t="s">
        <v>20</v>
      </c>
      <c r="H982" s="464"/>
      <c r="I982" s="464" t="s">
        <v>20</v>
      </c>
      <c r="J982" s="464"/>
      <c r="K982" s="464"/>
      <c r="L982" s="464"/>
      <c r="M982" s="464"/>
      <c r="N982" s="464"/>
      <c r="O982" s="464"/>
      <c r="P982" s="464"/>
      <c r="Q982" s="464"/>
      <c r="R982" s="464"/>
      <c r="S982" s="464"/>
      <c r="T982" s="464"/>
      <c r="U982" s="464"/>
      <c r="V982" s="464"/>
      <c r="W982" s="464"/>
      <c r="X982" s="467"/>
    </row>
    <row r="983" spans="1:24">
      <c r="A983" s="490">
        <v>980</v>
      </c>
      <c r="B983" s="474" t="s">
        <v>1209</v>
      </c>
      <c r="C983" s="446" t="s">
        <v>403</v>
      </c>
      <c r="D983" s="446">
        <v>2014</v>
      </c>
      <c r="E983" s="462" t="s">
        <v>19</v>
      </c>
      <c r="F983" s="462" t="s">
        <v>2572</v>
      </c>
      <c r="G983" s="464" t="s">
        <v>20</v>
      </c>
      <c r="H983" s="464"/>
      <c r="I983" s="464" t="s">
        <v>20</v>
      </c>
      <c r="J983" s="464"/>
      <c r="K983" s="464"/>
      <c r="L983" s="464"/>
      <c r="M983" s="464"/>
      <c r="N983" s="464" t="s">
        <v>20</v>
      </c>
      <c r="O983" s="464"/>
      <c r="P983" s="464"/>
      <c r="Q983" s="464"/>
      <c r="R983" s="464"/>
      <c r="S983" s="464"/>
      <c r="T983" s="464"/>
      <c r="U983" s="464"/>
      <c r="V983" s="464"/>
      <c r="W983" s="464"/>
      <c r="X983" s="467"/>
    </row>
    <row r="984" spans="1:24">
      <c r="A984" s="490">
        <v>981</v>
      </c>
      <c r="B984" s="474" t="s">
        <v>1209</v>
      </c>
      <c r="C984" s="446" t="s">
        <v>404</v>
      </c>
      <c r="D984" s="446">
        <v>2017</v>
      </c>
      <c r="E984" s="462">
        <v>2020</v>
      </c>
      <c r="F984" s="462" t="s">
        <v>2572</v>
      </c>
      <c r="G984" s="464" t="s">
        <v>20</v>
      </c>
      <c r="H984" s="464"/>
      <c r="I984" s="464" t="s">
        <v>20</v>
      </c>
      <c r="J984" s="464"/>
      <c r="K984" s="464"/>
      <c r="L984" s="464"/>
      <c r="M984" s="464"/>
      <c r="N984" s="464"/>
      <c r="O984" s="464"/>
      <c r="P984" s="464"/>
      <c r="Q984" s="464"/>
      <c r="R984" s="464"/>
      <c r="S984" s="464"/>
      <c r="T984" s="464"/>
      <c r="U984" s="464"/>
      <c r="V984" s="464"/>
      <c r="W984" s="464"/>
      <c r="X984" s="467"/>
    </row>
    <row r="985" spans="1:24">
      <c r="A985" s="490">
        <v>982</v>
      </c>
      <c r="B985" s="474" t="s">
        <v>1065</v>
      </c>
      <c r="C985" s="446" t="s">
        <v>1066</v>
      </c>
      <c r="D985" s="446">
        <v>2008</v>
      </c>
      <c r="E985" s="462">
        <v>2011</v>
      </c>
      <c r="F985" s="462" t="s">
        <v>2572</v>
      </c>
      <c r="G985" s="464" t="s">
        <v>20</v>
      </c>
      <c r="H985" s="464"/>
      <c r="I985" s="464" t="s">
        <v>20</v>
      </c>
      <c r="J985" s="464"/>
      <c r="K985" s="464"/>
      <c r="L985" s="464"/>
      <c r="M985" s="464"/>
      <c r="N985" s="464"/>
      <c r="O985" s="464"/>
      <c r="P985" s="464"/>
      <c r="Q985" s="464"/>
      <c r="R985" s="464"/>
      <c r="S985" s="464"/>
      <c r="T985" s="464"/>
      <c r="U985" s="464"/>
      <c r="V985" s="464"/>
      <c r="W985" s="464"/>
      <c r="X985" s="467"/>
    </row>
    <row r="986" spans="1:24">
      <c r="A986" s="490">
        <v>983</v>
      </c>
      <c r="B986" s="474" t="s">
        <v>1065</v>
      </c>
      <c r="C986" s="446" t="s">
        <v>1067</v>
      </c>
      <c r="D986" s="446">
        <v>2007</v>
      </c>
      <c r="E986" s="462">
        <v>2011</v>
      </c>
      <c r="F986" s="462" t="s">
        <v>2572</v>
      </c>
      <c r="G986" s="464" t="s">
        <v>20</v>
      </c>
      <c r="H986" s="464"/>
      <c r="I986" s="464" t="s">
        <v>20</v>
      </c>
      <c r="J986" s="464"/>
      <c r="K986" s="464"/>
      <c r="L986" s="464"/>
      <c r="M986" s="464"/>
      <c r="N986" s="464"/>
      <c r="O986" s="464"/>
      <c r="P986" s="464"/>
      <c r="Q986" s="464"/>
      <c r="R986" s="464"/>
      <c r="S986" s="464"/>
      <c r="T986" s="464"/>
      <c r="U986" s="464"/>
      <c r="V986" s="464"/>
      <c r="W986" s="464"/>
      <c r="X986" s="467"/>
    </row>
    <row r="987" spans="1:24">
      <c r="A987" s="490">
        <v>984</v>
      </c>
      <c r="B987" s="474" t="s">
        <v>1065</v>
      </c>
      <c r="C987" s="446" t="s">
        <v>1068</v>
      </c>
      <c r="D987" s="446">
        <v>2007</v>
      </c>
      <c r="E987" s="462">
        <v>2010</v>
      </c>
      <c r="F987" s="462" t="s">
        <v>2572</v>
      </c>
      <c r="G987" s="464" t="s">
        <v>20</v>
      </c>
      <c r="H987" s="464"/>
      <c r="I987" s="464" t="s">
        <v>20</v>
      </c>
      <c r="J987" s="464"/>
      <c r="K987" s="464"/>
      <c r="L987" s="464"/>
      <c r="M987" s="464"/>
      <c r="N987" s="464"/>
      <c r="O987" s="464"/>
      <c r="P987" s="464"/>
      <c r="Q987" s="464"/>
      <c r="R987" s="464"/>
      <c r="S987" s="464"/>
      <c r="T987" s="464"/>
      <c r="U987" s="464"/>
      <c r="V987" s="464"/>
      <c r="W987" s="464"/>
      <c r="X987" s="467"/>
    </row>
    <row r="988" spans="1:24">
      <c r="A988" s="490">
        <v>985</v>
      </c>
      <c r="B988" s="481" t="s">
        <v>1635</v>
      </c>
      <c r="C988" s="486" t="s">
        <v>1863</v>
      </c>
      <c r="D988" s="446">
        <v>2019</v>
      </c>
      <c r="E988" s="446" t="s">
        <v>19</v>
      </c>
      <c r="F988" s="446" t="s">
        <v>1990</v>
      </c>
      <c r="G988" s="464"/>
      <c r="H988" s="464"/>
      <c r="I988" s="464" t="s">
        <v>20</v>
      </c>
      <c r="J988" s="464" t="s">
        <v>20</v>
      </c>
      <c r="K988" s="464" t="s">
        <v>20</v>
      </c>
      <c r="L988" s="464" t="s">
        <v>20</v>
      </c>
      <c r="M988" s="464" t="s">
        <v>20</v>
      </c>
      <c r="N988" s="464"/>
      <c r="O988" s="464" t="s">
        <v>20</v>
      </c>
      <c r="P988" s="464" t="s">
        <v>20</v>
      </c>
      <c r="Q988" s="464" t="s">
        <v>20</v>
      </c>
      <c r="R988" s="464" t="s">
        <v>20</v>
      </c>
      <c r="S988" s="464"/>
      <c r="T988" s="464"/>
      <c r="U988" s="464" t="s">
        <v>20</v>
      </c>
      <c r="V988" s="464" t="s">
        <v>20</v>
      </c>
      <c r="W988" s="464"/>
      <c r="X988" s="467"/>
    </row>
    <row r="989" spans="1:24">
      <c r="A989" s="490">
        <v>986</v>
      </c>
      <c r="B989" s="481" t="s">
        <v>1635</v>
      </c>
      <c r="C989" s="486" t="s">
        <v>1864</v>
      </c>
      <c r="D989" s="446">
        <v>2018</v>
      </c>
      <c r="E989" s="446" t="s">
        <v>19</v>
      </c>
      <c r="F989" s="446" t="s">
        <v>1990</v>
      </c>
      <c r="G989" s="464"/>
      <c r="H989" s="464"/>
      <c r="I989" s="464" t="s">
        <v>20</v>
      </c>
      <c r="J989" s="464" t="s">
        <v>20</v>
      </c>
      <c r="K989" s="464" t="s">
        <v>20</v>
      </c>
      <c r="L989" s="464" t="s">
        <v>20</v>
      </c>
      <c r="M989" s="464" t="s">
        <v>20</v>
      </c>
      <c r="N989" s="464"/>
      <c r="O989" s="464" t="s">
        <v>20</v>
      </c>
      <c r="P989" s="464" t="s">
        <v>20</v>
      </c>
      <c r="Q989" s="464" t="s">
        <v>20</v>
      </c>
      <c r="R989" s="464" t="s">
        <v>20</v>
      </c>
      <c r="S989" s="464"/>
      <c r="T989" s="464"/>
      <c r="U989" s="464" t="s">
        <v>20</v>
      </c>
      <c r="V989" s="464" t="s">
        <v>20</v>
      </c>
      <c r="W989" s="464"/>
      <c r="X989" s="467"/>
    </row>
    <row r="990" spans="1:24">
      <c r="A990" s="490">
        <v>987</v>
      </c>
      <c r="B990" s="481" t="s">
        <v>1635</v>
      </c>
      <c r="C990" s="486" t="s">
        <v>1865</v>
      </c>
      <c r="D990" s="446">
        <v>2018</v>
      </c>
      <c r="E990" s="446" t="s">
        <v>19</v>
      </c>
      <c r="F990" s="446" t="s">
        <v>1990</v>
      </c>
      <c r="G990" s="464"/>
      <c r="H990" s="464"/>
      <c r="I990" s="464" t="s">
        <v>20</v>
      </c>
      <c r="J990" s="464" t="s">
        <v>20</v>
      </c>
      <c r="K990" s="464" t="s">
        <v>20</v>
      </c>
      <c r="L990" s="464" t="s">
        <v>20</v>
      </c>
      <c r="M990" s="464" t="s">
        <v>20</v>
      </c>
      <c r="N990" s="464"/>
      <c r="O990" s="464" t="s">
        <v>20</v>
      </c>
      <c r="P990" s="464" t="s">
        <v>20</v>
      </c>
      <c r="Q990" s="464" t="s">
        <v>20</v>
      </c>
      <c r="R990" s="464" t="s">
        <v>20</v>
      </c>
      <c r="S990" s="464"/>
      <c r="T990" s="464"/>
      <c r="U990" s="464" t="s">
        <v>20</v>
      </c>
      <c r="V990" s="464" t="s">
        <v>20</v>
      </c>
      <c r="W990" s="464"/>
      <c r="X990" s="467"/>
    </row>
    <row r="991" spans="1:24">
      <c r="A991" s="490">
        <v>988</v>
      </c>
      <c r="B991" s="481" t="s">
        <v>1635</v>
      </c>
      <c r="C991" s="486" t="s">
        <v>1866</v>
      </c>
      <c r="D991" s="446">
        <v>2019</v>
      </c>
      <c r="E991" s="446" t="s">
        <v>19</v>
      </c>
      <c r="F991" s="446" t="s">
        <v>1990</v>
      </c>
      <c r="G991" s="464"/>
      <c r="H991" s="464"/>
      <c r="I991" s="464" t="s">
        <v>20</v>
      </c>
      <c r="J991" s="464" t="s">
        <v>20</v>
      </c>
      <c r="K991" s="464" t="s">
        <v>20</v>
      </c>
      <c r="L991" s="464" t="s">
        <v>20</v>
      </c>
      <c r="M991" s="464" t="s">
        <v>20</v>
      </c>
      <c r="N991" s="464"/>
      <c r="O991" s="464" t="s">
        <v>20</v>
      </c>
      <c r="P991" s="464" t="s">
        <v>20</v>
      </c>
      <c r="Q991" s="464" t="s">
        <v>20</v>
      </c>
      <c r="R991" s="464" t="s">
        <v>20</v>
      </c>
      <c r="S991" s="464"/>
      <c r="T991" s="464"/>
      <c r="U991" s="464" t="s">
        <v>20</v>
      </c>
      <c r="V991" s="464" t="s">
        <v>20</v>
      </c>
      <c r="W991" s="464"/>
      <c r="X991" s="467"/>
    </row>
    <row r="992" spans="1:24">
      <c r="A992" s="490">
        <v>989</v>
      </c>
      <c r="B992" s="481" t="s">
        <v>417</v>
      </c>
      <c r="C992" s="486" t="s">
        <v>1070</v>
      </c>
      <c r="D992" s="446">
        <v>2019</v>
      </c>
      <c r="E992" s="446">
        <v>2023</v>
      </c>
      <c r="F992" s="446" t="s">
        <v>1990</v>
      </c>
      <c r="G992" s="464"/>
      <c r="H992" s="464"/>
      <c r="I992" s="464" t="s">
        <v>20</v>
      </c>
      <c r="J992" s="464" t="s">
        <v>20</v>
      </c>
      <c r="K992" s="464" t="s">
        <v>20</v>
      </c>
      <c r="L992" s="464" t="s">
        <v>20</v>
      </c>
      <c r="M992" s="464" t="s">
        <v>20</v>
      </c>
      <c r="N992" s="464"/>
      <c r="O992" s="464" t="s">
        <v>20</v>
      </c>
      <c r="P992" s="464" t="s">
        <v>20</v>
      </c>
      <c r="Q992" s="464" t="s">
        <v>20</v>
      </c>
      <c r="R992" s="464" t="s">
        <v>20</v>
      </c>
      <c r="S992" s="464"/>
      <c r="T992" s="464"/>
      <c r="U992" s="464" t="s">
        <v>20</v>
      </c>
      <c r="V992" s="464" t="s">
        <v>20</v>
      </c>
      <c r="W992" s="464"/>
      <c r="X992" s="467"/>
    </row>
    <row r="993" spans="1:24">
      <c r="A993" s="490">
        <v>990</v>
      </c>
      <c r="B993" s="474" t="s">
        <v>417</v>
      </c>
      <c r="C993" s="446" t="s">
        <v>418</v>
      </c>
      <c r="D993" s="446">
        <v>2006</v>
      </c>
      <c r="E993" s="462">
        <v>2015</v>
      </c>
      <c r="F993" s="462" t="s">
        <v>2572</v>
      </c>
      <c r="G993" s="464" t="s">
        <v>20</v>
      </c>
      <c r="H993" s="464"/>
      <c r="I993" s="464" t="s">
        <v>20</v>
      </c>
      <c r="J993" s="464"/>
      <c r="K993" s="464"/>
      <c r="L993" s="464"/>
      <c r="M993" s="464"/>
      <c r="N993" s="464"/>
      <c r="O993" s="464"/>
      <c r="P993" s="464"/>
      <c r="Q993" s="464"/>
      <c r="R993" s="464"/>
      <c r="S993" s="464"/>
      <c r="T993" s="464"/>
      <c r="U993" s="464"/>
      <c r="V993" s="464"/>
      <c r="W993" s="464"/>
      <c r="X993" s="467"/>
    </row>
    <row r="994" spans="1:24">
      <c r="A994" s="490">
        <v>991</v>
      </c>
      <c r="B994" s="474" t="s">
        <v>417</v>
      </c>
      <c r="C994" s="446" t="s">
        <v>418</v>
      </c>
      <c r="D994" s="446">
        <v>2015</v>
      </c>
      <c r="E994" s="462" t="s">
        <v>19</v>
      </c>
      <c r="F994" s="462" t="s">
        <v>2572</v>
      </c>
      <c r="G994" s="464" t="s">
        <v>20</v>
      </c>
      <c r="H994" s="464"/>
      <c r="I994" s="464" t="s">
        <v>20</v>
      </c>
      <c r="J994" s="464"/>
      <c r="K994" s="464"/>
      <c r="L994" s="464"/>
      <c r="M994" s="464"/>
      <c r="N994" s="464"/>
      <c r="O994" s="464"/>
      <c r="P994" s="464"/>
      <c r="Q994" s="464"/>
      <c r="R994" s="464"/>
      <c r="S994" s="464"/>
      <c r="T994" s="464"/>
      <c r="U994" s="464"/>
      <c r="V994" s="464"/>
      <c r="W994" s="464"/>
      <c r="X994" s="467"/>
    </row>
    <row r="995" spans="1:24">
      <c r="A995" s="490">
        <v>992</v>
      </c>
      <c r="B995" s="474" t="s">
        <v>417</v>
      </c>
      <c r="C995" s="446" t="s">
        <v>419</v>
      </c>
      <c r="D995" s="446">
        <v>2007</v>
      </c>
      <c r="E995" s="462">
        <v>2015</v>
      </c>
      <c r="F995" s="462" t="s">
        <v>2572</v>
      </c>
      <c r="G995" s="464" t="s">
        <v>20</v>
      </c>
      <c r="H995" s="464"/>
      <c r="I995" s="464" t="s">
        <v>20</v>
      </c>
      <c r="J995" s="464"/>
      <c r="K995" s="464"/>
      <c r="L995" s="464"/>
      <c r="M995" s="464"/>
      <c r="N995" s="464"/>
      <c r="O995" s="464"/>
      <c r="P995" s="464"/>
      <c r="Q995" s="464"/>
      <c r="R995" s="464"/>
      <c r="S995" s="464"/>
      <c r="T995" s="464"/>
      <c r="U995" s="464"/>
      <c r="V995" s="464"/>
      <c r="W995" s="464"/>
      <c r="X995" s="467"/>
    </row>
    <row r="996" spans="1:24">
      <c r="A996" s="490">
        <v>993</v>
      </c>
      <c r="B996" s="474" t="s">
        <v>417</v>
      </c>
      <c r="C996" s="446" t="s">
        <v>420</v>
      </c>
      <c r="D996" s="446">
        <v>2006</v>
      </c>
      <c r="E996" s="462">
        <v>2013</v>
      </c>
      <c r="F996" s="462" t="s">
        <v>2572</v>
      </c>
      <c r="G996" s="464" t="s">
        <v>20</v>
      </c>
      <c r="H996" s="464"/>
      <c r="I996" s="464" t="s">
        <v>20</v>
      </c>
      <c r="J996" s="464"/>
      <c r="K996" s="464"/>
      <c r="L996" s="464"/>
      <c r="M996" s="464"/>
      <c r="N996" s="464"/>
      <c r="O996" s="464"/>
      <c r="P996" s="464"/>
      <c r="Q996" s="464"/>
      <c r="R996" s="464"/>
      <c r="S996" s="464"/>
      <c r="T996" s="464"/>
      <c r="U996" s="464"/>
      <c r="V996" s="464"/>
      <c r="W996" s="464"/>
      <c r="X996" s="467"/>
    </row>
    <row r="997" spans="1:24">
      <c r="A997" s="490">
        <v>994</v>
      </c>
      <c r="B997" s="474" t="s">
        <v>417</v>
      </c>
      <c r="C997" s="446" t="s">
        <v>420</v>
      </c>
      <c r="D997" s="446">
        <v>2014</v>
      </c>
      <c r="E997" s="462" t="s">
        <v>19</v>
      </c>
      <c r="F997" s="462" t="s">
        <v>2572</v>
      </c>
      <c r="G997" s="464" t="s">
        <v>20</v>
      </c>
      <c r="H997" s="464"/>
      <c r="I997" s="464" t="s">
        <v>20</v>
      </c>
      <c r="J997" s="464"/>
      <c r="K997" s="464"/>
      <c r="L997" s="464"/>
      <c r="M997" s="464"/>
      <c r="N997" s="464"/>
      <c r="O997" s="464"/>
      <c r="P997" s="464"/>
      <c r="Q997" s="464"/>
      <c r="R997" s="464"/>
      <c r="S997" s="464"/>
      <c r="T997" s="464"/>
      <c r="U997" s="464"/>
      <c r="V997" s="464"/>
      <c r="W997" s="464"/>
      <c r="X997" s="467"/>
    </row>
    <row r="998" spans="1:24">
      <c r="A998" s="490">
        <v>995</v>
      </c>
      <c r="B998" s="474" t="s">
        <v>417</v>
      </c>
      <c r="C998" s="446" t="s">
        <v>1070</v>
      </c>
      <c r="D998" s="446">
        <v>2010</v>
      </c>
      <c r="E998" s="462">
        <v>2010</v>
      </c>
      <c r="F998" s="462" t="s">
        <v>2572</v>
      </c>
      <c r="G998" s="464" t="s">
        <v>20</v>
      </c>
      <c r="H998" s="464"/>
      <c r="I998" s="464" t="s">
        <v>20</v>
      </c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7"/>
    </row>
    <row r="999" spans="1:24">
      <c r="A999" s="490">
        <v>996</v>
      </c>
      <c r="B999" s="474" t="s">
        <v>417</v>
      </c>
      <c r="C999" s="446" t="s">
        <v>421</v>
      </c>
      <c r="D999" s="446">
        <v>2010</v>
      </c>
      <c r="E999" s="462">
        <v>2016</v>
      </c>
      <c r="F999" s="462" t="s">
        <v>2572</v>
      </c>
      <c r="G999" s="464" t="s">
        <v>20</v>
      </c>
      <c r="H999" s="464"/>
      <c r="I999" s="464" t="s">
        <v>20</v>
      </c>
      <c r="J999" s="464"/>
      <c r="K999" s="464"/>
      <c r="L999" s="464"/>
      <c r="M999" s="464"/>
      <c r="N999" s="464"/>
      <c r="O999" s="464"/>
      <c r="P999" s="464"/>
      <c r="Q999" s="464"/>
      <c r="R999" s="464"/>
      <c r="S999" s="464"/>
      <c r="T999" s="464"/>
      <c r="U999" s="464"/>
      <c r="V999" s="464"/>
      <c r="W999" s="464"/>
      <c r="X999" s="467"/>
    </row>
    <row r="1000" spans="1:24">
      <c r="A1000" s="490">
        <v>997</v>
      </c>
      <c r="B1000" s="474" t="s">
        <v>417</v>
      </c>
      <c r="C1000" s="446" t="s">
        <v>421</v>
      </c>
      <c r="D1000" s="446">
        <v>2016</v>
      </c>
      <c r="E1000" s="462" t="s">
        <v>19</v>
      </c>
      <c r="F1000" s="462" t="s">
        <v>2572</v>
      </c>
      <c r="G1000" s="464" t="s">
        <v>20</v>
      </c>
      <c r="H1000" s="464"/>
      <c r="I1000" s="464" t="s">
        <v>20</v>
      </c>
      <c r="J1000" s="464"/>
      <c r="K1000" s="464"/>
      <c r="L1000" s="464"/>
      <c r="M1000" s="464"/>
      <c r="N1000" s="464"/>
      <c r="O1000" s="464"/>
      <c r="P1000" s="464"/>
      <c r="Q1000" s="464"/>
      <c r="R1000" s="464"/>
      <c r="S1000" s="464"/>
      <c r="T1000" s="464"/>
      <c r="U1000" s="464"/>
      <c r="V1000" s="464"/>
      <c r="W1000" s="464"/>
      <c r="X1000" s="467"/>
    </row>
    <row r="1001" spans="1:24">
      <c r="A1001" s="490">
        <v>998</v>
      </c>
      <c r="B1001" s="474" t="s">
        <v>417</v>
      </c>
      <c r="C1001" s="446" t="s">
        <v>422</v>
      </c>
      <c r="D1001" s="446">
        <v>2010</v>
      </c>
      <c r="E1001" s="462">
        <v>2015</v>
      </c>
      <c r="F1001" s="462" t="s">
        <v>2572</v>
      </c>
      <c r="G1001" s="464" t="s">
        <v>20</v>
      </c>
      <c r="H1001" s="464"/>
      <c r="I1001" s="464" t="s">
        <v>20</v>
      </c>
      <c r="J1001" s="464"/>
      <c r="K1001" s="464"/>
      <c r="L1001" s="464"/>
      <c r="M1001" s="464"/>
      <c r="N1001" s="464"/>
      <c r="O1001" s="464"/>
      <c r="P1001" s="464"/>
      <c r="Q1001" s="464"/>
      <c r="R1001" s="464"/>
      <c r="S1001" s="464"/>
      <c r="T1001" s="464"/>
      <c r="U1001" s="464"/>
      <c r="V1001" s="464"/>
      <c r="W1001" s="464"/>
      <c r="X1001" s="467"/>
    </row>
    <row r="1002" spans="1:24">
      <c r="A1002" s="490">
        <v>999</v>
      </c>
      <c r="B1002" s="474" t="s">
        <v>417</v>
      </c>
      <c r="C1002" s="446" t="s">
        <v>423</v>
      </c>
      <c r="D1002" s="446">
        <v>2013</v>
      </c>
      <c r="E1002" s="462" t="s">
        <v>19</v>
      </c>
      <c r="F1002" s="462" t="s">
        <v>2572</v>
      </c>
      <c r="G1002" s="464" t="s">
        <v>20</v>
      </c>
      <c r="H1002" s="464"/>
      <c r="I1002" s="464" t="s">
        <v>20</v>
      </c>
      <c r="J1002" s="464"/>
      <c r="K1002" s="464"/>
      <c r="L1002" s="464"/>
      <c r="M1002" s="464"/>
      <c r="N1002" s="464"/>
      <c r="O1002" s="464"/>
      <c r="P1002" s="464"/>
      <c r="Q1002" s="464"/>
      <c r="R1002" s="464"/>
      <c r="S1002" s="464"/>
      <c r="T1002" s="464"/>
      <c r="U1002" s="464"/>
      <c r="V1002" s="464"/>
      <c r="W1002" s="464"/>
      <c r="X1002" s="467"/>
    </row>
    <row r="1003" spans="1:24">
      <c r="A1003" s="490">
        <v>1000</v>
      </c>
      <c r="B1003" s="474" t="s">
        <v>417</v>
      </c>
      <c r="C1003" s="446" t="s">
        <v>424</v>
      </c>
      <c r="D1003" s="446">
        <v>2012</v>
      </c>
      <c r="E1003" s="462">
        <v>2016</v>
      </c>
      <c r="F1003" s="462" t="s">
        <v>2572</v>
      </c>
      <c r="G1003" s="464" t="s">
        <v>20</v>
      </c>
      <c r="H1003" s="464"/>
      <c r="I1003" s="464" t="s">
        <v>20</v>
      </c>
      <c r="J1003" s="464"/>
      <c r="K1003" s="464"/>
      <c r="L1003" s="464"/>
      <c r="M1003" s="464"/>
      <c r="N1003" s="464"/>
      <c r="O1003" s="464"/>
      <c r="P1003" s="464"/>
      <c r="Q1003" s="464"/>
      <c r="R1003" s="464"/>
      <c r="S1003" s="464"/>
      <c r="T1003" s="464"/>
      <c r="U1003" s="464"/>
      <c r="V1003" s="464"/>
      <c r="W1003" s="464"/>
      <c r="X1003" s="467"/>
    </row>
    <row r="1004" spans="1:24">
      <c r="A1004" s="490">
        <v>1001</v>
      </c>
      <c r="B1004" s="474" t="s">
        <v>417</v>
      </c>
      <c r="C1004" s="446" t="s">
        <v>425</v>
      </c>
      <c r="D1004" s="446">
        <v>2011</v>
      </c>
      <c r="E1004" s="462">
        <v>2015</v>
      </c>
      <c r="F1004" s="462" t="s">
        <v>2572</v>
      </c>
      <c r="G1004" s="464" t="s">
        <v>20</v>
      </c>
      <c r="H1004" s="464"/>
      <c r="I1004" s="464" t="s">
        <v>20</v>
      </c>
      <c r="J1004" s="464"/>
      <c r="K1004" s="464"/>
      <c r="L1004" s="464"/>
      <c r="M1004" s="464"/>
      <c r="N1004" s="464"/>
      <c r="O1004" s="464"/>
      <c r="P1004" s="464"/>
      <c r="Q1004" s="464"/>
      <c r="R1004" s="464"/>
      <c r="S1004" s="464"/>
      <c r="T1004" s="464"/>
      <c r="U1004" s="464"/>
      <c r="V1004" s="464"/>
      <c r="W1004" s="464"/>
      <c r="X1004" s="467"/>
    </row>
    <row r="1005" spans="1:24">
      <c r="A1005" s="490">
        <v>1002</v>
      </c>
      <c r="B1005" s="481" t="s">
        <v>427</v>
      </c>
      <c r="C1005" s="486" t="s">
        <v>1867</v>
      </c>
      <c r="D1005" s="446">
        <v>2010</v>
      </c>
      <c r="E1005" s="446" t="s">
        <v>19</v>
      </c>
      <c r="F1005" s="446" t="s">
        <v>1990</v>
      </c>
      <c r="G1005" s="464"/>
      <c r="H1005" s="464"/>
      <c r="I1005" s="464" t="s">
        <v>20</v>
      </c>
      <c r="J1005" s="464" t="s">
        <v>20</v>
      </c>
      <c r="K1005" s="464" t="s">
        <v>20</v>
      </c>
      <c r="L1005" s="464"/>
      <c r="M1005" s="464" t="s">
        <v>20</v>
      </c>
      <c r="N1005" s="464"/>
      <c r="O1005" s="464"/>
      <c r="P1005" s="464"/>
      <c r="Q1005" s="464" t="s">
        <v>20</v>
      </c>
      <c r="R1005" s="464" t="s">
        <v>20</v>
      </c>
      <c r="S1005" s="464"/>
      <c r="T1005" s="464"/>
      <c r="U1005" s="464"/>
      <c r="V1005" s="464"/>
      <c r="W1005" s="464"/>
      <c r="X1005" s="467"/>
    </row>
    <row r="1006" spans="1:24">
      <c r="A1006" s="490">
        <v>1003</v>
      </c>
      <c r="B1006" s="474" t="s">
        <v>427</v>
      </c>
      <c r="C1006" s="446" t="s">
        <v>1756</v>
      </c>
      <c r="D1006" s="446">
        <v>2020</v>
      </c>
      <c r="E1006" s="462" t="s">
        <v>19</v>
      </c>
      <c r="F1006" s="462" t="s">
        <v>2572</v>
      </c>
      <c r="G1006" s="464"/>
      <c r="H1006" s="464" t="s">
        <v>20</v>
      </c>
      <c r="I1006" s="464" t="s">
        <v>20</v>
      </c>
      <c r="J1006" s="464"/>
      <c r="K1006" s="464"/>
      <c r="L1006" s="464"/>
      <c r="M1006" s="464"/>
      <c r="N1006" s="464"/>
      <c r="O1006" s="464"/>
      <c r="P1006" s="464"/>
      <c r="Q1006" s="464"/>
      <c r="R1006" s="464"/>
      <c r="S1006" s="464"/>
      <c r="T1006" s="464"/>
      <c r="U1006" s="464"/>
      <c r="V1006" s="464"/>
      <c r="W1006" s="464"/>
      <c r="X1006" s="467"/>
    </row>
    <row r="1007" spans="1:24">
      <c r="A1007" s="490">
        <v>1004</v>
      </c>
      <c r="B1007" s="474" t="s">
        <v>427</v>
      </c>
      <c r="C1007" s="446" t="s">
        <v>428</v>
      </c>
      <c r="D1007" s="446">
        <v>2017</v>
      </c>
      <c r="E1007" s="462" t="s">
        <v>19</v>
      </c>
      <c r="F1007" s="462" t="s">
        <v>2572</v>
      </c>
      <c r="G1007" s="464"/>
      <c r="H1007" s="464" t="s">
        <v>20</v>
      </c>
      <c r="I1007" s="464" t="s">
        <v>20</v>
      </c>
      <c r="J1007" s="464"/>
      <c r="K1007" s="464"/>
      <c r="L1007" s="464"/>
      <c r="M1007" s="464"/>
      <c r="N1007" s="464"/>
      <c r="O1007" s="464"/>
      <c r="P1007" s="464"/>
      <c r="Q1007" s="464"/>
      <c r="R1007" s="464"/>
      <c r="S1007" s="464"/>
      <c r="T1007" s="464"/>
      <c r="U1007" s="464"/>
      <c r="V1007" s="464"/>
      <c r="W1007" s="464"/>
      <c r="X1007" s="467"/>
    </row>
    <row r="1008" spans="1:24">
      <c r="A1008" s="490">
        <v>1005</v>
      </c>
      <c r="B1008" s="474" t="s">
        <v>427</v>
      </c>
      <c r="C1008" s="446" t="s">
        <v>1071</v>
      </c>
      <c r="D1008" s="446">
        <v>2012</v>
      </c>
      <c r="E1008" s="462">
        <v>2012</v>
      </c>
      <c r="F1008" s="462" t="s">
        <v>2572</v>
      </c>
      <c r="G1008" s="464" t="s">
        <v>20</v>
      </c>
      <c r="H1008" s="464"/>
      <c r="I1008" s="464" t="s">
        <v>20</v>
      </c>
      <c r="J1008" s="464"/>
      <c r="K1008" s="464"/>
      <c r="L1008" s="464"/>
      <c r="M1008" s="464"/>
      <c r="N1008" s="464"/>
      <c r="O1008" s="464"/>
      <c r="P1008" s="464"/>
      <c r="Q1008" s="464"/>
      <c r="R1008" s="464"/>
      <c r="S1008" s="464"/>
      <c r="T1008" s="464"/>
      <c r="U1008" s="464"/>
      <c r="V1008" s="464"/>
      <c r="W1008" s="464"/>
      <c r="X1008" s="467"/>
    </row>
    <row r="1009" spans="1:24">
      <c r="A1009" s="490">
        <v>1006</v>
      </c>
      <c r="B1009" s="474" t="s">
        <v>427</v>
      </c>
      <c r="C1009" s="446" t="s">
        <v>429</v>
      </c>
      <c r="D1009" s="446">
        <v>2003</v>
      </c>
      <c r="E1009" s="462">
        <v>2010</v>
      </c>
      <c r="F1009" s="462" t="s">
        <v>2572</v>
      </c>
      <c r="G1009" s="464" t="s">
        <v>20</v>
      </c>
      <c r="H1009" s="464"/>
      <c r="I1009" s="464" t="s">
        <v>20</v>
      </c>
      <c r="J1009" s="464"/>
      <c r="K1009" s="464"/>
      <c r="L1009" s="464"/>
      <c r="M1009" s="464"/>
      <c r="N1009" s="464"/>
      <c r="O1009" s="464"/>
      <c r="P1009" s="464"/>
      <c r="Q1009" s="464"/>
      <c r="R1009" s="464"/>
      <c r="S1009" s="464"/>
      <c r="T1009" s="464"/>
      <c r="U1009" s="464"/>
      <c r="V1009" s="464"/>
      <c r="W1009" s="464"/>
      <c r="X1009" s="467"/>
    </row>
    <row r="1010" spans="1:24">
      <c r="A1010" s="490">
        <v>1007</v>
      </c>
      <c r="B1010" s="474" t="s">
        <v>427</v>
      </c>
      <c r="C1010" s="446" t="s">
        <v>735</v>
      </c>
      <c r="D1010" s="446">
        <v>2014</v>
      </c>
      <c r="E1010" s="462" t="s">
        <v>19</v>
      </c>
      <c r="F1010" s="462" t="s">
        <v>2572</v>
      </c>
      <c r="G1010" s="464"/>
      <c r="H1010" s="464" t="s">
        <v>20</v>
      </c>
      <c r="I1010" s="464" t="s">
        <v>20</v>
      </c>
      <c r="J1010" s="464"/>
      <c r="K1010" s="464"/>
      <c r="L1010" s="464"/>
      <c r="M1010" s="464"/>
      <c r="N1010" s="464"/>
      <c r="O1010" s="464"/>
      <c r="P1010" s="464"/>
      <c r="Q1010" s="464"/>
      <c r="R1010" s="464"/>
      <c r="S1010" s="464"/>
      <c r="T1010" s="464"/>
      <c r="U1010" s="464"/>
      <c r="V1010" s="464"/>
      <c r="W1010" s="464"/>
      <c r="X1010" s="467"/>
    </row>
    <row r="1011" spans="1:24">
      <c r="A1011" s="490">
        <v>1008</v>
      </c>
      <c r="B1011" s="474" t="s">
        <v>427</v>
      </c>
      <c r="C1011" s="446" t="s">
        <v>735</v>
      </c>
      <c r="D1011" s="446">
        <v>2023</v>
      </c>
      <c r="E1011" s="462" t="s">
        <v>19</v>
      </c>
      <c r="F1011" s="462" t="s">
        <v>2572</v>
      </c>
      <c r="G1011" s="464"/>
      <c r="H1011" s="464" t="s">
        <v>20</v>
      </c>
      <c r="I1011" s="464" t="s">
        <v>20</v>
      </c>
      <c r="J1011" s="464"/>
      <c r="K1011" s="464"/>
      <c r="L1011" s="464"/>
      <c r="M1011" s="464"/>
      <c r="N1011" s="464"/>
      <c r="O1011" s="464"/>
      <c r="P1011" s="464"/>
      <c r="Q1011" s="464"/>
      <c r="R1011" s="464"/>
      <c r="S1011" s="464"/>
      <c r="T1011" s="464"/>
      <c r="U1011" s="464"/>
      <c r="V1011" s="464"/>
      <c r="W1011" s="464"/>
      <c r="X1011" s="467"/>
    </row>
    <row r="1012" spans="1:24">
      <c r="A1012" s="490">
        <v>1009</v>
      </c>
      <c r="B1012" s="474" t="s">
        <v>427</v>
      </c>
      <c r="C1012" s="446" t="s">
        <v>1072</v>
      </c>
      <c r="D1012" s="446">
        <v>2010</v>
      </c>
      <c r="E1012" s="462">
        <v>2017</v>
      </c>
      <c r="F1012" s="462" t="s">
        <v>2572</v>
      </c>
      <c r="G1012" s="464" t="s">
        <v>20</v>
      </c>
      <c r="H1012" s="464"/>
      <c r="I1012" s="464" t="s">
        <v>20</v>
      </c>
      <c r="J1012" s="464"/>
      <c r="K1012" s="464"/>
      <c r="L1012" s="464"/>
      <c r="M1012" s="464"/>
      <c r="N1012" s="464"/>
      <c r="O1012" s="464"/>
      <c r="P1012" s="464"/>
      <c r="Q1012" s="464"/>
      <c r="R1012" s="464"/>
      <c r="S1012" s="464"/>
      <c r="T1012" s="464"/>
      <c r="U1012" s="464"/>
      <c r="V1012" s="464"/>
      <c r="W1012" s="464"/>
      <c r="X1012" s="467"/>
    </row>
    <row r="1013" spans="1:24">
      <c r="A1013" s="490">
        <v>1010</v>
      </c>
      <c r="B1013" s="474" t="s">
        <v>427</v>
      </c>
      <c r="C1013" s="446" t="s">
        <v>1073</v>
      </c>
      <c r="D1013" s="446">
        <v>2012</v>
      </c>
      <c r="E1013" s="462" t="s">
        <v>19</v>
      </c>
      <c r="F1013" s="462" t="s">
        <v>2572</v>
      </c>
      <c r="G1013" s="464"/>
      <c r="H1013" s="464" t="s">
        <v>20</v>
      </c>
      <c r="I1013" s="464" t="s">
        <v>20</v>
      </c>
      <c r="J1013" s="464"/>
      <c r="K1013" s="464"/>
      <c r="L1013" s="464"/>
      <c r="M1013" s="464"/>
      <c r="N1013" s="464"/>
      <c r="O1013" s="464"/>
      <c r="P1013" s="464"/>
      <c r="Q1013" s="464"/>
      <c r="R1013" s="464"/>
      <c r="S1013" s="464"/>
      <c r="T1013" s="464"/>
      <c r="U1013" s="464"/>
      <c r="V1013" s="464"/>
      <c r="W1013" s="464"/>
      <c r="X1013" s="467"/>
    </row>
    <row r="1014" spans="1:24">
      <c r="A1014" s="490">
        <v>1011</v>
      </c>
      <c r="B1014" s="474" t="s">
        <v>427</v>
      </c>
      <c r="C1014" s="446" t="s">
        <v>1074</v>
      </c>
      <c r="D1014" s="446">
        <v>2017</v>
      </c>
      <c r="E1014" s="462">
        <v>2020</v>
      </c>
      <c r="F1014" s="462" t="s">
        <v>2572</v>
      </c>
      <c r="G1014" s="464" t="s">
        <v>20</v>
      </c>
      <c r="H1014" s="464"/>
      <c r="I1014" s="464" t="s">
        <v>20</v>
      </c>
      <c r="J1014" s="464"/>
      <c r="K1014" s="464"/>
      <c r="L1014" s="464"/>
      <c r="M1014" s="464"/>
      <c r="N1014" s="464"/>
      <c r="O1014" s="464"/>
      <c r="P1014" s="464"/>
      <c r="Q1014" s="464"/>
      <c r="R1014" s="464"/>
      <c r="S1014" s="464"/>
      <c r="T1014" s="464"/>
      <c r="U1014" s="464"/>
      <c r="V1014" s="464"/>
      <c r="W1014" s="464"/>
      <c r="X1014" s="467"/>
    </row>
    <row r="1015" spans="1:24">
      <c r="A1015" s="490">
        <v>1012</v>
      </c>
      <c r="B1015" s="474" t="s">
        <v>427</v>
      </c>
      <c r="C1015" s="446" t="s">
        <v>431</v>
      </c>
      <c r="D1015" s="446">
        <v>2012</v>
      </c>
      <c r="E1015" s="462">
        <v>2021</v>
      </c>
      <c r="F1015" s="462" t="s">
        <v>2572</v>
      </c>
      <c r="G1015" s="464"/>
      <c r="H1015" s="464" t="s">
        <v>20</v>
      </c>
      <c r="I1015" s="464" t="s">
        <v>20</v>
      </c>
      <c r="J1015" s="464"/>
      <c r="K1015" s="464"/>
      <c r="L1015" s="464"/>
      <c r="M1015" s="464"/>
      <c r="N1015" s="464"/>
      <c r="O1015" s="464"/>
      <c r="P1015" s="464"/>
      <c r="Q1015" s="464"/>
      <c r="R1015" s="464"/>
      <c r="S1015" s="464"/>
      <c r="T1015" s="464"/>
      <c r="U1015" s="464"/>
      <c r="V1015" s="464"/>
      <c r="W1015" s="464"/>
      <c r="X1015" s="467"/>
    </row>
    <row r="1016" spans="1:24">
      <c r="A1016" s="490">
        <v>1013</v>
      </c>
      <c r="B1016" s="474" t="s">
        <v>427</v>
      </c>
      <c r="C1016" s="446" t="s">
        <v>1075</v>
      </c>
      <c r="D1016" s="446">
        <v>2012</v>
      </c>
      <c r="E1016" s="462">
        <v>2020</v>
      </c>
      <c r="F1016" s="462" t="s">
        <v>2572</v>
      </c>
      <c r="G1016" s="464" t="s">
        <v>20</v>
      </c>
      <c r="H1016" s="464"/>
      <c r="I1016" s="464" t="s">
        <v>20</v>
      </c>
      <c r="J1016" s="464"/>
      <c r="K1016" s="464"/>
      <c r="L1016" s="464"/>
      <c r="M1016" s="464"/>
      <c r="N1016" s="464"/>
      <c r="O1016" s="464"/>
      <c r="P1016" s="464"/>
      <c r="Q1016" s="464"/>
      <c r="R1016" s="464"/>
      <c r="S1016" s="464"/>
      <c r="T1016" s="464"/>
      <c r="U1016" s="464"/>
      <c r="V1016" s="464"/>
      <c r="W1016" s="464"/>
      <c r="X1016" s="467"/>
    </row>
    <row r="1017" spans="1:24">
      <c r="A1017" s="490">
        <v>1014</v>
      </c>
      <c r="B1017" s="474" t="s">
        <v>427</v>
      </c>
      <c r="C1017" s="446" t="s">
        <v>752</v>
      </c>
      <c r="D1017" s="446">
        <v>2006</v>
      </c>
      <c r="E1017" s="462">
        <v>2022</v>
      </c>
      <c r="F1017" s="462" t="s">
        <v>2572</v>
      </c>
      <c r="G1017" s="464"/>
      <c r="H1017" s="464" t="s">
        <v>20</v>
      </c>
      <c r="I1017" s="464" t="s">
        <v>20</v>
      </c>
      <c r="J1017" s="464"/>
      <c r="K1017" s="464"/>
      <c r="L1017" s="464"/>
      <c r="M1017" s="464"/>
      <c r="N1017" s="464"/>
      <c r="O1017" s="464"/>
      <c r="P1017" s="464"/>
      <c r="Q1017" s="464"/>
      <c r="R1017" s="464"/>
      <c r="S1017" s="464"/>
      <c r="T1017" s="464"/>
      <c r="U1017" s="464"/>
      <c r="V1017" s="464"/>
      <c r="W1017" s="464"/>
      <c r="X1017" s="467"/>
    </row>
    <row r="1018" spans="1:24">
      <c r="A1018" s="490">
        <v>1015</v>
      </c>
      <c r="B1018" s="474" t="s">
        <v>427</v>
      </c>
      <c r="C1018" s="446" t="s">
        <v>1233</v>
      </c>
      <c r="D1018" s="446">
        <v>2014</v>
      </c>
      <c r="E1018" s="462" t="s">
        <v>19</v>
      </c>
      <c r="F1018" s="462" t="s">
        <v>2572</v>
      </c>
      <c r="G1018" s="464"/>
      <c r="H1018" s="464" t="s">
        <v>20</v>
      </c>
      <c r="I1018" s="464" t="s">
        <v>20</v>
      </c>
      <c r="J1018" s="464"/>
      <c r="K1018" s="464"/>
      <c r="L1018" s="464"/>
      <c r="M1018" s="464"/>
      <c r="N1018" s="464"/>
      <c r="O1018" s="464"/>
      <c r="P1018" s="464"/>
      <c r="Q1018" s="464"/>
      <c r="R1018" s="464"/>
      <c r="S1018" s="464"/>
      <c r="T1018" s="464"/>
      <c r="U1018" s="464"/>
      <c r="V1018" s="464"/>
      <c r="W1018" s="464"/>
      <c r="X1018" s="467"/>
    </row>
    <row r="1019" spans="1:24">
      <c r="A1019" s="490">
        <v>1016</v>
      </c>
      <c r="B1019" s="474" t="s">
        <v>427</v>
      </c>
      <c r="C1019" s="446" t="s">
        <v>215</v>
      </c>
      <c r="D1019" s="446">
        <v>2014</v>
      </c>
      <c r="E1019" s="462" t="s">
        <v>19</v>
      </c>
      <c r="F1019" s="462" t="s">
        <v>2572</v>
      </c>
      <c r="G1019" s="464"/>
      <c r="H1019" s="464" t="s">
        <v>20</v>
      </c>
      <c r="I1019" s="464" t="s">
        <v>20</v>
      </c>
      <c r="J1019" s="464"/>
      <c r="K1019" s="464"/>
      <c r="L1019" s="464"/>
      <c r="M1019" s="464"/>
      <c r="N1019" s="464"/>
      <c r="O1019" s="464"/>
      <c r="P1019" s="464"/>
      <c r="Q1019" s="464"/>
      <c r="R1019" s="464"/>
      <c r="S1019" s="464"/>
      <c r="T1019" s="464"/>
      <c r="U1019" s="464"/>
      <c r="V1019" s="464"/>
      <c r="W1019" s="464"/>
      <c r="X1019" s="467"/>
    </row>
    <row r="1020" spans="1:24">
      <c r="A1020" s="490">
        <v>1017</v>
      </c>
      <c r="B1020" s="474" t="s">
        <v>427</v>
      </c>
      <c r="C1020" s="446" t="s">
        <v>1516</v>
      </c>
      <c r="D1020" s="446">
        <v>2014</v>
      </c>
      <c r="E1020" s="462" t="s">
        <v>19</v>
      </c>
      <c r="F1020" s="462" t="s">
        <v>2572</v>
      </c>
      <c r="G1020" s="464"/>
      <c r="H1020" s="464" t="s">
        <v>20</v>
      </c>
      <c r="I1020" s="464" t="s">
        <v>20</v>
      </c>
      <c r="J1020" s="464"/>
      <c r="K1020" s="464"/>
      <c r="L1020" s="464"/>
      <c r="M1020" s="464"/>
      <c r="N1020" s="464"/>
      <c r="O1020" s="464"/>
      <c r="P1020" s="464"/>
      <c r="Q1020" s="464"/>
      <c r="R1020" s="464"/>
      <c r="S1020" s="464"/>
      <c r="T1020" s="464"/>
      <c r="U1020" s="464"/>
      <c r="V1020" s="464"/>
      <c r="W1020" s="464"/>
      <c r="X1020" s="467"/>
    </row>
    <row r="1021" spans="1:24">
      <c r="A1021" s="490">
        <v>1018</v>
      </c>
      <c r="B1021" s="474" t="s">
        <v>427</v>
      </c>
      <c r="C1021" s="446" t="s">
        <v>1516</v>
      </c>
      <c r="D1021" s="446">
        <v>2023</v>
      </c>
      <c r="E1021" s="462" t="s">
        <v>19</v>
      </c>
      <c r="F1021" s="462" t="s">
        <v>2572</v>
      </c>
      <c r="G1021" s="464"/>
      <c r="H1021" s="464" t="s">
        <v>20</v>
      </c>
      <c r="I1021" s="464" t="s">
        <v>20</v>
      </c>
      <c r="J1021" s="464"/>
      <c r="K1021" s="464"/>
      <c r="L1021" s="464"/>
      <c r="M1021" s="464"/>
      <c r="N1021" s="464"/>
      <c r="O1021" s="464"/>
      <c r="P1021" s="464"/>
      <c r="Q1021" s="464"/>
      <c r="R1021" s="464"/>
      <c r="S1021" s="464"/>
      <c r="T1021" s="464"/>
      <c r="U1021" s="464"/>
      <c r="V1021" s="464"/>
      <c r="W1021" s="464"/>
      <c r="X1021" s="467"/>
    </row>
    <row r="1022" spans="1:24">
      <c r="A1022" s="490">
        <v>1019</v>
      </c>
      <c r="B1022" s="474" t="s">
        <v>427</v>
      </c>
      <c r="C1022" s="446" t="s">
        <v>1234</v>
      </c>
      <c r="D1022" s="446">
        <v>2017</v>
      </c>
      <c r="E1022" s="462" t="s">
        <v>19</v>
      </c>
      <c r="F1022" s="462" t="s">
        <v>2572</v>
      </c>
      <c r="G1022" s="464"/>
      <c r="H1022" s="464" t="s">
        <v>20</v>
      </c>
      <c r="I1022" s="464" t="s">
        <v>20</v>
      </c>
      <c r="J1022" s="464"/>
      <c r="K1022" s="464"/>
      <c r="L1022" s="464"/>
      <c r="M1022" s="464"/>
      <c r="N1022" s="464"/>
      <c r="O1022" s="464"/>
      <c r="P1022" s="464"/>
      <c r="Q1022" s="464"/>
      <c r="R1022" s="464"/>
      <c r="S1022" s="464"/>
      <c r="T1022" s="464"/>
      <c r="U1022" s="464"/>
      <c r="V1022" s="464"/>
      <c r="W1022" s="464"/>
      <c r="X1022" s="467"/>
    </row>
    <row r="1023" spans="1:24">
      <c r="A1023" s="490">
        <v>1020</v>
      </c>
      <c r="B1023" s="482" t="s">
        <v>427</v>
      </c>
      <c r="C1023" s="464" t="s">
        <v>2573</v>
      </c>
      <c r="D1023" s="478">
        <v>2025</v>
      </c>
      <c r="E1023" s="478" t="s">
        <v>19</v>
      </c>
      <c r="F1023" s="464" t="s">
        <v>2572</v>
      </c>
      <c r="G1023" s="464" t="s">
        <v>25</v>
      </c>
      <c r="H1023" s="464" t="s">
        <v>20</v>
      </c>
      <c r="I1023" s="464" t="s">
        <v>20</v>
      </c>
      <c r="J1023" s="464" t="s">
        <v>25</v>
      </c>
      <c r="K1023" s="464" t="s">
        <v>25</v>
      </c>
      <c r="L1023" s="464" t="s">
        <v>25</v>
      </c>
      <c r="M1023" s="464" t="s">
        <v>25</v>
      </c>
      <c r="N1023" s="464" t="s">
        <v>25</v>
      </c>
      <c r="O1023" s="464" t="s">
        <v>25</v>
      </c>
      <c r="P1023" s="464" t="s">
        <v>25</v>
      </c>
      <c r="Q1023" s="464" t="s">
        <v>25</v>
      </c>
      <c r="R1023" s="464" t="s">
        <v>25</v>
      </c>
      <c r="S1023" s="464" t="s">
        <v>25</v>
      </c>
      <c r="T1023" s="464" t="s">
        <v>25</v>
      </c>
      <c r="U1023" s="464" t="s">
        <v>25</v>
      </c>
      <c r="V1023" s="464" t="s">
        <v>25</v>
      </c>
      <c r="W1023" s="464" t="s">
        <v>25</v>
      </c>
      <c r="X1023" s="467" t="s">
        <v>25</v>
      </c>
    </row>
    <row r="1024" spans="1:24">
      <c r="A1024" s="490">
        <v>1021</v>
      </c>
      <c r="B1024" s="474" t="s">
        <v>764</v>
      </c>
      <c r="C1024" s="446" t="s">
        <v>765</v>
      </c>
      <c r="D1024" s="446">
        <v>2020</v>
      </c>
      <c r="E1024" s="462" t="s">
        <v>19</v>
      </c>
      <c r="F1024" s="462" t="s">
        <v>2572</v>
      </c>
      <c r="G1024" s="464" t="s">
        <v>20</v>
      </c>
      <c r="H1024" s="464"/>
      <c r="I1024" s="464" t="s">
        <v>20</v>
      </c>
      <c r="J1024" s="464"/>
      <c r="K1024" s="464"/>
      <c r="L1024" s="464"/>
      <c r="M1024" s="464"/>
      <c r="N1024" s="464"/>
      <c r="O1024" s="464"/>
      <c r="P1024" s="464"/>
      <c r="Q1024" s="464"/>
      <c r="R1024" s="464"/>
      <c r="S1024" s="464"/>
      <c r="T1024" s="464"/>
      <c r="U1024" s="464"/>
      <c r="V1024" s="464"/>
      <c r="W1024" s="464"/>
      <c r="X1024" s="467"/>
    </row>
    <row r="1025" spans="1:24">
      <c r="A1025" s="490">
        <v>1022</v>
      </c>
      <c r="B1025" s="481" t="s">
        <v>433</v>
      </c>
      <c r="C1025" s="486" t="s">
        <v>1641</v>
      </c>
      <c r="D1025" s="446">
        <v>2022</v>
      </c>
      <c r="E1025" s="446" t="s">
        <v>19</v>
      </c>
      <c r="F1025" s="446" t="s">
        <v>1990</v>
      </c>
      <c r="G1025" s="464"/>
      <c r="H1025" s="464"/>
      <c r="I1025" s="464" t="s">
        <v>20</v>
      </c>
      <c r="J1025" s="464"/>
      <c r="K1025" s="464" t="s">
        <v>20</v>
      </c>
      <c r="L1025" s="464" t="s">
        <v>20</v>
      </c>
      <c r="M1025" s="464" t="s">
        <v>20</v>
      </c>
      <c r="N1025" s="464"/>
      <c r="O1025" s="464"/>
      <c r="P1025" s="464" t="s">
        <v>20</v>
      </c>
      <c r="Q1025" s="464" t="s">
        <v>20</v>
      </c>
      <c r="R1025" s="464" t="s">
        <v>20</v>
      </c>
      <c r="S1025" s="464"/>
      <c r="T1025" s="464" t="s">
        <v>20</v>
      </c>
      <c r="U1025" s="464" t="s">
        <v>20</v>
      </c>
      <c r="V1025" s="464"/>
      <c r="W1025" s="464"/>
      <c r="X1025" s="467" t="s">
        <v>20</v>
      </c>
    </row>
    <row r="1026" spans="1:24">
      <c r="A1026" s="490">
        <v>1023</v>
      </c>
      <c r="B1026" s="481" t="s">
        <v>433</v>
      </c>
      <c r="C1026" s="486" t="s">
        <v>1868</v>
      </c>
      <c r="D1026" s="446">
        <v>2012</v>
      </c>
      <c r="E1026" s="446" t="s">
        <v>19</v>
      </c>
      <c r="F1026" s="446" t="s">
        <v>1990</v>
      </c>
      <c r="G1026" s="464"/>
      <c r="H1026" s="464"/>
      <c r="I1026" s="464" t="s">
        <v>20</v>
      </c>
      <c r="J1026" s="464" t="s">
        <v>20</v>
      </c>
      <c r="K1026" s="464" t="s">
        <v>20</v>
      </c>
      <c r="L1026" s="464" t="s">
        <v>20</v>
      </c>
      <c r="M1026" s="464" t="s">
        <v>20</v>
      </c>
      <c r="N1026" s="464" t="s">
        <v>25</v>
      </c>
      <c r="O1026" s="464" t="s">
        <v>20</v>
      </c>
      <c r="P1026" s="464" t="s">
        <v>20</v>
      </c>
      <c r="Q1026" s="464" t="s">
        <v>20</v>
      </c>
      <c r="R1026" s="464" t="s">
        <v>20</v>
      </c>
      <c r="S1026" s="464" t="s">
        <v>25</v>
      </c>
      <c r="T1026" s="464" t="s">
        <v>25</v>
      </c>
      <c r="U1026" s="464" t="s">
        <v>25</v>
      </c>
      <c r="V1026" s="464" t="s">
        <v>25</v>
      </c>
      <c r="W1026" s="464" t="s">
        <v>25</v>
      </c>
      <c r="X1026" s="467" t="s">
        <v>25</v>
      </c>
    </row>
    <row r="1027" spans="1:24">
      <c r="A1027" s="490">
        <v>1024</v>
      </c>
      <c r="B1027" s="481" t="s">
        <v>433</v>
      </c>
      <c r="C1027" s="486" t="s">
        <v>1643</v>
      </c>
      <c r="D1027" s="446">
        <v>2010</v>
      </c>
      <c r="E1027" s="446">
        <v>2017</v>
      </c>
      <c r="F1027" s="446" t="s">
        <v>1990</v>
      </c>
      <c r="G1027" s="464"/>
      <c r="H1027" s="464"/>
      <c r="I1027" s="464" t="s">
        <v>20</v>
      </c>
      <c r="J1027" s="464" t="s">
        <v>20</v>
      </c>
      <c r="K1027" s="464" t="s">
        <v>20</v>
      </c>
      <c r="L1027" s="464" t="s">
        <v>20</v>
      </c>
      <c r="M1027" s="464" t="s">
        <v>20</v>
      </c>
      <c r="N1027" s="464"/>
      <c r="O1027" s="464"/>
      <c r="P1027" s="464"/>
      <c r="Q1027" s="464"/>
      <c r="R1027" s="464"/>
      <c r="S1027" s="464"/>
      <c r="T1027" s="464"/>
      <c r="U1027" s="464"/>
      <c r="V1027" s="464"/>
      <c r="W1027" s="464"/>
      <c r="X1027" s="467"/>
    </row>
    <row r="1028" spans="1:24">
      <c r="A1028" s="490">
        <v>1025</v>
      </c>
      <c r="B1028" s="481" t="s">
        <v>433</v>
      </c>
      <c r="C1028" s="486" t="s">
        <v>1643</v>
      </c>
      <c r="D1028" s="446">
        <v>2012</v>
      </c>
      <c r="E1028" s="446" t="s">
        <v>19</v>
      </c>
      <c r="F1028" s="446" t="s">
        <v>1990</v>
      </c>
      <c r="G1028" s="464"/>
      <c r="H1028" s="464"/>
      <c r="I1028" s="464" t="s">
        <v>20</v>
      </c>
      <c r="J1028" s="464" t="s">
        <v>20</v>
      </c>
      <c r="K1028" s="464" t="s">
        <v>20</v>
      </c>
      <c r="L1028" s="464" t="s">
        <v>20</v>
      </c>
      <c r="M1028" s="464" t="s">
        <v>20</v>
      </c>
      <c r="N1028" s="464"/>
      <c r="O1028" s="464" t="s">
        <v>20</v>
      </c>
      <c r="P1028" s="464" t="s">
        <v>20</v>
      </c>
      <c r="Q1028" s="464" t="s">
        <v>20</v>
      </c>
      <c r="R1028" s="464" t="s">
        <v>20</v>
      </c>
      <c r="S1028" s="464"/>
      <c r="T1028" s="464"/>
      <c r="U1028" s="464"/>
      <c r="V1028" s="464"/>
      <c r="W1028" s="464"/>
      <c r="X1028" s="467"/>
    </row>
    <row r="1029" spans="1:24">
      <c r="A1029" s="490">
        <v>1026</v>
      </c>
      <c r="B1029" s="481" t="s">
        <v>433</v>
      </c>
      <c r="C1029" s="486" t="s">
        <v>1643</v>
      </c>
      <c r="D1029" s="446">
        <v>2018</v>
      </c>
      <c r="E1029" s="446" t="s">
        <v>19</v>
      </c>
      <c r="F1029" s="446" t="s">
        <v>1990</v>
      </c>
      <c r="G1029" s="464"/>
      <c r="H1029" s="464"/>
      <c r="I1029" s="464" t="s">
        <v>20</v>
      </c>
      <c r="J1029" s="464"/>
      <c r="K1029" s="464" t="s">
        <v>20</v>
      </c>
      <c r="L1029" s="464" t="s">
        <v>20</v>
      </c>
      <c r="M1029" s="464" t="s">
        <v>20</v>
      </c>
      <c r="N1029" s="464"/>
      <c r="O1029" s="464" t="s">
        <v>20</v>
      </c>
      <c r="P1029" s="464" t="s">
        <v>20</v>
      </c>
      <c r="Q1029" s="464" t="s">
        <v>20</v>
      </c>
      <c r="R1029" s="464" t="s">
        <v>20</v>
      </c>
      <c r="S1029" s="464"/>
      <c r="T1029" s="464"/>
      <c r="U1029" s="464"/>
      <c r="V1029" s="464"/>
      <c r="W1029" s="464"/>
      <c r="X1029" s="467"/>
    </row>
    <row r="1030" spans="1:24">
      <c r="A1030" s="490">
        <v>1027</v>
      </c>
      <c r="B1030" s="481" t="s">
        <v>433</v>
      </c>
      <c r="C1030" s="486" t="s">
        <v>1644</v>
      </c>
      <c r="D1030" s="446">
        <v>2022</v>
      </c>
      <c r="E1030" s="446" t="s">
        <v>19</v>
      </c>
      <c r="F1030" s="446" t="s">
        <v>1990</v>
      </c>
      <c r="G1030" s="464"/>
      <c r="H1030" s="464"/>
      <c r="I1030" s="464" t="s">
        <v>20</v>
      </c>
      <c r="J1030" s="464"/>
      <c r="K1030" s="464" t="s">
        <v>20</v>
      </c>
      <c r="L1030" s="464" t="s">
        <v>20</v>
      </c>
      <c r="M1030" s="464" t="s">
        <v>20</v>
      </c>
      <c r="N1030" s="464"/>
      <c r="O1030" s="464"/>
      <c r="P1030" s="464"/>
      <c r="Q1030" s="464"/>
      <c r="R1030" s="464"/>
      <c r="S1030" s="464"/>
      <c r="T1030" s="464"/>
      <c r="U1030" s="464"/>
      <c r="V1030" s="464"/>
      <c r="W1030" s="464"/>
      <c r="X1030" s="467"/>
    </row>
    <row r="1031" spans="1:24">
      <c r="A1031" s="490">
        <v>1028</v>
      </c>
      <c r="B1031" s="474" t="s">
        <v>433</v>
      </c>
      <c r="C1031" s="446" t="s">
        <v>1235</v>
      </c>
      <c r="D1031" s="446">
        <v>2006</v>
      </c>
      <c r="E1031" s="462">
        <v>2009</v>
      </c>
      <c r="F1031" s="462" t="s">
        <v>2572</v>
      </c>
      <c r="G1031" s="464" t="s">
        <v>20</v>
      </c>
      <c r="H1031" s="464"/>
      <c r="I1031" s="464" t="s">
        <v>20</v>
      </c>
      <c r="J1031" s="464"/>
      <c r="K1031" s="464"/>
      <c r="L1031" s="464"/>
      <c r="M1031" s="464"/>
      <c r="N1031" s="464"/>
      <c r="O1031" s="464"/>
      <c r="P1031" s="464"/>
      <c r="Q1031" s="464"/>
      <c r="R1031" s="464"/>
      <c r="S1031" s="464"/>
      <c r="T1031" s="464"/>
      <c r="U1031" s="464"/>
      <c r="V1031" s="464"/>
      <c r="W1031" s="464"/>
      <c r="X1031" s="467"/>
    </row>
    <row r="1032" spans="1:24">
      <c r="A1032" s="490">
        <v>1029</v>
      </c>
      <c r="B1032" s="474" t="s">
        <v>433</v>
      </c>
      <c r="C1032" s="446" t="s">
        <v>1076</v>
      </c>
      <c r="D1032" s="446">
        <v>2012</v>
      </c>
      <c r="E1032" s="462">
        <v>2021</v>
      </c>
      <c r="F1032" s="462" t="s">
        <v>2572</v>
      </c>
      <c r="G1032" s="464" t="s">
        <v>20</v>
      </c>
      <c r="H1032" s="464"/>
      <c r="I1032" s="464" t="s">
        <v>20</v>
      </c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7"/>
    </row>
    <row r="1033" spans="1:24">
      <c r="A1033" s="490">
        <v>1030</v>
      </c>
      <c r="B1033" s="474" t="s">
        <v>433</v>
      </c>
      <c r="C1033" s="446" t="s">
        <v>745</v>
      </c>
      <c r="D1033" s="446">
        <v>2011</v>
      </c>
      <c r="E1033" s="462" t="s">
        <v>19</v>
      </c>
      <c r="F1033" s="462" t="s">
        <v>2572</v>
      </c>
      <c r="G1033" s="464" t="s">
        <v>20</v>
      </c>
      <c r="H1033" s="464"/>
      <c r="I1033" s="464" t="s">
        <v>20</v>
      </c>
      <c r="J1033" s="464"/>
      <c r="K1033" s="464"/>
      <c r="L1033" s="464"/>
      <c r="M1033" s="464"/>
      <c r="N1033" s="464"/>
      <c r="O1033" s="464"/>
      <c r="P1033" s="464"/>
      <c r="Q1033" s="464"/>
      <c r="R1033" s="464"/>
      <c r="S1033" s="464"/>
      <c r="T1033" s="464"/>
      <c r="U1033" s="464"/>
      <c r="V1033" s="464"/>
      <c r="W1033" s="464"/>
      <c r="X1033" s="467"/>
    </row>
    <row r="1034" spans="1:24">
      <c r="A1034" s="490">
        <v>1031</v>
      </c>
      <c r="B1034" s="474" t="s">
        <v>433</v>
      </c>
      <c r="C1034" s="446" t="s">
        <v>1077</v>
      </c>
      <c r="D1034" s="446">
        <v>2007</v>
      </c>
      <c r="E1034" s="462">
        <v>2013</v>
      </c>
      <c r="F1034" s="462" t="s">
        <v>2572</v>
      </c>
      <c r="G1034" s="464" t="s">
        <v>20</v>
      </c>
      <c r="H1034" s="464"/>
      <c r="I1034" s="464" t="s">
        <v>20</v>
      </c>
      <c r="J1034" s="464"/>
      <c r="K1034" s="464"/>
      <c r="L1034" s="464"/>
      <c r="M1034" s="464"/>
      <c r="N1034" s="464"/>
      <c r="O1034" s="464"/>
      <c r="P1034" s="464"/>
      <c r="Q1034" s="464"/>
      <c r="R1034" s="464"/>
      <c r="S1034" s="464"/>
      <c r="T1034" s="464"/>
      <c r="U1034" s="464"/>
      <c r="V1034" s="464"/>
      <c r="W1034" s="464"/>
      <c r="X1034" s="467"/>
    </row>
    <row r="1035" spans="1:24">
      <c r="A1035" s="490">
        <v>1032</v>
      </c>
      <c r="B1035" s="474" t="s">
        <v>433</v>
      </c>
      <c r="C1035" s="446" t="s">
        <v>1077</v>
      </c>
      <c r="D1035" s="446">
        <v>2012</v>
      </c>
      <c r="E1035" s="462">
        <v>2012</v>
      </c>
      <c r="F1035" s="462" t="s">
        <v>2572</v>
      </c>
      <c r="G1035" s="464" t="s">
        <v>20</v>
      </c>
      <c r="H1035" s="464"/>
      <c r="I1035" s="464" t="s">
        <v>20</v>
      </c>
      <c r="J1035" s="464"/>
      <c r="K1035" s="464"/>
      <c r="L1035" s="464"/>
      <c r="M1035" s="464"/>
      <c r="N1035" s="464"/>
      <c r="O1035" s="464"/>
      <c r="P1035" s="464"/>
      <c r="Q1035" s="464"/>
      <c r="R1035" s="464"/>
      <c r="S1035" s="464"/>
      <c r="T1035" s="464"/>
      <c r="U1035" s="464"/>
      <c r="V1035" s="464"/>
      <c r="W1035" s="464"/>
      <c r="X1035" s="467"/>
    </row>
    <row r="1036" spans="1:24">
      <c r="A1036" s="490">
        <v>1033</v>
      </c>
      <c r="B1036" s="474" t="s">
        <v>433</v>
      </c>
      <c r="C1036" s="446" t="s">
        <v>1077</v>
      </c>
      <c r="D1036" s="446">
        <v>2013</v>
      </c>
      <c r="E1036" s="462">
        <v>2018</v>
      </c>
      <c r="F1036" s="462" t="s">
        <v>2572</v>
      </c>
      <c r="G1036" s="464" t="s">
        <v>20</v>
      </c>
      <c r="H1036" s="464"/>
      <c r="I1036" s="464" t="s">
        <v>20</v>
      </c>
      <c r="J1036" s="464"/>
      <c r="K1036" s="464"/>
      <c r="L1036" s="464"/>
      <c r="M1036" s="464"/>
      <c r="N1036" s="464"/>
      <c r="O1036" s="464"/>
      <c r="P1036" s="464"/>
      <c r="Q1036" s="464"/>
      <c r="R1036" s="464"/>
      <c r="S1036" s="464"/>
      <c r="T1036" s="464"/>
      <c r="U1036" s="464"/>
      <c r="V1036" s="464"/>
      <c r="W1036" s="464"/>
      <c r="X1036" s="467"/>
    </row>
    <row r="1037" spans="1:24">
      <c r="A1037" s="490">
        <v>1034</v>
      </c>
      <c r="B1037" s="474" t="s">
        <v>433</v>
      </c>
      <c r="C1037" s="446" t="s">
        <v>1077</v>
      </c>
      <c r="D1037" s="446">
        <v>2019</v>
      </c>
      <c r="E1037" s="462">
        <v>2022</v>
      </c>
      <c r="F1037" s="462" t="s">
        <v>2572</v>
      </c>
      <c r="G1037" s="464" t="s">
        <v>20</v>
      </c>
      <c r="H1037" s="464"/>
      <c r="I1037" s="464" t="s">
        <v>20</v>
      </c>
      <c r="J1037" s="464"/>
      <c r="K1037" s="464"/>
      <c r="L1037" s="464"/>
      <c r="M1037" s="464"/>
      <c r="N1037" s="464"/>
      <c r="O1037" s="464"/>
      <c r="P1037" s="464"/>
      <c r="Q1037" s="464"/>
      <c r="R1037" s="464"/>
      <c r="S1037" s="464"/>
      <c r="T1037" s="464"/>
      <c r="U1037" s="464"/>
      <c r="V1037" s="464"/>
      <c r="W1037" s="464"/>
      <c r="X1037" s="467"/>
    </row>
    <row r="1038" spans="1:24">
      <c r="A1038" s="490">
        <v>1035</v>
      </c>
      <c r="B1038" s="474" t="s">
        <v>433</v>
      </c>
      <c r="C1038" s="446" t="s">
        <v>731</v>
      </c>
      <c r="D1038" s="446">
        <v>2012</v>
      </c>
      <c r="E1038" s="462">
        <v>2016</v>
      </c>
      <c r="F1038" s="462" t="s">
        <v>2572</v>
      </c>
      <c r="G1038" s="464" t="s">
        <v>20</v>
      </c>
      <c r="H1038" s="464"/>
      <c r="I1038" s="464" t="s">
        <v>20</v>
      </c>
      <c r="J1038" s="464"/>
      <c r="K1038" s="464"/>
      <c r="L1038" s="464"/>
      <c r="M1038" s="464"/>
      <c r="N1038" s="464"/>
      <c r="O1038" s="464"/>
      <c r="P1038" s="464"/>
      <c r="Q1038" s="464"/>
      <c r="R1038" s="464"/>
      <c r="S1038" s="464"/>
      <c r="T1038" s="464"/>
      <c r="U1038" s="464"/>
      <c r="V1038" s="464"/>
      <c r="W1038" s="464"/>
      <c r="X1038" s="467"/>
    </row>
    <row r="1039" spans="1:24">
      <c r="A1039" s="490">
        <v>1036</v>
      </c>
      <c r="B1039" s="474" t="s">
        <v>433</v>
      </c>
      <c r="C1039" s="446" t="s">
        <v>731</v>
      </c>
      <c r="D1039" s="446">
        <v>2016</v>
      </c>
      <c r="E1039" s="462" t="s">
        <v>19</v>
      </c>
      <c r="F1039" s="462" t="s">
        <v>2572</v>
      </c>
      <c r="G1039" s="464" t="s">
        <v>20</v>
      </c>
      <c r="H1039" s="464"/>
      <c r="I1039" s="464" t="s">
        <v>20</v>
      </c>
      <c r="J1039" s="464"/>
      <c r="K1039" s="464"/>
      <c r="L1039" s="464"/>
      <c r="M1039" s="464"/>
      <c r="N1039" s="464"/>
      <c r="O1039" s="464"/>
      <c r="P1039" s="464"/>
      <c r="Q1039" s="464"/>
      <c r="R1039" s="464"/>
      <c r="S1039" s="464"/>
      <c r="T1039" s="464"/>
      <c r="U1039" s="464"/>
      <c r="V1039" s="464"/>
      <c r="W1039" s="464"/>
      <c r="X1039" s="467"/>
    </row>
    <row r="1040" spans="1:24">
      <c r="A1040" s="490">
        <v>1037</v>
      </c>
      <c r="B1040" s="474" t="s">
        <v>433</v>
      </c>
      <c r="C1040" s="446" t="s">
        <v>1519</v>
      </c>
      <c r="D1040" s="446">
        <v>2007</v>
      </c>
      <c r="E1040" s="462" t="s">
        <v>19</v>
      </c>
      <c r="F1040" s="462" t="s">
        <v>2572</v>
      </c>
      <c r="G1040" s="464" t="s">
        <v>20</v>
      </c>
      <c r="H1040" s="464"/>
      <c r="I1040" s="464" t="s">
        <v>20</v>
      </c>
      <c r="J1040" s="464"/>
      <c r="K1040" s="464"/>
      <c r="L1040" s="464"/>
      <c r="M1040" s="464"/>
      <c r="N1040" s="464"/>
      <c r="O1040" s="464"/>
      <c r="P1040" s="464"/>
      <c r="Q1040" s="464"/>
      <c r="R1040" s="464"/>
      <c r="S1040" s="464"/>
      <c r="T1040" s="464"/>
      <c r="U1040" s="464"/>
      <c r="V1040" s="464"/>
      <c r="W1040" s="464"/>
      <c r="X1040" s="467"/>
    </row>
    <row r="1041" spans="1:24">
      <c r="A1041" s="490">
        <v>1038</v>
      </c>
      <c r="B1041" s="474" t="s">
        <v>433</v>
      </c>
      <c r="C1041" s="446" t="s">
        <v>1078</v>
      </c>
      <c r="D1041" s="446">
        <v>2008</v>
      </c>
      <c r="E1041" s="462">
        <v>2014</v>
      </c>
      <c r="F1041" s="462" t="s">
        <v>2572</v>
      </c>
      <c r="G1041" s="464" t="s">
        <v>20</v>
      </c>
      <c r="H1041" s="464"/>
      <c r="I1041" s="464" t="s">
        <v>20</v>
      </c>
      <c r="J1041" s="464"/>
      <c r="K1041" s="464"/>
      <c r="L1041" s="464"/>
      <c r="M1041" s="464"/>
      <c r="N1041" s="464"/>
      <c r="O1041" s="464"/>
      <c r="P1041" s="464"/>
      <c r="Q1041" s="464"/>
      <c r="R1041" s="464"/>
      <c r="S1041" s="464"/>
      <c r="T1041" s="464"/>
      <c r="U1041" s="464"/>
      <c r="V1041" s="464"/>
      <c r="W1041" s="464"/>
      <c r="X1041" s="467"/>
    </row>
    <row r="1042" spans="1:24">
      <c r="A1042" s="490">
        <v>1039</v>
      </c>
      <c r="B1042" s="474" t="s">
        <v>433</v>
      </c>
      <c r="C1042" s="446" t="s">
        <v>1078</v>
      </c>
      <c r="D1042" s="446">
        <v>2012</v>
      </c>
      <c r="E1042" s="462">
        <v>2014</v>
      </c>
      <c r="F1042" s="462" t="s">
        <v>2572</v>
      </c>
      <c r="G1042" s="464" t="s">
        <v>20</v>
      </c>
      <c r="H1042" s="464"/>
      <c r="I1042" s="464" t="s">
        <v>20</v>
      </c>
      <c r="J1042" s="464"/>
      <c r="K1042" s="464"/>
      <c r="L1042" s="464"/>
      <c r="M1042" s="464"/>
      <c r="N1042" s="464"/>
      <c r="O1042" s="464"/>
      <c r="P1042" s="464"/>
      <c r="Q1042" s="464"/>
      <c r="R1042" s="464"/>
      <c r="S1042" s="464"/>
      <c r="T1042" s="464"/>
      <c r="U1042" s="464"/>
      <c r="V1042" s="464"/>
      <c r="W1042" s="464"/>
      <c r="X1042" s="467"/>
    </row>
    <row r="1043" spans="1:24">
      <c r="A1043" s="490">
        <v>1040</v>
      </c>
      <c r="B1043" s="474" t="s">
        <v>433</v>
      </c>
      <c r="C1043" s="446" t="s">
        <v>1079</v>
      </c>
      <c r="D1043" s="446">
        <v>2013</v>
      </c>
      <c r="E1043" s="462">
        <v>2022</v>
      </c>
      <c r="F1043" s="462" t="s">
        <v>2572</v>
      </c>
      <c r="G1043" s="464" t="s">
        <v>20</v>
      </c>
      <c r="H1043" s="464"/>
      <c r="I1043" s="464" t="s">
        <v>20</v>
      </c>
      <c r="J1043" s="464"/>
      <c r="K1043" s="464"/>
      <c r="L1043" s="464"/>
      <c r="M1043" s="464"/>
      <c r="N1043" s="464"/>
      <c r="O1043" s="464"/>
      <c r="P1043" s="464"/>
      <c r="Q1043" s="464"/>
      <c r="R1043" s="464"/>
      <c r="S1043" s="464"/>
      <c r="T1043" s="464"/>
      <c r="U1043" s="464"/>
      <c r="V1043" s="464"/>
      <c r="W1043" s="464"/>
      <c r="X1043" s="467"/>
    </row>
    <row r="1044" spans="1:24">
      <c r="A1044" s="490">
        <v>1041</v>
      </c>
      <c r="B1044" s="474" t="s">
        <v>433</v>
      </c>
      <c r="C1044" s="446" t="s">
        <v>1079</v>
      </c>
      <c r="D1044" s="446">
        <v>2014</v>
      </c>
      <c r="E1044" s="462" t="s">
        <v>19</v>
      </c>
      <c r="F1044" s="462" t="s">
        <v>2572</v>
      </c>
      <c r="G1044" s="464" t="s">
        <v>20</v>
      </c>
      <c r="H1044" s="464"/>
      <c r="I1044" s="464" t="s">
        <v>20</v>
      </c>
      <c r="J1044" s="464"/>
      <c r="K1044" s="464"/>
      <c r="L1044" s="464"/>
      <c r="M1044" s="464"/>
      <c r="N1044" s="464"/>
      <c r="O1044" s="464"/>
      <c r="P1044" s="464"/>
      <c r="Q1044" s="464"/>
      <c r="R1044" s="464"/>
      <c r="S1044" s="464"/>
      <c r="T1044" s="464"/>
      <c r="U1044" s="464"/>
      <c r="V1044" s="464"/>
      <c r="W1044" s="464"/>
      <c r="X1044" s="467"/>
    </row>
    <row r="1045" spans="1:24">
      <c r="A1045" s="490">
        <v>1042</v>
      </c>
      <c r="B1045" s="474" t="s">
        <v>433</v>
      </c>
      <c r="C1045" s="446" t="s">
        <v>1525</v>
      </c>
      <c r="D1045" s="446">
        <v>2007</v>
      </c>
      <c r="E1045" s="462" t="s">
        <v>19</v>
      </c>
      <c r="F1045" s="462" t="s">
        <v>2572</v>
      </c>
      <c r="G1045" s="464" t="s">
        <v>20</v>
      </c>
      <c r="H1045" s="464"/>
      <c r="I1045" s="464" t="s">
        <v>20</v>
      </c>
      <c r="J1045" s="464"/>
      <c r="K1045" s="464"/>
      <c r="L1045" s="464"/>
      <c r="M1045" s="464"/>
      <c r="N1045" s="464"/>
      <c r="O1045" s="464"/>
      <c r="P1045" s="464"/>
      <c r="Q1045" s="464"/>
      <c r="R1045" s="464"/>
      <c r="S1045" s="464"/>
      <c r="T1045" s="464"/>
      <c r="U1045" s="464"/>
      <c r="V1045" s="464"/>
      <c r="W1045" s="464"/>
      <c r="X1045" s="467"/>
    </row>
    <row r="1046" spans="1:24">
      <c r="A1046" s="490">
        <v>1043</v>
      </c>
      <c r="B1046" s="474" t="s">
        <v>433</v>
      </c>
      <c r="C1046" s="446" t="s">
        <v>1237</v>
      </c>
      <c r="D1046" s="446">
        <v>2010</v>
      </c>
      <c r="E1046" s="462" t="s">
        <v>19</v>
      </c>
      <c r="F1046" s="462" t="s">
        <v>2572</v>
      </c>
      <c r="G1046" s="464" t="s">
        <v>20</v>
      </c>
      <c r="H1046" s="464"/>
      <c r="I1046" s="464" t="s">
        <v>20</v>
      </c>
      <c r="J1046" s="464"/>
      <c r="K1046" s="464"/>
      <c r="L1046" s="464"/>
      <c r="M1046" s="464"/>
      <c r="N1046" s="464"/>
      <c r="O1046" s="464"/>
      <c r="P1046" s="464"/>
      <c r="Q1046" s="464"/>
      <c r="R1046" s="464"/>
      <c r="S1046" s="464"/>
      <c r="T1046" s="464"/>
      <c r="U1046" s="464"/>
      <c r="V1046" s="464"/>
      <c r="W1046" s="464"/>
      <c r="X1046" s="467"/>
    </row>
    <row r="1047" spans="1:24">
      <c r="A1047" s="490">
        <v>1044</v>
      </c>
      <c r="B1047" s="474" t="s">
        <v>433</v>
      </c>
      <c r="C1047" s="446" t="s">
        <v>434</v>
      </c>
      <c r="D1047" s="446">
        <v>2010</v>
      </c>
      <c r="E1047" s="462">
        <v>2019</v>
      </c>
      <c r="F1047" s="462" t="s">
        <v>2572</v>
      </c>
      <c r="G1047" s="464" t="s">
        <v>20</v>
      </c>
      <c r="H1047" s="464"/>
      <c r="I1047" s="464" t="s">
        <v>20</v>
      </c>
      <c r="J1047" s="464" t="s">
        <v>20</v>
      </c>
      <c r="K1047" s="464"/>
      <c r="L1047" s="464"/>
      <c r="M1047" s="464"/>
      <c r="N1047" s="464"/>
      <c r="O1047" s="464"/>
      <c r="P1047" s="464"/>
      <c r="Q1047" s="464"/>
      <c r="R1047" s="464"/>
      <c r="S1047" s="464"/>
      <c r="T1047" s="464"/>
      <c r="U1047" s="464"/>
      <c r="V1047" s="464"/>
      <c r="W1047" s="464"/>
      <c r="X1047" s="467"/>
    </row>
    <row r="1048" spans="1:24">
      <c r="A1048" s="490">
        <v>1045</v>
      </c>
      <c r="B1048" s="474" t="s">
        <v>433</v>
      </c>
      <c r="C1048" s="446" t="s">
        <v>434</v>
      </c>
      <c r="D1048" s="446">
        <v>2020</v>
      </c>
      <c r="E1048" s="462" t="s">
        <v>19</v>
      </c>
      <c r="F1048" s="462" t="s">
        <v>2572</v>
      </c>
      <c r="G1048" s="464" t="s">
        <v>20</v>
      </c>
      <c r="H1048" s="464"/>
      <c r="I1048" s="464" t="s">
        <v>20</v>
      </c>
      <c r="J1048" s="464" t="s">
        <v>20</v>
      </c>
      <c r="K1048" s="464"/>
      <c r="L1048" s="464"/>
      <c r="M1048" s="464"/>
      <c r="N1048" s="464"/>
      <c r="O1048" s="464"/>
      <c r="P1048" s="464"/>
      <c r="Q1048" s="464"/>
      <c r="R1048" s="464"/>
      <c r="S1048" s="464"/>
      <c r="T1048" s="464"/>
      <c r="U1048" s="464"/>
      <c r="V1048" s="464"/>
      <c r="W1048" s="464"/>
      <c r="X1048" s="467"/>
    </row>
    <row r="1049" spans="1:24">
      <c r="A1049" s="490">
        <v>1046</v>
      </c>
      <c r="B1049" s="474" t="s">
        <v>433</v>
      </c>
      <c r="C1049" s="446" t="s">
        <v>1080</v>
      </c>
      <c r="D1049" s="446">
        <v>2016</v>
      </c>
      <c r="E1049" s="462">
        <v>2021</v>
      </c>
      <c r="F1049" s="462" t="s">
        <v>2572</v>
      </c>
      <c r="G1049" s="464" t="s">
        <v>20</v>
      </c>
      <c r="H1049" s="464"/>
      <c r="I1049" s="464" t="s">
        <v>20</v>
      </c>
      <c r="J1049" s="464"/>
      <c r="K1049" s="464"/>
      <c r="L1049" s="464"/>
      <c r="M1049" s="464"/>
      <c r="N1049" s="464"/>
      <c r="O1049" s="464"/>
      <c r="P1049" s="464"/>
      <c r="Q1049" s="464"/>
      <c r="R1049" s="464"/>
      <c r="S1049" s="464"/>
      <c r="T1049" s="464"/>
      <c r="U1049" s="464"/>
      <c r="V1049" s="464"/>
      <c r="W1049" s="464"/>
      <c r="X1049" s="467"/>
    </row>
    <row r="1050" spans="1:24">
      <c r="A1050" s="490">
        <v>1047</v>
      </c>
      <c r="B1050" s="474" t="s">
        <v>433</v>
      </c>
      <c r="C1050" s="446" t="s">
        <v>1080</v>
      </c>
      <c r="D1050" s="446">
        <v>2018</v>
      </c>
      <c r="E1050" s="462">
        <v>2022</v>
      </c>
      <c r="F1050" s="462" t="s">
        <v>2572</v>
      </c>
      <c r="G1050" s="464" t="s">
        <v>20</v>
      </c>
      <c r="H1050" s="464"/>
      <c r="I1050" s="464" t="s">
        <v>20</v>
      </c>
      <c r="J1050" s="464"/>
      <c r="K1050" s="464"/>
      <c r="L1050" s="464"/>
      <c r="M1050" s="464"/>
      <c r="N1050" s="464"/>
      <c r="O1050" s="464"/>
      <c r="P1050" s="464"/>
      <c r="Q1050" s="464"/>
      <c r="R1050" s="464"/>
      <c r="S1050" s="464"/>
      <c r="T1050" s="464"/>
      <c r="U1050" s="464"/>
      <c r="V1050" s="464"/>
      <c r="W1050" s="464"/>
      <c r="X1050" s="467"/>
    </row>
    <row r="1051" spans="1:24">
      <c r="A1051" s="490">
        <v>1048</v>
      </c>
      <c r="B1051" s="474" t="s">
        <v>433</v>
      </c>
      <c r="C1051" s="446" t="s">
        <v>746</v>
      </c>
      <c r="D1051" s="446">
        <v>2011</v>
      </c>
      <c r="E1051" s="462" t="s">
        <v>19</v>
      </c>
      <c r="F1051" s="462" t="s">
        <v>2572</v>
      </c>
      <c r="G1051" s="464" t="s">
        <v>20</v>
      </c>
      <c r="H1051" s="464"/>
      <c r="I1051" s="464" t="s">
        <v>20</v>
      </c>
      <c r="J1051" s="464"/>
      <c r="K1051" s="464"/>
      <c r="L1051" s="464"/>
      <c r="M1051" s="464"/>
      <c r="N1051" s="464"/>
      <c r="O1051" s="464"/>
      <c r="P1051" s="464"/>
      <c r="Q1051" s="464"/>
      <c r="R1051" s="464"/>
      <c r="S1051" s="464"/>
      <c r="T1051" s="464"/>
      <c r="U1051" s="464"/>
      <c r="V1051" s="464"/>
      <c r="W1051" s="464"/>
      <c r="X1051" s="467"/>
    </row>
    <row r="1052" spans="1:24">
      <c r="A1052" s="490">
        <v>1049</v>
      </c>
      <c r="B1052" s="474" t="s">
        <v>433</v>
      </c>
      <c r="C1052" s="446" t="s">
        <v>1238</v>
      </c>
      <c r="D1052" s="446">
        <v>2019</v>
      </c>
      <c r="E1052" s="462" t="s">
        <v>19</v>
      </c>
      <c r="F1052" s="462" t="s">
        <v>2572</v>
      </c>
      <c r="G1052" s="464"/>
      <c r="H1052" s="464" t="s">
        <v>20</v>
      </c>
      <c r="I1052" s="464" t="s">
        <v>20</v>
      </c>
      <c r="J1052" s="464"/>
      <c r="K1052" s="464"/>
      <c r="L1052" s="464"/>
      <c r="M1052" s="464"/>
      <c r="N1052" s="464"/>
      <c r="O1052" s="464"/>
      <c r="P1052" s="464"/>
      <c r="Q1052" s="464"/>
      <c r="R1052" s="464"/>
      <c r="S1052" s="464"/>
      <c r="T1052" s="464"/>
      <c r="U1052" s="464"/>
      <c r="V1052" s="464"/>
      <c r="W1052" s="464"/>
      <c r="X1052" s="467"/>
    </row>
    <row r="1053" spans="1:24">
      <c r="A1053" s="490">
        <v>1050</v>
      </c>
      <c r="B1053" s="474" t="s">
        <v>433</v>
      </c>
      <c r="C1053" s="446" t="s">
        <v>1521</v>
      </c>
      <c r="D1053" s="446">
        <v>2010</v>
      </c>
      <c r="E1053" s="462" t="s">
        <v>19</v>
      </c>
      <c r="F1053" s="462" t="s">
        <v>2572</v>
      </c>
      <c r="G1053" s="464" t="s">
        <v>20</v>
      </c>
      <c r="H1053" s="464"/>
      <c r="I1053" s="464" t="s">
        <v>20</v>
      </c>
      <c r="J1053" s="464"/>
      <c r="K1053" s="464"/>
      <c r="L1053" s="464"/>
      <c r="M1053" s="464"/>
      <c r="N1053" s="464"/>
      <c r="O1053" s="464"/>
      <c r="P1053" s="464"/>
      <c r="Q1053" s="464"/>
      <c r="R1053" s="464"/>
      <c r="S1053" s="464"/>
      <c r="T1053" s="464"/>
      <c r="U1053" s="464"/>
      <c r="V1053" s="464"/>
      <c r="W1053" s="464"/>
      <c r="X1053" s="467"/>
    </row>
    <row r="1054" spans="1:24">
      <c r="A1054" s="490">
        <v>1051</v>
      </c>
      <c r="B1054" s="474" t="s">
        <v>433</v>
      </c>
      <c r="C1054" s="446" t="s">
        <v>437</v>
      </c>
      <c r="D1054" s="446">
        <v>2012</v>
      </c>
      <c r="E1054" s="462">
        <v>2015</v>
      </c>
      <c r="F1054" s="462" t="s">
        <v>2572</v>
      </c>
      <c r="G1054" s="464" t="s">
        <v>20</v>
      </c>
      <c r="H1054" s="464"/>
      <c r="I1054" s="464" t="s">
        <v>20</v>
      </c>
      <c r="J1054" s="464"/>
      <c r="K1054" s="464"/>
      <c r="L1054" s="464"/>
      <c r="M1054" s="464"/>
      <c r="N1054" s="464"/>
      <c r="O1054" s="464"/>
      <c r="P1054" s="464"/>
      <c r="Q1054" s="464"/>
      <c r="R1054" s="464"/>
      <c r="S1054" s="464"/>
      <c r="T1054" s="464"/>
      <c r="U1054" s="464"/>
      <c r="V1054" s="464"/>
      <c r="W1054" s="464"/>
      <c r="X1054" s="467"/>
    </row>
    <row r="1055" spans="1:24">
      <c r="A1055" s="490">
        <v>1052</v>
      </c>
      <c r="B1055" s="474" t="s">
        <v>433</v>
      </c>
      <c r="C1055" s="446" t="s">
        <v>437</v>
      </c>
      <c r="D1055" s="446">
        <v>2015</v>
      </c>
      <c r="E1055" s="462" t="s">
        <v>19</v>
      </c>
      <c r="F1055" s="462" t="s">
        <v>2572</v>
      </c>
      <c r="G1055" s="464" t="s">
        <v>20</v>
      </c>
      <c r="H1055" s="464"/>
      <c r="I1055" s="464" t="s">
        <v>20</v>
      </c>
      <c r="J1055" s="464"/>
      <c r="K1055" s="464"/>
      <c r="L1055" s="464"/>
      <c r="M1055" s="464"/>
      <c r="N1055" s="464"/>
      <c r="O1055" s="464"/>
      <c r="P1055" s="464"/>
      <c r="Q1055" s="464"/>
      <c r="R1055" s="464"/>
      <c r="S1055" s="464"/>
      <c r="T1055" s="464"/>
      <c r="U1055" s="464"/>
      <c r="V1055" s="464"/>
      <c r="W1055" s="464"/>
      <c r="X1055" s="467"/>
    </row>
    <row r="1056" spans="1:24">
      <c r="A1056" s="490">
        <v>1053</v>
      </c>
      <c r="B1056" s="474" t="s">
        <v>433</v>
      </c>
      <c r="C1056" s="446" t="s">
        <v>440</v>
      </c>
      <c r="D1056" s="446">
        <v>2010</v>
      </c>
      <c r="E1056" s="462" t="s">
        <v>19</v>
      </c>
      <c r="F1056" s="462" t="s">
        <v>2572</v>
      </c>
      <c r="G1056" s="464" t="s">
        <v>20</v>
      </c>
      <c r="H1056" s="464"/>
      <c r="I1056" s="464" t="s">
        <v>20</v>
      </c>
      <c r="J1056" s="464"/>
      <c r="K1056" s="464"/>
      <c r="L1056" s="464"/>
      <c r="M1056" s="464"/>
      <c r="N1056" s="464"/>
      <c r="O1056" s="464"/>
      <c r="P1056" s="464"/>
      <c r="Q1056" s="464"/>
      <c r="R1056" s="464"/>
      <c r="S1056" s="464"/>
      <c r="T1056" s="464"/>
      <c r="U1056" s="464"/>
      <c r="V1056" s="464"/>
      <c r="W1056" s="464"/>
      <c r="X1056" s="467"/>
    </row>
    <row r="1057" spans="1:24">
      <c r="A1057" s="490">
        <v>1054</v>
      </c>
      <c r="B1057" s="474" t="s">
        <v>433</v>
      </c>
      <c r="C1057" s="446" t="s">
        <v>440</v>
      </c>
      <c r="D1057" s="446">
        <v>2017</v>
      </c>
      <c r="E1057" s="462" t="s">
        <v>19</v>
      </c>
      <c r="F1057" s="462" t="s">
        <v>2572</v>
      </c>
      <c r="G1057" s="464" t="s">
        <v>20</v>
      </c>
      <c r="H1057" s="464"/>
      <c r="I1057" s="464" t="s">
        <v>20</v>
      </c>
      <c r="J1057" s="464"/>
      <c r="K1057" s="464"/>
      <c r="L1057" s="464"/>
      <c r="M1057" s="464"/>
      <c r="N1057" s="464"/>
      <c r="O1057" s="464"/>
      <c r="P1057" s="464"/>
      <c r="Q1057" s="464"/>
      <c r="R1057" s="464"/>
      <c r="S1057" s="464"/>
      <c r="T1057" s="464"/>
      <c r="U1057" s="464"/>
      <c r="V1057" s="464"/>
      <c r="W1057" s="464"/>
      <c r="X1057" s="467"/>
    </row>
    <row r="1058" spans="1:24">
      <c r="A1058" s="490">
        <v>1055</v>
      </c>
      <c r="B1058" s="474" t="s">
        <v>433</v>
      </c>
      <c r="C1058" s="446" t="s">
        <v>1081</v>
      </c>
      <c r="D1058" s="446">
        <v>2009</v>
      </c>
      <c r="E1058" s="462">
        <v>2014</v>
      </c>
      <c r="F1058" s="462" t="s">
        <v>2572</v>
      </c>
      <c r="G1058" s="464"/>
      <c r="H1058" s="464"/>
      <c r="I1058" s="464" t="s">
        <v>20</v>
      </c>
      <c r="J1058" s="464"/>
      <c r="K1058" s="464"/>
      <c r="L1058" s="464"/>
      <c r="M1058" s="464"/>
      <c r="N1058" s="464"/>
      <c r="O1058" s="464"/>
      <c r="P1058" s="464"/>
      <c r="Q1058" s="464"/>
      <c r="R1058" s="464"/>
      <c r="S1058" s="464"/>
      <c r="T1058" s="464"/>
      <c r="U1058" s="464"/>
      <c r="V1058" s="464"/>
      <c r="W1058" s="464"/>
      <c r="X1058" s="467"/>
    </row>
    <row r="1059" spans="1:24">
      <c r="A1059" s="490">
        <v>1056</v>
      </c>
      <c r="B1059" s="474" t="s">
        <v>433</v>
      </c>
      <c r="C1059" s="446" t="s">
        <v>1081</v>
      </c>
      <c r="D1059" s="446">
        <v>2015</v>
      </c>
      <c r="E1059" s="462" t="s">
        <v>19</v>
      </c>
      <c r="F1059" s="462" t="s">
        <v>2572</v>
      </c>
      <c r="G1059" s="464" t="s">
        <v>20</v>
      </c>
      <c r="H1059" s="464"/>
      <c r="I1059" s="464" t="s">
        <v>20</v>
      </c>
      <c r="J1059" s="464"/>
      <c r="K1059" s="464"/>
      <c r="L1059" s="464"/>
      <c r="M1059" s="464"/>
      <c r="N1059" s="464"/>
      <c r="O1059" s="464"/>
      <c r="P1059" s="464"/>
      <c r="Q1059" s="464"/>
      <c r="R1059" s="464"/>
      <c r="S1059" s="464"/>
      <c r="T1059" s="464"/>
      <c r="U1059" s="464"/>
      <c r="V1059" s="464"/>
      <c r="W1059" s="464"/>
      <c r="X1059" s="467"/>
    </row>
    <row r="1060" spans="1:24">
      <c r="A1060" s="490">
        <v>1057</v>
      </c>
      <c r="B1060" s="474" t="s">
        <v>433</v>
      </c>
      <c r="C1060" s="446" t="s">
        <v>1082</v>
      </c>
      <c r="D1060" s="446">
        <v>2012</v>
      </c>
      <c r="E1060" s="462">
        <v>2014</v>
      </c>
      <c r="F1060" s="462" t="s">
        <v>2572</v>
      </c>
      <c r="G1060" s="464" t="s">
        <v>20</v>
      </c>
      <c r="H1060" s="464"/>
      <c r="I1060" s="464" t="s">
        <v>20</v>
      </c>
      <c r="J1060" s="464"/>
      <c r="K1060" s="464"/>
      <c r="L1060" s="464"/>
      <c r="M1060" s="464"/>
      <c r="N1060" s="464"/>
      <c r="O1060" s="464"/>
      <c r="P1060" s="464"/>
      <c r="Q1060" s="464"/>
      <c r="R1060" s="464"/>
      <c r="S1060" s="464"/>
      <c r="T1060" s="464"/>
      <c r="U1060" s="464"/>
      <c r="V1060" s="464"/>
      <c r="W1060" s="464"/>
      <c r="X1060" s="467"/>
    </row>
    <row r="1061" spans="1:24">
      <c r="A1061" s="490">
        <v>1058</v>
      </c>
      <c r="B1061" s="474" t="s">
        <v>433</v>
      </c>
      <c r="C1061" s="446" t="s">
        <v>441</v>
      </c>
      <c r="D1061" s="446">
        <v>2014</v>
      </c>
      <c r="E1061" s="462" t="s">
        <v>19</v>
      </c>
      <c r="F1061" s="462" t="s">
        <v>2572</v>
      </c>
      <c r="G1061" s="464" t="s">
        <v>20</v>
      </c>
      <c r="H1061" s="464"/>
      <c r="I1061" s="464" t="s">
        <v>20</v>
      </c>
      <c r="J1061" s="464"/>
      <c r="K1061" s="464"/>
      <c r="L1061" s="464"/>
      <c r="M1061" s="464"/>
      <c r="N1061" s="464"/>
      <c r="O1061" s="464"/>
      <c r="P1061" s="464"/>
      <c r="Q1061" s="464"/>
      <c r="R1061" s="464"/>
      <c r="S1061" s="464"/>
      <c r="T1061" s="464"/>
      <c r="U1061" s="464"/>
      <c r="V1061" s="464"/>
      <c r="W1061" s="464"/>
      <c r="X1061" s="467"/>
    </row>
    <row r="1062" spans="1:24">
      <c r="A1062" s="490">
        <v>1059</v>
      </c>
      <c r="B1062" s="474" t="s">
        <v>433</v>
      </c>
      <c r="C1062" s="446" t="s">
        <v>443</v>
      </c>
      <c r="D1062" s="446">
        <v>2012</v>
      </c>
      <c r="E1062" s="462" t="s">
        <v>19</v>
      </c>
      <c r="F1062" s="462" t="s">
        <v>2572</v>
      </c>
      <c r="G1062" s="464" t="s">
        <v>20</v>
      </c>
      <c r="H1062" s="464"/>
      <c r="I1062" s="464" t="s">
        <v>20</v>
      </c>
      <c r="J1062" s="464"/>
      <c r="K1062" s="464"/>
      <c r="L1062" s="464"/>
      <c r="M1062" s="464"/>
      <c r="N1062" s="464"/>
      <c r="O1062" s="464"/>
      <c r="P1062" s="464"/>
      <c r="Q1062" s="464"/>
      <c r="R1062" s="464"/>
      <c r="S1062" s="464"/>
      <c r="T1062" s="464"/>
      <c r="U1062" s="464"/>
      <c r="V1062" s="464"/>
      <c r="W1062" s="464"/>
      <c r="X1062" s="467"/>
    </row>
    <row r="1063" spans="1:24">
      <c r="A1063" s="490">
        <v>1060</v>
      </c>
      <c r="B1063" s="474" t="s">
        <v>433</v>
      </c>
      <c r="C1063" s="446" t="s">
        <v>1083</v>
      </c>
      <c r="D1063" s="446">
        <v>2012</v>
      </c>
      <c r="E1063" s="462">
        <v>2019</v>
      </c>
      <c r="F1063" s="462" t="s">
        <v>2572</v>
      </c>
      <c r="G1063" s="464" t="s">
        <v>20</v>
      </c>
      <c r="H1063" s="464"/>
      <c r="I1063" s="464" t="s">
        <v>20</v>
      </c>
      <c r="J1063" s="464"/>
      <c r="K1063" s="464"/>
      <c r="L1063" s="464"/>
      <c r="M1063" s="464"/>
      <c r="N1063" s="464"/>
      <c r="O1063" s="464"/>
      <c r="P1063" s="464"/>
      <c r="Q1063" s="464"/>
      <c r="R1063" s="464"/>
      <c r="S1063" s="464"/>
      <c r="T1063" s="464"/>
      <c r="U1063" s="464"/>
      <c r="V1063" s="464"/>
      <c r="W1063" s="464"/>
      <c r="X1063" s="467"/>
    </row>
    <row r="1064" spans="1:24">
      <c r="A1064" s="490">
        <v>1061</v>
      </c>
      <c r="B1064" s="474" t="s">
        <v>433</v>
      </c>
      <c r="C1064" s="446" t="s">
        <v>1085</v>
      </c>
      <c r="D1064" s="446">
        <v>2012</v>
      </c>
      <c r="E1064" s="462">
        <v>2019</v>
      </c>
      <c r="F1064" s="462" t="s">
        <v>2572</v>
      </c>
      <c r="G1064" s="464" t="s">
        <v>20</v>
      </c>
      <c r="H1064" s="464"/>
      <c r="I1064" s="464" t="s">
        <v>20</v>
      </c>
      <c r="J1064" s="464"/>
      <c r="K1064" s="464"/>
      <c r="L1064" s="464"/>
      <c r="M1064" s="464"/>
      <c r="N1064" s="464"/>
      <c r="O1064" s="464"/>
      <c r="P1064" s="464"/>
      <c r="Q1064" s="464"/>
      <c r="R1064" s="464"/>
      <c r="S1064" s="464"/>
      <c r="T1064" s="464"/>
      <c r="U1064" s="464"/>
      <c r="V1064" s="464"/>
      <c r="W1064" s="464"/>
      <c r="X1064" s="467"/>
    </row>
    <row r="1065" spans="1:24">
      <c r="A1065" s="490">
        <v>1062</v>
      </c>
      <c r="B1065" s="474" t="s">
        <v>433</v>
      </c>
      <c r="C1065" s="446" t="s">
        <v>1086</v>
      </c>
      <c r="D1065" s="446">
        <v>2012</v>
      </c>
      <c r="E1065" s="462">
        <v>2019</v>
      </c>
      <c r="F1065" s="462" t="s">
        <v>2572</v>
      </c>
      <c r="G1065" s="464" t="s">
        <v>20</v>
      </c>
      <c r="H1065" s="464"/>
      <c r="I1065" s="464" t="s">
        <v>20</v>
      </c>
      <c r="J1065" s="464"/>
      <c r="K1065" s="464"/>
      <c r="L1065" s="464"/>
      <c r="M1065" s="464"/>
      <c r="N1065" s="464"/>
      <c r="O1065" s="464"/>
      <c r="P1065" s="464"/>
      <c r="Q1065" s="464"/>
      <c r="R1065" s="464"/>
      <c r="S1065" s="464"/>
      <c r="T1065" s="464"/>
      <c r="U1065" s="464"/>
      <c r="V1065" s="464"/>
      <c r="W1065" s="464"/>
      <c r="X1065" s="467"/>
    </row>
    <row r="1066" spans="1:24">
      <c r="A1066" s="490">
        <v>1063</v>
      </c>
      <c r="B1066" s="474" t="s">
        <v>433</v>
      </c>
      <c r="C1066" s="446" t="s">
        <v>1087</v>
      </c>
      <c r="D1066" s="446">
        <v>2020</v>
      </c>
      <c r="E1066" s="462">
        <v>2021</v>
      </c>
      <c r="F1066" s="462" t="s">
        <v>2572</v>
      </c>
      <c r="G1066" s="464" t="s">
        <v>20</v>
      </c>
      <c r="H1066" s="464"/>
      <c r="I1066" s="464" t="s">
        <v>20</v>
      </c>
      <c r="J1066" s="464"/>
      <c r="K1066" s="464"/>
      <c r="L1066" s="464"/>
      <c r="M1066" s="464"/>
      <c r="N1066" s="464"/>
      <c r="O1066" s="464"/>
      <c r="P1066" s="464"/>
      <c r="Q1066" s="464"/>
      <c r="R1066" s="464"/>
      <c r="S1066" s="464"/>
      <c r="T1066" s="464"/>
      <c r="U1066" s="464"/>
      <c r="V1066" s="464"/>
      <c r="W1066" s="464"/>
      <c r="X1066" s="467"/>
    </row>
    <row r="1067" spans="1:24">
      <c r="A1067" s="490">
        <v>1064</v>
      </c>
      <c r="B1067" s="474" t="s">
        <v>433</v>
      </c>
      <c r="C1067" s="446" t="s">
        <v>1088</v>
      </c>
      <c r="D1067" s="446">
        <v>2020</v>
      </c>
      <c r="E1067" s="462">
        <v>2021</v>
      </c>
      <c r="F1067" s="462" t="s">
        <v>2572</v>
      </c>
      <c r="G1067" s="464" t="s">
        <v>20</v>
      </c>
      <c r="H1067" s="464"/>
      <c r="I1067" s="464" t="s">
        <v>20</v>
      </c>
      <c r="J1067" s="464"/>
      <c r="K1067" s="464"/>
      <c r="L1067" s="464"/>
      <c r="M1067" s="464"/>
      <c r="N1067" s="464"/>
      <c r="O1067" s="464"/>
      <c r="P1067" s="464"/>
      <c r="Q1067" s="464"/>
      <c r="R1067" s="464"/>
      <c r="S1067" s="464"/>
      <c r="T1067" s="464"/>
      <c r="U1067" s="464"/>
      <c r="V1067" s="464"/>
      <c r="W1067" s="464"/>
      <c r="X1067" s="467"/>
    </row>
    <row r="1068" spans="1:24">
      <c r="A1068" s="490">
        <v>1065</v>
      </c>
      <c r="B1068" s="474" t="s">
        <v>433</v>
      </c>
      <c r="C1068" s="446" t="s">
        <v>446</v>
      </c>
      <c r="D1068" s="446">
        <v>2010</v>
      </c>
      <c r="E1068" s="462">
        <v>2020</v>
      </c>
      <c r="F1068" s="462" t="s">
        <v>2572</v>
      </c>
      <c r="G1068" s="464" t="s">
        <v>20</v>
      </c>
      <c r="H1068" s="464"/>
      <c r="I1068" s="464" t="s">
        <v>20</v>
      </c>
      <c r="J1068" s="464"/>
      <c r="K1068" s="464"/>
      <c r="L1068" s="464"/>
      <c r="M1068" s="464"/>
      <c r="N1068" s="464"/>
      <c r="O1068" s="464"/>
      <c r="P1068" s="464"/>
      <c r="Q1068" s="464"/>
      <c r="R1068" s="464"/>
      <c r="S1068" s="464"/>
      <c r="T1068" s="464"/>
      <c r="U1068" s="464"/>
      <c r="V1068" s="464"/>
      <c r="W1068" s="464"/>
      <c r="X1068" s="467"/>
    </row>
    <row r="1069" spans="1:24">
      <c r="A1069" s="490">
        <v>1066</v>
      </c>
      <c r="B1069" s="474" t="s">
        <v>433</v>
      </c>
      <c r="C1069" s="446" t="s">
        <v>449</v>
      </c>
      <c r="D1069" s="446">
        <v>2019</v>
      </c>
      <c r="E1069" s="462" t="s">
        <v>19</v>
      </c>
      <c r="F1069" s="462" t="s">
        <v>2572</v>
      </c>
      <c r="G1069" s="464" t="s">
        <v>20</v>
      </c>
      <c r="H1069" s="464"/>
      <c r="I1069" s="464" t="s">
        <v>20</v>
      </c>
      <c r="J1069" s="464"/>
      <c r="K1069" s="464"/>
      <c r="L1069" s="464"/>
      <c r="M1069" s="464"/>
      <c r="N1069" s="464"/>
      <c r="O1069" s="464"/>
      <c r="P1069" s="464"/>
      <c r="Q1069" s="464"/>
      <c r="R1069" s="464"/>
      <c r="S1069" s="464"/>
      <c r="T1069" s="464"/>
      <c r="U1069" s="464"/>
      <c r="V1069" s="464"/>
      <c r="W1069" s="464"/>
      <c r="X1069" s="467"/>
    </row>
    <row r="1070" spans="1:24">
      <c r="A1070" s="490">
        <v>1067</v>
      </c>
      <c r="B1070" s="474" t="s">
        <v>433</v>
      </c>
      <c r="C1070" s="446" t="s">
        <v>451</v>
      </c>
      <c r="D1070" s="446">
        <v>2016</v>
      </c>
      <c r="E1070" s="462" t="s">
        <v>19</v>
      </c>
      <c r="F1070" s="462" t="s">
        <v>2572</v>
      </c>
      <c r="G1070" s="464" t="s">
        <v>20</v>
      </c>
      <c r="H1070" s="464"/>
      <c r="I1070" s="464" t="s">
        <v>20</v>
      </c>
      <c r="J1070" s="464"/>
      <c r="K1070" s="464"/>
      <c r="L1070" s="464"/>
      <c r="M1070" s="464"/>
      <c r="N1070" s="464" t="s">
        <v>20</v>
      </c>
      <c r="O1070" s="464"/>
      <c r="P1070" s="464"/>
      <c r="Q1070" s="464"/>
      <c r="R1070" s="464"/>
      <c r="S1070" s="464"/>
      <c r="T1070" s="464"/>
      <c r="U1070" s="464"/>
      <c r="V1070" s="464"/>
      <c r="W1070" s="464"/>
      <c r="X1070" s="467"/>
    </row>
    <row r="1071" spans="1:24">
      <c r="A1071" s="490">
        <v>1068</v>
      </c>
      <c r="B1071" s="474" t="s">
        <v>433</v>
      </c>
      <c r="C1071" s="446" t="s">
        <v>453</v>
      </c>
      <c r="D1071" s="446">
        <v>2010</v>
      </c>
      <c r="E1071" s="462" t="s">
        <v>19</v>
      </c>
      <c r="F1071" s="462" t="s">
        <v>2572</v>
      </c>
      <c r="G1071" s="464" t="s">
        <v>20</v>
      </c>
      <c r="H1071" s="464"/>
      <c r="I1071" s="464" t="s">
        <v>20</v>
      </c>
      <c r="J1071" s="464"/>
      <c r="K1071" s="464"/>
      <c r="L1071" s="464"/>
      <c r="M1071" s="464"/>
      <c r="N1071" s="464"/>
      <c r="O1071" s="464"/>
      <c r="P1071" s="464"/>
      <c r="Q1071" s="464"/>
      <c r="R1071" s="464"/>
      <c r="S1071" s="464"/>
      <c r="T1071" s="464"/>
      <c r="U1071" s="464"/>
      <c r="V1071" s="464"/>
      <c r="W1071" s="464"/>
      <c r="X1071" s="467"/>
    </row>
    <row r="1072" spans="1:24">
      <c r="A1072" s="490">
        <v>1069</v>
      </c>
      <c r="B1072" s="474" t="s">
        <v>433</v>
      </c>
      <c r="C1072" s="446" t="s">
        <v>1089</v>
      </c>
      <c r="D1072" s="446">
        <v>2005</v>
      </c>
      <c r="E1072" s="462">
        <v>2012</v>
      </c>
      <c r="F1072" s="462" t="s">
        <v>2572</v>
      </c>
      <c r="G1072" s="464" t="s">
        <v>20</v>
      </c>
      <c r="H1072" s="464"/>
      <c r="I1072" s="464" t="s">
        <v>20</v>
      </c>
      <c r="J1072" s="464"/>
      <c r="K1072" s="464"/>
      <c r="L1072" s="464"/>
      <c r="M1072" s="464"/>
      <c r="N1072" s="464"/>
      <c r="O1072" s="464"/>
      <c r="P1072" s="464"/>
      <c r="Q1072" s="464"/>
      <c r="R1072" s="464"/>
      <c r="S1072" s="464"/>
      <c r="T1072" s="464"/>
      <c r="U1072" s="464"/>
      <c r="V1072" s="464"/>
      <c r="W1072" s="464"/>
      <c r="X1072" s="467"/>
    </row>
    <row r="1073" spans="1:24">
      <c r="A1073" s="490">
        <v>1070</v>
      </c>
      <c r="B1073" s="474" t="s">
        <v>433</v>
      </c>
      <c r="C1073" s="446" t="s">
        <v>1089</v>
      </c>
      <c r="D1073" s="446">
        <v>2013</v>
      </c>
      <c r="E1073" s="462">
        <v>2020</v>
      </c>
      <c r="F1073" s="462" t="s">
        <v>2572</v>
      </c>
      <c r="G1073" s="464" t="s">
        <v>20</v>
      </c>
      <c r="H1073" s="464"/>
      <c r="I1073" s="464" t="s">
        <v>20</v>
      </c>
      <c r="J1073" s="464"/>
      <c r="K1073" s="464"/>
      <c r="L1073" s="464"/>
      <c r="M1073" s="464"/>
      <c r="N1073" s="464"/>
      <c r="O1073" s="464"/>
      <c r="P1073" s="464"/>
      <c r="Q1073" s="464"/>
      <c r="R1073" s="464"/>
      <c r="S1073" s="464"/>
      <c r="T1073" s="464"/>
      <c r="U1073" s="464"/>
      <c r="V1073" s="464"/>
      <c r="W1073" s="464"/>
      <c r="X1073" s="467"/>
    </row>
    <row r="1074" spans="1:24">
      <c r="A1074" s="490">
        <v>1071</v>
      </c>
      <c r="B1074" s="474" t="s">
        <v>433</v>
      </c>
      <c r="C1074" s="446" t="s">
        <v>1089</v>
      </c>
      <c r="D1074" s="446">
        <v>2020</v>
      </c>
      <c r="E1074" s="462">
        <v>2022</v>
      </c>
      <c r="F1074" s="462" t="s">
        <v>2572</v>
      </c>
      <c r="G1074" s="464" t="s">
        <v>20</v>
      </c>
      <c r="H1074" s="464"/>
      <c r="I1074" s="464" t="s">
        <v>20</v>
      </c>
      <c r="J1074" s="464"/>
      <c r="K1074" s="464"/>
      <c r="L1074" s="464"/>
      <c r="M1074" s="464"/>
      <c r="N1074" s="464"/>
      <c r="O1074" s="464"/>
      <c r="P1074" s="464"/>
      <c r="Q1074" s="464"/>
      <c r="R1074" s="464"/>
      <c r="S1074" s="464"/>
      <c r="T1074" s="464"/>
      <c r="U1074" s="464"/>
      <c r="V1074" s="464"/>
      <c r="W1074" s="464"/>
      <c r="X1074" s="467"/>
    </row>
    <row r="1075" spans="1:24">
      <c r="A1075" s="490">
        <v>1072</v>
      </c>
      <c r="B1075" s="474" t="s">
        <v>433</v>
      </c>
      <c r="C1075" s="446" t="s">
        <v>720</v>
      </c>
      <c r="D1075" s="446">
        <v>2010</v>
      </c>
      <c r="E1075" s="462" t="s">
        <v>19</v>
      </c>
      <c r="F1075" s="462" t="s">
        <v>2572</v>
      </c>
      <c r="G1075" s="464" t="s">
        <v>20</v>
      </c>
      <c r="H1075" s="464"/>
      <c r="I1075" s="464" t="s">
        <v>20</v>
      </c>
      <c r="J1075" s="464"/>
      <c r="K1075" s="464"/>
      <c r="L1075" s="464"/>
      <c r="M1075" s="464"/>
      <c r="N1075" s="464"/>
      <c r="O1075" s="464"/>
      <c r="P1075" s="464"/>
      <c r="Q1075" s="464"/>
      <c r="R1075" s="464"/>
      <c r="S1075" s="464"/>
      <c r="T1075" s="464"/>
      <c r="U1075" s="464"/>
      <c r="V1075" s="464"/>
      <c r="W1075" s="464"/>
      <c r="X1075" s="467"/>
    </row>
    <row r="1076" spans="1:24">
      <c r="A1076" s="490">
        <v>1073</v>
      </c>
      <c r="B1076" s="474" t="s">
        <v>433</v>
      </c>
      <c r="C1076" s="446" t="s">
        <v>455</v>
      </c>
      <c r="D1076" s="446">
        <v>2001</v>
      </c>
      <c r="E1076" s="462">
        <v>2014</v>
      </c>
      <c r="F1076" s="462" t="s">
        <v>2572</v>
      </c>
      <c r="G1076" s="464"/>
      <c r="H1076" s="464"/>
      <c r="I1076" s="464" t="s">
        <v>20</v>
      </c>
      <c r="J1076" s="464"/>
      <c r="K1076" s="464"/>
      <c r="L1076" s="464"/>
      <c r="M1076" s="464"/>
      <c r="N1076" s="464"/>
      <c r="O1076" s="464"/>
      <c r="P1076" s="464"/>
      <c r="Q1076" s="464"/>
      <c r="R1076" s="464"/>
      <c r="S1076" s="464"/>
      <c r="T1076" s="464"/>
      <c r="U1076" s="464"/>
      <c r="V1076" s="464"/>
      <c r="W1076" s="464"/>
      <c r="X1076" s="467"/>
    </row>
    <row r="1077" spans="1:24">
      <c r="A1077" s="490">
        <v>1074</v>
      </c>
      <c r="B1077" s="474" t="s">
        <v>433</v>
      </c>
      <c r="C1077" s="446" t="s">
        <v>1239</v>
      </c>
      <c r="D1077" s="446">
        <v>2013</v>
      </c>
      <c r="E1077" s="462" t="s">
        <v>19</v>
      </c>
      <c r="F1077" s="462" t="s">
        <v>2572</v>
      </c>
      <c r="G1077" s="464" t="s">
        <v>20</v>
      </c>
      <c r="H1077" s="464"/>
      <c r="I1077" s="464" t="s">
        <v>20</v>
      </c>
      <c r="J1077" s="464"/>
      <c r="K1077" s="464"/>
      <c r="L1077" s="464"/>
      <c r="M1077" s="464"/>
      <c r="N1077" s="464"/>
      <c r="O1077" s="464"/>
      <c r="P1077" s="464"/>
      <c r="Q1077" s="464"/>
      <c r="R1077" s="464"/>
      <c r="S1077" s="464"/>
      <c r="T1077" s="464"/>
      <c r="U1077" s="464"/>
      <c r="V1077" s="464"/>
      <c r="W1077" s="464"/>
      <c r="X1077" s="467"/>
    </row>
    <row r="1078" spans="1:24">
      <c r="A1078" s="490">
        <v>1075</v>
      </c>
      <c r="B1078" s="474" t="s">
        <v>433</v>
      </c>
      <c r="C1078" s="446" t="s">
        <v>1239</v>
      </c>
      <c r="D1078" s="446">
        <v>2021</v>
      </c>
      <c r="E1078" s="462" t="s">
        <v>19</v>
      </c>
      <c r="F1078" s="462" t="s">
        <v>2572</v>
      </c>
      <c r="G1078" s="464" t="s">
        <v>20</v>
      </c>
      <c r="H1078" s="464"/>
      <c r="I1078" s="464" t="s">
        <v>20</v>
      </c>
      <c r="J1078" s="464"/>
      <c r="K1078" s="464"/>
      <c r="L1078" s="464"/>
      <c r="M1078" s="464"/>
      <c r="N1078" s="464"/>
      <c r="O1078" s="464"/>
      <c r="P1078" s="464"/>
      <c r="Q1078" s="464"/>
      <c r="R1078" s="464"/>
      <c r="S1078" s="464"/>
      <c r="T1078" s="464"/>
      <c r="U1078" s="464"/>
      <c r="V1078" s="464"/>
      <c r="W1078" s="464"/>
      <c r="X1078" s="467"/>
    </row>
    <row r="1079" spans="1:24">
      <c r="A1079" s="490">
        <v>1076</v>
      </c>
      <c r="B1079" s="474" t="s">
        <v>433</v>
      </c>
      <c r="C1079" s="446" t="s">
        <v>1090</v>
      </c>
      <c r="D1079" s="446">
        <v>2011</v>
      </c>
      <c r="E1079" s="462">
        <v>2017</v>
      </c>
      <c r="F1079" s="462" t="s">
        <v>2572</v>
      </c>
      <c r="G1079" s="464" t="s">
        <v>20</v>
      </c>
      <c r="H1079" s="464"/>
      <c r="I1079" s="464" t="s">
        <v>20</v>
      </c>
      <c r="J1079" s="464"/>
      <c r="K1079" s="464"/>
      <c r="L1079" s="464"/>
      <c r="M1079" s="464"/>
      <c r="N1079" s="464"/>
      <c r="O1079" s="464"/>
      <c r="P1079" s="464"/>
      <c r="Q1079" s="464"/>
      <c r="R1079" s="464"/>
      <c r="S1079" s="464"/>
      <c r="T1079" s="464"/>
      <c r="U1079" s="464"/>
      <c r="V1079" s="464"/>
      <c r="W1079" s="464"/>
      <c r="X1079" s="467"/>
    </row>
    <row r="1080" spans="1:24">
      <c r="A1080" s="490">
        <v>1077</v>
      </c>
      <c r="B1080" s="474" t="s">
        <v>433</v>
      </c>
      <c r="C1080" s="446" t="s">
        <v>459</v>
      </c>
      <c r="D1080" s="446">
        <v>2009</v>
      </c>
      <c r="E1080" s="462">
        <v>2013</v>
      </c>
      <c r="F1080" s="462" t="s">
        <v>2572</v>
      </c>
      <c r="G1080" s="464" t="s">
        <v>20</v>
      </c>
      <c r="H1080" s="464"/>
      <c r="I1080" s="464" t="s">
        <v>20</v>
      </c>
      <c r="J1080" s="464"/>
      <c r="K1080" s="464"/>
      <c r="L1080" s="464"/>
      <c r="M1080" s="464"/>
      <c r="N1080" s="464"/>
      <c r="O1080" s="464"/>
      <c r="P1080" s="464"/>
      <c r="Q1080" s="464"/>
      <c r="R1080" s="464"/>
      <c r="S1080" s="464"/>
      <c r="T1080" s="464"/>
      <c r="U1080" s="464"/>
      <c r="V1080" s="464"/>
      <c r="W1080" s="464"/>
      <c r="X1080" s="467"/>
    </row>
    <row r="1081" spans="1:24">
      <c r="A1081" s="490">
        <v>1078</v>
      </c>
      <c r="B1081" s="474" t="s">
        <v>433</v>
      </c>
      <c r="C1081" s="446" t="s">
        <v>459</v>
      </c>
      <c r="D1081" s="446">
        <v>2013</v>
      </c>
      <c r="E1081" s="462" t="s">
        <v>19</v>
      </c>
      <c r="F1081" s="462" t="s">
        <v>2572</v>
      </c>
      <c r="G1081" s="464" t="s">
        <v>20</v>
      </c>
      <c r="H1081" s="464"/>
      <c r="I1081" s="464" t="s">
        <v>20</v>
      </c>
      <c r="J1081" s="464"/>
      <c r="K1081" s="464"/>
      <c r="L1081" s="464"/>
      <c r="M1081" s="464"/>
      <c r="N1081" s="464"/>
      <c r="O1081" s="464"/>
      <c r="P1081" s="464"/>
      <c r="Q1081" s="464"/>
      <c r="R1081" s="464"/>
      <c r="S1081" s="464"/>
      <c r="T1081" s="464"/>
      <c r="U1081" s="464"/>
      <c r="V1081" s="464"/>
      <c r="W1081" s="464"/>
      <c r="X1081" s="467"/>
    </row>
    <row r="1082" spans="1:24">
      <c r="A1082" s="490">
        <v>1079</v>
      </c>
      <c r="B1082" s="474" t="s">
        <v>433</v>
      </c>
      <c r="C1082" s="446" t="s">
        <v>1091</v>
      </c>
      <c r="D1082" s="446">
        <v>2014</v>
      </c>
      <c r="E1082" s="462">
        <v>2015</v>
      </c>
      <c r="F1082" s="462" t="s">
        <v>2572</v>
      </c>
      <c r="G1082" s="464" t="s">
        <v>20</v>
      </c>
      <c r="H1082" s="464"/>
      <c r="I1082" s="464" t="s">
        <v>20</v>
      </c>
      <c r="J1082" s="464"/>
      <c r="K1082" s="464"/>
      <c r="L1082" s="464"/>
      <c r="M1082" s="464"/>
      <c r="N1082" s="464"/>
      <c r="O1082" s="464"/>
      <c r="P1082" s="464"/>
      <c r="Q1082" s="464"/>
      <c r="R1082" s="464"/>
      <c r="S1082" s="464"/>
      <c r="T1082" s="464"/>
      <c r="U1082" s="464"/>
      <c r="V1082" s="464"/>
      <c r="W1082" s="464"/>
      <c r="X1082" s="467"/>
    </row>
    <row r="1083" spans="1:24">
      <c r="A1083" s="490">
        <v>1080</v>
      </c>
      <c r="B1083" s="474" t="s">
        <v>433</v>
      </c>
      <c r="C1083" s="446" t="s">
        <v>1092</v>
      </c>
      <c r="D1083" s="446">
        <v>2017</v>
      </c>
      <c r="E1083" s="462">
        <v>2022</v>
      </c>
      <c r="F1083" s="462" t="s">
        <v>2572</v>
      </c>
      <c r="G1083" s="464" t="s">
        <v>20</v>
      </c>
      <c r="H1083" s="464"/>
      <c r="I1083" s="464" t="s">
        <v>20</v>
      </c>
      <c r="J1083" s="464"/>
      <c r="K1083" s="464"/>
      <c r="L1083" s="464"/>
      <c r="M1083" s="464"/>
      <c r="N1083" s="464"/>
      <c r="O1083" s="464"/>
      <c r="P1083" s="464"/>
      <c r="Q1083" s="464"/>
      <c r="R1083" s="464"/>
      <c r="S1083" s="464"/>
      <c r="T1083" s="464"/>
      <c r="U1083" s="464"/>
      <c r="V1083" s="464"/>
      <c r="W1083" s="464"/>
      <c r="X1083" s="467"/>
    </row>
    <row r="1084" spans="1:24">
      <c r="A1084" s="490">
        <v>1081</v>
      </c>
      <c r="B1084" s="474" t="s">
        <v>433</v>
      </c>
      <c r="C1084" s="446" t="s">
        <v>1093</v>
      </c>
      <c r="D1084" s="446">
        <v>2009</v>
      </c>
      <c r="E1084" s="462">
        <v>2011</v>
      </c>
      <c r="F1084" s="462" t="s">
        <v>2572</v>
      </c>
      <c r="G1084" s="464" t="s">
        <v>20</v>
      </c>
      <c r="H1084" s="464"/>
      <c r="I1084" s="464" t="s">
        <v>20</v>
      </c>
      <c r="J1084" s="464"/>
      <c r="K1084" s="464"/>
      <c r="L1084" s="464"/>
      <c r="M1084" s="464"/>
      <c r="N1084" s="464"/>
      <c r="O1084" s="464"/>
      <c r="P1084" s="464"/>
      <c r="Q1084" s="464"/>
      <c r="R1084" s="464"/>
      <c r="S1084" s="464"/>
      <c r="T1084" s="464"/>
      <c r="U1084" s="464"/>
      <c r="V1084" s="464"/>
      <c r="W1084" s="464"/>
      <c r="X1084" s="467"/>
    </row>
    <row r="1085" spans="1:24">
      <c r="A1085" s="490">
        <v>1082</v>
      </c>
      <c r="B1085" s="474" t="s">
        <v>433</v>
      </c>
      <c r="C1085" s="446" t="s">
        <v>1093</v>
      </c>
      <c r="D1085" s="446">
        <v>2012</v>
      </c>
      <c r="E1085" s="462">
        <v>2018</v>
      </c>
      <c r="F1085" s="462" t="s">
        <v>2572</v>
      </c>
      <c r="G1085" s="464" t="s">
        <v>20</v>
      </c>
      <c r="H1085" s="464"/>
      <c r="I1085" s="464" t="s">
        <v>20</v>
      </c>
      <c r="J1085" s="464"/>
      <c r="K1085" s="464"/>
      <c r="L1085" s="464"/>
      <c r="M1085" s="464"/>
      <c r="N1085" s="464"/>
      <c r="O1085" s="464"/>
      <c r="P1085" s="464"/>
      <c r="Q1085" s="464"/>
      <c r="R1085" s="464"/>
      <c r="S1085" s="464"/>
      <c r="T1085" s="464"/>
      <c r="U1085" s="464"/>
      <c r="V1085" s="464"/>
      <c r="W1085" s="464"/>
      <c r="X1085" s="467"/>
    </row>
    <row r="1086" spans="1:24">
      <c r="A1086" s="490">
        <v>1083</v>
      </c>
      <c r="B1086" s="474" t="s">
        <v>433</v>
      </c>
      <c r="C1086" s="446" t="s">
        <v>1093</v>
      </c>
      <c r="D1086" s="446">
        <v>2019</v>
      </c>
      <c r="E1086" s="462">
        <v>2022</v>
      </c>
      <c r="F1086" s="462" t="s">
        <v>2572</v>
      </c>
      <c r="G1086" s="464" t="s">
        <v>20</v>
      </c>
      <c r="H1086" s="464"/>
      <c r="I1086" s="464" t="s">
        <v>20</v>
      </c>
      <c r="J1086" s="464"/>
      <c r="K1086" s="464"/>
      <c r="L1086" s="464"/>
      <c r="M1086" s="464"/>
      <c r="N1086" s="464"/>
      <c r="O1086" s="464"/>
      <c r="P1086" s="464"/>
      <c r="Q1086" s="464"/>
      <c r="R1086" s="464"/>
      <c r="S1086" s="464"/>
      <c r="T1086" s="464"/>
      <c r="U1086" s="464"/>
      <c r="V1086" s="464"/>
      <c r="W1086" s="464"/>
      <c r="X1086" s="467"/>
    </row>
    <row r="1087" spans="1:24">
      <c r="A1087" s="490">
        <v>1084</v>
      </c>
      <c r="B1087" s="474" t="s">
        <v>433</v>
      </c>
      <c r="C1087" s="446" t="s">
        <v>1093</v>
      </c>
      <c r="D1087" s="446">
        <v>2019</v>
      </c>
      <c r="E1087" s="462" t="s">
        <v>19</v>
      </c>
      <c r="F1087" s="462" t="s">
        <v>2572</v>
      </c>
      <c r="G1087" s="464" t="s">
        <v>20</v>
      </c>
      <c r="H1087" s="464"/>
      <c r="I1087" s="464" t="s">
        <v>20</v>
      </c>
      <c r="J1087" s="464"/>
      <c r="K1087" s="464"/>
      <c r="L1087" s="464"/>
      <c r="M1087" s="464"/>
      <c r="N1087" s="464"/>
      <c r="O1087" s="464"/>
      <c r="P1087" s="464"/>
      <c r="Q1087" s="464"/>
      <c r="R1087" s="464"/>
      <c r="S1087" s="464"/>
      <c r="T1087" s="464"/>
      <c r="U1087" s="464"/>
      <c r="V1087" s="464"/>
      <c r="W1087" s="464"/>
      <c r="X1087" s="467"/>
    </row>
    <row r="1088" spans="1:24">
      <c r="A1088" s="490">
        <v>1085</v>
      </c>
      <c r="B1088" s="474" t="s">
        <v>433</v>
      </c>
      <c r="C1088" s="446" t="s">
        <v>747</v>
      </c>
      <c r="D1088" s="446">
        <v>2011</v>
      </c>
      <c r="E1088" s="462" t="s">
        <v>19</v>
      </c>
      <c r="F1088" s="462" t="s">
        <v>2572</v>
      </c>
      <c r="G1088" s="464" t="s">
        <v>20</v>
      </c>
      <c r="H1088" s="464"/>
      <c r="I1088" s="464" t="s">
        <v>20</v>
      </c>
      <c r="J1088" s="464"/>
      <c r="K1088" s="464"/>
      <c r="L1088" s="464"/>
      <c r="M1088" s="464"/>
      <c r="N1088" s="464"/>
      <c r="O1088" s="464"/>
      <c r="P1088" s="464"/>
      <c r="Q1088" s="464"/>
      <c r="R1088" s="464"/>
      <c r="S1088" s="464"/>
      <c r="T1088" s="464"/>
      <c r="U1088" s="464"/>
      <c r="V1088" s="464"/>
      <c r="W1088" s="464"/>
      <c r="X1088" s="467"/>
    </row>
    <row r="1089" spans="1:24">
      <c r="A1089" s="490">
        <v>1086</v>
      </c>
      <c r="B1089" s="474" t="s">
        <v>433</v>
      </c>
      <c r="C1089" s="446" t="s">
        <v>747</v>
      </c>
      <c r="D1089" s="446">
        <v>2019</v>
      </c>
      <c r="E1089" s="462" t="s">
        <v>19</v>
      </c>
      <c r="F1089" s="462" t="s">
        <v>2572</v>
      </c>
      <c r="G1089" s="464" t="s">
        <v>20</v>
      </c>
      <c r="H1089" s="464"/>
      <c r="I1089" s="464" t="s">
        <v>20</v>
      </c>
      <c r="J1089" s="464"/>
      <c r="K1089" s="464"/>
      <c r="L1089" s="464"/>
      <c r="M1089" s="464"/>
      <c r="N1089" s="464"/>
      <c r="O1089" s="464"/>
      <c r="P1089" s="464"/>
      <c r="Q1089" s="464"/>
      <c r="R1089" s="464"/>
      <c r="S1089" s="464"/>
      <c r="T1089" s="464"/>
      <c r="U1089" s="464"/>
      <c r="V1089" s="464"/>
      <c r="W1089" s="464"/>
      <c r="X1089" s="467"/>
    </row>
    <row r="1090" spans="1:24">
      <c r="A1090" s="490">
        <v>1087</v>
      </c>
      <c r="B1090" s="474" t="s">
        <v>433</v>
      </c>
      <c r="C1090" s="446" t="s">
        <v>1240</v>
      </c>
      <c r="D1090" s="446">
        <v>2008</v>
      </c>
      <c r="E1090" s="462">
        <v>2013</v>
      </c>
      <c r="F1090" s="462" t="s">
        <v>2572</v>
      </c>
      <c r="G1090" s="464" t="s">
        <v>20</v>
      </c>
      <c r="H1090" s="464"/>
      <c r="I1090" s="464" t="s">
        <v>20</v>
      </c>
      <c r="J1090" s="464"/>
      <c r="K1090" s="464"/>
      <c r="L1090" s="464"/>
      <c r="M1090" s="464"/>
      <c r="N1090" s="464"/>
      <c r="O1090" s="464"/>
      <c r="P1090" s="464"/>
      <c r="Q1090" s="464"/>
      <c r="R1090" s="464"/>
      <c r="S1090" s="464"/>
      <c r="T1090" s="464"/>
      <c r="U1090" s="464"/>
      <c r="V1090" s="464"/>
      <c r="W1090" s="464"/>
      <c r="X1090" s="467"/>
    </row>
    <row r="1091" spans="1:24">
      <c r="A1091" s="490">
        <v>1088</v>
      </c>
      <c r="B1091" s="474" t="s">
        <v>433</v>
      </c>
      <c r="C1091" s="446" t="s">
        <v>1240</v>
      </c>
      <c r="D1091" s="446">
        <v>2013</v>
      </c>
      <c r="E1091" s="462" t="s">
        <v>19</v>
      </c>
      <c r="F1091" s="462" t="s">
        <v>2572</v>
      </c>
      <c r="G1091" s="464" t="s">
        <v>20</v>
      </c>
      <c r="H1091" s="464"/>
      <c r="I1091" s="464" t="s">
        <v>20</v>
      </c>
      <c r="J1091" s="464"/>
      <c r="K1091" s="464"/>
      <c r="L1091" s="464"/>
      <c r="M1091" s="464"/>
      <c r="N1091" s="464"/>
      <c r="O1091" s="464"/>
      <c r="P1091" s="464"/>
      <c r="Q1091" s="464"/>
      <c r="R1091" s="464"/>
      <c r="S1091" s="464"/>
      <c r="T1091" s="464"/>
      <c r="U1091" s="464"/>
      <c r="V1091" s="464"/>
      <c r="W1091" s="464"/>
      <c r="X1091" s="467"/>
    </row>
    <row r="1092" spans="1:24">
      <c r="A1092" s="490">
        <v>1089</v>
      </c>
      <c r="B1092" s="474" t="s">
        <v>433</v>
      </c>
      <c r="C1092" s="446" t="s">
        <v>460</v>
      </c>
      <c r="D1092" s="446">
        <v>2013</v>
      </c>
      <c r="E1092" s="462" t="s">
        <v>19</v>
      </c>
      <c r="F1092" s="462" t="s">
        <v>2572</v>
      </c>
      <c r="G1092" s="464" t="s">
        <v>20</v>
      </c>
      <c r="H1092" s="464" t="s">
        <v>20</v>
      </c>
      <c r="I1092" s="464" t="s">
        <v>20</v>
      </c>
      <c r="J1092" s="464"/>
      <c r="K1092" s="464"/>
      <c r="L1092" s="464"/>
      <c r="M1092" s="464"/>
      <c r="N1092" s="464"/>
      <c r="O1092" s="464"/>
      <c r="P1092" s="464"/>
      <c r="Q1092" s="464"/>
      <c r="R1092" s="464"/>
      <c r="S1092" s="464"/>
      <c r="T1092" s="464"/>
      <c r="U1092" s="464"/>
      <c r="V1092" s="464"/>
      <c r="W1092" s="464"/>
      <c r="X1092" s="467"/>
    </row>
    <row r="1093" spans="1:24">
      <c r="A1093" s="490">
        <v>1090</v>
      </c>
      <c r="B1093" s="474" t="s">
        <v>433</v>
      </c>
      <c r="C1093" s="446" t="s">
        <v>1094</v>
      </c>
      <c r="D1093" s="446">
        <v>2003</v>
      </c>
      <c r="E1093" s="462">
        <v>2015</v>
      </c>
      <c r="F1093" s="462" t="s">
        <v>2572</v>
      </c>
      <c r="G1093" s="464"/>
      <c r="H1093" s="464"/>
      <c r="I1093" s="464" t="s">
        <v>20</v>
      </c>
      <c r="J1093" s="464"/>
      <c r="K1093" s="464"/>
      <c r="L1093" s="464"/>
      <c r="M1093" s="464"/>
      <c r="N1093" s="464"/>
      <c r="O1093" s="464"/>
      <c r="P1093" s="464"/>
      <c r="Q1093" s="464"/>
      <c r="R1093" s="464"/>
      <c r="S1093" s="464"/>
      <c r="T1093" s="464"/>
      <c r="U1093" s="464"/>
      <c r="V1093" s="464"/>
      <c r="W1093" s="464"/>
      <c r="X1093" s="467"/>
    </row>
    <row r="1094" spans="1:24">
      <c r="A1094" s="490">
        <v>1091</v>
      </c>
      <c r="B1094" s="474" t="s">
        <v>433</v>
      </c>
      <c r="C1094" s="446" t="s">
        <v>1094</v>
      </c>
      <c r="D1094" s="446">
        <v>2013</v>
      </c>
      <c r="E1094" s="462">
        <v>2015</v>
      </c>
      <c r="F1094" s="462" t="s">
        <v>2572</v>
      </c>
      <c r="G1094" s="464" t="s">
        <v>20</v>
      </c>
      <c r="H1094" s="464"/>
      <c r="I1094" s="464" t="s">
        <v>20</v>
      </c>
      <c r="J1094" s="464"/>
      <c r="K1094" s="464"/>
      <c r="L1094" s="464"/>
      <c r="M1094" s="464"/>
      <c r="N1094" s="464"/>
      <c r="O1094" s="464"/>
      <c r="P1094" s="464"/>
      <c r="Q1094" s="464"/>
      <c r="R1094" s="464"/>
      <c r="S1094" s="464"/>
      <c r="T1094" s="464"/>
      <c r="U1094" s="464"/>
      <c r="V1094" s="464"/>
      <c r="W1094" s="464"/>
      <c r="X1094" s="467"/>
    </row>
    <row r="1095" spans="1:24">
      <c r="A1095" s="490">
        <v>1092</v>
      </c>
      <c r="B1095" s="474" t="s">
        <v>433</v>
      </c>
      <c r="C1095" s="446" t="s">
        <v>1094</v>
      </c>
      <c r="D1095" s="446">
        <v>2016</v>
      </c>
      <c r="E1095" s="462">
        <v>2022</v>
      </c>
      <c r="F1095" s="462" t="s">
        <v>2572</v>
      </c>
      <c r="G1095" s="464" t="s">
        <v>20</v>
      </c>
      <c r="H1095" s="464"/>
      <c r="I1095" s="464" t="s">
        <v>20</v>
      </c>
      <c r="J1095" s="464"/>
      <c r="K1095" s="464"/>
      <c r="L1095" s="464"/>
      <c r="M1095" s="464"/>
      <c r="N1095" s="464"/>
      <c r="O1095" s="464"/>
      <c r="P1095" s="464"/>
      <c r="Q1095" s="464"/>
      <c r="R1095" s="464"/>
      <c r="S1095" s="464"/>
      <c r="T1095" s="464"/>
      <c r="U1095" s="464"/>
      <c r="V1095" s="464"/>
      <c r="W1095" s="464"/>
      <c r="X1095" s="467"/>
    </row>
    <row r="1096" spans="1:24">
      <c r="A1096" s="490">
        <v>1093</v>
      </c>
      <c r="B1096" s="474" t="s">
        <v>433</v>
      </c>
      <c r="C1096" s="446" t="s">
        <v>1095</v>
      </c>
      <c r="D1096" s="446">
        <v>2016</v>
      </c>
      <c r="E1096" s="462">
        <v>2022</v>
      </c>
      <c r="F1096" s="462" t="s">
        <v>2572</v>
      </c>
      <c r="G1096" s="464" t="s">
        <v>20</v>
      </c>
      <c r="H1096" s="464"/>
      <c r="I1096" s="464" t="s">
        <v>20</v>
      </c>
      <c r="J1096" s="464"/>
      <c r="K1096" s="464"/>
      <c r="L1096" s="464"/>
      <c r="M1096" s="464"/>
      <c r="N1096" s="464"/>
      <c r="O1096" s="464"/>
      <c r="P1096" s="464"/>
      <c r="Q1096" s="464"/>
      <c r="R1096" s="464"/>
      <c r="S1096" s="464"/>
      <c r="T1096" s="464"/>
      <c r="U1096" s="464"/>
      <c r="V1096" s="464"/>
      <c r="W1096" s="464"/>
      <c r="X1096" s="467"/>
    </row>
    <row r="1097" spans="1:24">
      <c r="A1097" s="490">
        <v>1094</v>
      </c>
      <c r="B1097" s="474" t="s">
        <v>433</v>
      </c>
      <c r="C1097" s="446" t="s">
        <v>1520</v>
      </c>
      <c r="D1097" s="446">
        <v>2011</v>
      </c>
      <c r="E1097" s="462" t="s">
        <v>19</v>
      </c>
      <c r="F1097" s="462" t="s">
        <v>2572</v>
      </c>
      <c r="G1097" s="464" t="s">
        <v>20</v>
      </c>
      <c r="H1097" s="464"/>
      <c r="I1097" s="464" t="s">
        <v>20</v>
      </c>
      <c r="J1097" s="464"/>
      <c r="K1097" s="464"/>
      <c r="L1097" s="464"/>
      <c r="M1097" s="464"/>
      <c r="N1097" s="464"/>
      <c r="O1097" s="464"/>
      <c r="P1097" s="464"/>
      <c r="Q1097" s="464"/>
      <c r="R1097" s="464"/>
      <c r="S1097" s="464"/>
      <c r="T1097" s="464"/>
      <c r="U1097" s="464"/>
      <c r="V1097" s="464"/>
      <c r="W1097" s="464"/>
      <c r="X1097" s="467"/>
    </row>
    <row r="1098" spans="1:24">
      <c r="A1098" s="490">
        <v>1095</v>
      </c>
      <c r="B1098" s="474" t="s">
        <v>433</v>
      </c>
      <c r="C1098" s="446" t="s">
        <v>748</v>
      </c>
      <c r="D1098" s="446">
        <v>2011</v>
      </c>
      <c r="E1098" s="462" t="s">
        <v>19</v>
      </c>
      <c r="F1098" s="462" t="s">
        <v>2572</v>
      </c>
      <c r="G1098" s="464" t="s">
        <v>20</v>
      </c>
      <c r="H1098" s="464"/>
      <c r="I1098" s="464" t="s">
        <v>20</v>
      </c>
      <c r="J1098" s="464"/>
      <c r="K1098" s="464"/>
      <c r="L1098" s="464"/>
      <c r="M1098" s="464"/>
      <c r="N1098" s="464"/>
      <c r="O1098" s="464"/>
      <c r="P1098" s="464"/>
      <c r="Q1098" s="464"/>
      <c r="R1098" s="464"/>
      <c r="S1098" s="464"/>
      <c r="T1098" s="464"/>
      <c r="U1098" s="464"/>
      <c r="V1098" s="464"/>
      <c r="W1098" s="464"/>
      <c r="X1098" s="467"/>
    </row>
    <row r="1099" spans="1:24">
      <c r="A1099" s="490">
        <v>1096</v>
      </c>
      <c r="B1099" s="474" t="s">
        <v>433</v>
      </c>
      <c r="C1099" s="446" t="s">
        <v>748</v>
      </c>
      <c r="D1099" s="446">
        <v>2019</v>
      </c>
      <c r="E1099" s="462" t="s">
        <v>19</v>
      </c>
      <c r="F1099" s="462" t="s">
        <v>2572</v>
      </c>
      <c r="G1099" s="464" t="s">
        <v>20</v>
      </c>
      <c r="H1099" s="464"/>
      <c r="I1099" s="464" t="s">
        <v>20</v>
      </c>
      <c r="J1099" s="464"/>
      <c r="K1099" s="464"/>
      <c r="L1099" s="464"/>
      <c r="M1099" s="464"/>
      <c r="N1099" s="464"/>
      <c r="O1099" s="464"/>
      <c r="P1099" s="464"/>
      <c r="Q1099" s="464"/>
      <c r="R1099" s="464"/>
      <c r="S1099" s="464"/>
      <c r="T1099" s="464"/>
      <c r="U1099" s="464"/>
      <c r="V1099" s="464"/>
      <c r="W1099" s="464"/>
      <c r="X1099" s="467"/>
    </row>
    <row r="1100" spans="1:24">
      <c r="A1100" s="490">
        <v>1097</v>
      </c>
      <c r="B1100" s="474" t="s">
        <v>433</v>
      </c>
      <c r="C1100" s="446" t="s">
        <v>461</v>
      </c>
      <c r="D1100" s="446">
        <v>2012</v>
      </c>
      <c r="E1100" s="462">
        <v>2019</v>
      </c>
      <c r="F1100" s="462" t="s">
        <v>2572</v>
      </c>
      <c r="G1100" s="464" t="s">
        <v>20</v>
      </c>
      <c r="H1100" s="464"/>
      <c r="I1100" s="464" t="s">
        <v>20</v>
      </c>
      <c r="J1100" s="464"/>
      <c r="K1100" s="464"/>
      <c r="L1100" s="464"/>
      <c r="M1100" s="464"/>
      <c r="N1100" s="464"/>
      <c r="O1100" s="464"/>
      <c r="P1100" s="464"/>
      <c r="Q1100" s="464"/>
      <c r="R1100" s="464"/>
      <c r="S1100" s="464"/>
      <c r="T1100" s="464"/>
      <c r="U1100" s="464"/>
      <c r="V1100" s="464"/>
      <c r="W1100" s="464"/>
      <c r="X1100" s="467"/>
    </row>
    <row r="1101" spans="1:24">
      <c r="A1101" s="490">
        <v>1098</v>
      </c>
      <c r="B1101" s="474" t="s">
        <v>433</v>
      </c>
      <c r="C1101" s="446" t="s">
        <v>1096</v>
      </c>
      <c r="D1101" s="446">
        <v>2013</v>
      </c>
      <c r="E1101" s="462">
        <v>2015</v>
      </c>
      <c r="F1101" s="462" t="s">
        <v>2572</v>
      </c>
      <c r="G1101" s="464" t="s">
        <v>20</v>
      </c>
      <c r="H1101" s="464"/>
      <c r="I1101" s="464" t="s">
        <v>20</v>
      </c>
      <c r="J1101" s="464"/>
      <c r="K1101" s="464"/>
      <c r="L1101" s="464"/>
      <c r="M1101" s="464"/>
      <c r="N1101" s="464"/>
      <c r="O1101" s="464"/>
      <c r="P1101" s="464"/>
      <c r="Q1101" s="464"/>
      <c r="R1101" s="464"/>
      <c r="S1101" s="464"/>
      <c r="T1101" s="464"/>
      <c r="U1101" s="464"/>
      <c r="V1101" s="464"/>
      <c r="W1101" s="464"/>
      <c r="X1101" s="467"/>
    </row>
    <row r="1102" spans="1:24">
      <c r="A1102" s="490">
        <v>1099</v>
      </c>
      <c r="B1102" s="481" t="s">
        <v>462</v>
      </c>
      <c r="C1102" s="486" t="s">
        <v>1869</v>
      </c>
      <c r="D1102" s="446">
        <v>2016</v>
      </c>
      <c r="E1102" s="446" t="s">
        <v>19</v>
      </c>
      <c r="F1102" s="446" t="s">
        <v>1990</v>
      </c>
      <c r="G1102" s="464"/>
      <c r="H1102" s="464"/>
      <c r="I1102" s="464" t="s">
        <v>20</v>
      </c>
      <c r="J1102" s="464"/>
      <c r="K1102" s="464" t="s">
        <v>20</v>
      </c>
      <c r="L1102" s="464"/>
      <c r="M1102" s="464" t="s">
        <v>20</v>
      </c>
      <c r="N1102" s="464"/>
      <c r="O1102" s="464" t="s">
        <v>20</v>
      </c>
      <c r="P1102" s="464" t="s">
        <v>20</v>
      </c>
      <c r="Q1102" s="464" t="s">
        <v>20</v>
      </c>
      <c r="R1102" s="464" t="s">
        <v>20</v>
      </c>
      <c r="S1102" s="464" t="s">
        <v>20</v>
      </c>
      <c r="T1102" s="464"/>
      <c r="U1102" s="464"/>
      <c r="V1102" s="464" t="s">
        <v>20</v>
      </c>
      <c r="W1102" s="464"/>
      <c r="X1102" s="467"/>
    </row>
    <row r="1103" spans="1:24">
      <c r="A1103" s="490">
        <v>1100</v>
      </c>
      <c r="B1103" s="481" t="s">
        <v>462</v>
      </c>
      <c r="C1103" s="486" t="s">
        <v>1870</v>
      </c>
      <c r="D1103" s="446">
        <v>2021</v>
      </c>
      <c r="E1103" s="446" t="s">
        <v>19</v>
      </c>
      <c r="F1103" s="446" t="s">
        <v>1990</v>
      </c>
      <c r="G1103" s="464"/>
      <c r="H1103" s="464"/>
      <c r="I1103" s="464" t="s">
        <v>20</v>
      </c>
      <c r="J1103" s="464"/>
      <c r="K1103" s="464" t="s">
        <v>20</v>
      </c>
      <c r="L1103" s="464" t="s">
        <v>20</v>
      </c>
      <c r="M1103" s="464" t="s">
        <v>20</v>
      </c>
      <c r="N1103" s="464" t="s">
        <v>20</v>
      </c>
      <c r="O1103" s="464"/>
      <c r="P1103" s="464" t="s">
        <v>20</v>
      </c>
      <c r="Q1103" s="464" t="s">
        <v>20</v>
      </c>
      <c r="R1103" s="464" t="s">
        <v>20</v>
      </c>
      <c r="S1103" s="464"/>
      <c r="T1103" s="464" t="s">
        <v>20</v>
      </c>
      <c r="U1103" s="464" t="s">
        <v>20</v>
      </c>
      <c r="V1103" s="464" t="s">
        <v>20</v>
      </c>
      <c r="W1103" s="464"/>
      <c r="X1103" s="467"/>
    </row>
    <row r="1104" spans="1:24">
      <c r="A1104" s="490">
        <v>1101</v>
      </c>
      <c r="B1104" s="481" t="s">
        <v>462</v>
      </c>
      <c r="C1104" s="486" t="s">
        <v>1871</v>
      </c>
      <c r="D1104" s="446">
        <v>2020</v>
      </c>
      <c r="E1104" s="446" t="s">
        <v>19</v>
      </c>
      <c r="F1104" s="446" t="s">
        <v>1990</v>
      </c>
      <c r="G1104" s="463"/>
      <c r="H1104" s="463"/>
      <c r="I1104" s="463" t="s">
        <v>20</v>
      </c>
      <c r="J1104" s="464"/>
      <c r="K1104" s="464" t="s">
        <v>20</v>
      </c>
      <c r="L1104" s="464" t="s">
        <v>20</v>
      </c>
      <c r="M1104" s="464" t="s">
        <v>20</v>
      </c>
      <c r="N1104" s="464" t="s">
        <v>20</v>
      </c>
      <c r="O1104" s="464"/>
      <c r="P1104" s="464" t="s">
        <v>20</v>
      </c>
      <c r="Q1104" s="464" t="s">
        <v>20</v>
      </c>
      <c r="R1104" s="464" t="s">
        <v>20</v>
      </c>
      <c r="S1104" s="464"/>
      <c r="T1104" s="464" t="s">
        <v>20</v>
      </c>
      <c r="U1104" s="464" t="s">
        <v>20</v>
      </c>
      <c r="V1104" s="464" t="s">
        <v>20</v>
      </c>
      <c r="W1104" s="464"/>
      <c r="X1104" s="467"/>
    </row>
    <row r="1105" spans="1:26">
      <c r="A1105" s="490">
        <v>1102</v>
      </c>
      <c r="B1105" s="481" t="s">
        <v>462</v>
      </c>
      <c r="C1105" s="486" t="s">
        <v>1872</v>
      </c>
      <c r="D1105" s="446">
        <v>2020</v>
      </c>
      <c r="E1105" s="446" t="s">
        <v>19</v>
      </c>
      <c r="F1105" s="446" t="s">
        <v>1990</v>
      </c>
      <c r="G1105" s="463"/>
      <c r="H1105" s="463"/>
      <c r="I1105" s="463" t="s">
        <v>20</v>
      </c>
      <c r="J1105" s="464"/>
      <c r="K1105" s="464" t="s">
        <v>20</v>
      </c>
      <c r="L1105" s="464" t="s">
        <v>20</v>
      </c>
      <c r="M1105" s="464" t="s">
        <v>20</v>
      </c>
      <c r="N1105" s="464" t="s">
        <v>20</v>
      </c>
      <c r="O1105" s="464"/>
      <c r="P1105" s="464" t="s">
        <v>20</v>
      </c>
      <c r="Q1105" s="464" t="s">
        <v>20</v>
      </c>
      <c r="R1105" s="464" t="s">
        <v>20</v>
      </c>
      <c r="S1105" s="464"/>
      <c r="T1105" s="464" t="s">
        <v>20</v>
      </c>
      <c r="U1105" s="464" t="s">
        <v>20</v>
      </c>
      <c r="V1105" s="464" t="s">
        <v>20</v>
      </c>
      <c r="W1105" s="464"/>
      <c r="X1105" s="467"/>
    </row>
    <row r="1106" spans="1:26">
      <c r="A1106" s="490">
        <v>1103</v>
      </c>
      <c r="B1106" s="474" t="s">
        <v>462</v>
      </c>
      <c r="C1106" s="446" t="s">
        <v>1873</v>
      </c>
      <c r="D1106" s="446">
        <v>2021</v>
      </c>
      <c r="E1106" s="446" t="s">
        <v>19</v>
      </c>
      <c r="F1106" s="446" t="s">
        <v>1990</v>
      </c>
      <c r="G1106" s="463"/>
      <c r="H1106" s="463"/>
      <c r="I1106" s="463" t="s">
        <v>20</v>
      </c>
      <c r="J1106" s="464" t="s">
        <v>25</v>
      </c>
      <c r="K1106" s="464" t="s">
        <v>20</v>
      </c>
      <c r="L1106" s="464" t="s">
        <v>20</v>
      </c>
      <c r="M1106" s="464" t="s">
        <v>20</v>
      </c>
      <c r="N1106" s="464" t="s">
        <v>25</v>
      </c>
      <c r="O1106" s="464" t="s">
        <v>25</v>
      </c>
      <c r="P1106" s="464" t="s">
        <v>25</v>
      </c>
      <c r="Q1106" s="464" t="s">
        <v>20</v>
      </c>
      <c r="R1106" s="464" t="s">
        <v>20</v>
      </c>
      <c r="S1106" s="464" t="s">
        <v>25</v>
      </c>
      <c r="T1106" s="464" t="s">
        <v>25</v>
      </c>
      <c r="U1106" s="464" t="s">
        <v>20</v>
      </c>
      <c r="V1106" s="464" t="s">
        <v>20</v>
      </c>
      <c r="W1106" s="464" t="s">
        <v>25</v>
      </c>
      <c r="X1106" s="467" t="s">
        <v>25</v>
      </c>
      <c r="Z1106" s="90" t="s">
        <v>20</v>
      </c>
    </row>
    <row r="1107" spans="1:26">
      <c r="A1107" s="490">
        <v>1104</v>
      </c>
      <c r="B1107" s="481" t="s">
        <v>462</v>
      </c>
      <c r="C1107" s="486" t="s">
        <v>1874</v>
      </c>
      <c r="D1107" s="446">
        <v>2020</v>
      </c>
      <c r="E1107" s="446" t="s">
        <v>19</v>
      </c>
      <c r="F1107" s="446" t="s">
        <v>1990</v>
      </c>
      <c r="G1107" s="463"/>
      <c r="H1107" s="463"/>
      <c r="I1107" s="463" t="s">
        <v>20</v>
      </c>
      <c r="J1107" s="464"/>
      <c r="K1107" s="464" t="s">
        <v>20</v>
      </c>
      <c r="L1107" s="464" t="s">
        <v>20</v>
      </c>
      <c r="M1107" s="464" t="s">
        <v>20</v>
      </c>
      <c r="N1107" s="464" t="s">
        <v>20</v>
      </c>
      <c r="O1107" s="464"/>
      <c r="P1107" s="464" t="s">
        <v>20</v>
      </c>
      <c r="Q1107" s="464" t="s">
        <v>20</v>
      </c>
      <c r="R1107" s="464" t="s">
        <v>20</v>
      </c>
      <c r="S1107" s="464"/>
      <c r="T1107" s="464" t="s">
        <v>20</v>
      </c>
      <c r="U1107" s="464" t="s">
        <v>20</v>
      </c>
      <c r="V1107" s="464" t="s">
        <v>20</v>
      </c>
      <c r="W1107" s="464"/>
      <c r="X1107" s="467"/>
    </row>
    <row r="1108" spans="1:26">
      <c r="A1108" s="490">
        <v>1105</v>
      </c>
      <c r="B1108" s="481" t="s">
        <v>462</v>
      </c>
      <c r="C1108" s="486" t="s">
        <v>1874</v>
      </c>
      <c r="D1108" s="446">
        <v>2020</v>
      </c>
      <c r="E1108" s="446">
        <v>2023</v>
      </c>
      <c r="F1108" s="446" t="s">
        <v>1990</v>
      </c>
      <c r="G1108" s="463"/>
      <c r="H1108" s="463"/>
      <c r="I1108" s="463" t="s">
        <v>20</v>
      </c>
      <c r="J1108" s="464"/>
      <c r="K1108" s="464" t="s">
        <v>20</v>
      </c>
      <c r="L1108" s="464" t="s">
        <v>20</v>
      </c>
      <c r="M1108" s="464" t="s">
        <v>20</v>
      </c>
      <c r="N1108" s="464" t="s">
        <v>20</v>
      </c>
      <c r="O1108" s="464"/>
      <c r="P1108" s="464" t="s">
        <v>20</v>
      </c>
      <c r="Q1108" s="464" t="s">
        <v>20</v>
      </c>
      <c r="R1108" s="464" t="s">
        <v>20</v>
      </c>
      <c r="S1108" s="464"/>
      <c r="T1108" s="464" t="s">
        <v>20</v>
      </c>
      <c r="U1108" s="464" t="s">
        <v>20</v>
      </c>
      <c r="V1108" s="464" t="s">
        <v>20</v>
      </c>
      <c r="W1108" s="464"/>
      <c r="X1108" s="467"/>
    </row>
    <row r="1109" spans="1:26">
      <c r="A1109" s="490">
        <v>1106</v>
      </c>
      <c r="B1109" s="481" t="s">
        <v>462</v>
      </c>
      <c r="C1109" s="486" t="s">
        <v>1875</v>
      </c>
      <c r="D1109" s="446">
        <v>2020</v>
      </c>
      <c r="E1109" s="446" t="s">
        <v>19</v>
      </c>
      <c r="F1109" s="446" t="s">
        <v>1990</v>
      </c>
      <c r="G1109" s="463"/>
      <c r="H1109" s="463"/>
      <c r="I1109" s="463" t="s">
        <v>20</v>
      </c>
      <c r="J1109" s="464"/>
      <c r="K1109" s="464" t="s">
        <v>20</v>
      </c>
      <c r="L1109" s="464" t="s">
        <v>20</v>
      </c>
      <c r="M1109" s="464" t="s">
        <v>20</v>
      </c>
      <c r="N1109" s="464" t="s">
        <v>20</v>
      </c>
      <c r="O1109" s="464"/>
      <c r="P1109" s="464" t="s">
        <v>20</v>
      </c>
      <c r="Q1109" s="464" t="s">
        <v>20</v>
      </c>
      <c r="R1109" s="464" t="s">
        <v>20</v>
      </c>
      <c r="S1109" s="464"/>
      <c r="T1109" s="464" t="s">
        <v>20</v>
      </c>
      <c r="U1109" s="464" t="s">
        <v>20</v>
      </c>
      <c r="V1109" s="464" t="s">
        <v>20</v>
      </c>
      <c r="W1109" s="464"/>
      <c r="X1109" s="467"/>
    </row>
    <row r="1110" spans="1:26">
      <c r="A1110" s="490">
        <v>1107</v>
      </c>
      <c r="B1110" s="474" t="s">
        <v>462</v>
      </c>
      <c r="C1110" s="446" t="s">
        <v>463</v>
      </c>
      <c r="D1110" s="446">
        <v>2013</v>
      </c>
      <c r="E1110" s="462">
        <v>2019</v>
      </c>
      <c r="F1110" s="462" t="s">
        <v>2572</v>
      </c>
      <c r="G1110" s="463"/>
      <c r="H1110" s="468" t="s">
        <v>20</v>
      </c>
      <c r="I1110" s="469" t="s">
        <v>20</v>
      </c>
      <c r="J1110" s="464"/>
      <c r="K1110" s="464"/>
      <c r="L1110" s="464"/>
      <c r="M1110" s="464"/>
      <c r="N1110" s="464"/>
      <c r="O1110" s="464"/>
      <c r="P1110" s="464"/>
      <c r="Q1110" s="464"/>
      <c r="R1110" s="464"/>
      <c r="S1110" s="464"/>
      <c r="T1110" s="464"/>
      <c r="U1110" s="464"/>
      <c r="V1110" s="464"/>
      <c r="W1110" s="464"/>
      <c r="X1110" s="467"/>
    </row>
    <row r="1111" spans="1:26">
      <c r="A1111" s="490">
        <v>1108</v>
      </c>
      <c r="B1111" s="474" t="s">
        <v>462</v>
      </c>
      <c r="C1111" s="446" t="s">
        <v>465</v>
      </c>
      <c r="D1111" s="446">
        <v>2006</v>
      </c>
      <c r="E1111" s="462">
        <v>2015</v>
      </c>
      <c r="F1111" s="462" t="s">
        <v>2572</v>
      </c>
      <c r="G1111" s="463"/>
      <c r="H1111" s="468" t="s">
        <v>20</v>
      </c>
      <c r="I1111" s="469" t="s">
        <v>20</v>
      </c>
      <c r="J1111" s="464"/>
      <c r="K1111" s="464"/>
      <c r="L1111" s="464"/>
      <c r="M1111" s="464"/>
      <c r="N1111" s="464"/>
      <c r="O1111" s="464"/>
      <c r="P1111" s="464"/>
      <c r="Q1111" s="464"/>
      <c r="R1111" s="464"/>
      <c r="S1111" s="464"/>
      <c r="T1111" s="464"/>
      <c r="U1111" s="464"/>
      <c r="V1111" s="464"/>
      <c r="W1111" s="464"/>
      <c r="X1111" s="467"/>
    </row>
    <row r="1112" spans="1:26">
      <c r="A1112" s="490">
        <v>1109</v>
      </c>
      <c r="B1112" s="474" t="s">
        <v>462</v>
      </c>
      <c r="C1112" s="446" t="s">
        <v>466</v>
      </c>
      <c r="D1112" s="446">
        <v>2015</v>
      </c>
      <c r="E1112" s="462">
        <v>2021</v>
      </c>
      <c r="F1112" s="462" t="s">
        <v>2572</v>
      </c>
      <c r="G1112" s="463"/>
      <c r="H1112" s="468" t="s">
        <v>20</v>
      </c>
      <c r="I1112" s="469" t="s">
        <v>20</v>
      </c>
      <c r="J1112" s="464"/>
      <c r="K1112" s="464"/>
      <c r="L1112" s="464"/>
      <c r="M1112" s="464"/>
      <c r="N1112" s="464"/>
      <c r="O1112" s="464"/>
      <c r="P1112" s="464"/>
      <c r="Q1112" s="464"/>
      <c r="R1112" s="464"/>
      <c r="S1112" s="464"/>
      <c r="T1112" s="464"/>
      <c r="U1112" s="464"/>
      <c r="V1112" s="464"/>
      <c r="W1112" s="464"/>
      <c r="X1112" s="467"/>
    </row>
    <row r="1113" spans="1:26">
      <c r="A1113" s="490">
        <v>1110</v>
      </c>
      <c r="B1113" s="474" t="s">
        <v>462</v>
      </c>
      <c r="C1113" s="446" t="s">
        <v>466</v>
      </c>
      <c r="D1113" s="446">
        <v>2021</v>
      </c>
      <c r="E1113" s="462" t="s">
        <v>19</v>
      </c>
      <c r="F1113" s="462" t="s">
        <v>2572</v>
      </c>
      <c r="G1113" s="463" t="s">
        <v>20</v>
      </c>
      <c r="H1113" s="470" t="s">
        <v>20</v>
      </c>
      <c r="I1113" s="470" t="s">
        <v>20</v>
      </c>
      <c r="J1113" s="470" t="s">
        <v>20</v>
      </c>
      <c r="K1113" s="463"/>
      <c r="L1113" s="463"/>
      <c r="M1113" s="463"/>
      <c r="N1113" s="470" t="s">
        <v>20</v>
      </c>
      <c r="O1113" s="464"/>
      <c r="P1113" s="464"/>
      <c r="Q1113" s="464"/>
      <c r="R1113" s="464"/>
      <c r="S1113" s="464"/>
      <c r="T1113" s="464"/>
      <c r="U1113" s="464"/>
      <c r="V1113" s="464"/>
      <c r="W1113" s="464"/>
      <c r="X1113" s="467"/>
    </row>
    <row r="1114" spans="1:26">
      <c r="A1114" s="490">
        <v>1111</v>
      </c>
      <c r="B1114" s="474" t="s">
        <v>462</v>
      </c>
      <c r="C1114" s="446" t="s">
        <v>146</v>
      </c>
      <c r="D1114" s="446">
        <v>2013</v>
      </c>
      <c r="E1114" s="462">
        <v>2019</v>
      </c>
      <c r="F1114" s="462" t="s">
        <v>2572</v>
      </c>
      <c r="G1114" s="463"/>
      <c r="H1114" s="468" t="s">
        <v>20</v>
      </c>
      <c r="I1114" s="469" t="s">
        <v>20</v>
      </c>
      <c r="J1114" s="463"/>
      <c r="K1114" s="463"/>
      <c r="L1114" s="463"/>
      <c r="M1114" s="463"/>
      <c r="N1114" s="464"/>
      <c r="O1114" s="464"/>
      <c r="P1114" s="464"/>
      <c r="Q1114" s="464"/>
      <c r="R1114" s="464"/>
      <c r="S1114" s="464"/>
      <c r="T1114" s="464"/>
      <c r="U1114" s="464"/>
      <c r="V1114" s="464"/>
      <c r="W1114" s="464"/>
      <c r="X1114" s="467"/>
    </row>
    <row r="1115" spans="1:26">
      <c r="A1115" s="490">
        <v>1112</v>
      </c>
      <c r="B1115" s="474" t="s">
        <v>462</v>
      </c>
      <c r="C1115" s="446" t="s">
        <v>469</v>
      </c>
      <c r="D1115" s="446">
        <v>2011</v>
      </c>
      <c r="E1115" s="462">
        <v>2017</v>
      </c>
      <c r="F1115" s="462" t="s">
        <v>2572</v>
      </c>
      <c r="G1115" s="463"/>
      <c r="H1115" s="468" t="s">
        <v>20</v>
      </c>
      <c r="I1115" s="469" t="s">
        <v>20</v>
      </c>
      <c r="J1115" s="463"/>
      <c r="K1115" s="463"/>
      <c r="L1115" s="463"/>
      <c r="M1115" s="463"/>
      <c r="N1115" s="468" t="s">
        <v>20</v>
      </c>
      <c r="O1115" s="464"/>
      <c r="P1115" s="464"/>
      <c r="Q1115" s="464"/>
      <c r="R1115" s="464"/>
      <c r="S1115" s="464"/>
      <c r="T1115" s="464"/>
      <c r="U1115" s="464"/>
      <c r="V1115" s="464"/>
      <c r="W1115" s="464"/>
      <c r="X1115" s="467"/>
    </row>
    <row r="1116" spans="1:26">
      <c r="A1116" s="490">
        <v>1113</v>
      </c>
      <c r="B1116" s="474" t="s">
        <v>462</v>
      </c>
      <c r="C1116" s="446" t="s">
        <v>469</v>
      </c>
      <c r="D1116" s="446">
        <v>2018</v>
      </c>
      <c r="E1116" s="462" t="s">
        <v>19</v>
      </c>
      <c r="F1116" s="462" t="s">
        <v>2572</v>
      </c>
      <c r="G1116" s="468" t="s">
        <v>20</v>
      </c>
      <c r="H1116" s="468" t="s">
        <v>20</v>
      </c>
      <c r="I1116" s="469" t="s">
        <v>20</v>
      </c>
      <c r="J1116" s="463"/>
      <c r="K1116" s="463"/>
      <c r="L1116" s="463"/>
      <c r="M1116" s="463"/>
      <c r="N1116" s="463"/>
      <c r="O1116" s="464"/>
      <c r="P1116" s="464"/>
      <c r="Q1116" s="464"/>
      <c r="R1116" s="464"/>
      <c r="S1116" s="464"/>
      <c r="T1116" s="464"/>
      <c r="U1116" s="464"/>
      <c r="V1116" s="464"/>
      <c r="W1116" s="464"/>
      <c r="X1116" s="467"/>
    </row>
    <row r="1117" spans="1:26">
      <c r="A1117" s="490">
        <v>1114</v>
      </c>
      <c r="B1117" s="474" t="s">
        <v>462</v>
      </c>
      <c r="C1117" s="446" t="s">
        <v>1241</v>
      </c>
      <c r="D1117" s="446">
        <v>2006</v>
      </c>
      <c r="E1117" s="462">
        <v>2014</v>
      </c>
      <c r="F1117" s="462" t="s">
        <v>2572</v>
      </c>
      <c r="G1117" s="463"/>
      <c r="H1117" s="462" t="s">
        <v>20</v>
      </c>
      <c r="I1117" s="470" t="s">
        <v>20</v>
      </c>
      <c r="J1117" s="463"/>
      <c r="K1117" s="463"/>
      <c r="L1117" s="463"/>
      <c r="M1117" s="463"/>
      <c r="N1117" s="463"/>
      <c r="O1117" s="464"/>
      <c r="P1117" s="464"/>
      <c r="Q1117" s="464"/>
      <c r="R1117" s="464"/>
      <c r="S1117" s="464"/>
      <c r="T1117" s="464"/>
      <c r="U1117" s="464"/>
      <c r="V1117" s="464"/>
      <c r="W1117" s="464"/>
      <c r="X1117" s="467"/>
    </row>
    <row r="1118" spans="1:26">
      <c r="A1118" s="490">
        <v>1115</v>
      </c>
      <c r="B1118" s="474" t="s">
        <v>462</v>
      </c>
      <c r="C1118" s="446" t="s">
        <v>1241</v>
      </c>
      <c r="D1118" s="446">
        <v>2020</v>
      </c>
      <c r="E1118" s="462" t="s">
        <v>19</v>
      </c>
      <c r="F1118" s="462" t="s">
        <v>2572</v>
      </c>
      <c r="G1118" s="468" t="s">
        <v>20</v>
      </c>
      <c r="H1118" s="468" t="s">
        <v>20</v>
      </c>
      <c r="I1118" s="469" t="s">
        <v>20</v>
      </c>
      <c r="J1118" s="463"/>
      <c r="K1118" s="463"/>
      <c r="L1118" s="463"/>
      <c r="M1118" s="463"/>
      <c r="N1118" s="464"/>
      <c r="O1118" s="464"/>
      <c r="P1118" s="464"/>
      <c r="Q1118" s="464"/>
      <c r="R1118" s="464"/>
      <c r="S1118" s="464"/>
      <c r="T1118" s="464"/>
      <c r="U1118" s="464"/>
      <c r="V1118" s="464"/>
      <c r="W1118" s="464"/>
      <c r="X1118" s="467"/>
    </row>
    <row r="1119" spans="1:26">
      <c r="A1119" s="490">
        <v>1116</v>
      </c>
      <c r="B1119" s="474" t="s">
        <v>462</v>
      </c>
      <c r="C1119" s="446" t="s">
        <v>1242</v>
      </c>
      <c r="D1119" s="446">
        <v>2017</v>
      </c>
      <c r="E1119" s="462" t="s">
        <v>19</v>
      </c>
      <c r="F1119" s="462" t="s">
        <v>2572</v>
      </c>
      <c r="G1119" s="468" t="s">
        <v>20</v>
      </c>
      <c r="H1119" s="468" t="s">
        <v>20</v>
      </c>
      <c r="I1119" s="469" t="s">
        <v>20</v>
      </c>
      <c r="J1119" s="463"/>
      <c r="K1119" s="463"/>
      <c r="L1119" s="463"/>
      <c r="M1119" s="463"/>
      <c r="N1119" s="463"/>
      <c r="O1119" s="464"/>
      <c r="P1119" s="464"/>
      <c r="Q1119" s="464"/>
      <c r="R1119" s="464"/>
      <c r="S1119" s="464"/>
      <c r="T1119" s="464"/>
      <c r="U1119" s="464"/>
      <c r="V1119" s="464"/>
      <c r="W1119" s="464"/>
      <c r="X1119" s="467"/>
    </row>
    <row r="1120" spans="1:26">
      <c r="A1120" s="490">
        <v>1117</v>
      </c>
      <c r="B1120" s="474" t="s">
        <v>462</v>
      </c>
      <c r="C1120" s="446" t="s">
        <v>1243</v>
      </c>
      <c r="D1120" s="446">
        <v>2017</v>
      </c>
      <c r="E1120" s="462" t="s">
        <v>19</v>
      </c>
      <c r="F1120" s="462" t="s">
        <v>2572</v>
      </c>
      <c r="G1120" s="468" t="s">
        <v>20</v>
      </c>
      <c r="H1120" s="468" t="s">
        <v>20</v>
      </c>
      <c r="I1120" s="469" t="s">
        <v>20</v>
      </c>
      <c r="J1120" s="463"/>
      <c r="K1120" s="463"/>
      <c r="L1120" s="463"/>
      <c r="M1120" s="463"/>
      <c r="N1120" s="463"/>
      <c r="O1120" s="464"/>
      <c r="P1120" s="464"/>
      <c r="Q1120" s="464"/>
      <c r="R1120" s="464"/>
      <c r="S1120" s="464"/>
      <c r="T1120" s="464"/>
      <c r="U1120" s="464"/>
      <c r="V1120" s="464"/>
      <c r="W1120" s="464"/>
      <c r="X1120" s="467"/>
    </row>
    <row r="1121" spans="1:24">
      <c r="A1121" s="490">
        <v>1118</v>
      </c>
      <c r="B1121" s="474" t="s">
        <v>462</v>
      </c>
      <c r="C1121" s="446" t="s">
        <v>1919</v>
      </c>
      <c r="D1121" s="446">
        <v>2017</v>
      </c>
      <c r="E1121" s="462">
        <v>2024</v>
      </c>
      <c r="F1121" s="462" t="s">
        <v>2572</v>
      </c>
      <c r="G1121" s="470" t="s">
        <v>20</v>
      </c>
      <c r="H1121" s="470" t="s">
        <v>20</v>
      </c>
      <c r="I1121" s="470" t="s">
        <v>20</v>
      </c>
      <c r="J1121" s="463"/>
      <c r="K1121" s="463"/>
      <c r="L1121" s="463"/>
      <c r="M1121" s="463"/>
      <c r="N1121" s="470" t="s">
        <v>20</v>
      </c>
      <c r="O1121" s="464"/>
      <c r="P1121" s="464"/>
      <c r="Q1121" s="464"/>
      <c r="R1121" s="464"/>
      <c r="S1121" s="464"/>
      <c r="T1121" s="464"/>
      <c r="U1121" s="464"/>
      <c r="V1121" s="464"/>
      <c r="W1121" s="464"/>
      <c r="X1121" s="467"/>
    </row>
    <row r="1122" spans="1:24">
      <c r="A1122" s="490">
        <v>1119</v>
      </c>
      <c r="B1122" s="474" t="s">
        <v>462</v>
      </c>
      <c r="C1122" s="446" t="s">
        <v>471</v>
      </c>
      <c r="D1122" s="446">
        <v>2008</v>
      </c>
      <c r="E1122" s="462">
        <v>2017</v>
      </c>
      <c r="F1122" s="462" t="s">
        <v>2572</v>
      </c>
      <c r="G1122" s="464"/>
      <c r="H1122" s="468" t="s">
        <v>20</v>
      </c>
      <c r="I1122" s="469" t="s">
        <v>20</v>
      </c>
      <c r="J1122" s="463"/>
      <c r="K1122" s="463"/>
      <c r="L1122" s="463"/>
      <c r="M1122" s="463"/>
      <c r="N1122" s="463"/>
      <c r="O1122" s="464"/>
      <c r="P1122" s="464"/>
      <c r="Q1122" s="464"/>
      <c r="R1122" s="464"/>
      <c r="S1122" s="464"/>
      <c r="T1122" s="464"/>
      <c r="U1122" s="464"/>
      <c r="V1122" s="464"/>
      <c r="W1122" s="464"/>
      <c r="X1122" s="467"/>
    </row>
    <row r="1123" spans="1:24">
      <c r="A1123" s="490">
        <v>1120</v>
      </c>
      <c r="B1123" s="474" t="s">
        <v>462</v>
      </c>
      <c r="C1123" s="446" t="s">
        <v>471</v>
      </c>
      <c r="D1123" s="446">
        <v>2017</v>
      </c>
      <c r="E1123" s="462">
        <v>2023</v>
      </c>
      <c r="F1123" s="462" t="s">
        <v>2572</v>
      </c>
      <c r="G1123" s="470" t="s">
        <v>20</v>
      </c>
      <c r="H1123" s="464"/>
      <c r="I1123" s="470" t="s">
        <v>20</v>
      </c>
      <c r="J1123" s="463"/>
      <c r="K1123" s="463"/>
      <c r="L1123" s="463"/>
      <c r="M1123" s="463"/>
      <c r="N1123" s="463"/>
      <c r="O1123" s="464"/>
      <c r="P1123" s="464"/>
      <c r="Q1123" s="464"/>
      <c r="R1123" s="464"/>
      <c r="S1123" s="464"/>
      <c r="T1123" s="464"/>
      <c r="U1123" s="464"/>
      <c r="V1123" s="464"/>
      <c r="W1123" s="464"/>
      <c r="X1123" s="467"/>
    </row>
    <row r="1124" spans="1:24">
      <c r="A1124" s="490">
        <v>1121</v>
      </c>
      <c r="B1124" s="474" t="s">
        <v>462</v>
      </c>
      <c r="C1124" s="446" t="s">
        <v>473</v>
      </c>
      <c r="D1124" s="446">
        <v>2020</v>
      </c>
      <c r="E1124" s="462" t="s">
        <v>19</v>
      </c>
      <c r="F1124" s="462" t="s">
        <v>2572</v>
      </c>
      <c r="G1124" s="468" t="s">
        <v>20</v>
      </c>
      <c r="H1124" s="468" t="s">
        <v>20</v>
      </c>
      <c r="I1124" s="469" t="s">
        <v>20</v>
      </c>
      <c r="J1124" s="463"/>
      <c r="K1124" s="463"/>
      <c r="L1124" s="463"/>
      <c r="M1124" s="463"/>
      <c r="N1124" s="463"/>
      <c r="O1124" s="464"/>
      <c r="P1124" s="464"/>
      <c r="Q1124" s="464"/>
      <c r="R1124" s="464"/>
      <c r="S1124" s="464"/>
      <c r="T1124" s="464"/>
      <c r="U1124" s="464"/>
      <c r="V1124" s="464"/>
      <c r="W1124" s="464"/>
      <c r="X1124" s="467"/>
    </row>
    <row r="1125" spans="1:24">
      <c r="A1125" s="490">
        <v>1122</v>
      </c>
      <c r="B1125" s="474" t="s">
        <v>462</v>
      </c>
      <c r="C1125" s="446" t="s">
        <v>473</v>
      </c>
      <c r="D1125" s="446">
        <v>2020</v>
      </c>
      <c r="E1125" s="462" t="s">
        <v>19</v>
      </c>
      <c r="F1125" s="462" t="s">
        <v>2572</v>
      </c>
      <c r="G1125" s="464"/>
      <c r="H1125" s="463"/>
      <c r="I1125" s="469" t="s">
        <v>20</v>
      </c>
      <c r="J1125" s="463"/>
      <c r="K1125" s="463"/>
      <c r="L1125" s="463"/>
      <c r="M1125" s="463"/>
      <c r="N1125" s="468" t="s">
        <v>20</v>
      </c>
      <c r="O1125" s="464"/>
      <c r="P1125" s="464"/>
      <c r="Q1125" s="464"/>
      <c r="R1125" s="464"/>
      <c r="S1125" s="464"/>
      <c r="T1125" s="464"/>
      <c r="U1125" s="464"/>
      <c r="V1125" s="464"/>
      <c r="W1125" s="464"/>
      <c r="X1125" s="467"/>
    </row>
    <row r="1126" spans="1:24">
      <c r="A1126" s="490">
        <v>1123</v>
      </c>
      <c r="B1126" s="474" t="s">
        <v>462</v>
      </c>
      <c r="C1126" s="446" t="s">
        <v>1244</v>
      </c>
      <c r="D1126" s="446">
        <v>2012</v>
      </c>
      <c r="E1126" s="462">
        <v>2019</v>
      </c>
      <c r="F1126" s="462" t="s">
        <v>2572</v>
      </c>
      <c r="G1126" s="464"/>
      <c r="H1126" s="468" t="s">
        <v>20</v>
      </c>
      <c r="I1126" s="469" t="s">
        <v>20</v>
      </c>
      <c r="J1126" s="463"/>
      <c r="K1126" s="463"/>
      <c r="L1126" s="463"/>
      <c r="M1126" s="463"/>
      <c r="N1126" s="463"/>
      <c r="O1126" s="464"/>
      <c r="P1126" s="464"/>
      <c r="Q1126" s="464"/>
      <c r="R1126" s="464"/>
      <c r="S1126" s="464"/>
      <c r="T1126" s="464"/>
      <c r="U1126" s="464"/>
      <c r="V1126" s="464"/>
      <c r="W1126" s="464"/>
      <c r="X1126" s="467"/>
    </row>
    <row r="1127" spans="1:24">
      <c r="A1127" s="490">
        <v>1124</v>
      </c>
      <c r="B1127" s="474" t="s">
        <v>462</v>
      </c>
      <c r="C1127" s="446" t="s">
        <v>474</v>
      </c>
      <c r="D1127" s="446">
        <v>2010</v>
      </c>
      <c r="E1127" s="462">
        <v>2021</v>
      </c>
      <c r="F1127" s="462" t="s">
        <v>2572</v>
      </c>
      <c r="G1127" s="464" t="s">
        <v>20</v>
      </c>
      <c r="H1127" s="463"/>
      <c r="I1127" s="470" t="s">
        <v>20</v>
      </c>
      <c r="J1127" s="463"/>
      <c r="K1127" s="463"/>
      <c r="L1127" s="463"/>
      <c r="M1127" s="463"/>
      <c r="N1127" s="463"/>
      <c r="O1127" s="464"/>
      <c r="P1127" s="464"/>
      <c r="Q1127" s="464"/>
      <c r="R1127" s="464"/>
      <c r="S1127" s="464"/>
      <c r="T1127" s="464"/>
      <c r="U1127" s="464"/>
      <c r="V1127" s="464"/>
      <c r="W1127" s="464"/>
      <c r="X1127" s="467"/>
    </row>
    <row r="1128" spans="1:24">
      <c r="A1128" s="490">
        <v>1125</v>
      </c>
      <c r="B1128" s="474" t="s">
        <v>462</v>
      </c>
      <c r="C1128" s="446" t="s">
        <v>474</v>
      </c>
      <c r="D1128" s="446">
        <v>2021</v>
      </c>
      <c r="E1128" s="462" t="s">
        <v>19</v>
      </c>
      <c r="F1128" s="462" t="s">
        <v>2572</v>
      </c>
      <c r="G1128" s="464"/>
      <c r="H1128" s="468" t="s">
        <v>20</v>
      </c>
      <c r="I1128" s="469" t="s">
        <v>20</v>
      </c>
      <c r="J1128" s="463"/>
      <c r="K1128" s="463"/>
      <c r="L1128" s="463"/>
      <c r="M1128" s="463"/>
      <c r="N1128" s="468" t="s">
        <v>20</v>
      </c>
      <c r="O1128" s="464"/>
      <c r="P1128" s="464"/>
      <c r="Q1128" s="464"/>
      <c r="R1128" s="464"/>
      <c r="S1128" s="464"/>
      <c r="T1128" s="464"/>
      <c r="U1128" s="464"/>
      <c r="V1128" s="464"/>
      <c r="W1128" s="464"/>
      <c r="X1128" s="467"/>
    </row>
    <row r="1129" spans="1:24">
      <c r="A1129" s="490">
        <v>1126</v>
      </c>
      <c r="B1129" s="474" t="s">
        <v>462</v>
      </c>
      <c r="C1129" s="446" t="s">
        <v>475</v>
      </c>
      <c r="D1129" s="446">
        <v>2001</v>
      </c>
      <c r="E1129" s="462">
        <v>2014</v>
      </c>
      <c r="F1129" s="462" t="s">
        <v>2572</v>
      </c>
      <c r="G1129" s="464"/>
      <c r="H1129" s="464"/>
      <c r="I1129" s="464" t="s">
        <v>20</v>
      </c>
      <c r="J1129" s="464"/>
      <c r="K1129" s="464"/>
      <c r="L1129" s="464"/>
      <c r="M1129" s="464"/>
      <c r="N1129" s="464"/>
      <c r="O1129" s="464"/>
      <c r="P1129" s="464"/>
      <c r="Q1129" s="464"/>
      <c r="R1129" s="464"/>
      <c r="S1129" s="464"/>
      <c r="T1129" s="464"/>
      <c r="U1129" s="464"/>
      <c r="V1129" s="464"/>
      <c r="W1129" s="464"/>
      <c r="X1129" s="467"/>
    </row>
    <row r="1130" spans="1:24">
      <c r="A1130" s="490">
        <v>1127</v>
      </c>
      <c r="B1130" s="474" t="s">
        <v>462</v>
      </c>
      <c r="C1130" s="446" t="s">
        <v>475</v>
      </c>
      <c r="D1130" s="446">
        <v>2014</v>
      </c>
      <c r="E1130" s="462">
        <v>2020</v>
      </c>
      <c r="F1130" s="462" t="s">
        <v>2572</v>
      </c>
      <c r="G1130" s="464" t="s">
        <v>20</v>
      </c>
      <c r="H1130" s="464"/>
      <c r="I1130" s="464" t="s">
        <v>20</v>
      </c>
      <c r="J1130" s="464"/>
      <c r="K1130" s="464"/>
      <c r="L1130" s="464"/>
      <c r="M1130" s="464"/>
      <c r="N1130" s="464" t="s">
        <v>20</v>
      </c>
      <c r="O1130" s="464"/>
      <c r="P1130" s="464"/>
      <c r="Q1130" s="464"/>
      <c r="R1130" s="464"/>
      <c r="S1130" s="464"/>
      <c r="T1130" s="464"/>
      <c r="U1130" s="464"/>
      <c r="V1130" s="464"/>
      <c r="W1130" s="464"/>
      <c r="X1130" s="467"/>
    </row>
    <row r="1131" spans="1:24">
      <c r="A1131" s="490">
        <v>1128</v>
      </c>
      <c r="B1131" s="474" t="s">
        <v>462</v>
      </c>
      <c r="C1131" s="446" t="s">
        <v>475</v>
      </c>
      <c r="D1131" s="446">
        <v>2018</v>
      </c>
      <c r="E1131" s="462" t="s">
        <v>19</v>
      </c>
      <c r="F1131" s="462" t="s">
        <v>2572</v>
      </c>
      <c r="G1131" s="468" t="s">
        <v>20</v>
      </c>
      <c r="H1131" s="468" t="s">
        <v>20</v>
      </c>
      <c r="I1131" s="469" t="s">
        <v>20</v>
      </c>
      <c r="J1131" s="464"/>
      <c r="K1131" s="464"/>
      <c r="L1131" s="464"/>
      <c r="M1131" s="464"/>
      <c r="N1131" s="464"/>
      <c r="O1131" s="464"/>
      <c r="P1131" s="464"/>
      <c r="Q1131" s="464"/>
      <c r="R1131" s="464"/>
      <c r="S1131" s="464"/>
      <c r="T1131" s="464"/>
      <c r="U1131" s="464"/>
      <c r="V1131" s="464"/>
      <c r="W1131" s="464"/>
      <c r="X1131" s="467"/>
    </row>
    <row r="1132" spans="1:24">
      <c r="A1132" s="490">
        <v>1129</v>
      </c>
      <c r="B1132" s="474" t="s">
        <v>462</v>
      </c>
      <c r="C1132" s="446" t="s">
        <v>478</v>
      </c>
      <c r="D1132" s="446">
        <v>2012</v>
      </c>
      <c r="E1132" s="462">
        <v>2014</v>
      </c>
      <c r="F1132" s="462" t="s">
        <v>2572</v>
      </c>
      <c r="G1132" s="464"/>
      <c r="H1132" s="468" t="s">
        <v>20</v>
      </c>
      <c r="I1132" s="469" t="s">
        <v>20</v>
      </c>
      <c r="J1132" s="464"/>
      <c r="K1132" s="464"/>
      <c r="L1132" s="464"/>
      <c r="M1132" s="464"/>
      <c r="N1132" s="464"/>
      <c r="O1132" s="464"/>
      <c r="P1132" s="464"/>
      <c r="Q1132" s="464"/>
      <c r="R1132" s="464"/>
      <c r="S1132" s="464"/>
      <c r="T1132" s="464"/>
      <c r="U1132" s="464"/>
      <c r="V1132" s="464"/>
      <c r="W1132" s="464"/>
      <c r="X1132" s="467"/>
    </row>
    <row r="1133" spans="1:24">
      <c r="A1133" s="490">
        <v>1130</v>
      </c>
      <c r="B1133" s="474" t="s">
        <v>462</v>
      </c>
      <c r="C1133" s="446" t="s">
        <v>1246</v>
      </c>
      <c r="D1133" s="446">
        <v>2019</v>
      </c>
      <c r="E1133" s="462" t="s">
        <v>19</v>
      </c>
      <c r="F1133" s="462" t="s">
        <v>2572</v>
      </c>
      <c r="G1133" s="468" t="s">
        <v>20</v>
      </c>
      <c r="H1133" s="468" t="s">
        <v>20</v>
      </c>
      <c r="I1133" s="469" t="s">
        <v>20</v>
      </c>
      <c r="J1133" s="464"/>
      <c r="K1133" s="464"/>
      <c r="L1133" s="464"/>
      <c r="M1133" s="464"/>
      <c r="N1133" s="464"/>
      <c r="O1133" s="464"/>
      <c r="P1133" s="464"/>
      <c r="Q1133" s="464"/>
      <c r="R1133" s="464"/>
      <c r="S1133" s="464"/>
      <c r="T1133" s="464"/>
      <c r="U1133" s="464"/>
      <c r="V1133" s="464"/>
      <c r="W1133" s="464"/>
      <c r="X1133" s="467"/>
    </row>
    <row r="1134" spans="1:24">
      <c r="A1134" s="490">
        <v>1131</v>
      </c>
      <c r="B1134" s="481" t="s">
        <v>1651</v>
      </c>
      <c r="C1134" s="486" t="s">
        <v>1652</v>
      </c>
      <c r="D1134" s="446">
        <v>2020</v>
      </c>
      <c r="E1134" s="446" t="s">
        <v>19</v>
      </c>
      <c r="F1134" s="446" t="s">
        <v>1990</v>
      </c>
      <c r="G1134" s="464"/>
      <c r="H1134" s="464"/>
      <c r="I1134" s="464" t="s">
        <v>20</v>
      </c>
      <c r="J1134" s="464"/>
      <c r="K1134" s="464" t="s">
        <v>20</v>
      </c>
      <c r="L1134" s="464"/>
      <c r="M1134" s="464"/>
      <c r="N1134" s="464"/>
      <c r="O1134" s="464"/>
      <c r="P1134" s="464"/>
      <c r="Q1134" s="464"/>
      <c r="R1134" s="464"/>
      <c r="S1134" s="464"/>
      <c r="T1134" s="464"/>
      <c r="U1134" s="464"/>
      <c r="V1134" s="464"/>
      <c r="W1134" s="464"/>
      <c r="X1134" s="467"/>
    </row>
    <row r="1135" spans="1:24">
      <c r="A1135" s="490">
        <v>1132</v>
      </c>
      <c r="B1135" s="481" t="s">
        <v>1651</v>
      </c>
      <c r="C1135" s="486" t="s">
        <v>1876</v>
      </c>
      <c r="D1135" s="446">
        <v>2020</v>
      </c>
      <c r="E1135" s="446" t="s">
        <v>19</v>
      </c>
      <c r="F1135" s="446" t="s">
        <v>1990</v>
      </c>
      <c r="G1135" s="464"/>
      <c r="H1135" s="464"/>
      <c r="I1135" s="464" t="s">
        <v>20</v>
      </c>
      <c r="J1135" s="464"/>
      <c r="K1135" s="464" t="s">
        <v>20</v>
      </c>
      <c r="L1135" s="464"/>
      <c r="M1135" s="464"/>
      <c r="N1135" s="464"/>
      <c r="O1135" s="464"/>
      <c r="P1135" s="464"/>
      <c r="Q1135" s="464"/>
      <c r="R1135" s="464"/>
      <c r="S1135" s="464"/>
      <c r="T1135" s="464"/>
      <c r="U1135" s="464"/>
      <c r="V1135" s="464"/>
      <c r="W1135" s="464"/>
      <c r="X1135" s="467"/>
    </row>
    <row r="1136" spans="1:24">
      <c r="A1136" s="490">
        <v>1133</v>
      </c>
      <c r="B1136" s="481" t="s">
        <v>1651</v>
      </c>
      <c r="C1136" s="486" t="s">
        <v>1877</v>
      </c>
      <c r="D1136" s="446">
        <v>2020</v>
      </c>
      <c r="E1136" s="446" t="s">
        <v>19</v>
      </c>
      <c r="F1136" s="446" t="s">
        <v>1990</v>
      </c>
      <c r="G1136" s="464"/>
      <c r="H1136" s="464"/>
      <c r="I1136" s="464" t="s">
        <v>20</v>
      </c>
      <c r="J1136" s="464"/>
      <c r="K1136" s="464" t="s">
        <v>20</v>
      </c>
      <c r="L1136" s="464"/>
      <c r="M1136" s="464"/>
      <c r="N1136" s="464"/>
      <c r="O1136" s="464"/>
      <c r="P1136" s="464"/>
      <c r="Q1136" s="464"/>
      <c r="R1136" s="464"/>
      <c r="S1136" s="464"/>
      <c r="T1136" s="464"/>
      <c r="U1136" s="464"/>
      <c r="V1136" s="464"/>
      <c r="W1136" s="464"/>
      <c r="X1136" s="467"/>
    </row>
    <row r="1137" spans="1:24">
      <c r="A1137" s="490">
        <v>1134</v>
      </c>
      <c r="B1137" s="481" t="s">
        <v>1651</v>
      </c>
      <c r="C1137" s="486" t="s">
        <v>1655</v>
      </c>
      <c r="D1137" s="446">
        <v>2020</v>
      </c>
      <c r="E1137" s="446" t="s">
        <v>19</v>
      </c>
      <c r="F1137" s="446" t="s">
        <v>1990</v>
      </c>
      <c r="G1137" s="464"/>
      <c r="H1137" s="464"/>
      <c r="I1137" s="464" t="s">
        <v>20</v>
      </c>
      <c r="J1137" s="464"/>
      <c r="K1137" s="464" t="s">
        <v>20</v>
      </c>
      <c r="L1137" s="464"/>
      <c r="M1137" s="464"/>
      <c r="N1137" s="464"/>
      <c r="O1137" s="464"/>
      <c r="P1137" s="464"/>
      <c r="Q1137" s="464"/>
      <c r="R1137" s="464"/>
      <c r="S1137" s="464"/>
      <c r="T1137" s="464"/>
      <c r="U1137" s="464"/>
      <c r="V1137" s="464"/>
      <c r="W1137" s="464"/>
      <c r="X1137" s="467"/>
    </row>
    <row r="1138" spans="1:24">
      <c r="A1138" s="490">
        <v>1135</v>
      </c>
      <c r="B1138" s="474" t="s">
        <v>1247</v>
      </c>
      <c r="C1138" s="446" t="s">
        <v>1248</v>
      </c>
      <c r="D1138" s="446">
        <v>2016</v>
      </c>
      <c r="E1138" s="462" t="s">
        <v>19</v>
      </c>
      <c r="F1138" s="462" t="s">
        <v>2572</v>
      </c>
      <c r="G1138" s="464" t="s">
        <v>20</v>
      </c>
      <c r="H1138" s="464"/>
      <c r="I1138" s="464"/>
      <c r="J1138" s="464"/>
      <c r="K1138" s="464"/>
      <c r="L1138" s="464"/>
      <c r="M1138" s="464"/>
      <c r="N1138" s="464"/>
      <c r="O1138" s="464"/>
      <c r="P1138" s="464"/>
      <c r="Q1138" s="464"/>
      <c r="R1138" s="464"/>
      <c r="S1138" s="464"/>
      <c r="T1138" s="464"/>
      <c r="U1138" s="464"/>
      <c r="V1138" s="464"/>
      <c r="W1138" s="464"/>
      <c r="X1138" s="467"/>
    </row>
    <row r="1139" spans="1:24">
      <c r="A1139" s="490">
        <v>1136</v>
      </c>
      <c r="B1139" s="481" t="s">
        <v>783</v>
      </c>
      <c r="C1139" s="486" t="s">
        <v>1878</v>
      </c>
      <c r="D1139" s="446">
        <v>2019</v>
      </c>
      <c r="E1139" s="446" t="s">
        <v>19</v>
      </c>
      <c r="F1139" s="446" t="s">
        <v>1990</v>
      </c>
      <c r="G1139" s="464"/>
      <c r="H1139" s="464"/>
      <c r="I1139" s="464" t="s">
        <v>20</v>
      </c>
      <c r="J1139" s="464"/>
      <c r="K1139" s="464" t="s">
        <v>20</v>
      </c>
      <c r="L1139" s="464" t="s">
        <v>20</v>
      </c>
      <c r="M1139" s="464" t="s">
        <v>20</v>
      </c>
      <c r="N1139" s="464" t="s">
        <v>20</v>
      </c>
      <c r="O1139" s="464"/>
      <c r="P1139" s="464" t="s">
        <v>20</v>
      </c>
      <c r="Q1139" s="464" t="s">
        <v>20</v>
      </c>
      <c r="R1139" s="464" t="s">
        <v>20</v>
      </c>
      <c r="S1139" s="464"/>
      <c r="T1139" s="464" t="s">
        <v>20</v>
      </c>
      <c r="U1139" s="464" t="s">
        <v>20</v>
      </c>
      <c r="V1139" s="464" t="s">
        <v>20</v>
      </c>
      <c r="W1139" s="464"/>
      <c r="X1139" s="467"/>
    </row>
    <row r="1140" spans="1:24">
      <c r="A1140" s="490">
        <v>1137</v>
      </c>
      <c r="B1140" s="481" t="s">
        <v>783</v>
      </c>
      <c r="C1140" s="486" t="s">
        <v>1879</v>
      </c>
      <c r="D1140" s="446">
        <v>2019</v>
      </c>
      <c r="E1140" s="446" t="s">
        <v>19</v>
      </c>
      <c r="F1140" s="446" t="s">
        <v>1990</v>
      </c>
      <c r="G1140" s="464"/>
      <c r="H1140" s="464"/>
      <c r="I1140" s="464" t="s">
        <v>20</v>
      </c>
      <c r="J1140" s="464"/>
      <c r="K1140" s="464" t="s">
        <v>20</v>
      </c>
      <c r="L1140" s="464" t="s">
        <v>20</v>
      </c>
      <c r="M1140" s="464" t="s">
        <v>20</v>
      </c>
      <c r="N1140" s="464" t="s">
        <v>20</v>
      </c>
      <c r="O1140" s="464"/>
      <c r="P1140" s="464" t="s">
        <v>20</v>
      </c>
      <c r="Q1140" s="464" t="s">
        <v>20</v>
      </c>
      <c r="R1140" s="464" t="s">
        <v>20</v>
      </c>
      <c r="S1140" s="464"/>
      <c r="T1140" s="464" t="s">
        <v>20</v>
      </c>
      <c r="U1140" s="464" t="s">
        <v>20</v>
      </c>
      <c r="V1140" s="464" t="s">
        <v>20</v>
      </c>
      <c r="W1140" s="464"/>
      <c r="X1140" s="467"/>
    </row>
    <row r="1141" spans="1:24">
      <c r="A1141" s="490">
        <v>1138</v>
      </c>
      <c r="B1141" s="481" t="s">
        <v>783</v>
      </c>
      <c r="C1141" s="486" t="s">
        <v>1880</v>
      </c>
      <c r="D1141" s="446">
        <v>2019</v>
      </c>
      <c r="E1141" s="446" t="s">
        <v>19</v>
      </c>
      <c r="F1141" s="446" t="s">
        <v>1990</v>
      </c>
      <c r="G1141" s="464"/>
      <c r="H1141" s="464"/>
      <c r="I1141" s="464" t="s">
        <v>20</v>
      </c>
      <c r="J1141" s="464"/>
      <c r="K1141" s="464" t="s">
        <v>20</v>
      </c>
      <c r="L1141" s="464" t="s">
        <v>20</v>
      </c>
      <c r="M1141" s="464" t="s">
        <v>20</v>
      </c>
      <c r="N1141" s="464" t="s">
        <v>20</v>
      </c>
      <c r="O1141" s="464"/>
      <c r="P1141" s="464" t="s">
        <v>20</v>
      </c>
      <c r="Q1141" s="464" t="s">
        <v>20</v>
      </c>
      <c r="R1141" s="464" t="s">
        <v>20</v>
      </c>
      <c r="S1141" s="464"/>
      <c r="T1141" s="464" t="s">
        <v>20</v>
      </c>
      <c r="U1141" s="464" t="s">
        <v>20</v>
      </c>
      <c r="V1141" s="464" t="s">
        <v>20</v>
      </c>
      <c r="W1141" s="464"/>
      <c r="X1141" s="467"/>
    </row>
    <row r="1142" spans="1:24">
      <c r="A1142" s="490">
        <v>1139</v>
      </c>
      <c r="B1142" s="481" t="s">
        <v>783</v>
      </c>
      <c r="C1142" s="486" t="s">
        <v>1881</v>
      </c>
      <c r="D1142" s="446">
        <v>2021</v>
      </c>
      <c r="E1142" s="446" t="s">
        <v>19</v>
      </c>
      <c r="F1142" s="446" t="s">
        <v>1990</v>
      </c>
      <c r="G1142" s="464"/>
      <c r="H1142" s="464"/>
      <c r="I1142" s="464" t="s">
        <v>20</v>
      </c>
      <c r="J1142" s="464"/>
      <c r="K1142" s="464" t="s">
        <v>20</v>
      </c>
      <c r="L1142" s="464" t="s">
        <v>20</v>
      </c>
      <c r="M1142" s="464" t="s">
        <v>20</v>
      </c>
      <c r="N1142" s="464" t="s">
        <v>20</v>
      </c>
      <c r="O1142" s="464"/>
      <c r="P1142" s="464" t="s">
        <v>20</v>
      </c>
      <c r="Q1142" s="464" t="s">
        <v>20</v>
      </c>
      <c r="R1142" s="464" t="s">
        <v>20</v>
      </c>
      <c r="S1142" s="464"/>
      <c r="T1142" s="464" t="s">
        <v>20</v>
      </c>
      <c r="U1142" s="464" t="s">
        <v>20</v>
      </c>
      <c r="V1142" s="464" t="s">
        <v>20</v>
      </c>
      <c r="W1142" s="464"/>
      <c r="X1142" s="467"/>
    </row>
    <row r="1143" spans="1:24">
      <c r="A1143" s="490">
        <v>1140</v>
      </c>
      <c r="B1143" s="481" t="s">
        <v>783</v>
      </c>
      <c r="C1143" s="486" t="s">
        <v>1882</v>
      </c>
      <c r="D1143" s="446">
        <v>2021</v>
      </c>
      <c r="E1143" s="446" t="s">
        <v>19</v>
      </c>
      <c r="F1143" s="446" t="s">
        <v>1990</v>
      </c>
      <c r="G1143" s="464"/>
      <c r="H1143" s="464"/>
      <c r="I1143" s="464" t="s">
        <v>20</v>
      </c>
      <c r="J1143" s="464"/>
      <c r="K1143" s="464" t="s">
        <v>20</v>
      </c>
      <c r="L1143" s="464" t="s">
        <v>20</v>
      </c>
      <c r="M1143" s="464" t="s">
        <v>20</v>
      </c>
      <c r="N1143" s="464" t="s">
        <v>20</v>
      </c>
      <c r="O1143" s="464"/>
      <c r="P1143" s="464" t="s">
        <v>20</v>
      </c>
      <c r="Q1143" s="464" t="s">
        <v>20</v>
      </c>
      <c r="R1143" s="464" t="s">
        <v>20</v>
      </c>
      <c r="S1143" s="464"/>
      <c r="T1143" s="464" t="s">
        <v>20</v>
      </c>
      <c r="U1143" s="464" t="s">
        <v>20</v>
      </c>
      <c r="V1143" s="464" t="s">
        <v>20</v>
      </c>
      <c r="W1143" s="464"/>
      <c r="X1143" s="467"/>
    </row>
    <row r="1144" spans="1:24">
      <c r="A1144" s="490">
        <v>1141</v>
      </c>
      <c r="B1144" s="481" t="s">
        <v>783</v>
      </c>
      <c r="C1144" s="486" t="s">
        <v>1883</v>
      </c>
      <c r="D1144" s="446">
        <v>2019</v>
      </c>
      <c r="E1144" s="446" t="s">
        <v>19</v>
      </c>
      <c r="F1144" s="446" t="s">
        <v>1990</v>
      </c>
      <c r="G1144" s="464"/>
      <c r="H1144" s="464"/>
      <c r="I1144" s="464" t="s">
        <v>20</v>
      </c>
      <c r="J1144" s="464"/>
      <c r="K1144" s="464" t="s">
        <v>20</v>
      </c>
      <c r="L1144" s="464" t="s">
        <v>20</v>
      </c>
      <c r="M1144" s="464" t="s">
        <v>20</v>
      </c>
      <c r="N1144" s="464" t="s">
        <v>20</v>
      </c>
      <c r="O1144" s="464"/>
      <c r="P1144" s="464" t="s">
        <v>20</v>
      </c>
      <c r="Q1144" s="464" t="s">
        <v>20</v>
      </c>
      <c r="R1144" s="464" t="s">
        <v>20</v>
      </c>
      <c r="S1144" s="464"/>
      <c r="T1144" s="464" t="s">
        <v>20</v>
      </c>
      <c r="U1144" s="464" t="s">
        <v>20</v>
      </c>
      <c r="V1144" s="464" t="s">
        <v>20</v>
      </c>
      <c r="W1144" s="464"/>
      <c r="X1144" s="467"/>
    </row>
    <row r="1145" spans="1:24">
      <c r="A1145" s="490">
        <v>1142</v>
      </c>
      <c r="B1145" s="481" t="s">
        <v>783</v>
      </c>
      <c r="C1145" s="486" t="s">
        <v>1884</v>
      </c>
      <c r="D1145" s="446">
        <v>2010</v>
      </c>
      <c r="E1145" s="446" t="s">
        <v>19</v>
      </c>
      <c r="F1145" s="446" t="s">
        <v>1990</v>
      </c>
      <c r="G1145" s="464"/>
      <c r="H1145" s="464"/>
      <c r="I1145" s="464" t="s">
        <v>20</v>
      </c>
      <c r="J1145" s="464" t="s">
        <v>20</v>
      </c>
      <c r="K1145" s="464" t="s">
        <v>20</v>
      </c>
      <c r="L1145" s="464"/>
      <c r="M1145" s="464" t="s">
        <v>20</v>
      </c>
      <c r="N1145" s="464"/>
      <c r="O1145" s="464"/>
      <c r="P1145" s="464"/>
      <c r="Q1145" s="464" t="s">
        <v>20</v>
      </c>
      <c r="R1145" s="464" t="s">
        <v>20</v>
      </c>
      <c r="S1145" s="464"/>
      <c r="T1145" s="464"/>
      <c r="U1145" s="464"/>
      <c r="V1145" s="464"/>
      <c r="W1145" s="464"/>
      <c r="X1145" s="467"/>
    </row>
    <row r="1146" spans="1:24">
      <c r="A1146" s="490">
        <v>1143</v>
      </c>
      <c r="B1146" s="474" t="s">
        <v>783</v>
      </c>
      <c r="C1146" s="446" t="s">
        <v>1249</v>
      </c>
      <c r="D1146" s="446">
        <v>2014</v>
      </c>
      <c r="E1146" s="462" t="s">
        <v>19</v>
      </c>
      <c r="F1146" s="462" t="s">
        <v>2572</v>
      </c>
      <c r="G1146" s="462" t="s">
        <v>20</v>
      </c>
      <c r="H1146" s="464"/>
      <c r="I1146" s="464" t="s">
        <v>20</v>
      </c>
      <c r="J1146" s="463"/>
      <c r="K1146" s="463"/>
      <c r="L1146" s="463"/>
      <c r="M1146" s="463"/>
      <c r="N1146" s="464"/>
      <c r="O1146" s="464"/>
      <c r="P1146" s="464"/>
      <c r="Q1146" s="464"/>
      <c r="R1146" s="464"/>
      <c r="S1146" s="464"/>
      <c r="T1146" s="464"/>
      <c r="U1146" s="464"/>
      <c r="V1146" s="464"/>
      <c r="W1146" s="464"/>
      <c r="X1146" s="467"/>
    </row>
    <row r="1147" spans="1:24">
      <c r="A1147" s="490">
        <v>1144</v>
      </c>
      <c r="B1147" s="474" t="s">
        <v>783</v>
      </c>
      <c r="C1147" s="446" t="s">
        <v>1250</v>
      </c>
      <c r="D1147" s="446">
        <v>2013</v>
      </c>
      <c r="E1147" s="462">
        <v>2019</v>
      </c>
      <c r="F1147" s="462" t="s">
        <v>2572</v>
      </c>
      <c r="G1147" s="468" t="s">
        <v>20</v>
      </c>
      <c r="H1147" s="468" t="s">
        <v>20</v>
      </c>
      <c r="I1147" s="469" t="s">
        <v>20</v>
      </c>
      <c r="J1147" s="463"/>
      <c r="K1147" s="463"/>
      <c r="L1147" s="463"/>
      <c r="M1147" s="463"/>
      <c r="N1147" s="468" t="s">
        <v>20</v>
      </c>
      <c r="O1147" s="464"/>
      <c r="P1147" s="464"/>
      <c r="Q1147" s="464"/>
      <c r="R1147" s="464"/>
      <c r="S1147" s="464"/>
      <c r="T1147" s="464"/>
      <c r="U1147" s="464"/>
      <c r="V1147" s="464"/>
      <c r="W1147" s="464"/>
      <c r="X1147" s="467"/>
    </row>
    <row r="1148" spans="1:24">
      <c r="A1148" s="490">
        <v>1145</v>
      </c>
      <c r="B1148" s="474" t="s">
        <v>783</v>
      </c>
      <c r="C1148" s="446" t="s">
        <v>1250</v>
      </c>
      <c r="D1148" s="446">
        <v>2019</v>
      </c>
      <c r="E1148" s="462" t="s">
        <v>19</v>
      </c>
      <c r="F1148" s="462" t="s">
        <v>2572</v>
      </c>
      <c r="G1148" s="468" t="s">
        <v>20</v>
      </c>
      <c r="H1148" s="468" t="s">
        <v>20</v>
      </c>
      <c r="I1148" s="469" t="s">
        <v>20</v>
      </c>
      <c r="J1148" s="463"/>
      <c r="K1148" s="463"/>
      <c r="L1148" s="463"/>
      <c r="M1148" s="463"/>
      <c r="N1148" s="464"/>
      <c r="O1148" s="464"/>
      <c r="P1148" s="464"/>
      <c r="Q1148" s="464"/>
      <c r="R1148" s="464"/>
      <c r="S1148" s="464"/>
      <c r="T1148" s="464"/>
      <c r="U1148" s="464"/>
      <c r="V1148" s="464"/>
      <c r="W1148" s="464"/>
      <c r="X1148" s="467"/>
    </row>
    <row r="1149" spans="1:24">
      <c r="A1149" s="490">
        <v>1146</v>
      </c>
      <c r="B1149" s="474" t="s">
        <v>783</v>
      </c>
      <c r="C1149" s="446" t="s">
        <v>1250</v>
      </c>
      <c r="D1149" s="446">
        <v>2019</v>
      </c>
      <c r="E1149" s="462" t="s">
        <v>19</v>
      </c>
      <c r="F1149" s="462" t="s">
        <v>2572</v>
      </c>
      <c r="G1149" s="464"/>
      <c r="H1149" s="464"/>
      <c r="I1149" s="469" t="s">
        <v>20</v>
      </c>
      <c r="J1149" s="463"/>
      <c r="K1149" s="463"/>
      <c r="L1149" s="463"/>
      <c r="M1149" s="463"/>
      <c r="N1149" s="468" t="s">
        <v>20</v>
      </c>
      <c r="O1149" s="464"/>
      <c r="P1149" s="464"/>
      <c r="Q1149" s="464"/>
      <c r="R1149" s="464"/>
      <c r="S1149" s="464"/>
      <c r="T1149" s="464"/>
      <c r="U1149" s="464"/>
      <c r="V1149" s="464"/>
      <c r="W1149" s="464"/>
      <c r="X1149" s="467"/>
    </row>
    <row r="1150" spans="1:24">
      <c r="A1150" s="490">
        <v>1147</v>
      </c>
      <c r="B1150" s="474" t="s">
        <v>783</v>
      </c>
      <c r="C1150" s="446" t="s">
        <v>1251</v>
      </c>
      <c r="D1150" s="446">
        <v>2013</v>
      </c>
      <c r="E1150" s="462">
        <v>2021</v>
      </c>
      <c r="F1150" s="462" t="s">
        <v>2572</v>
      </c>
      <c r="G1150" s="468" t="s">
        <v>20</v>
      </c>
      <c r="H1150" s="468" t="s">
        <v>20</v>
      </c>
      <c r="I1150" s="469" t="s">
        <v>20</v>
      </c>
      <c r="J1150" s="463"/>
      <c r="K1150" s="463"/>
      <c r="L1150" s="463"/>
      <c r="M1150" s="463"/>
      <c r="N1150" s="468" t="s">
        <v>20</v>
      </c>
      <c r="O1150" s="464"/>
      <c r="P1150" s="464"/>
      <c r="Q1150" s="464"/>
      <c r="R1150" s="464"/>
      <c r="S1150" s="464"/>
      <c r="T1150" s="464"/>
      <c r="U1150" s="464"/>
      <c r="V1150" s="464"/>
      <c r="W1150" s="464"/>
      <c r="X1150" s="467"/>
    </row>
    <row r="1151" spans="1:24">
      <c r="A1151" s="490">
        <v>1148</v>
      </c>
      <c r="B1151" s="474" t="s">
        <v>783</v>
      </c>
      <c r="C1151" s="446" t="s">
        <v>1251</v>
      </c>
      <c r="D1151" s="446">
        <v>2021</v>
      </c>
      <c r="E1151" s="462" t="s">
        <v>19</v>
      </c>
      <c r="F1151" s="462" t="s">
        <v>2572</v>
      </c>
      <c r="G1151" s="462" t="s">
        <v>20</v>
      </c>
      <c r="H1151" s="464"/>
      <c r="I1151" s="470" t="s">
        <v>20</v>
      </c>
      <c r="J1151" s="462" t="s">
        <v>20</v>
      </c>
      <c r="K1151" s="463"/>
      <c r="L1151" s="463"/>
      <c r="M1151" s="463"/>
      <c r="N1151" s="462" t="s">
        <v>20</v>
      </c>
      <c r="O1151" s="464"/>
      <c r="P1151" s="464"/>
      <c r="Q1151" s="464"/>
      <c r="R1151" s="464"/>
      <c r="S1151" s="464"/>
      <c r="T1151" s="464"/>
      <c r="U1151" s="464"/>
      <c r="V1151" s="464"/>
      <c r="W1151" s="464"/>
      <c r="X1151" s="467"/>
    </row>
    <row r="1152" spans="1:24">
      <c r="A1152" s="490">
        <v>1149</v>
      </c>
      <c r="B1152" s="474" t="s">
        <v>783</v>
      </c>
      <c r="C1152" s="446" t="s">
        <v>1252</v>
      </c>
      <c r="D1152" s="446">
        <v>2010</v>
      </c>
      <c r="E1152" s="462">
        <v>2018</v>
      </c>
      <c r="F1152" s="462" t="s">
        <v>2572</v>
      </c>
      <c r="G1152" s="468" t="s">
        <v>20</v>
      </c>
      <c r="H1152" s="468" t="s">
        <v>20</v>
      </c>
      <c r="I1152" s="469" t="s">
        <v>20</v>
      </c>
      <c r="J1152" s="464"/>
      <c r="K1152" s="463"/>
      <c r="L1152" s="463"/>
      <c r="M1152" s="463"/>
      <c r="N1152" s="468" t="s">
        <v>20</v>
      </c>
      <c r="O1152" s="464"/>
      <c r="P1152" s="464"/>
      <c r="Q1152" s="464"/>
      <c r="R1152" s="464"/>
      <c r="S1152" s="464"/>
      <c r="T1152" s="464"/>
      <c r="U1152" s="464"/>
      <c r="V1152" s="464"/>
      <c r="W1152" s="464"/>
      <c r="X1152" s="467"/>
    </row>
    <row r="1153" spans="1:24">
      <c r="A1153" s="490">
        <v>1150</v>
      </c>
      <c r="B1153" s="474" t="s">
        <v>783</v>
      </c>
      <c r="C1153" s="446">
        <v>508</v>
      </c>
      <c r="D1153" s="446">
        <v>2018</v>
      </c>
      <c r="E1153" s="462" t="s">
        <v>19</v>
      </c>
      <c r="F1153" s="462" t="s">
        <v>2572</v>
      </c>
      <c r="G1153" s="470" t="s">
        <v>20</v>
      </c>
      <c r="H1153" s="470" t="s">
        <v>20</v>
      </c>
      <c r="I1153" s="470" t="s">
        <v>20</v>
      </c>
      <c r="J1153" s="464"/>
      <c r="K1153" s="463"/>
      <c r="L1153" s="463"/>
      <c r="M1153" s="463"/>
      <c r="N1153" s="470" t="s">
        <v>20</v>
      </c>
      <c r="O1153" s="464"/>
      <c r="P1153" s="464"/>
      <c r="Q1153" s="464"/>
      <c r="R1153" s="464"/>
      <c r="S1153" s="464"/>
      <c r="T1153" s="464"/>
      <c r="U1153" s="464"/>
      <c r="V1153" s="464"/>
      <c r="W1153" s="464"/>
      <c r="X1153" s="467"/>
    </row>
    <row r="1154" spans="1:24">
      <c r="A1154" s="490">
        <v>1151</v>
      </c>
      <c r="B1154" s="474" t="s">
        <v>783</v>
      </c>
      <c r="C1154" s="446" t="s">
        <v>1253</v>
      </c>
      <c r="D1154" s="446">
        <v>2013</v>
      </c>
      <c r="E1154" s="462">
        <v>2019</v>
      </c>
      <c r="F1154" s="462" t="s">
        <v>2572</v>
      </c>
      <c r="G1154" s="468" t="s">
        <v>20</v>
      </c>
      <c r="H1154" s="468" t="s">
        <v>20</v>
      </c>
      <c r="I1154" s="469" t="s">
        <v>20</v>
      </c>
      <c r="J1154" s="464"/>
      <c r="K1154" s="463"/>
      <c r="L1154" s="463"/>
      <c r="M1154" s="463"/>
      <c r="N1154" s="468" t="s">
        <v>20</v>
      </c>
      <c r="O1154" s="464"/>
      <c r="P1154" s="464"/>
      <c r="Q1154" s="464"/>
      <c r="R1154" s="464"/>
      <c r="S1154" s="464"/>
      <c r="T1154" s="464"/>
      <c r="U1154" s="464"/>
      <c r="V1154" s="464"/>
      <c r="W1154" s="464"/>
      <c r="X1154" s="467"/>
    </row>
    <row r="1155" spans="1:24">
      <c r="A1155" s="490">
        <v>1152</v>
      </c>
      <c r="B1155" s="474" t="s">
        <v>783</v>
      </c>
      <c r="C1155" s="446" t="s">
        <v>1253</v>
      </c>
      <c r="D1155" s="446">
        <v>2019</v>
      </c>
      <c r="E1155" s="462" t="s">
        <v>19</v>
      </c>
      <c r="F1155" s="462" t="s">
        <v>2572</v>
      </c>
      <c r="G1155" s="468" t="s">
        <v>20</v>
      </c>
      <c r="H1155" s="468" t="s">
        <v>20</v>
      </c>
      <c r="I1155" s="469" t="s">
        <v>20</v>
      </c>
      <c r="J1155" s="464"/>
      <c r="K1155" s="463"/>
      <c r="L1155" s="463"/>
      <c r="M1155" s="463"/>
      <c r="N1155" s="464"/>
      <c r="O1155" s="464"/>
      <c r="P1155" s="464"/>
      <c r="Q1155" s="464"/>
      <c r="R1155" s="464"/>
      <c r="S1155" s="464"/>
      <c r="T1155" s="464"/>
      <c r="U1155" s="464"/>
      <c r="V1155" s="464"/>
      <c r="W1155" s="464"/>
      <c r="X1155" s="467"/>
    </row>
    <row r="1156" spans="1:24">
      <c r="A1156" s="490">
        <v>1153</v>
      </c>
      <c r="B1156" s="474" t="s">
        <v>783</v>
      </c>
      <c r="C1156" s="446" t="s">
        <v>1253</v>
      </c>
      <c r="D1156" s="446">
        <v>2019</v>
      </c>
      <c r="E1156" s="462" t="s">
        <v>19</v>
      </c>
      <c r="F1156" s="462" t="s">
        <v>2572</v>
      </c>
      <c r="G1156" s="464"/>
      <c r="H1156" s="464"/>
      <c r="I1156" s="470" t="s">
        <v>20</v>
      </c>
      <c r="J1156" s="464"/>
      <c r="K1156" s="463"/>
      <c r="L1156" s="463"/>
      <c r="M1156" s="463"/>
      <c r="N1156" s="462" t="s">
        <v>20</v>
      </c>
      <c r="O1156" s="464"/>
      <c r="P1156" s="464"/>
      <c r="Q1156" s="464"/>
      <c r="R1156" s="464"/>
      <c r="S1156" s="464"/>
      <c r="T1156" s="464"/>
      <c r="U1156" s="464"/>
      <c r="V1156" s="464"/>
      <c r="W1156" s="464"/>
      <c r="X1156" s="467"/>
    </row>
    <row r="1157" spans="1:24">
      <c r="A1157" s="490">
        <v>1154</v>
      </c>
      <c r="B1157" s="474" t="s">
        <v>783</v>
      </c>
      <c r="C1157" s="446" t="s">
        <v>1254</v>
      </c>
      <c r="D1157" s="446">
        <v>2017</v>
      </c>
      <c r="E1157" s="462" t="s">
        <v>19</v>
      </c>
      <c r="F1157" s="462" t="s">
        <v>2572</v>
      </c>
      <c r="G1157" s="468" t="s">
        <v>20</v>
      </c>
      <c r="H1157" s="468" t="s">
        <v>20</v>
      </c>
      <c r="I1157" s="469" t="s">
        <v>20</v>
      </c>
      <c r="J1157" s="464"/>
      <c r="K1157" s="463"/>
      <c r="L1157" s="463"/>
      <c r="M1157" s="463"/>
      <c r="N1157" s="468" t="s">
        <v>20</v>
      </c>
      <c r="O1157" s="464"/>
      <c r="P1157" s="464"/>
      <c r="Q1157" s="464"/>
      <c r="R1157" s="464"/>
      <c r="S1157" s="464"/>
      <c r="T1157" s="464"/>
      <c r="U1157" s="464"/>
      <c r="V1157" s="464"/>
      <c r="W1157" s="464"/>
      <c r="X1157" s="467"/>
    </row>
    <row r="1158" spans="1:24">
      <c r="A1158" s="490">
        <v>1155</v>
      </c>
      <c r="B1158" s="474" t="s">
        <v>783</v>
      </c>
      <c r="C1158" s="446" t="s">
        <v>1255</v>
      </c>
      <c r="D1158" s="446">
        <v>2006</v>
      </c>
      <c r="E1158" s="462" t="s">
        <v>19</v>
      </c>
      <c r="F1158" s="462" t="s">
        <v>2572</v>
      </c>
      <c r="G1158" s="464"/>
      <c r="H1158" s="468" t="s">
        <v>20</v>
      </c>
      <c r="I1158" s="469" t="s">
        <v>20</v>
      </c>
      <c r="J1158" s="464"/>
      <c r="K1158" s="463"/>
      <c r="L1158" s="463"/>
      <c r="M1158" s="463"/>
      <c r="N1158" s="468" t="s">
        <v>20</v>
      </c>
      <c r="O1158" s="464"/>
      <c r="P1158" s="464"/>
      <c r="Q1158" s="464"/>
      <c r="R1158" s="464"/>
      <c r="S1158" s="464"/>
      <c r="T1158" s="464"/>
      <c r="U1158" s="464"/>
      <c r="V1158" s="464"/>
      <c r="W1158" s="464"/>
      <c r="X1158" s="467"/>
    </row>
    <row r="1159" spans="1:24">
      <c r="A1159" s="490">
        <v>1156</v>
      </c>
      <c r="B1159" s="474" t="s">
        <v>783</v>
      </c>
      <c r="C1159" s="446" t="s">
        <v>1256</v>
      </c>
      <c r="D1159" s="446">
        <v>2016</v>
      </c>
      <c r="E1159" s="462" t="s">
        <v>19</v>
      </c>
      <c r="F1159" s="462" t="s">
        <v>2572</v>
      </c>
      <c r="G1159" s="468" t="s">
        <v>20</v>
      </c>
      <c r="H1159" s="468" t="s">
        <v>20</v>
      </c>
      <c r="I1159" s="469" t="s">
        <v>20</v>
      </c>
      <c r="J1159" s="464"/>
      <c r="K1159" s="463"/>
      <c r="L1159" s="463"/>
      <c r="M1159" s="463"/>
      <c r="N1159" s="464"/>
      <c r="O1159" s="464"/>
      <c r="P1159" s="464"/>
      <c r="Q1159" s="464"/>
      <c r="R1159" s="464"/>
      <c r="S1159" s="464"/>
      <c r="T1159" s="464"/>
      <c r="U1159" s="464"/>
      <c r="V1159" s="464"/>
      <c r="W1159" s="464"/>
      <c r="X1159" s="467"/>
    </row>
    <row r="1160" spans="1:24">
      <c r="A1160" s="490">
        <v>1157</v>
      </c>
      <c r="B1160" s="474" t="s">
        <v>783</v>
      </c>
      <c r="C1160" s="446" t="s">
        <v>1257</v>
      </c>
      <c r="D1160" s="446">
        <v>2019</v>
      </c>
      <c r="E1160" s="462" t="s">
        <v>19</v>
      </c>
      <c r="F1160" s="462" t="s">
        <v>2572</v>
      </c>
      <c r="G1160" s="468" t="s">
        <v>20</v>
      </c>
      <c r="H1160" s="468" t="s">
        <v>20</v>
      </c>
      <c r="I1160" s="469" t="s">
        <v>20</v>
      </c>
      <c r="J1160" s="464"/>
      <c r="K1160" s="463"/>
      <c r="L1160" s="463"/>
      <c r="M1160" s="463"/>
      <c r="N1160" s="464"/>
      <c r="O1160" s="464"/>
      <c r="P1160" s="464"/>
      <c r="Q1160" s="464"/>
      <c r="R1160" s="464"/>
      <c r="S1160" s="464"/>
      <c r="T1160" s="464"/>
      <c r="U1160" s="464"/>
      <c r="V1160" s="464"/>
      <c r="W1160" s="464"/>
      <c r="X1160" s="467"/>
    </row>
    <row r="1161" spans="1:24">
      <c r="A1161" s="490">
        <v>1158</v>
      </c>
      <c r="B1161" s="474" t="s">
        <v>783</v>
      </c>
      <c r="C1161" s="446" t="s">
        <v>1258</v>
      </c>
      <c r="D1161" s="446">
        <v>2018</v>
      </c>
      <c r="E1161" s="462" t="s">
        <v>19</v>
      </c>
      <c r="F1161" s="462" t="s">
        <v>2572</v>
      </c>
      <c r="G1161" s="468" t="s">
        <v>20</v>
      </c>
      <c r="H1161" s="468" t="s">
        <v>20</v>
      </c>
      <c r="I1161" s="469" t="s">
        <v>20</v>
      </c>
      <c r="J1161" s="464"/>
      <c r="K1161" s="463"/>
      <c r="L1161" s="463"/>
      <c r="M1161" s="463"/>
      <c r="N1161" s="464"/>
      <c r="O1161" s="464"/>
      <c r="P1161" s="464"/>
      <c r="Q1161" s="464"/>
      <c r="R1161" s="464"/>
      <c r="S1161" s="464"/>
      <c r="T1161" s="464"/>
      <c r="U1161" s="464"/>
      <c r="V1161" s="464"/>
      <c r="W1161" s="464"/>
      <c r="X1161" s="467"/>
    </row>
    <row r="1162" spans="1:24">
      <c r="A1162" s="490">
        <v>1159</v>
      </c>
      <c r="B1162" s="474" t="s">
        <v>783</v>
      </c>
      <c r="C1162" s="446" t="s">
        <v>1259</v>
      </c>
      <c r="D1162" s="446">
        <v>2016</v>
      </c>
      <c r="E1162" s="462">
        <v>2023</v>
      </c>
      <c r="F1162" s="462" t="s">
        <v>2572</v>
      </c>
      <c r="G1162" s="468" t="s">
        <v>20</v>
      </c>
      <c r="H1162" s="468" t="s">
        <v>20</v>
      </c>
      <c r="I1162" s="469" t="s">
        <v>20</v>
      </c>
      <c r="J1162" s="464"/>
      <c r="K1162" s="463"/>
      <c r="L1162" s="463"/>
      <c r="M1162" s="463"/>
      <c r="N1162" s="464"/>
      <c r="O1162" s="464"/>
      <c r="P1162" s="464"/>
      <c r="Q1162" s="464"/>
      <c r="R1162" s="464"/>
      <c r="S1162" s="464"/>
      <c r="T1162" s="464"/>
      <c r="U1162" s="464"/>
      <c r="V1162" s="464"/>
      <c r="W1162" s="464"/>
      <c r="X1162" s="467"/>
    </row>
    <row r="1163" spans="1:24">
      <c r="A1163" s="490">
        <v>1160</v>
      </c>
      <c r="B1163" s="481" t="s">
        <v>733</v>
      </c>
      <c r="C1163" s="486">
        <v>2</v>
      </c>
      <c r="D1163" s="446">
        <v>2020</v>
      </c>
      <c r="E1163" s="446" t="s">
        <v>19</v>
      </c>
      <c r="F1163" s="446" t="s">
        <v>1990</v>
      </c>
      <c r="G1163" s="464"/>
      <c r="H1163" s="464"/>
      <c r="I1163" s="464" t="s">
        <v>20</v>
      </c>
      <c r="J1163" s="464"/>
      <c r="K1163" s="464" t="s">
        <v>20</v>
      </c>
      <c r="L1163" s="464"/>
      <c r="M1163" s="464"/>
      <c r="N1163" s="464"/>
      <c r="O1163" s="464"/>
      <c r="P1163" s="464"/>
      <c r="Q1163" s="464" t="s">
        <v>20</v>
      </c>
      <c r="R1163" s="464" t="s">
        <v>20</v>
      </c>
      <c r="S1163" s="464"/>
      <c r="T1163" s="464"/>
      <c r="U1163" s="464"/>
      <c r="V1163" s="464"/>
      <c r="W1163" s="464"/>
      <c r="X1163" s="467"/>
    </row>
    <row r="1164" spans="1:24">
      <c r="A1164" s="490">
        <v>1161</v>
      </c>
      <c r="B1164" s="481" t="s">
        <v>733</v>
      </c>
      <c r="C1164" s="486" t="s">
        <v>1260</v>
      </c>
      <c r="D1164" s="446">
        <v>2020</v>
      </c>
      <c r="E1164" s="446" t="s">
        <v>19</v>
      </c>
      <c r="F1164" s="446" t="s">
        <v>1990</v>
      </c>
      <c r="G1164" s="464"/>
      <c r="H1164" s="464"/>
      <c r="I1164" s="464" t="s">
        <v>20</v>
      </c>
      <c r="J1164" s="464"/>
      <c r="K1164" s="464" t="s">
        <v>20</v>
      </c>
      <c r="L1164" s="464"/>
      <c r="M1164" s="464"/>
      <c r="N1164" s="464"/>
      <c r="O1164" s="464"/>
      <c r="P1164" s="464"/>
      <c r="Q1164" s="464" t="s">
        <v>20</v>
      </c>
      <c r="R1164" s="464" t="s">
        <v>20</v>
      </c>
      <c r="S1164" s="464"/>
      <c r="T1164" s="464"/>
      <c r="U1164" s="464"/>
      <c r="V1164" s="464"/>
      <c r="W1164" s="464"/>
      <c r="X1164" s="467"/>
    </row>
    <row r="1165" spans="1:24">
      <c r="A1165" s="490">
        <v>1162</v>
      </c>
      <c r="B1165" s="481" t="s">
        <v>481</v>
      </c>
      <c r="C1165" s="486" t="s">
        <v>1663</v>
      </c>
      <c r="D1165" s="446">
        <v>2019</v>
      </c>
      <c r="E1165" s="446" t="s">
        <v>19</v>
      </c>
      <c r="F1165" s="446" t="s">
        <v>1990</v>
      </c>
      <c r="G1165" s="464"/>
      <c r="H1165" s="464"/>
      <c r="I1165" s="464" t="s">
        <v>20</v>
      </c>
      <c r="J1165" s="464" t="s">
        <v>20</v>
      </c>
      <c r="K1165" s="464" t="s">
        <v>20</v>
      </c>
      <c r="L1165" s="464" t="s">
        <v>20</v>
      </c>
      <c r="M1165" s="464" t="s">
        <v>20</v>
      </c>
      <c r="N1165" s="464"/>
      <c r="O1165" s="464" t="s">
        <v>20</v>
      </c>
      <c r="P1165" s="464" t="s">
        <v>20</v>
      </c>
      <c r="Q1165" s="464" t="s">
        <v>20</v>
      </c>
      <c r="R1165" s="464" t="s">
        <v>20</v>
      </c>
      <c r="S1165" s="464"/>
      <c r="T1165" s="464" t="s">
        <v>20</v>
      </c>
      <c r="U1165" s="464" t="s">
        <v>20</v>
      </c>
      <c r="V1165" s="464" t="s">
        <v>20</v>
      </c>
      <c r="W1165" s="464"/>
      <c r="X1165" s="467" t="s">
        <v>20</v>
      </c>
    </row>
    <row r="1166" spans="1:24">
      <c r="A1166" s="490">
        <v>1163</v>
      </c>
      <c r="B1166" s="474" t="s">
        <v>481</v>
      </c>
      <c r="C1166" s="446" t="s">
        <v>1261</v>
      </c>
      <c r="D1166" s="446">
        <v>2012</v>
      </c>
      <c r="E1166" s="462">
        <v>2019</v>
      </c>
      <c r="F1166" s="462" t="s">
        <v>2572</v>
      </c>
      <c r="G1166" s="464" t="s">
        <v>20</v>
      </c>
      <c r="H1166" s="464"/>
      <c r="I1166" s="464" t="s">
        <v>20</v>
      </c>
      <c r="J1166" s="464"/>
      <c r="K1166" s="464"/>
      <c r="L1166" s="464"/>
      <c r="M1166" s="464"/>
      <c r="N1166" s="464"/>
      <c r="O1166" s="464"/>
      <c r="P1166" s="464"/>
      <c r="Q1166" s="464"/>
      <c r="R1166" s="464"/>
      <c r="S1166" s="464"/>
      <c r="T1166" s="464"/>
      <c r="U1166" s="464"/>
      <c r="V1166" s="464"/>
      <c r="W1166" s="464"/>
      <c r="X1166" s="467"/>
    </row>
    <row r="1167" spans="1:24">
      <c r="A1167" s="490">
        <v>1164</v>
      </c>
      <c r="B1167" s="474" t="s">
        <v>481</v>
      </c>
      <c r="C1167" s="446" t="s">
        <v>1097</v>
      </c>
      <c r="D1167" s="446">
        <v>2010</v>
      </c>
      <c r="E1167" s="462">
        <v>2017</v>
      </c>
      <c r="F1167" s="462" t="s">
        <v>2572</v>
      </c>
      <c r="G1167" s="463" t="s">
        <v>20</v>
      </c>
      <c r="H1167" s="463"/>
      <c r="I1167" s="464" t="s">
        <v>20</v>
      </c>
      <c r="J1167" s="464"/>
      <c r="K1167" s="464"/>
      <c r="L1167" s="464"/>
      <c r="M1167" s="464"/>
      <c r="N1167" s="464"/>
      <c r="O1167" s="464"/>
      <c r="P1167" s="464"/>
      <c r="Q1167" s="464"/>
      <c r="R1167" s="464"/>
      <c r="S1167" s="464"/>
      <c r="T1167" s="464"/>
      <c r="U1167" s="464"/>
      <c r="V1167" s="464"/>
      <c r="W1167" s="464"/>
      <c r="X1167" s="467"/>
    </row>
    <row r="1168" spans="1:24">
      <c r="A1168" s="490">
        <v>1165</v>
      </c>
      <c r="B1168" s="474" t="s">
        <v>481</v>
      </c>
      <c r="C1168" s="446" t="s">
        <v>1098</v>
      </c>
      <c r="D1168" s="446">
        <v>2014</v>
      </c>
      <c r="E1168" s="462" t="s">
        <v>19</v>
      </c>
      <c r="F1168" s="462" t="s">
        <v>2572</v>
      </c>
      <c r="G1168" s="463" t="s">
        <v>20</v>
      </c>
      <c r="H1168" s="463"/>
      <c r="I1168" s="464" t="s">
        <v>20</v>
      </c>
      <c r="J1168" s="464"/>
      <c r="K1168" s="464"/>
      <c r="L1168" s="464"/>
      <c r="M1168" s="464"/>
      <c r="N1168" s="464" t="s">
        <v>20</v>
      </c>
      <c r="O1168" s="464"/>
      <c r="P1168" s="464"/>
      <c r="Q1168" s="464"/>
      <c r="R1168" s="464"/>
      <c r="S1168" s="464"/>
      <c r="T1168" s="464"/>
      <c r="U1168" s="464"/>
      <c r="V1168" s="464"/>
      <c r="W1168" s="464"/>
      <c r="X1168" s="467"/>
    </row>
    <row r="1169" spans="1:24">
      <c r="A1169" s="490">
        <v>1166</v>
      </c>
      <c r="B1169" s="474" t="s">
        <v>481</v>
      </c>
      <c r="C1169" s="446" t="s">
        <v>482</v>
      </c>
      <c r="D1169" s="446">
        <v>2010</v>
      </c>
      <c r="E1169" s="462">
        <v>2010</v>
      </c>
      <c r="F1169" s="462" t="s">
        <v>2572</v>
      </c>
      <c r="G1169" s="463" t="s">
        <v>20</v>
      </c>
      <c r="H1169" s="463"/>
      <c r="I1169" s="464" t="s">
        <v>20</v>
      </c>
      <c r="J1169" s="464"/>
      <c r="K1169" s="464"/>
      <c r="L1169" s="464"/>
      <c r="M1169" s="464"/>
      <c r="N1169" s="464"/>
      <c r="O1169" s="464"/>
      <c r="P1169" s="464"/>
      <c r="Q1169" s="464"/>
      <c r="R1169" s="464"/>
      <c r="S1169" s="464"/>
      <c r="T1169" s="464"/>
      <c r="U1169" s="464"/>
      <c r="V1169" s="464"/>
      <c r="W1169" s="464"/>
      <c r="X1169" s="467"/>
    </row>
    <row r="1170" spans="1:24">
      <c r="A1170" s="490">
        <v>1167</v>
      </c>
      <c r="B1170" s="474" t="s">
        <v>481</v>
      </c>
      <c r="C1170" s="446" t="s">
        <v>482</v>
      </c>
      <c r="D1170" s="446">
        <v>2016</v>
      </c>
      <c r="E1170" s="462" t="s">
        <v>19</v>
      </c>
      <c r="F1170" s="462" t="s">
        <v>2572</v>
      </c>
      <c r="G1170" s="463" t="s">
        <v>20</v>
      </c>
      <c r="H1170" s="463"/>
      <c r="I1170" s="464" t="s">
        <v>20</v>
      </c>
      <c r="J1170" s="464"/>
      <c r="K1170" s="464"/>
      <c r="L1170" s="464"/>
      <c r="M1170" s="464"/>
      <c r="N1170" s="464" t="s">
        <v>20</v>
      </c>
      <c r="O1170" s="464"/>
      <c r="P1170" s="464"/>
      <c r="Q1170" s="464"/>
      <c r="R1170" s="464"/>
      <c r="S1170" s="464"/>
      <c r="T1170" s="464"/>
      <c r="U1170" s="464"/>
      <c r="V1170" s="464"/>
      <c r="W1170" s="464"/>
      <c r="X1170" s="467"/>
    </row>
    <row r="1171" spans="1:24">
      <c r="A1171" s="490">
        <v>1168</v>
      </c>
      <c r="B1171" s="474" t="s">
        <v>1262</v>
      </c>
      <c r="C1171" s="446" t="s">
        <v>1263</v>
      </c>
      <c r="D1171" s="446">
        <v>2016</v>
      </c>
      <c r="E1171" s="462" t="s">
        <v>19</v>
      </c>
      <c r="F1171" s="462" t="s">
        <v>2572</v>
      </c>
      <c r="G1171" s="463"/>
      <c r="H1171" s="463"/>
      <c r="I1171" s="464" t="s">
        <v>20</v>
      </c>
      <c r="J1171" s="464"/>
      <c r="K1171" s="464"/>
      <c r="L1171" s="464"/>
      <c r="M1171" s="464"/>
      <c r="N1171" s="464"/>
      <c r="O1171" s="464"/>
      <c r="P1171" s="464"/>
      <c r="Q1171" s="464"/>
      <c r="R1171" s="464"/>
      <c r="S1171" s="464"/>
      <c r="T1171" s="464"/>
      <c r="U1171" s="464"/>
      <c r="V1171" s="464"/>
      <c r="W1171" s="464"/>
      <c r="X1171" s="467"/>
    </row>
    <row r="1172" spans="1:24">
      <c r="A1172" s="490">
        <v>1169</v>
      </c>
      <c r="B1172" s="474" t="s">
        <v>1262</v>
      </c>
      <c r="C1172" s="446" t="s">
        <v>1264</v>
      </c>
      <c r="D1172" s="446">
        <v>2016</v>
      </c>
      <c r="E1172" s="462" t="s">
        <v>19</v>
      </c>
      <c r="F1172" s="462" t="s">
        <v>2572</v>
      </c>
      <c r="G1172" s="463"/>
      <c r="H1172" s="463" t="s">
        <v>20</v>
      </c>
      <c r="I1172" s="464" t="s">
        <v>20</v>
      </c>
      <c r="J1172" s="464"/>
      <c r="K1172" s="464"/>
      <c r="L1172" s="464"/>
      <c r="M1172" s="464"/>
      <c r="N1172" s="464"/>
      <c r="O1172" s="464"/>
      <c r="P1172" s="464"/>
      <c r="Q1172" s="464"/>
      <c r="R1172" s="464"/>
      <c r="S1172" s="464"/>
      <c r="T1172" s="464"/>
      <c r="U1172" s="464"/>
      <c r="V1172" s="464"/>
      <c r="W1172" s="464"/>
      <c r="X1172" s="467"/>
    </row>
    <row r="1173" spans="1:24">
      <c r="A1173" s="490">
        <v>1170</v>
      </c>
      <c r="B1173" s="474" t="s">
        <v>1701</v>
      </c>
      <c r="C1173" s="446">
        <v>1500</v>
      </c>
      <c r="D1173" s="446">
        <v>2008</v>
      </c>
      <c r="E1173" s="462">
        <v>2019</v>
      </c>
      <c r="F1173" s="462" t="s">
        <v>2572</v>
      </c>
      <c r="G1173" s="463" t="s">
        <v>20</v>
      </c>
      <c r="H1173" s="463"/>
      <c r="I1173" s="464" t="s">
        <v>20</v>
      </c>
      <c r="J1173" s="464"/>
      <c r="K1173" s="464"/>
      <c r="L1173" s="464"/>
      <c r="M1173" s="464"/>
      <c r="N1173" s="464"/>
      <c r="O1173" s="464"/>
      <c r="P1173" s="464"/>
      <c r="Q1173" s="464"/>
      <c r="R1173" s="464"/>
      <c r="S1173" s="464"/>
      <c r="T1173" s="464"/>
      <c r="U1173" s="464"/>
      <c r="V1173" s="464"/>
      <c r="W1173" s="464"/>
      <c r="X1173" s="467"/>
    </row>
    <row r="1174" spans="1:24">
      <c r="A1174" s="490">
        <v>1171</v>
      </c>
      <c r="B1174" s="474" t="s">
        <v>1701</v>
      </c>
      <c r="C1174" s="446">
        <v>1500</v>
      </c>
      <c r="D1174" s="446">
        <v>2019</v>
      </c>
      <c r="E1174" s="462">
        <v>2022</v>
      </c>
      <c r="F1174" s="462" t="s">
        <v>2572</v>
      </c>
      <c r="G1174" s="463"/>
      <c r="H1174" s="463"/>
      <c r="I1174" s="464" t="s">
        <v>20</v>
      </c>
      <c r="J1174" s="464"/>
      <c r="K1174" s="464"/>
      <c r="L1174" s="464"/>
      <c r="M1174" s="464"/>
      <c r="N1174" s="464"/>
      <c r="O1174" s="464"/>
      <c r="P1174" s="464"/>
      <c r="Q1174" s="464"/>
      <c r="R1174" s="464"/>
      <c r="S1174" s="464"/>
      <c r="T1174" s="464"/>
      <c r="U1174" s="464"/>
      <c r="V1174" s="464"/>
      <c r="W1174" s="464"/>
      <c r="X1174" s="467"/>
    </row>
    <row r="1175" spans="1:24">
      <c r="A1175" s="490">
        <v>1172</v>
      </c>
      <c r="B1175" s="474" t="s">
        <v>1701</v>
      </c>
      <c r="C1175" s="446" t="s">
        <v>1531</v>
      </c>
      <c r="D1175" s="446">
        <v>2019</v>
      </c>
      <c r="E1175" s="462" t="s">
        <v>19</v>
      </c>
      <c r="F1175" s="462" t="s">
        <v>2572</v>
      </c>
      <c r="G1175" s="463" t="s">
        <v>20</v>
      </c>
      <c r="H1175" s="463" t="s">
        <v>20</v>
      </c>
      <c r="I1175" s="464" t="s">
        <v>20</v>
      </c>
      <c r="J1175" s="464"/>
      <c r="K1175" s="464"/>
      <c r="L1175" s="464"/>
      <c r="M1175" s="464"/>
      <c r="N1175" s="464"/>
      <c r="O1175" s="464"/>
      <c r="P1175" s="464"/>
      <c r="Q1175" s="464"/>
      <c r="R1175" s="464"/>
      <c r="S1175" s="464"/>
      <c r="T1175" s="464"/>
      <c r="U1175" s="464"/>
      <c r="V1175" s="464"/>
      <c r="W1175" s="464"/>
      <c r="X1175" s="467"/>
    </row>
    <row r="1176" spans="1:24">
      <c r="A1176" s="490">
        <v>1173</v>
      </c>
      <c r="B1176" s="474" t="s">
        <v>1701</v>
      </c>
      <c r="C1176" s="446">
        <v>2500</v>
      </c>
      <c r="D1176" s="446">
        <v>2008</v>
      </c>
      <c r="E1176" s="462">
        <v>2022</v>
      </c>
      <c r="F1176" s="462" t="s">
        <v>2572</v>
      </c>
      <c r="G1176" s="464" t="s">
        <v>20</v>
      </c>
      <c r="H1176" s="464"/>
      <c r="I1176" s="464" t="s">
        <v>20</v>
      </c>
      <c r="J1176" s="464"/>
      <c r="K1176" s="464"/>
      <c r="L1176" s="464"/>
      <c r="M1176" s="464"/>
      <c r="N1176" s="464"/>
      <c r="O1176" s="464"/>
      <c r="P1176" s="464"/>
      <c r="Q1176" s="464"/>
      <c r="R1176" s="464"/>
      <c r="S1176" s="464"/>
      <c r="T1176" s="464"/>
      <c r="U1176" s="464"/>
      <c r="V1176" s="464"/>
      <c r="W1176" s="464"/>
      <c r="X1176" s="467"/>
    </row>
    <row r="1177" spans="1:24">
      <c r="A1177" s="490">
        <v>1174</v>
      </c>
      <c r="B1177" s="474" t="s">
        <v>1701</v>
      </c>
      <c r="C1177" s="446" t="s">
        <v>1757</v>
      </c>
      <c r="D1177" s="446">
        <v>2019</v>
      </c>
      <c r="E1177" s="462" t="s">
        <v>19</v>
      </c>
      <c r="F1177" s="462" t="s">
        <v>2572</v>
      </c>
      <c r="G1177" s="464" t="s">
        <v>20</v>
      </c>
      <c r="H1177" s="464" t="s">
        <v>20</v>
      </c>
      <c r="I1177" s="464" t="s">
        <v>20</v>
      </c>
      <c r="J1177" s="464"/>
      <c r="K1177" s="464"/>
      <c r="L1177" s="464"/>
      <c r="M1177" s="464"/>
      <c r="N1177" s="464"/>
      <c r="O1177" s="464"/>
      <c r="P1177" s="464"/>
      <c r="Q1177" s="464"/>
      <c r="R1177" s="464"/>
      <c r="S1177" s="464"/>
      <c r="T1177" s="464"/>
      <c r="U1177" s="464"/>
      <c r="V1177" s="464"/>
      <c r="W1177" s="464"/>
      <c r="X1177" s="467"/>
    </row>
    <row r="1178" spans="1:24">
      <c r="A1178" s="490">
        <v>1175</v>
      </c>
      <c r="B1178" s="474" t="s">
        <v>1701</v>
      </c>
      <c r="C1178" s="446">
        <v>3500</v>
      </c>
      <c r="D1178" s="446">
        <v>2008</v>
      </c>
      <c r="E1178" s="462">
        <v>2022</v>
      </c>
      <c r="F1178" s="462" t="s">
        <v>2572</v>
      </c>
      <c r="G1178" s="464" t="s">
        <v>20</v>
      </c>
      <c r="H1178" s="464"/>
      <c r="I1178" s="464" t="s">
        <v>20</v>
      </c>
      <c r="J1178" s="464"/>
      <c r="K1178" s="464"/>
      <c r="L1178" s="464"/>
      <c r="M1178" s="464"/>
      <c r="N1178" s="464"/>
      <c r="O1178" s="464"/>
      <c r="P1178" s="464"/>
      <c r="Q1178" s="464"/>
      <c r="R1178" s="464"/>
      <c r="S1178" s="464"/>
      <c r="T1178" s="464"/>
      <c r="U1178" s="464"/>
      <c r="V1178" s="464"/>
      <c r="W1178" s="464"/>
      <c r="X1178" s="467"/>
    </row>
    <row r="1179" spans="1:24">
      <c r="A1179" s="490">
        <v>1176</v>
      </c>
      <c r="B1179" s="474" t="s">
        <v>1701</v>
      </c>
      <c r="C1179" s="446" t="s">
        <v>1758</v>
      </c>
      <c r="D1179" s="446">
        <v>2019</v>
      </c>
      <c r="E1179" s="462" t="s">
        <v>19</v>
      </c>
      <c r="F1179" s="462" t="s">
        <v>2572</v>
      </c>
      <c r="G1179" s="464" t="s">
        <v>20</v>
      </c>
      <c r="H1179" s="464" t="s">
        <v>20</v>
      </c>
      <c r="I1179" s="464" t="s">
        <v>20</v>
      </c>
      <c r="J1179" s="464"/>
      <c r="K1179" s="464"/>
      <c r="L1179" s="464"/>
      <c r="M1179" s="464"/>
      <c r="N1179" s="464"/>
      <c r="O1179" s="464"/>
      <c r="P1179" s="464"/>
      <c r="Q1179" s="464"/>
      <c r="R1179" s="464"/>
      <c r="S1179" s="464"/>
      <c r="T1179" s="464"/>
      <c r="U1179" s="464"/>
      <c r="V1179" s="464"/>
      <c r="W1179" s="464"/>
      <c r="X1179" s="467"/>
    </row>
    <row r="1180" spans="1:24">
      <c r="A1180" s="490">
        <v>1177</v>
      </c>
      <c r="B1180" s="474" t="s">
        <v>1701</v>
      </c>
      <c r="C1180" s="446">
        <v>4500</v>
      </c>
      <c r="D1180" s="446">
        <v>2008</v>
      </c>
      <c r="E1180" s="462">
        <v>2022</v>
      </c>
      <c r="F1180" s="462" t="s">
        <v>2572</v>
      </c>
      <c r="G1180" s="464" t="s">
        <v>20</v>
      </c>
      <c r="H1180" s="464"/>
      <c r="I1180" s="464" t="s">
        <v>20</v>
      </c>
      <c r="J1180" s="464"/>
      <c r="K1180" s="464"/>
      <c r="L1180" s="464"/>
      <c r="M1180" s="464"/>
      <c r="N1180" s="464"/>
      <c r="O1180" s="464"/>
      <c r="P1180" s="464"/>
      <c r="Q1180" s="464"/>
      <c r="R1180" s="464"/>
      <c r="S1180" s="464"/>
      <c r="T1180" s="464"/>
      <c r="U1180" s="464"/>
      <c r="V1180" s="464"/>
      <c r="W1180" s="464"/>
      <c r="X1180" s="467"/>
    </row>
    <row r="1181" spans="1:24">
      <c r="A1181" s="490">
        <v>1178</v>
      </c>
      <c r="B1181" s="474" t="s">
        <v>1701</v>
      </c>
      <c r="C1181" s="446" t="s">
        <v>1759</v>
      </c>
      <c r="D1181" s="446">
        <v>2019</v>
      </c>
      <c r="E1181" s="462" t="s">
        <v>19</v>
      </c>
      <c r="F1181" s="462" t="s">
        <v>2572</v>
      </c>
      <c r="G1181" s="464" t="s">
        <v>20</v>
      </c>
      <c r="H1181" s="464" t="s">
        <v>20</v>
      </c>
      <c r="I1181" s="464" t="s">
        <v>20</v>
      </c>
      <c r="J1181" s="464"/>
      <c r="K1181" s="464"/>
      <c r="L1181" s="464"/>
      <c r="M1181" s="464"/>
      <c r="N1181" s="464"/>
      <c r="O1181" s="464"/>
      <c r="P1181" s="464"/>
      <c r="Q1181" s="464"/>
      <c r="R1181" s="464"/>
      <c r="S1181" s="464"/>
      <c r="T1181" s="464"/>
      <c r="U1181" s="464"/>
      <c r="V1181" s="464"/>
      <c r="W1181" s="464"/>
      <c r="X1181" s="467"/>
    </row>
    <row r="1182" spans="1:24">
      <c r="A1182" s="490">
        <v>1179</v>
      </c>
      <c r="B1182" s="474" t="s">
        <v>1701</v>
      </c>
      <c r="C1182" s="446">
        <v>5500</v>
      </c>
      <c r="D1182" s="446">
        <v>2008</v>
      </c>
      <c r="E1182" s="462">
        <v>2022</v>
      </c>
      <c r="F1182" s="462" t="s">
        <v>2572</v>
      </c>
      <c r="G1182" s="464" t="s">
        <v>20</v>
      </c>
      <c r="H1182" s="464"/>
      <c r="I1182" s="464" t="s">
        <v>20</v>
      </c>
      <c r="J1182" s="464"/>
      <c r="K1182" s="464"/>
      <c r="L1182" s="464"/>
      <c r="M1182" s="464"/>
      <c r="N1182" s="464"/>
      <c r="O1182" s="464"/>
      <c r="P1182" s="464"/>
      <c r="Q1182" s="464"/>
      <c r="R1182" s="464"/>
      <c r="S1182" s="464"/>
      <c r="T1182" s="464"/>
      <c r="U1182" s="464"/>
      <c r="V1182" s="464"/>
      <c r="W1182" s="464"/>
      <c r="X1182" s="467"/>
    </row>
    <row r="1183" spans="1:24">
      <c r="A1183" s="490">
        <v>1180</v>
      </c>
      <c r="B1183" s="474" t="s">
        <v>1701</v>
      </c>
      <c r="C1183" s="446" t="s">
        <v>1760</v>
      </c>
      <c r="D1183" s="446">
        <v>2019</v>
      </c>
      <c r="E1183" s="462" t="s">
        <v>19</v>
      </c>
      <c r="F1183" s="462" t="s">
        <v>2572</v>
      </c>
      <c r="G1183" s="464" t="s">
        <v>20</v>
      </c>
      <c r="H1183" s="464" t="s">
        <v>20</v>
      </c>
      <c r="I1183" s="464" t="s">
        <v>20</v>
      </c>
      <c r="J1183" s="464"/>
      <c r="K1183" s="464"/>
      <c r="L1183" s="464"/>
      <c r="M1183" s="464"/>
      <c r="N1183" s="464"/>
      <c r="O1183" s="464"/>
      <c r="P1183" s="464"/>
      <c r="Q1183" s="464"/>
      <c r="R1183" s="464"/>
      <c r="S1183" s="464"/>
      <c r="T1183" s="464"/>
      <c r="U1183" s="464"/>
      <c r="V1183" s="464"/>
      <c r="W1183" s="464"/>
      <c r="X1183" s="467"/>
    </row>
    <row r="1184" spans="1:24">
      <c r="A1184" s="490">
        <v>1181</v>
      </c>
      <c r="B1184" s="474" t="s">
        <v>1701</v>
      </c>
      <c r="C1184" s="446" t="s">
        <v>1099</v>
      </c>
      <c r="D1184" s="446">
        <v>2012</v>
      </c>
      <c r="E1184" s="462">
        <v>2021</v>
      </c>
      <c r="F1184" s="462" t="s">
        <v>2572</v>
      </c>
      <c r="G1184" s="464" t="s">
        <v>20</v>
      </c>
      <c r="H1184" s="464"/>
      <c r="I1184" s="464" t="s">
        <v>20</v>
      </c>
      <c r="J1184" s="464"/>
      <c r="K1184" s="464"/>
      <c r="L1184" s="464"/>
      <c r="M1184" s="464"/>
      <c r="N1184" s="464"/>
      <c r="O1184" s="464"/>
      <c r="P1184" s="464"/>
      <c r="Q1184" s="464"/>
      <c r="R1184" s="464"/>
      <c r="S1184" s="464"/>
      <c r="T1184" s="464"/>
      <c r="U1184" s="464"/>
      <c r="V1184" s="464"/>
      <c r="W1184" s="464"/>
      <c r="X1184" s="467"/>
    </row>
    <row r="1185" spans="1:24">
      <c r="A1185" s="490">
        <v>1182</v>
      </c>
      <c r="B1185" s="474" t="s">
        <v>1701</v>
      </c>
      <c r="C1185" s="446" t="s">
        <v>1100</v>
      </c>
      <c r="D1185" s="446">
        <v>2021</v>
      </c>
      <c r="E1185" s="462">
        <v>2022</v>
      </c>
      <c r="F1185" s="462" t="s">
        <v>2572</v>
      </c>
      <c r="G1185" s="464" t="s">
        <v>20</v>
      </c>
      <c r="H1185" s="464"/>
      <c r="I1185" s="464" t="s">
        <v>20</v>
      </c>
      <c r="J1185" s="464"/>
      <c r="K1185" s="464"/>
      <c r="L1185" s="464"/>
      <c r="M1185" s="464"/>
      <c r="N1185" s="464"/>
      <c r="O1185" s="464"/>
      <c r="P1185" s="464"/>
      <c r="Q1185" s="464"/>
      <c r="R1185" s="464"/>
      <c r="S1185" s="464"/>
      <c r="T1185" s="464"/>
      <c r="U1185" s="464"/>
      <c r="V1185" s="464"/>
      <c r="W1185" s="464"/>
      <c r="X1185" s="467"/>
    </row>
    <row r="1186" spans="1:24">
      <c r="A1186" s="490">
        <v>1183</v>
      </c>
      <c r="B1186" s="474" t="s">
        <v>1701</v>
      </c>
      <c r="C1186" s="446" t="s">
        <v>1101</v>
      </c>
      <c r="D1186" s="446">
        <v>2014</v>
      </c>
      <c r="E1186" s="462">
        <v>2021</v>
      </c>
      <c r="F1186" s="462" t="s">
        <v>2572</v>
      </c>
      <c r="G1186" s="464" t="s">
        <v>20</v>
      </c>
      <c r="H1186" s="464"/>
      <c r="I1186" s="464" t="s">
        <v>20</v>
      </c>
      <c r="J1186" s="464"/>
      <c r="K1186" s="464"/>
      <c r="L1186" s="464"/>
      <c r="M1186" s="464"/>
      <c r="N1186" s="464"/>
      <c r="O1186" s="464"/>
      <c r="P1186" s="464"/>
      <c r="Q1186" s="464"/>
      <c r="R1186" s="464"/>
      <c r="S1186" s="464"/>
      <c r="T1186" s="464"/>
      <c r="U1186" s="464"/>
      <c r="V1186" s="464"/>
      <c r="W1186" s="464"/>
      <c r="X1186" s="467"/>
    </row>
    <row r="1187" spans="1:24">
      <c r="A1187" s="490">
        <v>1184</v>
      </c>
      <c r="B1187" s="474" t="s">
        <v>1701</v>
      </c>
      <c r="C1187" s="446" t="s">
        <v>1102</v>
      </c>
      <c r="D1187" s="446">
        <v>2014</v>
      </c>
      <c r="E1187" s="462">
        <v>2021</v>
      </c>
      <c r="F1187" s="462" t="s">
        <v>2572</v>
      </c>
      <c r="G1187" s="464" t="s">
        <v>20</v>
      </c>
      <c r="H1187" s="464"/>
      <c r="I1187" s="464" t="s">
        <v>20</v>
      </c>
      <c r="J1187" s="464"/>
      <c r="K1187" s="464"/>
      <c r="L1187" s="464"/>
      <c r="M1187" s="464"/>
      <c r="N1187" s="464"/>
      <c r="O1187" s="464"/>
      <c r="P1187" s="464"/>
      <c r="Q1187" s="464"/>
      <c r="R1187" s="464"/>
      <c r="S1187" s="464"/>
      <c r="T1187" s="464"/>
      <c r="U1187" s="464"/>
      <c r="V1187" s="464"/>
      <c r="W1187" s="464"/>
      <c r="X1187" s="467"/>
    </row>
    <row r="1188" spans="1:24">
      <c r="A1188" s="490">
        <v>1185</v>
      </c>
      <c r="B1188" s="474" t="s">
        <v>1701</v>
      </c>
      <c r="C1188" s="446" t="s">
        <v>1103</v>
      </c>
      <c r="D1188" s="446">
        <v>2012</v>
      </c>
      <c r="E1188" s="462">
        <v>2015</v>
      </c>
      <c r="F1188" s="462" t="s">
        <v>2572</v>
      </c>
      <c r="G1188" s="464" t="s">
        <v>20</v>
      </c>
      <c r="H1188" s="464"/>
      <c r="I1188" s="464" t="s">
        <v>20</v>
      </c>
      <c r="J1188" s="464"/>
      <c r="K1188" s="464"/>
      <c r="L1188" s="464"/>
      <c r="M1188" s="464"/>
      <c r="N1188" s="464"/>
      <c r="O1188" s="464"/>
      <c r="P1188" s="464"/>
      <c r="Q1188" s="464"/>
      <c r="R1188" s="464"/>
      <c r="S1188" s="464"/>
      <c r="T1188" s="464"/>
      <c r="U1188" s="464"/>
      <c r="V1188" s="464"/>
      <c r="W1188" s="464"/>
      <c r="X1188" s="467"/>
    </row>
    <row r="1189" spans="1:24">
      <c r="A1189" s="490">
        <v>1186</v>
      </c>
      <c r="B1189" s="474" t="s">
        <v>1701</v>
      </c>
      <c r="C1189" s="446" t="s">
        <v>1104</v>
      </c>
      <c r="D1189" s="446">
        <v>2015</v>
      </c>
      <c r="E1189" s="462">
        <v>2021</v>
      </c>
      <c r="F1189" s="462" t="s">
        <v>2572</v>
      </c>
      <c r="G1189" s="464" t="s">
        <v>20</v>
      </c>
      <c r="H1189" s="464"/>
      <c r="I1189" s="464" t="s">
        <v>20</v>
      </c>
      <c r="J1189" s="464"/>
      <c r="K1189" s="464"/>
      <c r="L1189" s="464"/>
      <c r="M1189" s="464"/>
      <c r="N1189" s="464"/>
      <c r="O1189" s="464"/>
      <c r="P1189" s="464"/>
      <c r="Q1189" s="464"/>
      <c r="R1189" s="464"/>
      <c r="S1189" s="464"/>
      <c r="T1189" s="464"/>
      <c r="U1189" s="464"/>
      <c r="V1189" s="464"/>
      <c r="W1189" s="464"/>
      <c r="X1189" s="467"/>
    </row>
    <row r="1190" spans="1:24">
      <c r="A1190" s="490">
        <v>1187</v>
      </c>
      <c r="B1190" s="474" t="s">
        <v>1701</v>
      </c>
      <c r="C1190" s="446" t="s">
        <v>1265</v>
      </c>
      <c r="D1190" s="446">
        <v>2011</v>
      </c>
      <c r="E1190" s="462">
        <v>2017</v>
      </c>
      <c r="F1190" s="462" t="s">
        <v>2572</v>
      </c>
      <c r="G1190" s="464"/>
      <c r="H1190" s="468" t="s">
        <v>20</v>
      </c>
      <c r="I1190" s="469" t="s">
        <v>20</v>
      </c>
      <c r="J1190" s="464"/>
      <c r="K1190" s="463"/>
      <c r="L1190" s="463"/>
      <c r="M1190" s="463"/>
      <c r="N1190" s="464"/>
      <c r="O1190" s="464"/>
      <c r="P1190" s="464"/>
      <c r="Q1190" s="464"/>
      <c r="R1190" s="464"/>
      <c r="S1190" s="464"/>
      <c r="T1190" s="464"/>
      <c r="U1190" s="464"/>
      <c r="V1190" s="464"/>
      <c r="W1190" s="464"/>
      <c r="X1190" s="467"/>
    </row>
    <row r="1191" spans="1:24">
      <c r="A1191" s="490">
        <v>1188</v>
      </c>
      <c r="B1191" s="474" t="s">
        <v>1701</v>
      </c>
      <c r="C1191" s="446" t="s">
        <v>485</v>
      </c>
      <c r="D1191" s="446">
        <v>2013</v>
      </c>
      <c r="E1191" s="462" t="s">
        <v>19</v>
      </c>
      <c r="F1191" s="462" t="s">
        <v>2572</v>
      </c>
      <c r="G1191" s="464"/>
      <c r="H1191" s="468" t="s">
        <v>20</v>
      </c>
      <c r="I1191" s="469" t="s">
        <v>20</v>
      </c>
      <c r="J1191" s="464"/>
      <c r="K1191" s="463"/>
      <c r="L1191" s="463"/>
      <c r="M1191" s="463"/>
      <c r="N1191" s="468" t="s">
        <v>20</v>
      </c>
      <c r="O1191" s="464"/>
      <c r="P1191" s="464"/>
      <c r="Q1191" s="464"/>
      <c r="R1191" s="464"/>
      <c r="S1191" s="464"/>
      <c r="T1191" s="464"/>
      <c r="U1191" s="464"/>
      <c r="V1191" s="464"/>
      <c r="W1191" s="464"/>
      <c r="X1191" s="467"/>
    </row>
    <row r="1192" spans="1:24">
      <c r="A1192" s="490">
        <v>1189</v>
      </c>
      <c r="B1192" s="481" t="s">
        <v>486</v>
      </c>
      <c r="C1192" s="486" t="s">
        <v>1885</v>
      </c>
      <c r="D1192" s="446">
        <v>2011</v>
      </c>
      <c r="E1192" s="446">
        <v>2022</v>
      </c>
      <c r="F1192" s="446" t="s">
        <v>1990</v>
      </c>
      <c r="G1192" s="464"/>
      <c r="H1192" s="464"/>
      <c r="I1192" s="464" t="s">
        <v>20</v>
      </c>
      <c r="J1192" s="464" t="s">
        <v>20</v>
      </c>
      <c r="K1192" s="464" t="s">
        <v>20</v>
      </c>
      <c r="L1192" s="464" t="s">
        <v>20</v>
      </c>
      <c r="M1192" s="464" t="s">
        <v>20</v>
      </c>
      <c r="N1192" s="464"/>
      <c r="O1192" s="464"/>
      <c r="P1192" s="464"/>
      <c r="Q1192" s="464" t="s">
        <v>20</v>
      </c>
      <c r="R1192" s="464" t="s">
        <v>20</v>
      </c>
      <c r="S1192" s="464"/>
      <c r="T1192" s="464"/>
      <c r="U1192" s="464"/>
      <c r="V1192" s="464"/>
      <c r="W1192" s="464"/>
      <c r="X1192" s="467"/>
    </row>
    <row r="1193" spans="1:24">
      <c r="A1193" s="490">
        <v>1190</v>
      </c>
      <c r="B1193" s="481" t="s">
        <v>486</v>
      </c>
      <c r="C1193" s="486" t="s">
        <v>1886</v>
      </c>
      <c r="D1193" s="446">
        <v>2019</v>
      </c>
      <c r="E1193" s="446" t="s">
        <v>19</v>
      </c>
      <c r="F1193" s="446" t="s">
        <v>1990</v>
      </c>
      <c r="G1193" s="464"/>
      <c r="H1193" s="464"/>
      <c r="I1193" s="464" t="s">
        <v>20</v>
      </c>
      <c r="J1193" s="464"/>
      <c r="K1193" s="464" t="s">
        <v>20</v>
      </c>
      <c r="L1193" s="464" t="s">
        <v>20</v>
      </c>
      <c r="M1193" s="464" t="s">
        <v>20</v>
      </c>
      <c r="N1193" s="464"/>
      <c r="O1193" s="464"/>
      <c r="P1193" s="464" t="s">
        <v>20</v>
      </c>
      <c r="Q1193" s="464" t="s">
        <v>20</v>
      </c>
      <c r="R1193" s="464" t="s">
        <v>20</v>
      </c>
      <c r="S1193" s="464"/>
      <c r="T1193" s="464" t="s">
        <v>20</v>
      </c>
      <c r="U1193" s="464" t="s">
        <v>20</v>
      </c>
      <c r="V1193" s="464"/>
      <c r="W1193" s="464"/>
      <c r="X1193" s="467" t="s">
        <v>20</v>
      </c>
    </row>
    <row r="1194" spans="1:24">
      <c r="A1194" s="490">
        <v>1191</v>
      </c>
      <c r="B1194" s="481" t="s">
        <v>486</v>
      </c>
      <c r="C1194" s="486" t="s">
        <v>1887</v>
      </c>
      <c r="D1194" s="446">
        <v>2011</v>
      </c>
      <c r="E1194" s="446">
        <v>2022</v>
      </c>
      <c r="F1194" s="446" t="s">
        <v>1990</v>
      </c>
      <c r="G1194" s="464"/>
      <c r="H1194" s="464"/>
      <c r="I1194" s="464" t="s">
        <v>20</v>
      </c>
      <c r="J1194" s="464" t="s">
        <v>20</v>
      </c>
      <c r="K1194" s="464" t="s">
        <v>20</v>
      </c>
      <c r="L1194" s="464" t="s">
        <v>20</v>
      </c>
      <c r="M1194" s="464" t="s">
        <v>20</v>
      </c>
      <c r="N1194" s="464"/>
      <c r="O1194" s="464"/>
      <c r="P1194" s="464"/>
      <c r="Q1194" s="464" t="s">
        <v>20</v>
      </c>
      <c r="R1194" s="464" t="s">
        <v>20</v>
      </c>
      <c r="S1194" s="464"/>
      <c r="T1194" s="464"/>
      <c r="U1194" s="464"/>
      <c r="V1194" s="464"/>
      <c r="W1194" s="464"/>
      <c r="X1194" s="467"/>
    </row>
    <row r="1195" spans="1:24">
      <c r="A1195" s="490">
        <v>1192</v>
      </c>
      <c r="B1195" s="481" t="s">
        <v>486</v>
      </c>
      <c r="C1195" s="486" t="s">
        <v>515</v>
      </c>
      <c r="D1195" s="446">
        <v>2018</v>
      </c>
      <c r="E1195" s="446" t="s">
        <v>19</v>
      </c>
      <c r="F1195" s="446" t="s">
        <v>1990</v>
      </c>
      <c r="G1195" s="464"/>
      <c r="H1195" s="464"/>
      <c r="I1195" s="464" t="s">
        <v>20</v>
      </c>
      <c r="J1195" s="464" t="s">
        <v>20</v>
      </c>
      <c r="K1195" s="464" t="s">
        <v>20</v>
      </c>
      <c r="L1195" s="464" t="s">
        <v>20</v>
      </c>
      <c r="M1195" s="464" t="s">
        <v>20</v>
      </c>
      <c r="N1195" s="464"/>
      <c r="O1195" s="464"/>
      <c r="P1195" s="464"/>
      <c r="Q1195" s="464" t="s">
        <v>20</v>
      </c>
      <c r="R1195" s="464" t="s">
        <v>20</v>
      </c>
      <c r="S1195" s="464"/>
      <c r="T1195" s="464"/>
      <c r="U1195" s="464"/>
      <c r="V1195" s="464"/>
      <c r="W1195" s="464"/>
      <c r="X1195" s="467"/>
    </row>
    <row r="1196" spans="1:24">
      <c r="A1196" s="490">
        <v>1193</v>
      </c>
      <c r="B1196" s="481" t="s">
        <v>486</v>
      </c>
      <c r="C1196" s="486" t="s">
        <v>1888</v>
      </c>
      <c r="D1196" s="446">
        <v>2022</v>
      </c>
      <c r="E1196" s="446" t="s">
        <v>19</v>
      </c>
      <c r="F1196" s="446" t="s">
        <v>1990</v>
      </c>
      <c r="G1196" s="464"/>
      <c r="H1196" s="464"/>
      <c r="I1196" s="464" t="s">
        <v>20</v>
      </c>
      <c r="J1196" s="464"/>
      <c r="K1196" s="464" t="s">
        <v>20</v>
      </c>
      <c r="L1196" s="464" t="s">
        <v>20</v>
      </c>
      <c r="M1196" s="464" t="s">
        <v>20</v>
      </c>
      <c r="N1196" s="464"/>
      <c r="O1196" s="464"/>
      <c r="P1196" s="464" t="s">
        <v>20</v>
      </c>
      <c r="Q1196" s="464" t="s">
        <v>20</v>
      </c>
      <c r="R1196" s="464" t="s">
        <v>20</v>
      </c>
      <c r="S1196" s="464"/>
      <c r="T1196" s="464" t="s">
        <v>20</v>
      </c>
      <c r="U1196" s="464" t="s">
        <v>20</v>
      </c>
      <c r="V1196" s="464"/>
      <c r="W1196" s="464"/>
      <c r="X1196" s="467" t="s">
        <v>20</v>
      </c>
    </row>
    <row r="1197" spans="1:24">
      <c r="A1197" s="490">
        <v>1194</v>
      </c>
      <c r="B1197" s="481" t="s">
        <v>486</v>
      </c>
      <c r="C1197" s="486" t="s">
        <v>1668</v>
      </c>
      <c r="D1197" s="446">
        <v>2012</v>
      </c>
      <c r="E1197" s="446" t="s">
        <v>19</v>
      </c>
      <c r="F1197" s="446" t="s">
        <v>1990</v>
      </c>
      <c r="G1197" s="464"/>
      <c r="H1197" s="464"/>
      <c r="I1197" s="464" t="s">
        <v>20</v>
      </c>
      <c r="J1197" s="464" t="s">
        <v>20</v>
      </c>
      <c r="K1197" s="464" t="s">
        <v>20</v>
      </c>
      <c r="L1197" s="464"/>
      <c r="M1197" s="464" t="s">
        <v>20</v>
      </c>
      <c r="N1197" s="464"/>
      <c r="O1197" s="464"/>
      <c r="P1197" s="464"/>
      <c r="Q1197" s="464"/>
      <c r="R1197" s="464"/>
      <c r="S1197" s="464"/>
      <c r="T1197" s="464"/>
      <c r="U1197" s="464"/>
      <c r="V1197" s="464"/>
      <c r="W1197" s="464"/>
      <c r="X1197" s="467"/>
    </row>
    <row r="1198" spans="1:24">
      <c r="A1198" s="490">
        <v>1195</v>
      </c>
      <c r="B1198" s="481" t="s">
        <v>486</v>
      </c>
      <c r="C1198" s="486" t="s">
        <v>1669</v>
      </c>
      <c r="D1198" s="446">
        <v>2012</v>
      </c>
      <c r="E1198" s="446">
        <v>2019</v>
      </c>
      <c r="F1198" s="446" t="s">
        <v>1990</v>
      </c>
      <c r="G1198" s="464"/>
      <c r="H1198" s="464"/>
      <c r="I1198" s="464" t="s">
        <v>20</v>
      </c>
      <c r="J1198" s="464" t="s">
        <v>20</v>
      </c>
      <c r="K1198" s="464" t="s">
        <v>20</v>
      </c>
      <c r="L1198" s="464" t="s">
        <v>20</v>
      </c>
      <c r="M1198" s="464" t="s">
        <v>20</v>
      </c>
      <c r="N1198" s="464"/>
      <c r="O1198" s="464"/>
      <c r="P1198" s="464"/>
      <c r="Q1198" s="464" t="s">
        <v>20</v>
      </c>
      <c r="R1198" s="464" t="s">
        <v>20</v>
      </c>
      <c r="S1198" s="464"/>
      <c r="T1198" s="464"/>
      <c r="U1198" s="464"/>
      <c r="V1198" s="464"/>
      <c r="W1198" s="464"/>
      <c r="X1198" s="467"/>
    </row>
    <row r="1199" spans="1:24">
      <c r="A1199" s="490">
        <v>1196</v>
      </c>
      <c r="B1199" s="481" t="s">
        <v>486</v>
      </c>
      <c r="C1199" s="486" t="s">
        <v>1669</v>
      </c>
      <c r="D1199" s="446">
        <v>2019</v>
      </c>
      <c r="E1199" s="446" t="s">
        <v>19</v>
      </c>
      <c r="F1199" s="446" t="s">
        <v>1990</v>
      </c>
      <c r="G1199" s="464"/>
      <c r="H1199" s="464"/>
      <c r="I1199" s="464" t="s">
        <v>20</v>
      </c>
      <c r="J1199" s="464"/>
      <c r="K1199" s="464" t="s">
        <v>20</v>
      </c>
      <c r="L1199" s="464" t="s">
        <v>20</v>
      </c>
      <c r="M1199" s="464" t="s">
        <v>20</v>
      </c>
      <c r="N1199" s="464"/>
      <c r="O1199" s="464"/>
      <c r="P1199" s="464" t="s">
        <v>20</v>
      </c>
      <c r="Q1199" s="464" t="s">
        <v>20</v>
      </c>
      <c r="R1199" s="464" t="s">
        <v>20</v>
      </c>
      <c r="S1199" s="464"/>
      <c r="T1199" s="464" t="s">
        <v>20</v>
      </c>
      <c r="U1199" s="464" t="s">
        <v>20</v>
      </c>
      <c r="V1199" s="464"/>
      <c r="W1199" s="464"/>
      <c r="X1199" s="467" t="s">
        <v>20</v>
      </c>
    </row>
    <row r="1200" spans="1:24">
      <c r="A1200" s="490">
        <v>1197</v>
      </c>
      <c r="B1200" s="474" t="s">
        <v>486</v>
      </c>
      <c r="C1200" s="446" t="s">
        <v>1266</v>
      </c>
      <c r="D1200" s="446">
        <v>2017</v>
      </c>
      <c r="E1200" s="462" t="s">
        <v>19</v>
      </c>
      <c r="F1200" s="462" t="s">
        <v>2572</v>
      </c>
      <c r="G1200" s="462" t="s">
        <v>20</v>
      </c>
      <c r="H1200" s="464"/>
      <c r="I1200" s="464" t="s">
        <v>20</v>
      </c>
      <c r="J1200" s="464"/>
      <c r="K1200" s="464"/>
      <c r="L1200" s="464"/>
      <c r="M1200" s="464"/>
      <c r="N1200" s="464"/>
      <c r="O1200" s="464"/>
      <c r="P1200" s="464"/>
      <c r="Q1200" s="464"/>
      <c r="R1200" s="464"/>
      <c r="S1200" s="464"/>
      <c r="T1200" s="464"/>
      <c r="U1200" s="464"/>
      <c r="V1200" s="464"/>
      <c r="W1200" s="464"/>
      <c r="X1200" s="467"/>
    </row>
    <row r="1201" spans="1:24">
      <c r="A1201" s="490">
        <v>1198</v>
      </c>
      <c r="B1201" s="474" t="s">
        <v>486</v>
      </c>
      <c r="C1201" s="446" t="s">
        <v>1267</v>
      </c>
      <c r="D1201" s="446">
        <v>2017</v>
      </c>
      <c r="E1201" s="462" t="s">
        <v>19</v>
      </c>
      <c r="F1201" s="462" t="s">
        <v>2572</v>
      </c>
      <c r="G1201" s="462" t="s">
        <v>20</v>
      </c>
      <c r="H1201" s="464"/>
      <c r="I1201" s="464" t="s">
        <v>20</v>
      </c>
      <c r="J1201" s="464"/>
      <c r="K1201" s="464"/>
      <c r="L1201" s="464"/>
      <c r="M1201" s="464"/>
      <c r="N1201" s="464"/>
      <c r="O1201" s="464"/>
      <c r="P1201" s="464"/>
      <c r="Q1201" s="464"/>
      <c r="R1201" s="464"/>
      <c r="S1201" s="464"/>
      <c r="T1201" s="464"/>
      <c r="U1201" s="464"/>
      <c r="V1201" s="464"/>
      <c r="W1201" s="464"/>
      <c r="X1201" s="467"/>
    </row>
    <row r="1202" spans="1:24">
      <c r="A1202" s="490">
        <v>1199</v>
      </c>
      <c r="B1202" s="474" t="s">
        <v>486</v>
      </c>
      <c r="C1202" s="446" t="s">
        <v>1268</v>
      </c>
      <c r="D1202" s="446">
        <v>2017</v>
      </c>
      <c r="E1202" s="462" t="s">
        <v>19</v>
      </c>
      <c r="F1202" s="462" t="s">
        <v>2572</v>
      </c>
      <c r="G1202" s="462" t="s">
        <v>20</v>
      </c>
      <c r="H1202" s="464"/>
      <c r="I1202" s="464" t="s">
        <v>20</v>
      </c>
      <c r="J1202" s="464"/>
      <c r="K1202" s="464"/>
      <c r="L1202" s="464"/>
      <c r="M1202" s="464"/>
      <c r="N1202" s="464"/>
      <c r="O1202" s="464"/>
      <c r="P1202" s="464"/>
      <c r="Q1202" s="464"/>
      <c r="R1202" s="464"/>
      <c r="S1202" s="464"/>
      <c r="T1202" s="464"/>
      <c r="U1202" s="464"/>
      <c r="V1202" s="464"/>
      <c r="W1202" s="464"/>
      <c r="X1202" s="467"/>
    </row>
    <row r="1203" spans="1:24">
      <c r="A1203" s="490">
        <v>1200</v>
      </c>
      <c r="B1203" s="474" t="s">
        <v>486</v>
      </c>
      <c r="C1203" s="446" t="s">
        <v>489</v>
      </c>
      <c r="D1203" s="446">
        <v>2019</v>
      </c>
      <c r="E1203" s="462" t="s">
        <v>19</v>
      </c>
      <c r="F1203" s="462" t="s">
        <v>2572</v>
      </c>
      <c r="G1203" s="462" t="s">
        <v>20</v>
      </c>
      <c r="H1203" s="464"/>
      <c r="I1203" s="464" t="s">
        <v>20</v>
      </c>
      <c r="J1203" s="464"/>
      <c r="K1203" s="464"/>
      <c r="L1203" s="464"/>
      <c r="M1203" s="464"/>
      <c r="N1203" s="464"/>
      <c r="O1203" s="464"/>
      <c r="P1203" s="464"/>
      <c r="Q1203" s="464"/>
      <c r="R1203" s="464"/>
      <c r="S1203" s="464"/>
      <c r="T1203" s="464"/>
      <c r="U1203" s="464"/>
      <c r="V1203" s="464"/>
      <c r="W1203" s="464"/>
      <c r="X1203" s="467"/>
    </row>
    <row r="1204" spans="1:24">
      <c r="A1204" s="490">
        <v>1201</v>
      </c>
      <c r="B1204" s="474" t="s">
        <v>486</v>
      </c>
      <c r="C1204" s="446" t="s">
        <v>1761</v>
      </c>
      <c r="D1204" s="446">
        <v>2022</v>
      </c>
      <c r="E1204" s="462" t="s">
        <v>19</v>
      </c>
      <c r="F1204" s="462" t="s">
        <v>2572</v>
      </c>
      <c r="G1204" s="462" t="s">
        <v>20</v>
      </c>
      <c r="H1204" s="464"/>
      <c r="I1204" s="464" t="s">
        <v>20</v>
      </c>
      <c r="J1204" s="464"/>
      <c r="K1204" s="464"/>
      <c r="L1204" s="464"/>
      <c r="M1204" s="464"/>
      <c r="N1204" s="464"/>
      <c r="O1204" s="464"/>
      <c r="P1204" s="464"/>
      <c r="Q1204" s="464"/>
      <c r="R1204" s="464"/>
      <c r="S1204" s="464"/>
      <c r="T1204" s="464"/>
      <c r="U1204" s="464"/>
      <c r="V1204" s="464"/>
      <c r="W1204" s="464"/>
      <c r="X1204" s="467"/>
    </row>
    <row r="1205" spans="1:24">
      <c r="A1205" s="490">
        <v>1202</v>
      </c>
      <c r="B1205" s="474" t="s">
        <v>486</v>
      </c>
      <c r="C1205" s="446" t="s">
        <v>490</v>
      </c>
      <c r="D1205" s="446">
        <v>2013</v>
      </c>
      <c r="E1205" s="462">
        <v>2019</v>
      </c>
      <c r="F1205" s="462" t="s">
        <v>2572</v>
      </c>
      <c r="G1205" s="462" t="s">
        <v>20</v>
      </c>
      <c r="H1205" s="464"/>
      <c r="I1205" s="464" t="s">
        <v>20</v>
      </c>
      <c r="J1205" s="464"/>
      <c r="K1205" s="464"/>
      <c r="L1205" s="464"/>
      <c r="M1205" s="464"/>
      <c r="N1205" s="464"/>
      <c r="O1205" s="464"/>
      <c r="P1205" s="464"/>
      <c r="Q1205" s="464"/>
      <c r="R1205" s="464"/>
      <c r="S1205" s="464"/>
      <c r="T1205" s="464"/>
      <c r="U1205" s="464"/>
      <c r="V1205" s="464"/>
      <c r="W1205" s="464"/>
      <c r="X1205" s="467"/>
    </row>
    <row r="1206" spans="1:24">
      <c r="A1206" s="490">
        <v>1203</v>
      </c>
      <c r="B1206" s="474" t="s">
        <v>486</v>
      </c>
      <c r="C1206" s="446" t="s">
        <v>490</v>
      </c>
      <c r="D1206" s="446">
        <v>2013</v>
      </c>
      <c r="E1206" s="462">
        <v>2019</v>
      </c>
      <c r="F1206" s="462" t="s">
        <v>2572</v>
      </c>
      <c r="G1206" s="462" t="s">
        <v>20</v>
      </c>
      <c r="H1206" s="464"/>
      <c r="I1206" s="464" t="s">
        <v>20</v>
      </c>
      <c r="J1206" s="464"/>
      <c r="K1206" s="464"/>
      <c r="L1206" s="464"/>
      <c r="M1206" s="464"/>
      <c r="N1206" s="464"/>
      <c r="O1206" s="464"/>
      <c r="P1206" s="464"/>
      <c r="Q1206" s="464"/>
      <c r="R1206" s="464"/>
      <c r="S1206" s="464"/>
      <c r="T1206" s="464"/>
      <c r="U1206" s="464"/>
      <c r="V1206" s="464"/>
      <c r="W1206" s="464"/>
      <c r="X1206" s="467"/>
    </row>
    <row r="1207" spans="1:24">
      <c r="A1207" s="490">
        <v>1204</v>
      </c>
      <c r="B1207" s="474" t="s">
        <v>486</v>
      </c>
      <c r="C1207" s="446" t="s">
        <v>490</v>
      </c>
      <c r="D1207" s="446">
        <v>2019</v>
      </c>
      <c r="E1207" s="462" t="s">
        <v>19</v>
      </c>
      <c r="F1207" s="462" t="s">
        <v>2572</v>
      </c>
      <c r="G1207" s="462" t="s">
        <v>20</v>
      </c>
      <c r="H1207" s="464"/>
      <c r="I1207" s="464" t="s">
        <v>20</v>
      </c>
      <c r="J1207" s="464"/>
      <c r="K1207" s="464"/>
      <c r="L1207" s="464"/>
      <c r="M1207" s="464"/>
      <c r="N1207" s="464"/>
      <c r="O1207" s="464"/>
      <c r="P1207" s="464"/>
      <c r="Q1207" s="464"/>
      <c r="R1207" s="464"/>
      <c r="S1207" s="464"/>
      <c r="T1207" s="464"/>
      <c r="U1207" s="464"/>
      <c r="V1207" s="464"/>
      <c r="W1207" s="464"/>
      <c r="X1207" s="467"/>
    </row>
    <row r="1208" spans="1:24">
      <c r="A1208" s="490">
        <v>1205</v>
      </c>
      <c r="B1208" s="474" t="s">
        <v>486</v>
      </c>
      <c r="C1208" s="446" t="s">
        <v>493</v>
      </c>
      <c r="D1208" s="446">
        <v>2005</v>
      </c>
      <c r="E1208" s="462">
        <v>2014</v>
      </c>
      <c r="F1208" s="462" t="s">
        <v>2572</v>
      </c>
      <c r="G1208" s="462" t="s">
        <v>20</v>
      </c>
      <c r="H1208" s="464"/>
      <c r="I1208" s="464" t="s">
        <v>20</v>
      </c>
      <c r="J1208" s="464"/>
      <c r="K1208" s="464"/>
      <c r="L1208" s="464"/>
      <c r="M1208" s="464"/>
      <c r="N1208" s="464"/>
      <c r="O1208" s="464"/>
      <c r="P1208" s="464"/>
      <c r="Q1208" s="464"/>
      <c r="R1208" s="464"/>
      <c r="S1208" s="464"/>
      <c r="T1208" s="464"/>
      <c r="U1208" s="464"/>
      <c r="V1208" s="464"/>
      <c r="W1208" s="464"/>
      <c r="X1208" s="467"/>
    </row>
    <row r="1209" spans="1:24">
      <c r="A1209" s="490">
        <v>1206</v>
      </c>
      <c r="B1209" s="474" t="s">
        <v>486</v>
      </c>
      <c r="C1209" s="446" t="s">
        <v>493</v>
      </c>
      <c r="D1209" s="446">
        <v>2012</v>
      </c>
      <c r="E1209" s="462">
        <v>2019</v>
      </c>
      <c r="F1209" s="462" t="s">
        <v>2572</v>
      </c>
      <c r="G1209" s="462" t="s">
        <v>20</v>
      </c>
      <c r="H1209" s="464"/>
      <c r="I1209" s="464" t="s">
        <v>20</v>
      </c>
      <c r="J1209" s="464"/>
      <c r="K1209" s="464"/>
      <c r="L1209" s="464"/>
      <c r="M1209" s="464"/>
      <c r="N1209" s="464"/>
      <c r="O1209" s="464"/>
      <c r="P1209" s="464"/>
      <c r="Q1209" s="464"/>
      <c r="R1209" s="464"/>
      <c r="S1209" s="464"/>
      <c r="T1209" s="464"/>
      <c r="U1209" s="464"/>
      <c r="V1209" s="464"/>
      <c r="W1209" s="464"/>
      <c r="X1209" s="467"/>
    </row>
    <row r="1210" spans="1:24">
      <c r="A1210" s="490">
        <v>1207</v>
      </c>
      <c r="B1210" s="474" t="s">
        <v>486</v>
      </c>
      <c r="C1210" s="446" t="s">
        <v>493</v>
      </c>
      <c r="D1210" s="446">
        <v>2019</v>
      </c>
      <c r="E1210" s="462" t="s">
        <v>19</v>
      </c>
      <c r="F1210" s="462" t="s">
        <v>2572</v>
      </c>
      <c r="G1210" s="462" t="s">
        <v>20</v>
      </c>
      <c r="H1210" s="464"/>
      <c r="I1210" s="464" t="s">
        <v>20</v>
      </c>
      <c r="J1210" s="464"/>
      <c r="K1210" s="464"/>
      <c r="L1210" s="464"/>
      <c r="M1210" s="464"/>
      <c r="N1210" s="464"/>
      <c r="O1210" s="464"/>
      <c r="P1210" s="464"/>
      <c r="Q1210" s="464"/>
      <c r="R1210" s="464"/>
      <c r="S1210" s="464"/>
      <c r="T1210" s="464"/>
      <c r="U1210" s="464"/>
      <c r="V1210" s="464"/>
      <c r="W1210" s="464"/>
      <c r="X1210" s="467"/>
    </row>
    <row r="1211" spans="1:24">
      <c r="A1211" s="490">
        <v>1208</v>
      </c>
      <c r="B1211" s="474" t="s">
        <v>486</v>
      </c>
      <c r="C1211" s="446" t="s">
        <v>173</v>
      </c>
      <c r="D1211" s="446">
        <v>2013</v>
      </c>
      <c r="E1211" s="462">
        <v>2017</v>
      </c>
      <c r="F1211" s="462" t="s">
        <v>2572</v>
      </c>
      <c r="G1211" s="462" t="s">
        <v>20</v>
      </c>
      <c r="H1211" s="464"/>
      <c r="I1211" s="464" t="s">
        <v>20</v>
      </c>
      <c r="J1211" s="464"/>
      <c r="K1211" s="464"/>
      <c r="L1211" s="464"/>
      <c r="M1211" s="464"/>
      <c r="N1211" s="464"/>
      <c r="O1211" s="464"/>
      <c r="P1211" s="464"/>
      <c r="Q1211" s="464"/>
      <c r="R1211" s="464"/>
      <c r="S1211" s="464"/>
      <c r="T1211" s="464"/>
      <c r="U1211" s="464"/>
      <c r="V1211" s="464"/>
      <c r="W1211" s="464"/>
      <c r="X1211" s="467"/>
    </row>
    <row r="1212" spans="1:24">
      <c r="A1212" s="490">
        <v>1209</v>
      </c>
      <c r="B1212" s="474" t="s">
        <v>486</v>
      </c>
      <c r="C1212" s="446" t="s">
        <v>173</v>
      </c>
      <c r="D1212" s="446">
        <v>2015</v>
      </c>
      <c r="E1212" s="462">
        <v>2022</v>
      </c>
      <c r="F1212" s="462" t="s">
        <v>2572</v>
      </c>
      <c r="G1212" s="470" t="s">
        <v>20</v>
      </c>
      <c r="H1212" s="464"/>
      <c r="I1212" s="464" t="s">
        <v>20</v>
      </c>
      <c r="J1212" s="464"/>
      <c r="K1212" s="464"/>
      <c r="L1212" s="464"/>
      <c r="M1212" s="464"/>
      <c r="N1212" s="464"/>
      <c r="O1212" s="464"/>
      <c r="P1212" s="464"/>
      <c r="Q1212" s="464"/>
      <c r="R1212" s="464"/>
      <c r="S1212" s="464"/>
      <c r="T1212" s="464"/>
      <c r="U1212" s="464"/>
      <c r="V1212" s="464"/>
      <c r="W1212" s="464"/>
      <c r="X1212" s="467"/>
    </row>
    <row r="1213" spans="1:24">
      <c r="A1213" s="490">
        <v>1210</v>
      </c>
      <c r="B1213" s="474" t="s">
        <v>486</v>
      </c>
      <c r="C1213" s="446" t="s">
        <v>173</v>
      </c>
      <c r="D1213" s="446">
        <v>2017</v>
      </c>
      <c r="E1213" s="462" t="s">
        <v>19</v>
      </c>
      <c r="F1213" s="462" t="s">
        <v>2572</v>
      </c>
      <c r="G1213" s="462" t="s">
        <v>20</v>
      </c>
      <c r="H1213" s="464"/>
      <c r="I1213" s="464" t="s">
        <v>20</v>
      </c>
      <c r="J1213" s="464"/>
      <c r="K1213" s="464"/>
      <c r="L1213" s="464"/>
      <c r="M1213" s="464"/>
      <c r="N1213" s="464"/>
      <c r="O1213" s="464"/>
      <c r="P1213" s="464"/>
      <c r="Q1213" s="464"/>
      <c r="R1213" s="464"/>
      <c r="S1213" s="464"/>
      <c r="T1213" s="464"/>
      <c r="U1213" s="464"/>
      <c r="V1213" s="464"/>
      <c r="W1213" s="464"/>
      <c r="X1213" s="467"/>
    </row>
    <row r="1214" spans="1:24">
      <c r="A1214" s="490">
        <v>1211</v>
      </c>
      <c r="B1214" s="474" t="s">
        <v>486</v>
      </c>
      <c r="C1214" s="446" t="s">
        <v>498</v>
      </c>
      <c r="D1214" s="446">
        <v>2002</v>
      </c>
      <c r="E1214" s="462">
        <v>2014</v>
      </c>
      <c r="F1214" s="462" t="s">
        <v>2572</v>
      </c>
      <c r="G1214" s="464"/>
      <c r="H1214" s="464"/>
      <c r="I1214" s="464" t="s">
        <v>20</v>
      </c>
      <c r="J1214" s="464"/>
      <c r="K1214" s="464"/>
      <c r="L1214" s="464"/>
      <c r="M1214" s="464"/>
      <c r="N1214" s="464"/>
      <c r="O1214" s="464"/>
      <c r="P1214" s="464"/>
      <c r="Q1214" s="464"/>
      <c r="R1214" s="464"/>
      <c r="S1214" s="464"/>
      <c r="T1214" s="464"/>
      <c r="U1214" s="464"/>
      <c r="V1214" s="464"/>
      <c r="W1214" s="464"/>
      <c r="X1214" s="467"/>
    </row>
    <row r="1215" spans="1:24">
      <c r="A1215" s="490">
        <v>1212</v>
      </c>
      <c r="B1215" s="474" t="s">
        <v>486</v>
      </c>
      <c r="C1215" s="446" t="s">
        <v>498</v>
      </c>
      <c r="D1215" s="446">
        <v>2015</v>
      </c>
      <c r="E1215" s="462" t="s">
        <v>19</v>
      </c>
      <c r="F1215" s="462" t="s">
        <v>2572</v>
      </c>
      <c r="G1215" s="464" t="s">
        <v>20</v>
      </c>
      <c r="H1215" s="464"/>
      <c r="I1215" s="464" t="s">
        <v>20</v>
      </c>
      <c r="J1215" s="464"/>
      <c r="K1215" s="464"/>
      <c r="L1215" s="464"/>
      <c r="M1215" s="464"/>
      <c r="N1215" s="464"/>
      <c r="O1215" s="464"/>
      <c r="P1215" s="464"/>
      <c r="Q1215" s="464"/>
      <c r="R1215" s="464"/>
      <c r="S1215" s="464"/>
      <c r="T1215" s="464"/>
      <c r="U1215" s="464"/>
      <c r="V1215" s="464"/>
      <c r="W1215" s="464"/>
      <c r="X1215" s="467"/>
    </row>
    <row r="1216" spans="1:24">
      <c r="A1216" s="490">
        <v>1213</v>
      </c>
      <c r="B1216" s="474" t="s">
        <v>486</v>
      </c>
      <c r="C1216" s="446" t="s">
        <v>498</v>
      </c>
      <c r="D1216" s="446">
        <v>2020</v>
      </c>
      <c r="E1216" s="462" t="s">
        <v>19</v>
      </c>
      <c r="F1216" s="462" t="s">
        <v>2572</v>
      </c>
      <c r="G1216" s="464" t="s">
        <v>20</v>
      </c>
      <c r="H1216" s="464"/>
      <c r="I1216" s="464" t="s">
        <v>20</v>
      </c>
      <c r="J1216" s="464"/>
      <c r="K1216" s="464"/>
      <c r="L1216" s="464"/>
      <c r="M1216" s="464"/>
      <c r="N1216" s="464"/>
      <c r="O1216" s="464"/>
      <c r="P1216" s="464"/>
      <c r="Q1216" s="464"/>
      <c r="R1216" s="464"/>
      <c r="S1216" s="464"/>
      <c r="T1216" s="464"/>
      <c r="U1216" s="464"/>
      <c r="V1216" s="464"/>
      <c r="W1216" s="464"/>
      <c r="X1216" s="467"/>
    </row>
    <row r="1217" spans="1:24">
      <c r="A1217" s="490">
        <v>1214</v>
      </c>
      <c r="B1217" s="474" t="s">
        <v>486</v>
      </c>
      <c r="C1217" s="446" t="s">
        <v>1269</v>
      </c>
      <c r="D1217" s="446">
        <v>2005</v>
      </c>
      <c r="E1217" s="462">
        <v>2014</v>
      </c>
      <c r="F1217" s="462" t="s">
        <v>2572</v>
      </c>
      <c r="G1217" s="464" t="s">
        <v>20</v>
      </c>
      <c r="H1217" s="464"/>
      <c r="I1217" s="464" t="s">
        <v>20</v>
      </c>
      <c r="J1217" s="464"/>
      <c r="K1217" s="464"/>
      <c r="L1217" s="464"/>
      <c r="M1217" s="464"/>
      <c r="N1217" s="464"/>
      <c r="O1217" s="464"/>
      <c r="P1217" s="464"/>
      <c r="Q1217" s="464"/>
      <c r="R1217" s="464"/>
      <c r="S1217" s="464"/>
      <c r="T1217" s="464"/>
      <c r="U1217" s="464"/>
      <c r="V1217" s="464"/>
      <c r="W1217" s="464"/>
      <c r="X1217" s="467"/>
    </row>
    <row r="1218" spans="1:24">
      <c r="A1218" s="490">
        <v>1215</v>
      </c>
      <c r="B1218" s="474" t="s">
        <v>486</v>
      </c>
      <c r="C1218" s="446" t="s">
        <v>499</v>
      </c>
      <c r="D1218" s="446">
        <v>2021</v>
      </c>
      <c r="E1218" s="462" t="s">
        <v>19</v>
      </c>
      <c r="F1218" s="462" t="s">
        <v>2572</v>
      </c>
      <c r="G1218" s="464" t="s">
        <v>20</v>
      </c>
      <c r="H1218" s="464"/>
      <c r="I1218" s="464" t="s">
        <v>20</v>
      </c>
      <c r="J1218" s="464"/>
      <c r="K1218" s="464"/>
      <c r="L1218" s="464"/>
      <c r="M1218" s="464"/>
      <c r="N1218" s="464"/>
      <c r="O1218" s="464"/>
      <c r="P1218" s="464"/>
      <c r="Q1218" s="464"/>
      <c r="R1218" s="464"/>
      <c r="S1218" s="464"/>
      <c r="T1218" s="464"/>
      <c r="U1218" s="464"/>
      <c r="V1218" s="464"/>
      <c r="W1218" s="464"/>
      <c r="X1218" s="467"/>
    </row>
    <row r="1219" spans="1:24">
      <c r="A1219" s="490">
        <v>1216</v>
      </c>
      <c r="B1219" s="474" t="s">
        <v>486</v>
      </c>
      <c r="C1219" s="446" t="s">
        <v>1270</v>
      </c>
      <c r="D1219" s="446">
        <v>2021</v>
      </c>
      <c r="E1219" s="462" t="s">
        <v>19</v>
      </c>
      <c r="F1219" s="462" t="s">
        <v>2572</v>
      </c>
      <c r="G1219" s="464" t="s">
        <v>20</v>
      </c>
      <c r="H1219" s="464"/>
      <c r="I1219" s="464" t="s">
        <v>20</v>
      </c>
      <c r="J1219" s="464"/>
      <c r="K1219" s="464"/>
      <c r="L1219" s="464"/>
      <c r="M1219" s="464"/>
      <c r="N1219" s="464"/>
      <c r="O1219" s="464"/>
      <c r="P1219" s="464"/>
      <c r="Q1219" s="464"/>
      <c r="R1219" s="464"/>
      <c r="S1219" s="464"/>
      <c r="T1219" s="464"/>
      <c r="U1219" s="464"/>
      <c r="V1219" s="464"/>
      <c r="W1219" s="464"/>
      <c r="X1219" s="467"/>
    </row>
    <row r="1220" spans="1:24">
      <c r="A1220" s="490">
        <v>1217</v>
      </c>
      <c r="B1220" s="474" t="s">
        <v>486</v>
      </c>
      <c r="C1220" s="446" t="s">
        <v>500</v>
      </c>
      <c r="D1220" s="446">
        <v>2009</v>
      </c>
      <c r="E1220" s="462">
        <v>2016</v>
      </c>
      <c r="F1220" s="462" t="s">
        <v>2572</v>
      </c>
      <c r="G1220" s="464" t="s">
        <v>20</v>
      </c>
      <c r="H1220" s="464"/>
      <c r="I1220" s="464" t="s">
        <v>20</v>
      </c>
      <c r="J1220" s="464"/>
      <c r="K1220" s="464"/>
      <c r="L1220" s="464"/>
      <c r="M1220" s="464"/>
      <c r="N1220" s="464"/>
      <c r="O1220" s="464"/>
      <c r="P1220" s="464"/>
      <c r="Q1220" s="464"/>
      <c r="R1220" s="464"/>
      <c r="S1220" s="464"/>
      <c r="T1220" s="464"/>
      <c r="U1220" s="464"/>
      <c r="V1220" s="464"/>
      <c r="W1220" s="464"/>
      <c r="X1220" s="467"/>
    </row>
    <row r="1221" spans="1:24">
      <c r="A1221" s="490">
        <v>1218</v>
      </c>
      <c r="B1221" s="474" t="s">
        <v>486</v>
      </c>
      <c r="C1221" s="446" t="s">
        <v>1271</v>
      </c>
      <c r="D1221" s="446">
        <v>2004</v>
      </c>
      <c r="E1221" s="462">
        <v>2012</v>
      </c>
      <c r="F1221" s="462" t="s">
        <v>2572</v>
      </c>
      <c r="G1221" s="464" t="s">
        <v>20</v>
      </c>
      <c r="H1221" s="464"/>
      <c r="I1221" s="464" t="s">
        <v>20</v>
      </c>
      <c r="J1221" s="464"/>
      <c r="K1221" s="464"/>
      <c r="L1221" s="464"/>
      <c r="M1221" s="464"/>
      <c r="N1221" s="464"/>
      <c r="O1221" s="464"/>
      <c r="P1221" s="464"/>
      <c r="Q1221" s="464"/>
      <c r="R1221" s="464"/>
      <c r="S1221" s="464"/>
      <c r="T1221" s="464"/>
      <c r="U1221" s="464"/>
      <c r="V1221" s="464"/>
      <c r="W1221" s="464"/>
      <c r="X1221" s="467"/>
    </row>
    <row r="1222" spans="1:24">
      <c r="A1222" s="490">
        <v>1219</v>
      </c>
      <c r="B1222" s="474" t="s">
        <v>486</v>
      </c>
      <c r="C1222" s="446" t="s">
        <v>502</v>
      </c>
      <c r="D1222" s="446">
        <v>2015</v>
      </c>
      <c r="E1222" s="462" t="s">
        <v>19</v>
      </c>
      <c r="F1222" s="462" t="s">
        <v>2572</v>
      </c>
      <c r="G1222" s="464" t="s">
        <v>20</v>
      </c>
      <c r="H1222" s="464"/>
      <c r="I1222" s="464" t="s">
        <v>20</v>
      </c>
      <c r="J1222" s="464"/>
      <c r="K1222" s="464"/>
      <c r="L1222" s="464"/>
      <c r="M1222" s="464"/>
      <c r="N1222" s="464"/>
      <c r="O1222" s="464"/>
      <c r="P1222" s="464"/>
      <c r="Q1222" s="464"/>
      <c r="R1222" s="464"/>
      <c r="S1222" s="464"/>
      <c r="T1222" s="464"/>
      <c r="U1222" s="464"/>
      <c r="V1222" s="464"/>
      <c r="W1222" s="464"/>
      <c r="X1222" s="467"/>
    </row>
    <row r="1223" spans="1:24">
      <c r="A1223" s="490">
        <v>1220</v>
      </c>
      <c r="B1223" s="474" t="s">
        <v>486</v>
      </c>
      <c r="C1223" s="446" t="s">
        <v>503</v>
      </c>
      <c r="D1223" s="446">
        <v>2007</v>
      </c>
      <c r="E1223" s="462">
        <v>2021</v>
      </c>
      <c r="F1223" s="462" t="s">
        <v>2572</v>
      </c>
      <c r="G1223" s="464" t="s">
        <v>20</v>
      </c>
      <c r="H1223" s="464"/>
      <c r="I1223" s="464" t="s">
        <v>20</v>
      </c>
      <c r="J1223" s="464"/>
      <c r="K1223" s="464"/>
      <c r="L1223" s="464"/>
      <c r="M1223" s="464"/>
      <c r="N1223" s="464"/>
      <c r="O1223" s="464"/>
      <c r="P1223" s="464"/>
      <c r="Q1223" s="464"/>
      <c r="R1223" s="464"/>
      <c r="S1223" s="464"/>
      <c r="T1223" s="464"/>
      <c r="U1223" s="464"/>
      <c r="V1223" s="464"/>
      <c r="W1223" s="464"/>
      <c r="X1223" s="467"/>
    </row>
    <row r="1224" spans="1:24">
      <c r="A1224" s="490">
        <v>1221</v>
      </c>
      <c r="B1224" s="474" t="s">
        <v>486</v>
      </c>
      <c r="C1224" s="446" t="s">
        <v>503</v>
      </c>
      <c r="D1224" s="446">
        <v>2012</v>
      </c>
      <c r="E1224" s="462" t="s">
        <v>19</v>
      </c>
      <c r="F1224" s="462" t="s">
        <v>2572</v>
      </c>
      <c r="G1224" s="464" t="s">
        <v>20</v>
      </c>
      <c r="H1224" s="464"/>
      <c r="I1224" s="464" t="s">
        <v>20</v>
      </c>
      <c r="J1224" s="464"/>
      <c r="K1224" s="464"/>
      <c r="L1224" s="464"/>
      <c r="M1224" s="464"/>
      <c r="N1224" s="464"/>
      <c r="O1224" s="464"/>
      <c r="P1224" s="464"/>
      <c r="Q1224" s="464"/>
      <c r="R1224" s="464"/>
      <c r="S1224" s="464"/>
      <c r="T1224" s="464"/>
      <c r="U1224" s="464"/>
      <c r="V1224" s="464"/>
      <c r="W1224" s="464"/>
      <c r="X1224" s="467"/>
    </row>
    <row r="1225" spans="1:24">
      <c r="A1225" s="490">
        <v>1222</v>
      </c>
      <c r="B1225" s="474" t="s">
        <v>486</v>
      </c>
      <c r="C1225" s="446" t="s">
        <v>503</v>
      </c>
      <c r="D1225" s="446">
        <v>2021</v>
      </c>
      <c r="E1225" s="462" t="s">
        <v>19</v>
      </c>
      <c r="F1225" s="462" t="s">
        <v>2572</v>
      </c>
      <c r="G1225" s="464" t="s">
        <v>20</v>
      </c>
      <c r="H1225" s="464"/>
      <c r="I1225" s="464" t="s">
        <v>20</v>
      </c>
      <c r="J1225" s="464"/>
      <c r="K1225" s="464"/>
      <c r="L1225" s="464"/>
      <c r="M1225" s="464"/>
      <c r="N1225" s="464"/>
      <c r="O1225" s="464"/>
      <c r="P1225" s="464"/>
      <c r="Q1225" s="464"/>
      <c r="R1225" s="464"/>
      <c r="S1225" s="464"/>
      <c r="T1225" s="464"/>
      <c r="U1225" s="464"/>
      <c r="V1225" s="464"/>
      <c r="W1225" s="464"/>
      <c r="X1225" s="467"/>
    </row>
    <row r="1226" spans="1:24">
      <c r="A1226" s="490">
        <v>1223</v>
      </c>
      <c r="B1226" s="474" t="s">
        <v>486</v>
      </c>
      <c r="C1226" s="446" t="s">
        <v>1762</v>
      </c>
      <c r="D1226" s="446">
        <v>2013</v>
      </c>
      <c r="E1226" s="462">
        <v>2019</v>
      </c>
      <c r="F1226" s="462" t="s">
        <v>2572</v>
      </c>
      <c r="G1226" s="464" t="s">
        <v>20</v>
      </c>
      <c r="H1226" s="464"/>
      <c r="I1226" s="464" t="s">
        <v>20</v>
      </c>
      <c r="J1226" s="464"/>
      <c r="K1226" s="464"/>
      <c r="L1226" s="464"/>
      <c r="M1226" s="464"/>
      <c r="N1226" s="464"/>
      <c r="O1226" s="464"/>
      <c r="P1226" s="464"/>
      <c r="Q1226" s="464"/>
      <c r="R1226" s="464"/>
      <c r="S1226" s="464"/>
      <c r="T1226" s="464"/>
      <c r="U1226" s="464"/>
      <c r="V1226" s="464"/>
      <c r="W1226" s="464"/>
      <c r="X1226" s="467"/>
    </row>
    <row r="1227" spans="1:24">
      <c r="A1227" s="490">
        <v>1224</v>
      </c>
      <c r="B1227" s="474" t="s">
        <v>486</v>
      </c>
      <c r="C1227" s="446" t="s">
        <v>504</v>
      </c>
      <c r="D1227" s="446">
        <v>2019</v>
      </c>
      <c r="E1227" s="462" t="s">
        <v>19</v>
      </c>
      <c r="F1227" s="462" t="s">
        <v>2572</v>
      </c>
      <c r="G1227" s="464" t="s">
        <v>20</v>
      </c>
      <c r="H1227" s="464"/>
      <c r="I1227" s="464" t="s">
        <v>20</v>
      </c>
      <c r="J1227" s="464"/>
      <c r="K1227" s="464"/>
      <c r="L1227" s="464"/>
      <c r="M1227" s="464"/>
      <c r="N1227" s="464"/>
      <c r="O1227" s="464"/>
      <c r="P1227" s="464"/>
      <c r="Q1227" s="464"/>
      <c r="R1227" s="464"/>
      <c r="S1227" s="464"/>
      <c r="T1227" s="464"/>
      <c r="U1227" s="464"/>
      <c r="V1227" s="464"/>
      <c r="W1227" s="464"/>
      <c r="X1227" s="467"/>
    </row>
    <row r="1228" spans="1:24">
      <c r="A1228" s="490">
        <v>1225</v>
      </c>
      <c r="B1228" s="474" t="s">
        <v>486</v>
      </c>
      <c r="C1228" s="446" t="s">
        <v>504</v>
      </c>
      <c r="D1228" s="446">
        <v>2021</v>
      </c>
      <c r="E1228" s="462" t="s">
        <v>19</v>
      </c>
      <c r="F1228" s="462" t="s">
        <v>2572</v>
      </c>
      <c r="G1228" s="464" t="s">
        <v>20</v>
      </c>
      <c r="H1228" s="464"/>
      <c r="I1228" s="464" t="s">
        <v>20</v>
      </c>
      <c r="J1228" s="464"/>
      <c r="K1228" s="464"/>
      <c r="L1228" s="464"/>
      <c r="M1228" s="464"/>
      <c r="N1228" s="464"/>
      <c r="O1228" s="464"/>
      <c r="P1228" s="464"/>
      <c r="Q1228" s="464"/>
      <c r="R1228" s="464"/>
      <c r="S1228" s="464"/>
      <c r="T1228" s="464"/>
      <c r="U1228" s="464"/>
      <c r="V1228" s="464"/>
      <c r="W1228" s="464"/>
      <c r="X1228" s="467"/>
    </row>
    <row r="1229" spans="1:24">
      <c r="A1229" s="490">
        <v>1226</v>
      </c>
      <c r="B1229" s="474" t="s">
        <v>486</v>
      </c>
      <c r="C1229" s="446" t="s">
        <v>506</v>
      </c>
      <c r="D1229" s="446">
        <v>2006</v>
      </c>
      <c r="E1229" s="462">
        <v>2015</v>
      </c>
      <c r="F1229" s="462" t="s">
        <v>2572</v>
      </c>
      <c r="G1229" s="464" t="s">
        <v>20</v>
      </c>
      <c r="H1229" s="464"/>
      <c r="I1229" s="464" t="s">
        <v>20</v>
      </c>
      <c r="J1229" s="464"/>
      <c r="K1229" s="464"/>
      <c r="L1229" s="464"/>
      <c r="M1229" s="464"/>
      <c r="N1229" s="464"/>
      <c r="O1229" s="464"/>
      <c r="P1229" s="464"/>
      <c r="Q1229" s="464"/>
      <c r="R1229" s="464"/>
      <c r="S1229" s="464"/>
      <c r="T1229" s="464"/>
      <c r="U1229" s="464"/>
      <c r="V1229" s="464"/>
      <c r="W1229" s="464"/>
      <c r="X1229" s="467"/>
    </row>
    <row r="1230" spans="1:24">
      <c r="A1230" s="490">
        <v>1227</v>
      </c>
      <c r="B1230" s="474" t="s">
        <v>486</v>
      </c>
      <c r="C1230" s="446" t="s">
        <v>506</v>
      </c>
      <c r="D1230" s="446">
        <v>2008</v>
      </c>
      <c r="E1230" s="462">
        <v>2017</v>
      </c>
      <c r="F1230" s="462" t="s">
        <v>2572</v>
      </c>
      <c r="G1230" s="464" t="s">
        <v>20</v>
      </c>
      <c r="H1230" s="464"/>
      <c r="I1230" s="464" t="s">
        <v>20</v>
      </c>
      <c r="J1230" s="464"/>
      <c r="K1230" s="464"/>
      <c r="L1230" s="464"/>
      <c r="M1230" s="464"/>
      <c r="N1230" s="464"/>
      <c r="O1230" s="464"/>
      <c r="P1230" s="464"/>
      <c r="Q1230" s="464"/>
      <c r="R1230" s="464"/>
      <c r="S1230" s="464"/>
      <c r="T1230" s="464"/>
      <c r="U1230" s="464"/>
      <c r="V1230" s="464"/>
      <c r="W1230" s="464"/>
      <c r="X1230" s="467"/>
    </row>
    <row r="1231" spans="1:24">
      <c r="A1231" s="490">
        <v>1228</v>
      </c>
      <c r="B1231" s="474" t="s">
        <v>486</v>
      </c>
      <c r="C1231" s="446" t="s">
        <v>506</v>
      </c>
      <c r="D1231" s="446">
        <v>2016</v>
      </c>
      <c r="E1231" s="462" t="s">
        <v>19</v>
      </c>
      <c r="F1231" s="462" t="s">
        <v>2572</v>
      </c>
      <c r="G1231" s="464" t="s">
        <v>20</v>
      </c>
      <c r="H1231" s="464"/>
      <c r="I1231" s="464" t="s">
        <v>20</v>
      </c>
      <c r="J1231" s="464"/>
      <c r="K1231" s="464"/>
      <c r="L1231" s="464"/>
      <c r="M1231" s="464"/>
      <c r="N1231" s="464"/>
      <c r="O1231" s="464"/>
      <c r="P1231" s="464"/>
      <c r="Q1231" s="464"/>
      <c r="R1231" s="464"/>
      <c r="S1231" s="464"/>
      <c r="T1231" s="464"/>
      <c r="U1231" s="464"/>
      <c r="V1231" s="464"/>
      <c r="W1231" s="464"/>
      <c r="X1231" s="467"/>
    </row>
    <row r="1232" spans="1:24">
      <c r="A1232" s="490">
        <v>1229</v>
      </c>
      <c r="B1232" s="474" t="s">
        <v>486</v>
      </c>
      <c r="C1232" s="446" t="s">
        <v>508</v>
      </c>
      <c r="D1232" s="446">
        <v>2015</v>
      </c>
      <c r="E1232" s="462" t="s">
        <v>19</v>
      </c>
      <c r="F1232" s="462" t="s">
        <v>2572</v>
      </c>
      <c r="G1232" s="464" t="s">
        <v>20</v>
      </c>
      <c r="H1232" s="464"/>
      <c r="I1232" s="464" t="s">
        <v>20</v>
      </c>
      <c r="J1232" s="464"/>
      <c r="K1232" s="464"/>
      <c r="L1232" s="464"/>
      <c r="M1232" s="464"/>
      <c r="N1232" s="464"/>
      <c r="O1232" s="464"/>
      <c r="P1232" s="464"/>
      <c r="Q1232" s="464"/>
      <c r="R1232" s="464"/>
      <c r="S1232" s="464"/>
      <c r="T1232" s="464"/>
      <c r="U1232" s="464"/>
      <c r="V1232" s="464"/>
      <c r="W1232" s="464"/>
      <c r="X1232" s="467"/>
    </row>
    <row r="1233" spans="1:24">
      <c r="A1233" s="490">
        <v>1230</v>
      </c>
      <c r="B1233" s="474" t="s">
        <v>486</v>
      </c>
      <c r="C1233" s="446" t="s">
        <v>509</v>
      </c>
      <c r="D1233" s="446">
        <v>2001</v>
      </c>
      <c r="E1233" s="462">
        <v>2007</v>
      </c>
      <c r="F1233" s="462" t="s">
        <v>2572</v>
      </c>
      <c r="G1233" s="464"/>
      <c r="H1233" s="464"/>
      <c r="I1233" s="464" t="s">
        <v>20</v>
      </c>
      <c r="J1233" s="464"/>
      <c r="K1233" s="464"/>
      <c r="L1233" s="464"/>
      <c r="M1233" s="464"/>
      <c r="N1233" s="464"/>
      <c r="O1233" s="464"/>
      <c r="P1233" s="464"/>
      <c r="Q1233" s="464"/>
      <c r="R1233" s="464"/>
      <c r="S1233" s="464"/>
      <c r="T1233" s="464"/>
      <c r="U1233" s="464"/>
      <c r="V1233" s="464"/>
      <c r="W1233" s="464"/>
      <c r="X1233" s="467"/>
    </row>
    <row r="1234" spans="1:24">
      <c r="A1234" s="490">
        <v>1231</v>
      </c>
      <c r="B1234" s="474" t="s">
        <v>486</v>
      </c>
      <c r="C1234" s="446" t="s">
        <v>509</v>
      </c>
      <c r="D1234" s="446">
        <v>2007</v>
      </c>
      <c r="E1234" s="462">
        <v>2015</v>
      </c>
      <c r="F1234" s="462" t="s">
        <v>2572</v>
      </c>
      <c r="G1234" s="464" t="s">
        <v>20</v>
      </c>
      <c r="H1234" s="464"/>
      <c r="I1234" s="464" t="s">
        <v>20</v>
      </c>
      <c r="J1234" s="464"/>
      <c r="K1234" s="464"/>
      <c r="L1234" s="464"/>
      <c r="M1234" s="464"/>
      <c r="N1234" s="464"/>
      <c r="O1234" s="464"/>
      <c r="P1234" s="464"/>
      <c r="Q1234" s="464"/>
      <c r="R1234" s="464"/>
      <c r="S1234" s="464"/>
      <c r="T1234" s="464"/>
      <c r="U1234" s="464"/>
      <c r="V1234" s="464"/>
      <c r="W1234" s="464"/>
      <c r="X1234" s="467"/>
    </row>
    <row r="1235" spans="1:24">
      <c r="A1235" s="490">
        <v>1232</v>
      </c>
      <c r="B1235" s="474" t="s">
        <v>486</v>
      </c>
      <c r="C1235" s="446" t="s">
        <v>509</v>
      </c>
      <c r="D1235" s="446">
        <v>2008</v>
      </c>
      <c r="E1235" s="462">
        <v>2015</v>
      </c>
      <c r="F1235" s="462" t="s">
        <v>2572</v>
      </c>
      <c r="G1235" s="464" t="s">
        <v>20</v>
      </c>
      <c r="H1235" s="464"/>
      <c r="I1235" s="464" t="s">
        <v>20</v>
      </c>
      <c r="J1235" s="464"/>
      <c r="K1235" s="464"/>
      <c r="L1235" s="464"/>
      <c r="M1235" s="464"/>
      <c r="N1235" s="464"/>
      <c r="O1235" s="464"/>
      <c r="P1235" s="464"/>
      <c r="Q1235" s="464"/>
      <c r="R1235" s="464"/>
      <c r="S1235" s="464"/>
      <c r="T1235" s="464"/>
      <c r="U1235" s="464"/>
      <c r="V1235" s="464"/>
      <c r="W1235" s="464"/>
      <c r="X1235" s="467"/>
    </row>
    <row r="1236" spans="1:24">
      <c r="A1236" s="490">
        <v>1233</v>
      </c>
      <c r="B1236" s="474" t="s">
        <v>486</v>
      </c>
      <c r="C1236" s="446" t="s">
        <v>512</v>
      </c>
      <c r="D1236" s="446">
        <v>2010</v>
      </c>
      <c r="E1236" s="462">
        <v>2015</v>
      </c>
      <c r="F1236" s="462" t="s">
        <v>2572</v>
      </c>
      <c r="G1236" s="464" t="s">
        <v>20</v>
      </c>
      <c r="H1236" s="464"/>
      <c r="I1236" s="464" t="s">
        <v>20</v>
      </c>
      <c r="J1236" s="464"/>
      <c r="K1236" s="464"/>
      <c r="L1236" s="464"/>
      <c r="M1236" s="464"/>
      <c r="N1236" s="464"/>
      <c r="O1236" s="464"/>
      <c r="P1236" s="464"/>
      <c r="Q1236" s="464"/>
      <c r="R1236" s="464"/>
      <c r="S1236" s="464"/>
      <c r="T1236" s="464"/>
      <c r="U1236" s="464"/>
      <c r="V1236" s="464"/>
      <c r="W1236" s="464"/>
      <c r="X1236" s="467"/>
    </row>
    <row r="1237" spans="1:24">
      <c r="A1237" s="490">
        <v>1234</v>
      </c>
      <c r="B1237" s="474" t="s">
        <v>486</v>
      </c>
      <c r="C1237" s="446" t="s">
        <v>175</v>
      </c>
      <c r="D1237" s="446">
        <v>2012</v>
      </c>
      <c r="E1237" s="462" t="s">
        <v>19</v>
      </c>
      <c r="F1237" s="462" t="s">
        <v>2572</v>
      </c>
      <c r="G1237" s="464" t="s">
        <v>20</v>
      </c>
      <c r="H1237" s="464"/>
      <c r="I1237" s="464" t="s">
        <v>20</v>
      </c>
      <c r="J1237" s="464"/>
      <c r="K1237" s="464"/>
      <c r="L1237" s="464"/>
      <c r="M1237" s="464"/>
      <c r="N1237" s="464"/>
      <c r="O1237" s="464"/>
      <c r="P1237" s="464"/>
      <c r="Q1237" s="464"/>
      <c r="R1237" s="464"/>
      <c r="S1237" s="464"/>
      <c r="T1237" s="464"/>
      <c r="U1237" s="464"/>
      <c r="V1237" s="464"/>
      <c r="W1237" s="464"/>
      <c r="X1237" s="467"/>
    </row>
    <row r="1238" spans="1:24">
      <c r="A1238" s="490">
        <v>1235</v>
      </c>
      <c r="B1238" s="474" t="s">
        <v>486</v>
      </c>
      <c r="C1238" s="446" t="s">
        <v>1763</v>
      </c>
      <c r="D1238" s="446">
        <v>2012</v>
      </c>
      <c r="E1238" s="462" t="s">
        <v>19</v>
      </c>
      <c r="F1238" s="462" t="s">
        <v>2572</v>
      </c>
      <c r="G1238" s="464" t="s">
        <v>20</v>
      </c>
      <c r="H1238" s="464"/>
      <c r="I1238" s="464" t="s">
        <v>20</v>
      </c>
      <c r="J1238" s="464"/>
      <c r="K1238" s="464"/>
      <c r="L1238" s="464"/>
      <c r="M1238" s="464"/>
      <c r="N1238" s="464"/>
      <c r="O1238" s="464"/>
      <c r="P1238" s="464"/>
      <c r="Q1238" s="464"/>
      <c r="R1238" s="464"/>
      <c r="S1238" s="464"/>
      <c r="T1238" s="464"/>
      <c r="U1238" s="464"/>
      <c r="V1238" s="464"/>
      <c r="W1238" s="464"/>
      <c r="X1238" s="467"/>
    </row>
    <row r="1239" spans="1:24">
      <c r="A1239" s="490">
        <v>1236</v>
      </c>
      <c r="B1239" s="474" t="s">
        <v>486</v>
      </c>
      <c r="C1239" s="446" t="s">
        <v>514</v>
      </c>
      <c r="D1239" s="446">
        <v>2005</v>
      </c>
      <c r="E1239" s="462">
        <v>2014</v>
      </c>
      <c r="F1239" s="462" t="s">
        <v>2572</v>
      </c>
      <c r="G1239" s="464" t="s">
        <v>20</v>
      </c>
      <c r="H1239" s="464"/>
      <c r="I1239" s="464" t="s">
        <v>20</v>
      </c>
      <c r="J1239" s="464"/>
      <c r="K1239" s="464"/>
      <c r="L1239" s="464"/>
      <c r="M1239" s="464"/>
      <c r="N1239" s="464"/>
      <c r="O1239" s="464"/>
      <c r="P1239" s="464"/>
      <c r="Q1239" s="464"/>
      <c r="R1239" s="464"/>
      <c r="S1239" s="464"/>
      <c r="T1239" s="464"/>
      <c r="U1239" s="464"/>
      <c r="V1239" s="464"/>
      <c r="W1239" s="464"/>
      <c r="X1239" s="467"/>
    </row>
    <row r="1240" spans="1:24">
      <c r="A1240" s="490">
        <v>1237</v>
      </c>
      <c r="B1240" s="474" t="s">
        <v>486</v>
      </c>
      <c r="C1240" s="446" t="s">
        <v>514</v>
      </c>
      <c r="D1240" s="446">
        <v>2012</v>
      </c>
      <c r="E1240" s="462">
        <v>2019</v>
      </c>
      <c r="F1240" s="462" t="s">
        <v>2572</v>
      </c>
      <c r="G1240" s="464" t="s">
        <v>20</v>
      </c>
      <c r="H1240" s="464"/>
      <c r="I1240" s="464" t="s">
        <v>20</v>
      </c>
      <c r="J1240" s="464"/>
      <c r="K1240" s="464"/>
      <c r="L1240" s="464"/>
      <c r="M1240" s="464"/>
      <c r="N1240" s="464"/>
      <c r="O1240" s="464"/>
      <c r="P1240" s="464"/>
      <c r="Q1240" s="464"/>
      <c r="R1240" s="464"/>
      <c r="S1240" s="464"/>
      <c r="T1240" s="464"/>
      <c r="U1240" s="464"/>
      <c r="V1240" s="464"/>
      <c r="W1240" s="464"/>
      <c r="X1240" s="467"/>
    </row>
    <row r="1241" spans="1:24">
      <c r="A1241" s="490">
        <v>1238</v>
      </c>
      <c r="B1241" s="474" t="s">
        <v>486</v>
      </c>
      <c r="C1241" s="446" t="s">
        <v>514</v>
      </c>
      <c r="D1241" s="446">
        <v>2019</v>
      </c>
      <c r="E1241" s="462" t="s">
        <v>19</v>
      </c>
      <c r="F1241" s="462" t="s">
        <v>2572</v>
      </c>
      <c r="G1241" s="464" t="s">
        <v>20</v>
      </c>
      <c r="H1241" s="464"/>
      <c r="I1241" s="464" t="s">
        <v>20</v>
      </c>
      <c r="J1241" s="464"/>
      <c r="K1241" s="464"/>
      <c r="L1241" s="464"/>
      <c r="M1241" s="464"/>
      <c r="N1241" s="464"/>
      <c r="O1241" s="464"/>
      <c r="P1241" s="464"/>
      <c r="Q1241" s="464"/>
      <c r="R1241" s="464"/>
      <c r="S1241" s="464"/>
      <c r="T1241" s="464"/>
      <c r="U1241" s="464"/>
      <c r="V1241" s="464"/>
      <c r="W1241" s="464"/>
      <c r="X1241" s="467"/>
    </row>
    <row r="1242" spans="1:24">
      <c r="A1242" s="490">
        <v>1239</v>
      </c>
      <c r="B1242" s="474" t="s">
        <v>486</v>
      </c>
      <c r="C1242" s="446" t="s">
        <v>515</v>
      </c>
      <c r="D1242" s="446">
        <v>2010</v>
      </c>
      <c r="E1242" s="462" t="s">
        <v>19</v>
      </c>
      <c r="F1242" s="462" t="s">
        <v>2572</v>
      </c>
      <c r="G1242" s="464" t="s">
        <v>20</v>
      </c>
      <c r="H1242" s="464" t="s">
        <v>20</v>
      </c>
      <c r="I1242" s="464" t="s">
        <v>20</v>
      </c>
      <c r="J1242" s="464"/>
      <c r="K1242" s="464"/>
      <c r="L1242" s="464"/>
      <c r="M1242" s="464"/>
      <c r="N1242" s="464"/>
      <c r="O1242" s="464"/>
      <c r="P1242" s="464"/>
      <c r="Q1242" s="464"/>
      <c r="R1242" s="464"/>
      <c r="S1242" s="464"/>
      <c r="T1242" s="464"/>
      <c r="U1242" s="464"/>
      <c r="V1242" s="464"/>
      <c r="W1242" s="464"/>
      <c r="X1242" s="467"/>
    </row>
    <row r="1243" spans="1:24">
      <c r="A1243" s="490">
        <v>1240</v>
      </c>
      <c r="B1243" s="474" t="s">
        <v>486</v>
      </c>
      <c r="C1243" s="446" t="s">
        <v>515</v>
      </c>
      <c r="D1243" s="446">
        <v>2025</v>
      </c>
      <c r="E1243" s="462" t="s">
        <v>19</v>
      </c>
      <c r="F1243" s="462" t="s">
        <v>2572</v>
      </c>
      <c r="G1243" s="464" t="s">
        <v>20</v>
      </c>
      <c r="H1243" s="464" t="s">
        <v>20</v>
      </c>
      <c r="I1243" s="464" t="s">
        <v>20</v>
      </c>
      <c r="J1243" s="464"/>
      <c r="K1243" s="464"/>
      <c r="L1243" s="464"/>
      <c r="M1243" s="464"/>
      <c r="N1243" s="464"/>
      <c r="O1243" s="464"/>
      <c r="P1243" s="464"/>
      <c r="Q1243" s="464"/>
      <c r="R1243" s="464"/>
      <c r="S1243" s="464"/>
      <c r="T1243" s="464"/>
      <c r="U1243" s="464"/>
      <c r="V1243" s="464"/>
      <c r="W1243" s="464"/>
      <c r="X1243" s="467"/>
    </row>
    <row r="1244" spans="1:24">
      <c r="A1244" s="490">
        <v>1241</v>
      </c>
      <c r="B1244" s="474" t="s">
        <v>486</v>
      </c>
      <c r="C1244" s="446" t="s">
        <v>1920</v>
      </c>
      <c r="D1244" s="446">
        <v>2007</v>
      </c>
      <c r="E1244" s="462" t="s">
        <v>19</v>
      </c>
      <c r="F1244" s="462" t="s">
        <v>2572</v>
      </c>
      <c r="G1244" s="464" t="s">
        <v>20</v>
      </c>
      <c r="H1244" s="464" t="s">
        <v>20</v>
      </c>
      <c r="I1244" s="464" t="s">
        <v>20</v>
      </c>
      <c r="J1244" s="464"/>
      <c r="K1244" s="464"/>
      <c r="L1244" s="464"/>
      <c r="M1244" s="464"/>
      <c r="N1244" s="464"/>
      <c r="O1244" s="464"/>
      <c r="P1244" s="464"/>
      <c r="Q1244" s="464"/>
      <c r="R1244" s="464"/>
      <c r="S1244" s="464"/>
      <c r="T1244" s="464"/>
      <c r="U1244" s="464"/>
      <c r="V1244" s="464"/>
      <c r="W1244" s="464"/>
      <c r="X1244" s="467"/>
    </row>
    <row r="1245" spans="1:24">
      <c r="A1245" s="490">
        <v>1242</v>
      </c>
      <c r="B1245" s="474" t="s">
        <v>486</v>
      </c>
      <c r="C1245" s="446" t="s">
        <v>517</v>
      </c>
      <c r="D1245" s="446">
        <v>2001</v>
      </c>
      <c r="E1245" s="462">
        <v>2009</v>
      </c>
      <c r="F1245" s="462" t="s">
        <v>2572</v>
      </c>
      <c r="G1245" s="464" t="s">
        <v>20</v>
      </c>
      <c r="H1245" s="464"/>
      <c r="I1245" s="464" t="s">
        <v>20</v>
      </c>
      <c r="J1245" s="464"/>
      <c r="K1245" s="464"/>
      <c r="L1245" s="464"/>
      <c r="M1245" s="464"/>
      <c r="N1245" s="464"/>
      <c r="O1245" s="464"/>
      <c r="P1245" s="464"/>
      <c r="Q1245" s="464"/>
      <c r="R1245" s="464"/>
      <c r="S1245" s="464"/>
      <c r="T1245" s="464"/>
      <c r="U1245" s="464"/>
      <c r="V1245" s="464"/>
      <c r="W1245" s="464"/>
      <c r="X1245" s="467"/>
    </row>
    <row r="1246" spans="1:24">
      <c r="A1246" s="490">
        <v>1243</v>
      </c>
      <c r="B1246" s="474" t="s">
        <v>486</v>
      </c>
      <c r="C1246" s="446" t="s">
        <v>517</v>
      </c>
      <c r="D1246" s="446">
        <v>2008</v>
      </c>
      <c r="E1246" s="462">
        <v>2016</v>
      </c>
      <c r="F1246" s="462" t="s">
        <v>2572</v>
      </c>
      <c r="G1246" s="464" t="s">
        <v>20</v>
      </c>
      <c r="H1246" s="464"/>
      <c r="I1246" s="464" t="s">
        <v>20</v>
      </c>
      <c r="J1246" s="464"/>
      <c r="K1246" s="464"/>
      <c r="L1246" s="464"/>
      <c r="M1246" s="464"/>
      <c r="N1246" s="464"/>
      <c r="O1246" s="464"/>
      <c r="P1246" s="464"/>
      <c r="Q1246" s="464"/>
      <c r="R1246" s="464"/>
      <c r="S1246" s="464"/>
      <c r="T1246" s="464"/>
      <c r="U1246" s="464"/>
      <c r="V1246" s="464"/>
      <c r="W1246" s="464"/>
      <c r="X1246" s="467"/>
    </row>
    <row r="1247" spans="1:24">
      <c r="A1247" s="490">
        <v>1244</v>
      </c>
      <c r="B1247" s="474" t="s">
        <v>486</v>
      </c>
      <c r="C1247" s="446" t="s">
        <v>517</v>
      </c>
      <c r="D1247" s="446">
        <v>2009</v>
      </c>
      <c r="E1247" s="462">
        <v>2016</v>
      </c>
      <c r="F1247" s="462" t="s">
        <v>2572</v>
      </c>
      <c r="G1247" s="464" t="s">
        <v>20</v>
      </c>
      <c r="H1247" s="464"/>
      <c r="I1247" s="464" t="s">
        <v>20</v>
      </c>
      <c r="J1247" s="464"/>
      <c r="K1247" s="464"/>
      <c r="L1247" s="464"/>
      <c r="M1247" s="464"/>
      <c r="N1247" s="464"/>
      <c r="O1247" s="464"/>
      <c r="P1247" s="464"/>
      <c r="Q1247" s="464"/>
      <c r="R1247" s="464"/>
      <c r="S1247" s="464"/>
      <c r="T1247" s="464"/>
      <c r="U1247" s="464"/>
      <c r="V1247" s="464"/>
      <c r="W1247" s="464"/>
      <c r="X1247" s="467"/>
    </row>
    <row r="1248" spans="1:24">
      <c r="A1248" s="490">
        <v>1245</v>
      </c>
      <c r="B1248" s="474" t="s">
        <v>486</v>
      </c>
      <c r="C1248" s="446" t="s">
        <v>517</v>
      </c>
      <c r="D1248" s="446">
        <v>2016</v>
      </c>
      <c r="E1248" s="462" t="s">
        <v>19</v>
      </c>
      <c r="F1248" s="462" t="s">
        <v>2572</v>
      </c>
      <c r="G1248" s="464" t="s">
        <v>20</v>
      </c>
      <c r="H1248" s="464"/>
      <c r="I1248" s="464" t="s">
        <v>20</v>
      </c>
      <c r="J1248" s="464"/>
      <c r="K1248" s="464"/>
      <c r="L1248" s="464"/>
      <c r="M1248" s="464"/>
      <c r="N1248" s="464"/>
      <c r="O1248" s="464"/>
      <c r="P1248" s="464"/>
      <c r="Q1248" s="464"/>
      <c r="R1248" s="464"/>
      <c r="S1248" s="464"/>
      <c r="T1248" s="464"/>
      <c r="U1248" s="464"/>
      <c r="V1248" s="464"/>
      <c r="W1248" s="464"/>
      <c r="X1248" s="467"/>
    </row>
    <row r="1249" spans="1:24">
      <c r="A1249" s="490">
        <v>1246</v>
      </c>
      <c r="B1249" s="474" t="s">
        <v>486</v>
      </c>
      <c r="C1249" s="446" t="s">
        <v>517</v>
      </c>
      <c r="D1249" s="446">
        <v>2020</v>
      </c>
      <c r="E1249" s="462" t="s">
        <v>19</v>
      </c>
      <c r="F1249" s="462" t="s">
        <v>2572</v>
      </c>
      <c r="G1249" s="464" t="s">
        <v>20</v>
      </c>
      <c r="H1249" s="464"/>
      <c r="I1249" s="464" t="s">
        <v>20</v>
      </c>
      <c r="J1249" s="464"/>
      <c r="K1249" s="464"/>
      <c r="L1249" s="464"/>
      <c r="M1249" s="464"/>
      <c r="N1249" s="464"/>
      <c r="O1249" s="464"/>
      <c r="P1249" s="464"/>
      <c r="Q1249" s="464"/>
      <c r="R1249" s="464"/>
      <c r="S1249" s="464"/>
      <c r="T1249" s="464"/>
      <c r="U1249" s="464"/>
      <c r="V1249" s="464"/>
      <c r="W1249" s="464"/>
      <c r="X1249" s="467"/>
    </row>
    <row r="1250" spans="1:24">
      <c r="A1250" s="490">
        <v>1247</v>
      </c>
      <c r="B1250" s="474" t="s">
        <v>486</v>
      </c>
      <c r="C1250" s="446" t="s">
        <v>1764</v>
      </c>
      <c r="D1250" s="446">
        <v>2016</v>
      </c>
      <c r="E1250" s="462" t="s">
        <v>19</v>
      </c>
      <c r="F1250" s="462" t="s">
        <v>2572</v>
      </c>
      <c r="G1250" s="464" t="s">
        <v>20</v>
      </c>
      <c r="H1250" s="464"/>
      <c r="I1250" s="464" t="s">
        <v>20</v>
      </c>
      <c r="J1250" s="464"/>
      <c r="K1250" s="464"/>
      <c r="L1250" s="464"/>
      <c r="M1250" s="464"/>
      <c r="N1250" s="464"/>
      <c r="O1250" s="464"/>
      <c r="P1250" s="464"/>
      <c r="Q1250" s="464"/>
      <c r="R1250" s="464"/>
      <c r="S1250" s="464"/>
      <c r="T1250" s="464"/>
      <c r="U1250" s="464"/>
      <c r="V1250" s="464"/>
      <c r="W1250" s="464"/>
      <c r="X1250" s="467"/>
    </row>
    <row r="1251" spans="1:24">
      <c r="A1251" s="490">
        <v>1248</v>
      </c>
      <c r="B1251" s="474" t="s">
        <v>486</v>
      </c>
      <c r="C1251" s="446" t="s">
        <v>518</v>
      </c>
      <c r="D1251" s="446">
        <v>2004</v>
      </c>
      <c r="E1251" s="462">
        <v>2012</v>
      </c>
      <c r="F1251" s="462" t="s">
        <v>2572</v>
      </c>
      <c r="G1251" s="464" t="s">
        <v>20</v>
      </c>
      <c r="H1251" s="464"/>
      <c r="I1251" s="464" t="s">
        <v>20</v>
      </c>
      <c r="J1251" s="464"/>
      <c r="K1251" s="464"/>
      <c r="L1251" s="464"/>
      <c r="M1251" s="464"/>
      <c r="N1251" s="464"/>
      <c r="O1251" s="464"/>
      <c r="P1251" s="464"/>
      <c r="Q1251" s="464"/>
      <c r="R1251" s="464"/>
      <c r="S1251" s="464"/>
      <c r="T1251" s="464"/>
      <c r="U1251" s="464"/>
      <c r="V1251" s="464"/>
      <c r="W1251" s="464"/>
      <c r="X1251" s="467"/>
    </row>
    <row r="1252" spans="1:24">
      <c r="A1252" s="490">
        <v>1249</v>
      </c>
      <c r="B1252" s="474" t="s">
        <v>486</v>
      </c>
      <c r="C1252" s="446" t="s">
        <v>1921</v>
      </c>
      <c r="D1252" s="446">
        <v>2015</v>
      </c>
      <c r="E1252" s="462">
        <v>2022</v>
      </c>
      <c r="F1252" s="462" t="s">
        <v>2572</v>
      </c>
      <c r="G1252" s="464" t="s">
        <v>20</v>
      </c>
      <c r="H1252" s="464"/>
      <c r="I1252" s="464" t="s">
        <v>20</v>
      </c>
      <c r="J1252" s="464"/>
      <c r="K1252" s="464"/>
      <c r="L1252" s="464"/>
      <c r="M1252" s="464"/>
      <c r="N1252" s="464"/>
      <c r="O1252" s="464"/>
      <c r="P1252" s="464"/>
      <c r="Q1252" s="464"/>
      <c r="R1252" s="464"/>
      <c r="S1252" s="464"/>
      <c r="T1252" s="464"/>
      <c r="U1252" s="464"/>
      <c r="V1252" s="464"/>
      <c r="W1252" s="464"/>
      <c r="X1252" s="467"/>
    </row>
    <row r="1253" spans="1:24">
      <c r="A1253" s="490">
        <v>1250</v>
      </c>
      <c r="B1253" s="474" t="s">
        <v>486</v>
      </c>
      <c r="C1253" s="446" t="s">
        <v>178</v>
      </c>
      <c r="D1253" s="446">
        <v>2014</v>
      </c>
      <c r="E1253" s="462" t="s">
        <v>19</v>
      </c>
      <c r="F1253" s="462" t="s">
        <v>2572</v>
      </c>
      <c r="G1253" s="464" t="s">
        <v>20</v>
      </c>
      <c r="H1253" s="464"/>
      <c r="I1253" s="464" t="s">
        <v>20</v>
      </c>
      <c r="J1253" s="464"/>
      <c r="K1253" s="464"/>
      <c r="L1253" s="464"/>
      <c r="M1253" s="464"/>
      <c r="N1253" s="464"/>
      <c r="O1253" s="464"/>
      <c r="P1253" s="464"/>
      <c r="Q1253" s="464"/>
      <c r="R1253" s="464"/>
      <c r="S1253" s="464"/>
      <c r="T1253" s="464"/>
      <c r="U1253" s="464"/>
      <c r="V1253" s="464"/>
      <c r="W1253" s="464"/>
      <c r="X1253" s="467"/>
    </row>
    <row r="1254" spans="1:24">
      <c r="A1254" s="490">
        <v>1251</v>
      </c>
      <c r="B1254" s="474" t="s">
        <v>486</v>
      </c>
      <c r="C1254" s="446" t="s">
        <v>519</v>
      </c>
      <c r="D1254" s="446">
        <v>2010</v>
      </c>
      <c r="E1254" s="462">
        <v>2012</v>
      </c>
      <c r="F1254" s="462" t="s">
        <v>2572</v>
      </c>
      <c r="G1254" s="464" t="s">
        <v>20</v>
      </c>
      <c r="H1254" s="464"/>
      <c r="I1254" s="464" t="s">
        <v>20</v>
      </c>
      <c r="J1254" s="464"/>
      <c r="K1254" s="464"/>
      <c r="L1254" s="464"/>
      <c r="M1254" s="464"/>
      <c r="N1254" s="464"/>
      <c r="O1254" s="464"/>
      <c r="P1254" s="464"/>
      <c r="Q1254" s="464"/>
      <c r="R1254" s="464"/>
      <c r="S1254" s="464"/>
      <c r="T1254" s="464"/>
      <c r="U1254" s="464"/>
      <c r="V1254" s="464"/>
      <c r="W1254" s="464"/>
      <c r="X1254" s="467"/>
    </row>
    <row r="1255" spans="1:24">
      <c r="A1255" s="490">
        <v>1252</v>
      </c>
      <c r="B1255" s="474" t="s">
        <v>486</v>
      </c>
      <c r="C1255" s="446" t="s">
        <v>519</v>
      </c>
      <c r="D1255" s="446">
        <v>2012</v>
      </c>
      <c r="E1255" s="462">
        <v>2017</v>
      </c>
      <c r="F1255" s="462" t="s">
        <v>2572</v>
      </c>
      <c r="G1255" s="464" t="s">
        <v>20</v>
      </c>
      <c r="H1255" s="464"/>
      <c r="I1255" s="464" t="s">
        <v>20</v>
      </c>
      <c r="J1255" s="464"/>
      <c r="K1255" s="464"/>
      <c r="L1255" s="464"/>
      <c r="M1255" s="464"/>
      <c r="N1255" s="464"/>
      <c r="O1255" s="464"/>
      <c r="P1255" s="464"/>
      <c r="Q1255" s="464"/>
      <c r="R1255" s="464"/>
      <c r="S1255" s="464"/>
      <c r="T1255" s="464"/>
      <c r="U1255" s="464"/>
      <c r="V1255" s="464"/>
      <c r="W1255" s="464"/>
      <c r="X1255" s="467"/>
    </row>
    <row r="1256" spans="1:24">
      <c r="A1256" s="490">
        <v>1253</v>
      </c>
      <c r="B1256" s="474" t="s">
        <v>486</v>
      </c>
      <c r="C1256" s="446" t="s">
        <v>520</v>
      </c>
      <c r="D1256" s="446">
        <v>2003</v>
      </c>
      <c r="E1256" s="462">
        <v>2008</v>
      </c>
      <c r="F1256" s="462" t="s">
        <v>2572</v>
      </c>
      <c r="G1256" s="464" t="s">
        <v>20</v>
      </c>
      <c r="H1256" s="464"/>
      <c r="I1256" s="464" t="s">
        <v>20</v>
      </c>
      <c r="J1256" s="464"/>
      <c r="K1256" s="464"/>
      <c r="L1256" s="464"/>
      <c r="M1256" s="464"/>
      <c r="N1256" s="464"/>
      <c r="O1256" s="464"/>
      <c r="P1256" s="464"/>
      <c r="Q1256" s="464"/>
      <c r="R1256" s="464"/>
      <c r="S1256" s="464"/>
      <c r="T1256" s="464"/>
      <c r="U1256" s="464"/>
      <c r="V1256" s="464"/>
      <c r="W1256" s="464"/>
      <c r="X1256" s="467"/>
    </row>
    <row r="1257" spans="1:24">
      <c r="A1257" s="490">
        <v>1254</v>
      </c>
      <c r="B1257" s="474" t="s">
        <v>486</v>
      </c>
      <c r="C1257" s="446" t="s">
        <v>520</v>
      </c>
      <c r="D1257" s="446">
        <v>2009</v>
      </c>
      <c r="E1257" s="462">
        <v>2015</v>
      </c>
      <c r="F1257" s="462" t="s">
        <v>2572</v>
      </c>
      <c r="G1257" s="464" t="s">
        <v>20</v>
      </c>
      <c r="H1257" s="464"/>
      <c r="I1257" s="464" t="s">
        <v>20</v>
      </c>
      <c r="J1257" s="464"/>
      <c r="K1257" s="464"/>
      <c r="L1257" s="464"/>
      <c r="M1257" s="464"/>
      <c r="N1257" s="464"/>
      <c r="O1257" s="464"/>
      <c r="P1257" s="464"/>
      <c r="Q1257" s="464"/>
      <c r="R1257" s="464"/>
      <c r="S1257" s="464"/>
      <c r="T1257" s="464"/>
      <c r="U1257" s="464"/>
      <c r="V1257" s="464"/>
      <c r="W1257" s="464"/>
      <c r="X1257" s="467"/>
    </row>
    <row r="1258" spans="1:24">
      <c r="A1258" s="490">
        <v>1255</v>
      </c>
      <c r="B1258" s="474" t="s">
        <v>486</v>
      </c>
      <c r="C1258" s="446" t="s">
        <v>520</v>
      </c>
      <c r="D1258" s="446">
        <v>2016</v>
      </c>
      <c r="E1258" s="462" t="s">
        <v>19</v>
      </c>
      <c r="F1258" s="462" t="s">
        <v>2572</v>
      </c>
      <c r="G1258" s="464" t="s">
        <v>20</v>
      </c>
      <c r="H1258" s="464"/>
      <c r="I1258" s="464" t="s">
        <v>20</v>
      </c>
      <c r="J1258" s="464"/>
      <c r="K1258" s="464"/>
      <c r="L1258" s="464"/>
      <c r="M1258" s="464"/>
      <c r="N1258" s="464"/>
      <c r="O1258" s="464"/>
      <c r="P1258" s="464"/>
      <c r="Q1258" s="464"/>
      <c r="R1258" s="464"/>
      <c r="S1258" s="464"/>
      <c r="T1258" s="464"/>
      <c r="U1258" s="464"/>
      <c r="V1258" s="464"/>
      <c r="W1258" s="464"/>
      <c r="X1258" s="467"/>
    </row>
    <row r="1259" spans="1:24">
      <c r="A1259" s="490">
        <v>1256</v>
      </c>
      <c r="B1259" s="474" t="s">
        <v>486</v>
      </c>
      <c r="C1259" s="446" t="s">
        <v>521</v>
      </c>
      <c r="D1259" s="446">
        <v>2009</v>
      </c>
      <c r="E1259" s="462">
        <v>2016</v>
      </c>
      <c r="F1259" s="462" t="s">
        <v>2572</v>
      </c>
      <c r="G1259" s="464" t="s">
        <v>20</v>
      </c>
      <c r="H1259" s="464"/>
      <c r="I1259" s="464" t="s">
        <v>20</v>
      </c>
      <c r="J1259" s="464"/>
      <c r="K1259" s="464"/>
      <c r="L1259" s="464"/>
      <c r="M1259" s="464"/>
      <c r="N1259" s="464"/>
      <c r="O1259" s="464"/>
      <c r="P1259" s="464"/>
      <c r="Q1259" s="464"/>
      <c r="R1259" s="464"/>
      <c r="S1259" s="464"/>
      <c r="T1259" s="464"/>
      <c r="U1259" s="464"/>
      <c r="V1259" s="464"/>
      <c r="W1259" s="464"/>
      <c r="X1259" s="467"/>
    </row>
    <row r="1260" spans="1:24">
      <c r="A1260" s="490">
        <v>1257</v>
      </c>
      <c r="B1260" s="474" t="s">
        <v>486</v>
      </c>
      <c r="C1260" s="446" t="s">
        <v>522</v>
      </c>
      <c r="D1260" s="446">
        <v>2010</v>
      </c>
      <c r="E1260" s="462">
        <v>2015</v>
      </c>
      <c r="F1260" s="462" t="s">
        <v>2572</v>
      </c>
      <c r="G1260" s="464" t="s">
        <v>20</v>
      </c>
      <c r="H1260" s="464"/>
      <c r="I1260" s="464" t="s">
        <v>20</v>
      </c>
      <c r="J1260" s="464"/>
      <c r="K1260" s="464"/>
      <c r="L1260" s="464"/>
      <c r="M1260" s="464"/>
      <c r="N1260" s="464"/>
      <c r="O1260" s="464"/>
      <c r="P1260" s="464"/>
      <c r="Q1260" s="464"/>
      <c r="R1260" s="464"/>
      <c r="S1260" s="464"/>
      <c r="T1260" s="464"/>
      <c r="U1260" s="464"/>
      <c r="V1260" s="464"/>
      <c r="W1260" s="464"/>
      <c r="X1260" s="467"/>
    </row>
    <row r="1261" spans="1:24">
      <c r="A1261" s="490">
        <v>1258</v>
      </c>
      <c r="B1261" s="474" t="s">
        <v>486</v>
      </c>
      <c r="C1261" s="446" t="s">
        <v>523</v>
      </c>
      <c r="D1261" s="446">
        <v>2018</v>
      </c>
      <c r="E1261" s="462" t="s">
        <v>19</v>
      </c>
      <c r="F1261" s="462" t="s">
        <v>2572</v>
      </c>
      <c r="G1261" s="464" t="s">
        <v>20</v>
      </c>
      <c r="H1261" s="464"/>
      <c r="I1261" s="464" t="s">
        <v>20</v>
      </c>
      <c r="J1261" s="464"/>
      <c r="K1261" s="464"/>
      <c r="L1261" s="464"/>
      <c r="M1261" s="464"/>
      <c r="N1261" s="464"/>
      <c r="O1261" s="464"/>
      <c r="P1261" s="464"/>
      <c r="Q1261" s="464"/>
      <c r="R1261" s="464"/>
      <c r="S1261" s="464"/>
      <c r="T1261" s="464"/>
      <c r="U1261" s="464"/>
      <c r="V1261" s="464"/>
      <c r="W1261" s="464"/>
      <c r="X1261" s="467"/>
    </row>
    <row r="1262" spans="1:24">
      <c r="A1262" s="490">
        <v>1259</v>
      </c>
      <c r="B1262" s="474" t="s">
        <v>486</v>
      </c>
      <c r="C1262" s="446" t="s">
        <v>525</v>
      </c>
      <c r="D1262" s="446">
        <v>2013</v>
      </c>
      <c r="E1262" s="462" t="s">
        <v>19</v>
      </c>
      <c r="F1262" s="462" t="s">
        <v>2572</v>
      </c>
      <c r="G1262" s="464" t="s">
        <v>20</v>
      </c>
      <c r="H1262" s="464"/>
      <c r="I1262" s="464" t="s">
        <v>20</v>
      </c>
      <c r="J1262" s="464"/>
      <c r="K1262" s="464"/>
      <c r="L1262" s="464"/>
      <c r="M1262" s="464"/>
      <c r="N1262" s="464"/>
      <c r="O1262" s="464"/>
      <c r="P1262" s="464"/>
      <c r="Q1262" s="464"/>
      <c r="R1262" s="464"/>
      <c r="S1262" s="464"/>
      <c r="T1262" s="464"/>
      <c r="U1262" s="464"/>
      <c r="V1262" s="464"/>
      <c r="W1262" s="464"/>
      <c r="X1262" s="467"/>
    </row>
    <row r="1263" spans="1:24">
      <c r="A1263" s="490">
        <v>1260</v>
      </c>
      <c r="B1263" s="474" t="s">
        <v>486</v>
      </c>
      <c r="C1263" s="446" t="s">
        <v>526</v>
      </c>
      <c r="D1263" s="446">
        <v>2015</v>
      </c>
      <c r="E1263" s="462" t="s">
        <v>19</v>
      </c>
      <c r="F1263" s="462" t="s">
        <v>2572</v>
      </c>
      <c r="G1263" s="464" t="s">
        <v>20</v>
      </c>
      <c r="H1263" s="464"/>
      <c r="I1263" s="464" t="s">
        <v>20</v>
      </c>
      <c r="J1263" s="464"/>
      <c r="K1263" s="464"/>
      <c r="L1263" s="464"/>
      <c r="M1263" s="464"/>
      <c r="N1263" s="464"/>
      <c r="O1263" s="464"/>
      <c r="P1263" s="464"/>
      <c r="Q1263" s="464"/>
      <c r="R1263" s="464"/>
      <c r="S1263" s="464"/>
      <c r="T1263" s="464"/>
      <c r="U1263" s="464"/>
      <c r="V1263" s="464"/>
      <c r="W1263" s="464"/>
      <c r="X1263" s="467"/>
    </row>
    <row r="1264" spans="1:24">
      <c r="A1264" s="490">
        <v>1261</v>
      </c>
      <c r="B1264" s="474" t="s">
        <v>486</v>
      </c>
      <c r="C1264" s="446" t="s">
        <v>526</v>
      </c>
      <c r="D1264" s="446">
        <v>2018</v>
      </c>
      <c r="E1264" s="462" t="s">
        <v>19</v>
      </c>
      <c r="F1264" s="462" t="s">
        <v>2572</v>
      </c>
      <c r="G1264" s="464" t="s">
        <v>20</v>
      </c>
      <c r="H1264" s="464"/>
      <c r="I1264" s="464" t="s">
        <v>20</v>
      </c>
      <c r="J1264" s="464"/>
      <c r="K1264" s="464"/>
      <c r="L1264" s="464"/>
      <c r="M1264" s="464"/>
      <c r="N1264" s="464"/>
      <c r="O1264" s="464"/>
      <c r="P1264" s="464"/>
      <c r="Q1264" s="464"/>
      <c r="R1264" s="464"/>
      <c r="S1264" s="464"/>
      <c r="T1264" s="464"/>
      <c r="U1264" s="464"/>
      <c r="V1264" s="464"/>
      <c r="W1264" s="464"/>
      <c r="X1264" s="467"/>
    </row>
    <row r="1265" spans="1:24">
      <c r="A1265" s="490">
        <v>1262</v>
      </c>
      <c r="B1265" s="474" t="s">
        <v>486</v>
      </c>
      <c r="C1265" s="446" t="s">
        <v>1277</v>
      </c>
      <c r="D1265" s="446">
        <v>2001</v>
      </c>
      <c r="E1265" s="462">
        <v>2004</v>
      </c>
      <c r="F1265" s="462" t="s">
        <v>2572</v>
      </c>
      <c r="G1265" s="464"/>
      <c r="H1265" s="464"/>
      <c r="I1265" s="464" t="s">
        <v>20</v>
      </c>
      <c r="J1265" s="464"/>
      <c r="K1265" s="464"/>
      <c r="L1265" s="464"/>
      <c r="M1265" s="464"/>
      <c r="N1265" s="464"/>
      <c r="O1265" s="464"/>
      <c r="P1265" s="464"/>
      <c r="Q1265" s="464"/>
      <c r="R1265" s="464"/>
      <c r="S1265" s="464"/>
      <c r="T1265" s="464"/>
      <c r="U1265" s="464"/>
      <c r="V1265" s="464"/>
      <c r="W1265" s="464"/>
      <c r="X1265" s="467"/>
    </row>
    <row r="1266" spans="1:24">
      <c r="A1266" s="490">
        <v>1263</v>
      </c>
      <c r="B1266" s="474" t="s">
        <v>486</v>
      </c>
      <c r="C1266" s="446" t="s">
        <v>1277</v>
      </c>
      <c r="D1266" s="446">
        <v>2014</v>
      </c>
      <c r="E1266" s="462" t="s">
        <v>19</v>
      </c>
      <c r="F1266" s="462" t="s">
        <v>2572</v>
      </c>
      <c r="G1266" s="464" t="s">
        <v>20</v>
      </c>
      <c r="H1266" s="464"/>
      <c r="I1266" s="464" t="s">
        <v>20</v>
      </c>
      <c r="J1266" s="464"/>
      <c r="K1266" s="464"/>
      <c r="L1266" s="464"/>
      <c r="M1266" s="464"/>
      <c r="N1266" s="464" t="s">
        <v>20</v>
      </c>
      <c r="O1266" s="464"/>
      <c r="P1266" s="464"/>
      <c r="Q1266" s="464"/>
      <c r="R1266" s="464"/>
      <c r="S1266" s="464"/>
      <c r="T1266" s="464"/>
      <c r="U1266" s="464"/>
      <c r="V1266" s="464"/>
      <c r="W1266" s="464"/>
      <c r="X1266" s="467"/>
    </row>
    <row r="1267" spans="1:24">
      <c r="A1267" s="490">
        <v>1264</v>
      </c>
      <c r="B1267" s="474" t="s">
        <v>486</v>
      </c>
      <c r="C1267" s="446" t="s">
        <v>528</v>
      </c>
      <c r="D1267" s="446">
        <v>2019</v>
      </c>
      <c r="E1267" s="462" t="s">
        <v>19</v>
      </c>
      <c r="F1267" s="462" t="s">
        <v>2572</v>
      </c>
      <c r="G1267" s="464" t="s">
        <v>20</v>
      </c>
      <c r="H1267" s="464"/>
      <c r="I1267" s="464" t="s">
        <v>20</v>
      </c>
      <c r="J1267" s="464"/>
      <c r="K1267" s="464"/>
      <c r="L1267" s="464"/>
      <c r="M1267" s="464"/>
      <c r="N1267" s="464"/>
      <c r="O1267" s="464"/>
      <c r="P1267" s="464"/>
      <c r="Q1267" s="464"/>
      <c r="R1267" s="464"/>
      <c r="S1267" s="464"/>
      <c r="T1267" s="464"/>
      <c r="U1267" s="464"/>
      <c r="V1267" s="464"/>
      <c r="W1267" s="464"/>
      <c r="X1267" s="467"/>
    </row>
    <row r="1268" spans="1:24">
      <c r="A1268" s="490">
        <v>1265</v>
      </c>
      <c r="B1268" s="474" t="s">
        <v>486</v>
      </c>
      <c r="C1268" s="446" t="s">
        <v>529</v>
      </c>
      <c r="D1268" s="446">
        <v>2007</v>
      </c>
      <c r="E1268" s="462">
        <v>2014</v>
      </c>
      <c r="F1268" s="462" t="s">
        <v>2572</v>
      </c>
      <c r="G1268" s="464" t="s">
        <v>20</v>
      </c>
      <c r="H1268" s="464"/>
      <c r="I1268" s="464" t="s">
        <v>20</v>
      </c>
      <c r="J1268" s="464"/>
      <c r="K1268" s="464"/>
      <c r="L1268" s="464"/>
      <c r="M1268" s="464"/>
      <c r="N1268" s="464"/>
      <c r="O1268" s="464"/>
      <c r="P1268" s="464"/>
      <c r="Q1268" s="464"/>
      <c r="R1268" s="464"/>
      <c r="S1268" s="464"/>
      <c r="T1268" s="464"/>
      <c r="U1268" s="464"/>
      <c r="V1268" s="464"/>
      <c r="W1268" s="464"/>
      <c r="X1268" s="467"/>
    </row>
    <row r="1269" spans="1:24">
      <c r="A1269" s="490">
        <v>1266</v>
      </c>
      <c r="B1269" s="474" t="s">
        <v>486</v>
      </c>
      <c r="C1269" s="446" t="s">
        <v>529</v>
      </c>
      <c r="D1269" s="446">
        <v>2014</v>
      </c>
      <c r="E1269" s="462" t="s">
        <v>19</v>
      </c>
      <c r="F1269" s="462" t="s">
        <v>2572</v>
      </c>
      <c r="G1269" s="464" t="s">
        <v>20</v>
      </c>
      <c r="H1269" s="464"/>
      <c r="I1269" s="464" t="s">
        <v>20</v>
      </c>
      <c r="J1269" s="464"/>
      <c r="K1269" s="464"/>
      <c r="L1269" s="464"/>
      <c r="M1269" s="464"/>
      <c r="N1269" s="464"/>
      <c r="O1269" s="464"/>
      <c r="P1269" s="464"/>
      <c r="Q1269" s="464"/>
      <c r="R1269" s="464"/>
      <c r="S1269" s="464"/>
      <c r="T1269" s="464"/>
      <c r="U1269" s="464"/>
      <c r="V1269" s="464"/>
      <c r="W1269" s="464"/>
      <c r="X1269" s="467"/>
    </row>
    <row r="1270" spans="1:24">
      <c r="A1270" s="490">
        <v>1267</v>
      </c>
      <c r="B1270" s="474" t="s">
        <v>486</v>
      </c>
      <c r="C1270" s="446" t="s">
        <v>530</v>
      </c>
      <c r="D1270" s="446">
        <v>2001</v>
      </c>
      <c r="E1270" s="462">
        <v>2009</v>
      </c>
      <c r="F1270" s="462" t="s">
        <v>2572</v>
      </c>
      <c r="G1270" s="464"/>
      <c r="H1270" s="464"/>
      <c r="I1270" s="464" t="s">
        <v>20</v>
      </c>
      <c r="J1270" s="464"/>
      <c r="K1270" s="464"/>
      <c r="L1270" s="464"/>
      <c r="M1270" s="464"/>
      <c r="N1270" s="464"/>
      <c r="O1270" s="464"/>
      <c r="P1270" s="464"/>
      <c r="Q1270" s="464"/>
      <c r="R1270" s="464"/>
      <c r="S1270" s="464"/>
      <c r="T1270" s="464"/>
      <c r="U1270" s="464"/>
      <c r="V1270" s="464"/>
      <c r="W1270" s="464"/>
      <c r="X1270" s="467"/>
    </row>
    <row r="1271" spans="1:24">
      <c r="A1271" s="490">
        <v>1268</v>
      </c>
      <c r="B1271" s="474" t="s">
        <v>486</v>
      </c>
      <c r="C1271" s="446" t="s">
        <v>531</v>
      </c>
      <c r="D1271" s="446">
        <v>2010</v>
      </c>
      <c r="E1271" s="462">
        <v>2013</v>
      </c>
      <c r="F1271" s="462" t="s">
        <v>2572</v>
      </c>
      <c r="G1271" s="464" t="s">
        <v>20</v>
      </c>
      <c r="H1271" s="464"/>
      <c r="I1271" s="464" t="s">
        <v>20</v>
      </c>
      <c r="J1271" s="464"/>
      <c r="K1271" s="464"/>
      <c r="L1271" s="464"/>
      <c r="M1271" s="464"/>
      <c r="N1271" s="464"/>
      <c r="O1271" s="464"/>
      <c r="P1271" s="464"/>
      <c r="Q1271" s="464"/>
      <c r="R1271" s="464"/>
      <c r="S1271" s="464"/>
      <c r="T1271" s="464"/>
      <c r="U1271" s="464"/>
      <c r="V1271" s="464"/>
      <c r="W1271" s="464"/>
      <c r="X1271" s="467"/>
    </row>
    <row r="1272" spans="1:24">
      <c r="A1272" s="490">
        <v>1269</v>
      </c>
      <c r="B1272" s="474" t="s">
        <v>1279</v>
      </c>
      <c r="C1272" s="446" t="s">
        <v>533</v>
      </c>
      <c r="D1272" s="446">
        <v>2017</v>
      </c>
      <c r="E1272" s="462" t="s">
        <v>19</v>
      </c>
      <c r="F1272" s="462" t="s">
        <v>2572</v>
      </c>
      <c r="G1272" s="464" t="s">
        <v>20</v>
      </c>
      <c r="H1272" s="464"/>
      <c r="I1272" s="464" t="s">
        <v>20</v>
      </c>
      <c r="J1272" s="464"/>
      <c r="K1272" s="464"/>
      <c r="L1272" s="464"/>
      <c r="M1272" s="464"/>
      <c r="N1272" s="464"/>
      <c r="O1272" s="464"/>
      <c r="P1272" s="464"/>
      <c r="Q1272" s="464"/>
      <c r="R1272" s="464"/>
      <c r="S1272" s="464"/>
      <c r="T1272" s="464"/>
      <c r="U1272" s="464"/>
      <c r="V1272" s="464"/>
      <c r="W1272" s="464"/>
      <c r="X1272" s="467"/>
    </row>
    <row r="1273" spans="1:24">
      <c r="A1273" s="490">
        <v>1270</v>
      </c>
      <c r="B1273" s="474" t="s">
        <v>534</v>
      </c>
      <c r="C1273" s="446" t="s">
        <v>535</v>
      </c>
      <c r="D1273" s="446">
        <v>2013</v>
      </c>
      <c r="E1273" s="462">
        <v>2019</v>
      </c>
      <c r="F1273" s="462" t="s">
        <v>2572</v>
      </c>
      <c r="G1273" s="464" t="s">
        <v>20</v>
      </c>
      <c r="H1273" s="464"/>
      <c r="I1273" s="464" t="s">
        <v>20</v>
      </c>
      <c r="J1273" s="464"/>
      <c r="K1273" s="464"/>
      <c r="L1273" s="464"/>
      <c r="M1273" s="464"/>
      <c r="N1273" s="464"/>
      <c r="O1273" s="464"/>
      <c r="P1273" s="464"/>
      <c r="Q1273" s="464"/>
      <c r="R1273" s="464"/>
      <c r="S1273" s="464"/>
      <c r="T1273" s="464"/>
      <c r="U1273" s="464"/>
      <c r="V1273" s="464"/>
      <c r="W1273" s="464"/>
      <c r="X1273" s="467"/>
    </row>
    <row r="1274" spans="1:24">
      <c r="A1274" s="490">
        <v>1271</v>
      </c>
      <c r="B1274" s="474" t="s">
        <v>534</v>
      </c>
      <c r="C1274" s="446" t="s">
        <v>536</v>
      </c>
      <c r="D1274" s="446">
        <v>2007</v>
      </c>
      <c r="E1274" s="462">
        <v>2015</v>
      </c>
      <c r="F1274" s="462" t="s">
        <v>2572</v>
      </c>
      <c r="G1274" s="464" t="s">
        <v>20</v>
      </c>
      <c r="H1274" s="464"/>
      <c r="I1274" s="464" t="s">
        <v>20</v>
      </c>
      <c r="J1274" s="464"/>
      <c r="K1274" s="464"/>
      <c r="L1274" s="464"/>
      <c r="M1274" s="464"/>
      <c r="N1274" s="464"/>
      <c r="O1274" s="464"/>
      <c r="P1274" s="464"/>
      <c r="Q1274" s="464"/>
      <c r="R1274" s="464"/>
      <c r="S1274" s="464"/>
      <c r="T1274" s="464"/>
      <c r="U1274" s="464"/>
      <c r="V1274" s="464"/>
      <c r="W1274" s="464"/>
      <c r="X1274" s="467"/>
    </row>
    <row r="1275" spans="1:24">
      <c r="A1275" s="490">
        <v>1272</v>
      </c>
      <c r="B1275" s="474" t="s">
        <v>534</v>
      </c>
      <c r="C1275" s="446" t="s">
        <v>537</v>
      </c>
      <c r="D1275" s="446">
        <v>2016</v>
      </c>
      <c r="E1275" s="462" t="s">
        <v>19</v>
      </c>
      <c r="F1275" s="462" t="s">
        <v>2572</v>
      </c>
      <c r="G1275" s="464" t="s">
        <v>20</v>
      </c>
      <c r="H1275" s="464"/>
      <c r="I1275" s="464" t="s">
        <v>20</v>
      </c>
      <c r="J1275" s="464"/>
      <c r="K1275" s="464"/>
      <c r="L1275" s="464"/>
      <c r="M1275" s="464"/>
      <c r="N1275" s="464"/>
      <c r="O1275" s="464"/>
      <c r="P1275" s="464"/>
      <c r="Q1275" s="464"/>
      <c r="R1275" s="464"/>
      <c r="S1275" s="464"/>
      <c r="T1275" s="464"/>
      <c r="U1275" s="464"/>
      <c r="V1275" s="464"/>
      <c r="W1275" s="464"/>
      <c r="X1275" s="467"/>
    </row>
    <row r="1276" spans="1:24">
      <c r="A1276" s="490">
        <v>1273</v>
      </c>
      <c r="B1276" s="474" t="s">
        <v>534</v>
      </c>
      <c r="C1276" s="446" t="s">
        <v>521</v>
      </c>
      <c r="D1276" s="446">
        <v>2009</v>
      </c>
      <c r="E1276" s="462">
        <v>2019</v>
      </c>
      <c r="F1276" s="462" t="s">
        <v>2572</v>
      </c>
      <c r="G1276" s="464" t="s">
        <v>20</v>
      </c>
      <c r="H1276" s="464"/>
      <c r="I1276" s="464" t="s">
        <v>20</v>
      </c>
      <c r="J1276" s="464"/>
      <c r="K1276" s="464"/>
      <c r="L1276" s="464"/>
      <c r="M1276" s="464"/>
      <c r="N1276" s="464"/>
      <c r="O1276" s="464"/>
      <c r="P1276" s="464"/>
      <c r="Q1276" s="464"/>
      <c r="R1276" s="464"/>
      <c r="S1276" s="464"/>
      <c r="T1276" s="464"/>
      <c r="U1276" s="464"/>
      <c r="V1276" s="464"/>
      <c r="W1276" s="464"/>
      <c r="X1276" s="467"/>
    </row>
    <row r="1277" spans="1:24">
      <c r="A1277" s="490">
        <v>1274</v>
      </c>
      <c r="B1277" s="474" t="s">
        <v>534</v>
      </c>
      <c r="C1277" s="446" t="s">
        <v>522</v>
      </c>
      <c r="D1277" s="446">
        <v>2009</v>
      </c>
      <c r="E1277" s="462">
        <v>2019</v>
      </c>
      <c r="F1277" s="462" t="s">
        <v>2572</v>
      </c>
      <c r="G1277" s="464" t="s">
        <v>20</v>
      </c>
      <c r="H1277" s="464"/>
      <c r="I1277" s="464" t="s">
        <v>20</v>
      </c>
      <c r="J1277" s="464"/>
      <c r="K1277" s="464"/>
      <c r="L1277" s="464"/>
      <c r="M1277" s="464"/>
      <c r="N1277" s="464"/>
      <c r="O1277" s="464"/>
      <c r="P1277" s="464"/>
      <c r="Q1277" s="464"/>
      <c r="R1277" s="464"/>
      <c r="S1277" s="464"/>
      <c r="T1277" s="464"/>
      <c r="U1277" s="464"/>
      <c r="V1277" s="464"/>
      <c r="W1277" s="464"/>
      <c r="X1277" s="467"/>
    </row>
    <row r="1278" spans="1:24">
      <c r="A1278" s="490">
        <v>1275</v>
      </c>
      <c r="B1278" s="474" t="s">
        <v>534</v>
      </c>
      <c r="C1278" s="446" t="s">
        <v>523</v>
      </c>
      <c r="D1278" s="446">
        <v>2015</v>
      </c>
      <c r="E1278" s="462">
        <v>2017</v>
      </c>
      <c r="F1278" s="462" t="s">
        <v>2572</v>
      </c>
      <c r="G1278" s="464" t="s">
        <v>20</v>
      </c>
      <c r="H1278" s="464"/>
      <c r="I1278" s="464" t="s">
        <v>20</v>
      </c>
      <c r="J1278" s="464"/>
      <c r="K1278" s="464"/>
      <c r="L1278" s="464"/>
      <c r="M1278" s="464"/>
      <c r="N1278" s="464"/>
      <c r="O1278" s="464"/>
      <c r="P1278" s="464"/>
      <c r="Q1278" s="464"/>
      <c r="R1278" s="464"/>
      <c r="S1278" s="464"/>
      <c r="T1278" s="464"/>
      <c r="U1278" s="464"/>
      <c r="V1278" s="464"/>
      <c r="W1278" s="464"/>
      <c r="X1278" s="467"/>
    </row>
    <row r="1279" spans="1:24">
      <c r="A1279" s="490">
        <v>1276</v>
      </c>
      <c r="B1279" s="474" t="s">
        <v>534</v>
      </c>
      <c r="C1279" s="446" t="s">
        <v>523</v>
      </c>
      <c r="D1279" s="446">
        <v>2018</v>
      </c>
      <c r="E1279" s="462" t="s">
        <v>19</v>
      </c>
      <c r="F1279" s="462" t="s">
        <v>2572</v>
      </c>
      <c r="G1279" s="464" t="s">
        <v>20</v>
      </c>
      <c r="H1279" s="464"/>
      <c r="I1279" s="464" t="s">
        <v>20</v>
      </c>
      <c r="J1279" s="464"/>
      <c r="K1279" s="464"/>
      <c r="L1279" s="464"/>
      <c r="M1279" s="464"/>
      <c r="N1279" s="464"/>
      <c r="O1279" s="464"/>
      <c r="P1279" s="464"/>
      <c r="Q1279" s="464"/>
      <c r="R1279" s="464"/>
      <c r="S1279" s="464"/>
      <c r="T1279" s="464"/>
      <c r="U1279" s="464"/>
      <c r="V1279" s="464"/>
      <c r="W1279" s="464"/>
      <c r="X1279" s="467"/>
    </row>
    <row r="1280" spans="1:24">
      <c r="A1280" s="490">
        <v>1277</v>
      </c>
      <c r="B1280" s="474" t="s">
        <v>534</v>
      </c>
      <c r="C1280" s="446" t="s">
        <v>538</v>
      </c>
      <c r="D1280" s="446">
        <v>2011</v>
      </c>
      <c r="E1280" s="462">
        <v>2019</v>
      </c>
      <c r="F1280" s="462" t="s">
        <v>2572</v>
      </c>
      <c r="G1280" s="464" t="s">
        <v>20</v>
      </c>
      <c r="H1280" s="464"/>
      <c r="I1280" s="464" t="s">
        <v>20</v>
      </c>
      <c r="J1280" s="464"/>
      <c r="K1280" s="464"/>
      <c r="L1280" s="464"/>
      <c r="M1280" s="464"/>
      <c r="N1280" s="464"/>
      <c r="O1280" s="464"/>
      <c r="P1280" s="464"/>
      <c r="Q1280" s="464"/>
      <c r="R1280" s="464"/>
      <c r="S1280" s="464"/>
      <c r="T1280" s="464"/>
      <c r="U1280" s="464"/>
      <c r="V1280" s="464"/>
      <c r="W1280" s="464"/>
      <c r="X1280" s="467"/>
    </row>
    <row r="1281" spans="1:24">
      <c r="A1281" s="490">
        <v>1278</v>
      </c>
      <c r="B1281" s="474" t="s">
        <v>534</v>
      </c>
      <c r="C1281" s="446" t="s">
        <v>539</v>
      </c>
      <c r="D1281" s="446">
        <v>2020</v>
      </c>
      <c r="E1281" s="462" t="s">
        <v>19</v>
      </c>
      <c r="F1281" s="462" t="s">
        <v>2572</v>
      </c>
      <c r="G1281" s="464" t="s">
        <v>20</v>
      </c>
      <c r="H1281" s="464"/>
      <c r="I1281" s="464" t="s">
        <v>20</v>
      </c>
      <c r="J1281" s="464"/>
      <c r="K1281" s="464"/>
      <c r="L1281" s="464"/>
      <c r="M1281" s="464"/>
      <c r="N1281" s="464"/>
      <c r="O1281" s="464"/>
      <c r="P1281" s="464"/>
      <c r="Q1281" s="464"/>
      <c r="R1281" s="464"/>
      <c r="S1281" s="464"/>
      <c r="T1281" s="464"/>
      <c r="U1281" s="464"/>
      <c r="V1281" s="464"/>
      <c r="W1281" s="464"/>
      <c r="X1281" s="467"/>
    </row>
    <row r="1282" spans="1:24">
      <c r="A1282" s="490">
        <v>1279</v>
      </c>
      <c r="B1282" s="474" t="s">
        <v>540</v>
      </c>
      <c r="C1282" s="446" t="s">
        <v>541</v>
      </c>
      <c r="D1282" s="446">
        <v>2008</v>
      </c>
      <c r="E1282" s="462">
        <v>2010</v>
      </c>
      <c r="F1282" s="462" t="s">
        <v>2572</v>
      </c>
      <c r="G1282" s="464"/>
      <c r="H1282" s="468" t="s">
        <v>20</v>
      </c>
      <c r="I1282" s="470" t="s">
        <v>20</v>
      </c>
      <c r="J1282" s="464"/>
      <c r="K1282" s="464"/>
      <c r="L1282" s="464"/>
      <c r="M1282" s="464"/>
      <c r="N1282" s="464"/>
      <c r="O1282" s="464"/>
      <c r="P1282" s="464"/>
      <c r="Q1282" s="464"/>
      <c r="R1282" s="464"/>
      <c r="S1282" s="464"/>
      <c r="T1282" s="464"/>
      <c r="U1282" s="464"/>
      <c r="V1282" s="464"/>
      <c r="W1282" s="464"/>
      <c r="X1282" s="467"/>
    </row>
    <row r="1283" spans="1:24">
      <c r="A1283" s="490">
        <v>1280</v>
      </c>
      <c r="B1283" s="474" t="s">
        <v>1105</v>
      </c>
      <c r="C1283" s="446" t="s">
        <v>1106</v>
      </c>
      <c r="D1283" s="446">
        <v>2016</v>
      </c>
      <c r="E1283" s="462">
        <v>2016</v>
      </c>
      <c r="F1283" s="462" t="s">
        <v>2572</v>
      </c>
      <c r="G1283" s="464" t="s">
        <v>20</v>
      </c>
      <c r="H1283" s="464"/>
      <c r="I1283" s="464" t="s">
        <v>20</v>
      </c>
      <c r="J1283" s="464"/>
      <c r="K1283" s="464"/>
      <c r="L1283" s="464"/>
      <c r="M1283" s="464"/>
      <c r="N1283" s="464"/>
      <c r="O1283" s="464"/>
      <c r="P1283" s="464"/>
      <c r="Q1283" s="464"/>
      <c r="R1283" s="464"/>
      <c r="S1283" s="464"/>
      <c r="T1283" s="464"/>
      <c r="U1283" s="464"/>
      <c r="V1283" s="464"/>
      <c r="W1283" s="464"/>
      <c r="X1283" s="467"/>
    </row>
    <row r="1284" spans="1:24">
      <c r="A1284" s="490">
        <v>1281</v>
      </c>
      <c r="B1284" s="474" t="s">
        <v>1105</v>
      </c>
      <c r="C1284" s="446" t="s">
        <v>615</v>
      </c>
      <c r="D1284" s="446">
        <v>2016</v>
      </c>
      <c r="E1284" s="462">
        <v>2016</v>
      </c>
      <c r="F1284" s="462" t="s">
        <v>2572</v>
      </c>
      <c r="G1284" s="464" t="s">
        <v>20</v>
      </c>
      <c r="H1284" s="464"/>
      <c r="I1284" s="464" t="s">
        <v>20</v>
      </c>
      <c r="J1284" s="464"/>
      <c r="K1284" s="464"/>
      <c r="L1284" s="464"/>
      <c r="M1284" s="464"/>
      <c r="N1284" s="464"/>
      <c r="O1284" s="464"/>
      <c r="P1284" s="464"/>
      <c r="Q1284" s="464"/>
      <c r="R1284" s="464"/>
      <c r="S1284" s="464"/>
      <c r="T1284" s="464"/>
      <c r="U1284" s="464"/>
      <c r="V1284" s="464"/>
      <c r="W1284" s="464"/>
      <c r="X1284" s="467"/>
    </row>
    <row r="1285" spans="1:24">
      <c r="A1285" s="490">
        <v>1282</v>
      </c>
      <c r="B1285" s="474" t="s">
        <v>1105</v>
      </c>
      <c r="C1285" s="446" t="s">
        <v>1281</v>
      </c>
      <c r="D1285" s="446">
        <v>2012</v>
      </c>
      <c r="E1285" s="462">
        <v>2015</v>
      </c>
      <c r="F1285" s="462" t="s">
        <v>2572</v>
      </c>
      <c r="G1285" s="464" t="s">
        <v>20</v>
      </c>
      <c r="H1285" s="464"/>
      <c r="I1285" s="464" t="s">
        <v>20</v>
      </c>
      <c r="J1285" s="464"/>
      <c r="K1285" s="464"/>
      <c r="L1285" s="464"/>
      <c r="M1285" s="464"/>
      <c r="N1285" s="464"/>
      <c r="O1285" s="464"/>
      <c r="P1285" s="464"/>
      <c r="Q1285" s="464"/>
      <c r="R1285" s="464"/>
      <c r="S1285" s="464"/>
      <c r="T1285" s="464"/>
      <c r="U1285" s="464"/>
      <c r="V1285" s="464"/>
      <c r="W1285" s="464"/>
      <c r="X1285" s="467"/>
    </row>
    <row r="1286" spans="1:24">
      <c r="A1286" s="490">
        <v>1283</v>
      </c>
      <c r="B1286" s="474" t="s">
        <v>1105</v>
      </c>
      <c r="C1286" s="446" t="s">
        <v>1108</v>
      </c>
      <c r="D1286" s="446">
        <v>2012</v>
      </c>
      <c r="E1286" s="462">
        <v>2016</v>
      </c>
      <c r="F1286" s="462" t="s">
        <v>2572</v>
      </c>
      <c r="G1286" s="464" t="s">
        <v>20</v>
      </c>
      <c r="H1286" s="464"/>
      <c r="I1286" s="464" t="s">
        <v>20</v>
      </c>
      <c r="J1286" s="464"/>
      <c r="K1286" s="464"/>
      <c r="L1286" s="464"/>
      <c r="M1286" s="464"/>
      <c r="N1286" s="464"/>
      <c r="O1286" s="464"/>
      <c r="P1286" s="464"/>
      <c r="Q1286" s="464"/>
      <c r="R1286" s="464"/>
      <c r="S1286" s="464"/>
      <c r="T1286" s="464"/>
      <c r="U1286" s="464"/>
      <c r="V1286" s="464"/>
      <c r="W1286" s="464"/>
      <c r="X1286" s="467"/>
    </row>
    <row r="1287" spans="1:24">
      <c r="A1287" s="490">
        <v>1284</v>
      </c>
      <c r="B1287" s="474" t="s">
        <v>1105</v>
      </c>
      <c r="C1287" s="446" t="s">
        <v>1109</v>
      </c>
      <c r="D1287" s="446">
        <v>2012</v>
      </c>
      <c r="E1287" s="462">
        <v>2015</v>
      </c>
      <c r="F1287" s="462" t="s">
        <v>2572</v>
      </c>
      <c r="G1287" s="464" t="s">
        <v>20</v>
      </c>
      <c r="H1287" s="464"/>
      <c r="I1287" s="464" t="s">
        <v>20</v>
      </c>
      <c r="J1287" s="464"/>
      <c r="K1287" s="464"/>
      <c r="L1287" s="464"/>
      <c r="M1287" s="464"/>
      <c r="N1287" s="464"/>
      <c r="O1287" s="464"/>
      <c r="P1287" s="464"/>
      <c r="Q1287" s="464"/>
      <c r="R1287" s="464"/>
      <c r="S1287" s="464"/>
      <c r="T1287" s="464"/>
      <c r="U1287" s="464"/>
      <c r="V1287" s="464"/>
      <c r="W1287" s="464"/>
      <c r="X1287" s="467"/>
    </row>
    <row r="1288" spans="1:24">
      <c r="A1288" s="490">
        <v>1285</v>
      </c>
      <c r="B1288" s="474" t="s">
        <v>1105</v>
      </c>
      <c r="C1288" s="446" t="s">
        <v>628</v>
      </c>
      <c r="D1288" s="446">
        <v>2012</v>
      </c>
      <c r="E1288" s="462">
        <v>2014</v>
      </c>
      <c r="F1288" s="462" t="s">
        <v>2572</v>
      </c>
      <c r="G1288" s="464" t="s">
        <v>20</v>
      </c>
      <c r="H1288" s="464"/>
      <c r="I1288" s="464" t="s">
        <v>20</v>
      </c>
      <c r="J1288" s="464"/>
      <c r="K1288" s="464"/>
      <c r="L1288" s="464"/>
      <c r="M1288" s="464"/>
      <c r="N1288" s="464"/>
      <c r="O1288" s="464"/>
      <c r="P1288" s="464"/>
      <c r="Q1288" s="464"/>
      <c r="R1288" s="464"/>
      <c r="S1288" s="464"/>
      <c r="T1288" s="464"/>
      <c r="U1288" s="464"/>
      <c r="V1288" s="464"/>
      <c r="W1288" s="464"/>
      <c r="X1288" s="467"/>
    </row>
    <row r="1289" spans="1:24">
      <c r="A1289" s="490">
        <v>1286</v>
      </c>
      <c r="B1289" s="481" t="s">
        <v>542</v>
      </c>
      <c r="C1289" s="486" t="s">
        <v>758</v>
      </c>
      <c r="D1289" s="446">
        <v>2012</v>
      </c>
      <c r="E1289" s="446" t="s">
        <v>19</v>
      </c>
      <c r="F1289" s="446" t="s">
        <v>1990</v>
      </c>
      <c r="G1289" s="464"/>
      <c r="H1289" s="464"/>
      <c r="I1289" s="464" t="s">
        <v>20</v>
      </c>
      <c r="J1289" s="464" t="s">
        <v>20</v>
      </c>
      <c r="K1289" s="464" t="s">
        <v>20</v>
      </c>
      <c r="L1289" s="464"/>
      <c r="M1289" s="464" t="s">
        <v>20</v>
      </c>
      <c r="N1289" s="464"/>
      <c r="O1289" s="464" t="s">
        <v>20</v>
      </c>
      <c r="P1289" s="464" t="s">
        <v>20</v>
      </c>
      <c r="Q1289" s="464" t="s">
        <v>20</v>
      </c>
      <c r="R1289" s="464" t="s">
        <v>20</v>
      </c>
      <c r="S1289" s="464"/>
      <c r="T1289" s="464" t="s">
        <v>20</v>
      </c>
      <c r="U1289" s="464" t="s">
        <v>20</v>
      </c>
      <c r="V1289" s="464" t="s">
        <v>20</v>
      </c>
      <c r="W1289" s="464"/>
      <c r="X1289" s="467" t="s">
        <v>20</v>
      </c>
    </row>
    <row r="1290" spans="1:24">
      <c r="A1290" s="490">
        <v>1287</v>
      </c>
      <c r="B1290" s="474" t="s">
        <v>542</v>
      </c>
      <c r="C1290" s="446" t="s">
        <v>543</v>
      </c>
      <c r="D1290" s="446">
        <v>1995</v>
      </c>
      <c r="E1290" s="462">
        <v>2010</v>
      </c>
      <c r="F1290" s="462" t="s">
        <v>2572</v>
      </c>
      <c r="G1290" s="464" t="s">
        <v>20</v>
      </c>
      <c r="H1290" s="464" t="s">
        <v>20</v>
      </c>
      <c r="I1290" s="464" t="s">
        <v>20</v>
      </c>
      <c r="J1290" s="464" t="s">
        <v>20</v>
      </c>
      <c r="K1290" s="464"/>
      <c r="L1290" s="464"/>
      <c r="M1290" s="464"/>
      <c r="N1290" s="464"/>
      <c r="O1290" s="464"/>
      <c r="P1290" s="464"/>
      <c r="Q1290" s="464"/>
      <c r="R1290" s="464"/>
      <c r="S1290" s="464"/>
      <c r="T1290" s="464"/>
      <c r="U1290" s="464"/>
      <c r="V1290" s="464"/>
      <c r="W1290" s="464"/>
      <c r="X1290" s="467"/>
    </row>
    <row r="1291" spans="1:24">
      <c r="A1291" s="490">
        <v>1288</v>
      </c>
      <c r="B1291" s="474" t="s">
        <v>542</v>
      </c>
      <c r="C1291" s="446" t="s">
        <v>543</v>
      </c>
      <c r="D1291" s="446">
        <v>2010</v>
      </c>
      <c r="E1291" s="462">
        <v>2020</v>
      </c>
      <c r="F1291" s="462" t="s">
        <v>2572</v>
      </c>
      <c r="G1291" s="464" t="s">
        <v>20</v>
      </c>
      <c r="H1291" s="464"/>
      <c r="I1291" s="464" t="s">
        <v>20</v>
      </c>
      <c r="J1291" s="464"/>
      <c r="K1291" s="464"/>
      <c r="L1291" s="464"/>
      <c r="M1291" s="464"/>
      <c r="N1291" s="464"/>
      <c r="O1291" s="464"/>
      <c r="P1291" s="464"/>
      <c r="Q1291" s="464"/>
      <c r="R1291" s="464"/>
      <c r="S1291" s="464"/>
      <c r="T1291" s="464"/>
      <c r="U1291" s="464"/>
      <c r="V1291" s="464"/>
      <c r="W1291" s="464"/>
      <c r="X1291" s="467"/>
    </row>
    <row r="1292" spans="1:24">
      <c r="A1292" s="490">
        <v>1289</v>
      </c>
      <c r="B1292" s="474" t="s">
        <v>542</v>
      </c>
      <c r="C1292" s="446" t="s">
        <v>544</v>
      </c>
      <c r="D1292" s="446">
        <v>2004</v>
      </c>
      <c r="E1292" s="462">
        <v>2015</v>
      </c>
      <c r="F1292" s="462" t="s">
        <v>2572</v>
      </c>
      <c r="G1292" s="464" t="s">
        <v>20</v>
      </c>
      <c r="H1292" s="464"/>
      <c r="I1292" s="464" t="s">
        <v>20</v>
      </c>
      <c r="J1292" s="464" t="s">
        <v>20</v>
      </c>
      <c r="K1292" s="464"/>
      <c r="L1292" s="464"/>
      <c r="M1292" s="464"/>
      <c r="N1292" s="464"/>
      <c r="O1292" s="464"/>
      <c r="P1292" s="464"/>
      <c r="Q1292" s="464"/>
      <c r="R1292" s="464"/>
      <c r="S1292" s="464"/>
      <c r="T1292" s="464"/>
      <c r="U1292" s="464"/>
      <c r="V1292" s="464"/>
      <c r="W1292" s="464"/>
      <c r="X1292" s="467"/>
    </row>
    <row r="1293" spans="1:24">
      <c r="A1293" s="490">
        <v>1290</v>
      </c>
      <c r="B1293" s="474" t="s">
        <v>542</v>
      </c>
      <c r="C1293" s="446" t="s">
        <v>546</v>
      </c>
      <c r="D1293" s="446">
        <v>2017</v>
      </c>
      <c r="E1293" s="462" t="s">
        <v>19</v>
      </c>
      <c r="F1293" s="462" t="s">
        <v>2572</v>
      </c>
      <c r="G1293" s="464" t="s">
        <v>20</v>
      </c>
      <c r="H1293" s="464"/>
      <c r="I1293" s="464" t="s">
        <v>20</v>
      </c>
      <c r="J1293" s="464"/>
      <c r="K1293" s="464"/>
      <c r="L1293" s="464"/>
      <c r="M1293" s="464"/>
      <c r="N1293" s="464"/>
      <c r="O1293" s="464"/>
      <c r="P1293" s="464"/>
      <c r="Q1293" s="464"/>
      <c r="R1293" s="464"/>
      <c r="S1293" s="464"/>
      <c r="T1293" s="464"/>
      <c r="U1293" s="464"/>
      <c r="V1293" s="464"/>
      <c r="W1293" s="464"/>
      <c r="X1293" s="467"/>
    </row>
    <row r="1294" spans="1:24">
      <c r="A1294" s="490">
        <v>1291</v>
      </c>
      <c r="B1294" s="474" t="s">
        <v>542</v>
      </c>
      <c r="C1294" s="446" t="s">
        <v>548</v>
      </c>
      <c r="D1294" s="446">
        <v>2016</v>
      </c>
      <c r="E1294" s="462" t="s">
        <v>19</v>
      </c>
      <c r="F1294" s="462" t="s">
        <v>2572</v>
      </c>
      <c r="G1294" s="464" t="s">
        <v>20</v>
      </c>
      <c r="H1294" s="464"/>
      <c r="I1294" s="464" t="s">
        <v>20</v>
      </c>
      <c r="J1294" s="464"/>
      <c r="K1294" s="464"/>
      <c r="L1294" s="464"/>
      <c r="M1294" s="464"/>
      <c r="N1294" s="464"/>
      <c r="O1294" s="464"/>
      <c r="P1294" s="464"/>
      <c r="Q1294" s="464"/>
      <c r="R1294" s="464"/>
      <c r="S1294" s="464"/>
      <c r="T1294" s="464"/>
      <c r="U1294" s="464"/>
      <c r="V1294" s="464"/>
      <c r="W1294" s="464"/>
      <c r="X1294" s="467"/>
    </row>
    <row r="1295" spans="1:24">
      <c r="A1295" s="490">
        <v>1292</v>
      </c>
      <c r="B1295" s="474" t="s">
        <v>542</v>
      </c>
      <c r="C1295" s="446" t="s">
        <v>1542</v>
      </c>
      <c r="D1295" s="446">
        <v>2021</v>
      </c>
      <c r="E1295" s="462" t="s">
        <v>19</v>
      </c>
      <c r="F1295" s="462" t="s">
        <v>2572</v>
      </c>
      <c r="G1295" s="464"/>
      <c r="H1295" s="464"/>
      <c r="I1295" s="464" t="s">
        <v>20</v>
      </c>
      <c r="J1295" s="464" t="s">
        <v>20</v>
      </c>
      <c r="K1295" s="464"/>
      <c r="L1295" s="464"/>
      <c r="M1295" s="464"/>
      <c r="N1295" s="464"/>
      <c r="O1295" s="464"/>
      <c r="P1295" s="464"/>
      <c r="Q1295" s="464"/>
      <c r="R1295" s="464"/>
      <c r="S1295" s="464"/>
      <c r="T1295" s="464"/>
      <c r="U1295" s="464"/>
      <c r="V1295" s="464"/>
      <c r="W1295" s="464"/>
      <c r="X1295" s="467"/>
    </row>
    <row r="1296" spans="1:24">
      <c r="A1296" s="490">
        <v>1293</v>
      </c>
      <c r="B1296" s="474" t="s">
        <v>542</v>
      </c>
      <c r="C1296" s="446" t="s">
        <v>1282</v>
      </c>
      <c r="D1296" s="446">
        <v>2008</v>
      </c>
      <c r="E1296" s="462">
        <v>2013</v>
      </c>
      <c r="F1296" s="462" t="s">
        <v>2572</v>
      </c>
      <c r="G1296" s="464" t="s">
        <v>20</v>
      </c>
      <c r="H1296" s="464"/>
      <c r="I1296" s="464" t="s">
        <v>20</v>
      </c>
      <c r="J1296" s="464"/>
      <c r="K1296" s="464"/>
      <c r="L1296" s="464"/>
      <c r="M1296" s="464"/>
      <c r="N1296" s="464"/>
      <c r="O1296" s="464"/>
      <c r="P1296" s="464"/>
      <c r="Q1296" s="464"/>
      <c r="R1296" s="464"/>
      <c r="S1296" s="464"/>
      <c r="T1296" s="464"/>
      <c r="U1296" s="464"/>
      <c r="V1296" s="464"/>
      <c r="W1296" s="464"/>
      <c r="X1296" s="467"/>
    </row>
    <row r="1297" spans="1:24">
      <c r="A1297" s="490">
        <v>1294</v>
      </c>
      <c r="B1297" s="474" t="s">
        <v>542</v>
      </c>
      <c r="C1297" s="446" t="s">
        <v>549</v>
      </c>
      <c r="D1297" s="446">
        <v>2001</v>
      </c>
      <c r="E1297" s="462">
        <v>2009</v>
      </c>
      <c r="F1297" s="462" t="s">
        <v>2572</v>
      </c>
      <c r="G1297" s="464" t="s">
        <v>20</v>
      </c>
      <c r="H1297" s="464"/>
      <c r="I1297" s="464" t="s">
        <v>20</v>
      </c>
      <c r="J1297" s="464" t="s">
        <v>20</v>
      </c>
      <c r="K1297" s="464"/>
      <c r="L1297" s="464"/>
      <c r="M1297" s="464"/>
      <c r="N1297" s="464"/>
      <c r="O1297" s="464"/>
      <c r="P1297" s="464"/>
      <c r="Q1297" s="464"/>
      <c r="R1297" s="464"/>
      <c r="S1297" s="464"/>
      <c r="T1297" s="464"/>
      <c r="U1297" s="464"/>
      <c r="V1297" s="464"/>
      <c r="W1297" s="464"/>
      <c r="X1297" s="467"/>
    </row>
    <row r="1298" spans="1:24">
      <c r="A1298" s="490">
        <v>1295</v>
      </c>
      <c r="B1298" s="474" t="s">
        <v>542</v>
      </c>
      <c r="C1298" s="446" t="s">
        <v>549</v>
      </c>
      <c r="D1298" s="446">
        <v>2008</v>
      </c>
      <c r="E1298" s="462">
        <v>2017</v>
      </c>
      <c r="F1298" s="462" t="s">
        <v>2572</v>
      </c>
      <c r="G1298" s="464" t="s">
        <v>20</v>
      </c>
      <c r="H1298" s="464" t="s">
        <v>20</v>
      </c>
      <c r="I1298" s="464" t="s">
        <v>20</v>
      </c>
      <c r="J1298" s="464"/>
      <c r="K1298" s="464"/>
      <c r="L1298" s="464"/>
      <c r="M1298" s="464"/>
      <c r="N1298" s="464"/>
      <c r="O1298" s="464"/>
      <c r="P1298" s="464"/>
      <c r="Q1298" s="464"/>
      <c r="R1298" s="464"/>
      <c r="S1298" s="464"/>
      <c r="T1298" s="464"/>
      <c r="U1298" s="464"/>
      <c r="V1298" s="464"/>
      <c r="W1298" s="464"/>
      <c r="X1298" s="467"/>
    </row>
    <row r="1299" spans="1:24">
      <c r="A1299" s="490">
        <v>1296</v>
      </c>
      <c r="B1299" s="474" t="s">
        <v>542</v>
      </c>
      <c r="C1299" s="446" t="s">
        <v>549</v>
      </c>
      <c r="D1299" s="446">
        <v>2017</v>
      </c>
      <c r="E1299" s="462" t="s">
        <v>19</v>
      </c>
      <c r="F1299" s="462" t="s">
        <v>2572</v>
      </c>
      <c r="G1299" s="464" t="s">
        <v>20</v>
      </c>
      <c r="H1299" s="464"/>
      <c r="I1299" s="464" t="s">
        <v>20</v>
      </c>
      <c r="J1299" s="464"/>
      <c r="K1299" s="464"/>
      <c r="L1299" s="464"/>
      <c r="M1299" s="464"/>
      <c r="N1299" s="464"/>
      <c r="O1299" s="464"/>
      <c r="P1299" s="464"/>
      <c r="Q1299" s="464"/>
      <c r="R1299" s="464"/>
      <c r="S1299" s="464"/>
      <c r="T1299" s="464"/>
      <c r="U1299" s="464"/>
      <c r="V1299" s="464"/>
      <c r="W1299" s="464"/>
      <c r="X1299" s="467"/>
    </row>
    <row r="1300" spans="1:24">
      <c r="A1300" s="490">
        <v>1297</v>
      </c>
      <c r="B1300" s="474" t="s">
        <v>542</v>
      </c>
      <c r="C1300" s="446" t="s">
        <v>551</v>
      </c>
      <c r="D1300" s="446">
        <v>2005</v>
      </c>
      <c r="E1300" s="462">
        <v>2012</v>
      </c>
      <c r="F1300" s="462" t="s">
        <v>2572</v>
      </c>
      <c r="G1300" s="464" t="s">
        <v>20</v>
      </c>
      <c r="H1300" s="464"/>
      <c r="I1300" s="464" t="s">
        <v>20</v>
      </c>
      <c r="J1300" s="464" t="s">
        <v>20</v>
      </c>
      <c r="K1300" s="464"/>
      <c r="L1300" s="464"/>
      <c r="M1300" s="464"/>
      <c r="N1300" s="464"/>
      <c r="O1300" s="464"/>
      <c r="P1300" s="464"/>
      <c r="Q1300" s="464"/>
      <c r="R1300" s="464"/>
      <c r="S1300" s="464"/>
      <c r="T1300" s="464"/>
      <c r="U1300" s="464"/>
      <c r="V1300" s="464"/>
      <c r="W1300" s="464"/>
      <c r="X1300" s="467"/>
    </row>
    <row r="1301" spans="1:24">
      <c r="A1301" s="490">
        <v>1298</v>
      </c>
      <c r="B1301" s="474" t="s">
        <v>542</v>
      </c>
      <c r="C1301" s="446" t="s">
        <v>551</v>
      </c>
      <c r="D1301" s="446">
        <v>2013</v>
      </c>
      <c r="E1301" s="462">
        <v>2020</v>
      </c>
      <c r="F1301" s="462" t="s">
        <v>2572</v>
      </c>
      <c r="G1301" s="464" t="s">
        <v>20</v>
      </c>
      <c r="H1301" s="464" t="s">
        <v>20</v>
      </c>
      <c r="I1301" s="464" t="s">
        <v>20</v>
      </c>
      <c r="J1301" s="464" t="s">
        <v>20</v>
      </c>
      <c r="K1301" s="464"/>
      <c r="L1301" s="464"/>
      <c r="M1301" s="464"/>
      <c r="N1301" s="464"/>
      <c r="O1301" s="464"/>
      <c r="P1301" s="464"/>
      <c r="Q1301" s="464"/>
      <c r="R1301" s="464"/>
      <c r="S1301" s="464"/>
      <c r="T1301" s="464"/>
      <c r="U1301" s="464"/>
      <c r="V1301" s="464"/>
      <c r="W1301" s="464"/>
      <c r="X1301" s="467"/>
    </row>
    <row r="1302" spans="1:24">
      <c r="A1302" s="490">
        <v>1299</v>
      </c>
      <c r="B1302" s="474" t="s">
        <v>542</v>
      </c>
      <c r="C1302" s="446" t="s">
        <v>551</v>
      </c>
      <c r="D1302" s="446">
        <v>2021</v>
      </c>
      <c r="E1302" s="462" t="s">
        <v>19</v>
      </c>
      <c r="F1302" s="462" t="s">
        <v>2572</v>
      </c>
      <c r="G1302" s="464" t="s">
        <v>20</v>
      </c>
      <c r="H1302" s="464"/>
      <c r="I1302" s="464" t="s">
        <v>20</v>
      </c>
      <c r="J1302" s="464" t="s">
        <v>20</v>
      </c>
      <c r="K1302" s="464"/>
      <c r="L1302" s="464"/>
      <c r="M1302" s="464"/>
      <c r="N1302" s="464"/>
      <c r="O1302" s="464"/>
      <c r="P1302" s="464"/>
      <c r="Q1302" s="464"/>
      <c r="R1302" s="464"/>
      <c r="S1302" s="464"/>
      <c r="T1302" s="464"/>
      <c r="U1302" s="464"/>
      <c r="V1302" s="464"/>
      <c r="W1302" s="464"/>
      <c r="X1302" s="467"/>
    </row>
    <row r="1303" spans="1:24">
      <c r="A1303" s="490">
        <v>1300</v>
      </c>
      <c r="B1303" s="474" t="s">
        <v>542</v>
      </c>
      <c r="C1303" s="446" t="s">
        <v>758</v>
      </c>
      <c r="D1303" s="446">
        <v>2012</v>
      </c>
      <c r="E1303" s="462" t="s">
        <v>19</v>
      </c>
      <c r="F1303" s="462" t="s">
        <v>2572</v>
      </c>
      <c r="G1303" s="464" t="s">
        <v>20</v>
      </c>
      <c r="H1303" s="464"/>
      <c r="I1303" s="464" t="s">
        <v>20</v>
      </c>
      <c r="J1303" s="464" t="s">
        <v>20</v>
      </c>
      <c r="K1303" s="464"/>
      <c r="L1303" s="464"/>
      <c r="M1303" s="464"/>
      <c r="N1303" s="464" t="s">
        <v>20</v>
      </c>
      <c r="O1303" s="464"/>
      <c r="P1303" s="464"/>
      <c r="Q1303" s="464"/>
      <c r="R1303" s="464"/>
      <c r="S1303" s="464"/>
      <c r="T1303" s="464"/>
      <c r="U1303" s="464"/>
      <c r="V1303" s="464"/>
      <c r="W1303" s="464"/>
      <c r="X1303" s="467"/>
    </row>
    <row r="1304" spans="1:24">
      <c r="A1304" s="490">
        <v>1301</v>
      </c>
      <c r="B1304" s="474" t="s">
        <v>542</v>
      </c>
      <c r="C1304" s="446" t="s">
        <v>758</v>
      </c>
      <c r="D1304" s="446">
        <v>2012</v>
      </c>
      <c r="E1304" s="462" t="s">
        <v>19</v>
      </c>
      <c r="F1304" s="462" t="s">
        <v>2572</v>
      </c>
      <c r="G1304" s="464"/>
      <c r="H1304" s="464"/>
      <c r="I1304" s="464" t="s">
        <v>20</v>
      </c>
      <c r="J1304" s="464" t="s">
        <v>20</v>
      </c>
      <c r="K1304" s="464"/>
      <c r="L1304" s="464"/>
      <c r="M1304" s="464"/>
      <c r="N1304" s="464"/>
      <c r="O1304" s="464"/>
      <c r="P1304" s="464"/>
      <c r="Q1304" s="464"/>
      <c r="R1304" s="464"/>
      <c r="S1304" s="464"/>
      <c r="T1304" s="464"/>
      <c r="U1304" s="464"/>
      <c r="V1304" s="464"/>
      <c r="W1304" s="464"/>
      <c r="X1304" s="467"/>
    </row>
    <row r="1305" spans="1:24">
      <c r="A1305" s="490">
        <v>1302</v>
      </c>
      <c r="B1305" s="474" t="s">
        <v>542</v>
      </c>
      <c r="C1305" s="446" t="s">
        <v>554</v>
      </c>
      <c r="D1305" s="446">
        <v>2018</v>
      </c>
      <c r="E1305" s="462" t="s">
        <v>19</v>
      </c>
      <c r="F1305" s="462" t="s">
        <v>2572</v>
      </c>
      <c r="G1305" s="464" t="s">
        <v>20</v>
      </c>
      <c r="H1305" s="464"/>
      <c r="I1305" s="464" t="s">
        <v>20</v>
      </c>
      <c r="J1305" s="464"/>
      <c r="K1305" s="464"/>
      <c r="L1305" s="464"/>
      <c r="M1305" s="464"/>
      <c r="N1305" s="464"/>
      <c r="O1305" s="464"/>
      <c r="P1305" s="464"/>
      <c r="Q1305" s="464"/>
      <c r="R1305" s="464"/>
      <c r="S1305" s="464"/>
      <c r="T1305" s="464"/>
      <c r="U1305" s="464"/>
      <c r="V1305" s="464"/>
      <c r="W1305" s="464"/>
      <c r="X1305" s="467"/>
    </row>
    <row r="1306" spans="1:24">
      <c r="A1306" s="490">
        <v>1303</v>
      </c>
      <c r="B1306" s="474" t="s">
        <v>542</v>
      </c>
      <c r="C1306" s="446" t="s">
        <v>555</v>
      </c>
      <c r="D1306" s="446">
        <v>2012</v>
      </c>
      <c r="E1306" s="462">
        <v>2018</v>
      </c>
      <c r="F1306" s="462" t="s">
        <v>2572</v>
      </c>
      <c r="G1306" s="464" t="s">
        <v>20</v>
      </c>
      <c r="H1306" s="464"/>
      <c r="I1306" s="464" t="s">
        <v>20</v>
      </c>
      <c r="J1306" s="464"/>
      <c r="K1306" s="464"/>
      <c r="L1306" s="464"/>
      <c r="M1306" s="464"/>
      <c r="N1306" s="464"/>
      <c r="O1306" s="464"/>
      <c r="P1306" s="464"/>
      <c r="Q1306" s="464"/>
      <c r="R1306" s="464"/>
      <c r="S1306" s="464"/>
      <c r="T1306" s="464"/>
      <c r="U1306" s="464"/>
      <c r="V1306" s="464"/>
      <c r="W1306" s="464"/>
      <c r="X1306" s="467"/>
    </row>
    <row r="1307" spans="1:24">
      <c r="A1307" s="490">
        <v>1304</v>
      </c>
      <c r="B1307" s="481" t="s">
        <v>1671</v>
      </c>
      <c r="C1307" s="486" t="s">
        <v>1672</v>
      </c>
      <c r="D1307" s="446">
        <v>2019</v>
      </c>
      <c r="E1307" s="446" t="s">
        <v>19</v>
      </c>
      <c r="F1307" s="446" t="s">
        <v>1990</v>
      </c>
      <c r="G1307" s="464"/>
      <c r="H1307" s="464"/>
      <c r="I1307" s="464" t="s">
        <v>20</v>
      </c>
      <c r="J1307" s="464"/>
      <c r="K1307" s="464" t="s">
        <v>20</v>
      </c>
      <c r="L1307" s="464"/>
      <c r="M1307" s="464"/>
      <c r="N1307" s="464"/>
      <c r="O1307" s="464" t="s">
        <v>20</v>
      </c>
      <c r="P1307" s="464" t="s">
        <v>20</v>
      </c>
      <c r="Q1307" s="464" t="s">
        <v>20</v>
      </c>
      <c r="R1307" s="464" t="s">
        <v>20</v>
      </c>
      <c r="S1307" s="464"/>
      <c r="T1307" s="464"/>
      <c r="U1307" s="464" t="s">
        <v>20</v>
      </c>
      <c r="V1307" s="464" t="s">
        <v>20</v>
      </c>
      <c r="W1307" s="464"/>
      <c r="X1307" s="467"/>
    </row>
    <row r="1308" spans="1:24">
      <c r="A1308" s="490">
        <v>1305</v>
      </c>
      <c r="B1308" s="481" t="s">
        <v>1671</v>
      </c>
      <c r="C1308" s="486" t="s">
        <v>1673</v>
      </c>
      <c r="D1308" s="446">
        <v>2019</v>
      </c>
      <c r="E1308" s="446" t="s">
        <v>19</v>
      </c>
      <c r="F1308" s="446" t="s">
        <v>1990</v>
      </c>
      <c r="G1308" s="464"/>
      <c r="H1308" s="464"/>
      <c r="I1308" s="464" t="s">
        <v>20</v>
      </c>
      <c r="J1308" s="464"/>
      <c r="K1308" s="464" t="s">
        <v>20</v>
      </c>
      <c r="L1308" s="464"/>
      <c r="M1308" s="464"/>
      <c r="N1308" s="464"/>
      <c r="O1308" s="464" t="s">
        <v>20</v>
      </c>
      <c r="P1308" s="464" t="s">
        <v>20</v>
      </c>
      <c r="Q1308" s="464" t="s">
        <v>20</v>
      </c>
      <c r="R1308" s="464" t="s">
        <v>20</v>
      </c>
      <c r="S1308" s="464"/>
      <c r="T1308" s="464"/>
      <c r="U1308" s="464" t="s">
        <v>20</v>
      </c>
      <c r="V1308" s="464" t="s">
        <v>20</v>
      </c>
      <c r="W1308" s="464"/>
      <c r="X1308" s="467"/>
    </row>
    <row r="1309" spans="1:24">
      <c r="A1309" s="490">
        <v>1306</v>
      </c>
      <c r="B1309" s="481" t="s">
        <v>1671</v>
      </c>
      <c r="C1309" s="486" t="s">
        <v>1674</v>
      </c>
      <c r="D1309" s="446">
        <v>2019</v>
      </c>
      <c r="E1309" s="446" t="s">
        <v>19</v>
      </c>
      <c r="F1309" s="446" t="s">
        <v>1990</v>
      </c>
      <c r="G1309" s="464"/>
      <c r="H1309" s="464"/>
      <c r="I1309" s="464" t="s">
        <v>20</v>
      </c>
      <c r="J1309" s="464"/>
      <c r="K1309" s="464" t="s">
        <v>20</v>
      </c>
      <c r="L1309" s="464"/>
      <c r="M1309" s="464"/>
      <c r="N1309" s="464"/>
      <c r="O1309" s="464" t="s">
        <v>20</v>
      </c>
      <c r="P1309" s="464" t="s">
        <v>20</v>
      </c>
      <c r="Q1309" s="464" t="s">
        <v>20</v>
      </c>
      <c r="R1309" s="464" t="s">
        <v>20</v>
      </c>
      <c r="S1309" s="464"/>
      <c r="T1309" s="464"/>
      <c r="U1309" s="464" t="s">
        <v>20</v>
      </c>
      <c r="V1309" s="464" t="s">
        <v>20</v>
      </c>
      <c r="W1309" s="464"/>
      <c r="X1309" s="467"/>
    </row>
    <row r="1310" spans="1:24">
      <c r="A1310" s="490">
        <v>1307</v>
      </c>
      <c r="B1310" s="481" t="s">
        <v>1671</v>
      </c>
      <c r="C1310" s="486" t="s">
        <v>1675</v>
      </c>
      <c r="D1310" s="446">
        <v>2019</v>
      </c>
      <c r="E1310" s="446" t="s">
        <v>19</v>
      </c>
      <c r="F1310" s="446" t="s">
        <v>1990</v>
      </c>
      <c r="G1310" s="464"/>
      <c r="H1310" s="464"/>
      <c r="I1310" s="464" t="s">
        <v>20</v>
      </c>
      <c r="J1310" s="464"/>
      <c r="K1310" s="464" t="s">
        <v>20</v>
      </c>
      <c r="L1310" s="464"/>
      <c r="M1310" s="464"/>
      <c r="N1310" s="464"/>
      <c r="O1310" s="464" t="s">
        <v>20</v>
      </c>
      <c r="P1310" s="464" t="s">
        <v>20</v>
      </c>
      <c r="Q1310" s="464" t="s">
        <v>20</v>
      </c>
      <c r="R1310" s="464" t="s">
        <v>20</v>
      </c>
      <c r="S1310" s="464"/>
      <c r="T1310" s="464"/>
      <c r="U1310" s="464" t="s">
        <v>20</v>
      </c>
      <c r="V1310" s="464" t="s">
        <v>20</v>
      </c>
      <c r="W1310" s="464"/>
      <c r="X1310" s="467"/>
    </row>
    <row r="1311" spans="1:24">
      <c r="A1311" s="490">
        <v>1308</v>
      </c>
      <c r="B1311" s="474" t="s">
        <v>1283</v>
      </c>
      <c r="C1311" s="446" t="s">
        <v>558</v>
      </c>
      <c r="D1311" s="446">
        <v>2012</v>
      </c>
      <c r="E1311" s="462" t="s">
        <v>19</v>
      </c>
      <c r="F1311" s="462" t="s">
        <v>2572</v>
      </c>
      <c r="G1311" s="464" t="s">
        <v>20</v>
      </c>
      <c r="H1311" s="464"/>
      <c r="I1311" s="464" t="s">
        <v>20</v>
      </c>
      <c r="J1311" s="464" t="s">
        <v>20</v>
      </c>
      <c r="K1311" s="464"/>
      <c r="L1311" s="464"/>
      <c r="M1311" s="464"/>
      <c r="N1311" s="464" t="s">
        <v>20</v>
      </c>
      <c r="O1311" s="464"/>
      <c r="P1311" s="464"/>
      <c r="Q1311" s="464"/>
      <c r="R1311" s="464"/>
      <c r="S1311" s="464"/>
      <c r="T1311" s="464"/>
      <c r="U1311" s="464"/>
      <c r="V1311" s="464"/>
      <c r="W1311" s="464"/>
      <c r="X1311" s="467"/>
    </row>
    <row r="1312" spans="1:24">
      <c r="A1312" s="490">
        <v>1309</v>
      </c>
      <c r="B1312" s="474" t="s">
        <v>1283</v>
      </c>
      <c r="C1312" s="446" t="s">
        <v>558</v>
      </c>
      <c r="D1312" s="446">
        <v>2012</v>
      </c>
      <c r="E1312" s="462" t="s">
        <v>19</v>
      </c>
      <c r="F1312" s="462" t="s">
        <v>2572</v>
      </c>
      <c r="G1312" s="464"/>
      <c r="H1312" s="464"/>
      <c r="I1312" s="464" t="s">
        <v>20</v>
      </c>
      <c r="J1312" s="464" t="s">
        <v>20</v>
      </c>
      <c r="K1312" s="464"/>
      <c r="L1312" s="464"/>
      <c r="M1312" s="464"/>
      <c r="N1312" s="464"/>
      <c r="O1312" s="464"/>
      <c r="P1312" s="464"/>
      <c r="Q1312" s="464"/>
      <c r="R1312" s="464"/>
      <c r="S1312" s="464"/>
      <c r="T1312" s="464"/>
      <c r="U1312" s="464"/>
      <c r="V1312" s="464"/>
      <c r="W1312" s="464"/>
      <c r="X1312" s="467"/>
    </row>
    <row r="1313" spans="1:24">
      <c r="A1313" s="490">
        <v>1310</v>
      </c>
      <c r="B1313" s="474" t="s">
        <v>1283</v>
      </c>
      <c r="C1313" s="446" t="s">
        <v>559</v>
      </c>
      <c r="D1313" s="446">
        <v>2007</v>
      </c>
      <c r="E1313" s="462">
        <v>2014</v>
      </c>
      <c r="F1313" s="462" t="s">
        <v>2572</v>
      </c>
      <c r="G1313" s="464" t="s">
        <v>20</v>
      </c>
      <c r="H1313" s="464"/>
      <c r="I1313" s="464" t="s">
        <v>20</v>
      </c>
      <c r="J1313" s="464" t="s">
        <v>20</v>
      </c>
      <c r="K1313" s="464"/>
      <c r="L1313" s="464"/>
      <c r="M1313" s="464"/>
      <c r="N1313" s="464"/>
      <c r="O1313" s="464"/>
      <c r="P1313" s="464"/>
      <c r="Q1313" s="464"/>
      <c r="R1313" s="464"/>
      <c r="S1313" s="464"/>
      <c r="T1313" s="464"/>
      <c r="U1313" s="464"/>
      <c r="V1313" s="464"/>
      <c r="W1313" s="464"/>
      <c r="X1313" s="467"/>
    </row>
    <row r="1314" spans="1:24">
      <c r="A1314" s="490">
        <v>1311</v>
      </c>
      <c r="B1314" s="474" t="s">
        <v>1283</v>
      </c>
      <c r="C1314" s="446" t="s">
        <v>559</v>
      </c>
      <c r="D1314" s="446">
        <v>2014</v>
      </c>
      <c r="E1314" s="462">
        <v>2022</v>
      </c>
      <c r="F1314" s="462" t="s">
        <v>2572</v>
      </c>
      <c r="G1314" s="464" t="s">
        <v>20</v>
      </c>
      <c r="H1314" s="464" t="s">
        <v>20</v>
      </c>
      <c r="I1314" s="464" t="s">
        <v>20</v>
      </c>
      <c r="J1314" s="464" t="s">
        <v>20</v>
      </c>
      <c r="K1314" s="464"/>
      <c r="L1314" s="464"/>
      <c r="M1314" s="464"/>
      <c r="N1314" s="464" t="s">
        <v>20</v>
      </c>
      <c r="O1314" s="464"/>
      <c r="P1314" s="464"/>
      <c r="Q1314" s="464"/>
      <c r="R1314" s="464"/>
      <c r="S1314" s="464"/>
      <c r="T1314" s="464"/>
      <c r="U1314" s="464"/>
      <c r="V1314" s="464"/>
      <c r="W1314" s="464"/>
      <c r="X1314" s="467"/>
    </row>
    <row r="1315" spans="1:24">
      <c r="A1315" s="490">
        <v>1312</v>
      </c>
      <c r="B1315" s="474" t="s">
        <v>1283</v>
      </c>
      <c r="C1315" s="446" t="s">
        <v>559</v>
      </c>
      <c r="D1315" s="446">
        <v>2021</v>
      </c>
      <c r="E1315" s="462" t="s">
        <v>19</v>
      </c>
      <c r="F1315" s="462" t="s">
        <v>2572</v>
      </c>
      <c r="G1315" s="464" t="s">
        <v>20</v>
      </c>
      <c r="H1315" s="464"/>
      <c r="I1315" s="464" t="s">
        <v>20</v>
      </c>
      <c r="J1315" s="464" t="s">
        <v>20</v>
      </c>
      <c r="K1315" s="464"/>
      <c r="L1315" s="464"/>
      <c r="M1315" s="464"/>
      <c r="N1315" s="464"/>
      <c r="O1315" s="464"/>
      <c r="P1315" s="464"/>
      <c r="Q1315" s="464"/>
      <c r="R1315" s="464"/>
      <c r="S1315" s="464"/>
      <c r="T1315" s="464"/>
      <c r="U1315" s="464"/>
      <c r="V1315" s="464"/>
      <c r="W1315" s="464"/>
      <c r="X1315" s="467"/>
    </row>
    <row r="1316" spans="1:24">
      <c r="A1316" s="490">
        <v>1313</v>
      </c>
      <c r="B1316" s="474" t="s">
        <v>1283</v>
      </c>
      <c r="C1316" s="446" t="s">
        <v>562</v>
      </c>
      <c r="D1316" s="446">
        <v>2019</v>
      </c>
      <c r="E1316" s="462" t="s">
        <v>19</v>
      </c>
      <c r="F1316" s="462" t="s">
        <v>2572</v>
      </c>
      <c r="G1316" s="464" t="s">
        <v>20</v>
      </c>
      <c r="H1316" s="464"/>
      <c r="I1316" s="464" t="s">
        <v>20</v>
      </c>
      <c r="J1316" s="464" t="s">
        <v>20</v>
      </c>
      <c r="K1316" s="464"/>
      <c r="L1316" s="464"/>
      <c r="M1316" s="464"/>
      <c r="N1316" s="464"/>
      <c r="O1316" s="464"/>
      <c r="P1316" s="464"/>
      <c r="Q1316" s="464"/>
      <c r="R1316" s="464"/>
      <c r="S1316" s="464"/>
      <c r="T1316" s="464"/>
      <c r="U1316" s="464"/>
      <c r="V1316" s="464"/>
      <c r="W1316" s="464"/>
      <c r="X1316" s="467"/>
    </row>
    <row r="1317" spans="1:24">
      <c r="A1317" s="490">
        <v>1314</v>
      </c>
      <c r="B1317" s="474" t="s">
        <v>1283</v>
      </c>
      <c r="C1317" s="446" t="s">
        <v>564</v>
      </c>
      <c r="D1317" s="446">
        <v>2017</v>
      </c>
      <c r="E1317" s="462" t="s">
        <v>19</v>
      </c>
      <c r="F1317" s="462" t="s">
        <v>2572</v>
      </c>
      <c r="G1317" s="464" t="s">
        <v>20</v>
      </c>
      <c r="H1317" s="464"/>
      <c r="I1317" s="464" t="s">
        <v>20</v>
      </c>
      <c r="J1317" s="464"/>
      <c r="K1317" s="464"/>
      <c r="L1317" s="464"/>
      <c r="M1317" s="464"/>
      <c r="N1317" s="464"/>
      <c r="O1317" s="464"/>
      <c r="P1317" s="464"/>
      <c r="Q1317" s="464"/>
      <c r="R1317" s="464"/>
      <c r="S1317" s="464"/>
      <c r="T1317" s="464"/>
      <c r="U1317" s="464"/>
      <c r="V1317" s="464"/>
      <c r="W1317" s="464"/>
      <c r="X1317" s="467"/>
    </row>
    <row r="1318" spans="1:24">
      <c r="A1318" s="490">
        <v>1315</v>
      </c>
      <c r="B1318" s="474" t="s">
        <v>1283</v>
      </c>
      <c r="C1318" s="446" t="s">
        <v>565</v>
      </c>
      <c r="D1318" s="446">
        <v>2016</v>
      </c>
      <c r="E1318" s="462">
        <v>2021</v>
      </c>
      <c r="F1318" s="462" t="s">
        <v>2572</v>
      </c>
      <c r="G1318" s="464" t="s">
        <v>20</v>
      </c>
      <c r="H1318" s="464"/>
      <c r="I1318" s="464" t="s">
        <v>20</v>
      </c>
      <c r="J1318" s="464" t="s">
        <v>20</v>
      </c>
      <c r="K1318" s="464"/>
      <c r="L1318" s="464"/>
      <c r="M1318" s="464"/>
      <c r="N1318" s="464"/>
      <c r="O1318" s="464"/>
      <c r="P1318" s="464"/>
      <c r="Q1318" s="464"/>
      <c r="R1318" s="464"/>
      <c r="S1318" s="464"/>
      <c r="T1318" s="464"/>
      <c r="U1318" s="464"/>
      <c r="V1318" s="464"/>
      <c r="W1318" s="464"/>
      <c r="X1318" s="467"/>
    </row>
    <row r="1319" spans="1:24">
      <c r="A1319" s="490">
        <v>1316</v>
      </c>
      <c r="B1319" s="474" t="s">
        <v>1283</v>
      </c>
      <c r="C1319" s="446" t="s">
        <v>565</v>
      </c>
      <c r="D1319" s="446">
        <v>2024</v>
      </c>
      <c r="E1319" s="462" t="s">
        <v>19</v>
      </c>
      <c r="F1319" s="462" t="s">
        <v>2572</v>
      </c>
      <c r="G1319" s="464" t="s">
        <v>20</v>
      </c>
      <c r="H1319" s="464" t="s">
        <v>20</v>
      </c>
      <c r="I1319" s="464" t="s">
        <v>20</v>
      </c>
      <c r="J1319" s="464" t="s">
        <v>20</v>
      </c>
      <c r="K1319" s="464"/>
      <c r="L1319" s="464"/>
      <c r="M1319" s="464"/>
      <c r="N1319" s="464"/>
      <c r="O1319" s="464"/>
      <c r="P1319" s="464"/>
      <c r="Q1319" s="464"/>
      <c r="R1319" s="464"/>
      <c r="S1319" s="464"/>
      <c r="T1319" s="464"/>
      <c r="U1319" s="464"/>
      <c r="V1319" s="464"/>
      <c r="W1319" s="464"/>
      <c r="X1319" s="467"/>
    </row>
    <row r="1320" spans="1:24">
      <c r="A1320" s="490">
        <v>1317</v>
      </c>
      <c r="B1320" s="474" t="s">
        <v>1283</v>
      </c>
      <c r="C1320" s="446" t="s">
        <v>566</v>
      </c>
      <c r="D1320" s="446">
        <v>2004</v>
      </c>
      <c r="E1320" s="462">
        <v>2013</v>
      </c>
      <c r="F1320" s="462" t="s">
        <v>2572</v>
      </c>
      <c r="G1320" s="464" t="s">
        <v>20</v>
      </c>
      <c r="H1320" s="464"/>
      <c r="I1320" s="464" t="s">
        <v>20</v>
      </c>
      <c r="J1320" s="464" t="s">
        <v>20</v>
      </c>
      <c r="K1320" s="464"/>
      <c r="L1320" s="464"/>
      <c r="M1320" s="464"/>
      <c r="N1320" s="464"/>
      <c r="O1320" s="464"/>
      <c r="P1320" s="464"/>
      <c r="Q1320" s="464"/>
      <c r="R1320" s="464"/>
      <c r="S1320" s="464"/>
      <c r="T1320" s="464"/>
      <c r="U1320" s="464"/>
      <c r="V1320" s="464"/>
      <c r="W1320" s="464"/>
      <c r="X1320" s="467"/>
    </row>
    <row r="1321" spans="1:24">
      <c r="A1321" s="490">
        <v>1318</v>
      </c>
      <c r="B1321" s="474" t="s">
        <v>1283</v>
      </c>
      <c r="C1321" s="446" t="s">
        <v>566</v>
      </c>
      <c r="D1321" s="446">
        <v>2013</v>
      </c>
      <c r="E1321" s="462">
        <v>2020</v>
      </c>
      <c r="F1321" s="462" t="s">
        <v>2572</v>
      </c>
      <c r="G1321" s="464" t="s">
        <v>20</v>
      </c>
      <c r="H1321" s="464"/>
      <c r="I1321" s="464" t="s">
        <v>20</v>
      </c>
      <c r="J1321" s="464" t="s">
        <v>20</v>
      </c>
      <c r="K1321" s="464"/>
      <c r="L1321" s="464"/>
      <c r="M1321" s="464"/>
      <c r="N1321" s="464"/>
      <c r="O1321" s="464"/>
      <c r="P1321" s="464"/>
      <c r="Q1321" s="464"/>
      <c r="R1321" s="464"/>
      <c r="S1321" s="464"/>
      <c r="T1321" s="464"/>
      <c r="U1321" s="464"/>
      <c r="V1321" s="464"/>
      <c r="W1321" s="464"/>
      <c r="X1321" s="467"/>
    </row>
    <row r="1322" spans="1:24">
      <c r="A1322" s="490">
        <v>1319</v>
      </c>
      <c r="B1322" s="474" t="s">
        <v>1283</v>
      </c>
      <c r="C1322" s="446" t="s">
        <v>566</v>
      </c>
      <c r="D1322" s="446">
        <v>2021</v>
      </c>
      <c r="E1322" s="462" t="s">
        <v>19</v>
      </c>
      <c r="F1322" s="462" t="s">
        <v>2572</v>
      </c>
      <c r="G1322" s="464" t="s">
        <v>20</v>
      </c>
      <c r="H1322" s="464"/>
      <c r="I1322" s="464" t="s">
        <v>20</v>
      </c>
      <c r="J1322" s="464" t="s">
        <v>20</v>
      </c>
      <c r="K1322" s="464"/>
      <c r="L1322" s="464"/>
      <c r="M1322" s="464"/>
      <c r="N1322" s="464"/>
      <c r="O1322" s="464"/>
      <c r="P1322" s="464"/>
      <c r="Q1322" s="464"/>
      <c r="R1322" s="464"/>
      <c r="S1322" s="464"/>
      <c r="T1322" s="464"/>
      <c r="U1322" s="464"/>
      <c r="V1322" s="464"/>
      <c r="W1322" s="464"/>
      <c r="X1322" s="467"/>
    </row>
    <row r="1323" spans="1:24">
      <c r="A1323" s="490">
        <v>1320</v>
      </c>
      <c r="B1323" s="474" t="s">
        <v>1283</v>
      </c>
      <c r="C1323" s="446" t="s">
        <v>571</v>
      </c>
      <c r="D1323" s="446">
        <v>2007</v>
      </c>
      <c r="E1323" s="462">
        <v>2015</v>
      </c>
      <c r="F1323" s="462" t="s">
        <v>2572</v>
      </c>
      <c r="G1323" s="464" t="s">
        <v>20</v>
      </c>
      <c r="H1323" s="464"/>
      <c r="I1323" s="464" t="s">
        <v>20</v>
      </c>
      <c r="J1323" s="464"/>
      <c r="K1323" s="464"/>
      <c r="L1323" s="464"/>
      <c r="M1323" s="464"/>
      <c r="N1323" s="464"/>
      <c r="O1323" s="464"/>
      <c r="P1323" s="464"/>
      <c r="Q1323" s="464"/>
      <c r="R1323" s="464"/>
      <c r="S1323" s="464"/>
      <c r="T1323" s="464"/>
      <c r="U1323" s="464"/>
      <c r="V1323" s="464"/>
      <c r="W1323" s="464"/>
      <c r="X1323" s="467"/>
    </row>
    <row r="1324" spans="1:24">
      <c r="A1324" s="490">
        <v>1321</v>
      </c>
      <c r="B1324" s="474" t="s">
        <v>1283</v>
      </c>
      <c r="C1324" s="446" t="s">
        <v>572</v>
      </c>
      <c r="D1324" s="446">
        <v>2013</v>
      </c>
      <c r="E1324" s="462" t="s">
        <v>19</v>
      </c>
      <c r="F1324" s="462" t="s">
        <v>2572</v>
      </c>
      <c r="G1324" s="464" t="s">
        <v>20</v>
      </c>
      <c r="H1324" s="464"/>
      <c r="I1324" s="464" t="s">
        <v>20</v>
      </c>
      <c r="J1324" s="464"/>
      <c r="K1324" s="464"/>
      <c r="L1324" s="464"/>
      <c r="M1324" s="464"/>
      <c r="N1324" s="464"/>
      <c r="O1324" s="464"/>
      <c r="P1324" s="464"/>
      <c r="Q1324" s="464"/>
      <c r="R1324" s="464"/>
      <c r="S1324" s="464"/>
      <c r="T1324" s="464"/>
      <c r="U1324" s="464"/>
      <c r="V1324" s="464"/>
      <c r="W1324" s="464"/>
      <c r="X1324" s="467"/>
    </row>
    <row r="1325" spans="1:24">
      <c r="A1325" s="490">
        <v>1322</v>
      </c>
      <c r="B1325" s="474" t="s">
        <v>1283</v>
      </c>
      <c r="C1325" s="446" t="s">
        <v>573</v>
      </c>
      <c r="D1325" s="446">
        <v>2006</v>
      </c>
      <c r="E1325" s="462">
        <v>2015</v>
      </c>
      <c r="F1325" s="462" t="s">
        <v>2572</v>
      </c>
      <c r="G1325" s="464" t="s">
        <v>20</v>
      </c>
      <c r="H1325" s="464"/>
      <c r="I1325" s="464" t="s">
        <v>20</v>
      </c>
      <c r="J1325" s="464"/>
      <c r="K1325" s="464"/>
      <c r="L1325" s="464"/>
      <c r="M1325" s="464"/>
      <c r="N1325" s="464"/>
      <c r="O1325" s="464"/>
      <c r="P1325" s="464"/>
      <c r="Q1325" s="464"/>
      <c r="R1325" s="464"/>
      <c r="S1325" s="464"/>
      <c r="T1325" s="464"/>
      <c r="U1325" s="464"/>
      <c r="V1325" s="464"/>
      <c r="W1325" s="464"/>
      <c r="X1325" s="467"/>
    </row>
    <row r="1326" spans="1:24">
      <c r="A1326" s="490">
        <v>1323</v>
      </c>
      <c r="B1326" s="474" t="s">
        <v>1283</v>
      </c>
      <c r="C1326" s="446" t="s">
        <v>519</v>
      </c>
      <c r="D1326" s="446">
        <v>2019</v>
      </c>
      <c r="E1326" s="462">
        <v>2023</v>
      </c>
      <c r="F1326" s="462" t="s">
        <v>2572</v>
      </c>
      <c r="G1326" s="464" t="s">
        <v>20</v>
      </c>
      <c r="H1326" s="464"/>
      <c r="I1326" s="464" t="s">
        <v>20</v>
      </c>
      <c r="J1326" s="464" t="s">
        <v>20</v>
      </c>
      <c r="K1326" s="464"/>
      <c r="L1326" s="464"/>
      <c r="M1326" s="464"/>
      <c r="N1326" s="464"/>
      <c r="O1326" s="464"/>
      <c r="P1326" s="464"/>
      <c r="Q1326" s="464"/>
      <c r="R1326" s="464"/>
      <c r="S1326" s="464"/>
      <c r="T1326" s="464"/>
      <c r="U1326" s="464"/>
      <c r="V1326" s="464"/>
      <c r="W1326" s="464"/>
      <c r="X1326" s="467"/>
    </row>
    <row r="1327" spans="1:24">
      <c r="A1327" s="490">
        <v>1324</v>
      </c>
      <c r="B1327" s="474" t="s">
        <v>1283</v>
      </c>
      <c r="C1327" s="446" t="s">
        <v>574</v>
      </c>
      <c r="D1327" s="446">
        <v>2008</v>
      </c>
      <c r="E1327" s="462">
        <v>2015</v>
      </c>
      <c r="F1327" s="462" t="s">
        <v>2572</v>
      </c>
      <c r="G1327" s="464" t="s">
        <v>20</v>
      </c>
      <c r="H1327" s="464"/>
      <c r="I1327" s="464" t="s">
        <v>20</v>
      </c>
      <c r="J1327" s="464" t="s">
        <v>20</v>
      </c>
      <c r="K1327" s="464"/>
      <c r="L1327" s="464"/>
      <c r="M1327" s="464"/>
      <c r="N1327" s="464"/>
      <c r="O1327" s="464"/>
      <c r="P1327" s="464"/>
      <c r="Q1327" s="464"/>
      <c r="R1327" s="464"/>
      <c r="S1327" s="464"/>
      <c r="T1327" s="464"/>
      <c r="U1327" s="464"/>
      <c r="V1327" s="464"/>
      <c r="W1327" s="464"/>
      <c r="X1327" s="467"/>
    </row>
    <row r="1328" spans="1:24">
      <c r="A1328" s="490">
        <v>1325</v>
      </c>
      <c r="B1328" s="474" t="s">
        <v>1283</v>
      </c>
      <c r="C1328" s="446" t="s">
        <v>574</v>
      </c>
      <c r="D1328" s="446">
        <v>2015</v>
      </c>
      <c r="E1328" s="462" t="s">
        <v>19</v>
      </c>
      <c r="F1328" s="462" t="s">
        <v>2572</v>
      </c>
      <c r="G1328" s="464" t="s">
        <v>20</v>
      </c>
      <c r="H1328" s="464"/>
      <c r="I1328" s="464" t="s">
        <v>20</v>
      </c>
      <c r="J1328" s="464" t="s">
        <v>20</v>
      </c>
      <c r="K1328" s="464"/>
      <c r="L1328" s="464"/>
      <c r="M1328" s="464"/>
      <c r="N1328" s="464"/>
      <c r="O1328" s="464"/>
      <c r="P1328" s="464"/>
      <c r="Q1328" s="464"/>
      <c r="R1328" s="464"/>
      <c r="S1328" s="464"/>
      <c r="T1328" s="464"/>
      <c r="U1328" s="464"/>
      <c r="V1328" s="464"/>
      <c r="W1328" s="464"/>
      <c r="X1328" s="467"/>
    </row>
    <row r="1329" spans="1:24">
      <c r="A1329" s="490">
        <v>1326</v>
      </c>
      <c r="B1329" s="474" t="s">
        <v>1283</v>
      </c>
      <c r="C1329" s="446" t="s">
        <v>575</v>
      </c>
      <c r="D1329" s="446">
        <v>2009</v>
      </c>
      <c r="E1329" s="462">
        <v>2017</v>
      </c>
      <c r="F1329" s="462" t="s">
        <v>2572</v>
      </c>
      <c r="G1329" s="464" t="s">
        <v>20</v>
      </c>
      <c r="H1329" s="464"/>
      <c r="I1329" s="464" t="s">
        <v>20</v>
      </c>
      <c r="J1329" s="464"/>
      <c r="K1329" s="464"/>
      <c r="L1329" s="464"/>
      <c r="M1329" s="464"/>
      <c r="N1329" s="464"/>
      <c r="O1329" s="464"/>
      <c r="P1329" s="464"/>
      <c r="Q1329" s="464"/>
      <c r="R1329" s="464"/>
      <c r="S1329" s="464"/>
      <c r="T1329" s="464"/>
      <c r="U1329" s="464"/>
      <c r="V1329" s="464"/>
      <c r="W1329" s="464"/>
      <c r="X1329" s="467"/>
    </row>
    <row r="1330" spans="1:24">
      <c r="A1330" s="490">
        <v>1327</v>
      </c>
      <c r="B1330" s="481" t="s">
        <v>1110</v>
      </c>
      <c r="C1330" s="486" t="s">
        <v>1891</v>
      </c>
      <c r="D1330" s="446">
        <v>2014</v>
      </c>
      <c r="E1330" s="446" t="s">
        <v>19</v>
      </c>
      <c r="F1330" s="446" t="s">
        <v>1990</v>
      </c>
      <c r="G1330" s="464"/>
      <c r="H1330" s="464"/>
      <c r="I1330" s="464" t="s">
        <v>20</v>
      </c>
      <c r="J1330" s="464"/>
      <c r="K1330" s="464" t="s">
        <v>20</v>
      </c>
      <c r="L1330" s="464"/>
      <c r="M1330" s="464" t="s">
        <v>20</v>
      </c>
      <c r="N1330" s="464" t="s">
        <v>20</v>
      </c>
      <c r="O1330" s="464" t="s">
        <v>20</v>
      </c>
      <c r="P1330" s="464" t="s">
        <v>20</v>
      </c>
      <c r="Q1330" s="464" t="s">
        <v>20</v>
      </c>
      <c r="R1330" s="464" t="s">
        <v>20</v>
      </c>
      <c r="S1330" s="464"/>
      <c r="T1330" s="464" t="s">
        <v>20</v>
      </c>
      <c r="U1330" s="464" t="s">
        <v>20</v>
      </c>
      <c r="V1330" s="464" t="s">
        <v>20</v>
      </c>
      <c r="W1330" s="464"/>
      <c r="X1330" s="467"/>
    </row>
    <row r="1331" spans="1:24">
      <c r="A1331" s="490">
        <v>1328</v>
      </c>
      <c r="B1331" s="481" t="s">
        <v>1110</v>
      </c>
      <c r="C1331" s="486" t="s">
        <v>1892</v>
      </c>
      <c r="D1331" s="446">
        <v>2014</v>
      </c>
      <c r="E1331" s="446" t="s">
        <v>19</v>
      </c>
      <c r="F1331" s="446" t="s">
        <v>1990</v>
      </c>
      <c r="G1331" s="464"/>
      <c r="H1331" s="464"/>
      <c r="I1331" s="464" t="s">
        <v>20</v>
      </c>
      <c r="J1331" s="464"/>
      <c r="K1331" s="464" t="s">
        <v>20</v>
      </c>
      <c r="L1331" s="464"/>
      <c r="M1331" s="464" t="s">
        <v>20</v>
      </c>
      <c r="N1331" s="464" t="s">
        <v>20</v>
      </c>
      <c r="O1331" s="464" t="s">
        <v>20</v>
      </c>
      <c r="P1331" s="464" t="s">
        <v>20</v>
      </c>
      <c r="Q1331" s="464" t="s">
        <v>20</v>
      </c>
      <c r="R1331" s="464" t="s">
        <v>20</v>
      </c>
      <c r="S1331" s="464"/>
      <c r="T1331" s="464" t="s">
        <v>20</v>
      </c>
      <c r="U1331" s="464" t="s">
        <v>20</v>
      </c>
      <c r="V1331" s="464" t="s">
        <v>20</v>
      </c>
      <c r="W1331" s="464"/>
      <c r="X1331" s="467"/>
    </row>
    <row r="1332" spans="1:24">
      <c r="A1332" s="490">
        <v>1329</v>
      </c>
      <c r="B1332" s="481" t="s">
        <v>1110</v>
      </c>
      <c r="C1332" s="486" t="s">
        <v>1893</v>
      </c>
      <c r="D1332" s="446">
        <v>2009</v>
      </c>
      <c r="E1332" s="446">
        <v>2014</v>
      </c>
      <c r="F1332" s="446" t="s">
        <v>1990</v>
      </c>
      <c r="G1332" s="464"/>
      <c r="H1332" s="464"/>
      <c r="I1332" s="464" t="s">
        <v>20</v>
      </c>
      <c r="J1332" s="464" t="s">
        <v>20</v>
      </c>
      <c r="K1332" s="464"/>
      <c r="L1332" s="464"/>
      <c r="M1332" s="464" t="s">
        <v>20</v>
      </c>
      <c r="N1332" s="464"/>
      <c r="O1332" s="464"/>
      <c r="P1332" s="464"/>
      <c r="Q1332" s="464"/>
      <c r="R1332" s="464"/>
      <c r="S1332" s="464"/>
      <c r="T1332" s="464"/>
      <c r="U1332" s="464"/>
      <c r="V1332" s="464"/>
      <c r="W1332" s="464"/>
      <c r="X1332" s="467"/>
    </row>
    <row r="1333" spans="1:24">
      <c r="A1333" s="490">
        <v>1330</v>
      </c>
      <c r="B1333" s="474" t="s">
        <v>1110</v>
      </c>
      <c r="C1333" s="446" t="s">
        <v>1111</v>
      </c>
      <c r="D1333" s="446">
        <v>2012</v>
      </c>
      <c r="E1333" s="462">
        <v>2016</v>
      </c>
      <c r="F1333" s="462" t="s">
        <v>2572</v>
      </c>
      <c r="G1333" s="464" t="s">
        <v>20</v>
      </c>
      <c r="H1333" s="464"/>
      <c r="I1333" s="464" t="s">
        <v>20</v>
      </c>
      <c r="J1333" s="464"/>
      <c r="K1333" s="464"/>
      <c r="L1333" s="464"/>
      <c r="M1333" s="464"/>
      <c r="N1333" s="464"/>
      <c r="O1333" s="464"/>
      <c r="P1333" s="464"/>
      <c r="Q1333" s="464"/>
      <c r="R1333" s="464"/>
      <c r="S1333" s="464"/>
      <c r="T1333" s="464"/>
      <c r="U1333" s="464"/>
      <c r="V1333" s="464"/>
      <c r="W1333" s="464"/>
      <c r="X1333" s="467"/>
    </row>
    <row r="1334" spans="1:24">
      <c r="A1334" s="490">
        <v>1331</v>
      </c>
      <c r="B1334" s="481" t="s">
        <v>577</v>
      </c>
      <c r="C1334" s="486" t="s">
        <v>1894</v>
      </c>
      <c r="D1334" s="446">
        <v>2023</v>
      </c>
      <c r="E1334" s="446" t="s">
        <v>19</v>
      </c>
      <c r="F1334" s="446" t="s">
        <v>1990</v>
      </c>
      <c r="G1334" s="464"/>
      <c r="H1334" s="464"/>
      <c r="I1334" s="464" t="s">
        <v>20</v>
      </c>
      <c r="J1334" s="464" t="s">
        <v>25</v>
      </c>
      <c r="K1334" s="464" t="s">
        <v>20</v>
      </c>
      <c r="L1334" s="464" t="s">
        <v>25</v>
      </c>
      <c r="M1334" s="464" t="s">
        <v>25</v>
      </c>
      <c r="N1334" s="464" t="s">
        <v>25</v>
      </c>
      <c r="O1334" s="464" t="s">
        <v>20</v>
      </c>
      <c r="P1334" s="464" t="s">
        <v>20</v>
      </c>
      <c r="Q1334" s="464" t="s">
        <v>20</v>
      </c>
      <c r="R1334" s="464" t="s">
        <v>20</v>
      </c>
      <c r="S1334" s="464" t="s">
        <v>25</v>
      </c>
      <c r="T1334" s="464" t="s">
        <v>25</v>
      </c>
      <c r="U1334" s="464" t="s">
        <v>20</v>
      </c>
      <c r="V1334" s="464" t="s">
        <v>20</v>
      </c>
      <c r="W1334" s="464" t="s">
        <v>25</v>
      </c>
      <c r="X1334" s="467" t="s">
        <v>25</v>
      </c>
    </row>
    <row r="1335" spans="1:24">
      <c r="A1335" s="490">
        <v>1332</v>
      </c>
      <c r="B1335" s="474" t="s">
        <v>577</v>
      </c>
      <c r="C1335" s="446" t="s">
        <v>1112</v>
      </c>
      <c r="D1335" s="446">
        <v>2019</v>
      </c>
      <c r="E1335" s="462">
        <v>2022</v>
      </c>
      <c r="F1335" s="462" t="s">
        <v>2572</v>
      </c>
      <c r="G1335" s="464" t="s">
        <v>20</v>
      </c>
      <c r="H1335" s="464"/>
      <c r="I1335" s="464" t="s">
        <v>20</v>
      </c>
      <c r="J1335" s="464"/>
      <c r="K1335" s="464"/>
      <c r="L1335" s="464"/>
      <c r="M1335" s="464"/>
      <c r="N1335" s="464"/>
      <c r="O1335" s="464"/>
      <c r="P1335" s="464"/>
      <c r="Q1335" s="464"/>
      <c r="R1335" s="464"/>
      <c r="S1335" s="464"/>
      <c r="T1335" s="464"/>
      <c r="U1335" s="464"/>
      <c r="V1335" s="464"/>
      <c r="W1335" s="464"/>
      <c r="X1335" s="467"/>
    </row>
    <row r="1336" spans="1:24">
      <c r="A1336" s="490">
        <v>1333</v>
      </c>
      <c r="B1336" s="474" t="s">
        <v>577</v>
      </c>
      <c r="C1336" s="446" t="s">
        <v>1113</v>
      </c>
      <c r="D1336" s="446">
        <v>2016</v>
      </c>
      <c r="E1336" s="462">
        <v>2022</v>
      </c>
      <c r="F1336" s="462" t="s">
        <v>2572</v>
      </c>
      <c r="G1336" s="464" t="s">
        <v>20</v>
      </c>
      <c r="H1336" s="464"/>
      <c r="I1336" s="464" t="s">
        <v>20</v>
      </c>
      <c r="J1336" s="464"/>
      <c r="K1336" s="464"/>
      <c r="L1336" s="464"/>
      <c r="M1336" s="464"/>
      <c r="N1336" s="464"/>
      <c r="O1336" s="464"/>
      <c r="P1336" s="464"/>
      <c r="Q1336" s="464"/>
      <c r="R1336" s="464"/>
      <c r="S1336" s="464"/>
      <c r="T1336" s="464"/>
      <c r="U1336" s="464"/>
      <c r="V1336" s="464"/>
      <c r="W1336" s="464"/>
      <c r="X1336" s="467"/>
    </row>
    <row r="1337" spans="1:24">
      <c r="A1337" s="490">
        <v>1334</v>
      </c>
      <c r="B1337" s="474" t="s">
        <v>577</v>
      </c>
      <c r="C1337" s="446" t="s">
        <v>1113</v>
      </c>
      <c r="D1337" s="446">
        <v>2022</v>
      </c>
      <c r="E1337" s="462" t="s">
        <v>19</v>
      </c>
      <c r="F1337" s="462" t="s">
        <v>2572</v>
      </c>
      <c r="G1337" s="464" t="s">
        <v>20</v>
      </c>
      <c r="H1337" s="464"/>
      <c r="I1337" s="464" t="s">
        <v>20</v>
      </c>
      <c r="J1337" s="464"/>
      <c r="K1337" s="464"/>
      <c r="L1337" s="464"/>
      <c r="M1337" s="464"/>
      <c r="N1337" s="464"/>
      <c r="O1337" s="464"/>
      <c r="P1337" s="464"/>
      <c r="Q1337" s="464"/>
      <c r="R1337" s="464"/>
      <c r="S1337" s="464"/>
      <c r="T1337" s="464"/>
      <c r="U1337" s="464"/>
      <c r="V1337" s="464"/>
      <c r="W1337" s="464"/>
      <c r="X1337" s="467"/>
    </row>
    <row r="1338" spans="1:24">
      <c r="A1338" s="490">
        <v>1335</v>
      </c>
      <c r="B1338" s="474" t="s">
        <v>577</v>
      </c>
      <c r="C1338" s="446" t="s">
        <v>578</v>
      </c>
      <c r="D1338" s="446">
        <v>2008</v>
      </c>
      <c r="E1338" s="462">
        <v>2012</v>
      </c>
      <c r="F1338" s="462" t="s">
        <v>2572</v>
      </c>
      <c r="G1338" s="464"/>
      <c r="H1338" s="464" t="s">
        <v>20</v>
      </c>
      <c r="I1338" s="464"/>
      <c r="J1338" s="464"/>
      <c r="K1338" s="464"/>
      <c r="L1338" s="464"/>
      <c r="M1338" s="464"/>
      <c r="N1338" s="464"/>
      <c r="O1338" s="464"/>
      <c r="P1338" s="464"/>
      <c r="Q1338" s="464"/>
      <c r="R1338" s="464"/>
      <c r="S1338" s="464"/>
      <c r="T1338" s="464"/>
      <c r="U1338" s="464"/>
      <c r="V1338" s="464"/>
      <c r="W1338" s="464"/>
      <c r="X1338" s="467"/>
    </row>
    <row r="1339" spans="1:24">
      <c r="A1339" s="490">
        <v>1336</v>
      </c>
      <c r="B1339" s="474" t="s">
        <v>577</v>
      </c>
      <c r="C1339" s="446" t="s">
        <v>578</v>
      </c>
      <c r="D1339" s="446">
        <v>2013</v>
      </c>
      <c r="E1339" s="462">
        <v>2018</v>
      </c>
      <c r="F1339" s="462" t="s">
        <v>2572</v>
      </c>
      <c r="G1339" s="464" t="s">
        <v>20</v>
      </c>
      <c r="H1339" s="464"/>
      <c r="I1339" s="464" t="s">
        <v>20</v>
      </c>
      <c r="J1339" s="464"/>
      <c r="K1339" s="464"/>
      <c r="L1339" s="464"/>
      <c r="M1339" s="464"/>
      <c r="N1339" s="464"/>
      <c r="O1339" s="464"/>
      <c r="P1339" s="464"/>
      <c r="Q1339" s="464"/>
      <c r="R1339" s="464"/>
      <c r="S1339" s="464"/>
      <c r="T1339" s="464"/>
      <c r="U1339" s="464"/>
      <c r="V1339" s="464"/>
      <c r="W1339" s="464"/>
      <c r="X1339" s="467"/>
    </row>
    <row r="1340" spans="1:24">
      <c r="A1340" s="490">
        <v>1337</v>
      </c>
      <c r="B1340" s="474" t="s">
        <v>577</v>
      </c>
      <c r="C1340" s="446" t="s">
        <v>578</v>
      </c>
      <c r="D1340" s="446">
        <v>2018</v>
      </c>
      <c r="E1340" s="462" t="s">
        <v>19</v>
      </c>
      <c r="F1340" s="462" t="s">
        <v>2572</v>
      </c>
      <c r="G1340" s="464" t="s">
        <v>20</v>
      </c>
      <c r="H1340" s="464"/>
      <c r="I1340" s="464" t="s">
        <v>20</v>
      </c>
      <c r="J1340" s="464"/>
      <c r="K1340" s="464"/>
      <c r="L1340" s="464"/>
      <c r="M1340" s="464"/>
      <c r="N1340" s="464"/>
      <c r="O1340" s="464"/>
      <c r="P1340" s="464"/>
      <c r="Q1340" s="464"/>
      <c r="R1340" s="464"/>
      <c r="S1340" s="464"/>
      <c r="T1340" s="464"/>
      <c r="U1340" s="464"/>
      <c r="V1340" s="464"/>
      <c r="W1340" s="464"/>
      <c r="X1340" s="467"/>
    </row>
    <row r="1341" spans="1:24">
      <c r="A1341" s="490">
        <v>1338</v>
      </c>
      <c r="B1341" s="474" t="s">
        <v>577</v>
      </c>
      <c r="C1341" s="446" t="s">
        <v>578</v>
      </c>
      <c r="D1341" s="446">
        <v>2024</v>
      </c>
      <c r="E1341" s="462" t="s">
        <v>19</v>
      </c>
      <c r="F1341" s="462" t="s">
        <v>2572</v>
      </c>
      <c r="G1341" s="464" t="s">
        <v>20</v>
      </c>
      <c r="H1341" s="464"/>
      <c r="I1341" s="464" t="s">
        <v>20</v>
      </c>
      <c r="J1341" s="464"/>
      <c r="K1341" s="464"/>
      <c r="L1341" s="464"/>
      <c r="M1341" s="464"/>
      <c r="N1341" s="464"/>
      <c r="O1341" s="464"/>
      <c r="P1341" s="464"/>
      <c r="Q1341" s="464"/>
      <c r="R1341" s="464"/>
      <c r="S1341" s="464"/>
      <c r="T1341" s="464"/>
      <c r="U1341" s="464"/>
      <c r="V1341" s="464"/>
      <c r="W1341" s="464"/>
      <c r="X1341" s="467"/>
    </row>
    <row r="1342" spans="1:24">
      <c r="A1342" s="490">
        <v>1339</v>
      </c>
      <c r="B1342" s="474" t="s">
        <v>577</v>
      </c>
      <c r="C1342" s="446" t="s">
        <v>581</v>
      </c>
      <c r="D1342" s="446">
        <v>2011</v>
      </c>
      <c r="E1342" s="462">
        <v>2016</v>
      </c>
      <c r="F1342" s="462" t="s">
        <v>2572</v>
      </c>
      <c r="G1342" s="464"/>
      <c r="H1342" s="464" t="s">
        <v>20</v>
      </c>
      <c r="I1342" s="464" t="s">
        <v>20</v>
      </c>
      <c r="J1342" s="464"/>
      <c r="K1342" s="464"/>
      <c r="L1342" s="464"/>
      <c r="M1342" s="464"/>
      <c r="N1342" s="464"/>
      <c r="O1342" s="464"/>
      <c r="P1342" s="464"/>
      <c r="Q1342" s="464"/>
      <c r="R1342" s="464"/>
      <c r="S1342" s="464"/>
      <c r="T1342" s="464"/>
      <c r="U1342" s="464"/>
      <c r="V1342" s="464"/>
      <c r="W1342" s="464"/>
      <c r="X1342" s="467"/>
    </row>
    <row r="1343" spans="1:24">
      <c r="A1343" s="490">
        <v>1340</v>
      </c>
      <c r="B1343" s="474" t="s">
        <v>577</v>
      </c>
      <c r="C1343" s="446" t="s">
        <v>581</v>
      </c>
      <c r="D1343" s="446">
        <v>2016</v>
      </c>
      <c r="E1343" s="462" t="s">
        <v>19</v>
      </c>
      <c r="F1343" s="462" t="s">
        <v>2572</v>
      </c>
      <c r="G1343" s="464" t="s">
        <v>20</v>
      </c>
      <c r="H1343" s="464"/>
      <c r="I1343" s="464" t="s">
        <v>20</v>
      </c>
      <c r="J1343" s="464"/>
      <c r="K1343" s="464"/>
      <c r="L1343" s="464"/>
      <c r="M1343" s="464"/>
      <c r="N1343" s="464"/>
      <c r="O1343" s="464"/>
      <c r="P1343" s="464"/>
      <c r="Q1343" s="464"/>
      <c r="R1343" s="464"/>
      <c r="S1343" s="464"/>
      <c r="T1343" s="464"/>
      <c r="U1343" s="464"/>
      <c r="V1343" s="464"/>
      <c r="W1343" s="464"/>
      <c r="X1343" s="467"/>
    </row>
    <row r="1344" spans="1:24">
      <c r="A1344" s="490">
        <v>1341</v>
      </c>
      <c r="B1344" s="474" t="s">
        <v>577</v>
      </c>
      <c r="C1344" s="446" t="s">
        <v>582</v>
      </c>
      <c r="D1344" s="446">
        <v>2014</v>
      </c>
      <c r="E1344" s="462" t="s">
        <v>19</v>
      </c>
      <c r="F1344" s="462" t="s">
        <v>2572</v>
      </c>
      <c r="G1344" s="464"/>
      <c r="H1344" s="464" t="s">
        <v>20</v>
      </c>
      <c r="I1344" s="464" t="s">
        <v>20</v>
      </c>
      <c r="J1344" s="464"/>
      <c r="K1344" s="464"/>
      <c r="L1344" s="464"/>
      <c r="M1344" s="464"/>
      <c r="N1344" s="464"/>
      <c r="O1344" s="464"/>
      <c r="P1344" s="464"/>
      <c r="Q1344" s="464"/>
      <c r="R1344" s="464"/>
      <c r="S1344" s="464"/>
      <c r="T1344" s="464"/>
      <c r="U1344" s="464"/>
      <c r="V1344" s="464"/>
      <c r="W1344" s="464"/>
      <c r="X1344" s="467"/>
    </row>
    <row r="1345" spans="1:24">
      <c r="A1345" s="490">
        <v>1342</v>
      </c>
      <c r="B1345" s="474" t="s">
        <v>577</v>
      </c>
      <c r="C1345" s="446" t="s">
        <v>584</v>
      </c>
      <c r="D1345" s="446">
        <v>2003</v>
      </c>
      <c r="E1345" s="462">
        <v>2009</v>
      </c>
      <c r="F1345" s="462" t="s">
        <v>2572</v>
      </c>
      <c r="G1345" s="464"/>
      <c r="H1345" s="464" t="s">
        <v>20</v>
      </c>
      <c r="I1345" s="464"/>
      <c r="J1345" s="464"/>
      <c r="K1345" s="464"/>
      <c r="L1345" s="464"/>
      <c r="M1345" s="464"/>
      <c r="N1345" s="464"/>
      <c r="O1345" s="464"/>
      <c r="P1345" s="464"/>
      <c r="Q1345" s="464"/>
      <c r="R1345" s="464"/>
      <c r="S1345" s="464"/>
      <c r="T1345" s="464"/>
      <c r="U1345" s="464"/>
      <c r="V1345" s="464"/>
      <c r="W1345" s="464"/>
      <c r="X1345" s="467"/>
    </row>
    <row r="1346" spans="1:24">
      <c r="A1346" s="490">
        <v>1343</v>
      </c>
      <c r="B1346" s="474" t="s">
        <v>577</v>
      </c>
      <c r="C1346" s="446" t="s">
        <v>584</v>
      </c>
      <c r="D1346" s="446">
        <v>2009</v>
      </c>
      <c r="E1346" s="462">
        <v>2014</v>
      </c>
      <c r="F1346" s="462" t="s">
        <v>2572</v>
      </c>
      <c r="G1346" s="464"/>
      <c r="H1346" s="464" t="s">
        <v>20</v>
      </c>
      <c r="I1346" s="464"/>
      <c r="J1346" s="464"/>
      <c r="K1346" s="464"/>
      <c r="L1346" s="464"/>
      <c r="M1346" s="464"/>
      <c r="N1346" s="464"/>
      <c r="O1346" s="464"/>
      <c r="P1346" s="464"/>
      <c r="Q1346" s="464"/>
      <c r="R1346" s="464"/>
      <c r="S1346" s="464"/>
      <c r="T1346" s="464"/>
      <c r="U1346" s="464"/>
      <c r="V1346" s="464"/>
      <c r="W1346" s="464"/>
      <c r="X1346" s="467"/>
    </row>
    <row r="1347" spans="1:24">
      <c r="A1347" s="490">
        <v>1344</v>
      </c>
      <c r="B1347" s="474" t="s">
        <v>577</v>
      </c>
      <c r="C1347" s="446" t="s">
        <v>584</v>
      </c>
      <c r="D1347" s="446">
        <v>2015</v>
      </c>
      <c r="E1347" s="462">
        <v>2019</v>
      </c>
      <c r="F1347" s="462" t="s">
        <v>2572</v>
      </c>
      <c r="G1347" s="464" t="s">
        <v>20</v>
      </c>
      <c r="H1347" s="464"/>
      <c r="I1347" s="464" t="s">
        <v>20</v>
      </c>
      <c r="J1347" s="464"/>
      <c r="K1347" s="464"/>
      <c r="L1347" s="464"/>
      <c r="M1347" s="464"/>
      <c r="N1347" s="464"/>
      <c r="O1347" s="464"/>
      <c r="P1347" s="464"/>
      <c r="Q1347" s="464"/>
      <c r="R1347" s="464"/>
      <c r="S1347" s="464"/>
      <c r="T1347" s="464"/>
      <c r="U1347" s="464"/>
      <c r="V1347" s="464"/>
      <c r="W1347" s="464"/>
      <c r="X1347" s="467"/>
    </row>
    <row r="1348" spans="1:24">
      <c r="A1348" s="490">
        <v>1345</v>
      </c>
      <c r="B1348" s="474" t="s">
        <v>577</v>
      </c>
      <c r="C1348" s="446" t="s">
        <v>584</v>
      </c>
      <c r="D1348" s="446">
        <v>2019</v>
      </c>
      <c r="E1348" s="462" t="s">
        <v>19</v>
      </c>
      <c r="F1348" s="462" t="s">
        <v>2572</v>
      </c>
      <c r="G1348" s="464" t="s">
        <v>20</v>
      </c>
      <c r="H1348" s="464"/>
      <c r="I1348" s="464" t="s">
        <v>20</v>
      </c>
      <c r="J1348" s="464"/>
      <c r="K1348" s="464"/>
      <c r="L1348" s="464"/>
      <c r="M1348" s="464"/>
      <c r="N1348" s="464"/>
      <c r="O1348" s="464"/>
      <c r="P1348" s="464"/>
      <c r="Q1348" s="464"/>
      <c r="R1348" s="464"/>
      <c r="S1348" s="464"/>
      <c r="T1348" s="464"/>
      <c r="U1348" s="464"/>
      <c r="V1348" s="464"/>
      <c r="W1348" s="464"/>
      <c r="X1348" s="467"/>
    </row>
    <row r="1349" spans="1:24">
      <c r="A1349" s="490">
        <v>1346</v>
      </c>
      <c r="B1349" s="474" t="s">
        <v>577</v>
      </c>
      <c r="C1349" s="446" t="s">
        <v>1002</v>
      </c>
      <c r="D1349" s="446">
        <v>2015</v>
      </c>
      <c r="E1349" s="462">
        <v>2019</v>
      </c>
      <c r="F1349" s="462" t="s">
        <v>2572</v>
      </c>
      <c r="G1349" s="464" t="s">
        <v>20</v>
      </c>
      <c r="H1349" s="464"/>
      <c r="I1349" s="464" t="s">
        <v>20</v>
      </c>
      <c r="J1349" s="464"/>
      <c r="K1349" s="464"/>
      <c r="L1349" s="464"/>
      <c r="M1349" s="464"/>
      <c r="N1349" s="464"/>
      <c r="O1349" s="464"/>
      <c r="P1349" s="464"/>
      <c r="Q1349" s="464"/>
      <c r="R1349" s="464"/>
      <c r="S1349" s="464"/>
      <c r="T1349" s="464"/>
      <c r="U1349" s="464"/>
      <c r="V1349" s="464"/>
      <c r="W1349" s="464"/>
      <c r="X1349" s="467"/>
    </row>
    <row r="1350" spans="1:24">
      <c r="A1350" s="490">
        <v>1347</v>
      </c>
      <c r="B1350" s="474" t="s">
        <v>577</v>
      </c>
      <c r="C1350" s="446" t="s">
        <v>589</v>
      </c>
      <c r="D1350" s="446">
        <v>2009</v>
      </c>
      <c r="E1350" s="462">
        <v>2014</v>
      </c>
      <c r="F1350" s="462" t="s">
        <v>2572</v>
      </c>
      <c r="G1350" s="464"/>
      <c r="H1350" s="464" t="s">
        <v>20</v>
      </c>
      <c r="I1350" s="464"/>
      <c r="J1350" s="464"/>
      <c r="K1350" s="464"/>
      <c r="L1350" s="464"/>
      <c r="M1350" s="464"/>
      <c r="N1350" s="464"/>
      <c r="O1350" s="464"/>
      <c r="P1350" s="464"/>
      <c r="Q1350" s="464"/>
      <c r="R1350" s="464"/>
      <c r="S1350" s="464"/>
      <c r="T1350" s="464"/>
      <c r="U1350" s="464"/>
      <c r="V1350" s="464"/>
      <c r="W1350" s="464"/>
      <c r="X1350" s="467"/>
    </row>
    <row r="1351" spans="1:24">
      <c r="A1351" s="490">
        <v>1348</v>
      </c>
      <c r="B1351" s="474" t="s">
        <v>577</v>
      </c>
      <c r="C1351" s="446" t="s">
        <v>589</v>
      </c>
      <c r="D1351" s="446">
        <v>2015</v>
      </c>
      <c r="E1351" s="462">
        <v>2019</v>
      </c>
      <c r="F1351" s="462" t="s">
        <v>2572</v>
      </c>
      <c r="G1351" s="464" t="s">
        <v>20</v>
      </c>
      <c r="H1351" s="464"/>
      <c r="I1351" s="464" t="s">
        <v>20</v>
      </c>
      <c r="J1351" s="464"/>
      <c r="K1351" s="464"/>
      <c r="L1351" s="464"/>
      <c r="M1351" s="464"/>
      <c r="N1351" s="464"/>
      <c r="O1351" s="464"/>
      <c r="P1351" s="464"/>
      <c r="Q1351" s="464"/>
      <c r="R1351" s="464"/>
      <c r="S1351" s="464"/>
      <c r="T1351" s="464"/>
      <c r="U1351" s="464"/>
      <c r="V1351" s="464"/>
      <c r="W1351" s="464"/>
      <c r="X1351" s="467"/>
    </row>
    <row r="1352" spans="1:24">
      <c r="A1352" s="490">
        <v>1349</v>
      </c>
      <c r="B1352" s="474" t="s">
        <v>577</v>
      </c>
      <c r="C1352" s="446" t="s">
        <v>589</v>
      </c>
      <c r="D1352" s="446">
        <v>2019</v>
      </c>
      <c r="E1352" s="462" t="s">
        <v>19</v>
      </c>
      <c r="F1352" s="462" t="s">
        <v>2572</v>
      </c>
      <c r="G1352" s="464" t="s">
        <v>20</v>
      </c>
      <c r="H1352" s="464"/>
      <c r="I1352" s="464" t="s">
        <v>20</v>
      </c>
      <c r="J1352" s="464"/>
      <c r="K1352" s="464"/>
      <c r="L1352" s="464"/>
      <c r="M1352" s="464"/>
      <c r="N1352" s="464"/>
      <c r="O1352" s="464"/>
      <c r="P1352" s="464"/>
      <c r="Q1352" s="464"/>
      <c r="R1352" s="464"/>
      <c r="S1352" s="464"/>
      <c r="T1352" s="464"/>
      <c r="U1352" s="464"/>
      <c r="V1352" s="464"/>
      <c r="W1352" s="464"/>
      <c r="X1352" s="467"/>
    </row>
    <row r="1353" spans="1:24">
      <c r="A1353" s="490">
        <v>1350</v>
      </c>
      <c r="B1353" s="474" t="s">
        <v>577</v>
      </c>
      <c r="C1353" s="446" t="s">
        <v>1114</v>
      </c>
      <c r="D1353" s="446">
        <v>2015</v>
      </c>
      <c r="E1353" s="462">
        <v>2021</v>
      </c>
      <c r="F1353" s="462" t="s">
        <v>2572</v>
      </c>
      <c r="G1353" s="464" t="s">
        <v>20</v>
      </c>
      <c r="H1353" s="464"/>
      <c r="I1353" s="464" t="s">
        <v>20</v>
      </c>
      <c r="J1353" s="464"/>
      <c r="K1353" s="464"/>
      <c r="L1353" s="464"/>
      <c r="M1353" s="464"/>
      <c r="N1353" s="464"/>
      <c r="O1353" s="464"/>
      <c r="P1353" s="464"/>
      <c r="Q1353" s="464"/>
      <c r="R1353" s="464"/>
      <c r="S1353" s="464"/>
      <c r="T1353" s="464"/>
      <c r="U1353" s="464"/>
      <c r="V1353" s="464"/>
      <c r="W1353" s="464"/>
      <c r="X1353" s="467"/>
    </row>
    <row r="1354" spans="1:24">
      <c r="A1354" s="490">
        <v>1351</v>
      </c>
      <c r="B1354" s="474" t="s">
        <v>577</v>
      </c>
      <c r="C1354" s="446" t="s">
        <v>592</v>
      </c>
      <c r="D1354" s="446">
        <v>2011</v>
      </c>
      <c r="E1354" s="462">
        <v>2017</v>
      </c>
      <c r="F1354" s="462" t="s">
        <v>2572</v>
      </c>
      <c r="G1354" s="464"/>
      <c r="H1354" s="464" t="s">
        <v>20</v>
      </c>
      <c r="I1354" s="464"/>
      <c r="J1354" s="464"/>
      <c r="K1354" s="464"/>
      <c r="L1354" s="464"/>
      <c r="M1354" s="464"/>
      <c r="N1354" s="464"/>
      <c r="O1354" s="464"/>
      <c r="P1354" s="464"/>
      <c r="Q1354" s="464"/>
      <c r="R1354" s="464"/>
      <c r="S1354" s="464"/>
      <c r="T1354" s="464"/>
      <c r="U1354" s="464"/>
      <c r="V1354" s="464"/>
      <c r="W1354" s="464"/>
      <c r="X1354" s="467"/>
    </row>
    <row r="1355" spans="1:24">
      <c r="A1355" s="490">
        <v>1352</v>
      </c>
      <c r="B1355" s="474" t="s">
        <v>577</v>
      </c>
      <c r="C1355" s="446" t="s">
        <v>592</v>
      </c>
      <c r="D1355" s="446">
        <v>2022</v>
      </c>
      <c r="E1355" s="462" t="s">
        <v>19</v>
      </c>
      <c r="F1355" s="462" t="s">
        <v>2572</v>
      </c>
      <c r="G1355" s="464" t="s">
        <v>20</v>
      </c>
      <c r="H1355" s="464"/>
      <c r="I1355" s="464" t="s">
        <v>20</v>
      </c>
      <c r="J1355" s="464"/>
      <c r="K1355" s="464"/>
      <c r="L1355" s="464"/>
      <c r="M1355" s="464"/>
      <c r="N1355" s="464"/>
      <c r="O1355" s="464"/>
      <c r="P1355" s="464"/>
      <c r="Q1355" s="464"/>
      <c r="R1355" s="464"/>
      <c r="S1355" s="464"/>
      <c r="T1355" s="464"/>
      <c r="U1355" s="464"/>
      <c r="V1355" s="464"/>
      <c r="W1355" s="464"/>
      <c r="X1355" s="467"/>
    </row>
    <row r="1356" spans="1:24">
      <c r="A1356" s="490">
        <v>1353</v>
      </c>
      <c r="B1356" s="474" t="s">
        <v>577</v>
      </c>
      <c r="C1356" s="446" t="s">
        <v>1115</v>
      </c>
      <c r="D1356" s="446">
        <v>2015</v>
      </c>
      <c r="E1356" s="462">
        <v>2015</v>
      </c>
      <c r="F1356" s="462" t="s">
        <v>2572</v>
      </c>
      <c r="G1356" s="464" t="s">
        <v>20</v>
      </c>
      <c r="H1356" s="464"/>
      <c r="I1356" s="464" t="s">
        <v>20</v>
      </c>
      <c r="J1356" s="464"/>
      <c r="K1356" s="464"/>
      <c r="L1356" s="464"/>
      <c r="M1356" s="464"/>
      <c r="N1356" s="464"/>
      <c r="O1356" s="464"/>
      <c r="P1356" s="464"/>
      <c r="Q1356" s="464"/>
      <c r="R1356" s="464"/>
      <c r="S1356" s="464"/>
      <c r="T1356" s="464"/>
      <c r="U1356" s="464"/>
      <c r="V1356" s="464"/>
      <c r="W1356" s="464"/>
      <c r="X1356" s="467"/>
    </row>
    <row r="1357" spans="1:24">
      <c r="A1357" s="490">
        <v>1354</v>
      </c>
      <c r="B1357" s="474" t="s">
        <v>577</v>
      </c>
      <c r="C1357" s="446" t="s">
        <v>1545</v>
      </c>
      <c r="D1357" s="446">
        <v>2018</v>
      </c>
      <c r="E1357" s="462" t="s">
        <v>19</v>
      </c>
      <c r="F1357" s="462" t="s">
        <v>2572</v>
      </c>
      <c r="G1357" s="464" t="s">
        <v>20</v>
      </c>
      <c r="H1357" s="464"/>
      <c r="I1357" s="464" t="s">
        <v>20</v>
      </c>
      <c r="J1357" s="464"/>
      <c r="K1357" s="464"/>
      <c r="L1357" s="464"/>
      <c r="M1357" s="464"/>
      <c r="N1357" s="464"/>
      <c r="O1357" s="464"/>
      <c r="P1357" s="464"/>
      <c r="Q1357" s="464"/>
      <c r="R1357" s="464"/>
      <c r="S1357" s="464"/>
      <c r="T1357" s="464"/>
      <c r="U1357" s="464"/>
      <c r="V1357" s="464"/>
      <c r="W1357" s="464"/>
      <c r="X1357" s="467"/>
    </row>
    <row r="1358" spans="1:24">
      <c r="A1358" s="490">
        <v>1355</v>
      </c>
      <c r="B1358" s="474" t="s">
        <v>594</v>
      </c>
      <c r="C1358" s="446" t="s">
        <v>766</v>
      </c>
      <c r="D1358" s="446">
        <v>2020</v>
      </c>
      <c r="E1358" s="462" t="s">
        <v>19</v>
      </c>
      <c r="F1358" s="462" t="s">
        <v>2572</v>
      </c>
      <c r="G1358" s="464" t="s">
        <v>20</v>
      </c>
      <c r="H1358" s="464"/>
      <c r="I1358" s="464" t="s">
        <v>20</v>
      </c>
      <c r="J1358" s="464"/>
      <c r="K1358" s="464"/>
      <c r="L1358" s="464"/>
      <c r="M1358" s="464"/>
      <c r="N1358" s="464"/>
      <c r="O1358" s="464"/>
      <c r="P1358" s="464"/>
      <c r="Q1358" s="464"/>
      <c r="R1358" s="464"/>
      <c r="S1358" s="464"/>
      <c r="T1358" s="464"/>
      <c r="U1358" s="464"/>
      <c r="V1358" s="464"/>
      <c r="W1358" s="464"/>
      <c r="X1358" s="467"/>
    </row>
    <row r="1359" spans="1:24">
      <c r="A1359" s="490">
        <v>1356</v>
      </c>
      <c r="B1359" s="474" t="s">
        <v>594</v>
      </c>
      <c r="C1359" s="446" t="s">
        <v>1748</v>
      </c>
      <c r="D1359" s="446">
        <v>2021</v>
      </c>
      <c r="E1359" s="462" t="s">
        <v>19</v>
      </c>
      <c r="F1359" s="462" t="s">
        <v>2572</v>
      </c>
      <c r="G1359" s="464"/>
      <c r="H1359" s="464" t="s">
        <v>20</v>
      </c>
      <c r="I1359" s="464" t="s">
        <v>20</v>
      </c>
      <c r="J1359" s="464"/>
      <c r="K1359" s="464"/>
      <c r="L1359" s="464"/>
      <c r="M1359" s="464"/>
      <c r="N1359" s="464"/>
      <c r="O1359" s="464"/>
      <c r="P1359" s="464"/>
      <c r="Q1359" s="464"/>
      <c r="R1359" s="464"/>
      <c r="S1359" s="464"/>
      <c r="T1359" s="464"/>
      <c r="U1359" s="464"/>
      <c r="V1359" s="464"/>
      <c r="W1359" s="464"/>
      <c r="X1359" s="467"/>
    </row>
    <row r="1360" spans="1:24">
      <c r="A1360" s="490">
        <v>1357</v>
      </c>
      <c r="B1360" s="474" t="s">
        <v>594</v>
      </c>
      <c r="C1360" s="446" t="s">
        <v>725</v>
      </c>
      <c r="D1360" s="446">
        <v>2015</v>
      </c>
      <c r="E1360" s="462" t="s">
        <v>19</v>
      </c>
      <c r="F1360" s="462" t="s">
        <v>2572</v>
      </c>
      <c r="G1360" s="464"/>
      <c r="H1360" s="464" t="s">
        <v>20</v>
      </c>
      <c r="I1360" s="464"/>
      <c r="J1360" s="464"/>
      <c r="K1360" s="464"/>
      <c r="L1360" s="464"/>
      <c r="M1360" s="464"/>
      <c r="N1360" s="464"/>
      <c r="O1360" s="464"/>
      <c r="P1360" s="464"/>
      <c r="Q1360" s="464"/>
      <c r="R1360" s="464"/>
      <c r="S1360" s="464"/>
      <c r="T1360" s="464"/>
      <c r="U1360" s="464"/>
      <c r="V1360" s="464"/>
      <c r="W1360" s="464"/>
      <c r="X1360" s="467"/>
    </row>
    <row r="1361" spans="1:24">
      <c r="A1361" s="490">
        <v>1358</v>
      </c>
      <c r="B1361" s="474" t="s">
        <v>594</v>
      </c>
      <c r="C1361" s="446" t="s">
        <v>1765</v>
      </c>
      <c r="D1361" s="446">
        <v>2016</v>
      </c>
      <c r="E1361" s="462">
        <v>2022</v>
      </c>
      <c r="F1361" s="462" t="s">
        <v>2572</v>
      </c>
      <c r="G1361" s="464"/>
      <c r="H1361" s="464" t="s">
        <v>20</v>
      </c>
      <c r="I1361" s="464" t="s">
        <v>20</v>
      </c>
      <c r="J1361" s="464"/>
      <c r="K1361" s="464"/>
      <c r="L1361" s="464"/>
      <c r="M1361" s="464"/>
      <c r="N1361" s="464"/>
      <c r="O1361" s="464"/>
      <c r="P1361" s="464"/>
      <c r="Q1361" s="464"/>
      <c r="R1361" s="464"/>
      <c r="S1361" s="464"/>
      <c r="T1361" s="464"/>
      <c r="U1361" s="464"/>
      <c r="V1361" s="464"/>
      <c r="W1361" s="464"/>
      <c r="X1361" s="467"/>
    </row>
    <row r="1362" spans="1:24">
      <c r="A1362" s="490">
        <v>1359</v>
      </c>
      <c r="B1362" s="474" t="s">
        <v>594</v>
      </c>
      <c r="C1362" s="446" t="s">
        <v>1765</v>
      </c>
      <c r="D1362" s="446">
        <v>2022</v>
      </c>
      <c r="E1362" s="462" t="s">
        <v>19</v>
      </c>
      <c r="F1362" s="462" t="s">
        <v>2572</v>
      </c>
      <c r="G1362" s="464"/>
      <c r="H1362" s="464" t="s">
        <v>20</v>
      </c>
      <c r="I1362" s="464" t="s">
        <v>20</v>
      </c>
      <c r="J1362" s="464"/>
      <c r="K1362" s="464"/>
      <c r="L1362" s="464"/>
      <c r="M1362" s="464"/>
      <c r="N1362" s="464"/>
      <c r="O1362" s="464"/>
      <c r="P1362" s="464"/>
      <c r="Q1362" s="464"/>
      <c r="R1362" s="464"/>
      <c r="S1362" s="464"/>
      <c r="T1362" s="464"/>
      <c r="U1362" s="464"/>
      <c r="V1362" s="464"/>
      <c r="W1362" s="464"/>
      <c r="X1362" s="467"/>
    </row>
    <row r="1363" spans="1:24">
      <c r="A1363" s="490">
        <v>1360</v>
      </c>
      <c r="B1363" s="474" t="s">
        <v>594</v>
      </c>
      <c r="C1363" s="446" t="s">
        <v>750</v>
      </c>
      <c r="D1363" s="446">
        <v>2021</v>
      </c>
      <c r="E1363" s="462" t="s">
        <v>19</v>
      </c>
      <c r="F1363" s="462" t="s">
        <v>2572</v>
      </c>
      <c r="G1363" s="464" t="s">
        <v>20</v>
      </c>
      <c r="H1363" s="464" t="s">
        <v>20</v>
      </c>
      <c r="I1363" s="464" t="s">
        <v>20</v>
      </c>
      <c r="J1363" s="464"/>
      <c r="K1363" s="464"/>
      <c r="L1363" s="464"/>
      <c r="M1363" s="464"/>
      <c r="N1363" s="464"/>
      <c r="O1363" s="464"/>
      <c r="P1363" s="464"/>
      <c r="Q1363" s="464"/>
      <c r="R1363" s="464"/>
      <c r="S1363" s="464"/>
      <c r="T1363" s="464"/>
      <c r="U1363" s="464"/>
      <c r="V1363" s="464"/>
      <c r="W1363" s="464"/>
      <c r="X1363" s="467"/>
    </row>
    <row r="1364" spans="1:24">
      <c r="A1364" s="490">
        <v>1361</v>
      </c>
      <c r="B1364" s="474" t="s">
        <v>594</v>
      </c>
      <c r="C1364" s="446" t="s">
        <v>1286</v>
      </c>
      <c r="D1364" s="446">
        <v>2017</v>
      </c>
      <c r="E1364" s="462" t="s">
        <v>19</v>
      </c>
      <c r="F1364" s="462" t="s">
        <v>2572</v>
      </c>
      <c r="G1364" s="464"/>
      <c r="H1364" s="464" t="s">
        <v>20</v>
      </c>
      <c r="I1364" s="464" t="s">
        <v>20</v>
      </c>
      <c r="J1364" s="464"/>
      <c r="K1364" s="464"/>
      <c r="L1364" s="464"/>
      <c r="M1364" s="464"/>
      <c r="N1364" s="464"/>
      <c r="O1364" s="464"/>
      <c r="P1364" s="464"/>
      <c r="Q1364" s="464"/>
      <c r="R1364" s="464"/>
      <c r="S1364" s="464"/>
      <c r="T1364" s="464"/>
      <c r="U1364" s="464"/>
      <c r="V1364" s="464"/>
      <c r="W1364" s="464"/>
      <c r="X1364" s="467"/>
    </row>
    <row r="1365" spans="1:24">
      <c r="A1365" s="490">
        <v>1362</v>
      </c>
      <c r="B1365" s="474" t="s">
        <v>594</v>
      </c>
      <c r="C1365" s="446" t="s">
        <v>1749</v>
      </c>
      <c r="D1365" s="446">
        <v>2017</v>
      </c>
      <c r="E1365" s="462">
        <v>2024</v>
      </c>
      <c r="F1365" s="462" t="s">
        <v>2572</v>
      </c>
      <c r="G1365" s="464"/>
      <c r="H1365" s="464" t="s">
        <v>20</v>
      </c>
      <c r="I1365" s="464" t="s">
        <v>20</v>
      </c>
      <c r="J1365" s="464"/>
      <c r="K1365" s="464"/>
      <c r="L1365" s="464"/>
      <c r="M1365" s="464"/>
      <c r="N1365" s="464"/>
      <c r="O1365" s="464"/>
      <c r="P1365" s="464"/>
      <c r="Q1365" s="464"/>
      <c r="R1365" s="464"/>
      <c r="S1365" s="464"/>
      <c r="T1365" s="464"/>
      <c r="U1365" s="464"/>
      <c r="V1365" s="464"/>
      <c r="W1365" s="464"/>
      <c r="X1365" s="467"/>
    </row>
    <row r="1366" spans="1:24">
      <c r="A1366" s="490">
        <v>1363</v>
      </c>
      <c r="B1366" s="474" t="s">
        <v>594</v>
      </c>
      <c r="C1366" s="446" t="s">
        <v>1482</v>
      </c>
      <c r="D1366" s="446">
        <v>2010</v>
      </c>
      <c r="E1366" s="462" t="s">
        <v>19</v>
      </c>
      <c r="F1366" s="462" t="s">
        <v>2572</v>
      </c>
      <c r="G1366" s="464"/>
      <c r="H1366" s="464" t="s">
        <v>20</v>
      </c>
      <c r="I1366" s="464" t="s">
        <v>20</v>
      </c>
      <c r="J1366" s="464"/>
      <c r="K1366" s="464"/>
      <c r="L1366" s="464"/>
      <c r="M1366" s="464"/>
      <c r="N1366" s="464"/>
      <c r="O1366" s="464"/>
      <c r="P1366" s="464"/>
      <c r="Q1366" s="464"/>
      <c r="R1366" s="464"/>
      <c r="S1366" s="464"/>
      <c r="T1366" s="464"/>
      <c r="U1366" s="464"/>
      <c r="V1366" s="464"/>
      <c r="W1366" s="464"/>
      <c r="X1366" s="467"/>
    </row>
    <row r="1367" spans="1:24">
      <c r="A1367" s="490">
        <v>1364</v>
      </c>
      <c r="B1367" s="474" t="s">
        <v>594</v>
      </c>
      <c r="C1367" s="446" t="s">
        <v>728</v>
      </c>
      <c r="D1367" s="446">
        <v>2018</v>
      </c>
      <c r="E1367" s="462" t="s">
        <v>19</v>
      </c>
      <c r="F1367" s="462" t="s">
        <v>2572</v>
      </c>
      <c r="G1367" s="464"/>
      <c r="H1367" s="464" t="s">
        <v>20</v>
      </c>
      <c r="I1367" s="464" t="s">
        <v>20</v>
      </c>
      <c r="J1367" s="464"/>
      <c r="K1367" s="464"/>
      <c r="L1367" s="464"/>
      <c r="M1367" s="464"/>
      <c r="N1367" s="464"/>
      <c r="O1367" s="464"/>
      <c r="P1367" s="464"/>
      <c r="Q1367" s="464"/>
      <c r="R1367" s="464"/>
      <c r="S1367" s="464"/>
      <c r="T1367" s="464"/>
      <c r="U1367" s="464"/>
      <c r="V1367" s="464"/>
      <c r="W1367" s="464"/>
      <c r="X1367" s="467"/>
    </row>
    <row r="1368" spans="1:24">
      <c r="A1368" s="490">
        <v>1365</v>
      </c>
      <c r="B1368" s="474" t="s">
        <v>594</v>
      </c>
      <c r="C1368" s="446" t="s">
        <v>1766</v>
      </c>
      <c r="D1368" s="446">
        <v>2015</v>
      </c>
      <c r="E1368" s="462" t="s">
        <v>19</v>
      </c>
      <c r="F1368" s="462" t="s">
        <v>2572</v>
      </c>
      <c r="G1368" s="464"/>
      <c r="H1368" s="464" t="s">
        <v>20</v>
      </c>
      <c r="I1368" s="464" t="s">
        <v>20</v>
      </c>
      <c r="J1368" s="464"/>
      <c r="K1368" s="464"/>
      <c r="L1368" s="464"/>
      <c r="M1368" s="464"/>
      <c r="N1368" s="464"/>
      <c r="O1368" s="464"/>
      <c r="P1368" s="464"/>
      <c r="Q1368" s="464"/>
      <c r="R1368" s="464"/>
      <c r="S1368" s="464"/>
      <c r="T1368" s="464"/>
      <c r="U1368" s="464"/>
      <c r="V1368" s="464"/>
      <c r="W1368" s="464"/>
      <c r="X1368" s="467"/>
    </row>
    <row r="1369" spans="1:24">
      <c r="A1369" s="490">
        <v>1366</v>
      </c>
      <c r="B1369" s="474" t="s">
        <v>594</v>
      </c>
      <c r="C1369" s="446" t="s">
        <v>1767</v>
      </c>
      <c r="D1369" s="446">
        <v>2022</v>
      </c>
      <c r="E1369" s="462" t="s">
        <v>19</v>
      </c>
      <c r="F1369" s="462" t="s">
        <v>2572</v>
      </c>
      <c r="G1369" s="464"/>
      <c r="H1369" s="464" t="s">
        <v>20</v>
      </c>
      <c r="I1369" s="464" t="s">
        <v>20</v>
      </c>
      <c r="J1369" s="464"/>
      <c r="K1369" s="464"/>
      <c r="L1369" s="464"/>
      <c r="M1369" s="464"/>
      <c r="N1369" s="464"/>
      <c r="O1369" s="464"/>
      <c r="P1369" s="464"/>
      <c r="Q1369" s="464"/>
      <c r="R1369" s="464"/>
      <c r="S1369" s="464"/>
      <c r="T1369" s="464"/>
      <c r="U1369" s="464"/>
      <c r="V1369" s="464"/>
      <c r="W1369" s="464"/>
      <c r="X1369" s="467"/>
    </row>
    <row r="1370" spans="1:24">
      <c r="A1370" s="490">
        <v>1367</v>
      </c>
      <c r="B1370" s="474" t="s">
        <v>594</v>
      </c>
      <c r="C1370" s="446" t="s">
        <v>1768</v>
      </c>
      <c r="D1370" s="446">
        <v>2020</v>
      </c>
      <c r="E1370" s="462" t="s">
        <v>19</v>
      </c>
      <c r="F1370" s="462" t="s">
        <v>2572</v>
      </c>
      <c r="G1370" s="464"/>
      <c r="H1370" s="464" t="s">
        <v>20</v>
      </c>
      <c r="I1370" s="464" t="s">
        <v>20</v>
      </c>
      <c r="J1370" s="464"/>
      <c r="K1370" s="464"/>
      <c r="L1370" s="464"/>
      <c r="M1370" s="464"/>
      <c r="N1370" s="464"/>
      <c r="O1370" s="464"/>
      <c r="P1370" s="464"/>
      <c r="Q1370" s="464"/>
      <c r="R1370" s="464"/>
      <c r="S1370" s="464"/>
      <c r="T1370" s="464"/>
      <c r="U1370" s="464"/>
      <c r="V1370" s="464"/>
      <c r="W1370" s="464"/>
      <c r="X1370" s="467"/>
    </row>
    <row r="1371" spans="1:24">
      <c r="A1371" s="490">
        <v>1368</v>
      </c>
      <c r="B1371" s="474" t="s">
        <v>594</v>
      </c>
      <c r="C1371" s="446" t="s">
        <v>1769</v>
      </c>
      <c r="D1371" s="446">
        <v>2016</v>
      </c>
      <c r="E1371" s="462" t="s">
        <v>19</v>
      </c>
      <c r="F1371" s="462" t="s">
        <v>2572</v>
      </c>
      <c r="G1371" s="464"/>
      <c r="H1371" s="464" t="s">
        <v>20</v>
      </c>
      <c r="I1371" s="464" t="s">
        <v>20</v>
      </c>
      <c r="J1371" s="464"/>
      <c r="K1371" s="464"/>
      <c r="L1371" s="464"/>
      <c r="M1371" s="464"/>
      <c r="N1371" s="464"/>
      <c r="O1371" s="464"/>
      <c r="P1371" s="464"/>
      <c r="Q1371" s="464"/>
      <c r="R1371" s="464"/>
      <c r="S1371" s="464"/>
      <c r="T1371" s="464"/>
      <c r="U1371" s="464"/>
      <c r="V1371" s="464"/>
      <c r="W1371" s="464"/>
      <c r="X1371" s="467"/>
    </row>
    <row r="1372" spans="1:24">
      <c r="A1372" s="490">
        <v>1369</v>
      </c>
      <c r="B1372" s="474" t="s">
        <v>594</v>
      </c>
      <c r="C1372" s="446" t="s">
        <v>1287</v>
      </c>
      <c r="D1372" s="446">
        <v>2015</v>
      </c>
      <c r="E1372" s="462">
        <v>2018</v>
      </c>
      <c r="F1372" s="462" t="s">
        <v>2572</v>
      </c>
      <c r="G1372" s="464"/>
      <c r="H1372" s="464" t="s">
        <v>20</v>
      </c>
      <c r="I1372" s="464" t="s">
        <v>20</v>
      </c>
      <c r="J1372" s="464"/>
      <c r="K1372" s="464"/>
      <c r="L1372" s="464"/>
      <c r="M1372" s="464"/>
      <c r="N1372" s="464"/>
      <c r="O1372" s="464"/>
      <c r="P1372" s="464"/>
      <c r="Q1372" s="464"/>
      <c r="R1372" s="464"/>
      <c r="S1372" s="464"/>
      <c r="T1372" s="464"/>
      <c r="U1372" s="464"/>
      <c r="V1372" s="464"/>
      <c r="W1372" s="464"/>
      <c r="X1372" s="467"/>
    </row>
    <row r="1373" spans="1:24">
      <c r="A1373" s="490">
        <v>1370</v>
      </c>
      <c r="B1373" s="474" t="s">
        <v>594</v>
      </c>
      <c r="C1373" s="446" t="s">
        <v>1770</v>
      </c>
      <c r="D1373" s="446">
        <v>2021</v>
      </c>
      <c r="E1373" s="462" t="s">
        <v>19</v>
      </c>
      <c r="F1373" s="462" t="s">
        <v>2572</v>
      </c>
      <c r="G1373" s="464"/>
      <c r="H1373" s="464" t="s">
        <v>20</v>
      </c>
      <c r="I1373" s="464" t="s">
        <v>20</v>
      </c>
      <c r="J1373" s="464"/>
      <c r="K1373" s="464"/>
      <c r="L1373" s="464"/>
      <c r="M1373" s="464"/>
      <c r="N1373" s="464"/>
      <c r="O1373" s="464"/>
      <c r="P1373" s="464"/>
      <c r="Q1373" s="464"/>
      <c r="R1373" s="464"/>
      <c r="S1373" s="464"/>
      <c r="T1373" s="464"/>
      <c r="U1373" s="464"/>
      <c r="V1373" s="464"/>
      <c r="W1373" s="464"/>
      <c r="X1373" s="467"/>
    </row>
    <row r="1374" spans="1:24">
      <c r="A1374" s="490">
        <v>1371</v>
      </c>
      <c r="B1374" s="474" t="s">
        <v>594</v>
      </c>
      <c r="C1374" s="446" t="s">
        <v>1771</v>
      </c>
      <c r="D1374" s="446">
        <v>2020</v>
      </c>
      <c r="E1374" s="462" t="s">
        <v>19</v>
      </c>
      <c r="F1374" s="462" t="s">
        <v>2572</v>
      </c>
      <c r="G1374" s="464"/>
      <c r="H1374" s="464" t="s">
        <v>20</v>
      </c>
      <c r="I1374" s="464" t="s">
        <v>20</v>
      </c>
      <c r="J1374" s="464"/>
      <c r="K1374" s="464"/>
      <c r="L1374" s="464"/>
      <c r="M1374" s="464"/>
      <c r="N1374" s="464"/>
      <c r="O1374" s="464"/>
      <c r="P1374" s="464"/>
      <c r="Q1374" s="464"/>
      <c r="R1374" s="464"/>
      <c r="S1374" s="464"/>
      <c r="T1374" s="464"/>
      <c r="U1374" s="464"/>
      <c r="V1374" s="464"/>
      <c r="W1374" s="464"/>
      <c r="X1374" s="467"/>
    </row>
    <row r="1375" spans="1:24">
      <c r="A1375" s="490">
        <v>1372</v>
      </c>
      <c r="B1375" s="474" t="s">
        <v>594</v>
      </c>
      <c r="C1375" s="446" t="s">
        <v>1772</v>
      </c>
      <c r="D1375" s="446">
        <v>2017</v>
      </c>
      <c r="E1375" s="462" t="s">
        <v>19</v>
      </c>
      <c r="F1375" s="462" t="s">
        <v>2572</v>
      </c>
      <c r="G1375" s="464"/>
      <c r="H1375" s="464" t="s">
        <v>20</v>
      </c>
      <c r="I1375" s="464" t="s">
        <v>20</v>
      </c>
      <c r="J1375" s="464"/>
      <c r="K1375" s="464"/>
      <c r="L1375" s="464"/>
      <c r="M1375" s="464"/>
      <c r="N1375" s="464"/>
      <c r="O1375" s="464"/>
      <c r="P1375" s="464"/>
      <c r="Q1375" s="464"/>
      <c r="R1375" s="464"/>
      <c r="S1375" s="464"/>
      <c r="T1375" s="464"/>
      <c r="U1375" s="464"/>
      <c r="V1375" s="464"/>
      <c r="W1375" s="464"/>
      <c r="X1375" s="467"/>
    </row>
    <row r="1376" spans="1:24">
      <c r="A1376" s="490">
        <v>1373</v>
      </c>
      <c r="B1376" s="474" t="s">
        <v>594</v>
      </c>
      <c r="C1376" s="446" t="s">
        <v>1772</v>
      </c>
      <c r="D1376" s="446">
        <v>2023</v>
      </c>
      <c r="E1376" s="462" t="s">
        <v>19</v>
      </c>
      <c r="F1376" s="462" t="s">
        <v>2572</v>
      </c>
      <c r="G1376" s="464"/>
      <c r="H1376" s="464" t="s">
        <v>20</v>
      </c>
      <c r="I1376" s="464" t="s">
        <v>20</v>
      </c>
      <c r="J1376" s="464"/>
      <c r="K1376" s="464"/>
      <c r="L1376" s="464"/>
      <c r="M1376" s="464"/>
      <c r="N1376" s="464"/>
      <c r="O1376" s="464"/>
      <c r="P1376" s="464"/>
      <c r="Q1376" s="464"/>
      <c r="R1376" s="464"/>
      <c r="S1376" s="464"/>
      <c r="T1376" s="464"/>
      <c r="U1376" s="464"/>
      <c r="V1376" s="464"/>
      <c r="W1376" s="464"/>
      <c r="X1376" s="467"/>
    </row>
    <row r="1377" spans="1:24">
      <c r="A1377" s="490">
        <v>1374</v>
      </c>
      <c r="B1377" s="474" t="s">
        <v>594</v>
      </c>
      <c r="C1377" s="446" t="s">
        <v>1750</v>
      </c>
      <c r="D1377" s="446">
        <v>2019</v>
      </c>
      <c r="E1377" s="462" t="s">
        <v>19</v>
      </c>
      <c r="F1377" s="462" t="s">
        <v>2572</v>
      </c>
      <c r="G1377" s="464"/>
      <c r="H1377" s="464" t="s">
        <v>20</v>
      </c>
      <c r="I1377" s="464" t="s">
        <v>20</v>
      </c>
      <c r="J1377" s="464"/>
      <c r="K1377" s="464"/>
      <c r="L1377" s="464"/>
      <c r="M1377" s="464"/>
      <c r="N1377" s="464"/>
      <c r="O1377" s="464"/>
      <c r="P1377" s="464"/>
      <c r="Q1377" s="464"/>
      <c r="R1377" s="464"/>
      <c r="S1377" s="464"/>
      <c r="T1377" s="464"/>
      <c r="U1377" s="464"/>
      <c r="V1377" s="464"/>
      <c r="W1377" s="464"/>
      <c r="X1377" s="467"/>
    </row>
    <row r="1378" spans="1:24">
      <c r="A1378" s="490">
        <v>1375</v>
      </c>
      <c r="B1378" s="474" t="s">
        <v>594</v>
      </c>
      <c r="C1378" s="446" t="s">
        <v>595</v>
      </c>
      <c r="D1378" s="446">
        <v>2019</v>
      </c>
      <c r="E1378" s="462" t="s">
        <v>19</v>
      </c>
      <c r="F1378" s="462" t="s">
        <v>2572</v>
      </c>
      <c r="G1378" s="464" t="s">
        <v>20</v>
      </c>
      <c r="H1378" s="464"/>
      <c r="I1378" s="464" t="s">
        <v>20</v>
      </c>
      <c r="J1378" s="464"/>
      <c r="K1378" s="464"/>
      <c r="L1378" s="464"/>
      <c r="M1378" s="464"/>
      <c r="N1378" s="464"/>
      <c r="O1378" s="464"/>
      <c r="P1378" s="464"/>
      <c r="Q1378" s="464"/>
      <c r="R1378" s="464"/>
      <c r="S1378" s="464"/>
      <c r="T1378" s="464"/>
      <c r="U1378" s="464"/>
      <c r="V1378" s="464"/>
      <c r="W1378" s="464"/>
      <c r="X1378" s="467"/>
    </row>
    <row r="1379" spans="1:24">
      <c r="A1379" s="490">
        <v>1376</v>
      </c>
      <c r="B1379" s="474" t="s">
        <v>594</v>
      </c>
      <c r="C1379" s="446" t="s">
        <v>596</v>
      </c>
      <c r="D1379" s="446">
        <v>2004</v>
      </c>
      <c r="E1379" s="462">
        <v>2010</v>
      </c>
      <c r="F1379" s="462" t="s">
        <v>2572</v>
      </c>
      <c r="G1379" s="464"/>
      <c r="H1379" s="464" t="s">
        <v>20</v>
      </c>
      <c r="I1379" s="464"/>
      <c r="J1379" s="464"/>
      <c r="K1379" s="464"/>
      <c r="L1379" s="464"/>
      <c r="M1379" s="464"/>
      <c r="N1379" s="464"/>
      <c r="O1379" s="464"/>
      <c r="P1379" s="464"/>
      <c r="Q1379" s="464"/>
      <c r="R1379" s="464"/>
      <c r="S1379" s="464"/>
      <c r="T1379" s="464"/>
      <c r="U1379" s="464"/>
      <c r="V1379" s="464"/>
      <c r="W1379" s="464"/>
      <c r="X1379" s="467"/>
    </row>
    <row r="1380" spans="1:24">
      <c r="A1380" s="490">
        <v>1377</v>
      </c>
      <c r="B1380" s="474" t="s">
        <v>594</v>
      </c>
      <c r="C1380" s="446" t="s">
        <v>596</v>
      </c>
      <c r="D1380" s="446">
        <v>2010</v>
      </c>
      <c r="E1380" s="462">
        <v>2017</v>
      </c>
      <c r="F1380" s="462" t="s">
        <v>2572</v>
      </c>
      <c r="G1380" s="464"/>
      <c r="H1380" s="464" t="s">
        <v>20</v>
      </c>
      <c r="I1380" s="464" t="s">
        <v>20</v>
      </c>
      <c r="J1380" s="464"/>
      <c r="K1380" s="464"/>
      <c r="L1380" s="464"/>
      <c r="M1380" s="464"/>
      <c r="N1380" s="464"/>
      <c r="O1380" s="464"/>
      <c r="P1380" s="464"/>
      <c r="Q1380" s="464"/>
      <c r="R1380" s="464"/>
      <c r="S1380" s="464"/>
      <c r="T1380" s="464"/>
      <c r="U1380" s="464"/>
      <c r="V1380" s="464"/>
      <c r="W1380" s="464"/>
      <c r="X1380" s="467"/>
    </row>
    <row r="1381" spans="1:24">
      <c r="A1381" s="490">
        <v>1378</v>
      </c>
      <c r="B1381" s="474" t="s">
        <v>594</v>
      </c>
      <c r="C1381" s="446" t="s">
        <v>596</v>
      </c>
      <c r="D1381" s="446">
        <v>2017</v>
      </c>
      <c r="E1381" s="462">
        <v>2023</v>
      </c>
      <c r="F1381" s="462" t="s">
        <v>2572</v>
      </c>
      <c r="G1381" s="464"/>
      <c r="H1381" s="464" t="s">
        <v>20</v>
      </c>
      <c r="I1381" s="464"/>
      <c r="J1381" s="464"/>
      <c r="K1381" s="464"/>
      <c r="L1381" s="464"/>
      <c r="M1381" s="464"/>
      <c r="N1381" s="464"/>
      <c r="O1381" s="464"/>
      <c r="P1381" s="464"/>
      <c r="Q1381" s="464"/>
      <c r="R1381" s="464"/>
      <c r="S1381" s="464"/>
      <c r="T1381" s="464"/>
      <c r="U1381" s="464"/>
      <c r="V1381" s="464"/>
      <c r="W1381" s="464"/>
      <c r="X1381" s="467"/>
    </row>
    <row r="1382" spans="1:24">
      <c r="A1382" s="490">
        <v>1379</v>
      </c>
      <c r="B1382" s="474" t="s">
        <v>594</v>
      </c>
      <c r="C1382" s="446" t="s">
        <v>596</v>
      </c>
      <c r="D1382" s="446">
        <v>2023</v>
      </c>
      <c r="E1382" s="462" t="s">
        <v>19</v>
      </c>
      <c r="F1382" s="462" t="s">
        <v>2572</v>
      </c>
      <c r="G1382" s="464"/>
      <c r="H1382" s="464" t="s">
        <v>20</v>
      </c>
      <c r="I1382" s="464" t="s">
        <v>20</v>
      </c>
      <c r="J1382" s="464"/>
      <c r="K1382" s="464"/>
      <c r="L1382" s="464"/>
      <c r="M1382" s="464"/>
      <c r="N1382" s="464"/>
      <c r="O1382" s="464"/>
      <c r="P1382" s="464"/>
      <c r="Q1382" s="464"/>
      <c r="R1382" s="464"/>
      <c r="S1382" s="464"/>
      <c r="T1382" s="464"/>
      <c r="U1382" s="464"/>
      <c r="V1382" s="464"/>
      <c r="W1382" s="464"/>
      <c r="X1382" s="467"/>
    </row>
    <row r="1383" spans="1:24">
      <c r="A1383" s="490">
        <v>1380</v>
      </c>
      <c r="B1383" s="474" t="s">
        <v>594</v>
      </c>
      <c r="C1383" s="446" t="s">
        <v>1548</v>
      </c>
      <c r="D1383" s="446">
        <v>2006</v>
      </c>
      <c r="E1383" s="462">
        <v>2013</v>
      </c>
      <c r="F1383" s="462" t="s">
        <v>2572</v>
      </c>
      <c r="G1383" s="464"/>
      <c r="H1383" s="464" t="s">
        <v>20</v>
      </c>
      <c r="I1383" s="464" t="s">
        <v>20</v>
      </c>
      <c r="J1383" s="464"/>
      <c r="K1383" s="464"/>
      <c r="L1383" s="464"/>
      <c r="M1383" s="464"/>
      <c r="N1383" s="464"/>
      <c r="O1383" s="464"/>
      <c r="P1383" s="464"/>
      <c r="Q1383" s="464"/>
      <c r="R1383" s="464"/>
      <c r="S1383" s="464"/>
      <c r="T1383" s="464"/>
      <c r="U1383" s="464"/>
      <c r="V1383" s="464"/>
      <c r="W1383" s="464"/>
      <c r="X1383" s="467"/>
    </row>
    <row r="1384" spans="1:24">
      <c r="A1384" s="490">
        <v>1381</v>
      </c>
      <c r="B1384" s="474" t="s">
        <v>594</v>
      </c>
      <c r="C1384" s="446" t="s">
        <v>1548</v>
      </c>
      <c r="D1384" s="446">
        <v>2021</v>
      </c>
      <c r="E1384" s="462" t="s">
        <v>19</v>
      </c>
      <c r="F1384" s="462" t="s">
        <v>2572</v>
      </c>
      <c r="G1384" s="464"/>
      <c r="H1384" s="464" t="s">
        <v>20</v>
      </c>
      <c r="I1384" s="464" t="s">
        <v>20</v>
      </c>
      <c r="J1384" s="464"/>
      <c r="K1384" s="464"/>
      <c r="L1384" s="464"/>
      <c r="M1384" s="464"/>
      <c r="N1384" s="464"/>
      <c r="O1384" s="464"/>
      <c r="P1384" s="464"/>
      <c r="Q1384" s="464"/>
      <c r="R1384" s="464"/>
      <c r="S1384" s="464"/>
      <c r="T1384" s="464"/>
      <c r="U1384" s="464"/>
      <c r="V1384" s="464"/>
      <c r="W1384" s="464"/>
      <c r="X1384" s="467"/>
    </row>
    <row r="1385" spans="1:24">
      <c r="A1385" s="490">
        <v>1382</v>
      </c>
      <c r="B1385" s="474" t="s">
        <v>594</v>
      </c>
      <c r="C1385" s="446" t="s">
        <v>1773</v>
      </c>
      <c r="D1385" s="446">
        <v>2015</v>
      </c>
      <c r="E1385" s="462" t="s">
        <v>19</v>
      </c>
      <c r="F1385" s="462" t="s">
        <v>2572</v>
      </c>
      <c r="G1385" s="464"/>
      <c r="H1385" s="464" t="s">
        <v>20</v>
      </c>
      <c r="I1385" s="464" t="s">
        <v>20</v>
      </c>
      <c r="J1385" s="464"/>
      <c r="K1385" s="464"/>
      <c r="L1385" s="464"/>
      <c r="M1385" s="464"/>
      <c r="N1385" s="464"/>
      <c r="O1385" s="464"/>
      <c r="P1385" s="464"/>
      <c r="Q1385" s="464"/>
      <c r="R1385" s="464"/>
      <c r="S1385" s="464"/>
      <c r="T1385" s="464"/>
      <c r="U1385" s="464"/>
      <c r="V1385" s="464"/>
      <c r="W1385" s="464"/>
      <c r="X1385" s="467"/>
    </row>
    <row r="1386" spans="1:24">
      <c r="A1386" s="490">
        <v>1383</v>
      </c>
      <c r="B1386" s="474" t="s">
        <v>594</v>
      </c>
      <c r="C1386" s="446" t="s">
        <v>1751</v>
      </c>
      <c r="D1386" s="446">
        <v>2019</v>
      </c>
      <c r="E1386" s="462" t="s">
        <v>19</v>
      </c>
      <c r="F1386" s="462" t="s">
        <v>2572</v>
      </c>
      <c r="G1386" s="464"/>
      <c r="H1386" s="464" t="s">
        <v>20</v>
      </c>
      <c r="I1386" s="464" t="s">
        <v>20</v>
      </c>
      <c r="J1386" s="464"/>
      <c r="K1386" s="464"/>
      <c r="L1386" s="464"/>
      <c r="M1386" s="464"/>
      <c r="N1386" s="464"/>
      <c r="O1386" s="464"/>
      <c r="P1386" s="464"/>
      <c r="Q1386" s="464"/>
      <c r="R1386" s="464"/>
      <c r="S1386" s="464"/>
      <c r="T1386" s="464"/>
      <c r="U1386" s="464"/>
      <c r="V1386" s="464"/>
      <c r="W1386" s="464"/>
      <c r="X1386" s="467"/>
    </row>
    <row r="1387" spans="1:24">
      <c r="A1387" s="490">
        <v>1384</v>
      </c>
      <c r="B1387" s="474" t="s">
        <v>594</v>
      </c>
      <c r="C1387" s="446" t="s">
        <v>1752</v>
      </c>
      <c r="D1387" s="446">
        <v>2018</v>
      </c>
      <c r="E1387" s="462" t="s">
        <v>19</v>
      </c>
      <c r="F1387" s="462" t="s">
        <v>2572</v>
      </c>
      <c r="G1387" s="464"/>
      <c r="H1387" s="464" t="s">
        <v>20</v>
      </c>
      <c r="I1387" s="464" t="s">
        <v>20</v>
      </c>
      <c r="J1387" s="464"/>
      <c r="K1387" s="464"/>
      <c r="L1387" s="464"/>
      <c r="M1387" s="464"/>
      <c r="N1387" s="464"/>
      <c r="O1387" s="464"/>
      <c r="P1387" s="464"/>
      <c r="Q1387" s="464"/>
      <c r="R1387" s="464"/>
      <c r="S1387" s="464"/>
      <c r="T1387" s="464"/>
      <c r="U1387" s="464"/>
      <c r="V1387" s="464"/>
      <c r="W1387" s="464"/>
      <c r="X1387" s="467"/>
    </row>
    <row r="1388" spans="1:24">
      <c r="A1388" s="490">
        <v>1385</v>
      </c>
      <c r="B1388" s="482" t="s">
        <v>594</v>
      </c>
      <c r="C1388" s="464" t="s">
        <v>2595</v>
      </c>
      <c r="D1388" s="478">
        <v>2022</v>
      </c>
      <c r="E1388" s="478" t="s">
        <v>19</v>
      </c>
      <c r="F1388" s="464" t="s">
        <v>2000</v>
      </c>
      <c r="G1388" s="464" t="s">
        <v>25</v>
      </c>
      <c r="H1388" s="464" t="s">
        <v>20</v>
      </c>
      <c r="I1388" s="464" t="s">
        <v>20</v>
      </c>
      <c r="J1388" s="464" t="s">
        <v>25</v>
      </c>
      <c r="K1388" s="464" t="s">
        <v>20</v>
      </c>
      <c r="L1388" s="464" t="s">
        <v>20</v>
      </c>
      <c r="M1388" s="464" t="s">
        <v>25</v>
      </c>
      <c r="N1388" s="464" t="s">
        <v>25</v>
      </c>
      <c r="O1388" s="464" t="s">
        <v>25</v>
      </c>
      <c r="P1388" s="464" t="s">
        <v>25</v>
      </c>
      <c r="Q1388" s="464" t="s">
        <v>25</v>
      </c>
      <c r="R1388" s="464" t="s">
        <v>25</v>
      </c>
      <c r="S1388" s="464" t="s">
        <v>25</v>
      </c>
      <c r="T1388" s="464" t="s">
        <v>25</v>
      </c>
      <c r="U1388" s="464" t="s">
        <v>25</v>
      </c>
      <c r="V1388" s="464" t="s">
        <v>25</v>
      </c>
      <c r="W1388" s="464" t="s">
        <v>25</v>
      </c>
      <c r="X1388" s="467" t="s">
        <v>25</v>
      </c>
    </row>
    <row r="1389" spans="1:24">
      <c r="A1389" s="490">
        <v>1386</v>
      </c>
      <c r="B1389" s="481" t="s">
        <v>557</v>
      </c>
      <c r="C1389" s="486" t="s">
        <v>1889</v>
      </c>
      <c r="D1389" s="446">
        <v>2012</v>
      </c>
      <c r="E1389" s="446" t="s">
        <v>19</v>
      </c>
      <c r="F1389" s="446" t="s">
        <v>1990</v>
      </c>
      <c r="G1389" s="464"/>
      <c r="H1389" s="464"/>
      <c r="I1389" s="464" t="s">
        <v>20</v>
      </c>
      <c r="J1389" s="464" t="s">
        <v>20</v>
      </c>
      <c r="K1389" s="464" t="s">
        <v>20</v>
      </c>
      <c r="L1389" s="464"/>
      <c r="M1389" s="464" t="s">
        <v>20</v>
      </c>
      <c r="N1389" s="464"/>
      <c r="O1389" s="464" t="s">
        <v>20</v>
      </c>
      <c r="P1389" s="464" t="s">
        <v>20</v>
      </c>
      <c r="Q1389" s="464" t="s">
        <v>20</v>
      </c>
      <c r="R1389" s="464" t="s">
        <v>20</v>
      </c>
      <c r="S1389" s="464"/>
      <c r="T1389" s="464" t="s">
        <v>20</v>
      </c>
      <c r="U1389" s="464" t="s">
        <v>20</v>
      </c>
      <c r="V1389" s="464" t="s">
        <v>20</v>
      </c>
      <c r="W1389" s="464"/>
      <c r="X1389" s="467" t="s">
        <v>20</v>
      </c>
    </row>
    <row r="1390" spans="1:24">
      <c r="A1390" s="490">
        <v>1387</v>
      </c>
      <c r="B1390" s="481" t="s">
        <v>557</v>
      </c>
      <c r="C1390" s="486" t="s">
        <v>1890</v>
      </c>
      <c r="D1390" s="446">
        <v>2020</v>
      </c>
      <c r="E1390" s="446" t="s">
        <v>19</v>
      </c>
      <c r="F1390" s="446" t="s">
        <v>1990</v>
      </c>
      <c r="G1390" s="464"/>
      <c r="H1390" s="464"/>
      <c r="I1390" s="464" t="s">
        <v>20</v>
      </c>
      <c r="J1390" s="464" t="s">
        <v>20</v>
      </c>
      <c r="K1390" s="464" t="s">
        <v>20</v>
      </c>
      <c r="L1390" s="464"/>
      <c r="M1390" s="464" t="s">
        <v>20</v>
      </c>
      <c r="N1390" s="464"/>
      <c r="O1390" s="464"/>
      <c r="P1390" s="464"/>
      <c r="Q1390" s="464"/>
      <c r="R1390" s="464"/>
      <c r="S1390" s="464"/>
      <c r="T1390" s="464"/>
      <c r="U1390" s="464"/>
      <c r="V1390" s="464"/>
      <c r="W1390" s="464"/>
      <c r="X1390" s="467"/>
    </row>
    <row r="1391" spans="1:24">
      <c r="A1391" s="490">
        <v>1388</v>
      </c>
      <c r="B1391" s="482" t="s">
        <v>2600</v>
      </c>
      <c r="C1391" s="464" t="s">
        <v>2601</v>
      </c>
      <c r="D1391" s="478">
        <v>2020</v>
      </c>
      <c r="E1391" s="478" t="s">
        <v>19</v>
      </c>
      <c r="F1391" s="464" t="s">
        <v>2036</v>
      </c>
      <c r="G1391" s="464" t="s">
        <v>25</v>
      </c>
      <c r="H1391" s="464" t="s">
        <v>25</v>
      </c>
      <c r="I1391" s="464" t="s">
        <v>20</v>
      </c>
      <c r="J1391" s="464" t="s">
        <v>25</v>
      </c>
      <c r="K1391" s="464" t="s">
        <v>20</v>
      </c>
      <c r="L1391" s="464" t="s">
        <v>20</v>
      </c>
      <c r="M1391" s="464" t="s">
        <v>25</v>
      </c>
      <c r="N1391" s="464" t="s">
        <v>25</v>
      </c>
      <c r="O1391" s="464" t="s">
        <v>20</v>
      </c>
      <c r="P1391" s="464" t="s">
        <v>20</v>
      </c>
      <c r="Q1391" s="464" t="s">
        <v>20</v>
      </c>
      <c r="R1391" s="464" t="s">
        <v>20</v>
      </c>
      <c r="S1391" s="464" t="s">
        <v>25</v>
      </c>
      <c r="T1391" s="464" t="s">
        <v>25</v>
      </c>
      <c r="U1391" s="464" t="s">
        <v>20</v>
      </c>
      <c r="V1391" s="464" t="s">
        <v>20</v>
      </c>
      <c r="W1391" s="464" t="s">
        <v>25</v>
      </c>
      <c r="X1391" s="467" t="s">
        <v>25</v>
      </c>
    </row>
    <row r="1392" spans="1:24">
      <c r="A1392" s="490">
        <v>1389</v>
      </c>
      <c r="B1392" s="474" t="s">
        <v>1549</v>
      </c>
      <c r="C1392" s="446" t="s">
        <v>1550</v>
      </c>
      <c r="D1392" s="446">
        <v>2020</v>
      </c>
      <c r="E1392" s="462" t="s">
        <v>19</v>
      </c>
      <c r="F1392" s="462" t="s">
        <v>2572</v>
      </c>
      <c r="G1392" s="464" t="s">
        <v>20</v>
      </c>
      <c r="H1392" s="464"/>
      <c r="I1392" s="464" t="s">
        <v>20</v>
      </c>
      <c r="J1392" s="464"/>
      <c r="K1392" s="464"/>
      <c r="L1392" s="464"/>
      <c r="M1392" s="464"/>
      <c r="N1392" s="464"/>
      <c r="O1392" s="464"/>
      <c r="P1392" s="464"/>
      <c r="Q1392" s="464"/>
      <c r="R1392" s="464"/>
      <c r="S1392" s="464"/>
      <c r="T1392" s="464"/>
      <c r="U1392" s="464"/>
      <c r="V1392" s="464"/>
      <c r="W1392" s="464"/>
      <c r="X1392" s="467"/>
    </row>
    <row r="1393" spans="1:24">
      <c r="A1393" s="490">
        <v>1390</v>
      </c>
      <c r="B1393" s="474" t="s">
        <v>1549</v>
      </c>
      <c r="C1393" s="446" t="s">
        <v>1774</v>
      </c>
      <c r="D1393" s="446">
        <v>2019</v>
      </c>
      <c r="E1393" s="462" t="s">
        <v>19</v>
      </c>
      <c r="F1393" s="462" t="s">
        <v>2572</v>
      </c>
      <c r="G1393" s="464" t="s">
        <v>20</v>
      </c>
      <c r="H1393" s="464"/>
      <c r="I1393" s="464" t="s">
        <v>20</v>
      </c>
      <c r="J1393" s="464"/>
      <c r="K1393" s="464"/>
      <c r="L1393" s="464"/>
      <c r="M1393" s="464"/>
      <c r="N1393" s="464"/>
      <c r="O1393" s="464"/>
      <c r="P1393" s="464"/>
      <c r="Q1393" s="464"/>
      <c r="R1393" s="464"/>
      <c r="S1393" s="464"/>
      <c r="T1393" s="464"/>
      <c r="U1393" s="464"/>
      <c r="V1393" s="464"/>
      <c r="W1393" s="464"/>
      <c r="X1393" s="467"/>
    </row>
    <row r="1394" spans="1:24">
      <c r="A1394" s="490">
        <v>1391</v>
      </c>
      <c r="B1394" s="474" t="s">
        <v>1549</v>
      </c>
      <c r="C1394" s="446" t="s">
        <v>859</v>
      </c>
      <c r="D1394" s="446">
        <v>2014</v>
      </c>
      <c r="E1394" s="462">
        <v>2019</v>
      </c>
      <c r="F1394" s="462" t="s">
        <v>2572</v>
      </c>
      <c r="G1394" s="464" t="s">
        <v>20</v>
      </c>
      <c r="H1394" s="464"/>
      <c r="I1394" s="464" t="s">
        <v>20</v>
      </c>
      <c r="J1394" s="464"/>
      <c r="K1394" s="464"/>
      <c r="L1394" s="464"/>
      <c r="M1394" s="464"/>
      <c r="N1394" s="464"/>
      <c r="O1394" s="464"/>
      <c r="P1394" s="464"/>
      <c r="Q1394" s="464"/>
      <c r="R1394" s="464"/>
      <c r="S1394" s="464"/>
      <c r="T1394" s="464"/>
      <c r="U1394" s="464"/>
      <c r="V1394" s="464"/>
      <c r="W1394" s="464"/>
      <c r="X1394" s="467"/>
    </row>
    <row r="1395" spans="1:24">
      <c r="A1395" s="490">
        <v>1392</v>
      </c>
      <c r="B1395" s="474" t="s">
        <v>1549</v>
      </c>
      <c r="C1395" s="446" t="s">
        <v>1775</v>
      </c>
      <c r="D1395" s="446">
        <v>2018</v>
      </c>
      <c r="E1395" s="462" t="s">
        <v>19</v>
      </c>
      <c r="F1395" s="462" t="s">
        <v>2572</v>
      </c>
      <c r="G1395" s="464"/>
      <c r="H1395" s="464"/>
      <c r="I1395" s="464" t="s">
        <v>20</v>
      </c>
      <c r="J1395" s="464"/>
      <c r="K1395" s="464"/>
      <c r="L1395" s="464"/>
      <c r="M1395" s="464"/>
      <c r="N1395" s="464"/>
      <c r="O1395" s="464"/>
      <c r="P1395" s="464"/>
      <c r="Q1395" s="464"/>
      <c r="R1395" s="464"/>
      <c r="S1395" s="464"/>
      <c r="T1395" s="464"/>
      <c r="U1395" s="464"/>
      <c r="V1395" s="464"/>
      <c r="W1395" s="464"/>
      <c r="X1395" s="467"/>
    </row>
    <row r="1396" spans="1:24">
      <c r="A1396" s="490">
        <v>1393</v>
      </c>
      <c r="B1396" s="474" t="s">
        <v>1549</v>
      </c>
      <c r="C1396" s="446" t="s">
        <v>1776</v>
      </c>
      <c r="D1396" s="446">
        <v>2017</v>
      </c>
      <c r="E1396" s="462" t="s">
        <v>19</v>
      </c>
      <c r="F1396" s="462" t="s">
        <v>2572</v>
      </c>
      <c r="G1396" s="464" t="s">
        <v>20</v>
      </c>
      <c r="H1396" s="464"/>
      <c r="I1396" s="464" t="s">
        <v>20</v>
      </c>
      <c r="J1396" s="464"/>
      <c r="K1396" s="464"/>
      <c r="L1396" s="464"/>
      <c r="M1396" s="464"/>
      <c r="N1396" s="464"/>
      <c r="O1396" s="464"/>
      <c r="P1396" s="464"/>
      <c r="Q1396" s="464"/>
      <c r="R1396" s="464"/>
      <c r="S1396" s="464"/>
      <c r="T1396" s="464"/>
      <c r="U1396" s="464"/>
      <c r="V1396" s="464"/>
      <c r="W1396" s="464"/>
      <c r="X1396" s="467"/>
    </row>
    <row r="1397" spans="1:24">
      <c r="A1397" s="490">
        <v>1394</v>
      </c>
      <c r="B1397" s="474" t="s">
        <v>1549</v>
      </c>
      <c r="C1397" s="446" t="s">
        <v>1777</v>
      </c>
      <c r="D1397" s="446">
        <v>2022</v>
      </c>
      <c r="E1397" s="462" t="s">
        <v>19</v>
      </c>
      <c r="F1397" s="462" t="s">
        <v>2572</v>
      </c>
      <c r="G1397" s="464"/>
      <c r="H1397" s="464"/>
      <c r="I1397" s="464" t="s">
        <v>20</v>
      </c>
      <c r="J1397" s="464"/>
      <c r="K1397" s="464"/>
      <c r="L1397" s="464"/>
      <c r="M1397" s="464"/>
      <c r="N1397" s="464" t="s">
        <v>20</v>
      </c>
      <c r="O1397" s="464"/>
      <c r="P1397" s="464"/>
      <c r="Q1397" s="464"/>
      <c r="R1397" s="464"/>
      <c r="S1397" s="464"/>
      <c r="T1397" s="464"/>
      <c r="U1397" s="464"/>
      <c r="V1397" s="464"/>
      <c r="W1397" s="464"/>
      <c r="X1397" s="467"/>
    </row>
    <row r="1398" spans="1:24">
      <c r="A1398" s="490">
        <v>1395</v>
      </c>
      <c r="B1398" s="474" t="s">
        <v>1549</v>
      </c>
      <c r="C1398" s="446" t="s">
        <v>1778</v>
      </c>
      <c r="D1398" s="446">
        <v>2020</v>
      </c>
      <c r="E1398" s="462" t="s">
        <v>19</v>
      </c>
      <c r="F1398" s="462" t="s">
        <v>2572</v>
      </c>
      <c r="G1398" s="464" t="s">
        <v>20</v>
      </c>
      <c r="H1398" s="464"/>
      <c r="I1398" s="464" t="s">
        <v>20</v>
      </c>
      <c r="J1398" s="464"/>
      <c r="K1398" s="464"/>
      <c r="L1398" s="464"/>
      <c r="M1398" s="464"/>
      <c r="N1398" s="464"/>
      <c r="O1398" s="464"/>
      <c r="P1398" s="464"/>
      <c r="Q1398" s="464"/>
      <c r="R1398" s="464"/>
      <c r="S1398" s="464"/>
      <c r="T1398" s="464"/>
      <c r="U1398" s="464"/>
      <c r="V1398" s="464"/>
      <c r="W1398" s="464"/>
      <c r="X1398" s="467"/>
    </row>
    <row r="1399" spans="1:24">
      <c r="A1399" s="490">
        <v>1396</v>
      </c>
      <c r="B1399" s="474" t="s">
        <v>1549</v>
      </c>
      <c r="C1399" s="446" t="s">
        <v>1779</v>
      </c>
      <c r="D1399" s="446">
        <v>2019</v>
      </c>
      <c r="E1399" s="462" t="s">
        <v>19</v>
      </c>
      <c r="F1399" s="462" t="s">
        <v>2572</v>
      </c>
      <c r="G1399" s="464" t="s">
        <v>20</v>
      </c>
      <c r="H1399" s="464"/>
      <c r="I1399" s="464" t="s">
        <v>20</v>
      </c>
      <c r="J1399" s="464"/>
      <c r="K1399" s="464"/>
      <c r="L1399" s="464"/>
      <c r="M1399" s="464"/>
      <c r="N1399" s="464"/>
      <c r="O1399" s="464"/>
      <c r="P1399" s="464"/>
      <c r="Q1399" s="464"/>
      <c r="R1399" s="464"/>
      <c r="S1399" s="464"/>
      <c r="T1399" s="464"/>
      <c r="U1399" s="464"/>
      <c r="V1399" s="464"/>
      <c r="W1399" s="464"/>
      <c r="X1399" s="467"/>
    </row>
    <row r="1400" spans="1:24">
      <c r="A1400" s="490">
        <v>1397</v>
      </c>
      <c r="B1400" s="474" t="s">
        <v>1549</v>
      </c>
      <c r="C1400" s="446" t="s">
        <v>1780</v>
      </c>
      <c r="D1400" s="446">
        <v>2014</v>
      </c>
      <c r="E1400" s="462">
        <v>2019</v>
      </c>
      <c r="F1400" s="462" t="s">
        <v>2572</v>
      </c>
      <c r="G1400" s="464" t="s">
        <v>20</v>
      </c>
      <c r="H1400" s="464"/>
      <c r="I1400" s="464" t="s">
        <v>20</v>
      </c>
      <c r="J1400" s="464"/>
      <c r="K1400" s="464"/>
      <c r="L1400" s="464"/>
      <c r="M1400" s="464"/>
      <c r="N1400" s="464"/>
      <c r="O1400" s="464"/>
      <c r="P1400" s="464"/>
      <c r="Q1400" s="464"/>
      <c r="R1400" s="464"/>
      <c r="S1400" s="464"/>
      <c r="T1400" s="464"/>
      <c r="U1400" s="464"/>
      <c r="V1400" s="464"/>
      <c r="W1400" s="464"/>
      <c r="X1400" s="467"/>
    </row>
    <row r="1401" spans="1:24">
      <c r="A1401" s="490">
        <v>1398</v>
      </c>
      <c r="B1401" s="482" t="s">
        <v>1549</v>
      </c>
      <c r="C1401" s="464" t="s">
        <v>2602</v>
      </c>
      <c r="D1401" s="478">
        <v>2021</v>
      </c>
      <c r="E1401" s="478" t="s">
        <v>19</v>
      </c>
      <c r="F1401" s="464" t="s">
        <v>2572</v>
      </c>
      <c r="G1401" s="464" t="s">
        <v>20</v>
      </c>
      <c r="H1401" s="464" t="s">
        <v>25</v>
      </c>
      <c r="I1401" s="464" t="s">
        <v>20</v>
      </c>
      <c r="J1401" s="464" t="s">
        <v>25</v>
      </c>
      <c r="K1401" s="464" t="s">
        <v>25</v>
      </c>
      <c r="L1401" s="464" t="s">
        <v>25</v>
      </c>
      <c r="M1401" s="464" t="s">
        <v>25</v>
      </c>
      <c r="N1401" s="464" t="s">
        <v>25</v>
      </c>
      <c r="O1401" s="464" t="s">
        <v>25</v>
      </c>
      <c r="P1401" s="464" t="s">
        <v>25</v>
      </c>
      <c r="Q1401" s="464" t="s">
        <v>25</v>
      </c>
      <c r="R1401" s="464" t="s">
        <v>25</v>
      </c>
      <c r="S1401" s="464" t="s">
        <v>25</v>
      </c>
      <c r="T1401" s="464" t="s">
        <v>25</v>
      </c>
      <c r="U1401" s="464" t="s">
        <v>25</v>
      </c>
      <c r="V1401" s="464" t="s">
        <v>25</v>
      </c>
      <c r="W1401" s="464" t="s">
        <v>25</v>
      </c>
      <c r="X1401" s="467" t="s">
        <v>25</v>
      </c>
    </row>
    <row r="1402" spans="1:24">
      <c r="A1402" s="490">
        <v>1399</v>
      </c>
      <c r="B1402" s="482" t="s">
        <v>1549</v>
      </c>
      <c r="C1402" s="464" t="s">
        <v>2603</v>
      </c>
      <c r="D1402" s="478">
        <v>2024</v>
      </c>
      <c r="E1402" s="478" t="s">
        <v>19</v>
      </c>
      <c r="F1402" s="464" t="s">
        <v>1990</v>
      </c>
      <c r="G1402" s="464" t="s">
        <v>25</v>
      </c>
      <c r="H1402" s="464" t="s">
        <v>25</v>
      </c>
      <c r="I1402" s="464" t="s">
        <v>20</v>
      </c>
      <c r="J1402" s="464" t="s">
        <v>25</v>
      </c>
      <c r="K1402" s="464" t="s">
        <v>20</v>
      </c>
      <c r="L1402" s="464" t="s">
        <v>20</v>
      </c>
      <c r="M1402" s="464" t="s">
        <v>25</v>
      </c>
      <c r="N1402" s="464" t="s">
        <v>25</v>
      </c>
      <c r="O1402" s="464" t="s">
        <v>20</v>
      </c>
      <c r="P1402" s="464" t="s">
        <v>20</v>
      </c>
      <c r="Q1402" s="464" t="s">
        <v>20</v>
      </c>
      <c r="R1402" s="464" t="s">
        <v>20</v>
      </c>
      <c r="S1402" s="464" t="s">
        <v>25</v>
      </c>
      <c r="T1402" s="464" t="s">
        <v>25</v>
      </c>
      <c r="U1402" s="464" t="s">
        <v>20</v>
      </c>
      <c r="V1402" s="464" t="s">
        <v>20</v>
      </c>
      <c r="W1402" s="464" t="s">
        <v>25</v>
      </c>
      <c r="X1402" s="467" t="s">
        <v>25</v>
      </c>
    </row>
    <row r="1403" spans="1:24">
      <c r="A1403" s="490">
        <v>1400</v>
      </c>
      <c r="B1403" s="482" t="s">
        <v>1549</v>
      </c>
      <c r="C1403" s="464" t="s">
        <v>2604</v>
      </c>
      <c r="D1403" s="478">
        <v>2016</v>
      </c>
      <c r="E1403" s="478" t="s">
        <v>19</v>
      </c>
      <c r="F1403" s="464" t="s">
        <v>2572</v>
      </c>
      <c r="G1403" s="464" t="s">
        <v>20</v>
      </c>
      <c r="H1403" s="464" t="s">
        <v>25</v>
      </c>
      <c r="I1403" s="464" t="s">
        <v>20</v>
      </c>
      <c r="J1403" s="464" t="s">
        <v>25</v>
      </c>
      <c r="K1403" s="464" t="s">
        <v>25</v>
      </c>
      <c r="L1403" s="464" t="s">
        <v>25</v>
      </c>
      <c r="M1403" s="464" t="s">
        <v>25</v>
      </c>
      <c r="N1403" s="464" t="s">
        <v>25</v>
      </c>
      <c r="O1403" s="464" t="s">
        <v>25</v>
      </c>
      <c r="P1403" s="464" t="s">
        <v>25</v>
      </c>
      <c r="Q1403" s="464" t="s">
        <v>25</v>
      </c>
      <c r="R1403" s="464" t="s">
        <v>25</v>
      </c>
      <c r="S1403" s="464" t="s">
        <v>25</v>
      </c>
      <c r="T1403" s="464" t="s">
        <v>25</v>
      </c>
      <c r="U1403" s="464" t="s">
        <v>25</v>
      </c>
      <c r="V1403" s="464" t="s">
        <v>25</v>
      </c>
      <c r="W1403" s="464" t="s">
        <v>25</v>
      </c>
      <c r="X1403" s="467" t="s">
        <v>25</v>
      </c>
    </row>
    <row r="1404" spans="1:24">
      <c r="A1404" s="490">
        <v>1401</v>
      </c>
      <c r="B1404" s="482" t="s">
        <v>1549</v>
      </c>
      <c r="C1404" s="464" t="s">
        <v>2605</v>
      </c>
      <c r="D1404" s="478">
        <v>2022</v>
      </c>
      <c r="E1404" s="478" t="s">
        <v>19</v>
      </c>
      <c r="F1404" s="464" t="s">
        <v>1990</v>
      </c>
      <c r="G1404" s="464" t="s">
        <v>25</v>
      </c>
      <c r="H1404" s="464" t="s">
        <v>25</v>
      </c>
      <c r="I1404" s="464" t="s">
        <v>20</v>
      </c>
      <c r="J1404" s="464" t="s">
        <v>25</v>
      </c>
      <c r="K1404" s="464" t="s">
        <v>20</v>
      </c>
      <c r="L1404" s="464" t="s">
        <v>20</v>
      </c>
      <c r="M1404" s="464" t="s">
        <v>25</v>
      </c>
      <c r="N1404" s="464" t="s">
        <v>25</v>
      </c>
      <c r="O1404" s="464" t="s">
        <v>20</v>
      </c>
      <c r="P1404" s="464" t="s">
        <v>20</v>
      </c>
      <c r="Q1404" s="464" t="s">
        <v>20</v>
      </c>
      <c r="R1404" s="464" t="s">
        <v>20</v>
      </c>
      <c r="S1404" s="464" t="s">
        <v>25</v>
      </c>
      <c r="T1404" s="464" t="s">
        <v>25</v>
      </c>
      <c r="U1404" s="464" t="s">
        <v>20</v>
      </c>
      <c r="V1404" s="464" t="s">
        <v>20</v>
      </c>
      <c r="W1404" s="464" t="s">
        <v>25</v>
      </c>
      <c r="X1404" s="467" t="s">
        <v>25</v>
      </c>
    </row>
    <row r="1405" spans="1:24">
      <c r="A1405" s="490">
        <v>1402</v>
      </c>
      <c r="B1405" s="482" t="s">
        <v>1549</v>
      </c>
      <c r="C1405" s="464" t="s">
        <v>2606</v>
      </c>
      <c r="D1405" s="478">
        <v>2020</v>
      </c>
      <c r="E1405" s="478">
        <v>2023</v>
      </c>
      <c r="F1405" s="464" t="s">
        <v>1990</v>
      </c>
      <c r="G1405" s="464" t="s">
        <v>25</v>
      </c>
      <c r="H1405" s="464" t="s">
        <v>25</v>
      </c>
      <c r="I1405" s="464" t="s">
        <v>20</v>
      </c>
      <c r="J1405" s="464" t="s">
        <v>25</v>
      </c>
      <c r="K1405" s="464" t="s">
        <v>20</v>
      </c>
      <c r="L1405" s="464" t="s">
        <v>20</v>
      </c>
      <c r="M1405" s="464" t="s">
        <v>25</v>
      </c>
      <c r="N1405" s="464" t="s">
        <v>25</v>
      </c>
      <c r="O1405" s="464" t="s">
        <v>20</v>
      </c>
      <c r="P1405" s="464" t="s">
        <v>20</v>
      </c>
      <c r="Q1405" s="464" t="s">
        <v>20</v>
      </c>
      <c r="R1405" s="464" t="s">
        <v>20</v>
      </c>
      <c r="S1405" s="464" t="s">
        <v>25</v>
      </c>
      <c r="T1405" s="464" t="s">
        <v>25</v>
      </c>
      <c r="U1405" s="464" t="s">
        <v>20</v>
      </c>
      <c r="V1405" s="464" t="s">
        <v>20</v>
      </c>
      <c r="W1405" s="464" t="s">
        <v>25</v>
      </c>
      <c r="X1405" s="467" t="s">
        <v>25</v>
      </c>
    </row>
    <row r="1406" spans="1:24">
      <c r="A1406" s="490">
        <v>1403</v>
      </c>
      <c r="B1406" s="481" t="s">
        <v>1681</v>
      </c>
      <c r="C1406" s="486" t="s">
        <v>1682</v>
      </c>
      <c r="D1406" s="446">
        <v>2017</v>
      </c>
      <c r="E1406" s="446" t="s">
        <v>19</v>
      </c>
      <c r="F1406" s="446" t="s">
        <v>1990</v>
      </c>
      <c r="G1406" s="464"/>
      <c r="H1406" s="464"/>
      <c r="I1406" s="464" t="s">
        <v>20</v>
      </c>
      <c r="J1406" s="464" t="s">
        <v>20</v>
      </c>
      <c r="K1406" s="464" t="s">
        <v>20</v>
      </c>
      <c r="L1406" s="464"/>
      <c r="M1406" s="464" t="s">
        <v>20</v>
      </c>
      <c r="N1406" s="464"/>
      <c r="O1406" s="464" t="s">
        <v>20</v>
      </c>
      <c r="P1406" s="464" t="s">
        <v>20</v>
      </c>
      <c r="Q1406" s="464" t="s">
        <v>20</v>
      </c>
      <c r="R1406" s="464" t="s">
        <v>20</v>
      </c>
      <c r="S1406" s="464" t="s">
        <v>20</v>
      </c>
      <c r="T1406" s="464" t="s">
        <v>20</v>
      </c>
      <c r="U1406" s="464" t="s">
        <v>20</v>
      </c>
      <c r="V1406" s="464" t="s">
        <v>20</v>
      </c>
      <c r="W1406" s="464" t="s">
        <v>20</v>
      </c>
      <c r="X1406" s="467" t="s">
        <v>20</v>
      </c>
    </row>
    <row r="1407" spans="1:24">
      <c r="A1407" s="490">
        <v>1404</v>
      </c>
      <c r="B1407" s="481" t="s">
        <v>1681</v>
      </c>
      <c r="C1407" s="486" t="s">
        <v>1683</v>
      </c>
      <c r="D1407" s="446">
        <v>2012</v>
      </c>
      <c r="E1407" s="446" t="s">
        <v>19</v>
      </c>
      <c r="F1407" s="446" t="s">
        <v>1990</v>
      </c>
      <c r="G1407" s="464"/>
      <c r="H1407" s="464"/>
      <c r="I1407" s="464" t="s">
        <v>20</v>
      </c>
      <c r="J1407" s="464" t="s">
        <v>20</v>
      </c>
      <c r="K1407" s="464" t="s">
        <v>20</v>
      </c>
      <c r="L1407" s="464"/>
      <c r="M1407" s="464"/>
      <c r="N1407" s="464"/>
      <c r="O1407" s="464"/>
      <c r="P1407" s="464"/>
      <c r="Q1407" s="464"/>
      <c r="R1407" s="464" t="s">
        <v>20</v>
      </c>
      <c r="S1407" s="464" t="s">
        <v>20</v>
      </c>
      <c r="T1407" s="464" t="s">
        <v>20</v>
      </c>
      <c r="U1407" s="464"/>
      <c r="V1407" s="464"/>
      <c r="W1407" s="464" t="s">
        <v>20</v>
      </c>
      <c r="X1407" s="467" t="s">
        <v>20</v>
      </c>
    </row>
    <row r="1408" spans="1:24">
      <c r="A1408" s="490">
        <v>1405</v>
      </c>
      <c r="B1408" s="481" t="s">
        <v>1681</v>
      </c>
      <c r="C1408" s="486" t="s">
        <v>1684</v>
      </c>
      <c r="D1408" s="446">
        <v>2016</v>
      </c>
      <c r="E1408" s="446" t="s">
        <v>19</v>
      </c>
      <c r="F1408" s="446" t="s">
        <v>1990</v>
      </c>
      <c r="G1408" s="464"/>
      <c r="H1408" s="464"/>
      <c r="I1408" s="464" t="s">
        <v>20</v>
      </c>
      <c r="J1408" s="464" t="s">
        <v>20</v>
      </c>
      <c r="K1408" s="464" t="s">
        <v>20</v>
      </c>
      <c r="L1408" s="464"/>
      <c r="M1408" s="464"/>
      <c r="N1408" s="464"/>
      <c r="O1408" s="464"/>
      <c r="P1408" s="464"/>
      <c r="Q1408" s="464"/>
      <c r="R1408" s="464" t="s">
        <v>20</v>
      </c>
      <c r="S1408" s="464" t="s">
        <v>20</v>
      </c>
      <c r="T1408" s="464" t="s">
        <v>20</v>
      </c>
      <c r="U1408" s="464"/>
      <c r="V1408" s="464"/>
      <c r="W1408" s="464" t="s">
        <v>20</v>
      </c>
      <c r="X1408" s="467" t="s">
        <v>20</v>
      </c>
    </row>
    <row r="1409" spans="1:24">
      <c r="A1409" s="490">
        <v>1406</v>
      </c>
      <c r="B1409" s="481" t="s">
        <v>1681</v>
      </c>
      <c r="C1409" s="486" t="s">
        <v>1685</v>
      </c>
      <c r="D1409" s="446">
        <v>2020</v>
      </c>
      <c r="E1409" s="446" t="s">
        <v>19</v>
      </c>
      <c r="F1409" s="446" t="s">
        <v>1990</v>
      </c>
      <c r="G1409" s="464"/>
      <c r="H1409" s="464"/>
      <c r="I1409" s="464" t="s">
        <v>20</v>
      </c>
      <c r="J1409" s="464" t="s">
        <v>20</v>
      </c>
      <c r="K1409" s="464" t="s">
        <v>20</v>
      </c>
      <c r="L1409" s="464"/>
      <c r="M1409" s="464" t="s">
        <v>20</v>
      </c>
      <c r="N1409" s="464"/>
      <c r="O1409" s="464" t="s">
        <v>20</v>
      </c>
      <c r="P1409" s="464" t="s">
        <v>20</v>
      </c>
      <c r="Q1409" s="464" t="s">
        <v>20</v>
      </c>
      <c r="R1409" s="464" t="s">
        <v>20</v>
      </c>
      <c r="S1409" s="464" t="s">
        <v>20</v>
      </c>
      <c r="T1409" s="464" t="s">
        <v>20</v>
      </c>
      <c r="U1409" s="464" t="s">
        <v>20</v>
      </c>
      <c r="V1409" s="464" t="s">
        <v>20</v>
      </c>
      <c r="W1409" s="464" t="s">
        <v>20</v>
      </c>
      <c r="X1409" s="467" t="s">
        <v>20</v>
      </c>
    </row>
    <row r="1410" spans="1:24">
      <c r="A1410" s="490">
        <v>1407</v>
      </c>
      <c r="B1410" s="481" t="s">
        <v>599</v>
      </c>
      <c r="C1410" s="486" t="s">
        <v>1895</v>
      </c>
      <c r="D1410" s="446">
        <v>2022</v>
      </c>
      <c r="E1410" s="446" t="s">
        <v>19</v>
      </c>
      <c r="F1410" s="446" t="s">
        <v>1990</v>
      </c>
      <c r="G1410" s="464"/>
      <c r="H1410" s="464"/>
      <c r="I1410" s="464" t="s">
        <v>20</v>
      </c>
      <c r="J1410" s="464" t="s">
        <v>25</v>
      </c>
      <c r="K1410" s="464" t="s">
        <v>20</v>
      </c>
      <c r="L1410" s="464" t="s">
        <v>25</v>
      </c>
      <c r="M1410" s="464" t="s">
        <v>25</v>
      </c>
      <c r="N1410" s="464" t="s">
        <v>25</v>
      </c>
      <c r="O1410" s="464" t="s">
        <v>20</v>
      </c>
      <c r="P1410" s="464" t="s">
        <v>20</v>
      </c>
      <c r="Q1410" s="464" t="s">
        <v>20</v>
      </c>
      <c r="R1410" s="464" t="s">
        <v>20</v>
      </c>
      <c r="S1410" s="464" t="s">
        <v>25</v>
      </c>
      <c r="T1410" s="464" t="s">
        <v>25</v>
      </c>
      <c r="U1410" s="464" t="s">
        <v>20</v>
      </c>
      <c r="V1410" s="464" t="s">
        <v>20</v>
      </c>
      <c r="W1410" s="464" t="s">
        <v>25</v>
      </c>
      <c r="X1410" s="467" t="s">
        <v>25</v>
      </c>
    </row>
    <row r="1411" spans="1:24">
      <c r="A1411" s="490">
        <v>1408</v>
      </c>
      <c r="B1411" s="481" t="s">
        <v>599</v>
      </c>
      <c r="C1411" s="486" t="s">
        <v>1896</v>
      </c>
      <c r="D1411" s="446">
        <v>2020</v>
      </c>
      <c r="E1411" s="446" t="s">
        <v>19</v>
      </c>
      <c r="F1411" s="446" t="s">
        <v>1990</v>
      </c>
      <c r="G1411" s="464"/>
      <c r="H1411" s="464"/>
      <c r="I1411" s="464" t="s">
        <v>20</v>
      </c>
      <c r="J1411" s="464"/>
      <c r="K1411" s="464" t="s">
        <v>20</v>
      </c>
      <c r="L1411" s="464"/>
      <c r="M1411" s="464" t="s">
        <v>20</v>
      </c>
      <c r="N1411" s="464"/>
      <c r="O1411" s="464"/>
      <c r="P1411" s="464"/>
      <c r="Q1411" s="464"/>
      <c r="R1411" s="464"/>
      <c r="S1411" s="464"/>
      <c r="T1411" s="464"/>
      <c r="U1411" s="464"/>
      <c r="V1411" s="464"/>
      <c r="W1411" s="464"/>
      <c r="X1411" s="467"/>
    </row>
    <row r="1412" spans="1:24">
      <c r="A1412" s="490">
        <v>1409</v>
      </c>
      <c r="B1412" s="481" t="s">
        <v>599</v>
      </c>
      <c r="C1412" s="486" t="s">
        <v>1897</v>
      </c>
      <c r="D1412" s="446">
        <v>2021</v>
      </c>
      <c r="E1412" s="446" t="s">
        <v>19</v>
      </c>
      <c r="F1412" s="446" t="s">
        <v>1990</v>
      </c>
      <c r="G1412" s="464"/>
      <c r="H1412" s="464"/>
      <c r="I1412" s="464" t="s">
        <v>20</v>
      </c>
      <c r="J1412" s="464"/>
      <c r="K1412" s="464" t="s">
        <v>20</v>
      </c>
      <c r="L1412" s="464" t="s">
        <v>20</v>
      </c>
      <c r="M1412" s="464" t="s">
        <v>20</v>
      </c>
      <c r="N1412" s="464" t="s">
        <v>20</v>
      </c>
      <c r="O1412" s="464"/>
      <c r="P1412" s="464" t="s">
        <v>20</v>
      </c>
      <c r="Q1412" s="464" t="s">
        <v>20</v>
      </c>
      <c r="R1412" s="464" t="s">
        <v>20</v>
      </c>
      <c r="S1412" s="464"/>
      <c r="T1412" s="464" t="s">
        <v>20</v>
      </c>
      <c r="U1412" s="464" t="s">
        <v>20</v>
      </c>
      <c r="V1412" s="464" t="s">
        <v>20</v>
      </c>
      <c r="W1412" s="464"/>
      <c r="X1412" s="467"/>
    </row>
    <row r="1413" spans="1:24">
      <c r="A1413" s="490">
        <v>1410</v>
      </c>
      <c r="B1413" s="481" t="s">
        <v>599</v>
      </c>
      <c r="C1413" s="486" t="s">
        <v>1898</v>
      </c>
      <c r="D1413" s="446">
        <v>2020</v>
      </c>
      <c r="E1413" s="446" t="s">
        <v>19</v>
      </c>
      <c r="F1413" s="446" t="s">
        <v>1990</v>
      </c>
      <c r="G1413" s="464"/>
      <c r="H1413" s="464"/>
      <c r="I1413" s="464" t="s">
        <v>20</v>
      </c>
      <c r="J1413" s="464"/>
      <c r="K1413" s="464" t="s">
        <v>20</v>
      </c>
      <c r="L1413" s="464" t="s">
        <v>20</v>
      </c>
      <c r="M1413" s="464" t="s">
        <v>20</v>
      </c>
      <c r="N1413" s="464" t="s">
        <v>20</v>
      </c>
      <c r="O1413" s="464"/>
      <c r="P1413" s="464" t="s">
        <v>20</v>
      </c>
      <c r="Q1413" s="464" t="s">
        <v>20</v>
      </c>
      <c r="R1413" s="464" t="s">
        <v>20</v>
      </c>
      <c r="S1413" s="464"/>
      <c r="T1413" s="464" t="s">
        <v>20</v>
      </c>
      <c r="U1413" s="464" t="s">
        <v>20</v>
      </c>
      <c r="V1413" s="464" t="s">
        <v>20</v>
      </c>
      <c r="W1413" s="464"/>
      <c r="X1413" s="467"/>
    </row>
    <row r="1414" spans="1:24">
      <c r="A1414" s="490">
        <v>1411</v>
      </c>
      <c r="B1414" s="481" t="s">
        <v>599</v>
      </c>
      <c r="C1414" s="486" t="s">
        <v>629</v>
      </c>
      <c r="D1414" s="446">
        <v>2020</v>
      </c>
      <c r="E1414" s="446" t="s">
        <v>19</v>
      </c>
      <c r="F1414" s="446" t="s">
        <v>1990</v>
      </c>
      <c r="G1414" s="464"/>
      <c r="H1414" s="464"/>
      <c r="I1414" s="464" t="s">
        <v>20</v>
      </c>
      <c r="J1414" s="464"/>
      <c r="K1414" s="464"/>
      <c r="L1414" s="464"/>
      <c r="M1414" s="464"/>
      <c r="N1414" s="464"/>
      <c r="O1414" s="464"/>
      <c r="P1414" s="464"/>
      <c r="Q1414" s="464"/>
      <c r="R1414" s="464"/>
      <c r="S1414" s="464"/>
      <c r="T1414" s="464"/>
      <c r="U1414" s="464"/>
      <c r="V1414" s="464"/>
      <c r="W1414" s="464"/>
      <c r="X1414" s="467"/>
    </row>
    <row r="1415" spans="1:24">
      <c r="A1415" s="490">
        <v>1412</v>
      </c>
      <c r="B1415" s="481" t="s">
        <v>599</v>
      </c>
      <c r="C1415" s="486" t="s">
        <v>1899</v>
      </c>
      <c r="D1415" s="446">
        <v>2020</v>
      </c>
      <c r="E1415" s="446" t="s">
        <v>19</v>
      </c>
      <c r="F1415" s="446" t="s">
        <v>1990</v>
      </c>
      <c r="G1415" s="464"/>
      <c r="H1415" s="464"/>
      <c r="I1415" s="464" t="s">
        <v>20</v>
      </c>
      <c r="J1415" s="464"/>
      <c r="K1415" s="464"/>
      <c r="L1415" s="464"/>
      <c r="M1415" s="464"/>
      <c r="N1415" s="464"/>
      <c r="O1415" s="464"/>
      <c r="P1415" s="464"/>
      <c r="Q1415" s="464"/>
      <c r="R1415" s="464"/>
      <c r="S1415" s="464"/>
      <c r="T1415" s="464"/>
      <c r="U1415" s="464"/>
      <c r="V1415" s="464"/>
      <c r="W1415" s="464"/>
      <c r="X1415" s="467"/>
    </row>
    <row r="1416" spans="1:24">
      <c r="A1416" s="490">
        <v>1413</v>
      </c>
      <c r="B1416" s="474" t="s">
        <v>599</v>
      </c>
      <c r="C1416" s="446" t="s">
        <v>1116</v>
      </c>
      <c r="D1416" s="446">
        <v>2010</v>
      </c>
      <c r="E1416" s="462" t="s">
        <v>19</v>
      </c>
      <c r="F1416" s="462" t="s">
        <v>2572</v>
      </c>
      <c r="G1416" s="464" t="s">
        <v>20</v>
      </c>
      <c r="H1416" s="464"/>
      <c r="I1416" s="464" t="s">
        <v>20</v>
      </c>
      <c r="J1416" s="464"/>
      <c r="K1416" s="464"/>
      <c r="L1416" s="464"/>
      <c r="M1416" s="464"/>
      <c r="N1416" s="464"/>
      <c r="O1416" s="464"/>
      <c r="P1416" s="464"/>
      <c r="Q1416" s="464"/>
      <c r="R1416" s="464"/>
      <c r="S1416" s="464"/>
      <c r="T1416" s="464"/>
      <c r="U1416" s="464"/>
      <c r="V1416" s="464"/>
      <c r="W1416" s="464"/>
      <c r="X1416" s="467"/>
    </row>
    <row r="1417" spans="1:24">
      <c r="A1417" s="490">
        <v>1414</v>
      </c>
      <c r="B1417" s="474" t="s">
        <v>599</v>
      </c>
      <c r="C1417" s="446" t="s">
        <v>1116</v>
      </c>
      <c r="D1417" s="446">
        <v>2012</v>
      </c>
      <c r="E1417" s="462">
        <v>2021</v>
      </c>
      <c r="F1417" s="462" t="s">
        <v>2572</v>
      </c>
      <c r="G1417" s="464" t="s">
        <v>20</v>
      </c>
      <c r="H1417" s="464"/>
      <c r="I1417" s="464" t="s">
        <v>20</v>
      </c>
      <c r="J1417" s="464"/>
      <c r="K1417" s="464"/>
      <c r="L1417" s="464"/>
      <c r="M1417" s="464"/>
      <c r="N1417" s="464"/>
      <c r="O1417" s="464"/>
      <c r="P1417" s="464"/>
      <c r="Q1417" s="464"/>
      <c r="R1417" s="464"/>
      <c r="S1417" s="464"/>
      <c r="T1417" s="464"/>
      <c r="U1417" s="464"/>
      <c r="V1417" s="464"/>
      <c r="W1417" s="464"/>
      <c r="X1417" s="467"/>
    </row>
    <row r="1418" spans="1:24">
      <c r="A1418" s="490">
        <v>1415</v>
      </c>
      <c r="B1418" s="474" t="s">
        <v>599</v>
      </c>
      <c r="C1418" s="446" t="s">
        <v>1289</v>
      </c>
      <c r="D1418" s="446">
        <v>2012</v>
      </c>
      <c r="E1418" s="462">
        <v>2015</v>
      </c>
      <c r="F1418" s="462" t="s">
        <v>2572</v>
      </c>
      <c r="G1418" s="464" t="s">
        <v>20</v>
      </c>
      <c r="H1418" s="464"/>
      <c r="I1418" s="464" t="s">
        <v>20</v>
      </c>
      <c r="J1418" s="464"/>
      <c r="K1418" s="464"/>
      <c r="L1418" s="464"/>
      <c r="M1418" s="464"/>
      <c r="N1418" s="464"/>
      <c r="O1418" s="464"/>
      <c r="P1418" s="464"/>
      <c r="Q1418" s="464"/>
      <c r="R1418" s="464"/>
      <c r="S1418" s="464"/>
      <c r="T1418" s="464"/>
      <c r="U1418" s="464"/>
      <c r="V1418" s="464"/>
      <c r="W1418" s="464"/>
      <c r="X1418" s="467"/>
    </row>
    <row r="1419" spans="1:24">
      <c r="A1419" s="490">
        <v>1416</v>
      </c>
      <c r="B1419" s="474" t="s">
        <v>599</v>
      </c>
      <c r="C1419" s="446" t="s">
        <v>1289</v>
      </c>
      <c r="D1419" s="446">
        <v>2015</v>
      </c>
      <c r="E1419" s="462" t="s">
        <v>19</v>
      </c>
      <c r="F1419" s="462" t="s">
        <v>2572</v>
      </c>
      <c r="G1419" s="464"/>
      <c r="H1419" s="464"/>
      <c r="I1419" s="464" t="s">
        <v>20</v>
      </c>
      <c r="J1419" s="464"/>
      <c r="K1419" s="464"/>
      <c r="L1419" s="464"/>
      <c r="M1419" s="464"/>
      <c r="N1419" s="464"/>
      <c r="O1419" s="464"/>
      <c r="P1419" s="464"/>
      <c r="Q1419" s="464"/>
      <c r="R1419" s="464"/>
      <c r="S1419" s="464"/>
      <c r="T1419" s="464"/>
      <c r="U1419" s="464"/>
      <c r="V1419" s="464"/>
      <c r="W1419" s="464"/>
      <c r="X1419" s="467"/>
    </row>
    <row r="1420" spans="1:24">
      <c r="A1420" s="490">
        <v>1417</v>
      </c>
      <c r="B1420" s="474" t="s">
        <v>599</v>
      </c>
      <c r="C1420" s="446" t="s">
        <v>1290</v>
      </c>
      <c r="D1420" s="446">
        <v>2011</v>
      </c>
      <c r="E1420" s="462">
        <v>2021</v>
      </c>
      <c r="F1420" s="462" t="s">
        <v>2572</v>
      </c>
      <c r="G1420" s="464" t="s">
        <v>20</v>
      </c>
      <c r="H1420" s="464"/>
      <c r="I1420" s="464" t="s">
        <v>20</v>
      </c>
      <c r="J1420" s="464"/>
      <c r="K1420" s="464"/>
      <c r="L1420" s="464"/>
      <c r="M1420" s="464"/>
      <c r="N1420" s="464"/>
      <c r="O1420" s="464"/>
      <c r="P1420" s="464"/>
      <c r="Q1420" s="464"/>
      <c r="R1420" s="464"/>
      <c r="S1420" s="464"/>
      <c r="T1420" s="464"/>
      <c r="U1420" s="464"/>
      <c r="V1420" s="464"/>
      <c r="W1420" s="464"/>
      <c r="X1420" s="467"/>
    </row>
    <row r="1421" spans="1:24">
      <c r="A1421" s="490">
        <v>1418</v>
      </c>
      <c r="B1421" s="474" t="s">
        <v>599</v>
      </c>
      <c r="C1421" s="446" t="s">
        <v>1290</v>
      </c>
      <c r="D1421" s="446">
        <v>2021</v>
      </c>
      <c r="E1421" s="462" t="s">
        <v>19</v>
      </c>
      <c r="F1421" s="462" t="s">
        <v>2572</v>
      </c>
      <c r="G1421" s="464" t="s">
        <v>20</v>
      </c>
      <c r="H1421" s="464"/>
      <c r="I1421" s="464" t="s">
        <v>20</v>
      </c>
      <c r="J1421" s="464"/>
      <c r="K1421" s="464"/>
      <c r="L1421" s="464"/>
      <c r="M1421" s="464"/>
      <c r="N1421" s="464"/>
      <c r="O1421" s="464"/>
      <c r="P1421" s="464"/>
      <c r="Q1421" s="464"/>
      <c r="R1421" s="464"/>
      <c r="S1421" s="464"/>
      <c r="T1421" s="464"/>
      <c r="U1421" s="464"/>
      <c r="V1421" s="464"/>
      <c r="W1421" s="464"/>
      <c r="X1421" s="467"/>
    </row>
    <row r="1422" spans="1:24">
      <c r="A1422" s="490">
        <v>1419</v>
      </c>
      <c r="B1422" s="474" t="s">
        <v>599</v>
      </c>
      <c r="C1422" s="446" t="s">
        <v>600</v>
      </c>
      <c r="D1422" s="446">
        <v>2007</v>
      </c>
      <c r="E1422" s="462">
        <v>2013</v>
      </c>
      <c r="F1422" s="462" t="s">
        <v>2572</v>
      </c>
      <c r="G1422" s="464" t="s">
        <v>20</v>
      </c>
      <c r="H1422" s="464"/>
      <c r="I1422" s="464" t="s">
        <v>20</v>
      </c>
      <c r="J1422" s="464"/>
      <c r="K1422" s="464"/>
      <c r="L1422" s="464"/>
      <c r="M1422" s="464"/>
      <c r="N1422" s="464"/>
      <c r="O1422" s="464"/>
      <c r="P1422" s="464"/>
      <c r="Q1422" s="464"/>
      <c r="R1422" s="464"/>
      <c r="S1422" s="464"/>
      <c r="T1422" s="464"/>
      <c r="U1422" s="464"/>
      <c r="V1422" s="464"/>
      <c r="W1422" s="464"/>
      <c r="X1422" s="467"/>
    </row>
    <row r="1423" spans="1:24">
      <c r="A1423" s="490">
        <v>1420</v>
      </c>
      <c r="B1423" s="474" t="s">
        <v>599</v>
      </c>
      <c r="C1423" s="446" t="s">
        <v>600</v>
      </c>
      <c r="D1423" s="446">
        <v>2013</v>
      </c>
      <c r="E1423" s="462">
        <v>2018</v>
      </c>
      <c r="F1423" s="462" t="s">
        <v>2572</v>
      </c>
      <c r="G1423" s="464" t="s">
        <v>20</v>
      </c>
      <c r="H1423" s="464"/>
      <c r="I1423" s="464" t="s">
        <v>20</v>
      </c>
      <c r="J1423" s="464"/>
      <c r="K1423" s="464"/>
      <c r="L1423" s="464"/>
      <c r="M1423" s="464"/>
      <c r="N1423" s="464"/>
      <c r="O1423" s="464"/>
      <c r="P1423" s="464"/>
      <c r="Q1423" s="464"/>
      <c r="R1423" s="464"/>
      <c r="S1423" s="464"/>
      <c r="T1423" s="464"/>
      <c r="U1423" s="464"/>
      <c r="V1423" s="464"/>
      <c r="W1423" s="464"/>
      <c r="X1423" s="467"/>
    </row>
    <row r="1424" spans="1:24">
      <c r="A1424" s="490">
        <v>1421</v>
      </c>
      <c r="B1424" s="474" t="s">
        <v>599</v>
      </c>
      <c r="C1424" s="446" t="s">
        <v>1117</v>
      </c>
      <c r="D1424" s="446">
        <v>2012</v>
      </c>
      <c r="E1424" s="462">
        <v>2017</v>
      </c>
      <c r="F1424" s="462" t="s">
        <v>2572</v>
      </c>
      <c r="G1424" s="464" t="s">
        <v>20</v>
      </c>
      <c r="H1424" s="464"/>
      <c r="I1424" s="464" t="s">
        <v>20</v>
      </c>
      <c r="J1424" s="464"/>
      <c r="K1424" s="464"/>
      <c r="L1424" s="464"/>
      <c r="M1424" s="464"/>
      <c r="N1424" s="464"/>
      <c r="O1424" s="464"/>
      <c r="P1424" s="464"/>
      <c r="Q1424" s="464"/>
      <c r="R1424" s="464"/>
      <c r="S1424" s="464"/>
      <c r="T1424" s="464"/>
      <c r="U1424" s="464"/>
      <c r="V1424" s="464"/>
      <c r="W1424" s="464"/>
      <c r="X1424" s="467"/>
    </row>
    <row r="1425" spans="1:24">
      <c r="A1425" s="490">
        <v>1422</v>
      </c>
      <c r="B1425" s="474" t="s">
        <v>599</v>
      </c>
      <c r="C1425" s="446" t="s">
        <v>1117</v>
      </c>
      <c r="D1425" s="446">
        <v>2017</v>
      </c>
      <c r="E1425" s="462" t="s">
        <v>19</v>
      </c>
      <c r="F1425" s="462" t="s">
        <v>2572</v>
      </c>
      <c r="G1425" s="464" t="s">
        <v>20</v>
      </c>
      <c r="H1425" s="464"/>
      <c r="I1425" s="464" t="s">
        <v>20</v>
      </c>
      <c r="J1425" s="464"/>
      <c r="K1425" s="464"/>
      <c r="L1425" s="464"/>
      <c r="M1425" s="464"/>
      <c r="N1425" s="464"/>
      <c r="O1425" s="464"/>
      <c r="P1425" s="464"/>
      <c r="Q1425" s="464"/>
      <c r="R1425" s="464"/>
      <c r="S1425" s="464"/>
      <c r="T1425" s="464"/>
      <c r="U1425" s="464"/>
      <c r="V1425" s="464"/>
      <c r="W1425" s="464"/>
      <c r="X1425" s="467"/>
    </row>
    <row r="1426" spans="1:24">
      <c r="A1426" s="490">
        <v>1423</v>
      </c>
      <c r="B1426" s="474" t="s">
        <v>599</v>
      </c>
      <c r="C1426" s="446" t="s">
        <v>1117</v>
      </c>
      <c r="D1426" s="446">
        <v>2018</v>
      </c>
      <c r="E1426" s="462">
        <v>2021</v>
      </c>
      <c r="F1426" s="462" t="s">
        <v>2572</v>
      </c>
      <c r="G1426" s="464" t="s">
        <v>20</v>
      </c>
      <c r="H1426" s="464"/>
      <c r="I1426" s="464" t="s">
        <v>20</v>
      </c>
      <c r="J1426" s="464"/>
      <c r="K1426" s="464"/>
      <c r="L1426" s="464"/>
      <c r="M1426" s="464"/>
      <c r="N1426" s="464"/>
      <c r="O1426" s="464"/>
      <c r="P1426" s="464"/>
      <c r="Q1426" s="464"/>
      <c r="R1426" s="464"/>
      <c r="S1426" s="464"/>
      <c r="T1426" s="464"/>
      <c r="U1426" s="464"/>
      <c r="V1426" s="464"/>
      <c r="W1426" s="464"/>
      <c r="X1426" s="467"/>
    </row>
    <row r="1427" spans="1:24">
      <c r="A1427" s="490">
        <v>1424</v>
      </c>
      <c r="B1427" s="474" t="s">
        <v>599</v>
      </c>
      <c r="C1427" s="446" t="s">
        <v>1291</v>
      </c>
      <c r="D1427" s="446">
        <v>2011</v>
      </c>
      <c r="E1427" s="462">
        <v>2021</v>
      </c>
      <c r="F1427" s="462" t="s">
        <v>2572</v>
      </c>
      <c r="G1427" s="464" t="s">
        <v>20</v>
      </c>
      <c r="H1427" s="464"/>
      <c r="I1427" s="464"/>
      <c r="J1427" s="464"/>
      <c r="K1427" s="464"/>
      <c r="L1427" s="464"/>
      <c r="M1427" s="464"/>
      <c r="N1427" s="464"/>
      <c r="O1427" s="464"/>
      <c r="P1427" s="464"/>
      <c r="Q1427" s="464"/>
      <c r="R1427" s="464"/>
      <c r="S1427" s="464"/>
      <c r="T1427" s="464"/>
      <c r="U1427" s="464"/>
      <c r="V1427" s="464"/>
      <c r="W1427" s="464"/>
      <c r="X1427" s="467"/>
    </row>
    <row r="1428" spans="1:24">
      <c r="A1428" s="490">
        <v>1425</v>
      </c>
      <c r="B1428" s="474" t="s">
        <v>599</v>
      </c>
      <c r="C1428" s="446" t="s">
        <v>1291</v>
      </c>
      <c r="D1428" s="446">
        <v>2021</v>
      </c>
      <c r="E1428" s="462" t="s">
        <v>19</v>
      </c>
      <c r="F1428" s="462" t="s">
        <v>2572</v>
      </c>
      <c r="G1428" s="464" t="s">
        <v>20</v>
      </c>
      <c r="H1428" s="464"/>
      <c r="I1428" s="464" t="s">
        <v>20</v>
      </c>
      <c r="J1428" s="464"/>
      <c r="K1428" s="464"/>
      <c r="L1428" s="464"/>
      <c r="M1428" s="464"/>
      <c r="N1428" s="464"/>
      <c r="O1428" s="464"/>
      <c r="P1428" s="464"/>
      <c r="Q1428" s="464"/>
      <c r="R1428" s="464"/>
      <c r="S1428" s="464"/>
      <c r="T1428" s="464"/>
      <c r="U1428" s="464"/>
      <c r="V1428" s="464"/>
      <c r="W1428" s="464"/>
      <c r="X1428" s="467"/>
    </row>
    <row r="1429" spans="1:24">
      <c r="A1429" s="490">
        <v>1426</v>
      </c>
      <c r="B1429" s="474" t="s">
        <v>599</v>
      </c>
      <c r="C1429" s="446" t="s">
        <v>603</v>
      </c>
      <c r="D1429" s="446">
        <v>2009</v>
      </c>
      <c r="E1429" s="462">
        <v>2018</v>
      </c>
      <c r="F1429" s="462" t="s">
        <v>2572</v>
      </c>
      <c r="G1429" s="464" t="s">
        <v>20</v>
      </c>
      <c r="H1429" s="464"/>
      <c r="I1429" s="464" t="s">
        <v>20</v>
      </c>
      <c r="J1429" s="464"/>
      <c r="K1429" s="464"/>
      <c r="L1429" s="464"/>
      <c r="M1429" s="464"/>
      <c r="N1429" s="464"/>
      <c r="O1429" s="464"/>
      <c r="P1429" s="464"/>
      <c r="Q1429" s="464"/>
      <c r="R1429" s="464"/>
      <c r="S1429" s="464"/>
      <c r="T1429" s="464"/>
      <c r="U1429" s="464"/>
      <c r="V1429" s="464"/>
      <c r="W1429" s="464"/>
      <c r="X1429" s="467"/>
    </row>
    <row r="1430" spans="1:24">
      <c r="A1430" s="490">
        <v>1427</v>
      </c>
      <c r="B1430" s="474" t="s">
        <v>599</v>
      </c>
      <c r="C1430" s="446" t="s">
        <v>605</v>
      </c>
      <c r="D1430" s="446">
        <v>2014</v>
      </c>
      <c r="E1430" s="462" t="s">
        <v>19</v>
      </c>
      <c r="F1430" s="462" t="s">
        <v>2572</v>
      </c>
      <c r="G1430" s="464" t="s">
        <v>20</v>
      </c>
      <c r="H1430" s="464"/>
      <c r="I1430" s="464" t="s">
        <v>20</v>
      </c>
      <c r="J1430" s="464"/>
      <c r="K1430" s="464"/>
      <c r="L1430" s="464"/>
      <c r="M1430" s="464"/>
      <c r="N1430" s="464"/>
      <c r="O1430" s="464"/>
      <c r="P1430" s="464"/>
      <c r="Q1430" s="464"/>
      <c r="R1430" s="464"/>
      <c r="S1430" s="464"/>
      <c r="T1430" s="464"/>
      <c r="U1430" s="464"/>
      <c r="V1430" s="464"/>
      <c r="W1430" s="464"/>
      <c r="X1430" s="467"/>
    </row>
    <row r="1431" spans="1:24">
      <c r="A1431" s="490">
        <v>1428</v>
      </c>
      <c r="B1431" s="474" t="s">
        <v>599</v>
      </c>
      <c r="C1431" s="446" t="s">
        <v>753</v>
      </c>
      <c r="D1431" s="446">
        <v>2006</v>
      </c>
      <c r="E1431" s="462">
        <v>2013</v>
      </c>
      <c r="F1431" s="462" t="s">
        <v>2572</v>
      </c>
      <c r="G1431" s="464"/>
      <c r="H1431" s="464"/>
      <c r="I1431" s="464" t="s">
        <v>20</v>
      </c>
      <c r="J1431" s="464"/>
      <c r="K1431" s="464"/>
      <c r="L1431" s="464"/>
      <c r="M1431" s="464"/>
      <c r="N1431" s="464"/>
      <c r="O1431" s="464"/>
      <c r="P1431" s="464"/>
      <c r="Q1431" s="464"/>
      <c r="R1431" s="464"/>
      <c r="S1431" s="464"/>
      <c r="T1431" s="464"/>
      <c r="U1431" s="464"/>
      <c r="V1431" s="464"/>
      <c r="W1431" s="464"/>
      <c r="X1431" s="467"/>
    </row>
    <row r="1432" spans="1:24">
      <c r="A1432" s="490">
        <v>1429</v>
      </c>
      <c r="B1432" s="474" t="s">
        <v>599</v>
      </c>
      <c r="C1432" s="446" t="s">
        <v>753</v>
      </c>
      <c r="D1432" s="446">
        <v>2011</v>
      </c>
      <c r="E1432" s="462">
        <v>2019</v>
      </c>
      <c r="F1432" s="462" t="s">
        <v>2572</v>
      </c>
      <c r="G1432" s="464" t="s">
        <v>20</v>
      </c>
      <c r="H1432" s="464"/>
      <c r="I1432" s="464" t="s">
        <v>20</v>
      </c>
      <c r="J1432" s="464"/>
      <c r="K1432" s="464"/>
      <c r="L1432" s="464"/>
      <c r="M1432" s="464"/>
      <c r="N1432" s="464"/>
      <c r="O1432" s="464"/>
      <c r="P1432" s="464"/>
      <c r="Q1432" s="464"/>
      <c r="R1432" s="464"/>
      <c r="S1432" s="464"/>
      <c r="T1432" s="464"/>
      <c r="U1432" s="464"/>
      <c r="V1432" s="464"/>
      <c r="W1432" s="464"/>
      <c r="X1432" s="467"/>
    </row>
    <row r="1433" spans="1:24">
      <c r="A1433" s="490">
        <v>1430</v>
      </c>
      <c r="B1433" s="474" t="s">
        <v>599</v>
      </c>
      <c r="C1433" s="446" t="s">
        <v>753</v>
      </c>
      <c r="D1433" s="446">
        <v>2017</v>
      </c>
      <c r="E1433" s="462" t="s">
        <v>19</v>
      </c>
      <c r="F1433" s="462" t="s">
        <v>2572</v>
      </c>
      <c r="G1433" s="464" t="s">
        <v>20</v>
      </c>
      <c r="H1433" s="464"/>
      <c r="I1433" s="464" t="s">
        <v>20</v>
      </c>
      <c r="J1433" s="464"/>
      <c r="K1433" s="464"/>
      <c r="L1433" s="464"/>
      <c r="M1433" s="464"/>
      <c r="N1433" s="464"/>
      <c r="O1433" s="464"/>
      <c r="P1433" s="464"/>
      <c r="Q1433" s="464"/>
      <c r="R1433" s="464"/>
      <c r="S1433" s="464"/>
      <c r="T1433" s="464"/>
      <c r="U1433" s="464"/>
      <c r="V1433" s="464"/>
      <c r="W1433" s="464"/>
      <c r="X1433" s="467"/>
    </row>
    <row r="1434" spans="1:24">
      <c r="A1434" s="490">
        <v>1431</v>
      </c>
      <c r="B1434" s="474" t="s">
        <v>599</v>
      </c>
      <c r="C1434" s="446" t="s">
        <v>606</v>
      </c>
      <c r="D1434" s="446">
        <v>2017</v>
      </c>
      <c r="E1434" s="462" t="s">
        <v>19</v>
      </c>
      <c r="F1434" s="462" t="s">
        <v>2572</v>
      </c>
      <c r="G1434" s="464" t="s">
        <v>20</v>
      </c>
      <c r="H1434" s="464"/>
      <c r="I1434" s="464" t="s">
        <v>20</v>
      </c>
      <c r="J1434" s="464"/>
      <c r="K1434" s="464"/>
      <c r="L1434" s="464"/>
      <c r="M1434" s="464"/>
      <c r="N1434" s="464"/>
      <c r="O1434" s="464"/>
      <c r="P1434" s="464"/>
      <c r="Q1434" s="464"/>
      <c r="R1434" s="464"/>
      <c r="S1434" s="464"/>
      <c r="T1434" s="464"/>
      <c r="U1434" s="464"/>
      <c r="V1434" s="464"/>
      <c r="W1434" s="464"/>
      <c r="X1434" s="467"/>
    </row>
    <row r="1435" spans="1:24">
      <c r="A1435" s="490">
        <v>1432</v>
      </c>
      <c r="B1435" s="474" t="s">
        <v>599</v>
      </c>
      <c r="C1435" s="446" t="s">
        <v>606</v>
      </c>
      <c r="D1435" s="446">
        <v>2017</v>
      </c>
      <c r="E1435" s="462" t="s">
        <v>19</v>
      </c>
      <c r="F1435" s="462" t="s">
        <v>2572</v>
      </c>
      <c r="G1435" s="464" t="s">
        <v>20</v>
      </c>
      <c r="H1435" s="464"/>
      <c r="I1435" s="464" t="s">
        <v>20</v>
      </c>
      <c r="J1435" s="464"/>
      <c r="K1435" s="464"/>
      <c r="L1435" s="464"/>
      <c r="M1435" s="464"/>
      <c r="N1435" s="464"/>
      <c r="O1435" s="464"/>
      <c r="P1435" s="464"/>
      <c r="Q1435" s="464"/>
      <c r="R1435" s="464"/>
      <c r="S1435" s="464"/>
      <c r="T1435" s="464"/>
      <c r="U1435" s="464"/>
      <c r="V1435" s="464"/>
      <c r="W1435" s="464"/>
      <c r="X1435" s="467"/>
    </row>
    <row r="1436" spans="1:24">
      <c r="A1436" s="490">
        <v>1433</v>
      </c>
      <c r="B1436" s="474" t="s">
        <v>599</v>
      </c>
      <c r="C1436" s="446" t="s">
        <v>1560</v>
      </c>
      <c r="D1436" s="446">
        <v>2016</v>
      </c>
      <c r="E1436" s="462" t="s">
        <v>19</v>
      </c>
      <c r="F1436" s="462" t="s">
        <v>2572</v>
      </c>
      <c r="G1436" s="464" t="s">
        <v>20</v>
      </c>
      <c r="H1436" s="464"/>
      <c r="I1436" s="464" t="s">
        <v>20</v>
      </c>
      <c r="J1436" s="464"/>
      <c r="K1436" s="464"/>
      <c r="L1436" s="464"/>
      <c r="M1436" s="464"/>
      <c r="N1436" s="464"/>
      <c r="O1436" s="464"/>
      <c r="P1436" s="464"/>
      <c r="Q1436" s="464"/>
      <c r="R1436" s="464"/>
      <c r="S1436" s="464"/>
      <c r="T1436" s="464"/>
      <c r="U1436" s="464"/>
      <c r="V1436" s="464"/>
      <c r="W1436" s="464"/>
      <c r="X1436" s="467"/>
    </row>
    <row r="1437" spans="1:24">
      <c r="A1437" s="490">
        <v>1434</v>
      </c>
      <c r="B1437" s="474" t="s">
        <v>599</v>
      </c>
      <c r="C1437" s="446" t="s">
        <v>608</v>
      </c>
      <c r="D1437" s="446">
        <v>2007</v>
      </c>
      <c r="E1437" s="462">
        <v>2013</v>
      </c>
      <c r="F1437" s="462" t="s">
        <v>2572</v>
      </c>
      <c r="G1437" s="464"/>
      <c r="H1437" s="464"/>
      <c r="I1437" s="464" t="s">
        <v>20</v>
      </c>
      <c r="J1437" s="464"/>
      <c r="K1437" s="464"/>
      <c r="L1437" s="464"/>
      <c r="M1437" s="464"/>
      <c r="N1437" s="464"/>
      <c r="O1437" s="464"/>
      <c r="P1437" s="464"/>
      <c r="Q1437" s="464"/>
      <c r="R1437" s="464"/>
      <c r="S1437" s="464"/>
      <c r="T1437" s="464"/>
      <c r="U1437" s="464"/>
      <c r="V1437" s="464"/>
      <c r="W1437" s="464"/>
      <c r="X1437" s="467"/>
    </row>
    <row r="1438" spans="1:24">
      <c r="A1438" s="490">
        <v>1435</v>
      </c>
      <c r="B1438" s="474" t="s">
        <v>599</v>
      </c>
      <c r="C1438" s="446" t="s">
        <v>608</v>
      </c>
      <c r="D1438" s="446">
        <v>2013</v>
      </c>
      <c r="E1438" s="462">
        <v>2019</v>
      </c>
      <c r="F1438" s="462" t="s">
        <v>2572</v>
      </c>
      <c r="G1438" s="464" t="s">
        <v>20</v>
      </c>
      <c r="H1438" s="464"/>
      <c r="I1438" s="464" t="s">
        <v>20</v>
      </c>
      <c r="J1438" s="464"/>
      <c r="K1438" s="464"/>
      <c r="L1438" s="464"/>
      <c r="M1438" s="464"/>
      <c r="N1438" s="464"/>
      <c r="O1438" s="464"/>
      <c r="P1438" s="464"/>
      <c r="Q1438" s="464"/>
      <c r="R1438" s="464"/>
      <c r="S1438" s="464"/>
      <c r="T1438" s="464"/>
      <c r="U1438" s="464"/>
      <c r="V1438" s="464"/>
      <c r="W1438" s="464"/>
      <c r="X1438" s="467"/>
    </row>
    <row r="1439" spans="1:24">
      <c r="A1439" s="490">
        <v>1436</v>
      </c>
      <c r="B1439" s="474" t="s">
        <v>599</v>
      </c>
      <c r="C1439" s="446" t="s">
        <v>608</v>
      </c>
      <c r="D1439" s="446">
        <v>2018</v>
      </c>
      <c r="E1439" s="462" t="s">
        <v>19</v>
      </c>
      <c r="F1439" s="462" t="s">
        <v>2572</v>
      </c>
      <c r="G1439" s="464" t="s">
        <v>20</v>
      </c>
      <c r="H1439" s="464"/>
      <c r="I1439" s="464" t="s">
        <v>20</v>
      </c>
      <c r="J1439" s="464"/>
      <c r="K1439" s="464"/>
      <c r="L1439" s="464"/>
      <c r="M1439" s="464"/>
      <c r="N1439" s="464"/>
      <c r="O1439" s="464"/>
      <c r="P1439" s="464"/>
      <c r="Q1439" s="464"/>
      <c r="R1439" s="464"/>
      <c r="S1439" s="464"/>
      <c r="T1439" s="464"/>
      <c r="U1439" s="464"/>
      <c r="V1439" s="464"/>
      <c r="W1439" s="464"/>
      <c r="X1439" s="467"/>
    </row>
    <row r="1440" spans="1:24">
      <c r="A1440" s="490">
        <v>1437</v>
      </c>
      <c r="B1440" s="474" t="s">
        <v>599</v>
      </c>
      <c r="C1440" s="446" t="s">
        <v>1559</v>
      </c>
      <c r="D1440" s="446">
        <v>2020</v>
      </c>
      <c r="E1440" s="462" t="s">
        <v>19</v>
      </c>
      <c r="F1440" s="462" t="s">
        <v>2572</v>
      </c>
      <c r="G1440" s="464" t="s">
        <v>20</v>
      </c>
      <c r="H1440" s="464"/>
      <c r="I1440" s="464" t="s">
        <v>20</v>
      </c>
      <c r="J1440" s="464"/>
      <c r="K1440" s="464"/>
      <c r="L1440" s="464"/>
      <c r="M1440" s="464"/>
      <c r="N1440" s="464"/>
      <c r="O1440" s="464"/>
      <c r="P1440" s="464"/>
      <c r="Q1440" s="464"/>
      <c r="R1440" s="464"/>
      <c r="S1440" s="464"/>
      <c r="T1440" s="464"/>
      <c r="U1440" s="464"/>
      <c r="V1440" s="464"/>
      <c r="W1440" s="464"/>
      <c r="X1440" s="467"/>
    </row>
    <row r="1441" spans="1:24">
      <c r="A1441" s="490">
        <v>1438</v>
      </c>
      <c r="B1441" s="474" t="s">
        <v>599</v>
      </c>
      <c r="C1441" s="446" t="s">
        <v>1118</v>
      </c>
      <c r="D1441" s="446">
        <v>2019</v>
      </c>
      <c r="E1441" s="462">
        <v>2019</v>
      </c>
      <c r="F1441" s="462" t="s">
        <v>2572</v>
      </c>
      <c r="G1441" s="464" t="s">
        <v>20</v>
      </c>
      <c r="H1441" s="464"/>
      <c r="I1441" s="464" t="s">
        <v>20</v>
      </c>
      <c r="J1441" s="464"/>
      <c r="K1441" s="464"/>
      <c r="L1441" s="464"/>
      <c r="M1441" s="464"/>
      <c r="N1441" s="464"/>
      <c r="O1441" s="464"/>
      <c r="P1441" s="464"/>
      <c r="Q1441" s="464"/>
      <c r="R1441" s="464"/>
      <c r="S1441" s="464"/>
      <c r="T1441" s="464"/>
      <c r="U1441" s="464"/>
      <c r="V1441" s="464"/>
      <c r="W1441" s="464"/>
      <c r="X1441" s="467"/>
    </row>
    <row r="1442" spans="1:24">
      <c r="A1442" s="490">
        <v>1439</v>
      </c>
      <c r="B1442" s="474" t="s">
        <v>599</v>
      </c>
      <c r="C1442" s="446" t="s">
        <v>611</v>
      </c>
      <c r="D1442" s="446">
        <v>2013</v>
      </c>
      <c r="E1442" s="462">
        <v>2019</v>
      </c>
      <c r="F1442" s="462" t="s">
        <v>2572</v>
      </c>
      <c r="G1442" s="464" t="s">
        <v>20</v>
      </c>
      <c r="H1442" s="464"/>
      <c r="I1442" s="464" t="s">
        <v>20</v>
      </c>
      <c r="J1442" s="464"/>
      <c r="K1442" s="464"/>
      <c r="L1442" s="464"/>
      <c r="M1442" s="464"/>
      <c r="N1442" s="464"/>
      <c r="O1442" s="464"/>
      <c r="P1442" s="464"/>
      <c r="Q1442" s="464"/>
      <c r="R1442" s="464"/>
      <c r="S1442" s="464"/>
      <c r="T1442" s="464"/>
      <c r="U1442" s="464"/>
      <c r="V1442" s="464"/>
      <c r="W1442" s="464"/>
      <c r="X1442" s="467"/>
    </row>
    <row r="1443" spans="1:24">
      <c r="A1443" s="490">
        <v>1440</v>
      </c>
      <c r="B1443" s="474" t="s">
        <v>599</v>
      </c>
      <c r="C1443" s="446" t="s">
        <v>1293</v>
      </c>
      <c r="D1443" s="446">
        <v>2002</v>
      </c>
      <c r="E1443" s="462">
        <v>2009</v>
      </c>
      <c r="F1443" s="462" t="s">
        <v>2572</v>
      </c>
      <c r="G1443" s="464"/>
      <c r="H1443" s="464"/>
      <c r="I1443" s="464" t="s">
        <v>20</v>
      </c>
      <c r="J1443" s="464"/>
      <c r="K1443" s="464"/>
      <c r="L1443" s="464"/>
      <c r="M1443" s="464"/>
      <c r="N1443" s="464"/>
      <c r="O1443" s="464"/>
      <c r="P1443" s="464"/>
      <c r="Q1443" s="464"/>
      <c r="R1443" s="464"/>
      <c r="S1443" s="464"/>
      <c r="T1443" s="464"/>
      <c r="U1443" s="464"/>
      <c r="V1443" s="464"/>
      <c r="W1443" s="464"/>
      <c r="X1443" s="467"/>
    </row>
    <row r="1444" spans="1:24">
      <c r="A1444" s="490">
        <v>1441</v>
      </c>
      <c r="B1444" s="474" t="s">
        <v>599</v>
      </c>
      <c r="C1444" s="446" t="s">
        <v>1781</v>
      </c>
      <c r="D1444" s="446">
        <v>2022</v>
      </c>
      <c r="E1444" s="462" t="s">
        <v>19</v>
      </c>
      <c r="F1444" s="462" t="s">
        <v>2572</v>
      </c>
      <c r="G1444" s="464" t="s">
        <v>20</v>
      </c>
      <c r="H1444" s="464"/>
      <c r="I1444" s="464" t="s">
        <v>20</v>
      </c>
      <c r="J1444" s="464"/>
      <c r="K1444" s="464"/>
      <c r="L1444" s="464"/>
      <c r="M1444" s="464"/>
      <c r="N1444" s="464"/>
      <c r="O1444" s="464"/>
      <c r="P1444" s="464"/>
      <c r="Q1444" s="464"/>
      <c r="R1444" s="464"/>
      <c r="S1444" s="464"/>
      <c r="T1444" s="464"/>
      <c r="U1444" s="464"/>
      <c r="V1444" s="464"/>
      <c r="W1444" s="464"/>
      <c r="X1444" s="467"/>
    </row>
    <row r="1445" spans="1:24">
      <c r="A1445" s="490">
        <v>1442</v>
      </c>
      <c r="B1445" s="474" t="s">
        <v>599</v>
      </c>
      <c r="C1445" s="446" t="s">
        <v>1119</v>
      </c>
      <c r="D1445" s="446">
        <v>2012</v>
      </c>
      <c r="E1445" s="462">
        <v>2014</v>
      </c>
      <c r="F1445" s="462" t="s">
        <v>2572</v>
      </c>
      <c r="G1445" s="464" t="s">
        <v>20</v>
      </c>
      <c r="H1445" s="464"/>
      <c r="I1445" s="464"/>
      <c r="J1445" s="464"/>
      <c r="K1445" s="464"/>
      <c r="L1445" s="464"/>
      <c r="M1445" s="464"/>
      <c r="N1445" s="464"/>
      <c r="O1445" s="464"/>
      <c r="P1445" s="464"/>
      <c r="Q1445" s="464"/>
      <c r="R1445" s="464"/>
      <c r="S1445" s="464"/>
      <c r="T1445" s="464"/>
      <c r="U1445" s="464"/>
      <c r="V1445" s="464"/>
      <c r="W1445" s="464"/>
      <c r="X1445" s="467"/>
    </row>
    <row r="1446" spans="1:24">
      <c r="A1446" s="490">
        <v>1443</v>
      </c>
      <c r="B1446" s="474" t="s">
        <v>599</v>
      </c>
      <c r="C1446" s="446" t="s">
        <v>1294</v>
      </c>
      <c r="D1446" s="446">
        <v>2015</v>
      </c>
      <c r="E1446" s="462" t="s">
        <v>19</v>
      </c>
      <c r="F1446" s="462" t="s">
        <v>2572</v>
      </c>
      <c r="G1446" s="464" t="s">
        <v>20</v>
      </c>
      <c r="H1446" s="464"/>
      <c r="I1446" s="464" t="s">
        <v>20</v>
      </c>
      <c r="J1446" s="464"/>
      <c r="K1446" s="464"/>
      <c r="L1446" s="464"/>
      <c r="M1446" s="464"/>
      <c r="N1446" s="464"/>
      <c r="O1446" s="464"/>
      <c r="P1446" s="464"/>
      <c r="Q1446" s="464"/>
      <c r="R1446" s="464"/>
      <c r="S1446" s="464"/>
      <c r="T1446" s="464"/>
      <c r="U1446" s="464"/>
      <c r="V1446" s="464"/>
      <c r="W1446" s="464"/>
      <c r="X1446" s="467"/>
    </row>
    <row r="1447" spans="1:24">
      <c r="A1447" s="490">
        <v>1444</v>
      </c>
      <c r="B1447" s="474" t="s">
        <v>599</v>
      </c>
      <c r="C1447" s="446" t="s">
        <v>1295</v>
      </c>
      <c r="D1447" s="446">
        <v>2019</v>
      </c>
      <c r="E1447" s="462" t="s">
        <v>19</v>
      </c>
      <c r="F1447" s="462" t="s">
        <v>2572</v>
      </c>
      <c r="G1447" s="464"/>
      <c r="H1447" s="464" t="s">
        <v>20</v>
      </c>
      <c r="I1447" s="464"/>
      <c r="J1447" s="464"/>
      <c r="K1447" s="464"/>
      <c r="L1447" s="464"/>
      <c r="M1447" s="464"/>
      <c r="N1447" s="464"/>
      <c r="O1447" s="464"/>
      <c r="P1447" s="464"/>
      <c r="Q1447" s="464"/>
      <c r="R1447" s="464"/>
      <c r="S1447" s="464"/>
      <c r="T1447" s="464"/>
      <c r="U1447" s="464"/>
      <c r="V1447" s="464"/>
      <c r="W1447" s="464"/>
      <c r="X1447" s="467"/>
    </row>
    <row r="1448" spans="1:24">
      <c r="A1448" s="490">
        <v>1445</v>
      </c>
      <c r="B1448" s="474" t="s">
        <v>599</v>
      </c>
      <c r="C1448" s="446" t="s">
        <v>1782</v>
      </c>
      <c r="D1448" s="446">
        <v>2023</v>
      </c>
      <c r="E1448" s="462" t="s">
        <v>19</v>
      </c>
      <c r="F1448" s="462" t="s">
        <v>2572</v>
      </c>
      <c r="G1448" s="464" t="s">
        <v>20</v>
      </c>
      <c r="H1448" s="464"/>
      <c r="I1448" s="464" t="s">
        <v>20</v>
      </c>
      <c r="J1448" s="464"/>
      <c r="K1448" s="464"/>
      <c r="L1448" s="464"/>
      <c r="M1448" s="464"/>
      <c r="N1448" s="464"/>
      <c r="O1448" s="464"/>
      <c r="P1448" s="464"/>
      <c r="Q1448" s="464"/>
      <c r="R1448" s="464"/>
      <c r="S1448" s="464"/>
      <c r="T1448" s="464"/>
      <c r="U1448" s="464"/>
      <c r="V1448" s="464"/>
      <c r="W1448" s="464"/>
      <c r="X1448" s="467"/>
    </row>
    <row r="1449" spans="1:24">
      <c r="A1449" s="490">
        <v>1446</v>
      </c>
      <c r="B1449" s="474" t="s">
        <v>599</v>
      </c>
      <c r="C1449" s="446" t="s">
        <v>1296</v>
      </c>
      <c r="D1449" s="446">
        <v>2013</v>
      </c>
      <c r="E1449" s="462">
        <v>2020</v>
      </c>
      <c r="F1449" s="462" t="s">
        <v>2572</v>
      </c>
      <c r="G1449" s="464"/>
      <c r="H1449" s="464"/>
      <c r="I1449" s="464" t="s">
        <v>20</v>
      </c>
      <c r="J1449" s="464"/>
      <c r="K1449" s="464"/>
      <c r="L1449" s="464"/>
      <c r="M1449" s="464"/>
      <c r="N1449" s="464"/>
      <c r="O1449" s="464"/>
      <c r="P1449" s="464"/>
      <c r="Q1449" s="464"/>
      <c r="R1449" s="464"/>
      <c r="S1449" s="464"/>
      <c r="T1449" s="464"/>
      <c r="U1449" s="464"/>
      <c r="V1449" s="464"/>
      <c r="W1449" s="464"/>
      <c r="X1449" s="467"/>
    </row>
    <row r="1450" spans="1:24">
      <c r="A1450" s="490">
        <v>1447</v>
      </c>
      <c r="B1450" s="474" t="s">
        <v>599</v>
      </c>
      <c r="C1450" s="446" t="s">
        <v>1296</v>
      </c>
      <c r="D1450" s="446">
        <v>2020</v>
      </c>
      <c r="E1450" s="462" t="s">
        <v>19</v>
      </c>
      <c r="F1450" s="462" t="s">
        <v>2572</v>
      </c>
      <c r="G1450" s="464" t="s">
        <v>20</v>
      </c>
      <c r="H1450" s="464"/>
      <c r="I1450" s="464" t="s">
        <v>20</v>
      </c>
      <c r="J1450" s="464"/>
      <c r="K1450" s="464"/>
      <c r="L1450" s="464"/>
      <c r="M1450" s="464"/>
      <c r="N1450" s="464"/>
      <c r="O1450" s="464"/>
      <c r="P1450" s="464"/>
      <c r="Q1450" s="464"/>
      <c r="R1450" s="464"/>
      <c r="S1450" s="464"/>
      <c r="T1450" s="464"/>
      <c r="U1450" s="464"/>
      <c r="V1450" s="464"/>
      <c r="W1450" s="464"/>
      <c r="X1450" s="467"/>
    </row>
    <row r="1451" spans="1:24">
      <c r="A1451" s="490">
        <v>1448</v>
      </c>
      <c r="B1451" s="474" t="s">
        <v>599</v>
      </c>
      <c r="C1451" s="446" t="s">
        <v>1297</v>
      </c>
      <c r="D1451" s="446">
        <v>2004</v>
      </c>
      <c r="E1451" s="462">
        <v>2020</v>
      </c>
      <c r="F1451" s="462" t="s">
        <v>2572</v>
      </c>
      <c r="G1451" s="464" t="s">
        <v>20</v>
      </c>
      <c r="H1451" s="464"/>
      <c r="I1451" s="464" t="s">
        <v>20</v>
      </c>
      <c r="J1451" s="464"/>
      <c r="K1451" s="464"/>
      <c r="L1451" s="464"/>
      <c r="M1451" s="464"/>
      <c r="N1451" s="464"/>
      <c r="O1451" s="464"/>
      <c r="P1451" s="464"/>
      <c r="Q1451" s="464"/>
      <c r="R1451" s="464"/>
      <c r="S1451" s="464"/>
      <c r="T1451" s="464"/>
      <c r="U1451" s="464"/>
      <c r="V1451" s="464"/>
      <c r="W1451" s="464"/>
      <c r="X1451" s="467"/>
    </row>
    <row r="1452" spans="1:24">
      <c r="A1452" s="490">
        <v>1449</v>
      </c>
      <c r="B1452" s="474" t="s">
        <v>599</v>
      </c>
      <c r="C1452" s="446" t="s">
        <v>1297</v>
      </c>
      <c r="D1452" s="446">
        <v>2019</v>
      </c>
      <c r="E1452" s="462" t="s">
        <v>19</v>
      </c>
      <c r="F1452" s="462" t="s">
        <v>2572</v>
      </c>
      <c r="G1452" s="464" t="s">
        <v>20</v>
      </c>
      <c r="H1452" s="464"/>
      <c r="I1452" s="464" t="s">
        <v>20</v>
      </c>
      <c r="J1452" s="464"/>
      <c r="K1452" s="464"/>
      <c r="L1452" s="464"/>
      <c r="M1452" s="464"/>
      <c r="N1452" s="464"/>
      <c r="O1452" s="464"/>
      <c r="P1452" s="464"/>
      <c r="Q1452" s="464"/>
      <c r="R1452" s="464"/>
      <c r="S1452" s="464"/>
      <c r="T1452" s="464"/>
      <c r="U1452" s="464"/>
      <c r="V1452" s="464"/>
      <c r="W1452" s="464"/>
      <c r="X1452" s="467"/>
    </row>
    <row r="1453" spans="1:24">
      <c r="A1453" s="490">
        <v>1450</v>
      </c>
      <c r="B1453" s="474" t="s">
        <v>599</v>
      </c>
      <c r="C1453" s="446" t="s">
        <v>613</v>
      </c>
      <c r="D1453" s="446">
        <v>2007</v>
      </c>
      <c r="E1453" s="462">
        <v>2013</v>
      </c>
      <c r="F1453" s="462" t="s">
        <v>2572</v>
      </c>
      <c r="G1453" s="464" t="s">
        <v>20</v>
      </c>
      <c r="H1453" s="464"/>
      <c r="I1453" s="464" t="s">
        <v>20</v>
      </c>
      <c r="J1453" s="464"/>
      <c r="K1453" s="464"/>
      <c r="L1453" s="464"/>
      <c r="M1453" s="464"/>
      <c r="N1453" s="464"/>
      <c r="O1453" s="464"/>
      <c r="P1453" s="464"/>
      <c r="Q1453" s="464"/>
      <c r="R1453" s="464"/>
      <c r="S1453" s="464"/>
      <c r="T1453" s="464"/>
      <c r="U1453" s="464"/>
      <c r="V1453" s="464"/>
      <c r="W1453" s="464"/>
      <c r="X1453" s="467"/>
    </row>
    <row r="1454" spans="1:24">
      <c r="A1454" s="490">
        <v>1451</v>
      </c>
      <c r="B1454" s="474" t="s">
        <v>599</v>
      </c>
      <c r="C1454" s="446" t="s">
        <v>613</v>
      </c>
      <c r="D1454" s="446">
        <v>2014</v>
      </c>
      <c r="E1454" s="462">
        <v>2020</v>
      </c>
      <c r="F1454" s="462" t="s">
        <v>2572</v>
      </c>
      <c r="G1454" s="464" t="s">
        <v>20</v>
      </c>
      <c r="H1454" s="464"/>
      <c r="I1454" s="464" t="s">
        <v>20</v>
      </c>
      <c r="J1454" s="464"/>
      <c r="K1454" s="464"/>
      <c r="L1454" s="464"/>
      <c r="M1454" s="464"/>
      <c r="N1454" s="464"/>
      <c r="O1454" s="464"/>
      <c r="P1454" s="464"/>
      <c r="Q1454" s="464"/>
      <c r="R1454" s="464"/>
      <c r="S1454" s="464"/>
      <c r="T1454" s="464"/>
      <c r="U1454" s="464"/>
      <c r="V1454" s="464"/>
      <c r="W1454" s="464"/>
      <c r="X1454" s="467"/>
    </row>
    <row r="1455" spans="1:24">
      <c r="A1455" s="490">
        <v>1452</v>
      </c>
      <c r="B1455" s="474" t="s">
        <v>599</v>
      </c>
      <c r="C1455" s="446" t="s">
        <v>613</v>
      </c>
      <c r="D1455" s="446">
        <v>2020</v>
      </c>
      <c r="E1455" s="462" t="s">
        <v>19</v>
      </c>
      <c r="F1455" s="462" t="s">
        <v>2572</v>
      </c>
      <c r="G1455" s="464" t="s">
        <v>20</v>
      </c>
      <c r="H1455" s="464"/>
      <c r="I1455" s="464" t="s">
        <v>20</v>
      </c>
      <c r="J1455" s="464"/>
      <c r="K1455" s="464"/>
      <c r="L1455" s="464"/>
      <c r="M1455" s="464"/>
      <c r="N1455" s="464"/>
      <c r="O1455" s="464"/>
      <c r="P1455" s="464"/>
      <c r="Q1455" s="464"/>
      <c r="R1455" s="464"/>
      <c r="S1455" s="464"/>
      <c r="T1455" s="464"/>
      <c r="U1455" s="464"/>
      <c r="V1455" s="464"/>
      <c r="W1455" s="464"/>
      <c r="X1455" s="467"/>
    </row>
    <row r="1456" spans="1:24">
      <c r="A1456" s="490">
        <v>1453</v>
      </c>
      <c r="B1456" s="474" t="s">
        <v>599</v>
      </c>
      <c r="C1456" s="446" t="s">
        <v>614</v>
      </c>
      <c r="D1456" s="446">
        <v>2015</v>
      </c>
      <c r="E1456" s="462" t="s">
        <v>19</v>
      </c>
      <c r="F1456" s="462" t="s">
        <v>2572</v>
      </c>
      <c r="G1456" s="464" t="s">
        <v>20</v>
      </c>
      <c r="H1456" s="464"/>
      <c r="I1456" s="464" t="s">
        <v>20</v>
      </c>
      <c r="J1456" s="464"/>
      <c r="K1456" s="464"/>
      <c r="L1456" s="464"/>
      <c r="M1456" s="464"/>
      <c r="N1456" s="464"/>
      <c r="O1456" s="464"/>
      <c r="P1456" s="464"/>
      <c r="Q1456" s="464"/>
      <c r="R1456" s="464"/>
      <c r="S1456" s="464"/>
      <c r="T1456" s="464"/>
      <c r="U1456" s="464"/>
      <c r="V1456" s="464"/>
      <c r="W1456" s="464"/>
      <c r="X1456" s="467"/>
    </row>
    <row r="1457" spans="1:24">
      <c r="A1457" s="490">
        <v>1454</v>
      </c>
      <c r="B1457" s="474" t="s">
        <v>599</v>
      </c>
      <c r="C1457" s="446" t="s">
        <v>615</v>
      </c>
      <c r="D1457" s="446">
        <v>2015</v>
      </c>
      <c r="E1457" s="462">
        <v>2016</v>
      </c>
      <c r="F1457" s="462" t="s">
        <v>2572</v>
      </c>
      <c r="G1457" s="464" t="s">
        <v>20</v>
      </c>
      <c r="H1457" s="464"/>
      <c r="I1457" s="464" t="s">
        <v>20</v>
      </c>
      <c r="J1457" s="464"/>
      <c r="K1457" s="464"/>
      <c r="L1457" s="464"/>
      <c r="M1457" s="464"/>
      <c r="N1457" s="464"/>
      <c r="O1457" s="464"/>
      <c r="P1457" s="464"/>
      <c r="Q1457" s="464"/>
      <c r="R1457" s="464"/>
      <c r="S1457" s="464"/>
      <c r="T1457" s="464"/>
      <c r="U1457" s="464"/>
      <c r="V1457" s="464"/>
      <c r="W1457" s="464"/>
      <c r="X1457" s="467"/>
    </row>
    <row r="1458" spans="1:24">
      <c r="A1458" s="490">
        <v>1455</v>
      </c>
      <c r="B1458" s="474" t="s">
        <v>599</v>
      </c>
      <c r="C1458" s="446" t="s">
        <v>1300</v>
      </c>
      <c r="D1458" s="446">
        <v>2015</v>
      </c>
      <c r="E1458" s="462" t="s">
        <v>19</v>
      </c>
      <c r="F1458" s="462" t="s">
        <v>2572</v>
      </c>
      <c r="G1458" s="464" t="s">
        <v>20</v>
      </c>
      <c r="H1458" s="464"/>
      <c r="I1458" s="464" t="s">
        <v>20</v>
      </c>
      <c r="J1458" s="464"/>
      <c r="K1458" s="464"/>
      <c r="L1458" s="464"/>
      <c r="M1458" s="464"/>
      <c r="N1458" s="464"/>
      <c r="O1458" s="464"/>
      <c r="P1458" s="464"/>
      <c r="Q1458" s="464"/>
      <c r="R1458" s="464"/>
      <c r="S1458" s="464"/>
      <c r="T1458" s="464"/>
      <c r="U1458" s="464"/>
      <c r="V1458" s="464"/>
      <c r="W1458" s="464"/>
      <c r="X1458" s="467"/>
    </row>
    <row r="1459" spans="1:24">
      <c r="A1459" s="490">
        <v>1456</v>
      </c>
      <c r="B1459" s="474" t="s">
        <v>599</v>
      </c>
      <c r="C1459" s="446" t="s">
        <v>1281</v>
      </c>
      <c r="D1459" s="446">
        <v>2009</v>
      </c>
      <c r="E1459" s="462">
        <v>2013</v>
      </c>
      <c r="F1459" s="462" t="s">
        <v>2572</v>
      </c>
      <c r="G1459" s="464" t="s">
        <v>20</v>
      </c>
      <c r="H1459" s="464"/>
      <c r="I1459" s="464" t="s">
        <v>20</v>
      </c>
      <c r="J1459" s="464"/>
      <c r="K1459" s="464"/>
      <c r="L1459" s="464"/>
      <c r="M1459" s="464"/>
      <c r="N1459" s="464"/>
      <c r="O1459" s="464"/>
      <c r="P1459" s="464"/>
      <c r="Q1459" s="464"/>
      <c r="R1459" s="464"/>
      <c r="S1459" s="464"/>
      <c r="T1459" s="464"/>
      <c r="U1459" s="464"/>
      <c r="V1459" s="464"/>
      <c r="W1459" s="464"/>
      <c r="X1459" s="467"/>
    </row>
    <row r="1460" spans="1:24">
      <c r="A1460" s="490">
        <v>1457</v>
      </c>
      <c r="B1460" s="474" t="s">
        <v>599</v>
      </c>
      <c r="C1460" s="446" t="s">
        <v>751</v>
      </c>
      <c r="D1460" s="446">
        <v>2007</v>
      </c>
      <c r="E1460" s="462">
        <v>2021</v>
      </c>
      <c r="F1460" s="462" t="s">
        <v>2572</v>
      </c>
      <c r="G1460" s="464" t="s">
        <v>20</v>
      </c>
      <c r="H1460" s="464"/>
      <c r="I1460" s="464" t="s">
        <v>20</v>
      </c>
      <c r="J1460" s="464"/>
      <c r="K1460" s="464"/>
      <c r="L1460" s="464"/>
      <c r="M1460" s="464"/>
      <c r="N1460" s="464"/>
      <c r="O1460" s="464"/>
      <c r="P1460" s="464"/>
      <c r="Q1460" s="464"/>
      <c r="R1460" s="464"/>
      <c r="S1460" s="464"/>
      <c r="T1460" s="464"/>
      <c r="U1460" s="464"/>
      <c r="V1460" s="464"/>
      <c r="W1460" s="464"/>
      <c r="X1460" s="467"/>
    </row>
    <row r="1461" spans="1:24">
      <c r="A1461" s="490">
        <v>1458</v>
      </c>
      <c r="B1461" s="474" t="s">
        <v>599</v>
      </c>
      <c r="C1461" s="446" t="s">
        <v>751</v>
      </c>
      <c r="D1461" s="446">
        <v>2021</v>
      </c>
      <c r="E1461" s="462" t="s">
        <v>19</v>
      </c>
      <c r="F1461" s="462" t="s">
        <v>2572</v>
      </c>
      <c r="G1461" s="464" t="s">
        <v>20</v>
      </c>
      <c r="H1461" s="464"/>
      <c r="I1461" s="464" t="s">
        <v>20</v>
      </c>
      <c r="J1461" s="464"/>
      <c r="K1461" s="464"/>
      <c r="L1461" s="464"/>
      <c r="M1461" s="464"/>
      <c r="N1461" s="464"/>
      <c r="O1461" s="464"/>
      <c r="P1461" s="464"/>
      <c r="Q1461" s="464"/>
      <c r="R1461" s="464"/>
      <c r="S1461" s="464"/>
      <c r="T1461" s="464"/>
      <c r="U1461" s="464"/>
      <c r="V1461" s="464"/>
      <c r="W1461" s="464"/>
      <c r="X1461" s="467"/>
    </row>
    <row r="1462" spans="1:24">
      <c r="A1462" s="490">
        <v>1459</v>
      </c>
      <c r="B1462" s="474" t="s">
        <v>599</v>
      </c>
      <c r="C1462" s="446" t="s">
        <v>1561</v>
      </c>
      <c r="D1462" s="446">
        <v>2016</v>
      </c>
      <c r="E1462" s="462" t="s">
        <v>19</v>
      </c>
      <c r="F1462" s="462" t="s">
        <v>2572</v>
      </c>
      <c r="G1462" s="464" t="s">
        <v>20</v>
      </c>
      <c r="H1462" s="464"/>
      <c r="I1462" s="464" t="s">
        <v>20</v>
      </c>
      <c r="J1462" s="464"/>
      <c r="K1462" s="464"/>
      <c r="L1462" s="464"/>
      <c r="M1462" s="464"/>
      <c r="N1462" s="464"/>
      <c r="O1462" s="464"/>
      <c r="P1462" s="464"/>
      <c r="Q1462" s="464"/>
      <c r="R1462" s="464"/>
      <c r="S1462" s="464"/>
      <c r="T1462" s="464"/>
      <c r="U1462" s="464"/>
      <c r="V1462" s="464"/>
      <c r="W1462" s="464"/>
      <c r="X1462" s="467"/>
    </row>
    <row r="1463" spans="1:24">
      <c r="A1463" s="490">
        <v>1460</v>
      </c>
      <c r="B1463" s="474" t="s">
        <v>599</v>
      </c>
      <c r="C1463" s="446" t="s">
        <v>1783</v>
      </c>
      <c r="D1463" s="446">
        <v>2008</v>
      </c>
      <c r="E1463" s="462" t="s">
        <v>19</v>
      </c>
      <c r="F1463" s="462" t="s">
        <v>2572</v>
      </c>
      <c r="G1463" s="464" t="s">
        <v>20</v>
      </c>
      <c r="H1463" s="464"/>
      <c r="I1463" s="464" t="s">
        <v>20</v>
      </c>
      <c r="J1463" s="464"/>
      <c r="K1463" s="464"/>
      <c r="L1463" s="464"/>
      <c r="M1463" s="464"/>
      <c r="N1463" s="464"/>
      <c r="O1463" s="464"/>
      <c r="P1463" s="464"/>
      <c r="Q1463" s="464"/>
      <c r="R1463" s="464"/>
      <c r="S1463" s="464"/>
      <c r="T1463" s="464"/>
      <c r="U1463" s="464"/>
      <c r="V1463" s="464"/>
      <c r="W1463" s="464"/>
      <c r="X1463" s="467"/>
    </row>
    <row r="1464" spans="1:24">
      <c r="A1464" s="490">
        <v>1461</v>
      </c>
      <c r="B1464" s="474" t="s">
        <v>599</v>
      </c>
      <c r="C1464" s="446" t="s">
        <v>1120</v>
      </c>
      <c r="D1464" s="446">
        <v>2009</v>
      </c>
      <c r="E1464" s="462">
        <v>2013</v>
      </c>
      <c r="F1464" s="462" t="s">
        <v>2572</v>
      </c>
      <c r="G1464" s="464" t="s">
        <v>20</v>
      </c>
      <c r="H1464" s="464"/>
      <c r="I1464" s="464" t="s">
        <v>20</v>
      </c>
      <c r="J1464" s="464"/>
      <c r="K1464" s="464"/>
      <c r="L1464" s="464"/>
      <c r="M1464" s="464"/>
      <c r="N1464" s="464"/>
      <c r="O1464" s="464"/>
      <c r="P1464" s="464"/>
      <c r="Q1464" s="464"/>
      <c r="R1464" s="464"/>
      <c r="S1464" s="464"/>
      <c r="T1464" s="464"/>
      <c r="U1464" s="464"/>
      <c r="V1464" s="464"/>
      <c r="W1464" s="464"/>
      <c r="X1464" s="467"/>
    </row>
    <row r="1465" spans="1:24">
      <c r="A1465" s="490">
        <v>1462</v>
      </c>
      <c r="B1465" s="474" t="s">
        <v>599</v>
      </c>
      <c r="C1465" s="446" t="s">
        <v>1121</v>
      </c>
      <c r="D1465" s="446">
        <v>2015</v>
      </c>
      <c r="E1465" s="462">
        <v>2017</v>
      </c>
      <c r="F1465" s="462" t="s">
        <v>2572</v>
      </c>
      <c r="G1465" s="464"/>
      <c r="H1465" s="464"/>
      <c r="I1465" s="464" t="s">
        <v>20</v>
      </c>
      <c r="J1465" s="464"/>
      <c r="K1465" s="464"/>
      <c r="L1465" s="464"/>
      <c r="M1465" s="464"/>
      <c r="N1465" s="464"/>
      <c r="O1465" s="464"/>
      <c r="P1465" s="464"/>
      <c r="Q1465" s="464"/>
      <c r="R1465" s="464"/>
      <c r="S1465" s="464"/>
      <c r="T1465" s="464"/>
      <c r="U1465" s="464"/>
      <c r="V1465" s="464"/>
      <c r="W1465" s="464"/>
      <c r="X1465" s="467"/>
    </row>
    <row r="1466" spans="1:24">
      <c r="A1466" s="490">
        <v>1463</v>
      </c>
      <c r="B1466" s="474" t="s">
        <v>599</v>
      </c>
      <c r="C1466" s="446" t="s">
        <v>1302</v>
      </c>
      <c r="D1466" s="446">
        <v>2017</v>
      </c>
      <c r="E1466" s="462">
        <v>2021</v>
      </c>
      <c r="F1466" s="462" t="s">
        <v>2572</v>
      </c>
      <c r="G1466" s="464" t="s">
        <v>20</v>
      </c>
      <c r="H1466" s="464"/>
      <c r="I1466" s="464" t="s">
        <v>20</v>
      </c>
      <c r="J1466" s="464"/>
      <c r="K1466" s="464"/>
      <c r="L1466" s="464"/>
      <c r="M1466" s="464"/>
      <c r="N1466" s="464"/>
      <c r="O1466" s="464"/>
      <c r="P1466" s="464"/>
      <c r="Q1466" s="464"/>
      <c r="R1466" s="464"/>
      <c r="S1466" s="464"/>
      <c r="T1466" s="464"/>
      <c r="U1466" s="464"/>
      <c r="V1466" s="464"/>
      <c r="W1466" s="464"/>
      <c r="X1466" s="467"/>
    </row>
    <row r="1467" spans="1:24">
      <c r="A1467" s="490">
        <v>1464</v>
      </c>
      <c r="B1467" s="474" t="s">
        <v>599</v>
      </c>
      <c r="C1467" s="446" t="s">
        <v>1302</v>
      </c>
      <c r="D1467" s="446">
        <v>2022</v>
      </c>
      <c r="E1467" s="462" t="s">
        <v>19</v>
      </c>
      <c r="F1467" s="462" t="s">
        <v>2572</v>
      </c>
      <c r="G1467" s="464" t="s">
        <v>20</v>
      </c>
      <c r="H1467" s="464"/>
      <c r="I1467" s="464" t="s">
        <v>20</v>
      </c>
      <c r="J1467" s="464"/>
      <c r="K1467" s="464"/>
      <c r="L1467" s="464"/>
      <c r="M1467" s="464"/>
      <c r="N1467" s="464"/>
      <c r="O1467" s="464"/>
      <c r="P1467" s="464"/>
      <c r="Q1467" s="464"/>
      <c r="R1467" s="464"/>
      <c r="S1467" s="464"/>
      <c r="T1467" s="464"/>
      <c r="U1467" s="464"/>
      <c r="V1467" s="464"/>
      <c r="W1467" s="464"/>
      <c r="X1467" s="467"/>
    </row>
    <row r="1468" spans="1:24">
      <c r="A1468" s="490">
        <v>1465</v>
      </c>
      <c r="B1468" s="474" t="s">
        <v>599</v>
      </c>
      <c r="C1468" s="446" t="s">
        <v>616</v>
      </c>
      <c r="D1468" s="446">
        <v>2009</v>
      </c>
      <c r="E1468" s="462">
        <v>2015</v>
      </c>
      <c r="F1468" s="462" t="s">
        <v>2572</v>
      </c>
      <c r="G1468" s="464" t="s">
        <v>20</v>
      </c>
      <c r="H1468" s="464"/>
      <c r="I1468" s="464" t="s">
        <v>20</v>
      </c>
      <c r="J1468" s="464"/>
      <c r="K1468" s="464"/>
      <c r="L1468" s="464"/>
      <c r="M1468" s="464"/>
      <c r="N1468" s="464"/>
      <c r="O1468" s="464"/>
      <c r="P1468" s="464"/>
      <c r="Q1468" s="464"/>
      <c r="R1468" s="464"/>
      <c r="S1468" s="464"/>
      <c r="T1468" s="464"/>
      <c r="U1468" s="464"/>
      <c r="V1468" s="464"/>
      <c r="W1468" s="464"/>
      <c r="X1468" s="467"/>
    </row>
    <row r="1469" spans="1:24">
      <c r="A1469" s="490">
        <v>1466</v>
      </c>
      <c r="B1469" s="474" t="s">
        <v>599</v>
      </c>
      <c r="C1469" s="446" t="s">
        <v>616</v>
      </c>
      <c r="D1469" s="446">
        <v>2012</v>
      </c>
      <c r="E1469" s="462">
        <v>2021</v>
      </c>
      <c r="F1469" s="462" t="s">
        <v>2572</v>
      </c>
      <c r="G1469" s="464" t="s">
        <v>20</v>
      </c>
      <c r="H1469" s="464"/>
      <c r="I1469" s="464" t="s">
        <v>20</v>
      </c>
      <c r="J1469" s="464"/>
      <c r="K1469" s="464"/>
      <c r="L1469" s="464"/>
      <c r="M1469" s="464"/>
      <c r="N1469" s="464"/>
      <c r="O1469" s="464"/>
      <c r="P1469" s="464"/>
      <c r="Q1469" s="464"/>
      <c r="R1469" s="464"/>
      <c r="S1469" s="464"/>
      <c r="T1469" s="464"/>
      <c r="U1469" s="464"/>
      <c r="V1469" s="464"/>
      <c r="W1469" s="464"/>
      <c r="X1469" s="467"/>
    </row>
    <row r="1470" spans="1:24">
      <c r="A1470" s="490">
        <v>1467</v>
      </c>
      <c r="B1470" s="474" t="s">
        <v>599</v>
      </c>
      <c r="C1470" s="446" t="s">
        <v>616</v>
      </c>
      <c r="D1470" s="446">
        <v>2016</v>
      </c>
      <c r="E1470" s="462">
        <v>2022</v>
      </c>
      <c r="F1470" s="462" t="s">
        <v>2572</v>
      </c>
      <c r="G1470" s="464" t="s">
        <v>20</v>
      </c>
      <c r="H1470" s="464"/>
      <c r="I1470" s="464" t="s">
        <v>20</v>
      </c>
      <c r="J1470" s="464"/>
      <c r="K1470" s="464"/>
      <c r="L1470" s="464"/>
      <c r="M1470" s="464"/>
      <c r="N1470" s="464"/>
      <c r="O1470" s="464"/>
      <c r="P1470" s="464"/>
      <c r="Q1470" s="464"/>
      <c r="R1470" s="464"/>
      <c r="S1470" s="464"/>
      <c r="T1470" s="464"/>
      <c r="U1470" s="464"/>
      <c r="V1470" s="464"/>
      <c r="W1470" s="464"/>
      <c r="X1470" s="467"/>
    </row>
    <row r="1471" spans="1:24">
      <c r="A1471" s="490">
        <v>1468</v>
      </c>
      <c r="B1471" s="474" t="s">
        <v>599</v>
      </c>
      <c r="C1471" s="446" t="s">
        <v>616</v>
      </c>
      <c r="D1471" s="446">
        <v>2022</v>
      </c>
      <c r="E1471" s="462" t="s">
        <v>19</v>
      </c>
      <c r="F1471" s="462" t="s">
        <v>2572</v>
      </c>
      <c r="G1471" s="464" t="s">
        <v>20</v>
      </c>
      <c r="H1471" s="464"/>
      <c r="I1471" s="464" t="s">
        <v>20</v>
      </c>
      <c r="J1471" s="464"/>
      <c r="K1471" s="464"/>
      <c r="L1471" s="464"/>
      <c r="M1471" s="464"/>
      <c r="N1471" s="464"/>
      <c r="O1471" s="464"/>
      <c r="P1471" s="464"/>
      <c r="Q1471" s="464"/>
      <c r="R1471" s="464"/>
      <c r="S1471" s="464"/>
      <c r="T1471" s="464"/>
      <c r="U1471" s="464"/>
      <c r="V1471" s="464"/>
      <c r="W1471" s="464"/>
      <c r="X1471" s="467"/>
    </row>
    <row r="1472" spans="1:24">
      <c r="A1472" s="490">
        <v>1469</v>
      </c>
      <c r="B1472" s="474" t="s">
        <v>599</v>
      </c>
      <c r="C1472" s="446" t="s">
        <v>1122</v>
      </c>
      <c r="D1472" s="446">
        <v>2012</v>
      </c>
      <c r="E1472" s="462">
        <v>2021</v>
      </c>
      <c r="F1472" s="462" t="s">
        <v>2572</v>
      </c>
      <c r="G1472" s="464" t="s">
        <v>20</v>
      </c>
      <c r="H1472" s="464"/>
      <c r="I1472" s="464" t="s">
        <v>20</v>
      </c>
      <c r="J1472" s="464"/>
      <c r="K1472" s="464"/>
      <c r="L1472" s="464"/>
      <c r="M1472" s="464"/>
      <c r="N1472" s="464"/>
      <c r="O1472" s="464"/>
      <c r="P1472" s="464"/>
      <c r="Q1472" s="464"/>
      <c r="R1472" s="464"/>
      <c r="S1472" s="464"/>
      <c r="T1472" s="464"/>
      <c r="U1472" s="464"/>
      <c r="V1472" s="464"/>
      <c r="W1472" s="464"/>
      <c r="X1472" s="467"/>
    </row>
    <row r="1473" spans="1:24">
      <c r="A1473" s="490">
        <v>1470</v>
      </c>
      <c r="B1473" s="474" t="s">
        <v>599</v>
      </c>
      <c r="C1473" s="446" t="s">
        <v>1123</v>
      </c>
      <c r="D1473" s="446">
        <v>2017</v>
      </c>
      <c r="E1473" s="462">
        <v>2021</v>
      </c>
      <c r="F1473" s="462" t="s">
        <v>2572</v>
      </c>
      <c r="G1473" s="464" t="s">
        <v>20</v>
      </c>
      <c r="H1473" s="464"/>
      <c r="I1473" s="464" t="s">
        <v>20</v>
      </c>
      <c r="J1473" s="464"/>
      <c r="K1473" s="464"/>
      <c r="L1473" s="464"/>
      <c r="M1473" s="464"/>
      <c r="N1473" s="464"/>
      <c r="O1473" s="464"/>
      <c r="P1473" s="464"/>
      <c r="Q1473" s="464"/>
      <c r="R1473" s="464"/>
      <c r="S1473" s="464"/>
      <c r="T1473" s="464"/>
      <c r="U1473" s="464"/>
      <c r="V1473" s="464"/>
      <c r="W1473" s="464"/>
      <c r="X1473" s="467"/>
    </row>
    <row r="1474" spans="1:24">
      <c r="A1474" s="490">
        <v>1471</v>
      </c>
      <c r="B1474" s="474" t="s">
        <v>599</v>
      </c>
      <c r="C1474" s="446" t="s">
        <v>1124</v>
      </c>
      <c r="D1474" s="446">
        <v>2010</v>
      </c>
      <c r="E1474" s="462">
        <v>2017</v>
      </c>
      <c r="F1474" s="462" t="s">
        <v>2572</v>
      </c>
      <c r="G1474" s="464" t="s">
        <v>20</v>
      </c>
      <c r="H1474" s="464"/>
      <c r="I1474" s="464" t="s">
        <v>20</v>
      </c>
      <c r="J1474" s="464"/>
      <c r="K1474" s="464"/>
      <c r="L1474" s="464"/>
      <c r="M1474" s="464"/>
      <c r="N1474" s="464"/>
      <c r="O1474" s="464"/>
      <c r="P1474" s="464"/>
      <c r="Q1474" s="464"/>
      <c r="R1474" s="464"/>
      <c r="S1474" s="464"/>
      <c r="T1474" s="464"/>
      <c r="U1474" s="464"/>
      <c r="V1474" s="464"/>
      <c r="W1474" s="464"/>
      <c r="X1474" s="467"/>
    </row>
    <row r="1475" spans="1:24">
      <c r="A1475" s="490">
        <v>1472</v>
      </c>
      <c r="B1475" s="474" t="s">
        <v>599</v>
      </c>
      <c r="C1475" s="446" t="s">
        <v>618</v>
      </c>
      <c r="D1475" s="446">
        <v>2016</v>
      </c>
      <c r="E1475" s="462" t="s">
        <v>19</v>
      </c>
      <c r="F1475" s="462" t="s">
        <v>2572</v>
      </c>
      <c r="G1475" s="468" t="s">
        <v>20</v>
      </c>
      <c r="H1475" s="468" t="s">
        <v>20</v>
      </c>
      <c r="I1475" s="469" t="s">
        <v>20</v>
      </c>
      <c r="J1475" s="464"/>
      <c r="K1475" s="464"/>
      <c r="L1475" s="464"/>
      <c r="M1475" s="464"/>
      <c r="N1475" s="464"/>
      <c r="O1475" s="464"/>
      <c r="P1475" s="464"/>
      <c r="Q1475" s="464"/>
      <c r="R1475" s="464"/>
      <c r="S1475" s="464"/>
      <c r="T1475" s="464"/>
      <c r="U1475" s="464"/>
      <c r="V1475" s="464"/>
      <c r="W1475" s="464"/>
      <c r="X1475" s="467"/>
    </row>
    <row r="1476" spans="1:24">
      <c r="A1476" s="490">
        <v>1473</v>
      </c>
      <c r="B1476" s="474" t="s">
        <v>599</v>
      </c>
      <c r="C1476" s="446" t="s">
        <v>618</v>
      </c>
      <c r="D1476" s="446">
        <v>2020</v>
      </c>
      <c r="E1476" s="462" t="s">
        <v>19</v>
      </c>
      <c r="F1476" s="462" t="s">
        <v>2572</v>
      </c>
      <c r="G1476" s="464"/>
      <c r="H1476" s="464"/>
      <c r="I1476" s="469" t="s">
        <v>20</v>
      </c>
      <c r="J1476" s="464"/>
      <c r="K1476" s="464"/>
      <c r="L1476" s="464"/>
      <c r="M1476" s="464"/>
      <c r="N1476" s="468" t="s">
        <v>20</v>
      </c>
      <c r="O1476" s="464"/>
      <c r="P1476" s="464"/>
      <c r="Q1476" s="464"/>
      <c r="R1476" s="464"/>
      <c r="S1476" s="464"/>
      <c r="T1476" s="464"/>
      <c r="U1476" s="464"/>
      <c r="V1476" s="464"/>
      <c r="W1476" s="464"/>
      <c r="X1476" s="467"/>
    </row>
    <row r="1477" spans="1:24">
      <c r="A1477" s="490">
        <v>1474</v>
      </c>
      <c r="B1477" s="474" t="s">
        <v>599</v>
      </c>
      <c r="C1477" s="446" t="s">
        <v>1303</v>
      </c>
      <c r="D1477" s="446">
        <v>2016</v>
      </c>
      <c r="E1477" s="462" t="s">
        <v>19</v>
      </c>
      <c r="F1477" s="462" t="s">
        <v>2572</v>
      </c>
      <c r="G1477" s="468" t="s">
        <v>20</v>
      </c>
      <c r="H1477" s="468" t="s">
        <v>20</v>
      </c>
      <c r="I1477" s="469" t="s">
        <v>20</v>
      </c>
      <c r="J1477" s="464"/>
      <c r="K1477" s="464"/>
      <c r="L1477" s="464"/>
      <c r="M1477" s="464"/>
      <c r="N1477" s="464"/>
      <c r="O1477" s="464"/>
      <c r="P1477" s="464"/>
      <c r="Q1477" s="464"/>
      <c r="R1477" s="464"/>
      <c r="S1477" s="464"/>
      <c r="T1477" s="464"/>
      <c r="U1477" s="464"/>
      <c r="V1477" s="464"/>
      <c r="W1477" s="464"/>
      <c r="X1477" s="467"/>
    </row>
    <row r="1478" spans="1:24">
      <c r="A1478" s="490">
        <v>1475</v>
      </c>
      <c r="B1478" s="474" t="s">
        <v>599</v>
      </c>
      <c r="C1478" s="446" t="s">
        <v>621</v>
      </c>
      <c r="D1478" s="446">
        <v>2005</v>
      </c>
      <c r="E1478" s="462">
        <v>2013</v>
      </c>
      <c r="F1478" s="462" t="s">
        <v>2572</v>
      </c>
      <c r="G1478" s="464" t="s">
        <v>20</v>
      </c>
      <c r="H1478" s="464"/>
      <c r="I1478" s="464" t="s">
        <v>20</v>
      </c>
      <c r="J1478" s="464"/>
      <c r="K1478" s="464"/>
      <c r="L1478" s="464"/>
      <c r="M1478" s="464"/>
      <c r="N1478" s="464"/>
      <c r="O1478" s="464"/>
      <c r="P1478" s="464"/>
      <c r="Q1478" s="464"/>
      <c r="R1478" s="464"/>
      <c r="S1478" s="464"/>
      <c r="T1478" s="464"/>
      <c r="U1478" s="464"/>
      <c r="V1478" s="464"/>
      <c r="W1478" s="464"/>
      <c r="X1478" s="467"/>
    </row>
    <row r="1479" spans="1:24">
      <c r="A1479" s="490">
        <v>1476</v>
      </c>
      <c r="B1479" s="474" t="s">
        <v>599</v>
      </c>
      <c r="C1479" s="446" t="s">
        <v>621</v>
      </c>
      <c r="D1479" s="446">
        <v>2013</v>
      </c>
      <c r="E1479" s="462">
        <v>2018</v>
      </c>
      <c r="F1479" s="462" t="s">
        <v>2572</v>
      </c>
      <c r="G1479" s="464" t="s">
        <v>20</v>
      </c>
      <c r="H1479" s="464"/>
      <c r="I1479" s="464" t="s">
        <v>20</v>
      </c>
      <c r="J1479" s="464"/>
      <c r="K1479" s="464"/>
      <c r="L1479" s="464"/>
      <c r="M1479" s="464"/>
      <c r="N1479" s="464"/>
      <c r="O1479" s="464"/>
      <c r="P1479" s="464"/>
      <c r="Q1479" s="464"/>
      <c r="R1479" s="464"/>
      <c r="S1479" s="464"/>
      <c r="T1479" s="464"/>
      <c r="U1479" s="464"/>
      <c r="V1479" s="464"/>
      <c r="W1479" s="464"/>
      <c r="X1479" s="467"/>
    </row>
    <row r="1480" spans="1:24">
      <c r="A1480" s="490">
        <v>1477</v>
      </c>
      <c r="B1480" s="474" t="s">
        <v>599</v>
      </c>
      <c r="C1480" s="446" t="s">
        <v>621</v>
      </c>
      <c r="D1480" s="446">
        <v>2019</v>
      </c>
      <c r="E1480" s="462" t="s">
        <v>19</v>
      </c>
      <c r="F1480" s="462" t="s">
        <v>2572</v>
      </c>
      <c r="G1480" s="464" t="s">
        <v>20</v>
      </c>
      <c r="H1480" s="464"/>
      <c r="I1480" s="464" t="s">
        <v>20</v>
      </c>
      <c r="J1480" s="464"/>
      <c r="K1480" s="464"/>
      <c r="L1480" s="464"/>
      <c r="M1480" s="464"/>
      <c r="N1480" s="464"/>
      <c r="O1480" s="464"/>
      <c r="P1480" s="464"/>
      <c r="Q1480" s="464"/>
      <c r="R1480" s="464"/>
      <c r="S1480" s="464"/>
      <c r="T1480" s="464"/>
      <c r="U1480" s="464"/>
      <c r="V1480" s="464"/>
      <c r="W1480" s="464"/>
      <c r="X1480" s="467"/>
    </row>
    <row r="1481" spans="1:24">
      <c r="A1481" s="490">
        <v>1478</v>
      </c>
      <c r="B1481" s="474" t="s">
        <v>599</v>
      </c>
      <c r="C1481" s="446" t="s">
        <v>1125</v>
      </c>
      <c r="D1481" s="446">
        <v>2008</v>
      </c>
      <c r="E1481" s="462">
        <v>2022</v>
      </c>
      <c r="F1481" s="462" t="s">
        <v>2572</v>
      </c>
      <c r="G1481" s="464" t="s">
        <v>20</v>
      </c>
      <c r="H1481" s="464"/>
      <c r="I1481" s="464" t="s">
        <v>20</v>
      </c>
      <c r="J1481" s="464"/>
      <c r="K1481" s="464"/>
      <c r="L1481" s="464"/>
      <c r="M1481" s="464"/>
      <c r="N1481" s="464"/>
      <c r="O1481" s="464"/>
      <c r="P1481" s="464"/>
      <c r="Q1481" s="464"/>
      <c r="R1481" s="464"/>
      <c r="S1481" s="464"/>
      <c r="T1481" s="464"/>
      <c r="U1481" s="464"/>
      <c r="V1481" s="464"/>
      <c r="W1481" s="464"/>
      <c r="X1481" s="467"/>
    </row>
    <row r="1482" spans="1:24">
      <c r="A1482" s="490">
        <v>1479</v>
      </c>
      <c r="B1482" s="474" t="s">
        <v>599</v>
      </c>
      <c r="C1482" s="446" t="s">
        <v>1126</v>
      </c>
      <c r="D1482" s="446">
        <v>2011</v>
      </c>
      <c r="E1482" s="462">
        <v>2020</v>
      </c>
      <c r="F1482" s="462" t="s">
        <v>2572</v>
      </c>
      <c r="G1482" s="464" t="s">
        <v>20</v>
      </c>
      <c r="H1482" s="464"/>
      <c r="I1482" s="464" t="s">
        <v>20</v>
      </c>
      <c r="J1482" s="464"/>
      <c r="K1482" s="464"/>
      <c r="L1482" s="464"/>
      <c r="M1482" s="464"/>
      <c r="N1482" s="464"/>
      <c r="O1482" s="464"/>
      <c r="P1482" s="464"/>
      <c r="Q1482" s="464"/>
      <c r="R1482" s="464"/>
      <c r="S1482" s="464"/>
      <c r="T1482" s="464"/>
      <c r="U1482" s="464"/>
      <c r="V1482" s="464"/>
      <c r="W1482" s="464"/>
      <c r="X1482" s="467"/>
    </row>
    <row r="1483" spans="1:24">
      <c r="A1483" s="490">
        <v>1480</v>
      </c>
      <c r="B1483" s="474" t="s">
        <v>599</v>
      </c>
      <c r="C1483" s="446" t="s">
        <v>1126</v>
      </c>
      <c r="D1483" s="446">
        <v>2020</v>
      </c>
      <c r="E1483" s="462" t="s">
        <v>19</v>
      </c>
      <c r="F1483" s="462" t="s">
        <v>2572</v>
      </c>
      <c r="G1483" s="464" t="s">
        <v>20</v>
      </c>
      <c r="H1483" s="464"/>
      <c r="I1483" s="464" t="s">
        <v>20</v>
      </c>
      <c r="J1483" s="464"/>
      <c r="K1483" s="464"/>
      <c r="L1483" s="464"/>
      <c r="M1483" s="464"/>
      <c r="N1483" s="464"/>
      <c r="O1483" s="464"/>
      <c r="P1483" s="464"/>
      <c r="Q1483" s="464"/>
      <c r="R1483" s="464"/>
      <c r="S1483" s="464"/>
      <c r="T1483" s="464"/>
      <c r="U1483" s="464"/>
      <c r="V1483" s="464"/>
      <c r="W1483" s="464"/>
      <c r="X1483" s="467"/>
    </row>
    <row r="1484" spans="1:24">
      <c r="A1484" s="490">
        <v>1481</v>
      </c>
      <c r="B1484" s="474" t="s">
        <v>599</v>
      </c>
      <c r="C1484" s="446" t="s">
        <v>1784</v>
      </c>
      <c r="D1484" s="446">
        <v>2022</v>
      </c>
      <c r="E1484" s="462" t="s">
        <v>19</v>
      </c>
      <c r="F1484" s="462" t="s">
        <v>2572</v>
      </c>
      <c r="G1484" s="464" t="s">
        <v>20</v>
      </c>
      <c r="H1484" s="464"/>
      <c r="I1484" s="464" t="s">
        <v>20</v>
      </c>
      <c r="J1484" s="464"/>
      <c r="K1484" s="464"/>
      <c r="L1484" s="464"/>
      <c r="M1484" s="464"/>
      <c r="N1484" s="464"/>
      <c r="O1484" s="464"/>
      <c r="P1484" s="464"/>
      <c r="Q1484" s="464"/>
      <c r="R1484" s="464"/>
      <c r="S1484" s="464"/>
      <c r="T1484" s="464"/>
      <c r="U1484" s="464"/>
      <c r="V1484" s="464"/>
      <c r="W1484" s="464"/>
      <c r="X1484" s="467"/>
    </row>
    <row r="1485" spans="1:24">
      <c r="A1485" s="490">
        <v>1482</v>
      </c>
      <c r="B1485" s="474" t="s">
        <v>599</v>
      </c>
      <c r="C1485" s="446" t="s">
        <v>1785</v>
      </c>
      <c r="D1485" s="446">
        <v>2022</v>
      </c>
      <c r="E1485" s="462" t="s">
        <v>19</v>
      </c>
      <c r="F1485" s="462" t="s">
        <v>2572</v>
      </c>
      <c r="G1485" s="464"/>
      <c r="H1485" s="464" t="s">
        <v>20</v>
      </c>
      <c r="I1485" s="464"/>
      <c r="J1485" s="464"/>
      <c r="K1485" s="464"/>
      <c r="L1485" s="464"/>
      <c r="M1485" s="464"/>
      <c r="N1485" s="464"/>
      <c r="O1485" s="464"/>
      <c r="P1485" s="464"/>
      <c r="Q1485" s="464"/>
      <c r="R1485" s="464"/>
      <c r="S1485" s="464"/>
      <c r="T1485" s="464"/>
      <c r="U1485" s="464"/>
      <c r="V1485" s="464"/>
      <c r="W1485" s="464"/>
      <c r="X1485" s="467"/>
    </row>
    <row r="1486" spans="1:24">
      <c r="A1486" s="490">
        <v>1483</v>
      </c>
      <c r="B1486" s="474" t="s">
        <v>599</v>
      </c>
      <c r="C1486" s="446" t="s">
        <v>623</v>
      </c>
      <c r="D1486" s="446">
        <v>2019</v>
      </c>
      <c r="E1486" s="462" t="s">
        <v>19</v>
      </c>
      <c r="F1486" s="462" t="s">
        <v>2572</v>
      </c>
      <c r="G1486" s="464" t="s">
        <v>20</v>
      </c>
      <c r="H1486" s="464"/>
      <c r="I1486" s="464" t="s">
        <v>20</v>
      </c>
      <c r="J1486" s="464"/>
      <c r="K1486" s="464"/>
      <c r="L1486" s="464"/>
      <c r="M1486" s="464"/>
      <c r="N1486" s="464"/>
      <c r="O1486" s="464"/>
      <c r="P1486" s="464"/>
      <c r="Q1486" s="464"/>
      <c r="R1486" s="464"/>
      <c r="S1486" s="464"/>
      <c r="T1486" s="464"/>
      <c r="U1486" s="464"/>
      <c r="V1486" s="464"/>
      <c r="W1486" s="464"/>
      <c r="X1486" s="467"/>
    </row>
    <row r="1487" spans="1:24">
      <c r="A1487" s="490">
        <v>1484</v>
      </c>
      <c r="B1487" s="474" t="s">
        <v>599</v>
      </c>
      <c r="C1487" s="446" t="s">
        <v>1127</v>
      </c>
      <c r="D1487" s="446">
        <v>2012</v>
      </c>
      <c r="E1487" s="462">
        <v>2015</v>
      </c>
      <c r="F1487" s="462" t="s">
        <v>2572</v>
      </c>
      <c r="G1487" s="464" t="s">
        <v>20</v>
      </c>
      <c r="H1487" s="464"/>
      <c r="I1487" s="464"/>
      <c r="J1487" s="464"/>
      <c r="K1487" s="464"/>
      <c r="L1487" s="464"/>
      <c r="M1487" s="464"/>
      <c r="N1487" s="464"/>
      <c r="O1487" s="464"/>
      <c r="P1487" s="464"/>
      <c r="Q1487" s="464"/>
      <c r="R1487" s="464"/>
      <c r="S1487" s="464"/>
      <c r="T1487" s="464"/>
      <c r="U1487" s="464"/>
      <c r="V1487" s="464"/>
      <c r="W1487" s="464"/>
      <c r="X1487" s="467"/>
    </row>
    <row r="1488" spans="1:24">
      <c r="A1488" s="490">
        <v>1485</v>
      </c>
      <c r="B1488" s="474" t="s">
        <v>599</v>
      </c>
      <c r="C1488" s="446" t="s">
        <v>1127</v>
      </c>
      <c r="D1488" s="446">
        <v>2015</v>
      </c>
      <c r="E1488" s="462">
        <v>2021</v>
      </c>
      <c r="F1488" s="462" t="s">
        <v>2572</v>
      </c>
      <c r="G1488" s="464" t="s">
        <v>20</v>
      </c>
      <c r="H1488" s="464"/>
      <c r="I1488" s="464"/>
      <c r="J1488" s="464"/>
      <c r="K1488" s="464"/>
      <c r="L1488" s="464"/>
      <c r="M1488" s="464"/>
      <c r="N1488" s="464"/>
      <c r="O1488" s="464"/>
      <c r="P1488" s="464"/>
      <c r="Q1488" s="464"/>
      <c r="R1488" s="464"/>
      <c r="S1488" s="464"/>
      <c r="T1488" s="464"/>
      <c r="U1488" s="464"/>
      <c r="V1488" s="464"/>
      <c r="W1488" s="464"/>
      <c r="X1488" s="467"/>
    </row>
    <row r="1489" spans="1:24">
      <c r="A1489" s="490">
        <v>1486</v>
      </c>
      <c r="B1489" s="474" t="s">
        <v>599</v>
      </c>
      <c r="C1489" s="446" t="s">
        <v>1127</v>
      </c>
      <c r="D1489" s="446">
        <v>2023</v>
      </c>
      <c r="E1489" s="462" t="s">
        <v>19</v>
      </c>
      <c r="F1489" s="462" t="s">
        <v>2572</v>
      </c>
      <c r="G1489" s="464" t="s">
        <v>20</v>
      </c>
      <c r="H1489" s="464"/>
      <c r="I1489" s="464" t="s">
        <v>20</v>
      </c>
      <c r="J1489" s="464"/>
      <c r="K1489" s="464"/>
      <c r="L1489" s="464"/>
      <c r="M1489" s="464"/>
      <c r="N1489" s="464"/>
      <c r="O1489" s="464"/>
      <c r="P1489" s="464"/>
      <c r="Q1489" s="464"/>
      <c r="R1489" s="464"/>
      <c r="S1489" s="464"/>
      <c r="T1489" s="464"/>
      <c r="U1489" s="464"/>
      <c r="V1489" s="464"/>
      <c r="W1489" s="464"/>
      <c r="X1489" s="467"/>
    </row>
    <row r="1490" spans="1:24">
      <c r="A1490" s="490">
        <v>1487</v>
      </c>
      <c r="B1490" s="474" t="s">
        <v>599</v>
      </c>
      <c r="C1490" s="446" t="s">
        <v>1128</v>
      </c>
      <c r="D1490" s="446">
        <v>2007</v>
      </c>
      <c r="E1490" s="462">
        <v>2021</v>
      </c>
      <c r="F1490" s="462" t="s">
        <v>2572</v>
      </c>
      <c r="G1490" s="464" t="s">
        <v>20</v>
      </c>
      <c r="H1490" s="464"/>
      <c r="I1490" s="464" t="s">
        <v>20</v>
      </c>
      <c r="J1490" s="464"/>
      <c r="K1490" s="464"/>
      <c r="L1490" s="464"/>
      <c r="M1490" s="464"/>
      <c r="N1490" s="464"/>
      <c r="O1490" s="464"/>
      <c r="P1490" s="464"/>
      <c r="Q1490" s="464"/>
      <c r="R1490" s="464"/>
      <c r="S1490" s="464"/>
      <c r="T1490" s="464"/>
      <c r="U1490" s="464"/>
      <c r="V1490" s="464"/>
      <c r="W1490" s="464"/>
      <c r="X1490" s="467"/>
    </row>
    <row r="1491" spans="1:24">
      <c r="A1491" s="490">
        <v>1488</v>
      </c>
      <c r="B1491" s="474" t="s">
        <v>599</v>
      </c>
      <c r="C1491" s="446" t="s">
        <v>1128</v>
      </c>
      <c r="D1491" s="446">
        <v>2021</v>
      </c>
      <c r="E1491" s="462" t="s">
        <v>19</v>
      </c>
      <c r="F1491" s="462" t="s">
        <v>2572</v>
      </c>
      <c r="G1491" s="464" t="s">
        <v>20</v>
      </c>
      <c r="H1491" s="464"/>
      <c r="I1491" s="464" t="s">
        <v>20</v>
      </c>
      <c r="J1491" s="464"/>
      <c r="K1491" s="464"/>
      <c r="L1491" s="464"/>
      <c r="M1491" s="464"/>
      <c r="N1491" s="464"/>
      <c r="O1491" s="464"/>
      <c r="P1491" s="464"/>
      <c r="Q1491" s="464"/>
      <c r="R1491" s="464"/>
      <c r="S1491" s="464"/>
      <c r="T1491" s="464"/>
      <c r="U1491" s="464"/>
      <c r="V1491" s="464"/>
      <c r="W1491" s="464"/>
      <c r="X1491" s="467"/>
    </row>
    <row r="1492" spans="1:24">
      <c r="A1492" s="490">
        <v>1489</v>
      </c>
      <c r="B1492" s="474" t="s">
        <v>599</v>
      </c>
      <c r="C1492" s="446" t="s">
        <v>624</v>
      </c>
      <c r="D1492" s="446">
        <v>2009</v>
      </c>
      <c r="E1492" s="462">
        <v>2014</v>
      </c>
      <c r="F1492" s="462" t="s">
        <v>2572</v>
      </c>
      <c r="G1492" s="464" t="s">
        <v>20</v>
      </c>
      <c r="H1492" s="464"/>
      <c r="I1492" s="464" t="s">
        <v>20</v>
      </c>
      <c r="J1492" s="464"/>
      <c r="K1492" s="464"/>
      <c r="L1492" s="464"/>
      <c r="M1492" s="464"/>
      <c r="N1492" s="464"/>
      <c r="O1492" s="464"/>
      <c r="P1492" s="464"/>
      <c r="Q1492" s="464"/>
      <c r="R1492" s="464"/>
      <c r="S1492" s="464"/>
      <c r="T1492" s="464"/>
      <c r="U1492" s="464"/>
      <c r="V1492" s="464"/>
      <c r="W1492" s="464"/>
      <c r="X1492" s="467"/>
    </row>
    <row r="1493" spans="1:24">
      <c r="A1493" s="490">
        <v>1490</v>
      </c>
      <c r="B1493" s="474" t="s">
        <v>599</v>
      </c>
      <c r="C1493" s="446" t="s">
        <v>624</v>
      </c>
      <c r="D1493" s="446">
        <v>2020</v>
      </c>
      <c r="E1493" s="462">
        <v>2022</v>
      </c>
      <c r="F1493" s="462" t="s">
        <v>2572</v>
      </c>
      <c r="G1493" s="464"/>
      <c r="H1493" s="464" t="s">
        <v>20</v>
      </c>
      <c r="I1493" s="464"/>
      <c r="J1493" s="464"/>
      <c r="K1493" s="464"/>
      <c r="L1493" s="464"/>
      <c r="M1493" s="464"/>
      <c r="N1493" s="464"/>
      <c r="O1493" s="464"/>
      <c r="P1493" s="464"/>
      <c r="Q1493" s="464"/>
      <c r="R1493" s="464"/>
      <c r="S1493" s="464"/>
      <c r="T1493" s="464"/>
      <c r="U1493" s="464"/>
      <c r="V1493" s="464"/>
      <c r="W1493" s="464"/>
      <c r="X1493" s="467"/>
    </row>
    <row r="1494" spans="1:24">
      <c r="A1494" s="490">
        <v>1491</v>
      </c>
      <c r="B1494" s="474" t="s">
        <v>599</v>
      </c>
      <c r="C1494" s="446" t="s">
        <v>1129</v>
      </c>
      <c r="D1494" s="446">
        <v>2008</v>
      </c>
      <c r="E1494" s="462">
        <v>2017</v>
      </c>
      <c r="F1494" s="462" t="s">
        <v>2572</v>
      </c>
      <c r="G1494" s="464" t="s">
        <v>20</v>
      </c>
      <c r="H1494" s="464"/>
      <c r="I1494" s="464" t="s">
        <v>20</v>
      </c>
      <c r="J1494" s="464"/>
      <c r="K1494" s="464"/>
      <c r="L1494" s="464"/>
      <c r="M1494" s="464"/>
      <c r="N1494" s="464"/>
      <c r="O1494" s="464"/>
      <c r="P1494" s="464"/>
      <c r="Q1494" s="464"/>
      <c r="R1494" s="464"/>
      <c r="S1494" s="464"/>
      <c r="T1494" s="464"/>
      <c r="U1494" s="464"/>
      <c r="V1494" s="464"/>
      <c r="W1494" s="464"/>
      <c r="X1494" s="467"/>
    </row>
    <row r="1495" spans="1:24">
      <c r="A1495" s="490">
        <v>1492</v>
      </c>
      <c r="B1495" s="474" t="s">
        <v>599</v>
      </c>
      <c r="C1495" s="446" t="s">
        <v>1129</v>
      </c>
      <c r="D1495" s="446">
        <v>2017</v>
      </c>
      <c r="E1495" s="462">
        <v>2021</v>
      </c>
      <c r="F1495" s="462" t="s">
        <v>2572</v>
      </c>
      <c r="G1495" s="464" t="s">
        <v>20</v>
      </c>
      <c r="H1495" s="464"/>
      <c r="I1495" s="464" t="s">
        <v>20</v>
      </c>
      <c r="J1495" s="464"/>
      <c r="K1495" s="464"/>
      <c r="L1495" s="464"/>
      <c r="M1495" s="464"/>
      <c r="N1495" s="464"/>
      <c r="O1495" s="464"/>
      <c r="P1495" s="464"/>
      <c r="Q1495" s="464"/>
      <c r="R1495" s="464"/>
      <c r="S1495" s="464"/>
      <c r="T1495" s="464"/>
      <c r="U1495" s="464"/>
      <c r="V1495" s="464"/>
      <c r="W1495" s="464"/>
      <c r="X1495" s="467"/>
    </row>
    <row r="1496" spans="1:24">
      <c r="A1496" s="490">
        <v>1493</v>
      </c>
      <c r="B1496" s="474" t="s">
        <v>599</v>
      </c>
      <c r="C1496" s="446" t="s">
        <v>1129</v>
      </c>
      <c r="D1496" s="446">
        <v>2020</v>
      </c>
      <c r="E1496" s="462" t="s">
        <v>19</v>
      </c>
      <c r="F1496" s="462" t="s">
        <v>2572</v>
      </c>
      <c r="G1496" s="464" t="s">
        <v>20</v>
      </c>
      <c r="H1496" s="464"/>
      <c r="I1496" s="464" t="s">
        <v>20</v>
      </c>
      <c r="J1496" s="464"/>
      <c r="K1496" s="464"/>
      <c r="L1496" s="464"/>
      <c r="M1496" s="464"/>
      <c r="N1496" s="464"/>
      <c r="O1496" s="464"/>
      <c r="P1496" s="464"/>
      <c r="Q1496" s="464"/>
      <c r="R1496" s="464"/>
      <c r="S1496" s="464"/>
      <c r="T1496" s="464"/>
      <c r="U1496" s="464"/>
      <c r="V1496" s="464"/>
      <c r="W1496" s="464"/>
      <c r="X1496" s="467"/>
    </row>
    <row r="1497" spans="1:24">
      <c r="A1497" s="490">
        <v>1494</v>
      </c>
      <c r="B1497" s="474" t="s">
        <v>599</v>
      </c>
      <c r="C1497" s="446" t="s">
        <v>626</v>
      </c>
      <c r="D1497" s="446">
        <v>2009</v>
      </c>
      <c r="E1497" s="462">
        <v>2018</v>
      </c>
      <c r="F1497" s="462" t="s">
        <v>2572</v>
      </c>
      <c r="G1497" s="464" t="s">
        <v>20</v>
      </c>
      <c r="H1497" s="464"/>
      <c r="I1497" s="464" t="s">
        <v>20</v>
      </c>
      <c r="J1497" s="464"/>
      <c r="K1497" s="464"/>
      <c r="L1497" s="464"/>
      <c r="M1497" s="464"/>
      <c r="N1497" s="464"/>
      <c r="O1497" s="464"/>
      <c r="P1497" s="464"/>
      <c r="Q1497" s="464"/>
      <c r="R1497" s="464"/>
      <c r="S1497" s="464"/>
      <c r="T1497" s="464"/>
      <c r="U1497" s="464"/>
      <c r="V1497" s="464"/>
      <c r="W1497" s="464"/>
      <c r="X1497" s="467"/>
    </row>
    <row r="1498" spans="1:24">
      <c r="A1498" s="490">
        <v>1495</v>
      </c>
      <c r="B1498" s="474" t="s">
        <v>599</v>
      </c>
      <c r="C1498" s="446" t="s">
        <v>1305</v>
      </c>
      <c r="D1498" s="446">
        <v>2013</v>
      </c>
      <c r="E1498" s="462" t="s">
        <v>19</v>
      </c>
      <c r="F1498" s="462" t="s">
        <v>2572</v>
      </c>
      <c r="G1498" s="464" t="s">
        <v>20</v>
      </c>
      <c r="H1498" s="464"/>
      <c r="I1498" s="464" t="s">
        <v>20</v>
      </c>
      <c r="J1498" s="464"/>
      <c r="K1498" s="464"/>
      <c r="L1498" s="464"/>
      <c r="M1498" s="464"/>
      <c r="N1498" s="464"/>
      <c r="O1498" s="464"/>
      <c r="P1498" s="464"/>
      <c r="Q1498" s="464"/>
      <c r="R1498" s="464"/>
      <c r="S1498" s="464"/>
      <c r="T1498" s="464"/>
      <c r="U1498" s="464"/>
      <c r="V1498" s="464"/>
      <c r="W1498" s="464"/>
      <c r="X1498" s="467"/>
    </row>
    <row r="1499" spans="1:24">
      <c r="A1499" s="490">
        <v>1496</v>
      </c>
      <c r="B1499" s="474" t="s">
        <v>599</v>
      </c>
      <c r="C1499" s="446" t="s">
        <v>1306</v>
      </c>
      <c r="D1499" s="446">
        <v>2017</v>
      </c>
      <c r="E1499" s="462">
        <v>2021</v>
      </c>
      <c r="F1499" s="462" t="s">
        <v>2572</v>
      </c>
      <c r="G1499" s="464" t="s">
        <v>20</v>
      </c>
      <c r="H1499" s="464"/>
      <c r="I1499" s="464" t="s">
        <v>20</v>
      </c>
      <c r="J1499" s="464"/>
      <c r="K1499" s="464"/>
      <c r="L1499" s="464"/>
      <c r="M1499" s="464"/>
      <c r="N1499" s="464"/>
      <c r="O1499" s="464"/>
      <c r="P1499" s="464"/>
      <c r="Q1499" s="464"/>
      <c r="R1499" s="464"/>
      <c r="S1499" s="464"/>
      <c r="T1499" s="464"/>
      <c r="U1499" s="464"/>
      <c r="V1499" s="464"/>
      <c r="W1499" s="464"/>
      <c r="X1499" s="467"/>
    </row>
    <row r="1500" spans="1:24">
      <c r="A1500" s="490">
        <v>1497</v>
      </c>
      <c r="B1500" s="474" t="s">
        <v>599</v>
      </c>
      <c r="C1500" s="446" t="s">
        <v>1306</v>
      </c>
      <c r="D1500" s="446">
        <v>2022</v>
      </c>
      <c r="E1500" s="462" t="s">
        <v>19</v>
      </c>
      <c r="F1500" s="462" t="s">
        <v>2572</v>
      </c>
      <c r="G1500" s="464" t="s">
        <v>20</v>
      </c>
      <c r="H1500" s="464"/>
      <c r="I1500" s="464" t="s">
        <v>20</v>
      </c>
      <c r="J1500" s="464"/>
      <c r="K1500" s="464"/>
      <c r="L1500" s="464"/>
      <c r="M1500" s="464"/>
      <c r="N1500" s="464"/>
      <c r="O1500" s="464"/>
      <c r="P1500" s="464"/>
      <c r="Q1500" s="464"/>
      <c r="R1500" s="464"/>
      <c r="S1500" s="464"/>
      <c r="T1500" s="464"/>
      <c r="U1500" s="464"/>
      <c r="V1500" s="464"/>
      <c r="W1500" s="464"/>
      <c r="X1500" s="467"/>
    </row>
    <row r="1501" spans="1:24">
      <c r="A1501" s="490">
        <v>1498</v>
      </c>
      <c r="B1501" s="474" t="s">
        <v>599</v>
      </c>
      <c r="C1501" s="446" t="s">
        <v>1307</v>
      </c>
      <c r="D1501" s="446">
        <v>2008</v>
      </c>
      <c r="E1501" s="462">
        <v>2014</v>
      </c>
      <c r="F1501" s="462" t="s">
        <v>2572</v>
      </c>
      <c r="G1501" s="464" t="s">
        <v>20</v>
      </c>
      <c r="H1501" s="464"/>
      <c r="I1501" s="464" t="s">
        <v>20</v>
      </c>
      <c r="J1501" s="464"/>
      <c r="K1501" s="464"/>
      <c r="L1501" s="464"/>
      <c r="M1501" s="464"/>
      <c r="N1501" s="464"/>
      <c r="O1501" s="464"/>
      <c r="P1501" s="464"/>
      <c r="Q1501" s="464"/>
      <c r="R1501" s="464"/>
      <c r="S1501" s="464"/>
      <c r="T1501" s="464"/>
      <c r="U1501" s="464"/>
      <c r="V1501" s="464"/>
      <c r="W1501" s="464"/>
      <c r="X1501" s="467"/>
    </row>
    <row r="1502" spans="1:24">
      <c r="A1502" s="490">
        <v>1499</v>
      </c>
      <c r="B1502" s="474" t="s">
        <v>599</v>
      </c>
      <c r="C1502" s="446" t="s">
        <v>629</v>
      </c>
      <c r="D1502" s="446">
        <v>2006</v>
      </c>
      <c r="E1502" s="462">
        <v>2013</v>
      </c>
      <c r="F1502" s="462" t="s">
        <v>2572</v>
      </c>
      <c r="G1502" s="464"/>
      <c r="H1502" s="464"/>
      <c r="I1502" s="464" t="s">
        <v>20</v>
      </c>
      <c r="J1502" s="464"/>
      <c r="K1502" s="464"/>
      <c r="L1502" s="464"/>
      <c r="M1502" s="464"/>
      <c r="N1502" s="464"/>
      <c r="O1502" s="464"/>
      <c r="P1502" s="464"/>
      <c r="Q1502" s="464"/>
      <c r="R1502" s="464"/>
      <c r="S1502" s="464"/>
      <c r="T1502" s="464"/>
      <c r="U1502" s="464"/>
      <c r="V1502" s="464"/>
      <c r="W1502" s="464"/>
      <c r="X1502" s="467"/>
    </row>
    <row r="1503" spans="1:24">
      <c r="A1503" s="490">
        <v>1500</v>
      </c>
      <c r="B1503" s="474" t="s">
        <v>599</v>
      </c>
      <c r="C1503" s="446" t="s">
        <v>629</v>
      </c>
      <c r="D1503" s="446">
        <v>2011</v>
      </c>
      <c r="E1503" s="462">
        <v>2019</v>
      </c>
      <c r="F1503" s="462" t="s">
        <v>2572</v>
      </c>
      <c r="G1503" s="464" t="s">
        <v>20</v>
      </c>
      <c r="H1503" s="464"/>
      <c r="I1503" s="464" t="s">
        <v>20</v>
      </c>
      <c r="J1503" s="464"/>
      <c r="K1503" s="464"/>
      <c r="L1503" s="464"/>
      <c r="M1503" s="464"/>
      <c r="N1503" s="464"/>
      <c r="O1503" s="464"/>
      <c r="P1503" s="464"/>
      <c r="Q1503" s="464"/>
      <c r="R1503" s="464"/>
      <c r="S1503" s="464"/>
      <c r="T1503" s="464"/>
      <c r="U1503" s="464"/>
      <c r="V1503" s="464"/>
      <c r="W1503" s="464"/>
      <c r="X1503" s="467"/>
    </row>
    <row r="1504" spans="1:24">
      <c r="A1504" s="490">
        <v>1501</v>
      </c>
      <c r="B1504" s="474" t="s">
        <v>599</v>
      </c>
      <c r="C1504" s="446" t="s">
        <v>629</v>
      </c>
      <c r="D1504" s="446">
        <v>2014</v>
      </c>
      <c r="E1504" s="462">
        <v>2019</v>
      </c>
      <c r="F1504" s="462" t="s">
        <v>2572</v>
      </c>
      <c r="G1504" s="464" t="s">
        <v>20</v>
      </c>
      <c r="H1504" s="464"/>
      <c r="I1504" s="464" t="s">
        <v>20</v>
      </c>
      <c r="J1504" s="464"/>
      <c r="K1504" s="464"/>
      <c r="L1504" s="464"/>
      <c r="M1504" s="464"/>
      <c r="N1504" s="464"/>
      <c r="O1504" s="464"/>
      <c r="P1504" s="464"/>
      <c r="Q1504" s="464"/>
      <c r="R1504" s="464"/>
      <c r="S1504" s="464"/>
      <c r="T1504" s="464"/>
      <c r="U1504" s="464"/>
      <c r="V1504" s="464"/>
      <c r="W1504" s="464"/>
      <c r="X1504" s="467"/>
    </row>
    <row r="1505" spans="1:26">
      <c r="A1505" s="490">
        <v>1502</v>
      </c>
      <c r="B1505" s="474" t="s">
        <v>599</v>
      </c>
      <c r="C1505" s="446" t="s">
        <v>629</v>
      </c>
      <c r="D1505" s="446">
        <v>2020</v>
      </c>
      <c r="E1505" s="462" t="s">
        <v>19</v>
      </c>
      <c r="F1505" s="462" t="s">
        <v>2572</v>
      </c>
      <c r="G1505" s="464" t="s">
        <v>20</v>
      </c>
      <c r="H1505" s="464"/>
      <c r="I1505" s="464" t="s">
        <v>20</v>
      </c>
      <c r="J1505" s="464"/>
      <c r="K1505" s="464"/>
      <c r="L1505" s="464"/>
      <c r="M1505" s="464"/>
      <c r="N1505" s="464"/>
      <c r="O1505" s="464"/>
      <c r="P1505" s="464"/>
      <c r="Q1505" s="464"/>
      <c r="R1505" s="464"/>
      <c r="S1505" s="464"/>
      <c r="T1505" s="464"/>
      <c r="U1505" s="464"/>
      <c r="V1505" s="464"/>
      <c r="W1505" s="464"/>
      <c r="X1505" s="467"/>
    </row>
    <row r="1506" spans="1:26">
      <c r="A1506" s="490">
        <v>1503</v>
      </c>
      <c r="B1506" s="474" t="s">
        <v>599</v>
      </c>
      <c r="C1506" s="446" t="s">
        <v>742</v>
      </c>
      <c r="D1506" s="446">
        <v>2020</v>
      </c>
      <c r="E1506" s="462" t="s">
        <v>19</v>
      </c>
      <c r="F1506" s="462" t="s">
        <v>2572</v>
      </c>
      <c r="G1506" s="464" t="s">
        <v>20</v>
      </c>
      <c r="H1506" s="464"/>
      <c r="I1506" s="464" t="s">
        <v>20</v>
      </c>
      <c r="J1506" s="464"/>
      <c r="K1506" s="464"/>
      <c r="L1506" s="464"/>
      <c r="M1506" s="464"/>
      <c r="N1506" s="464"/>
      <c r="O1506" s="464"/>
      <c r="P1506" s="464"/>
      <c r="Q1506" s="464"/>
      <c r="R1506" s="464"/>
      <c r="S1506" s="464"/>
      <c r="T1506" s="464"/>
      <c r="U1506" s="464"/>
      <c r="V1506" s="464"/>
      <c r="W1506" s="464"/>
      <c r="X1506" s="467"/>
    </row>
    <row r="1507" spans="1:26">
      <c r="A1507" s="490">
        <v>1504</v>
      </c>
      <c r="B1507" s="482" t="s">
        <v>599</v>
      </c>
      <c r="C1507" s="464" t="s">
        <v>2609</v>
      </c>
      <c r="D1507" s="478">
        <v>2014</v>
      </c>
      <c r="E1507" s="478" t="s">
        <v>19</v>
      </c>
      <c r="F1507" s="464" t="s">
        <v>2572</v>
      </c>
      <c r="G1507" s="464" t="s">
        <v>20</v>
      </c>
      <c r="H1507" s="464" t="s">
        <v>25</v>
      </c>
      <c r="I1507" s="464" t="s">
        <v>20</v>
      </c>
      <c r="J1507" s="464" t="s">
        <v>25</v>
      </c>
      <c r="K1507" s="464" t="s">
        <v>25</v>
      </c>
      <c r="L1507" s="464" t="s">
        <v>25</v>
      </c>
      <c r="M1507" s="464" t="s">
        <v>25</v>
      </c>
      <c r="N1507" s="464" t="s">
        <v>25</v>
      </c>
      <c r="O1507" s="464" t="s">
        <v>25</v>
      </c>
      <c r="P1507" s="464" t="s">
        <v>25</v>
      </c>
      <c r="Q1507" s="464" t="s">
        <v>25</v>
      </c>
      <c r="R1507" s="464" t="s">
        <v>25</v>
      </c>
      <c r="S1507" s="464" t="s">
        <v>25</v>
      </c>
      <c r="T1507" s="464" t="s">
        <v>25</v>
      </c>
      <c r="U1507" s="464" t="s">
        <v>25</v>
      </c>
      <c r="V1507" s="464" t="s">
        <v>25</v>
      </c>
      <c r="W1507" s="464" t="s">
        <v>25</v>
      </c>
      <c r="X1507" s="467" t="s">
        <v>25</v>
      </c>
    </row>
    <row r="1508" spans="1:26">
      <c r="A1508" s="490">
        <v>1505</v>
      </c>
      <c r="B1508" s="481" t="s">
        <v>631</v>
      </c>
      <c r="C1508" s="486" t="s">
        <v>1870</v>
      </c>
      <c r="D1508" s="446">
        <v>2021</v>
      </c>
      <c r="E1508" s="446" t="s">
        <v>19</v>
      </c>
      <c r="F1508" s="446" t="s">
        <v>1990</v>
      </c>
      <c r="G1508" s="464"/>
      <c r="H1508" s="464"/>
      <c r="I1508" s="464" t="s">
        <v>20</v>
      </c>
      <c r="J1508" s="464"/>
      <c r="K1508" s="464" t="s">
        <v>20</v>
      </c>
      <c r="L1508" s="464" t="s">
        <v>20</v>
      </c>
      <c r="M1508" s="464" t="s">
        <v>20</v>
      </c>
      <c r="N1508" s="464" t="s">
        <v>20</v>
      </c>
      <c r="O1508" s="464"/>
      <c r="P1508" s="464" t="s">
        <v>20</v>
      </c>
      <c r="Q1508" s="464" t="s">
        <v>20</v>
      </c>
      <c r="R1508" s="464" t="s">
        <v>20</v>
      </c>
      <c r="S1508" s="464"/>
      <c r="T1508" s="464" t="s">
        <v>20</v>
      </c>
      <c r="U1508" s="464" t="s">
        <v>20</v>
      </c>
      <c r="V1508" s="464" t="s">
        <v>20</v>
      </c>
      <c r="W1508" s="464"/>
      <c r="X1508" s="467"/>
    </row>
    <row r="1509" spans="1:26">
      <c r="A1509" s="490">
        <v>1506</v>
      </c>
      <c r="B1509" s="481" t="s">
        <v>631</v>
      </c>
      <c r="C1509" s="486" t="s">
        <v>1871</v>
      </c>
      <c r="D1509" s="446">
        <v>2020</v>
      </c>
      <c r="E1509" s="446" t="s">
        <v>19</v>
      </c>
      <c r="F1509" s="446" t="s">
        <v>1990</v>
      </c>
      <c r="G1509" s="464"/>
      <c r="H1509" s="464"/>
      <c r="I1509" s="464" t="s">
        <v>20</v>
      </c>
      <c r="J1509" s="464"/>
      <c r="K1509" s="464" t="s">
        <v>20</v>
      </c>
      <c r="L1509" s="464" t="s">
        <v>20</v>
      </c>
      <c r="M1509" s="464" t="s">
        <v>20</v>
      </c>
      <c r="N1509" s="464" t="s">
        <v>20</v>
      </c>
      <c r="O1509" s="464"/>
      <c r="P1509" s="464" t="s">
        <v>20</v>
      </c>
      <c r="Q1509" s="464" t="s">
        <v>20</v>
      </c>
      <c r="R1509" s="464" t="s">
        <v>20</v>
      </c>
      <c r="S1509" s="464"/>
      <c r="T1509" s="464" t="s">
        <v>20</v>
      </c>
      <c r="U1509" s="464" t="s">
        <v>20</v>
      </c>
      <c r="V1509" s="464" t="s">
        <v>20</v>
      </c>
      <c r="W1509" s="464"/>
      <c r="X1509" s="467"/>
    </row>
    <row r="1510" spans="1:26">
      <c r="A1510" s="490">
        <v>1507</v>
      </c>
      <c r="B1510" s="481" t="s">
        <v>631</v>
      </c>
      <c r="C1510" s="486" t="s">
        <v>1872</v>
      </c>
      <c r="D1510" s="446">
        <v>2020</v>
      </c>
      <c r="E1510" s="446" t="s">
        <v>19</v>
      </c>
      <c r="F1510" s="446" t="s">
        <v>1990</v>
      </c>
      <c r="G1510" s="464"/>
      <c r="H1510" s="464"/>
      <c r="I1510" s="464" t="s">
        <v>20</v>
      </c>
      <c r="J1510" s="464"/>
      <c r="K1510" s="464" t="s">
        <v>20</v>
      </c>
      <c r="L1510" s="464" t="s">
        <v>20</v>
      </c>
      <c r="M1510" s="464" t="s">
        <v>20</v>
      </c>
      <c r="N1510" s="464" t="s">
        <v>20</v>
      </c>
      <c r="O1510" s="464"/>
      <c r="P1510" s="464" t="s">
        <v>20</v>
      </c>
      <c r="Q1510" s="464" t="s">
        <v>20</v>
      </c>
      <c r="R1510" s="464" t="s">
        <v>20</v>
      </c>
      <c r="S1510" s="464"/>
      <c r="T1510" s="464" t="s">
        <v>20</v>
      </c>
      <c r="U1510" s="464" t="s">
        <v>20</v>
      </c>
      <c r="V1510" s="464" t="s">
        <v>20</v>
      </c>
      <c r="W1510" s="464"/>
      <c r="X1510" s="467"/>
    </row>
    <row r="1511" spans="1:26">
      <c r="A1511" s="490">
        <v>1508</v>
      </c>
      <c r="B1511" s="474" t="s">
        <v>631</v>
      </c>
      <c r="C1511" s="446" t="s">
        <v>1874</v>
      </c>
      <c r="D1511" s="446">
        <v>2019</v>
      </c>
      <c r="E1511" s="446" t="s">
        <v>19</v>
      </c>
      <c r="F1511" s="446" t="s">
        <v>1990</v>
      </c>
      <c r="G1511" s="464"/>
      <c r="H1511" s="464"/>
      <c r="I1511" s="464" t="s">
        <v>20</v>
      </c>
      <c r="J1511" s="464" t="s">
        <v>25</v>
      </c>
      <c r="K1511" s="464" t="s">
        <v>20</v>
      </c>
      <c r="L1511" s="464" t="s">
        <v>20</v>
      </c>
      <c r="M1511" s="464" t="s">
        <v>20</v>
      </c>
      <c r="N1511" s="464" t="s">
        <v>20</v>
      </c>
      <c r="O1511" s="464" t="s">
        <v>25</v>
      </c>
      <c r="P1511" s="464" t="s">
        <v>20</v>
      </c>
      <c r="Q1511" s="464" t="s">
        <v>20</v>
      </c>
      <c r="R1511" s="464" t="s">
        <v>20</v>
      </c>
      <c r="S1511" s="464" t="s">
        <v>25</v>
      </c>
      <c r="T1511" s="464" t="s">
        <v>20</v>
      </c>
      <c r="U1511" s="464" t="s">
        <v>20</v>
      </c>
      <c r="V1511" s="464" t="s">
        <v>20</v>
      </c>
      <c r="W1511" s="464" t="s">
        <v>25</v>
      </c>
      <c r="X1511" s="467" t="s">
        <v>25</v>
      </c>
      <c r="Z1511" s="90" t="s">
        <v>20</v>
      </c>
    </row>
    <row r="1512" spans="1:26">
      <c r="A1512" s="490">
        <v>1509</v>
      </c>
      <c r="B1512" s="481" t="s">
        <v>631</v>
      </c>
      <c r="C1512" s="486" t="s">
        <v>1875</v>
      </c>
      <c r="D1512" s="446">
        <v>2020</v>
      </c>
      <c r="E1512" s="446" t="s">
        <v>19</v>
      </c>
      <c r="F1512" s="446" t="s">
        <v>1990</v>
      </c>
      <c r="G1512" s="464"/>
      <c r="H1512" s="464"/>
      <c r="I1512" s="464" t="s">
        <v>20</v>
      </c>
      <c r="J1512" s="464"/>
      <c r="K1512" s="464" t="s">
        <v>20</v>
      </c>
      <c r="L1512" s="464" t="s">
        <v>20</v>
      </c>
      <c r="M1512" s="464" t="s">
        <v>20</v>
      </c>
      <c r="N1512" s="464" t="s">
        <v>20</v>
      </c>
      <c r="O1512" s="464"/>
      <c r="P1512" s="464" t="s">
        <v>20</v>
      </c>
      <c r="Q1512" s="464" t="s">
        <v>20</v>
      </c>
      <c r="R1512" s="464" t="s">
        <v>20</v>
      </c>
      <c r="S1512" s="464"/>
      <c r="T1512" s="464" t="s">
        <v>20</v>
      </c>
      <c r="U1512" s="464" t="s">
        <v>20</v>
      </c>
      <c r="V1512" s="464" t="s">
        <v>20</v>
      </c>
      <c r="W1512" s="464"/>
      <c r="X1512" s="467"/>
    </row>
    <row r="1513" spans="1:26">
      <c r="A1513" s="490">
        <v>1510</v>
      </c>
      <c r="B1513" s="474" t="s">
        <v>631</v>
      </c>
      <c r="C1513" s="446" t="s">
        <v>466</v>
      </c>
      <c r="D1513" s="446">
        <v>2021</v>
      </c>
      <c r="E1513" s="462" t="s">
        <v>19</v>
      </c>
      <c r="F1513" s="462" t="s">
        <v>2572</v>
      </c>
      <c r="G1513" s="470" t="s">
        <v>20</v>
      </c>
      <c r="H1513" s="470" t="s">
        <v>20</v>
      </c>
      <c r="I1513" s="470" t="s">
        <v>20</v>
      </c>
      <c r="J1513" s="464" t="s">
        <v>20</v>
      </c>
      <c r="K1513" s="464"/>
      <c r="L1513" s="464"/>
      <c r="M1513" s="464"/>
      <c r="N1513" s="464" t="s">
        <v>20</v>
      </c>
      <c r="O1513" s="464"/>
      <c r="P1513" s="464"/>
      <c r="Q1513" s="464"/>
      <c r="R1513" s="464"/>
      <c r="S1513" s="464"/>
      <c r="T1513" s="464"/>
      <c r="U1513" s="464"/>
      <c r="V1513" s="464"/>
      <c r="W1513" s="464"/>
      <c r="X1513" s="467"/>
    </row>
    <row r="1514" spans="1:26">
      <c r="A1514" s="490">
        <v>1511</v>
      </c>
      <c r="B1514" s="474" t="s">
        <v>631</v>
      </c>
      <c r="C1514" s="446" t="s">
        <v>1242</v>
      </c>
      <c r="D1514" s="446">
        <v>2017</v>
      </c>
      <c r="E1514" s="462">
        <v>2024</v>
      </c>
      <c r="F1514" s="462" t="s">
        <v>2572</v>
      </c>
      <c r="G1514" s="470" t="s">
        <v>20</v>
      </c>
      <c r="H1514" s="470" t="s">
        <v>20</v>
      </c>
      <c r="I1514" s="470" t="s">
        <v>20</v>
      </c>
      <c r="J1514" s="464"/>
      <c r="K1514" s="464"/>
      <c r="L1514" s="464"/>
      <c r="M1514" s="464"/>
      <c r="N1514" s="464"/>
      <c r="O1514" s="464"/>
      <c r="P1514" s="464"/>
      <c r="Q1514" s="464"/>
      <c r="R1514" s="464"/>
      <c r="S1514" s="464"/>
      <c r="T1514" s="464"/>
      <c r="U1514" s="464"/>
      <c r="V1514" s="464"/>
      <c r="W1514" s="464"/>
      <c r="X1514" s="467"/>
    </row>
    <row r="1515" spans="1:26">
      <c r="A1515" s="490">
        <v>1512</v>
      </c>
      <c r="B1515" s="474" t="s">
        <v>631</v>
      </c>
      <c r="C1515" s="446" t="s">
        <v>1243</v>
      </c>
      <c r="D1515" s="446">
        <v>2017</v>
      </c>
      <c r="E1515" s="462">
        <v>2024</v>
      </c>
      <c r="F1515" s="462" t="s">
        <v>2572</v>
      </c>
      <c r="G1515" s="470" t="s">
        <v>20</v>
      </c>
      <c r="H1515" s="470" t="s">
        <v>20</v>
      </c>
      <c r="I1515" s="470" t="s">
        <v>20</v>
      </c>
      <c r="J1515" s="464"/>
      <c r="K1515" s="464"/>
      <c r="L1515" s="464"/>
      <c r="M1515" s="464"/>
      <c r="N1515" s="464"/>
      <c r="O1515" s="464"/>
      <c r="P1515" s="464"/>
      <c r="Q1515" s="464"/>
      <c r="R1515" s="464"/>
      <c r="S1515" s="464"/>
      <c r="T1515" s="464"/>
      <c r="U1515" s="464"/>
      <c r="V1515" s="464"/>
      <c r="W1515" s="464"/>
      <c r="X1515" s="467"/>
    </row>
    <row r="1516" spans="1:26">
      <c r="A1516" s="490">
        <v>1513</v>
      </c>
      <c r="B1516" s="474" t="s">
        <v>631</v>
      </c>
      <c r="C1516" s="446" t="s">
        <v>1922</v>
      </c>
      <c r="D1516" s="446">
        <v>2017</v>
      </c>
      <c r="E1516" s="462">
        <v>2024</v>
      </c>
      <c r="F1516" s="462" t="s">
        <v>2572</v>
      </c>
      <c r="G1516" s="470" t="s">
        <v>20</v>
      </c>
      <c r="H1516" s="470" t="s">
        <v>20</v>
      </c>
      <c r="I1516" s="470" t="s">
        <v>20</v>
      </c>
      <c r="J1516" s="464"/>
      <c r="K1516" s="464"/>
      <c r="L1516" s="464"/>
      <c r="M1516" s="464"/>
      <c r="N1516" s="464" t="s">
        <v>20</v>
      </c>
      <c r="O1516" s="464"/>
      <c r="P1516" s="464"/>
      <c r="Q1516" s="464"/>
      <c r="R1516" s="464"/>
      <c r="S1516" s="464"/>
      <c r="T1516" s="464"/>
      <c r="U1516" s="464"/>
      <c r="V1516" s="464"/>
      <c r="W1516" s="464"/>
      <c r="X1516" s="467"/>
    </row>
    <row r="1517" spans="1:26">
      <c r="A1517" s="490">
        <v>1514</v>
      </c>
      <c r="B1517" s="474" t="s">
        <v>631</v>
      </c>
      <c r="C1517" s="446" t="s">
        <v>471</v>
      </c>
      <c r="D1517" s="446">
        <v>2017</v>
      </c>
      <c r="E1517" s="462">
        <v>2023</v>
      </c>
      <c r="F1517" s="462" t="s">
        <v>2572</v>
      </c>
      <c r="G1517" s="470" t="s">
        <v>20</v>
      </c>
      <c r="H1517" s="470" t="s">
        <v>20</v>
      </c>
      <c r="I1517" s="470" t="s">
        <v>20</v>
      </c>
      <c r="J1517" s="464"/>
      <c r="K1517" s="464"/>
      <c r="L1517" s="464"/>
      <c r="M1517" s="464"/>
      <c r="N1517" s="464"/>
      <c r="O1517" s="464"/>
      <c r="P1517" s="464"/>
      <c r="Q1517" s="464"/>
      <c r="R1517" s="464"/>
      <c r="S1517" s="464"/>
      <c r="T1517" s="464"/>
      <c r="U1517" s="464"/>
      <c r="V1517" s="464"/>
      <c r="W1517" s="464"/>
      <c r="X1517" s="467"/>
    </row>
    <row r="1518" spans="1:26">
      <c r="A1518" s="490">
        <v>1515</v>
      </c>
      <c r="B1518" s="474" t="s">
        <v>631</v>
      </c>
      <c r="C1518" s="446" t="s">
        <v>1244</v>
      </c>
      <c r="D1518" s="446">
        <v>2012</v>
      </c>
      <c r="E1518" s="462">
        <v>2019</v>
      </c>
      <c r="F1518" s="462" t="s">
        <v>2572</v>
      </c>
      <c r="G1518" s="464"/>
      <c r="H1518" s="468" t="s">
        <v>20</v>
      </c>
      <c r="I1518" s="469" t="s">
        <v>20</v>
      </c>
      <c r="J1518" s="464"/>
      <c r="K1518" s="464"/>
      <c r="L1518" s="464"/>
      <c r="M1518" s="464"/>
      <c r="N1518" s="464"/>
      <c r="O1518" s="464"/>
      <c r="P1518" s="464"/>
      <c r="Q1518" s="464"/>
      <c r="R1518" s="464"/>
      <c r="S1518" s="464"/>
      <c r="T1518" s="464"/>
      <c r="U1518" s="464"/>
      <c r="V1518" s="464"/>
      <c r="W1518" s="464"/>
      <c r="X1518" s="467"/>
    </row>
    <row r="1519" spans="1:26">
      <c r="A1519" s="490">
        <v>1516</v>
      </c>
      <c r="B1519" s="474" t="s">
        <v>631</v>
      </c>
      <c r="C1519" s="446" t="s">
        <v>474</v>
      </c>
      <c r="D1519" s="446">
        <v>2010</v>
      </c>
      <c r="E1519" s="462">
        <v>2021</v>
      </c>
      <c r="F1519" s="462" t="s">
        <v>2572</v>
      </c>
      <c r="G1519" s="464" t="s">
        <v>20</v>
      </c>
      <c r="H1519" s="464"/>
      <c r="I1519" s="464" t="s">
        <v>20</v>
      </c>
      <c r="J1519" s="464"/>
      <c r="K1519" s="464"/>
      <c r="L1519" s="464"/>
      <c r="M1519" s="464"/>
      <c r="N1519" s="464"/>
      <c r="O1519" s="464"/>
      <c r="P1519" s="464"/>
      <c r="Q1519" s="464"/>
      <c r="R1519" s="464"/>
      <c r="S1519" s="464"/>
      <c r="T1519" s="464"/>
      <c r="U1519" s="464"/>
      <c r="V1519" s="464"/>
      <c r="W1519" s="464"/>
      <c r="X1519" s="467"/>
    </row>
    <row r="1520" spans="1:26">
      <c r="A1520" s="490">
        <v>1517</v>
      </c>
      <c r="B1520" s="474" t="s">
        <v>631</v>
      </c>
      <c r="C1520" s="446" t="s">
        <v>475</v>
      </c>
      <c r="D1520" s="446">
        <v>2001</v>
      </c>
      <c r="E1520" s="462">
        <v>2014</v>
      </c>
      <c r="F1520" s="462" t="s">
        <v>2572</v>
      </c>
      <c r="G1520" s="464"/>
      <c r="H1520" s="464"/>
      <c r="I1520" s="464" t="s">
        <v>20</v>
      </c>
      <c r="J1520" s="464"/>
      <c r="K1520" s="464"/>
      <c r="L1520" s="464"/>
      <c r="M1520" s="464"/>
      <c r="N1520" s="464"/>
      <c r="O1520" s="464"/>
      <c r="P1520" s="464"/>
      <c r="Q1520" s="464"/>
      <c r="R1520" s="464"/>
      <c r="S1520" s="464"/>
      <c r="T1520" s="464"/>
      <c r="U1520" s="464"/>
      <c r="V1520" s="464"/>
      <c r="W1520" s="464"/>
      <c r="X1520" s="467"/>
    </row>
    <row r="1521" spans="1:24">
      <c r="A1521" s="490">
        <v>1518</v>
      </c>
      <c r="B1521" s="474" t="s">
        <v>631</v>
      </c>
      <c r="C1521" s="446" t="s">
        <v>475</v>
      </c>
      <c r="D1521" s="446">
        <v>2018</v>
      </c>
      <c r="E1521" s="462" t="s">
        <v>19</v>
      </c>
      <c r="F1521" s="462" t="s">
        <v>2572</v>
      </c>
      <c r="G1521" s="464" t="s">
        <v>20</v>
      </c>
      <c r="H1521" s="464" t="s">
        <v>20</v>
      </c>
      <c r="I1521" s="464" t="s">
        <v>20</v>
      </c>
      <c r="J1521" s="464"/>
      <c r="K1521" s="464"/>
      <c r="L1521" s="464"/>
      <c r="M1521" s="464"/>
      <c r="N1521" s="464" t="s">
        <v>20</v>
      </c>
      <c r="O1521" s="464"/>
      <c r="P1521" s="464"/>
      <c r="Q1521" s="464"/>
      <c r="R1521" s="464"/>
      <c r="S1521" s="464"/>
      <c r="T1521" s="464"/>
      <c r="U1521" s="464"/>
      <c r="V1521" s="464"/>
      <c r="W1521" s="464"/>
      <c r="X1521" s="467"/>
    </row>
    <row r="1522" spans="1:24">
      <c r="A1522" s="490">
        <v>1519</v>
      </c>
      <c r="B1522" s="481" t="s">
        <v>632</v>
      </c>
      <c r="C1522" s="486" t="s">
        <v>1900</v>
      </c>
      <c r="D1522" s="446">
        <v>2017</v>
      </c>
      <c r="E1522" s="446" t="s">
        <v>19</v>
      </c>
      <c r="F1522" s="446" t="s">
        <v>1990</v>
      </c>
      <c r="G1522" s="464"/>
      <c r="H1522" s="464"/>
      <c r="I1522" s="464" t="s">
        <v>20</v>
      </c>
      <c r="J1522" s="464" t="s">
        <v>20</v>
      </c>
      <c r="K1522" s="464" t="s">
        <v>20</v>
      </c>
      <c r="L1522" s="464"/>
      <c r="M1522" s="464" t="s">
        <v>20</v>
      </c>
      <c r="N1522" s="464" t="s">
        <v>20</v>
      </c>
      <c r="O1522" s="464" t="s">
        <v>20</v>
      </c>
      <c r="P1522" s="464" t="s">
        <v>20</v>
      </c>
      <c r="Q1522" s="464" t="s">
        <v>20</v>
      </c>
      <c r="R1522" s="464" t="s">
        <v>20</v>
      </c>
      <c r="S1522" s="464"/>
      <c r="T1522" s="464" t="s">
        <v>20</v>
      </c>
      <c r="U1522" s="464" t="s">
        <v>20</v>
      </c>
      <c r="V1522" s="464" t="s">
        <v>20</v>
      </c>
      <c r="W1522" s="464"/>
      <c r="X1522" s="467" t="s">
        <v>20</v>
      </c>
    </row>
    <row r="1523" spans="1:24">
      <c r="A1523" s="490">
        <v>1520</v>
      </c>
      <c r="B1523" s="481" t="s">
        <v>632</v>
      </c>
      <c r="C1523" s="486" t="s">
        <v>1901</v>
      </c>
      <c r="D1523" s="446">
        <v>2012</v>
      </c>
      <c r="E1523" s="446">
        <v>2020</v>
      </c>
      <c r="F1523" s="446" t="s">
        <v>1990</v>
      </c>
      <c r="G1523" s="464"/>
      <c r="H1523" s="464"/>
      <c r="I1523" s="464" t="s">
        <v>20</v>
      </c>
      <c r="J1523" s="464" t="s">
        <v>20</v>
      </c>
      <c r="K1523" s="464" t="s">
        <v>20</v>
      </c>
      <c r="L1523" s="464"/>
      <c r="M1523" s="464" t="s">
        <v>20</v>
      </c>
      <c r="N1523" s="464"/>
      <c r="O1523" s="464" t="s">
        <v>20</v>
      </c>
      <c r="P1523" s="464" t="s">
        <v>20</v>
      </c>
      <c r="Q1523" s="464" t="s">
        <v>20</v>
      </c>
      <c r="R1523" s="464" t="s">
        <v>20</v>
      </c>
      <c r="S1523" s="464"/>
      <c r="T1523" s="464" t="s">
        <v>20</v>
      </c>
      <c r="U1523" s="464" t="s">
        <v>20</v>
      </c>
      <c r="V1523" s="464" t="s">
        <v>20</v>
      </c>
      <c r="W1523" s="464"/>
      <c r="X1523" s="467" t="s">
        <v>20</v>
      </c>
    </row>
    <row r="1524" spans="1:24">
      <c r="A1524" s="490">
        <v>1521</v>
      </c>
      <c r="B1524" s="481" t="s">
        <v>632</v>
      </c>
      <c r="C1524" s="486" t="s">
        <v>1902</v>
      </c>
      <c r="D1524" s="446">
        <v>2012</v>
      </c>
      <c r="E1524" s="446" t="s">
        <v>19</v>
      </c>
      <c r="F1524" s="446" t="s">
        <v>1990</v>
      </c>
      <c r="G1524" s="464"/>
      <c r="H1524" s="464"/>
      <c r="I1524" s="464" t="s">
        <v>20</v>
      </c>
      <c r="J1524" s="464" t="s">
        <v>20</v>
      </c>
      <c r="K1524" s="464" t="s">
        <v>20</v>
      </c>
      <c r="L1524" s="464"/>
      <c r="M1524" s="464" t="s">
        <v>20</v>
      </c>
      <c r="N1524" s="464"/>
      <c r="O1524" s="464" t="s">
        <v>20</v>
      </c>
      <c r="P1524" s="464" t="s">
        <v>20</v>
      </c>
      <c r="Q1524" s="464" t="s">
        <v>20</v>
      </c>
      <c r="R1524" s="464" t="s">
        <v>20</v>
      </c>
      <c r="S1524" s="464"/>
      <c r="T1524" s="464" t="s">
        <v>20</v>
      </c>
      <c r="U1524" s="464" t="s">
        <v>20</v>
      </c>
      <c r="V1524" s="464" t="s">
        <v>20</v>
      </c>
      <c r="W1524" s="464"/>
      <c r="X1524" s="467" t="s">
        <v>20</v>
      </c>
    </row>
    <row r="1525" spans="1:24">
      <c r="A1525" s="490">
        <v>1522</v>
      </c>
      <c r="B1525" s="481" t="s">
        <v>632</v>
      </c>
      <c r="C1525" s="486" t="s">
        <v>1903</v>
      </c>
      <c r="D1525" s="446">
        <v>2019</v>
      </c>
      <c r="E1525" s="446" t="s">
        <v>19</v>
      </c>
      <c r="F1525" s="446" t="s">
        <v>1990</v>
      </c>
      <c r="G1525" s="464"/>
      <c r="H1525" s="464"/>
      <c r="I1525" s="464" t="s">
        <v>20</v>
      </c>
      <c r="J1525" s="464" t="s">
        <v>20</v>
      </c>
      <c r="K1525" s="464" t="s">
        <v>20</v>
      </c>
      <c r="L1525" s="464"/>
      <c r="M1525" s="464" t="s">
        <v>20</v>
      </c>
      <c r="N1525" s="464"/>
      <c r="O1525" s="464" t="s">
        <v>20</v>
      </c>
      <c r="P1525" s="464" t="s">
        <v>20</v>
      </c>
      <c r="Q1525" s="464" t="s">
        <v>20</v>
      </c>
      <c r="R1525" s="464" t="s">
        <v>20</v>
      </c>
      <c r="S1525" s="464" t="s">
        <v>20</v>
      </c>
      <c r="T1525" s="464" t="s">
        <v>20</v>
      </c>
      <c r="U1525" s="464" t="s">
        <v>20</v>
      </c>
      <c r="V1525" s="464" t="s">
        <v>20</v>
      </c>
      <c r="W1525" s="464"/>
      <c r="X1525" s="467" t="s">
        <v>20</v>
      </c>
    </row>
    <row r="1526" spans="1:24">
      <c r="A1526" s="490">
        <v>1523</v>
      </c>
      <c r="B1526" s="481" t="s">
        <v>632</v>
      </c>
      <c r="C1526" s="486" t="s">
        <v>1904</v>
      </c>
      <c r="D1526" s="446">
        <v>2020</v>
      </c>
      <c r="E1526" s="446" t="s">
        <v>19</v>
      </c>
      <c r="F1526" s="446" t="s">
        <v>1990</v>
      </c>
      <c r="G1526" s="464"/>
      <c r="H1526" s="464"/>
      <c r="I1526" s="464" t="s">
        <v>20</v>
      </c>
      <c r="J1526" s="464" t="s">
        <v>20</v>
      </c>
      <c r="K1526" s="464" t="s">
        <v>20</v>
      </c>
      <c r="L1526" s="464"/>
      <c r="M1526" s="464" t="s">
        <v>20</v>
      </c>
      <c r="N1526" s="464"/>
      <c r="O1526" s="464"/>
      <c r="P1526" s="464"/>
      <c r="Q1526" s="464"/>
      <c r="R1526" s="464"/>
      <c r="S1526" s="464"/>
      <c r="T1526" s="464"/>
      <c r="U1526" s="464"/>
      <c r="V1526" s="464"/>
      <c r="W1526" s="464"/>
      <c r="X1526" s="467"/>
    </row>
    <row r="1527" spans="1:24">
      <c r="A1527" s="490">
        <v>1524</v>
      </c>
      <c r="B1527" s="481" t="s">
        <v>632</v>
      </c>
      <c r="C1527" s="486" t="s">
        <v>1905</v>
      </c>
      <c r="D1527" s="446">
        <v>2020</v>
      </c>
      <c r="E1527" s="446" t="s">
        <v>19</v>
      </c>
      <c r="F1527" s="446" t="s">
        <v>1990</v>
      </c>
      <c r="G1527" s="464"/>
      <c r="H1527" s="464"/>
      <c r="I1527" s="464" t="s">
        <v>20</v>
      </c>
      <c r="J1527" s="464" t="s">
        <v>20</v>
      </c>
      <c r="K1527" s="464" t="s">
        <v>20</v>
      </c>
      <c r="L1527" s="464"/>
      <c r="M1527" s="464" t="s">
        <v>20</v>
      </c>
      <c r="N1527" s="464"/>
      <c r="O1527" s="464"/>
      <c r="P1527" s="464"/>
      <c r="Q1527" s="464"/>
      <c r="R1527" s="464"/>
      <c r="S1527" s="464"/>
      <c r="T1527" s="464"/>
      <c r="U1527" s="464"/>
      <c r="V1527" s="464"/>
      <c r="W1527" s="464"/>
      <c r="X1527" s="467"/>
    </row>
    <row r="1528" spans="1:24">
      <c r="A1528" s="490">
        <v>1525</v>
      </c>
      <c r="B1528" s="481" t="s">
        <v>632</v>
      </c>
      <c r="C1528" s="486" t="s">
        <v>1906</v>
      </c>
      <c r="D1528" s="446">
        <v>2023</v>
      </c>
      <c r="E1528" s="446" t="s">
        <v>19</v>
      </c>
      <c r="F1528" s="446" t="s">
        <v>1990</v>
      </c>
      <c r="G1528" s="464"/>
      <c r="H1528" s="464"/>
      <c r="I1528" s="464" t="s">
        <v>20</v>
      </c>
      <c r="J1528" s="464" t="s">
        <v>20</v>
      </c>
      <c r="K1528" s="464" t="s">
        <v>20</v>
      </c>
      <c r="L1528" s="464"/>
      <c r="M1528" s="464" t="s">
        <v>20</v>
      </c>
      <c r="N1528" s="464"/>
      <c r="O1528" s="464" t="s">
        <v>20</v>
      </c>
      <c r="P1528" s="464" t="s">
        <v>20</v>
      </c>
      <c r="Q1528" s="464" t="s">
        <v>20</v>
      </c>
      <c r="R1528" s="464" t="s">
        <v>20</v>
      </c>
      <c r="S1528" s="464" t="s">
        <v>20</v>
      </c>
      <c r="T1528" s="464" t="s">
        <v>20</v>
      </c>
      <c r="U1528" s="464" t="s">
        <v>20</v>
      </c>
      <c r="V1528" s="464" t="s">
        <v>20</v>
      </c>
      <c r="W1528" s="464"/>
      <c r="X1528" s="467" t="s">
        <v>20</v>
      </c>
    </row>
    <row r="1529" spans="1:24">
      <c r="A1529" s="490">
        <v>1526</v>
      </c>
      <c r="B1529" s="481" t="s">
        <v>632</v>
      </c>
      <c r="C1529" s="486" t="s">
        <v>1907</v>
      </c>
      <c r="D1529" s="446">
        <v>2022</v>
      </c>
      <c r="E1529" s="446" t="s">
        <v>19</v>
      </c>
      <c r="F1529" s="446" t="s">
        <v>1990</v>
      </c>
      <c r="G1529" s="464"/>
      <c r="H1529" s="464"/>
      <c r="I1529" s="464" t="s">
        <v>20</v>
      </c>
      <c r="J1529" s="464" t="s">
        <v>20</v>
      </c>
      <c r="K1529" s="464" t="s">
        <v>20</v>
      </c>
      <c r="L1529" s="464"/>
      <c r="M1529" s="464" t="s">
        <v>20</v>
      </c>
      <c r="N1529" s="464"/>
      <c r="O1529" s="464"/>
      <c r="P1529" s="464"/>
      <c r="Q1529" s="464"/>
      <c r="R1529" s="464"/>
      <c r="S1529" s="464"/>
      <c r="T1529" s="464"/>
      <c r="U1529" s="464"/>
      <c r="V1529" s="464"/>
      <c r="W1529" s="464"/>
      <c r="X1529" s="467"/>
    </row>
    <row r="1530" spans="1:24">
      <c r="A1530" s="490">
        <v>1527</v>
      </c>
      <c r="B1530" s="474" t="s">
        <v>632</v>
      </c>
      <c r="C1530" s="446" t="s">
        <v>633</v>
      </c>
      <c r="D1530" s="446">
        <v>2010</v>
      </c>
      <c r="E1530" s="462">
        <v>2022</v>
      </c>
      <c r="F1530" s="462" t="s">
        <v>2572</v>
      </c>
      <c r="G1530" s="464" t="s">
        <v>20</v>
      </c>
      <c r="H1530" s="464"/>
      <c r="I1530" s="464" t="s">
        <v>20</v>
      </c>
      <c r="J1530" s="464"/>
      <c r="K1530" s="464"/>
      <c r="L1530" s="464"/>
      <c r="M1530" s="464"/>
      <c r="N1530" s="464"/>
      <c r="O1530" s="464"/>
      <c r="P1530" s="464"/>
      <c r="Q1530" s="464"/>
      <c r="R1530" s="464"/>
      <c r="S1530" s="464"/>
      <c r="T1530" s="464"/>
      <c r="U1530" s="464"/>
      <c r="V1530" s="464"/>
      <c r="W1530" s="464"/>
      <c r="X1530" s="467"/>
    </row>
    <row r="1531" spans="1:24">
      <c r="A1531" s="490">
        <v>1528</v>
      </c>
      <c r="B1531" s="474" t="s">
        <v>632</v>
      </c>
      <c r="C1531" s="446" t="s">
        <v>634</v>
      </c>
      <c r="D1531" s="446">
        <v>2017</v>
      </c>
      <c r="E1531" s="462" t="s">
        <v>19</v>
      </c>
      <c r="F1531" s="462" t="s">
        <v>2572</v>
      </c>
      <c r="G1531" s="464" t="s">
        <v>20</v>
      </c>
      <c r="H1531" s="464" t="s">
        <v>20</v>
      </c>
      <c r="I1531" s="464" t="s">
        <v>20</v>
      </c>
      <c r="J1531" s="464"/>
      <c r="K1531" s="464"/>
      <c r="L1531" s="464"/>
      <c r="M1531" s="464"/>
      <c r="N1531" s="464"/>
      <c r="O1531" s="464"/>
      <c r="P1531" s="464"/>
      <c r="Q1531" s="464"/>
      <c r="R1531" s="464"/>
      <c r="S1531" s="464"/>
      <c r="T1531" s="464"/>
      <c r="U1531" s="464"/>
      <c r="V1531" s="464"/>
      <c r="W1531" s="464"/>
      <c r="X1531" s="467"/>
    </row>
    <row r="1532" spans="1:24">
      <c r="A1532" s="490">
        <v>1529</v>
      </c>
      <c r="B1532" s="474" t="s">
        <v>632</v>
      </c>
      <c r="C1532" s="446" t="s">
        <v>635</v>
      </c>
      <c r="D1532" s="446">
        <v>2018</v>
      </c>
      <c r="E1532" s="462" t="s">
        <v>19</v>
      </c>
      <c r="F1532" s="462" t="s">
        <v>2572</v>
      </c>
      <c r="G1532" s="464" t="s">
        <v>20</v>
      </c>
      <c r="H1532" s="464" t="s">
        <v>20</v>
      </c>
      <c r="I1532" s="464" t="s">
        <v>20</v>
      </c>
      <c r="J1532" s="464"/>
      <c r="K1532" s="464"/>
      <c r="L1532" s="464"/>
      <c r="M1532" s="464"/>
      <c r="N1532" s="464"/>
      <c r="O1532" s="464"/>
      <c r="P1532" s="464"/>
      <c r="Q1532" s="464"/>
      <c r="R1532" s="464"/>
      <c r="S1532" s="464"/>
      <c r="T1532" s="464"/>
      <c r="U1532" s="464"/>
      <c r="V1532" s="464"/>
      <c r="W1532" s="464"/>
      <c r="X1532" s="467"/>
    </row>
    <row r="1533" spans="1:24">
      <c r="A1533" s="490">
        <v>1530</v>
      </c>
      <c r="B1533" s="474" t="s">
        <v>632</v>
      </c>
      <c r="C1533" s="446" t="s">
        <v>637</v>
      </c>
      <c r="D1533" s="446">
        <v>2011</v>
      </c>
      <c r="E1533" s="462">
        <v>2019</v>
      </c>
      <c r="F1533" s="462" t="s">
        <v>2572</v>
      </c>
      <c r="G1533" s="464" t="s">
        <v>20</v>
      </c>
      <c r="H1533" s="464" t="s">
        <v>20</v>
      </c>
      <c r="I1533" s="464" t="s">
        <v>20</v>
      </c>
      <c r="J1533" s="464"/>
      <c r="K1533" s="464"/>
      <c r="L1533" s="464"/>
      <c r="M1533" s="464"/>
      <c r="N1533" s="464"/>
      <c r="O1533" s="464"/>
      <c r="P1533" s="464"/>
      <c r="Q1533" s="464"/>
      <c r="R1533" s="464"/>
      <c r="S1533" s="464"/>
      <c r="T1533" s="464"/>
      <c r="U1533" s="464"/>
      <c r="V1533" s="464"/>
      <c r="W1533" s="464"/>
      <c r="X1533" s="467"/>
    </row>
    <row r="1534" spans="1:24">
      <c r="A1534" s="490">
        <v>1531</v>
      </c>
      <c r="B1534" s="474" t="s">
        <v>632</v>
      </c>
      <c r="C1534" s="446" t="s">
        <v>1786</v>
      </c>
      <c r="D1534" s="446">
        <v>2018</v>
      </c>
      <c r="E1534" s="462" t="s">
        <v>19</v>
      </c>
      <c r="F1534" s="462" t="s">
        <v>2572</v>
      </c>
      <c r="G1534" s="464" t="s">
        <v>20</v>
      </c>
      <c r="H1534" s="464" t="s">
        <v>20</v>
      </c>
      <c r="I1534" s="464" t="s">
        <v>20</v>
      </c>
      <c r="J1534" s="464" t="s">
        <v>20</v>
      </c>
      <c r="K1534" s="464"/>
      <c r="L1534" s="464"/>
      <c r="M1534" s="464"/>
      <c r="N1534" s="464"/>
      <c r="O1534" s="464"/>
      <c r="P1534" s="464"/>
      <c r="Q1534" s="464"/>
      <c r="R1534" s="464"/>
      <c r="S1534" s="464"/>
      <c r="T1534" s="464"/>
      <c r="U1534" s="464"/>
      <c r="V1534" s="464"/>
      <c r="W1534" s="464"/>
      <c r="X1534" s="467"/>
    </row>
    <row r="1535" spans="1:24">
      <c r="A1535" s="490">
        <v>1532</v>
      </c>
      <c r="B1535" s="474" t="s">
        <v>632</v>
      </c>
      <c r="C1535" s="446" t="s">
        <v>1786</v>
      </c>
      <c r="D1535" s="446">
        <v>2018</v>
      </c>
      <c r="E1535" s="462" t="s">
        <v>19</v>
      </c>
      <c r="F1535" s="462" t="s">
        <v>2572</v>
      </c>
      <c r="G1535" s="464" t="s">
        <v>20</v>
      </c>
      <c r="H1535" s="464" t="s">
        <v>20</v>
      </c>
      <c r="I1535" s="464" t="s">
        <v>20</v>
      </c>
      <c r="J1535" s="464" t="s">
        <v>20</v>
      </c>
      <c r="K1535" s="464"/>
      <c r="L1535" s="464"/>
      <c r="M1535" s="464"/>
      <c r="N1535" s="464"/>
      <c r="O1535" s="464"/>
      <c r="P1535" s="464"/>
      <c r="Q1535" s="464"/>
      <c r="R1535" s="464"/>
      <c r="S1535" s="464"/>
      <c r="T1535" s="464"/>
      <c r="U1535" s="464"/>
      <c r="V1535" s="464"/>
      <c r="W1535" s="464"/>
      <c r="X1535" s="467"/>
    </row>
    <row r="1536" spans="1:24">
      <c r="A1536" s="490">
        <v>1533</v>
      </c>
      <c r="B1536" s="474" t="s">
        <v>632</v>
      </c>
      <c r="C1536" s="446" t="s">
        <v>639</v>
      </c>
      <c r="D1536" s="446">
        <v>2004</v>
      </c>
      <c r="E1536" s="462">
        <v>2020</v>
      </c>
      <c r="F1536" s="462" t="s">
        <v>2572</v>
      </c>
      <c r="G1536" s="464" t="s">
        <v>20</v>
      </c>
      <c r="H1536" s="464"/>
      <c r="I1536" s="464" t="s">
        <v>20</v>
      </c>
      <c r="J1536" s="464" t="s">
        <v>20</v>
      </c>
      <c r="K1536" s="464"/>
      <c r="L1536" s="464"/>
      <c r="M1536" s="464"/>
      <c r="N1536" s="464" t="s">
        <v>20</v>
      </c>
      <c r="O1536" s="464"/>
      <c r="P1536" s="464"/>
      <c r="Q1536" s="464"/>
      <c r="R1536" s="464"/>
      <c r="S1536" s="464"/>
      <c r="T1536" s="464"/>
      <c r="U1536" s="464"/>
      <c r="V1536" s="464"/>
      <c r="W1536" s="464"/>
      <c r="X1536" s="467"/>
    </row>
    <row r="1537" spans="1:24">
      <c r="A1537" s="490">
        <v>1534</v>
      </c>
      <c r="B1537" s="474" t="s">
        <v>632</v>
      </c>
      <c r="C1537" s="446" t="s">
        <v>639</v>
      </c>
      <c r="D1537" s="446">
        <v>2021</v>
      </c>
      <c r="E1537" s="462" t="s">
        <v>19</v>
      </c>
      <c r="F1537" s="462" t="s">
        <v>2572</v>
      </c>
      <c r="G1537" s="464" t="s">
        <v>20</v>
      </c>
      <c r="H1537" s="464"/>
      <c r="I1537" s="464" t="s">
        <v>20</v>
      </c>
      <c r="J1537" s="464"/>
      <c r="K1537" s="464"/>
      <c r="L1537" s="464"/>
      <c r="M1537" s="464"/>
      <c r="N1537" s="464" t="s">
        <v>20</v>
      </c>
      <c r="O1537" s="464"/>
      <c r="P1537" s="464"/>
      <c r="Q1537" s="464"/>
      <c r="R1537" s="464"/>
      <c r="S1537" s="464"/>
      <c r="T1537" s="464"/>
      <c r="U1537" s="464"/>
      <c r="V1537" s="464"/>
      <c r="W1537" s="464"/>
      <c r="X1537" s="467"/>
    </row>
    <row r="1538" spans="1:24">
      <c r="A1538" s="490">
        <v>1535</v>
      </c>
      <c r="B1538" s="474" t="s">
        <v>632</v>
      </c>
      <c r="C1538" s="446" t="s">
        <v>641</v>
      </c>
      <c r="D1538" s="446">
        <v>2003</v>
      </c>
      <c r="E1538" s="462">
        <v>2015</v>
      </c>
      <c r="F1538" s="462" t="s">
        <v>2572</v>
      </c>
      <c r="G1538" s="464" t="s">
        <v>20</v>
      </c>
      <c r="H1538" s="464" t="s">
        <v>20</v>
      </c>
      <c r="I1538" s="464" t="s">
        <v>20</v>
      </c>
      <c r="J1538" s="464" t="s">
        <v>20</v>
      </c>
      <c r="K1538" s="464"/>
      <c r="L1538" s="464"/>
      <c r="M1538" s="464"/>
      <c r="N1538" s="464"/>
      <c r="O1538" s="464"/>
      <c r="P1538" s="464"/>
      <c r="Q1538" s="464"/>
      <c r="R1538" s="464"/>
      <c r="S1538" s="464"/>
      <c r="T1538" s="464"/>
      <c r="U1538" s="464"/>
      <c r="V1538" s="464"/>
      <c r="W1538" s="464"/>
      <c r="X1538" s="467"/>
    </row>
    <row r="1539" spans="1:24">
      <c r="A1539" s="490">
        <v>1536</v>
      </c>
      <c r="B1539" s="474" t="s">
        <v>632</v>
      </c>
      <c r="C1539" s="446" t="s">
        <v>643</v>
      </c>
      <c r="D1539" s="446">
        <v>2003</v>
      </c>
      <c r="E1539" s="462">
        <v>2015</v>
      </c>
      <c r="F1539" s="462" t="s">
        <v>2572</v>
      </c>
      <c r="G1539" s="464" t="s">
        <v>20</v>
      </c>
      <c r="H1539" s="464" t="s">
        <v>20</v>
      </c>
      <c r="I1539" s="464" t="s">
        <v>20</v>
      </c>
      <c r="J1539" s="464" t="s">
        <v>20</v>
      </c>
      <c r="K1539" s="464"/>
      <c r="L1539" s="464"/>
      <c r="M1539" s="464"/>
      <c r="N1539" s="464"/>
      <c r="O1539" s="464"/>
      <c r="P1539" s="464"/>
      <c r="Q1539" s="464"/>
      <c r="R1539" s="464"/>
      <c r="S1539" s="464"/>
      <c r="T1539" s="464"/>
      <c r="U1539" s="464"/>
      <c r="V1539" s="464"/>
      <c r="W1539" s="464"/>
      <c r="X1539" s="467"/>
    </row>
    <row r="1540" spans="1:24">
      <c r="A1540" s="490">
        <v>1537</v>
      </c>
      <c r="B1540" s="474" t="s">
        <v>632</v>
      </c>
      <c r="C1540" s="446" t="s">
        <v>647</v>
      </c>
      <c r="D1540" s="446">
        <v>2012</v>
      </c>
      <c r="E1540" s="462">
        <v>2017</v>
      </c>
      <c r="F1540" s="462" t="s">
        <v>2572</v>
      </c>
      <c r="G1540" s="464" t="s">
        <v>20</v>
      </c>
      <c r="H1540" s="464"/>
      <c r="I1540" s="464" t="s">
        <v>20</v>
      </c>
      <c r="J1540" s="464"/>
      <c r="K1540" s="464"/>
      <c r="L1540" s="464"/>
      <c r="M1540" s="464"/>
      <c r="N1540" s="464"/>
      <c r="O1540" s="464"/>
      <c r="P1540" s="464"/>
      <c r="Q1540" s="464"/>
      <c r="R1540" s="464"/>
      <c r="S1540" s="464"/>
      <c r="T1540" s="464"/>
      <c r="U1540" s="464"/>
      <c r="V1540" s="464"/>
      <c r="W1540" s="464"/>
      <c r="X1540" s="467"/>
    </row>
    <row r="1541" spans="1:24">
      <c r="A1541" s="490">
        <v>1538</v>
      </c>
      <c r="B1541" s="474" t="s">
        <v>632</v>
      </c>
      <c r="C1541" s="446" t="s">
        <v>648</v>
      </c>
      <c r="D1541" s="446">
        <v>2006</v>
      </c>
      <c r="E1541" s="462">
        <v>2017</v>
      </c>
      <c r="F1541" s="462" t="s">
        <v>2572</v>
      </c>
      <c r="G1541" s="464" t="s">
        <v>20</v>
      </c>
      <c r="H1541" s="464"/>
      <c r="I1541" s="464" t="s">
        <v>20</v>
      </c>
      <c r="J1541" s="464" t="s">
        <v>20</v>
      </c>
      <c r="K1541" s="464"/>
      <c r="L1541" s="464"/>
      <c r="M1541" s="464"/>
      <c r="N1541" s="464"/>
      <c r="O1541" s="464"/>
      <c r="P1541" s="464"/>
      <c r="Q1541" s="464"/>
      <c r="R1541" s="464"/>
      <c r="S1541" s="464"/>
      <c r="T1541" s="464"/>
      <c r="U1541" s="464"/>
      <c r="V1541" s="464"/>
      <c r="W1541" s="464"/>
      <c r="X1541" s="467"/>
    </row>
    <row r="1542" spans="1:24">
      <c r="A1542" s="490">
        <v>1539</v>
      </c>
      <c r="B1542" s="474" t="s">
        <v>632</v>
      </c>
      <c r="C1542" s="446" t="s">
        <v>648</v>
      </c>
      <c r="D1542" s="446">
        <v>2017</v>
      </c>
      <c r="E1542" s="462" t="s">
        <v>19</v>
      </c>
      <c r="F1542" s="462" t="s">
        <v>2572</v>
      </c>
      <c r="G1542" s="464" t="s">
        <v>20</v>
      </c>
      <c r="H1542" s="464" t="s">
        <v>20</v>
      </c>
      <c r="I1542" s="464" t="s">
        <v>20</v>
      </c>
      <c r="J1542" s="464" t="s">
        <v>20</v>
      </c>
      <c r="K1542" s="464"/>
      <c r="L1542" s="464"/>
      <c r="M1542" s="464"/>
      <c r="N1542" s="464" t="s">
        <v>20</v>
      </c>
      <c r="O1542" s="464"/>
      <c r="P1542" s="464"/>
      <c r="Q1542" s="464"/>
      <c r="R1542" s="464"/>
      <c r="S1542" s="464"/>
      <c r="T1542" s="464"/>
      <c r="U1542" s="464"/>
      <c r="V1542" s="464"/>
      <c r="W1542" s="464"/>
      <c r="X1542" s="467"/>
    </row>
    <row r="1543" spans="1:24">
      <c r="A1543" s="490">
        <v>1540</v>
      </c>
      <c r="B1543" s="474" t="s">
        <v>632</v>
      </c>
      <c r="C1543" s="446" t="s">
        <v>711</v>
      </c>
      <c r="D1543" s="446">
        <v>2003</v>
      </c>
      <c r="E1543" s="462">
        <v>2020</v>
      </c>
      <c r="F1543" s="462" t="s">
        <v>2572</v>
      </c>
      <c r="G1543" s="464" t="s">
        <v>20</v>
      </c>
      <c r="H1543" s="464"/>
      <c r="I1543" s="464" t="s">
        <v>20</v>
      </c>
      <c r="J1543" s="464"/>
      <c r="K1543" s="464"/>
      <c r="L1543" s="464"/>
      <c r="M1543" s="464"/>
      <c r="N1543" s="464"/>
      <c r="O1543" s="464"/>
      <c r="P1543" s="464"/>
      <c r="Q1543" s="464"/>
      <c r="R1543" s="464"/>
      <c r="S1543" s="464"/>
      <c r="T1543" s="464"/>
      <c r="U1543" s="464"/>
      <c r="V1543" s="464"/>
      <c r="W1543" s="464"/>
      <c r="X1543" s="467"/>
    </row>
    <row r="1544" spans="1:24">
      <c r="A1544" s="490">
        <v>1541</v>
      </c>
      <c r="B1544" s="474" t="s">
        <v>632</v>
      </c>
      <c r="C1544" s="446" t="s">
        <v>1309</v>
      </c>
      <c r="D1544" s="446">
        <v>2013</v>
      </c>
      <c r="E1544" s="462">
        <v>2015</v>
      </c>
      <c r="F1544" s="462" t="s">
        <v>2572</v>
      </c>
      <c r="G1544" s="464" t="s">
        <v>20</v>
      </c>
      <c r="H1544" s="464" t="s">
        <v>20</v>
      </c>
      <c r="I1544" s="464" t="s">
        <v>20</v>
      </c>
      <c r="J1544" s="464" t="s">
        <v>20</v>
      </c>
      <c r="K1544" s="464"/>
      <c r="L1544" s="464"/>
      <c r="M1544" s="464"/>
      <c r="N1544" s="464"/>
      <c r="O1544" s="464"/>
      <c r="P1544" s="464"/>
      <c r="Q1544" s="464"/>
      <c r="R1544" s="464"/>
      <c r="S1544" s="464"/>
      <c r="T1544" s="464"/>
      <c r="U1544" s="464"/>
      <c r="V1544" s="464"/>
      <c r="W1544" s="464"/>
      <c r="X1544" s="467"/>
    </row>
    <row r="1545" spans="1:24">
      <c r="A1545" s="490">
        <v>1542</v>
      </c>
      <c r="B1545" s="474" t="s">
        <v>632</v>
      </c>
      <c r="C1545" s="446" t="s">
        <v>651</v>
      </c>
      <c r="D1545" s="446">
        <v>2006</v>
      </c>
      <c r="E1545" s="462">
        <v>2015</v>
      </c>
      <c r="F1545" s="462" t="s">
        <v>2572</v>
      </c>
      <c r="G1545" s="464" t="s">
        <v>20</v>
      </c>
      <c r="H1545" s="464"/>
      <c r="I1545" s="464" t="s">
        <v>20</v>
      </c>
      <c r="J1545" s="464"/>
      <c r="K1545" s="464"/>
      <c r="L1545" s="464"/>
      <c r="M1545" s="464"/>
      <c r="N1545" s="464"/>
      <c r="O1545" s="464"/>
      <c r="P1545" s="464"/>
      <c r="Q1545" s="464"/>
      <c r="R1545" s="464"/>
      <c r="S1545" s="464"/>
      <c r="T1545" s="464"/>
      <c r="U1545" s="464"/>
      <c r="V1545" s="464"/>
      <c r="W1545" s="464"/>
      <c r="X1545" s="467"/>
    </row>
    <row r="1546" spans="1:24">
      <c r="A1546" s="490">
        <v>1543</v>
      </c>
      <c r="B1546" s="474" t="s">
        <v>632</v>
      </c>
      <c r="C1546" s="446" t="s">
        <v>708</v>
      </c>
      <c r="D1546" s="446">
        <v>2003</v>
      </c>
      <c r="E1546" s="462">
        <v>2020</v>
      </c>
      <c r="F1546" s="462" t="s">
        <v>2572</v>
      </c>
      <c r="G1546" s="464" t="s">
        <v>20</v>
      </c>
      <c r="H1546" s="464"/>
      <c r="I1546" s="464" t="s">
        <v>20</v>
      </c>
      <c r="J1546" s="464"/>
      <c r="K1546" s="464"/>
      <c r="L1546" s="464"/>
      <c r="M1546" s="464"/>
      <c r="N1546" s="464"/>
      <c r="O1546" s="464"/>
      <c r="P1546" s="464"/>
      <c r="Q1546" s="464"/>
      <c r="R1546" s="464"/>
      <c r="S1546" s="464"/>
      <c r="T1546" s="464"/>
      <c r="U1546" s="464"/>
      <c r="V1546" s="464"/>
      <c r="W1546" s="464"/>
      <c r="X1546" s="467"/>
    </row>
    <row r="1547" spans="1:24">
      <c r="A1547" s="490">
        <v>1544</v>
      </c>
      <c r="B1547" s="474" t="s">
        <v>632</v>
      </c>
      <c r="C1547" s="446" t="s">
        <v>1310</v>
      </c>
      <c r="D1547" s="446">
        <v>2008</v>
      </c>
      <c r="E1547" s="462" t="s">
        <v>19</v>
      </c>
      <c r="F1547" s="462" t="s">
        <v>2572</v>
      </c>
      <c r="G1547" s="464" t="s">
        <v>20</v>
      </c>
      <c r="H1547" s="464"/>
      <c r="I1547" s="464" t="s">
        <v>20</v>
      </c>
      <c r="J1547" s="464"/>
      <c r="K1547" s="464"/>
      <c r="L1547" s="464"/>
      <c r="M1547" s="464"/>
      <c r="N1547" s="464"/>
      <c r="O1547" s="464"/>
      <c r="P1547" s="464"/>
      <c r="Q1547" s="464"/>
      <c r="R1547" s="464"/>
      <c r="S1547" s="464"/>
      <c r="T1547" s="464"/>
      <c r="U1547" s="464"/>
      <c r="V1547" s="464"/>
      <c r="W1547" s="464"/>
      <c r="X1547" s="467"/>
    </row>
    <row r="1548" spans="1:24">
      <c r="A1548" s="490">
        <v>1545</v>
      </c>
      <c r="B1548" s="474" t="s">
        <v>632</v>
      </c>
      <c r="C1548" s="446" t="s">
        <v>652</v>
      </c>
      <c r="D1548" s="446">
        <v>1999</v>
      </c>
      <c r="E1548" s="462">
        <v>2006</v>
      </c>
      <c r="F1548" s="462" t="s">
        <v>2572</v>
      </c>
      <c r="G1548" s="464" t="s">
        <v>20</v>
      </c>
      <c r="H1548" s="464"/>
      <c r="I1548" s="464" t="s">
        <v>20</v>
      </c>
      <c r="J1548" s="464"/>
      <c r="K1548" s="464"/>
      <c r="L1548" s="464"/>
      <c r="M1548" s="464"/>
      <c r="N1548" s="464"/>
      <c r="O1548" s="464"/>
      <c r="P1548" s="464"/>
      <c r="Q1548" s="464"/>
      <c r="R1548" s="464"/>
      <c r="S1548" s="464"/>
      <c r="T1548" s="464"/>
      <c r="U1548" s="464"/>
      <c r="V1548" s="464"/>
      <c r="W1548" s="464"/>
      <c r="X1548" s="467"/>
    </row>
    <row r="1549" spans="1:24">
      <c r="A1549" s="490">
        <v>1546</v>
      </c>
      <c r="B1549" s="474" t="s">
        <v>632</v>
      </c>
      <c r="C1549" s="446" t="s">
        <v>652</v>
      </c>
      <c r="D1549" s="446">
        <v>2003</v>
      </c>
      <c r="E1549" s="462">
        <v>2009</v>
      </c>
      <c r="F1549" s="462" t="s">
        <v>2572</v>
      </c>
      <c r="G1549" s="464" t="s">
        <v>20</v>
      </c>
      <c r="H1549" s="464"/>
      <c r="I1549" s="464" t="s">
        <v>20</v>
      </c>
      <c r="J1549" s="464" t="s">
        <v>20</v>
      </c>
      <c r="K1549" s="464"/>
      <c r="L1549" s="464"/>
      <c r="M1549" s="464"/>
      <c r="N1549" s="464"/>
      <c r="O1549" s="464"/>
      <c r="P1549" s="464"/>
      <c r="Q1549" s="464"/>
      <c r="R1549" s="464"/>
      <c r="S1549" s="464"/>
      <c r="T1549" s="464"/>
      <c r="U1549" s="464"/>
      <c r="V1549" s="464"/>
      <c r="W1549" s="464"/>
      <c r="X1549" s="467"/>
    </row>
    <row r="1550" spans="1:24">
      <c r="A1550" s="490">
        <v>1547</v>
      </c>
      <c r="B1550" s="474" t="s">
        <v>632</v>
      </c>
      <c r="C1550" s="446" t="s">
        <v>652</v>
      </c>
      <c r="D1550" s="446">
        <v>2009</v>
      </c>
      <c r="E1550" s="462">
        <v>2012</v>
      </c>
      <c r="F1550" s="462" t="s">
        <v>2572</v>
      </c>
      <c r="G1550" s="464" t="s">
        <v>20</v>
      </c>
      <c r="H1550" s="464"/>
      <c r="I1550" s="464" t="s">
        <v>20</v>
      </c>
      <c r="J1550" s="464" t="s">
        <v>20</v>
      </c>
      <c r="K1550" s="464"/>
      <c r="L1550" s="464"/>
      <c r="M1550" s="464"/>
      <c r="N1550" s="464"/>
      <c r="O1550" s="464"/>
      <c r="P1550" s="464"/>
      <c r="Q1550" s="464"/>
      <c r="R1550" s="464"/>
      <c r="S1550" s="464"/>
      <c r="T1550" s="464"/>
      <c r="U1550" s="464"/>
      <c r="V1550" s="464"/>
      <c r="W1550" s="464"/>
      <c r="X1550" s="467"/>
    </row>
    <row r="1551" spans="1:24">
      <c r="A1551" s="490">
        <v>1548</v>
      </c>
      <c r="B1551" s="474" t="s">
        <v>632</v>
      </c>
      <c r="C1551" s="446" t="s">
        <v>652</v>
      </c>
      <c r="D1551" s="446">
        <v>2012</v>
      </c>
      <c r="E1551" s="462">
        <v>2020</v>
      </c>
      <c r="F1551" s="462" t="s">
        <v>2572</v>
      </c>
      <c r="G1551" s="464"/>
      <c r="H1551" s="464"/>
      <c r="I1551" s="464" t="s">
        <v>20</v>
      </c>
      <c r="J1551" s="464" t="s">
        <v>20</v>
      </c>
      <c r="K1551" s="464"/>
      <c r="L1551" s="464"/>
      <c r="M1551" s="464"/>
      <c r="N1551" s="464"/>
      <c r="O1551" s="464"/>
      <c r="P1551" s="464"/>
      <c r="Q1551" s="464"/>
      <c r="R1551" s="464"/>
      <c r="S1551" s="464"/>
      <c r="T1551" s="464"/>
      <c r="U1551" s="464"/>
      <c r="V1551" s="464"/>
      <c r="W1551" s="464"/>
      <c r="X1551" s="467"/>
    </row>
    <row r="1552" spans="1:24">
      <c r="A1552" s="490">
        <v>1549</v>
      </c>
      <c r="B1552" s="474" t="s">
        <v>632</v>
      </c>
      <c r="C1552" s="446" t="s">
        <v>652</v>
      </c>
      <c r="D1552" s="446">
        <v>2012</v>
      </c>
      <c r="E1552" s="462">
        <v>2020</v>
      </c>
      <c r="F1552" s="462" t="s">
        <v>2572</v>
      </c>
      <c r="G1552" s="464" t="s">
        <v>20</v>
      </c>
      <c r="H1552" s="464" t="s">
        <v>20</v>
      </c>
      <c r="I1552" s="464" t="s">
        <v>20</v>
      </c>
      <c r="J1552" s="464" t="s">
        <v>20</v>
      </c>
      <c r="K1552" s="464"/>
      <c r="L1552" s="464"/>
      <c r="M1552" s="464"/>
      <c r="N1552" s="464"/>
      <c r="O1552" s="464"/>
      <c r="P1552" s="464"/>
      <c r="Q1552" s="464"/>
      <c r="R1552" s="464"/>
      <c r="S1552" s="464"/>
      <c r="T1552" s="464"/>
      <c r="U1552" s="464"/>
      <c r="V1552" s="464"/>
      <c r="W1552" s="464"/>
      <c r="X1552" s="467"/>
    </row>
    <row r="1553" spans="1:24">
      <c r="A1553" s="490">
        <v>1550</v>
      </c>
      <c r="B1553" s="474" t="s">
        <v>632</v>
      </c>
      <c r="C1553" s="446" t="s">
        <v>652</v>
      </c>
      <c r="D1553" s="446">
        <v>2020</v>
      </c>
      <c r="E1553" s="462" t="s">
        <v>19</v>
      </c>
      <c r="F1553" s="462" t="s">
        <v>2572</v>
      </c>
      <c r="G1553" s="464" t="s">
        <v>20</v>
      </c>
      <c r="H1553" s="464"/>
      <c r="I1553" s="464" t="s">
        <v>20</v>
      </c>
      <c r="J1553" s="464" t="s">
        <v>20</v>
      </c>
      <c r="K1553" s="464"/>
      <c r="L1553" s="464"/>
      <c r="M1553" s="464"/>
      <c r="N1553" s="464"/>
      <c r="O1553" s="464"/>
      <c r="P1553" s="464"/>
      <c r="Q1553" s="464"/>
      <c r="R1553" s="464"/>
      <c r="S1553" s="464"/>
      <c r="T1553" s="464"/>
      <c r="U1553" s="464"/>
      <c r="V1553" s="464"/>
      <c r="W1553" s="464"/>
      <c r="X1553" s="467"/>
    </row>
    <row r="1554" spans="1:24">
      <c r="A1554" s="490">
        <v>1551</v>
      </c>
      <c r="B1554" s="474" t="s">
        <v>632</v>
      </c>
      <c r="C1554" s="446" t="s">
        <v>1130</v>
      </c>
      <c r="D1554" s="446">
        <v>2016</v>
      </c>
      <c r="E1554" s="462">
        <v>2016</v>
      </c>
      <c r="F1554" s="462" t="s">
        <v>2572</v>
      </c>
      <c r="G1554" s="464" t="s">
        <v>20</v>
      </c>
      <c r="H1554" s="464"/>
      <c r="I1554" s="464" t="s">
        <v>20</v>
      </c>
      <c r="J1554" s="464"/>
      <c r="K1554" s="464"/>
      <c r="L1554" s="464"/>
      <c r="M1554" s="464"/>
      <c r="N1554" s="464"/>
      <c r="O1554" s="464"/>
      <c r="P1554" s="464"/>
      <c r="Q1554" s="464"/>
      <c r="R1554" s="464"/>
      <c r="S1554" s="464"/>
      <c r="T1554" s="464"/>
      <c r="U1554" s="464"/>
      <c r="V1554" s="464"/>
      <c r="W1554" s="464"/>
      <c r="X1554" s="467"/>
    </row>
    <row r="1555" spans="1:24">
      <c r="A1555" s="490">
        <v>1552</v>
      </c>
      <c r="B1555" s="474" t="s">
        <v>632</v>
      </c>
      <c r="C1555" s="446" t="s">
        <v>1131</v>
      </c>
      <c r="D1555" s="446">
        <v>2012</v>
      </c>
      <c r="E1555" s="462">
        <v>2018</v>
      </c>
      <c r="F1555" s="462" t="s">
        <v>2572</v>
      </c>
      <c r="G1555" s="464" t="s">
        <v>20</v>
      </c>
      <c r="H1555" s="464"/>
      <c r="I1555" s="464" t="s">
        <v>20</v>
      </c>
      <c r="J1555" s="464"/>
      <c r="K1555" s="464"/>
      <c r="L1555" s="464"/>
      <c r="M1555" s="464"/>
      <c r="N1555" s="464"/>
      <c r="O1555" s="464"/>
      <c r="P1555" s="464"/>
      <c r="Q1555" s="464"/>
      <c r="R1555" s="464"/>
      <c r="S1555" s="464"/>
      <c r="T1555" s="464"/>
      <c r="U1555" s="464"/>
      <c r="V1555" s="464"/>
      <c r="W1555" s="464"/>
      <c r="X1555" s="467"/>
    </row>
    <row r="1556" spans="1:24">
      <c r="A1556" s="490">
        <v>1553</v>
      </c>
      <c r="B1556" s="474" t="s">
        <v>632</v>
      </c>
      <c r="C1556" s="446" t="s">
        <v>656</v>
      </c>
      <c r="D1556" s="446">
        <v>2005</v>
      </c>
      <c r="E1556" s="462">
        <v>2011</v>
      </c>
      <c r="F1556" s="462" t="s">
        <v>2572</v>
      </c>
      <c r="G1556" s="464" t="s">
        <v>20</v>
      </c>
      <c r="H1556" s="464"/>
      <c r="I1556" s="464" t="s">
        <v>20</v>
      </c>
      <c r="J1556" s="464" t="s">
        <v>20</v>
      </c>
      <c r="K1556" s="464"/>
      <c r="L1556" s="464"/>
      <c r="M1556" s="464"/>
      <c r="N1556" s="464"/>
      <c r="O1556" s="464"/>
      <c r="P1556" s="464"/>
      <c r="Q1556" s="464"/>
      <c r="R1556" s="464"/>
      <c r="S1556" s="464"/>
      <c r="T1556" s="464"/>
      <c r="U1556" s="464"/>
      <c r="V1556" s="464"/>
      <c r="W1556" s="464"/>
      <c r="X1556" s="467"/>
    </row>
    <row r="1557" spans="1:24">
      <c r="A1557" s="490">
        <v>1554</v>
      </c>
      <c r="B1557" s="474" t="s">
        <v>632</v>
      </c>
      <c r="C1557" s="446" t="s">
        <v>656</v>
      </c>
      <c r="D1557" s="446">
        <v>2010</v>
      </c>
      <c r="E1557" s="462">
        <v>2018</v>
      </c>
      <c r="F1557" s="462" t="s">
        <v>2572</v>
      </c>
      <c r="G1557" s="464" t="s">
        <v>20</v>
      </c>
      <c r="H1557" s="464"/>
      <c r="I1557" s="464" t="s">
        <v>20</v>
      </c>
      <c r="J1557" s="464"/>
      <c r="K1557" s="464"/>
      <c r="L1557" s="464"/>
      <c r="M1557" s="464"/>
      <c r="N1557" s="464"/>
      <c r="O1557" s="464"/>
      <c r="P1557" s="464"/>
      <c r="Q1557" s="464"/>
      <c r="R1557" s="464"/>
      <c r="S1557" s="464"/>
      <c r="T1557" s="464"/>
      <c r="U1557" s="464"/>
      <c r="V1557" s="464"/>
      <c r="W1557" s="464"/>
      <c r="X1557" s="467"/>
    </row>
    <row r="1558" spans="1:24">
      <c r="A1558" s="490">
        <v>1555</v>
      </c>
      <c r="B1558" s="474" t="s">
        <v>632</v>
      </c>
      <c r="C1558" s="446" t="s">
        <v>656</v>
      </c>
      <c r="D1558" s="446">
        <v>2019</v>
      </c>
      <c r="E1558" s="462" t="s">
        <v>19</v>
      </c>
      <c r="F1558" s="462" t="s">
        <v>2572</v>
      </c>
      <c r="G1558" s="464" t="s">
        <v>20</v>
      </c>
      <c r="H1558" s="464" t="s">
        <v>20</v>
      </c>
      <c r="I1558" s="464" t="s">
        <v>20</v>
      </c>
      <c r="J1558" s="464"/>
      <c r="K1558" s="464"/>
      <c r="L1558" s="464"/>
      <c r="M1558" s="464"/>
      <c r="N1558" s="464"/>
      <c r="O1558" s="464"/>
      <c r="P1558" s="464"/>
      <c r="Q1558" s="464"/>
      <c r="R1558" s="464"/>
      <c r="S1558" s="464"/>
      <c r="T1558" s="464"/>
      <c r="U1558" s="464"/>
      <c r="V1558" s="464"/>
      <c r="W1558" s="464"/>
      <c r="X1558" s="467"/>
    </row>
    <row r="1559" spans="1:24">
      <c r="A1559" s="490">
        <v>1556</v>
      </c>
      <c r="B1559" s="474" t="s">
        <v>632</v>
      </c>
      <c r="C1559" s="446" t="s">
        <v>1132</v>
      </c>
      <c r="D1559" s="446">
        <v>2019</v>
      </c>
      <c r="E1559" s="462">
        <v>2021</v>
      </c>
      <c r="F1559" s="462" t="s">
        <v>2572</v>
      </c>
      <c r="G1559" s="464" t="s">
        <v>20</v>
      </c>
      <c r="H1559" s="464"/>
      <c r="I1559" s="464" t="s">
        <v>20</v>
      </c>
      <c r="J1559" s="464"/>
      <c r="K1559" s="464"/>
      <c r="L1559" s="464"/>
      <c r="M1559" s="464"/>
      <c r="N1559" s="464"/>
      <c r="O1559" s="464"/>
      <c r="P1559" s="464"/>
      <c r="Q1559" s="464"/>
      <c r="R1559" s="464"/>
      <c r="S1559" s="464"/>
      <c r="T1559" s="464"/>
      <c r="U1559" s="464"/>
      <c r="V1559" s="464"/>
      <c r="W1559" s="464"/>
      <c r="X1559" s="467"/>
    </row>
    <row r="1560" spans="1:24">
      <c r="A1560" s="490">
        <v>1557</v>
      </c>
      <c r="B1560" s="473" t="s">
        <v>632</v>
      </c>
      <c r="C1560" s="445" t="s">
        <v>659</v>
      </c>
      <c r="D1560" s="446">
        <v>2003</v>
      </c>
      <c r="E1560" s="462">
        <v>2015</v>
      </c>
      <c r="F1560" s="462" t="s">
        <v>2572</v>
      </c>
      <c r="G1560" s="465" t="s">
        <v>20</v>
      </c>
      <c r="H1560" s="465" t="s">
        <v>20</v>
      </c>
      <c r="I1560" s="465" t="s">
        <v>20</v>
      </c>
      <c r="J1560" s="465" t="s">
        <v>20</v>
      </c>
      <c r="K1560" s="465"/>
      <c r="L1560" s="465"/>
      <c r="M1560" s="465"/>
      <c r="N1560" s="465"/>
      <c r="O1560" s="465"/>
      <c r="P1560" s="465"/>
      <c r="Q1560" s="465"/>
      <c r="R1560" s="465"/>
      <c r="S1560" s="465"/>
      <c r="T1560" s="465"/>
      <c r="U1560" s="465"/>
      <c r="V1560" s="465"/>
      <c r="W1560" s="465"/>
      <c r="X1560" s="466"/>
    </row>
    <row r="1561" spans="1:24">
      <c r="A1561" s="490">
        <v>1558</v>
      </c>
      <c r="B1561" s="474" t="s">
        <v>632</v>
      </c>
      <c r="C1561" s="446" t="s">
        <v>1787</v>
      </c>
      <c r="D1561" s="446">
        <v>2022</v>
      </c>
      <c r="E1561" s="462" t="s">
        <v>19</v>
      </c>
      <c r="F1561" s="462" t="s">
        <v>2572</v>
      </c>
      <c r="G1561" s="464" t="s">
        <v>20</v>
      </c>
      <c r="H1561" s="464" t="s">
        <v>20</v>
      </c>
      <c r="I1561" s="464" t="s">
        <v>20</v>
      </c>
      <c r="J1561" s="464" t="s">
        <v>20</v>
      </c>
      <c r="K1561" s="464"/>
      <c r="L1561" s="464"/>
      <c r="M1561" s="464"/>
      <c r="N1561" s="464"/>
      <c r="O1561" s="464"/>
      <c r="P1561" s="464"/>
      <c r="Q1561" s="464"/>
      <c r="R1561" s="464"/>
      <c r="S1561" s="464"/>
      <c r="T1561" s="464"/>
      <c r="U1561" s="464"/>
      <c r="V1561" s="464"/>
      <c r="W1561" s="464"/>
      <c r="X1561" s="467"/>
    </row>
    <row r="1562" spans="1:24">
      <c r="A1562" s="490">
        <v>1559</v>
      </c>
      <c r="B1562" s="474" t="s">
        <v>632</v>
      </c>
      <c r="C1562" s="446" t="s">
        <v>706</v>
      </c>
      <c r="D1562" s="446">
        <v>2012</v>
      </c>
      <c r="E1562" s="462">
        <v>2016</v>
      </c>
      <c r="F1562" s="462" t="s">
        <v>2572</v>
      </c>
      <c r="G1562" s="464" t="s">
        <v>20</v>
      </c>
      <c r="H1562" s="464"/>
      <c r="I1562" s="464" t="s">
        <v>20</v>
      </c>
      <c r="J1562" s="464"/>
      <c r="K1562" s="464"/>
      <c r="L1562" s="464"/>
      <c r="M1562" s="464"/>
      <c r="N1562" s="464"/>
      <c r="O1562" s="464"/>
      <c r="P1562" s="464"/>
      <c r="Q1562" s="464"/>
      <c r="R1562" s="464"/>
      <c r="S1562" s="464"/>
      <c r="T1562" s="464"/>
      <c r="U1562" s="464"/>
      <c r="V1562" s="464"/>
      <c r="W1562" s="464"/>
      <c r="X1562" s="467"/>
    </row>
    <row r="1563" spans="1:24">
      <c r="A1563" s="490">
        <v>1560</v>
      </c>
      <c r="B1563" s="474" t="s">
        <v>632</v>
      </c>
      <c r="C1563" s="446" t="s">
        <v>706</v>
      </c>
      <c r="D1563" s="446">
        <v>2016</v>
      </c>
      <c r="E1563" s="462" t="s">
        <v>19</v>
      </c>
      <c r="F1563" s="462" t="s">
        <v>2572</v>
      </c>
      <c r="G1563" s="464" t="s">
        <v>20</v>
      </c>
      <c r="H1563" s="464" t="s">
        <v>20</v>
      </c>
      <c r="I1563" s="464" t="s">
        <v>20</v>
      </c>
      <c r="J1563" s="464" t="s">
        <v>20</v>
      </c>
      <c r="K1563" s="464"/>
      <c r="L1563" s="464"/>
      <c r="M1563" s="464"/>
      <c r="N1563" s="464"/>
      <c r="O1563" s="464"/>
      <c r="P1563" s="464"/>
      <c r="Q1563" s="464"/>
      <c r="R1563" s="464"/>
      <c r="S1563" s="464"/>
      <c r="T1563" s="464"/>
      <c r="U1563" s="464"/>
      <c r="V1563" s="464"/>
      <c r="W1563" s="464"/>
      <c r="X1563" s="467"/>
    </row>
    <row r="1564" spans="1:24">
      <c r="A1564" s="490">
        <v>1561</v>
      </c>
      <c r="B1564" s="474" t="s">
        <v>632</v>
      </c>
      <c r="C1564" s="446" t="s">
        <v>660</v>
      </c>
      <c r="D1564" s="446">
        <v>2003</v>
      </c>
      <c r="E1564" s="462">
        <v>2015</v>
      </c>
      <c r="F1564" s="462" t="s">
        <v>2572</v>
      </c>
      <c r="G1564" s="464" t="s">
        <v>20</v>
      </c>
      <c r="H1564" s="464" t="s">
        <v>20</v>
      </c>
      <c r="I1564" s="464" t="s">
        <v>20</v>
      </c>
      <c r="J1564" s="464" t="s">
        <v>20</v>
      </c>
      <c r="K1564" s="464"/>
      <c r="L1564" s="464"/>
      <c r="M1564" s="464"/>
      <c r="N1564" s="464"/>
      <c r="O1564" s="464"/>
      <c r="P1564" s="464"/>
      <c r="Q1564" s="464"/>
      <c r="R1564" s="464"/>
      <c r="S1564" s="464"/>
      <c r="T1564" s="464"/>
      <c r="U1564" s="464"/>
      <c r="V1564" s="464"/>
      <c r="W1564" s="464"/>
      <c r="X1564" s="467"/>
    </row>
    <row r="1565" spans="1:24">
      <c r="A1565" s="490">
        <v>1562</v>
      </c>
      <c r="B1565" s="474" t="s">
        <v>632</v>
      </c>
      <c r="C1565" s="446" t="s">
        <v>660</v>
      </c>
      <c r="D1565" s="446">
        <v>2020</v>
      </c>
      <c r="E1565" s="462" t="s">
        <v>19</v>
      </c>
      <c r="F1565" s="462" t="s">
        <v>2572</v>
      </c>
      <c r="G1565" s="464" t="s">
        <v>20</v>
      </c>
      <c r="H1565" s="464" t="s">
        <v>20</v>
      </c>
      <c r="I1565" s="464" t="s">
        <v>20</v>
      </c>
      <c r="J1565" s="464" t="s">
        <v>20</v>
      </c>
      <c r="K1565" s="464"/>
      <c r="L1565" s="464"/>
      <c r="M1565" s="464"/>
      <c r="N1565" s="464"/>
      <c r="O1565" s="464"/>
      <c r="P1565" s="464"/>
      <c r="Q1565" s="464"/>
      <c r="R1565" s="464"/>
      <c r="S1565" s="464"/>
      <c r="T1565" s="464"/>
      <c r="U1565" s="464"/>
      <c r="V1565" s="464"/>
      <c r="W1565" s="464"/>
      <c r="X1565" s="467"/>
    </row>
    <row r="1566" spans="1:24">
      <c r="A1566" s="490">
        <v>1563</v>
      </c>
      <c r="B1566" s="474" t="s">
        <v>632</v>
      </c>
      <c r="C1566" s="446" t="s">
        <v>1313</v>
      </c>
      <c r="D1566" s="446">
        <v>2020</v>
      </c>
      <c r="E1566" s="462" t="s">
        <v>19</v>
      </c>
      <c r="F1566" s="462" t="s">
        <v>2572</v>
      </c>
      <c r="G1566" s="464" t="s">
        <v>20</v>
      </c>
      <c r="H1566" s="464"/>
      <c r="I1566" s="464" t="s">
        <v>20</v>
      </c>
      <c r="J1566" s="464"/>
      <c r="K1566" s="464"/>
      <c r="L1566" s="464"/>
      <c r="M1566" s="464"/>
      <c r="N1566" s="464" t="s">
        <v>20</v>
      </c>
      <c r="O1566" s="464"/>
      <c r="P1566" s="464"/>
      <c r="Q1566" s="464"/>
      <c r="R1566" s="464"/>
      <c r="S1566" s="464"/>
      <c r="T1566" s="464"/>
      <c r="U1566" s="464"/>
      <c r="V1566" s="464"/>
      <c r="W1566" s="464"/>
      <c r="X1566" s="467"/>
    </row>
    <row r="1567" spans="1:24">
      <c r="A1567" s="490">
        <v>1564</v>
      </c>
      <c r="B1567" s="474" t="s">
        <v>632</v>
      </c>
      <c r="C1567" s="446" t="s">
        <v>661</v>
      </c>
      <c r="D1567" s="446">
        <v>1996</v>
      </c>
      <c r="E1567" s="462">
        <v>2002</v>
      </c>
      <c r="F1567" s="462" t="s">
        <v>2572</v>
      </c>
      <c r="G1567" s="464" t="s">
        <v>20</v>
      </c>
      <c r="H1567" s="464"/>
      <c r="I1567" s="464" t="s">
        <v>20</v>
      </c>
      <c r="J1567" s="464"/>
      <c r="K1567" s="464"/>
      <c r="L1567" s="464"/>
      <c r="M1567" s="464"/>
      <c r="N1567" s="464"/>
      <c r="O1567" s="464"/>
      <c r="P1567" s="464"/>
      <c r="Q1567" s="464"/>
      <c r="R1567" s="464"/>
      <c r="S1567" s="464"/>
      <c r="T1567" s="464"/>
      <c r="U1567" s="464"/>
      <c r="V1567" s="464"/>
      <c r="W1567" s="464"/>
      <c r="X1567" s="467"/>
    </row>
    <row r="1568" spans="1:24">
      <c r="A1568" s="490">
        <v>1565</v>
      </c>
      <c r="B1568" s="474" t="s">
        <v>632</v>
      </c>
      <c r="C1568" s="446" t="s">
        <v>661</v>
      </c>
      <c r="D1568" s="446">
        <v>2005</v>
      </c>
      <c r="E1568" s="462">
        <v>2015</v>
      </c>
      <c r="F1568" s="462" t="s">
        <v>2572</v>
      </c>
      <c r="G1568" s="464" t="s">
        <v>20</v>
      </c>
      <c r="H1568" s="464"/>
      <c r="I1568" s="464" t="s">
        <v>20</v>
      </c>
      <c r="J1568" s="464" t="s">
        <v>20</v>
      </c>
      <c r="K1568" s="464"/>
      <c r="L1568" s="464"/>
      <c r="M1568" s="464"/>
      <c r="N1568" s="464"/>
      <c r="O1568" s="464"/>
      <c r="P1568" s="464"/>
      <c r="Q1568" s="464"/>
      <c r="R1568" s="464"/>
      <c r="S1568" s="464"/>
      <c r="T1568" s="464"/>
      <c r="U1568" s="464"/>
      <c r="V1568" s="464"/>
      <c r="W1568" s="464"/>
      <c r="X1568" s="467"/>
    </row>
    <row r="1569" spans="1:24">
      <c r="A1569" s="490">
        <v>1566</v>
      </c>
      <c r="B1569" s="474" t="s">
        <v>632</v>
      </c>
      <c r="C1569" s="446" t="s">
        <v>661</v>
      </c>
      <c r="D1569" s="446">
        <v>2015</v>
      </c>
      <c r="E1569" s="462">
        <v>2023</v>
      </c>
      <c r="F1569" s="462" t="s">
        <v>2572</v>
      </c>
      <c r="G1569" s="464" t="s">
        <v>20</v>
      </c>
      <c r="H1569" s="464" t="s">
        <v>20</v>
      </c>
      <c r="I1569" s="464" t="s">
        <v>20</v>
      </c>
      <c r="J1569" s="464" t="s">
        <v>20</v>
      </c>
      <c r="K1569" s="464"/>
      <c r="L1569" s="464"/>
      <c r="M1569" s="464"/>
      <c r="N1569" s="464"/>
      <c r="O1569" s="464"/>
      <c r="P1569" s="464"/>
      <c r="Q1569" s="464"/>
      <c r="R1569" s="464"/>
      <c r="S1569" s="464"/>
      <c r="T1569" s="464"/>
      <c r="U1569" s="464"/>
      <c r="V1569" s="464"/>
      <c r="W1569" s="464"/>
      <c r="X1569" s="467"/>
    </row>
    <row r="1570" spans="1:24">
      <c r="A1570" s="490">
        <v>1567</v>
      </c>
      <c r="B1570" s="474" t="s">
        <v>632</v>
      </c>
      <c r="C1570" s="446" t="s">
        <v>661</v>
      </c>
      <c r="D1570" s="446">
        <v>2023</v>
      </c>
      <c r="E1570" s="462" t="s">
        <v>19</v>
      </c>
      <c r="F1570" s="462" t="s">
        <v>2572</v>
      </c>
      <c r="G1570" s="464" t="s">
        <v>20</v>
      </c>
      <c r="H1570" s="464" t="s">
        <v>20</v>
      </c>
      <c r="I1570" s="464" t="s">
        <v>20</v>
      </c>
      <c r="J1570" s="464" t="s">
        <v>20</v>
      </c>
      <c r="K1570" s="464"/>
      <c r="L1570" s="464"/>
      <c r="M1570" s="464"/>
      <c r="N1570" s="464" t="s">
        <v>20</v>
      </c>
      <c r="O1570" s="464"/>
      <c r="P1570" s="464"/>
      <c r="Q1570" s="464"/>
      <c r="R1570" s="464"/>
      <c r="S1570" s="464"/>
      <c r="T1570" s="464"/>
      <c r="U1570" s="464"/>
      <c r="V1570" s="464"/>
      <c r="W1570" s="464"/>
      <c r="X1570" s="467"/>
    </row>
    <row r="1571" spans="1:24">
      <c r="A1571" s="490">
        <v>1568</v>
      </c>
      <c r="B1571" s="474" t="s">
        <v>632</v>
      </c>
      <c r="C1571" s="446" t="s">
        <v>1314</v>
      </c>
      <c r="D1571" s="446">
        <v>2008</v>
      </c>
      <c r="E1571" s="462">
        <v>2011</v>
      </c>
      <c r="F1571" s="462" t="s">
        <v>2572</v>
      </c>
      <c r="G1571" s="464" t="s">
        <v>20</v>
      </c>
      <c r="H1571" s="464"/>
      <c r="I1571" s="464" t="s">
        <v>20</v>
      </c>
      <c r="J1571" s="464"/>
      <c r="K1571" s="464"/>
      <c r="L1571" s="464"/>
      <c r="M1571" s="464"/>
      <c r="N1571" s="464"/>
      <c r="O1571" s="464"/>
      <c r="P1571" s="464"/>
      <c r="Q1571" s="464"/>
      <c r="R1571" s="464"/>
      <c r="S1571" s="464"/>
      <c r="T1571" s="464"/>
      <c r="U1571" s="464"/>
      <c r="V1571" s="464"/>
      <c r="W1571" s="464"/>
      <c r="X1571" s="467"/>
    </row>
    <row r="1572" spans="1:24">
      <c r="A1572" s="490">
        <v>1569</v>
      </c>
      <c r="B1572" s="474" t="s">
        <v>632</v>
      </c>
      <c r="C1572" s="446" t="s">
        <v>665</v>
      </c>
      <c r="D1572" s="446">
        <v>2003</v>
      </c>
      <c r="E1572" s="462">
        <v>2016</v>
      </c>
      <c r="F1572" s="462" t="s">
        <v>2572</v>
      </c>
      <c r="G1572" s="464" t="s">
        <v>20</v>
      </c>
      <c r="H1572" s="464"/>
      <c r="I1572" s="464" t="s">
        <v>20</v>
      </c>
      <c r="J1572" s="464"/>
      <c r="K1572" s="464"/>
      <c r="L1572" s="464"/>
      <c r="M1572" s="464"/>
      <c r="N1572" s="464"/>
      <c r="O1572" s="464"/>
      <c r="P1572" s="464"/>
      <c r="Q1572" s="464"/>
      <c r="R1572" s="464"/>
      <c r="S1572" s="464"/>
      <c r="T1572" s="464"/>
      <c r="U1572" s="464"/>
      <c r="V1572" s="464"/>
      <c r="W1572" s="464"/>
      <c r="X1572" s="467"/>
    </row>
    <row r="1573" spans="1:24">
      <c r="A1573" s="490">
        <v>1570</v>
      </c>
      <c r="B1573" s="474" t="s">
        <v>632</v>
      </c>
      <c r="C1573" s="446" t="s">
        <v>666</v>
      </c>
      <c r="D1573" s="446">
        <v>1994</v>
      </c>
      <c r="E1573" s="462">
        <v>2003</v>
      </c>
      <c r="F1573" s="462" t="s">
        <v>2572</v>
      </c>
      <c r="G1573" s="464" t="s">
        <v>20</v>
      </c>
      <c r="H1573" s="464"/>
      <c r="I1573" s="464" t="s">
        <v>20</v>
      </c>
      <c r="J1573" s="464"/>
      <c r="K1573" s="464"/>
      <c r="L1573" s="464"/>
      <c r="M1573" s="464"/>
      <c r="N1573" s="464"/>
      <c r="O1573" s="464"/>
      <c r="P1573" s="464"/>
      <c r="Q1573" s="464"/>
      <c r="R1573" s="464"/>
      <c r="S1573" s="464"/>
      <c r="T1573" s="464"/>
      <c r="U1573" s="464"/>
      <c r="V1573" s="464"/>
      <c r="W1573" s="464"/>
      <c r="X1573" s="467"/>
    </row>
    <row r="1574" spans="1:24">
      <c r="A1574" s="490">
        <v>1571</v>
      </c>
      <c r="B1574" s="474" t="s">
        <v>632</v>
      </c>
      <c r="C1574" s="446" t="s">
        <v>666</v>
      </c>
      <c r="D1574" s="446">
        <v>2004</v>
      </c>
      <c r="E1574" s="462">
        <v>2009</v>
      </c>
      <c r="F1574" s="462" t="s">
        <v>2572</v>
      </c>
      <c r="G1574" s="464" t="s">
        <v>20</v>
      </c>
      <c r="H1574" s="464"/>
      <c r="I1574" s="464" t="s">
        <v>20</v>
      </c>
      <c r="J1574" s="464"/>
      <c r="K1574" s="464"/>
      <c r="L1574" s="464"/>
      <c r="M1574" s="464"/>
      <c r="N1574" s="464"/>
      <c r="O1574" s="464"/>
      <c r="P1574" s="464"/>
      <c r="Q1574" s="464"/>
      <c r="R1574" s="464"/>
      <c r="S1574" s="464"/>
      <c r="T1574" s="464"/>
      <c r="U1574" s="464"/>
      <c r="V1574" s="464"/>
      <c r="W1574" s="464"/>
      <c r="X1574" s="467"/>
    </row>
    <row r="1575" spans="1:24">
      <c r="A1575" s="490">
        <v>1572</v>
      </c>
      <c r="B1575" s="474" t="s">
        <v>632</v>
      </c>
      <c r="C1575" s="446" t="s">
        <v>666</v>
      </c>
      <c r="D1575" s="446">
        <v>2009</v>
      </c>
      <c r="E1575" s="462">
        <v>2017</v>
      </c>
      <c r="F1575" s="462" t="s">
        <v>2572</v>
      </c>
      <c r="G1575" s="464" t="s">
        <v>20</v>
      </c>
      <c r="H1575" s="464" t="s">
        <v>20</v>
      </c>
      <c r="I1575" s="464" t="s">
        <v>20</v>
      </c>
      <c r="J1575" s="464" t="s">
        <v>20</v>
      </c>
      <c r="K1575" s="464"/>
      <c r="L1575" s="464"/>
      <c r="M1575" s="464"/>
      <c r="N1575" s="464"/>
      <c r="O1575" s="464"/>
      <c r="P1575" s="464"/>
      <c r="Q1575" s="464"/>
      <c r="R1575" s="464"/>
      <c r="S1575" s="464"/>
      <c r="T1575" s="464"/>
      <c r="U1575" s="464"/>
      <c r="V1575" s="464"/>
      <c r="W1575" s="464"/>
      <c r="X1575" s="467"/>
    </row>
    <row r="1576" spans="1:24">
      <c r="A1576" s="490">
        <v>1573</v>
      </c>
      <c r="B1576" s="474" t="s">
        <v>632</v>
      </c>
      <c r="C1576" s="446" t="s">
        <v>666</v>
      </c>
      <c r="D1576" s="446">
        <v>2018</v>
      </c>
      <c r="E1576" s="462" t="s">
        <v>19</v>
      </c>
      <c r="F1576" s="462" t="s">
        <v>2572</v>
      </c>
      <c r="G1576" s="464" t="s">
        <v>20</v>
      </c>
      <c r="H1576" s="464"/>
      <c r="I1576" s="464" t="s">
        <v>20</v>
      </c>
      <c r="J1576" s="464" t="s">
        <v>20</v>
      </c>
      <c r="K1576" s="464"/>
      <c r="L1576" s="464"/>
      <c r="M1576" s="464"/>
      <c r="N1576" s="464"/>
      <c r="O1576" s="464"/>
      <c r="P1576" s="464"/>
      <c r="Q1576" s="464"/>
      <c r="R1576" s="464"/>
      <c r="S1576" s="464"/>
      <c r="T1576" s="464"/>
      <c r="U1576" s="464"/>
      <c r="V1576" s="464"/>
      <c r="W1576" s="464"/>
      <c r="X1576" s="467"/>
    </row>
    <row r="1577" spans="1:24">
      <c r="A1577" s="490">
        <v>1574</v>
      </c>
      <c r="B1577" s="474" t="s">
        <v>632</v>
      </c>
      <c r="C1577" s="446" t="s">
        <v>1315</v>
      </c>
      <c r="D1577" s="446">
        <v>2010</v>
      </c>
      <c r="E1577" s="462">
        <v>2018</v>
      </c>
      <c r="F1577" s="462" t="s">
        <v>2572</v>
      </c>
      <c r="G1577" s="464" t="s">
        <v>20</v>
      </c>
      <c r="H1577" s="464"/>
      <c r="I1577" s="464" t="s">
        <v>20</v>
      </c>
      <c r="J1577" s="464"/>
      <c r="K1577" s="464"/>
      <c r="L1577" s="464"/>
      <c r="M1577" s="464"/>
      <c r="N1577" s="464"/>
      <c r="O1577" s="464"/>
      <c r="P1577" s="464"/>
      <c r="Q1577" s="464"/>
      <c r="R1577" s="464"/>
      <c r="S1577" s="464"/>
      <c r="T1577" s="464"/>
      <c r="U1577" s="464"/>
      <c r="V1577" s="464"/>
      <c r="W1577" s="464"/>
      <c r="X1577" s="467"/>
    </row>
    <row r="1578" spans="1:24">
      <c r="A1578" s="490">
        <v>1575</v>
      </c>
      <c r="B1578" s="474" t="s">
        <v>632</v>
      </c>
      <c r="C1578" s="446" t="s">
        <v>710</v>
      </c>
      <c r="D1578" s="446">
        <v>2008</v>
      </c>
      <c r="E1578" s="462" t="s">
        <v>19</v>
      </c>
      <c r="F1578" s="462" t="s">
        <v>2572</v>
      </c>
      <c r="G1578" s="464" t="s">
        <v>20</v>
      </c>
      <c r="H1578" s="464"/>
      <c r="I1578" s="464" t="s">
        <v>20</v>
      </c>
      <c r="J1578" s="464"/>
      <c r="K1578" s="464"/>
      <c r="L1578" s="464"/>
      <c r="M1578" s="464"/>
      <c r="N1578" s="464"/>
      <c r="O1578" s="464"/>
      <c r="P1578" s="464"/>
      <c r="Q1578" s="464"/>
      <c r="R1578" s="464"/>
      <c r="S1578" s="464"/>
      <c r="T1578" s="464"/>
      <c r="U1578" s="464"/>
      <c r="V1578" s="464"/>
      <c r="W1578" s="464"/>
      <c r="X1578" s="467"/>
    </row>
    <row r="1579" spans="1:24">
      <c r="A1579" s="490">
        <v>1576</v>
      </c>
      <c r="B1579" s="474" t="s">
        <v>632</v>
      </c>
      <c r="C1579" s="446" t="s">
        <v>669</v>
      </c>
      <c r="D1579" s="446">
        <v>2008</v>
      </c>
      <c r="E1579" s="462">
        <v>2017</v>
      </c>
      <c r="F1579" s="462" t="s">
        <v>2572</v>
      </c>
      <c r="G1579" s="464" t="s">
        <v>20</v>
      </c>
      <c r="H1579" s="464"/>
      <c r="I1579" s="464" t="s">
        <v>20</v>
      </c>
      <c r="J1579" s="464" t="s">
        <v>20</v>
      </c>
      <c r="K1579" s="464"/>
      <c r="L1579" s="464"/>
      <c r="M1579" s="464"/>
      <c r="N1579" s="464"/>
      <c r="O1579" s="464"/>
      <c r="P1579" s="464"/>
      <c r="Q1579" s="464"/>
      <c r="R1579" s="464"/>
      <c r="S1579" s="464"/>
      <c r="T1579" s="464"/>
      <c r="U1579" s="464"/>
      <c r="V1579" s="464"/>
      <c r="W1579" s="464"/>
      <c r="X1579" s="467"/>
    </row>
    <row r="1580" spans="1:24">
      <c r="A1580" s="490">
        <v>1577</v>
      </c>
      <c r="B1580" s="474" t="s">
        <v>632</v>
      </c>
      <c r="C1580" s="446" t="s">
        <v>671</v>
      </c>
      <c r="D1580" s="446">
        <v>1995</v>
      </c>
      <c r="E1580" s="462">
        <v>2010</v>
      </c>
      <c r="F1580" s="462" t="s">
        <v>2572</v>
      </c>
      <c r="G1580" s="464" t="s">
        <v>20</v>
      </c>
      <c r="H1580" s="464" t="s">
        <v>20</v>
      </c>
      <c r="I1580" s="464" t="s">
        <v>20</v>
      </c>
      <c r="J1580" s="464" t="s">
        <v>20</v>
      </c>
      <c r="K1580" s="464"/>
      <c r="L1580" s="464"/>
      <c r="M1580" s="464"/>
      <c r="N1580" s="464"/>
      <c r="O1580" s="464"/>
      <c r="P1580" s="464"/>
      <c r="Q1580" s="464"/>
      <c r="R1580" s="464"/>
      <c r="S1580" s="464"/>
      <c r="T1580" s="464"/>
      <c r="U1580" s="464"/>
      <c r="V1580" s="464"/>
      <c r="W1580" s="464"/>
      <c r="X1580" s="467"/>
    </row>
    <row r="1581" spans="1:24">
      <c r="A1581" s="490">
        <v>1578</v>
      </c>
      <c r="B1581" s="474" t="s">
        <v>632</v>
      </c>
      <c r="C1581" s="446" t="s">
        <v>671</v>
      </c>
      <c r="D1581" s="446">
        <v>2010</v>
      </c>
      <c r="E1581" s="462">
        <v>2020</v>
      </c>
      <c r="F1581" s="462" t="s">
        <v>2572</v>
      </c>
      <c r="G1581" s="464" t="s">
        <v>20</v>
      </c>
      <c r="H1581" s="464"/>
      <c r="I1581" s="464" t="s">
        <v>20</v>
      </c>
      <c r="J1581" s="464"/>
      <c r="K1581" s="464"/>
      <c r="L1581" s="464"/>
      <c r="M1581" s="464"/>
      <c r="N1581" s="464"/>
      <c r="O1581" s="464"/>
      <c r="P1581" s="464"/>
      <c r="Q1581" s="464"/>
      <c r="R1581" s="464"/>
      <c r="S1581" s="464"/>
      <c r="T1581" s="464"/>
      <c r="U1581" s="464"/>
      <c r="V1581" s="464"/>
      <c r="W1581" s="464"/>
      <c r="X1581" s="467"/>
    </row>
    <row r="1582" spans="1:24">
      <c r="A1582" s="490">
        <v>1579</v>
      </c>
      <c r="B1582" s="474" t="s">
        <v>632</v>
      </c>
      <c r="C1582" s="446" t="s">
        <v>714</v>
      </c>
      <c r="D1582" s="446">
        <v>2003</v>
      </c>
      <c r="E1582" s="462">
        <v>2020</v>
      </c>
      <c r="F1582" s="462" t="s">
        <v>2572</v>
      </c>
      <c r="G1582" s="464" t="s">
        <v>20</v>
      </c>
      <c r="H1582" s="464"/>
      <c r="I1582" s="464" t="s">
        <v>20</v>
      </c>
      <c r="J1582" s="464"/>
      <c r="K1582" s="464"/>
      <c r="L1582" s="464"/>
      <c r="M1582" s="464"/>
      <c r="N1582" s="464"/>
      <c r="O1582" s="464"/>
      <c r="P1582" s="464"/>
      <c r="Q1582" s="464"/>
      <c r="R1582" s="464"/>
      <c r="S1582" s="464"/>
      <c r="T1582" s="464"/>
      <c r="U1582" s="464"/>
      <c r="V1582" s="464"/>
      <c r="W1582" s="464"/>
      <c r="X1582" s="467"/>
    </row>
    <row r="1583" spans="1:24">
      <c r="A1583" s="490">
        <v>1580</v>
      </c>
      <c r="B1583" s="474" t="s">
        <v>632</v>
      </c>
      <c r="C1583" s="446" t="s">
        <v>712</v>
      </c>
      <c r="D1583" s="446">
        <v>2003</v>
      </c>
      <c r="E1583" s="462">
        <v>2020</v>
      </c>
      <c r="F1583" s="462" t="s">
        <v>2572</v>
      </c>
      <c r="G1583" s="464" t="s">
        <v>20</v>
      </c>
      <c r="H1583" s="464"/>
      <c r="I1583" s="464" t="s">
        <v>20</v>
      </c>
      <c r="J1583" s="464"/>
      <c r="K1583" s="464"/>
      <c r="L1583" s="464"/>
      <c r="M1583" s="464"/>
      <c r="N1583" s="464"/>
      <c r="O1583" s="464"/>
      <c r="P1583" s="464"/>
      <c r="Q1583" s="464"/>
      <c r="R1583" s="464"/>
      <c r="S1583" s="464"/>
      <c r="T1583" s="464"/>
      <c r="U1583" s="464"/>
      <c r="V1583" s="464"/>
      <c r="W1583" s="464"/>
      <c r="X1583" s="467"/>
    </row>
    <row r="1584" spans="1:24">
      <c r="A1584" s="490">
        <v>1581</v>
      </c>
      <c r="B1584" s="474" t="s">
        <v>632</v>
      </c>
      <c r="C1584" s="446" t="s">
        <v>1316</v>
      </c>
      <c r="D1584" s="446">
        <v>2003</v>
      </c>
      <c r="E1584" s="462">
        <v>2020</v>
      </c>
      <c r="F1584" s="462" t="s">
        <v>2572</v>
      </c>
      <c r="G1584" s="464" t="s">
        <v>20</v>
      </c>
      <c r="H1584" s="464"/>
      <c r="I1584" s="464" t="s">
        <v>20</v>
      </c>
      <c r="J1584" s="464"/>
      <c r="K1584" s="464"/>
      <c r="L1584" s="464"/>
      <c r="M1584" s="464"/>
      <c r="N1584" s="464"/>
      <c r="O1584" s="464"/>
      <c r="P1584" s="464"/>
      <c r="Q1584" s="464"/>
      <c r="R1584" s="464"/>
      <c r="S1584" s="464"/>
      <c r="T1584" s="464"/>
      <c r="U1584" s="464"/>
      <c r="V1584" s="464"/>
      <c r="W1584" s="464"/>
      <c r="X1584" s="467"/>
    </row>
    <row r="1585" spans="1:24">
      <c r="A1585" s="490">
        <v>1582</v>
      </c>
      <c r="B1585" s="474" t="s">
        <v>632</v>
      </c>
      <c r="C1585" s="446" t="s">
        <v>713</v>
      </c>
      <c r="D1585" s="446">
        <v>2003</v>
      </c>
      <c r="E1585" s="462">
        <v>2020</v>
      </c>
      <c r="F1585" s="462" t="s">
        <v>2572</v>
      </c>
      <c r="G1585" s="464" t="s">
        <v>20</v>
      </c>
      <c r="H1585" s="464"/>
      <c r="I1585" s="464" t="s">
        <v>20</v>
      </c>
      <c r="J1585" s="464"/>
      <c r="K1585" s="464"/>
      <c r="L1585" s="464"/>
      <c r="M1585" s="464"/>
      <c r="N1585" s="464"/>
      <c r="O1585" s="464"/>
      <c r="P1585" s="464"/>
      <c r="Q1585" s="464"/>
      <c r="R1585" s="464"/>
      <c r="S1585" s="464"/>
      <c r="T1585" s="464"/>
      <c r="U1585" s="464"/>
      <c r="V1585" s="464"/>
      <c r="W1585" s="464"/>
      <c r="X1585" s="467"/>
    </row>
    <row r="1586" spans="1:24">
      <c r="A1586" s="490">
        <v>1583</v>
      </c>
      <c r="B1586" s="474" t="s">
        <v>632</v>
      </c>
      <c r="C1586" s="446" t="s">
        <v>1317</v>
      </c>
      <c r="D1586" s="446">
        <v>2003</v>
      </c>
      <c r="E1586" s="462">
        <v>2015</v>
      </c>
      <c r="F1586" s="462" t="s">
        <v>2572</v>
      </c>
      <c r="G1586" s="464" t="s">
        <v>20</v>
      </c>
      <c r="H1586" s="464" t="s">
        <v>20</v>
      </c>
      <c r="I1586" s="464" t="s">
        <v>20</v>
      </c>
      <c r="J1586" s="464" t="s">
        <v>20</v>
      </c>
      <c r="K1586" s="464"/>
      <c r="L1586" s="464"/>
      <c r="M1586" s="464"/>
      <c r="N1586" s="464"/>
      <c r="O1586" s="464"/>
      <c r="P1586" s="464"/>
      <c r="Q1586" s="464"/>
      <c r="R1586" s="464"/>
      <c r="S1586" s="464"/>
      <c r="T1586" s="464"/>
      <c r="U1586" s="464"/>
      <c r="V1586" s="464"/>
      <c r="W1586" s="464"/>
      <c r="X1586" s="467"/>
    </row>
    <row r="1587" spans="1:24">
      <c r="A1587" s="490">
        <v>1584</v>
      </c>
      <c r="B1587" s="474" t="s">
        <v>632</v>
      </c>
      <c r="C1587" s="446" t="s">
        <v>1319</v>
      </c>
      <c r="D1587" s="446">
        <v>2020</v>
      </c>
      <c r="E1587" s="462" t="s">
        <v>19</v>
      </c>
      <c r="F1587" s="462" t="s">
        <v>2572</v>
      </c>
      <c r="G1587" s="464" t="s">
        <v>20</v>
      </c>
      <c r="H1587" s="464"/>
      <c r="I1587" s="464" t="s">
        <v>20</v>
      </c>
      <c r="J1587" s="464" t="s">
        <v>20</v>
      </c>
      <c r="K1587" s="464"/>
      <c r="L1587" s="464"/>
      <c r="M1587" s="464"/>
      <c r="N1587" s="464" t="s">
        <v>20</v>
      </c>
      <c r="O1587" s="464"/>
      <c r="P1587" s="464"/>
      <c r="Q1587" s="464"/>
      <c r="R1587" s="464"/>
      <c r="S1587" s="464"/>
      <c r="T1587" s="464"/>
      <c r="U1587" s="464"/>
      <c r="V1587" s="464"/>
      <c r="W1587" s="464"/>
      <c r="X1587" s="467"/>
    </row>
    <row r="1588" spans="1:24">
      <c r="A1588" s="490">
        <v>1585</v>
      </c>
      <c r="B1588" s="474" t="s">
        <v>632</v>
      </c>
      <c r="C1588" s="446" t="s">
        <v>674</v>
      </c>
      <c r="D1588" s="446">
        <v>2021</v>
      </c>
      <c r="E1588" s="462" t="s">
        <v>19</v>
      </c>
      <c r="F1588" s="462" t="s">
        <v>2572</v>
      </c>
      <c r="G1588" s="464" t="s">
        <v>20</v>
      </c>
      <c r="H1588" s="464"/>
      <c r="I1588" s="464" t="s">
        <v>20</v>
      </c>
      <c r="J1588" s="464"/>
      <c r="K1588" s="464"/>
      <c r="L1588" s="464"/>
      <c r="M1588" s="464"/>
      <c r="N1588" s="464"/>
      <c r="O1588" s="464"/>
      <c r="P1588" s="464"/>
      <c r="Q1588" s="464"/>
      <c r="R1588" s="464"/>
      <c r="S1588" s="464"/>
      <c r="T1588" s="464"/>
      <c r="U1588" s="464"/>
      <c r="V1588" s="464"/>
      <c r="W1588" s="464"/>
      <c r="X1588" s="467"/>
    </row>
    <row r="1589" spans="1:24">
      <c r="A1589" s="490">
        <v>1586</v>
      </c>
      <c r="B1589" s="474" t="s">
        <v>632</v>
      </c>
      <c r="C1589" s="446" t="s">
        <v>1788</v>
      </c>
      <c r="D1589" s="446">
        <v>2018</v>
      </c>
      <c r="E1589" s="462">
        <v>2024</v>
      </c>
      <c r="F1589" s="462" t="s">
        <v>2572</v>
      </c>
      <c r="G1589" s="464" t="s">
        <v>20</v>
      </c>
      <c r="H1589" s="464" t="s">
        <v>20</v>
      </c>
      <c r="I1589" s="464" t="s">
        <v>20</v>
      </c>
      <c r="J1589" s="464" t="s">
        <v>20</v>
      </c>
      <c r="K1589" s="464"/>
      <c r="L1589" s="464"/>
      <c r="M1589" s="464"/>
      <c r="N1589" s="464"/>
      <c r="O1589" s="464"/>
      <c r="P1589" s="464"/>
      <c r="Q1589" s="464"/>
      <c r="R1589" s="464"/>
      <c r="S1589" s="464"/>
      <c r="T1589" s="464"/>
      <c r="U1589" s="464"/>
      <c r="V1589" s="464"/>
      <c r="W1589" s="464"/>
      <c r="X1589" s="467"/>
    </row>
    <row r="1590" spans="1:24">
      <c r="A1590" s="490">
        <v>1587</v>
      </c>
      <c r="B1590" s="474" t="s">
        <v>632</v>
      </c>
      <c r="C1590" s="446" t="s">
        <v>1788</v>
      </c>
      <c r="D1590" s="446">
        <v>2024</v>
      </c>
      <c r="E1590" s="462" t="s">
        <v>19</v>
      </c>
      <c r="F1590" s="462" t="s">
        <v>2572</v>
      </c>
      <c r="G1590" s="464" t="s">
        <v>20</v>
      </c>
      <c r="H1590" s="464"/>
      <c r="I1590" s="464" t="s">
        <v>20</v>
      </c>
      <c r="J1590" s="464" t="s">
        <v>20</v>
      </c>
      <c r="K1590" s="464"/>
      <c r="L1590" s="464"/>
      <c r="M1590" s="464"/>
      <c r="N1590" s="464" t="s">
        <v>20</v>
      </c>
      <c r="O1590" s="464"/>
      <c r="P1590" s="464"/>
      <c r="Q1590" s="464"/>
      <c r="R1590" s="464"/>
      <c r="S1590" s="464"/>
      <c r="T1590" s="464"/>
      <c r="U1590" s="464"/>
      <c r="V1590" s="464"/>
      <c r="W1590" s="464"/>
      <c r="X1590" s="467"/>
    </row>
    <row r="1591" spans="1:24">
      <c r="A1591" s="490">
        <v>1588</v>
      </c>
      <c r="B1591" s="474" t="s">
        <v>632</v>
      </c>
      <c r="C1591" s="446" t="s">
        <v>1320</v>
      </c>
      <c r="D1591" s="446">
        <v>2019</v>
      </c>
      <c r="E1591" s="462" t="s">
        <v>19</v>
      </c>
      <c r="F1591" s="462" t="s">
        <v>2572</v>
      </c>
      <c r="G1591" s="464" t="s">
        <v>20</v>
      </c>
      <c r="H1591" s="464"/>
      <c r="I1591" s="464" t="s">
        <v>20</v>
      </c>
      <c r="J1591" s="464" t="s">
        <v>20</v>
      </c>
      <c r="K1591" s="464"/>
      <c r="L1591" s="464"/>
      <c r="M1591" s="464"/>
      <c r="N1591" s="464"/>
      <c r="O1591" s="464"/>
      <c r="P1591" s="464"/>
      <c r="Q1591" s="464"/>
      <c r="R1591" s="464"/>
      <c r="S1591" s="464"/>
      <c r="T1591" s="464"/>
      <c r="U1591" s="464"/>
      <c r="V1591" s="464"/>
      <c r="W1591" s="464"/>
      <c r="X1591" s="467"/>
    </row>
    <row r="1592" spans="1:24">
      <c r="A1592" s="490">
        <v>1589</v>
      </c>
      <c r="B1592" s="474" t="s">
        <v>632</v>
      </c>
      <c r="C1592" s="446" t="s">
        <v>677</v>
      </c>
      <c r="D1592" s="446">
        <v>2018</v>
      </c>
      <c r="E1592" s="462" t="s">
        <v>19</v>
      </c>
      <c r="F1592" s="462" t="s">
        <v>2572</v>
      </c>
      <c r="G1592" s="464" t="s">
        <v>20</v>
      </c>
      <c r="H1592" s="464" t="s">
        <v>20</v>
      </c>
      <c r="I1592" s="464" t="s">
        <v>20</v>
      </c>
      <c r="J1592" s="464"/>
      <c r="K1592" s="464"/>
      <c r="L1592" s="464"/>
      <c r="M1592" s="464"/>
      <c r="N1592" s="464"/>
      <c r="O1592" s="464"/>
      <c r="P1592" s="464"/>
      <c r="Q1592" s="464"/>
      <c r="R1592" s="464"/>
      <c r="S1592" s="464"/>
      <c r="T1592" s="464"/>
      <c r="U1592" s="464"/>
      <c r="V1592" s="464"/>
      <c r="W1592" s="464"/>
      <c r="X1592" s="467"/>
    </row>
    <row r="1593" spans="1:24">
      <c r="A1593" s="490">
        <v>1590</v>
      </c>
      <c r="B1593" s="474" t="s">
        <v>632</v>
      </c>
      <c r="C1593" s="446" t="s">
        <v>1321</v>
      </c>
      <c r="D1593" s="446">
        <v>2021</v>
      </c>
      <c r="E1593" s="462" t="s">
        <v>19</v>
      </c>
      <c r="F1593" s="462" t="s">
        <v>2572</v>
      </c>
      <c r="G1593" s="462" t="s">
        <v>20</v>
      </c>
      <c r="H1593" s="464"/>
      <c r="I1593" s="464" t="s">
        <v>20</v>
      </c>
      <c r="J1593" s="464"/>
      <c r="K1593" s="464"/>
      <c r="L1593" s="464"/>
      <c r="M1593" s="464"/>
      <c r="N1593" s="464"/>
      <c r="O1593" s="464"/>
      <c r="P1593" s="464"/>
      <c r="Q1593" s="464"/>
      <c r="R1593" s="464"/>
      <c r="S1593" s="464"/>
      <c r="T1593" s="464"/>
      <c r="U1593" s="464"/>
      <c r="V1593" s="464"/>
      <c r="W1593" s="464"/>
      <c r="X1593" s="467"/>
    </row>
    <row r="1594" spans="1:24">
      <c r="A1594" s="490">
        <v>1591</v>
      </c>
      <c r="B1594" s="474" t="s">
        <v>632</v>
      </c>
      <c r="C1594" s="446" t="s">
        <v>678</v>
      </c>
      <c r="D1594" s="446">
        <v>2007</v>
      </c>
      <c r="E1594" s="462">
        <v>2016</v>
      </c>
      <c r="F1594" s="462" t="s">
        <v>2572</v>
      </c>
      <c r="G1594" s="462" t="s">
        <v>20</v>
      </c>
      <c r="H1594" s="464"/>
      <c r="I1594" s="464" t="s">
        <v>20</v>
      </c>
      <c r="J1594" s="464" t="s">
        <v>20</v>
      </c>
      <c r="K1594" s="464"/>
      <c r="L1594" s="464"/>
      <c r="M1594" s="464"/>
      <c r="N1594" s="464"/>
      <c r="O1594" s="464"/>
      <c r="P1594" s="464"/>
      <c r="Q1594" s="464"/>
      <c r="R1594" s="464"/>
      <c r="S1594" s="464"/>
      <c r="T1594" s="464"/>
      <c r="U1594" s="464"/>
      <c r="V1594" s="464"/>
      <c r="W1594" s="464"/>
      <c r="X1594" s="467"/>
    </row>
    <row r="1595" spans="1:24">
      <c r="A1595" s="490">
        <v>1592</v>
      </c>
      <c r="B1595" s="474" t="s">
        <v>632</v>
      </c>
      <c r="C1595" s="446" t="s">
        <v>678</v>
      </c>
      <c r="D1595" s="446">
        <v>2016</v>
      </c>
      <c r="E1595" s="462">
        <v>2023</v>
      </c>
      <c r="F1595" s="462" t="s">
        <v>2572</v>
      </c>
      <c r="G1595" s="462" t="s">
        <v>20</v>
      </c>
      <c r="H1595" s="464" t="s">
        <v>20</v>
      </c>
      <c r="I1595" s="464" t="s">
        <v>20</v>
      </c>
      <c r="J1595" s="464" t="s">
        <v>20</v>
      </c>
      <c r="K1595" s="464"/>
      <c r="L1595" s="464"/>
      <c r="M1595" s="464"/>
      <c r="N1595" s="464"/>
      <c r="O1595" s="464"/>
      <c r="P1595" s="464"/>
      <c r="Q1595" s="464"/>
      <c r="R1595" s="464"/>
      <c r="S1595" s="464"/>
      <c r="T1595" s="464"/>
      <c r="U1595" s="464"/>
      <c r="V1595" s="464"/>
      <c r="W1595" s="464"/>
      <c r="X1595" s="467"/>
    </row>
    <row r="1596" spans="1:24">
      <c r="A1596" s="490">
        <v>1593</v>
      </c>
      <c r="B1596" s="474" t="s">
        <v>632</v>
      </c>
      <c r="C1596" s="446" t="s">
        <v>678</v>
      </c>
      <c r="D1596" s="446">
        <v>2024</v>
      </c>
      <c r="E1596" s="462" t="s">
        <v>19</v>
      </c>
      <c r="F1596" s="462" t="s">
        <v>2572</v>
      </c>
      <c r="G1596" s="462" t="s">
        <v>20</v>
      </c>
      <c r="H1596" s="464"/>
      <c r="I1596" s="464" t="s">
        <v>20</v>
      </c>
      <c r="J1596" s="464" t="s">
        <v>20</v>
      </c>
      <c r="K1596" s="464"/>
      <c r="L1596" s="464"/>
      <c r="M1596" s="464"/>
      <c r="N1596" s="464" t="s">
        <v>20</v>
      </c>
      <c r="O1596" s="464"/>
      <c r="P1596" s="464"/>
      <c r="Q1596" s="464"/>
      <c r="R1596" s="464"/>
      <c r="S1596" s="464"/>
      <c r="T1596" s="464"/>
      <c r="U1596" s="464"/>
      <c r="V1596" s="464"/>
      <c r="W1596" s="464"/>
      <c r="X1596" s="467"/>
    </row>
    <row r="1597" spans="1:24">
      <c r="A1597" s="490">
        <v>1594</v>
      </c>
      <c r="B1597" s="474" t="s">
        <v>632</v>
      </c>
      <c r="C1597" s="446" t="s">
        <v>681</v>
      </c>
      <c r="D1597" s="446">
        <v>2010</v>
      </c>
      <c r="E1597" s="462">
        <v>2017</v>
      </c>
      <c r="F1597" s="462" t="s">
        <v>2572</v>
      </c>
      <c r="G1597" s="462" t="s">
        <v>20</v>
      </c>
      <c r="H1597" s="464"/>
      <c r="I1597" s="464" t="s">
        <v>20</v>
      </c>
      <c r="J1597" s="464" t="s">
        <v>20</v>
      </c>
      <c r="K1597" s="464"/>
      <c r="L1597" s="464"/>
      <c r="M1597" s="464"/>
      <c r="N1597" s="464"/>
      <c r="O1597" s="464"/>
      <c r="P1597" s="464"/>
      <c r="Q1597" s="464"/>
      <c r="R1597" s="464"/>
      <c r="S1597" s="464"/>
      <c r="T1597" s="464"/>
      <c r="U1597" s="464"/>
      <c r="V1597" s="464"/>
      <c r="W1597" s="464"/>
      <c r="X1597" s="467"/>
    </row>
    <row r="1598" spans="1:24">
      <c r="A1598" s="490">
        <v>1595</v>
      </c>
      <c r="B1598" s="474" t="s">
        <v>632</v>
      </c>
      <c r="C1598" s="446" t="s">
        <v>681</v>
      </c>
      <c r="D1598" s="446">
        <v>2018</v>
      </c>
      <c r="E1598" s="462" t="s">
        <v>19</v>
      </c>
      <c r="F1598" s="462" t="s">
        <v>2572</v>
      </c>
      <c r="G1598" s="462" t="s">
        <v>20</v>
      </c>
      <c r="H1598" s="464"/>
      <c r="I1598" s="464" t="s">
        <v>20</v>
      </c>
      <c r="J1598" s="464" t="s">
        <v>20</v>
      </c>
      <c r="K1598" s="464"/>
      <c r="L1598" s="464"/>
      <c r="M1598" s="464"/>
      <c r="N1598" s="464"/>
      <c r="O1598" s="464"/>
      <c r="P1598" s="464"/>
      <c r="Q1598" s="464"/>
      <c r="R1598" s="464"/>
      <c r="S1598" s="464"/>
      <c r="T1598" s="464"/>
      <c r="U1598" s="464"/>
      <c r="V1598" s="464"/>
      <c r="W1598" s="464"/>
      <c r="X1598" s="467"/>
    </row>
    <row r="1599" spans="1:24">
      <c r="A1599" s="490">
        <v>1596</v>
      </c>
      <c r="B1599" s="474" t="s">
        <v>632</v>
      </c>
      <c r="C1599" s="446" t="s">
        <v>684</v>
      </c>
      <c r="D1599" s="446">
        <v>2003</v>
      </c>
      <c r="E1599" s="462">
        <v>2015</v>
      </c>
      <c r="F1599" s="462" t="s">
        <v>2572</v>
      </c>
      <c r="G1599" s="462" t="s">
        <v>20</v>
      </c>
      <c r="H1599" s="464"/>
      <c r="I1599" s="464" t="s">
        <v>20</v>
      </c>
      <c r="J1599" s="464" t="s">
        <v>20</v>
      </c>
      <c r="K1599" s="464"/>
      <c r="L1599" s="464"/>
      <c r="M1599" s="464"/>
      <c r="N1599" s="464"/>
      <c r="O1599" s="464"/>
      <c r="P1599" s="464"/>
      <c r="Q1599" s="464"/>
      <c r="R1599" s="464"/>
      <c r="S1599" s="464"/>
      <c r="T1599" s="464"/>
      <c r="U1599" s="464"/>
      <c r="V1599" s="464"/>
      <c r="W1599" s="464"/>
      <c r="X1599" s="467"/>
    </row>
    <row r="1600" spans="1:24">
      <c r="A1600" s="490">
        <v>1597</v>
      </c>
      <c r="B1600" s="474" t="s">
        <v>632</v>
      </c>
      <c r="C1600" s="446" t="s">
        <v>684</v>
      </c>
      <c r="D1600" s="446">
        <v>2015</v>
      </c>
      <c r="E1600" s="462" t="s">
        <v>19</v>
      </c>
      <c r="F1600" s="462" t="s">
        <v>2572</v>
      </c>
      <c r="G1600" s="462" t="s">
        <v>20</v>
      </c>
      <c r="H1600" s="464"/>
      <c r="I1600" s="464" t="s">
        <v>20</v>
      </c>
      <c r="J1600" s="464"/>
      <c r="K1600" s="464"/>
      <c r="L1600" s="464"/>
      <c r="M1600" s="464"/>
      <c r="N1600" s="464"/>
      <c r="O1600" s="464"/>
      <c r="P1600" s="464"/>
      <c r="Q1600" s="464"/>
      <c r="R1600" s="464"/>
      <c r="S1600" s="464"/>
      <c r="T1600" s="464"/>
      <c r="U1600" s="464"/>
      <c r="V1600" s="464"/>
      <c r="W1600" s="464"/>
      <c r="X1600" s="467"/>
    </row>
    <row r="1601" spans="1:24">
      <c r="A1601" s="490">
        <v>1598</v>
      </c>
      <c r="B1601" s="474" t="s">
        <v>632</v>
      </c>
      <c r="C1601" s="446" t="s">
        <v>1789</v>
      </c>
      <c r="D1601" s="446">
        <v>2003</v>
      </c>
      <c r="E1601" s="462">
        <v>2015</v>
      </c>
      <c r="F1601" s="462" t="s">
        <v>2572</v>
      </c>
      <c r="G1601" s="462" t="s">
        <v>20</v>
      </c>
      <c r="H1601" s="464" t="s">
        <v>20</v>
      </c>
      <c r="I1601" s="464" t="s">
        <v>20</v>
      </c>
      <c r="J1601" s="464" t="s">
        <v>20</v>
      </c>
      <c r="K1601" s="464"/>
      <c r="L1601" s="464"/>
      <c r="M1601" s="464"/>
      <c r="N1601" s="464"/>
      <c r="O1601" s="464"/>
      <c r="P1601" s="464"/>
      <c r="Q1601" s="464"/>
      <c r="R1601" s="464"/>
      <c r="S1601" s="464"/>
      <c r="T1601" s="464"/>
      <c r="U1601" s="464"/>
      <c r="V1601" s="464"/>
      <c r="W1601" s="464"/>
      <c r="X1601" s="467"/>
    </row>
    <row r="1602" spans="1:24">
      <c r="A1602" s="490">
        <v>1599</v>
      </c>
      <c r="B1602" s="474" t="s">
        <v>632</v>
      </c>
      <c r="C1602" s="446" t="s">
        <v>686</v>
      </c>
      <c r="D1602" s="446">
        <v>2003</v>
      </c>
      <c r="E1602" s="462">
        <v>2015</v>
      </c>
      <c r="F1602" s="462" t="s">
        <v>2572</v>
      </c>
      <c r="G1602" s="462" t="s">
        <v>20</v>
      </c>
      <c r="H1602" s="464" t="s">
        <v>20</v>
      </c>
      <c r="I1602" s="464" t="s">
        <v>20</v>
      </c>
      <c r="J1602" s="464" t="s">
        <v>20</v>
      </c>
      <c r="K1602" s="464"/>
      <c r="L1602" s="464"/>
      <c r="M1602" s="464"/>
      <c r="N1602" s="464"/>
      <c r="O1602" s="464"/>
      <c r="P1602" s="464"/>
      <c r="Q1602" s="464"/>
      <c r="R1602" s="464"/>
      <c r="S1602" s="464"/>
      <c r="T1602" s="464"/>
      <c r="U1602" s="464"/>
      <c r="V1602" s="464"/>
      <c r="W1602" s="464"/>
      <c r="X1602" s="467"/>
    </row>
    <row r="1603" spans="1:24">
      <c r="A1603" s="490">
        <v>1600</v>
      </c>
      <c r="B1603" s="474" t="s">
        <v>632</v>
      </c>
      <c r="C1603" s="446" t="s">
        <v>686</v>
      </c>
      <c r="D1603" s="446">
        <v>2016</v>
      </c>
      <c r="E1603" s="462">
        <v>2019</v>
      </c>
      <c r="F1603" s="462" t="s">
        <v>2572</v>
      </c>
      <c r="G1603" s="462" t="s">
        <v>20</v>
      </c>
      <c r="H1603" s="464"/>
      <c r="I1603" s="464" t="s">
        <v>20</v>
      </c>
      <c r="J1603" s="464" t="s">
        <v>20</v>
      </c>
      <c r="K1603" s="464"/>
      <c r="L1603" s="464"/>
      <c r="M1603" s="464"/>
      <c r="N1603" s="464"/>
      <c r="O1603" s="464"/>
      <c r="P1603" s="464"/>
      <c r="Q1603" s="464"/>
      <c r="R1603" s="464"/>
      <c r="S1603" s="464"/>
      <c r="T1603" s="464"/>
      <c r="U1603" s="464"/>
      <c r="V1603" s="464"/>
      <c r="W1603" s="464"/>
      <c r="X1603" s="467"/>
    </row>
    <row r="1604" spans="1:24">
      <c r="A1604" s="490">
        <v>1601</v>
      </c>
      <c r="B1604" s="474" t="s">
        <v>632</v>
      </c>
      <c r="C1604" s="446" t="s">
        <v>686</v>
      </c>
      <c r="D1604" s="446">
        <v>2020</v>
      </c>
      <c r="E1604" s="462" t="s">
        <v>19</v>
      </c>
      <c r="F1604" s="462" t="s">
        <v>2572</v>
      </c>
      <c r="G1604" s="462" t="s">
        <v>20</v>
      </c>
      <c r="H1604" s="464" t="s">
        <v>20</v>
      </c>
      <c r="I1604" s="464" t="s">
        <v>20</v>
      </c>
      <c r="J1604" s="464" t="s">
        <v>20</v>
      </c>
      <c r="K1604" s="464"/>
      <c r="L1604" s="464"/>
      <c r="M1604" s="464"/>
      <c r="N1604" s="464"/>
      <c r="O1604" s="464"/>
      <c r="P1604" s="464"/>
      <c r="Q1604" s="464"/>
      <c r="R1604" s="464"/>
      <c r="S1604" s="464"/>
      <c r="T1604" s="464"/>
      <c r="U1604" s="464"/>
      <c r="V1604" s="464"/>
      <c r="W1604" s="464"/>
      <c r="X1604" s="467"/>
    </row>
    <row r="1605" spans="1:24">
      <c r="A1605" s="490">
        <v>1602</v>
      </c>
      <c r="B1605" s="474" t="s">
        <v>632</v>
      </c>
      <c r="C1605" s="446" t="s">
        <v>687</v>
      </c>
      <c r="D1605" s="446">
        <v>2017</v>
      </c>
      <c r="E1605" s="462" t="s">
        <v>19</v>
      </c>
      <c r="F1605" s="462" t="s">
        <v>2572</v>
      </c>
      <c r="G1605" s="462" t="s">
        <v>20</v>
      </c>
      <c r="H1605" s="464" t="s">
        <v>20</v>
      </c>
      <c r="I1605" s="464" t="s">
        <v>20</v>
      </c>
      <c r="J1605" s="464" t="s">
        <v>20</v>
      </c>
      <c r="K1605" s="464"/>
      <c r="L1605" s="464"/>
      <c r="M1605" s="464"/>
      <c r="N1605" s="464"/>
      <c r="O1605" s="464"/>
      <c r="P1605" s="464"/>
      <c r="Q1605" s="464"/>
      <c r="R1605" s="464"/>
      <c r="S1605" s="464"/>
      <c r="T1605" s="464"/>
      <c r="U1605" s="464"/>
      <c r="V1605" s="464"/>
      <c r="W1605" s="464"/>
      <c r="X1605" s="467"/>
    </row>
    <row r="1606" spans="1:24">
      <c r="A1606" s="490">
        <v>1603</v>
      </c>
      <c r="B1606" s="474" t="s">
        <v>632</v>
      </c>
      <c r="C1606" s="446" t="s">
        <v>1323</v>
      </c>
      <c r="D1606" s="446">
        <v>2012</v>
      </c>
      <c r="E1606" s="462" t="s">
        <v>19</v>
      </c>
      <c r="F1606" s="462" t="s">
        <v>2572</v>
      </c>
      <c r="G1606" s="462" t="s">
        <v>20</v>
      </c>
      <c r="H1606" s="464"/>
      <c r="I1606" s="464" t="s">
        <v>20</v>
      </c>
      <c r="J1606" s="464" t="s">
        <v>20</v>
      </c>
      <c r="K1606" s="464"/>
      <c r="L1606" s="464"/>
      <c r="M1606" s="464"/>
      <c r="N1606" s="464" t="s">
        <v>20</v>
      </c>
      <c r="O1606" s="464"/>
      <c r="P1606" s="464"/>
      <c r="Q1606" s="464"/>
      <c r="R1606" s="464"/>
      <c r="S1606" s="464"/>
      <c r="T1606" s="464"/>
      <c r="U1606" s="464"/>
      <c r="V1606" s="464"/>
      <c r="W1606" s="464"/>
      <c r="X1606" s="467"/>
    </row>
    <row r="1607" spans="1:24">
      <c r="A1607" s="490">
        <v>1604</v>
      </c>
      <c r="B1607" s="474" t="s">
        <v>632</v>
      </c>
      <c r="C1607" s="446" t="s">
        <v>1323</v>
      </c>
      <c r="D1607" s="446">
        <v>2012</v>
      </c>
      <c r="E1607" s="462" t="s">
        <v>19</v>
      </c>
      <c r="F1607" s="462" t="s">
        <v>2572</v>
      </c>
      <c r="G1607" s="464"/>
      <c r="H1607" s="464"/>
      <c r="I1607" s="464" t="s">
        <v>20</v>
      </c>
      <c r="J1607" s="464" t="s">
        <v>20</v>
      </c>
      <c r="K1607" s="464"/>
      <c r="L1607" s="464"/>
      <c r="M1607" s="464"/>
      <c r="N1607" s="464"/>
      <c r="O1607" s="464"/>
      <c r="P1607" s="464"/>
      <c r="Q1607" s="464"/>
      <c r="R1607" s="464"/>
      <c r="S1607" s="464"/>
      <c r="T1607" s="464"/>
      <c r="U1607" s="464"/>
      <c r="V1607" s="464"/>
      <c r="W1607" s="464"/>
      <c r="X1607" s="467"/>
    </row>
    <row r="1608" spans="1:24">
      <c r="A1608" s="490">
        <v>1605</v>
      </c>
      <c r="B1608" s="474" t="s">
        <v>632</v>
      </c>
      <c r="C1608" s="446" t="s">
        <v>1324</v>
      </c>
      <c r="D1608" s="446">
        <v>2003</v>
      </c>
      <c r="E1608" s="462">
        <v>2020</v>
      </c>
      <c r="F1608" s="462" t="s">
        <v>2572</v>
      </c>
      <c r="G1608" s="462" t="s">
        <v>20</v>
      </c>
      <c r="H1608" s="464"/>
      <c r="I1608" s="464" t="s">
        <v>20</v>
      </c>
      <c r="J1608" s="464"/>
      <c r="K1608" s="464"/>
      <c r="L1608" s="464"/>
      <c r="M1608" s="464"/>
      <c r="N1608" s="464"/>
      <c r="O1608" s="464"/>
      <c r="P1608" s="464"/>
      <c r="Q1608" s="464"/>
      <c r="R1608" s="464"/>
      <c r="S1608" s="464"/>
      <c r="T1608" s="464"/>
      <c r="U1608" s="464"/>
      <c r="V1608" s="464"/>
      <c r="W1608" s="464"/>
      <c r="X1608" s="467"/>
    </row>
    <row r="1609" spans="1:24">
      <c r="A1609" s="490">
        <v>1606</v>
      </c>
      <c r="B1609" s="474" t="s">
        <v>632</v>
      </c>
      <c r="C1609" s="446" t="s">
        <v>689</v>
      </c>
      <c r="D1609" s="446">
        <v>2005</v>
      </c>
      <c r="E1609" s="462">
        <v>2011</v>
      </c>
      <c r="F1609" s="462" t="s">
        <v>2572</v>
      </c>
      <c r="G1609" s="462" t="s">
        <v>20</v>
      </c>
      <c r="H1609" s="464"/>
      <c r="I1609" s="464" t="s">
        <v>20</v>
      </c>
      <c r="J1609" s="464" t="s">
        <v>20</v>
      </c>
      <c r="K1609" s="464"/>
      <c r="L1609" s="464"/>
      <c r="M1609" s="464"/>
      <c r="N1609" s="464"/>
      <c r="O1609" s="464"/>
      <c r="P1609" s="464"/>
      <c r="Q1609" s="464"/>
      <c r="R1609" s="464"/>
      <c r="S1609" s="464"/>
      <c r="T1609" s="464"/>
      <c r="U1609" s="464"/>
      <c r="V1609" s="464"/>
      <c r="W1609" s="464"/>
      <c r="X1609" s="467"/>
    </row>
    <row r="1610" spans="1:24">
      <c r="A1610" s="490">
        <v>1607</v>
      </c>
      <c r="B1610" s="474" t="s">
        <v>632</v>
      </c>
      <c r="C1610" s="446" t="s">
        <v>689</v>
      </c>
      <c r="D1610" s="446">
        <v>2011</v>
      </c>
      <c r="E1610" s="462">
        <v>2018</v>
      </c>
      <c r="F1610" s="462" t="s">
        <v>2572</v>
      </c>
      <c r="G1610" s="462" t="s">
        <v>20</v>
      </c>
      <c r="H1610" s="464"/>
      <c r="I1610" s="464" t="s">
        <v>20</v>
      </c>
      <c r="J1610" s="464"/>
      <c r="K1610" s="464"/>
      <c r="L1610" s="464"/>
      <c r="M1610" s="464"/>
      <c r="N1610" s="464"/>
      <c r="O1610" s="464"/>
      <c r="P1610" s="464"/>
      <c r="Q1610" s="464"/>
      <c r="R1610" s="464"/>
      <c r="S1610" s="464"/>
      <c r="T1610" s="464"/>
      <c r="U1610" s="464"/>
      <c r="V1610" s="464"/>
      <c r="W1610" s="464"/>
      <c r="X1610" s="467"/>
    </row>
    <row r="1611" spans="1:24">
      <c r="A1611" s="490">
        <v>1608</v>
      </c>
      <c r="B1611" s="474" t="s">
        <v>632</v>
      </c>
      <c r="C1611" s="446" t="s">
        <v>690</v>
      </c>
      <c r="D1611" s="446">
        <v>2018</v>
      </c>
      <c r="E1611" s="462" t="s">
        <v>19</v>
      </c>
      <c r="F1611" s="462" t="s">
        <v>2572</v>
      </c>
      <c r="G1611" s="462" t="s">
        <v>20</v>
      </c>
      <c r="H1611" s="464"/>
      <c r="I1611" s="464" t="s">
        <v>20</v>
      </c>
      <c r="J1611" s="464"/>
      <c r="K1611" s="464"/>
      <c r="L1611" s="464"/>
      <c r="M1611" s="464"/>
      <c r="N1611" s="464"/>
      <c r="O1611" s="464"/>
      <c r="P1611" s="464"/>
      <c r="Q1611" s="464"/>
      <c r="R1611" s="464"/>
      <c r="S1611" s="464"/>
      <c r="T1611" s="464"/>
      <c r="U1611" s="464"/>
      <c r="V1611" s="464"/>
      <c r="W1611" s="464"/>
      <c r="X1611" s="467"/>
    </row>
    <row r="1612" spans="1:24">
      <c r="A1612" s="490">
        <v>1609</v>
      </c>
      <c r="B1612" s="474" t="s">
        <v>632</v>
      </c>
      <c r="C1612" s="446" t="s">
        <v>707</v>
      </c>
      <c r="D1612" s="446">
        <v>2008</v>
      </c>
      <c r="E1612" s="462" t="s">
        <v>19</v>
      </c>
      <c r="F1612" s="462" t="s">
        <v>2572</v>
      </c>
      <c r="G1612" s="462" t="s">
        <v>20</v>
      </c>
      <c r="H1612" s="464"/>
      <c r="I1612" s="464" t="s">
        <v>20</v>
      </c>
      <c r="J1612" s="464"/>
      <c r="K1612" s="464"/>
      <c r="L1612" s="464"/>
      <c r="M1612" s="464"/>
      <c r="N1612" s="464"/>
      <c r="O1612" s="464"/>
      <c r="P1612" s="464"/>
      <c r="Q1612" s="464"/>
      <c r="R1612" s="464"/>
      <c r="S1612" s="464"/>
      <c r="T1612" s="464"/>
      <c r="U1612" s="464"/>
      <c r="V1612" s="464"/>
      <c r="W1612" s="464"/>
      <c r="X1612" s="467"/>
    </row>
    <row r="1613" spans="1:24">
      <c r="A1613" s="490">
        <v>1610</v>
      </c>
      <c r="B1613" s="474" t="s">
        <v>632</v>
      </c>
      <c r="C1613" s="446" t="s">
        <v>691</v>
      </c>
      <c r="D1613" s="446">
        <v>2003</v>
      </c>
      <c r="E1613" s="462">
        <v>2015</v>
      </c>
      <c r="F1613" s="462" t="s">
        <v>2572</v>
      </c>
      <c r="G1613" s="462" t="s">
        <v>20</v>
      </c>
      <c r="H1613" s="464" t="s">
        <v>20</v>
      </c>
      <c r="I1613" s="464" t="s">
        <v>20</v>
      </c>
      <c r="J1613" s="464" t="s">
        <v>20</v>
      </c>
      <c r="K1613" s="464"/>
      <c r="L1613" s="464"/>
      <c r="M1613" s="464"/>
      <c r="N1613" s="464"/>
      <c r="O1613" s="464"/>
      <c r="P1613" s="464"/>
      <c r="Q1613" s="464"/>
      <c r="R1613" s="464"/>
      <c r="S1613" s="464"/>
      <c r="T1613" s="464"/>
      <c r="U1613" s="464"/>
      <c r="V1613" s="464"/>
      <c r="W1613" s="464"/>
      <c r="X1613" s="467"/>
    </row>
    <row r="1614" spans="1:24">
      <c r="A1614" s="490">
        <v>1611</v>
      </c>
      <c r="B1614" s="482" t="s">
        <v>632</v>
      </c>
      <c r="C1614" s="464" t="s">
        <v>633</v>
      </c>
      <c r="D1614" s="478">
        <v>2022</v>
      </c>
      <c r="E1614" s="478" t="s">
        <v>19</v>
      </c>
      <c r="F1614" s="464" t="s">
        <v>2572</v>
      </c>
      <c r="G1614" s="464" t="s">
        <v>20</v>
      </c>
      <c r="H1614" s="464" t="s">
        <v>20</v>
      </c>
      <c r="I1614" s="464" t="s">
        <v>20</v>
      </c>
      <c r="J1614" s="464" t="s">
        <v>20</v>
      </c>
      <c r="K1614" s="464" t="s">
        <v>25</v>
      </c>
      <c r="L1614" s="464" t="s">
        <v>25</v>
      </c>
      <c r="M1614" s="464" t="s">
        <v>25</v>
      </c>
      <c r="N1614" s="464" t="s">
        <v>25</v>
      </c>
      <c r="O1614" s="464" t="s">
        <v>25</v>
      </c>
      <c r="P1614" s="464" t="s">
        <v>25</v>
      </c>
      <c r="Q1614" s="464" t="s">
        <v>25</v>
      </c>
      <c r="R1614" s="464" t="s">
        <v>25</v>
      </c>
      <c r="S1614" s="464" t="s">
        <v>25</v>
      </c>
      <c r="T1614" s="464" t="s">
        <v>25</v>
      </c>
      <c r="U1614" s="464" t="s">
        <v>25</v>
      </c>
      <c r="V1614" s="464" t="s">
        <v>25</v>
      </c>
      <c r="W1614" s="464" t="s">
        <v>25</v>
      </c>
      <c r="X1614" s="467" t="s">
        <v>25</v>
      </c>
    </row>
    <row r="1615" spans="1:24">
      <c r="A1615" s="490">
        <v>1612</v>
      </c>
      <c r="B1615" s="474" t="s">
        <v>692</v>
      </c>
      <c r="C1615" s="446" t="s">
        <v>1325</v>
      </c>
      <c r="D1615" s="446">
        <v>2019</v>
      </c>
      <c r="E1615" s="446" t="s">
        <v>19</v>
      </c>
      <c r="F1615" s="446" t="s">
        <v>1990</v>
      </c>
      <c r="G1615" s="464"/>
      <c r="H1615" s="464"/>
      <c r="I1615" s="464" t="s">
        <v>20</v>
      </c>
      <c r="J1615" s="464"/>
      <c r="K1615" s="464" t="s">
        <v>20</v>
      </c>
      <c r="L1615" s="464"/>
      <c r="M1615" s="464" t="s">
        <v>20</v>
      </c>
      <c r="N1615" s="464"/>
      <c r="O1615" s="464"/>
      <c r="P1615" s="464"/>
      <c r="Q1615" s="464"/>
      <c r="R1615" s="464" t="s">
        <v>20</v>
      </c>
      <c r="S1615" s="464"/>
      <c r="T1615" s="464"/>
      <c r="U1615" s="464"/>
      <c r="V1615" s="464"/>
      <c r="W1615" s="464"/>
      <c r="X1615" s="467"/>
    </row>
    <row r="1616" spans="1:24">
      <c r="A1616" s="490">
        <v>1613</v>
      </c>
      <c r="B1616" s="474" t="s">
        <v>692</v>
      </c>
      <c r="C1616" s="446" t="s">
        <v>1328</v>
      </c>
      <c r="D1616" s="446">
        <v>2019</v>
      </c>
      <c r="E1616" s="446" t="s">
        <v>19</v>
      </c>
      <c r="F1616" s="446" t="s">
        <v>1990</v>
      </c>
      <c r="G1616" s="464"/>
      <c r="H1616" s="464"/>
      <c r="I1616" s="464" t="s">
        <v>20</v>
      </c>
      <c r="J1616" s="464"/>
      <c r="K1616" s="464" t="s">
        <v>20</v>
      </c>
      <c r="L1616" s="464"/>
      <c r="M1616" s="464" t="s">
        <v>20</v>
      </c>
      <c r="N1616" s="464"/>
      <c r="O1616" s="464"/>
      <c r="P1616" s="464"/>
      <c r="Q1616" s="464"/>
      <c r="R1616" s="464" t="s">
        <v>20</v>
      </c>
      <c r="S1616" s="464"/>
      <c r="T1616" s="464"/>
      <c r="U1616" s="464"/>
      <c r="V1616" s="464"/>
      <c r="W1616" s="464"/>
      <c r="X1616" s="467"/>
    </row>
    <row r="1617" spans="1:24">
      <c r="A1617" s="490">
        <v>1614</v>
      </c>
      <c r="B1617" s="474" t="s">
        <v>692</v>
      </c>
      <c r="C1617" s="446" t="s">
        <v>1325</v>
      </c>
      <c r="D1617" s="446">
        <v>2017</v>
      </c>
      <c r="E1617" s="462" t="s">
        <v>19</v>
      </c>
      <c r="F1617" s="462" t="s">
        <v>2572</v>
      </c>
      <c r="G1617" s="462" t="s">
        <v>20</v>
      </c>
      <c r="H1617" s="464"/>
      <c r="I1617" s="464" t="s">
        <v>20</v>
      </c>
      <c r="J1617" s="464"/>
      <c r="K1617" s="464"/>
      <c r="L1617" s="464"/>
      <c r="M1617" s="464"/>
      <c r="N1617" s="464"/>
      <c r="O1617" s="464"/>
      <c r="P1617" s="464"/>
      <c r="Q1617" s="464"/>
      <c r="R1617" s="464"/>
      <c r="S1617" s="464"/>
      <c r="T1617" s="464"/>
      <c r="U1617" s="464"/>
      <c r="V1617" s="464"/>
      <c r="W1617" s="464"/>
      <c r="X1617" s="467"/>
    </row>
    <row r="1618" spans="1:24">
      <c r="A1618" s="490">
        <v>1615</v>
      </c>
      <c r="B1618" s="474" t="s">
        <v>692</v>
      </c>
      <c r="C1618" s="446" t="s">
        <v>693</v>
      </c>
      <c r="D1618" s="446">
        <v>2011</v>
      </c>
      <c r="E1618" s="462">
        <v>2018</v>
      </c>
      <c r="F1618" s="462" t="s">
        <v>2572</v>
      </c>
      <c r="G1618" s="462" t="s">
        <v>20</v>
      </c>
      <c r="H1618" s="464"/>
      <c r="I1618" s="464" t="s">
        <v>20</v>
      </c>
      <c r="J1618" s="464"/>
      <c r="K1618" s="464"/>
      <c r="L1618" s="464"/>
      <c r="M1618" s="464"/>
      <c r="N1618" s="464"/>
      <c r="O1618" s="464"/>
      <c r="P1618" s="464"/>
      <c r="Q1618" s="464"/>
      <c r="R1618" s="464"/>
      <c r="S1618" s="464"/>
      <c r="T1618" s="464"/>
      <c r="U1618" s="464"/>
      <c r="V1618" s="464"/>
      <c r="W1618" s="464"/>
      <c r="X1618" s="467"/>
    </row>
    <row r="1619" spans="1:24">
      <c r="A1619" s="490">
        <v>1616</v>
      </c>
      <c r="B1619" s="474" t="s">
        <v>692</v>
      </c>
      <c r="C1619" s="446" t="s">
        <v>693</v>
      </c>
      <c r="D1619" s="446">
        <v>2019</v>
      </c>
      <c r="E1619" s="462" t="s">
        <v>19</v>
      </c>
      <c r="F1619" s="462" t="s">
        <v>2572</v>
      </c>
      <c r="G1619" s="462" t="s">
        <v>20</v>
      </c>
      <c r="H1619" s="464"/>
      <c r="I1619" s="464" t="s">
        <v>20</v>
      </c>
      <c r="J1619" s="464"/>
      <c r="K1619" s="464"/>
      <c r="L1619" s="464"/>
      <c r="M1619" s="464"/>
      <c r="N1619" s="464"/>
      <c r="O1619" s="464"/>
      <c r="P1619" s="464"/>
      <c r="Q1619" s="464"/>
      <c r="R1619" s="464"/>
      <c r="S1619" s="464"/>
      <c r="T1619" s="464"/>
      <c r="U1619" s="464"/>
      <c r="V1619" s="464"/>
      <c r="W1619" s="464"/>
      <c r="X1619" s="467"/>
    </row>
    <row r="1620" spans="1:24">
      <c r="A1620" s="490">
        <v>1617</v>
      </c>
      <c r="B1620" s="474" t="s">
        <v>692</v>
      </c>
      <c r="C1620" s="446" t="s">
        <v>1133</v>
      </c>
      <c r="D1620" s="446">
        <v>2012</v>
      </c>
      <c r="E1620" s="462">
        <v>2012</v>
      </c>
      <c r="F1620" s="462" t="s">
        <v>2572</v>
      </c>
      <c r="G1620" s="462" t="s">
        <v>20</v>
      </c>
      <c r="H1620" s="464"/>
      <c r="I1620" s="464" t="s">
        <v>20</v>
      </c>
      <c r="J1620" s="464"/>
      <c r="K1620" s="464"/>
      <c r="L1620" s="464"/>
      <c r="M1620" s="464"/>
      <c r="N1620" s="464"/>
      <c r="O1620" s="464"/>
      <c r="P1620" s="464"/>
      <c r="Q1620" s="464"/>
      <c r="R1620" s="464"/>
      <c r="S1620" s="464"/>
      <c r="T1620" s="464"/>
      <c r="U1620" s="464"/>
      <c r="V1620" s="464"/>
      <c r="W1620" s="464"/>
      <c r="X1620" s="467"/>
    </row>
    <row r="1621" spans="1:24">
      <c r="A1621" s="490">
        <v>1618</v>
      </c>
      <c r="B1621" s="474" t="s">
        <v>692</v>
      </c>
      <c r="C1621" s="446" t="s">
        <v>695</v>
      </c>
      <c r="D1621" s="446">
        <v>2017</v>
      </c>
      <c r="E1621" s="462" t="s">
        <v>19</v>
      </c>
      <c r="F1621" s="462" t="s">
        <v>2572</v>
      </c>
      <c r="G1621" s="462" t="s">
        <v>20</v>
      </c>
      <c r="H1621" s="464"/>
      <c r="I1621" s="464" t="s">
        <v>20</v>
      </c>
      <c r="J1621" s="464"/>
      <c r="K1621" s="464"/>
      <c r="L1621" s="464"/>
      <c r="M1621" s="464"/>
      <c r="N1621" s="464"/>
      <c r="O1621" s="464"/>
      <c r="P1621" s="464"/>
      <c r="Q1621" s="464"/>
      <c r="R1621" s="464"/>
      <c r="S1621" s="464"/>
      <c r="T1621" s="464"/>
      <c r="U1621" s="464"/>
      <c r="V1621" s="464"/>
      <c r="W1621" s="464"/>
      <c r="X1621" s="467"/>
    </row>
    <row r="1622" spans="1:24">
      <c r="A1622" s="490">
        <v>1619</v>
      </c>
      <c r="B1622" s="474" t="s">
        <v>692</v>
      </c>
      <c r="C1622" s="446" t="s">
        <v>696</v>
      </c>
      <c r="D1622" s="446">
        <v>2012</v>
      </c>
      <c r="E1622" s="462">
        <v>2019</v>
      </c>
      <c r="F1622" s="462" t="s">
        <v>2572</v>
      </c>
      <c r="G1622" s="462" t="s">
        <v>20</v>
      </c>
      <c r="H1622" s="464"/>
      <c r="I1622" s="464" t="s">
        <v>20</v>
      </c>
      <c r="J1622" s="464"/>
      <c r="K1622" s="464"/>
      <c r="L1622" s="464"/>
      <c r="M1622" s="464"/>
      <c r="N1622" s="464"/>
      <c r="O1622" s="464"/>
      <c r="P1622" s="464"/>
      <c r="Q1622" s="464"/>
      <c r="R1622" s="464"/>
      <c r="S1622" s="464"/>
      <c r="T1622" s="464"/>
      <c r="U1622" s="464"/>
      <c r="V1622" s="464"/>
      <c r="W1622" s="464"/>
      <c r="X1622" s="467"/>
    </row>
    <row r="1623" spans="1:24">
      <c r="A1623" s="490">
        <v>1620</v>
      </c>
      <c r="B1623" s="474" t="s">
        <v>692</v>
      </c>
      <c r="C1623" s="446" t="s">
        <v>698</v>
      </c>
      <c r="D1623" s="446">
        <v>2010</v>
      </c>
      <c r="E1623" s="462">
        <v>2018</v>
      </c>
      <c r="F1623" s="462" t="s">
        <v>2572</v>
      </c>
      <c r="G1623" s="468" t="s">
        <v>20</v>
      </c>
      <c r="H1623" s="464"/>
      <c r="I1623" s="464" t="s">
        <v>20</v>
      </c>
      <c r="J1623" s="464"/>
      <c r="K1623" s="464"/>
      <c r="L1623" s="464"/>
      <c r="M1623" s="464"/>
      <c r="N1623" s="464"/>
      <c r="O1623" s="464"/>
      <c r="P1623" s="464"/>
      <c r="Q1623" s="464"/>
      <c r="R1623" s="464"/>
      <c r="S1623" s="464"/>
      <c r="T1623" s="464"/>
      <c r="U1623" s="464"/>
      <c r="V1623" s="464"/>
      <c r="W1623" s="464"/>
      <c r="X1623" s="467"/>
    </row>
    <row r="1624" spans="1:24">
      <c r="A1624" s="490">
        <v>1621</v>
      </c>
      <c r="B1624" s="474" t="s">
        <v>692</v>
      </c>
      <c r="C1624" s="446" t="s">
        <v>698</v>
      </c>
      <c r="D1624" s="446">
        <v>2018</v>
      </c>
      <c r="E1624" s="462" t="s">
        <v>19</v>
      </c>
      <c r="F1624" s="462" t="s">
        <v>2572</v>
      </c>
      <c r="G1624" s="462" t="s">
        <v>20</v>
      </c>
      <c r="H1624" s="464"/>
      <c r="I1624" s="464" t="s">
        <v>20</v>
      </c>
      <c r="J1624" s="464"/>
      <c r="K1624" s="464"/>
      <c r="L1624" s="464"/>
      <c r="M1624" s="464"/>
      <c r="N1624" s="464"/>
      <c r="O1624" s="464"/>
      <c r="P1624" s="464"/>
      <c r="Q1624" s="464"/>
      <c r="R1624" s="464"/>
      <c r="S1624" s="464"/>
      <c r="T1624" s="464"/>
      <c r="U1624" s="464"/>
      <c r="V1624" s="464"/>
      <c r="W1624" s="464"/>
      <c r="X1624" s="467"/>
    </row>
    <row r="1625" spans="1:24">
      <c r="A1625" s="490">
        <v>1622</v>
      </c>
      <c r="B1625" s="474" t="s">
        <v>692</v>
      </c>
      <c r="C1625" s="446" t="s">
        <v>762</v>
      </c>
      <c r="D1625" s="446">
        <v>2018</v>
      </c>
      <c r="E1625" s="462" t="s">
        <v>19</v>
      </c>
      <c r="F1625" s="462" t="s">
        <v>2572</v>
      </c>
      <c r="G1625" s="462" t="s">
        <v>20</v>
      </c>
      <c r="H1625" s="464"/>
      <c r="I1625" s="464" t="s">
        <v>20</v>
      </c>
      <c r="J1625" s="464"/>
      <c r="K1625" s="464"/>
      <c r="L1625" s="464"/>
      <c r="M1625" s="464"/>
      <c r="N1625" s="464"/>
      <c r="O1625" s="464"/>
      <c r="P1625" s="464"/>
      <c r="Q1625" s="464"/>
      <c r="R1625" s="464"/>
      <c r="S1625" s="464"/>
      <c r="T1625" s="464"/>
      <c r="U1625" s="464"/>
      <c r="V1625" s="464"/>
      <c r="W1625" s="464"/>
      <c r="X1625" s="467"/>
    </row>
    <row r="1626" spans="1:24">
      <c r="A1626" s="490">
        <v>1623</v>
      </c>
      <c r="B1626" s="474" t="s">
        <v>692</v>
      </c>
      <c r="C1626" s="446" t="s">
        <v>1573</v>
      </c>
      <c r="D1626" s="446">
        <v>2007</v>
      </c>
      <c r="E1626" s="462">
        <v>2016</v>
      </c>
      <c r="F1626" s="462" t="s">
        <v>2572</v>
      </c>
      <c r="G1626" s="468" t="s">
        <v>20</v>
      </c>
      <c r="H1626" s="464"/>
      <c r="I1626" s="464" t="s">
        <v>20</v>
      </c>
      <c r="J1626" s="464"/>
      <c r="K1626" s="464"/>
      <c r="L1626" s="464"/>
      <c r="M1626" s="464"/>
      <c r="N1626" s="464"/>
      <c r="O1626" s="464"/>
      <c r="P1626" s="464"/>
      <c r="Q1626" s="464"/>
      <c r="R1626" s="464"/>
      <c r="S1626" s="464"/>
      <c r="T1626" s="464"/>
      <c r="U1626" s="464"/>
      <c r="V1626" s="464"/>
      <c r="W1626" s="464"/>
      <c r="X1626" s="467"/>
    </row>
    <row r="1627" spans="1:24">
      <c r="A1627" s="490">
        <v>1624</v>
      </c>
      <c r="B1627" s="474" t="s">
        <v>692</v>
      </c>
      <c r="C1627" s="446" t="s">
        <v>700</v>
      </c>
      <c r="D1627" s="446">
        <v>2017</v>
      </c>
      <c r="E1627" s="462" t="s">
        <v>19</v>
      </c>
      <c r="F1627" s="462" t="s">
        <v>2572</v>
      </c>
      <c r="G1627" s="462" t="s">
        <v>20</v>
      </c>
      <c r="H1627" s="464"/>
      <c r="I1627" s="464" t="s">
        <v>20</v>
      </c>
      <c r="J1627" s="464"/>
      <c r="K1627" s="464"/>
      <c r="L1627" s="464"/>
      <c r="M1627" s="464"/>
      <c r="N1627" s="464"/>
      <c r="O1627" s="464"/>
      <c r="P1627" s="464"/>
      <c r="Q1627" s="464"/>
      <c r="R1627" s="464"/>
      <c r="S1627" s="464"/>
      <c r="T1627" s="464"/>
      <c r="U1627" s="464"/>
      <c r="V1627" s="464"/>
      <c r="W1627" s="464"/>
      <c r="X1627" s="467"/>
    </row>
    <row r="1628" spans="1:24">
      <c r="A1628" s="490">
        <v>1625</v>
      </c>
      <c r="B1628" s="474" t="s">
        <v>692</v>
      </c>
      <c r="C1628" s="446" t="s">
        <v>1327</v>
      </c>
      <c r="D1628" s="446">
        <v>2017</v>
      </c>
      <c r="E1628" s="462" t="s">
        <v>19</v>
      </c>
      <c r="F1628" s="462" t="s">
        <v>2572</v>
      </c>
      <c r="G1628" s="462" t="s">
        <v>20</v>
      </c>
      <c r="H1628" s="464"/>
      <c r="I1628" s="464" t="s">
        <v>20</v>
      </c>
      <c r="J1628" s="464"/>
      <c r="K1628" s="464"/>
      <c r="L1628" s="464"/>
      <c r="M1628" s="464"/>
      <c r="N1628" s="464"/>
      <c r="O1628" s="464"/>
      <c r="P1628" s="464"/>
      <c r="Q1628" s="464"/>
      <c r="R1628" s="464"/>
      <c r="S1628" s="464"/>
      <c r="T1628" s="464"/>
      <c r="U1628" s="464"/>
      <c r="V1628" s="464"/>
      <c r="W1628" s="464"/>
      <c r="X1628" s="467"/>
    </row>
    <row r="1629" spans="1:24">
      <c r="A1629" s="490">
        <v>1626</v>
      </c>
      <c r="B1629" s="474" t="s">
        <v>692</v>
      </c>
      <c r="C1629" s="446" t="s">
        <v>1328</v>
      </c>
      <c r="D1629" s="446">
        <v>2017</v>
      </c>
      <c r="E1629" s="462" t="s">
        <v>19</v>
      </c>
      <c r="F1629" s="462" t="s">
        <v>2572</v>
      </c>
      <c r="G1629" s="462" t="s">
        <v>20</v>
      </c>
      <c r="H1629" s="464"/>
      <c r="I1629" s="464" t="s">
        <v>20</v>
      </c>
      <c r="J1629" s="464"/>
      <c r="K1629" s="464"/>
      <c r="L1629" s="464"/>
      <c r="M1629" s="464"/>
      <c r="N1629" s="464"/>
      <c r="O1629" s="464"/>
      <c r="P1629" s="464"/>
      <c r="Q1629" s="464"/>
      <c r="R1629" s="464"/>
      <c r="S1629" s="464"/>
      <c r="T1629" s="464"/>
      <c r="U1629" s="464"/>
      <c r="V1629" s="464"/>
      <c r="W1629" s="464"/>
      <c r="X1629" s="467"/>
    </row>
    <row r="1630" spans="1:24">
      <c r="A1630" s="490">
        <v>1627</v>
      </c>
      <c r="B1630" s="474" t="s">
        <v>692</v>
      </c>
      <c r="C1630" s="446" t="s">
        <v>701</v>
      </c>
      <c r="D1630" s="446">
        <v>2009</v>
      </c>
      <c r="E1630" s="462">
        <v>2018</v>
      </c>
      <c r="F1630" s="462" t="s">
        <v>2572</v>
      </c>
      <c r="G1630" s="468" t="s">
        <v>20</v>
      </c>
      <c r="H1630" s="464"/>
      <c r="I1630" s="464" t="s">
        <v>20</v>
      </c>
      <c r="J1630" s="464"/>
      <c r="K1630" s="464"/>
      <c r="L1630" s="464"/>
      <c r="M1630" s="464"/>
      <c r="N1630" s="464"/>
      <c r="O1630" s="464"/>
      <c r="P1630" s="464"/>
      <c r="Q1630" s="464"/>
      <c r="R1630" s="464"/>
      <c r="S1630" s="464"/>
      <c r="T1630" s="464"/>
      <c r="U1630" s="464"/>
      <c r="V1630" s="464"/>
      <c r="W1630" s="464"/>
      <c r="X1630" s="467"/>
    </row>
    <row r="1631" spans="1:24">
      <c r="A1631" s="490">
        <v>1628</v>
      </c>
      <c r="B1631" s="474" t="s">
        <v>692</v>
      </c>
      <c r="C1631" s="446" t="s">
        <v>703</v>
      </c>
      <c r="D1631" s="446">
        <v>2007</v>
      </c>
      <c r="E1631" s="462">
        <v>2016</v>
      </c>
      <c r="F1631" s="462" t="s">
        <v>2572</v>
      </c>
      <c r="G1631" s="468" t="s">
        <v>20</v>
      </c>
      <c r="H1631" s="464"/>
      <c r="I1631" s="464" t="s">
        <v>20</v>
      </c>
      <c r="J1631" s="464"/>
      <c r="K1631" s="464"/>
      <c r="L1631" s="464"/>
      <c r="M1631" s="464"/>
      <c r="N1631" s="464"/>
      <c r="O1631" s="464"/>
      <c r="P1631" s="464"/>
      <c r="Q1631" s="464"/>
      <c r="R1631" s="464"/>
      <c r="S1631" s="464"/>
      <c r="T1631" s="464"/>
      <c r="U1631" s="464"/>
      <c r="V1631" s="464"/>
      <c r="W1631" s="464"/>
      <c r="X1631" s="467"/>
    </row>
    <row r="1632" spans="1:24">
      <c r="A1632" s="490">
        <v>1629</v>
      </c>
      <c r="B1632" s="474" t="s">
        <v>692</v>
      </c>
      <c r="C1632" s="446" t="s">
        <v>704</v>
      </c>
      <c r="D1632" s="446">
        <v>2005</v>
      </c>
      <c r="E1632" s="462">
        <v>2014</v>
      </c>
      <c r="F1632" s="462" t="s">
        <v>2572</v>
      </c>
      <c r="G1632" s="468" t="s">
        <v>20</v>
      </c>
      <c r="H1632" s="464"/>
      <c r="I1632" s="464" t="s">
        <v>20</v>
      </c>
      <c r="J1632" s="464"/>
      <c r="K1632" s="464"/>
      <c r="L1632" s="464"/>
      <c r="M1632" s="464"/>
      <c r="N1632" s="464"/>
      <c r="O1632" s="464"/>
      <c r="P1632" s="464"/>
      <c r="Q1632" s="464"/>
      <c r="R1632" s="464"/>
      <c r="S1632" s="464"/>
      <c r="T1632" s="464"/>
      <c r="U1632" s="464"/>
      <c r="V1632" s="464"/>
      <c r="W1632" s="464"/>
      <c r="X1632" s="467"/>
    </row>
    <row r="1633" spans="1:24">
      <c r="A1633" s="490">
        <v>1630</v>
      </c>
      <c r="B1633" s="474" t="s">
        <v>692</v>
      </c>
      <c r="C1633" s="446" t="s">
        <v>704</v>
      </c>
      <c r="D1633" s="446">
        <v>2015</v>
      </c>
      <c r="E1633" s="462">
        <v>2017</v>
      </c>
      <c r="F1633" s="462" t="s">
        <v>2572</v>
      </c>
      <c r="G1633" s="468" t="s">
        <v>20</v>
      </c>
      <c r="H1633" s="464"/>
      <c r="I1633" s="464" t="s">
        <v>20</v>
      </c>
      <c r="J1633" s="464"/>
      <c r="K1633" s="464"/>
      <c r="L1633" s="464"/>
      <c r="M1633" s="464"/>
      <c r="N1633" s="464"/>
      <c r="O1633" s="464"/>
      <c r="P1633" s="464"/>
      <c r="Q1633" s="464"/>
      <c r="R1633" s="464"/>
      <c r="S1633" s="464"/>
      <c r="T1633" s="464"/>
      <c r="U1633" s="464"/>
      <c r="V1633" s="464"/>
      <c r="W1633" s="464"/>
      <c r="X1633" s="467"/>
    </row>
    <row r="1634" spans="1:24">
      <c r="A1634" s="490">
        <v>1631</v>
      </c>
      <c r="B1634" s="474" t="s">
        <v>692</v>
      </c>
      <c r="C1634" s="446" t="s">
        <v>704</v>
      </c>
      <c r="D1634" s="478">
        <v>2016</v>
      </c>
      <c r="E1634" s="478" t="s">
        <v>19</v>
      </c>
      <c r="F1634" s="462" t="s">
        <v>2572</v>
      </c>
      <c r="G1634" s="468" t="s">
        <v>20</v>
      </c>
      <c r="H1634" s="464"/>
      <c r="I1634" s="464" t="s">
        <v>20</v>
      </c>
      <c r="J1634" s="464"/>
      <c r="K1634" s="464"/>
      <c r="L1634" s="464"/>
      <c r="M1634" s="464"/>
      <c r="N1634" s="464"/>
      <c r="O1634" s="464"/>
      <c r="P1634" s="464"/>
      <c r="Q1634" s="464"/>
      <c r="R1634" s="464"/>
      <c r="S1634" s="464"/>
      <c r="T1634" s="464"/>
      <c r="U1634" s="464"/>
      <c r="V1634" s="464"/>
      <c r="W1634" s="464"/>
      <c r="X1634" s="467"/>
    </row>
    <row r="1635" spans="1:24">
      <c r="A1635" s="490">
        <v>1632</v>
      </c>
      <c r="B1635" s="474" t="s">
        <v>1908</v>
      </c>
      <c r="C1635" s="446" t="s">
        <v>1909</v>
      </c>
      <c r="D1635" s="446">
        <v>2020</v>
      </c>
      <c r="E1635" s="446" t="s">
        <v>19</v>
      </c>
      <c r="F1635" s="446" t="s">
        <v>1990</v>
      </c>
      <c r="G1635" s="464"/>
      <c r="H1635" s="464"/>
      <c r="I1635" s="464" t="s">
        <v>20</v>
      </c>
      <c r="J1635" s="464" t="s">
        <v>20</v>
      </c>
      <c r="K1635" s="464" t="s">
        <v>20</v>
      </c>
      <c r="L1635" s="464" t="s">
        <v>20</v>
      </c>
      <c r="M1635" s="464" t="s">
        <v>20</v>
      </c>
      <c r="N1635" s="464" t="s">
        <v>25</v>
      </c>
      <c r="O1635" s="464" t="s">
        <v>25</v>
      </c>
      <c r="P1635" s="464" t="s">
        <v>25</v>
      </c>
      <c r="Q1635" s="464" t="s">
        <v>25</v>
      </c>
      <c r="R1635" s="464" t="s">
        <v>25</v>
      </c>
      <c r="S1635" s="464" t="s">
        <v>25</v>
      </c>
      <c r="T1635" s="464" t="s">
        <v>25</v>
      </c>
      <c r="U1635" s="464" t="s">
        <v>25</v>
      </c>
      <c r="V1635" s="464" t="s">
        <v>25</v>
      </c>
      <c r="W1635" s="464" t="s">
        <v>25</v>
      </c>
      <c r="X1635" s="467" t="s">
        <v>25</v>
      </c>
    </row>
    <row r="1636" spans="1:24">
      <c r="A1636" s="490">
        <v>1633</v>
      </c>
      <c r="B1636" s="482" t="s">
        <v>2623</v>
      </c>
      <c r="C1636" s="464" t="s">
        <v>2624</v>
      </c>
      <c r="D1636" s="478">
        <v>2023</v>
      </c>
      <c r="E1636" s="478" t="s">
        <v>19</v>
      </c>
      <c r="F1636" s="464" t="s">
        <v>2000</v>
      </c>
      <c r="G1636" s="464" t="s">
        <v>25</v>
      </c>
      <c r="H1636" s="464" t="s">
        <v>25</v>
      </c>
      <c r="I1636" s="464" t="s">
        <v>20</v>
      </c>
      <c r="J1636" s="464" t="s">
        <v>25</v>
      </c>
      <c r="K1636" s="464" t="s">
        <v>25</v>
      </c>
      <c r="L1636" s="464" t="s">
        <v>25</v>
      </c>
      <c r="M1636" s="464" t="s">
        <v>25</v>
      </c>
      <c r="N1636" s="464" t="s">
        <v>25</v>
      </c>
      <c r="O1636" s="464" t="s">
        <v>25</v>
      </c>
      <c r="P1636" s="464" t="s">
        <v>25</v>
      </c>
      <c r="Q1636" s="464" t="s">
        <v>20</v>
      </c>
      <c r="R1636" s="464" t="s">
        <v>20</v>
      </c>
      <c r="S1636" s="464" t="s">
        <v>25</v>
      </c>
      <c r="T1636" s="464" t="s">
        <v>25</v>
      </c>
      <c r="U1636" s="464" t="s">
        <v>25</v>
      </c>
      <c r="V1636" s="464" t="s">
        <v>25</v>
      </c>
      <c r="W1636" s="464" t="s">
        <v>25</v>
      </c>
      <c r="X1636" s="467" t="s">
        <v>25</v>
      </c>
    </row>
    <row r="1637" spans="1:24">
      <c r="A1637" s="490">
        <v>1634</v>
      </c>
      <c r="B1637" s="482" t="s">
        <v>2623</v>
      </c>
      <c r="C1637" s="464" t="s">
        <v>2625</v>
      </c>
      <c r="D1637" s="478">
        <v>2023</v>
      </c>
      <c r="E1637" s="478" t="s">
        <v>19</v>
      </c>
      <c r="F1637" s="464" t="s">
        <v>2000</v>
      </c>
      <c r="G1637" s="464" t="s">
        <v>25</v>
      </c>
      <c r="H1637" s="464" t="s">
        <v>25</v>
      </c>
      <c r="I1637" s="464" t="s">
        <v>20</v>
      </c>
      <c r="J1637" s="464" t="s">
        <v>25</v>
      </c>
      <c r="K1637" s="464" t="s">
        <v>25</v>
      </c>
      <c r="L1637" s="464" t="s">
        <v>25</v>
      </c>
      <c r="M1637" s="464" t="s">
        <v>25</v>
      </c>
      <c r="N1637" s="464" t="s">
        <v>25</v>
      </c>
      <c r="O1637" s="464" t="s">
        <v>25</v>
      </c>
      <c r="P1637" s="464" t="s">
        <v>25</v>
      </c>
      <c r="Q1637" s="464" t="s">
        <v>20</v>
      </c>
      <c r="R1637" s="464" t="s">
        <v>20</v>
      </c>
      <c r="S1637" s="464" t="s">
        <v>25</v>
      </c>
      <c r="T1637" s="464" t="s">
        <v>25</v>
      </c>
      <c r="U1637" s="464" t="s">
        <v>25</v>
      </c>
      <c r="V1637" s="464" t="s">
        <v>25</v>
      </c>
      <c r="W1637" s="464" t="s">
        <v>25</v>
      </c>
      <c r="X1637" s="467" t="s">
        <v>25</v>
      </c>
    </row>
    <row r="1638" spans="1:24" ht="13.8" thickBot="1">
      <c r="A1638" s="476">
        <v>1635</v>
      </c>
      <c r="B1638" s="489" t="s">
        <v>2623</v>
      </c>
      <c r="C1638" s="471" t="s">
        <v>2626</v>
      </c>
      <c r="D1638" s="479">
        <v>2023</v>
      </c>
      <c r="E1638" s="479" t="s">
        <v>19</v>
      </c>
      <c r="F1638" s="471" t="s">
        <v>2000</v>
      </c>
      <c r="G1638" s="471" t="s">
        <v>25</v>
      </c>
      <c r="H1638" s="471" t="s">
        <v>25</v>
      </c>
      <c r="I1638" s="471" t="s">
        <v>20</v>
      </c>
      <c r="J1638" s="471" t="s">
        <v>25</v>
      </c>
      <c r="K1638" s="471" t="s">
        <v>20</v>
      </c>
      <c r="L1638" s="471" t="s">
        <v>20</v>
      </c>
      <c r="M1638" s="471" t="s">
        <v>20</v>
      </c>
      <c r="N1638" s="471" t="s">
        <v>25</v>
      </c>
      <c r="O1638" s="471" t="s">
        <v>20</v>
      </c>
      <c r="P1638" s="471" t="s">
        <v>20</v>
      </c>
      <c r="Q1638" s="471" t="s">
        <v>20</v>
      </c>
      <c r="R1638" s="471" t="s">
        <v>20</v>
      </c>
      <c r="S1638" s="471" t="s">
        <v>25</v>
      </c>
      <c r="T1638" s="471" t="s">
        <v>25</v>
      </c>
      <c r="U1638" s="471" t="s">
        <v>20</v>
      </c>
      <c r="V1638" s="471" t="s">
        <v>20</v>
      </c>
      <c r="W1638" s="471" t="s">
        <v>25</v>
      </c>
      <c r="X1638" s="472" t="s">
        <v>25</v>
      </c>
    </row>
  </sheetData>
  <autoFilter ref="A3:Z166" xr:uid="{31F7479D-A5FA-430B-A5EC-4A0FBD8E854D}">
    <sortState xmlns:xlrd2="http://schemas.microsoft.com/office/spreadsheetml/2017/richdata2" ref="A4:Z1638">
      <sortCondition ref="B3:B166"/>
    </sortState>
  </autoFilter>
  <sortState xmlns:xlrd2="http://schemas.microsoft.com/office/spreadsheetml/2017/richdata2" ref="B4:Z166">
    <sortCondition ref="B4:B166"/>
    <sortCondition ref="C4:C166"/>
    <sortCondition ref="D4:D166"/>
  </sortState>
  <mergeCells count="3">
    <mergeCell ref="A1:X1"/>
    <mergeCell ref="A2:Q2"/>
    <mergeCell ref="R2:X2"/>
  </mergeCells>
  <conditionalFormatting sqref="I3:X3">
    <cfRule type="cellIs" dxfId="80" priority="3" operator="equal">
      <formula>0</formula>
    </cfRule>
    <cfRule type="cellIs" dxfId="79" priority="4" operator="equal">
      <formula>"+"</formula>
    </cfRule>
  </conditionalFormatting>
  <conditionalFormatting sqref="G1522:G1535 G1537:G1560 G1450:I1454 H1455:I1455 G1420 G1418 I1253 G1176:G1184 I1169:I1170 G1133 I1133 H1132:I1132 I1131 G1124:I1124 I1122:I1123 H1126:I1126 H1117:I1117 I1116 H1119:I1119 G1120 H1121:I1121 I1120 I1118 H1110:I1115 J1106 I1103 G927:G928 I925:I926 H883:I883 H873:I873 I831:I841 G533:I533 G542 H528:I532 H516:I520 H506:I506 H465:I465 G468:G469 G471 H442:I442 G454:I454 I453 H452:I452 I451 H450:I450 I435:I441 G419:G420 I410:I411 I379:I383 I372 I358 I350:I353 H349:I349 I334:I348 I1418:I1420 I1125 G1116 I534:I557 I507:I515">
    <cfRule type="cellIs" dxfId="76" priority="2" operator="equal">
      <formula>0</formula>
    </cfRule>
  </conditionalFormatting>
  <conditionalFormatting sqref="N1170 N1140 N1121 N1108 N1106">
    <cfRule type="cellIs" dxfId="75" priority="1" operator="equal">
      <formula>0</formula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8BECE-AD74-436F-A26A-98C2A49EE04E}">
  <dimension ref="B1:W197"/>
  <sheetViews>
    <sheetView zoomScaleNormal="100" workbookViewId="0">
      <selection activeCell="P2" sqref="P2:V2"/>
    </sheetView>
  </sheetViews>
  <sheetFormatPr defaultColWidth="9.109375" defaultRowHeight="13.2"/>
  <cols>
    <col min="1" max="1" width="0.44140625" style="90" customWidth="1"/>
    <col min="2" max="2" width="3.88671875" style="153" customWidth="1"/>
    <col min="3" max="4" width="22.33203125" style="90" customWidth="1"/>
    <col min="5" max="6" width="7.5546875" style="91" customWidth="1"/>
    <col min="7" max="22" width="5" style="98" customWidth="1"/>
    <col min="23" max="23" width="0" style="90" hidden="1" customWidth="1"/>
    <col min="24" max="16384" width="9.109375" style="90"/>
  </cols>
  <sheetData>
    <row r="1" spans="2:23" ht="54" customHeight="1" thickBot="1">
      <c r="B1" s="427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</row>
    <row r="2" spans="2:23" ht="22.5" customHeight="1" thickBot="1">
      <c r="B2" s="429" t="s">
        <v>1576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1">
        <v>45741</v>
      </c>
      <c r="Q2" s="432"/>
      <c r="R2" s="432"/>
      <c r="S2" s="432"/>
      <c r="T2" s="432"/>
      <c r="U2" s="432"/>
      <c r="V2" s="433"/>
    </row>
    <row r="3" spans="2:23" ht="19.5" customHeight="1" thickBot="1"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</row>
    <row r="4" spans="2:23" ht="135" customHeight="1" thickBot="1">
      <c r="B4" s="135" t="s">
        <v>1</v>
      </c>
      <c r="C4" s="136" t="s">
        <v>2</v>
      </c>
      <c r="D4" s="136" t="s">
        <v>3</v>
      </c>
      <c r="E4" s="136" t="s">
        <v>4</v>
      </c>
      <c r="F4" s="137" t="s">
        <v>5</v>
      </c>
      <c r="G4" s="360" t="s">
        <v>1791</v>
      </c>
      <c r="H4" s="360" t="s">
        <v>1792</v>
      </c>
      <c r="I4" s="360" t="s">
        <v>1793</v>
      </c>
      <c r="J4" s="360" t="s">
        <v>1794</v>
      </c>
      <c r="K4" s="360" t="s">
        <v>1579</v>
      </c>
      <c r="L4" s="360" t="s">
        <v>1795</v>
      </c>
      <c r="M4" s="360" t="s">
        <v>1796</v>
      </c>
      <c r="N4" s="360" t="s">
        <v>1797</v>
      </c>
      <c r="O4" s="360" t="s">
        <v>1798</v>
      </c>
      <c r="P4" s="360" t="s">
        <v>1799</v>
      </c>
      <c r="Q4" s="360" t="s">
        <v>1800</v>
      </c>
      <c r="R4" s="360" t="s">
        <v>1801</v>
      </c>
      <c r="S4" s="360" t="s">
        <v>1802</v>
      </c>
      <c r="T4" s="360" t="s">
        <v>1803</v>
      </c>
      <c r="U4" s="360" t="s">
        <v>1804</v>
      </c>
      <c r="V4" s="361" t="s">
        <v>1805</v>
      </c>
      <c r="W4"/>
    </row>
    <row r="5" spans="2:23" ht="19.5" customHeight="1">
      <c r="B5" s="118">
        <f t="shared" ref="B5:B20" si="0">ROW()-4</f>
        <v>1</v>
      </c>
      <c r="C5" s="362" t="s">
        <v>39</v>
      </c>
      <c r="D5" s="363" t="s">
        <v>1807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6" t="s">
        <v>20</v>
      </c>
      <c r="K5" s="126" t="s">
        <v>20</v>
      </c>
      <c r="L5" s="126" t="s">
        <v>20</v>
      </c>
      <c r="M5" s="126" t="s">
        <v>20</v>
      </c>
      <c r="N5" s="126" t="s">
        <v>20</v>
      </c>
      <c r="O5" s="126" t="s">
        <v>20</v>
      </c>
      <c r="P5" s="126" t="s">
        <v>20</v>
      </c>
      <c r="Q5" s="126"/>
      <c r="R5" s="126" t="s">
        <v>20</v>
      </c>
      <c r="S5" s="126" t="s">
        <v>20</v>
      </c>
      <c r="T5" s="126" t="s">
        <v>20</v>
      </c>
      <c r="U5" s="254" t="s">
        <v>20</v>
      </c>
      <c r="V5" s="336" t="s">
        <v>20</v>
      </c>
      <c r="W5"/>
    </row>
    <row r="6" spans="2:23" ht="19.5" customHeight="1">
      <c r="B6" s="121">
        <f t="shared" si="0"/>
        <v>2</v>
      </c>
      <c r="C6" s="357" t="s">
        <v>39</v>
      </c>
      <c r="D6" s="358" t="s">
        <v>1808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29" t="s">
        <v>20</v>
      </c>
      <c r="K6" s="129" t="s">
        <v>20</v>
      </c>
      <c r="L6" s="129"/>
      <c r="M6" s="129" t="s">
        <v>20</v>
      </c>
      <c r="N6" s="129" t="s">
        <v>20</v>
      </c>
      <c r="O6" s="129" t="s">
        <v>20</v>
      </c>
      <c r="P6" s="129" t="s">
        <v>20</v>
      </c>
      <c r="Q6" s="129"/>
      <c r="R6" s="129" t="s">
        <v>20</v>
      </c>
      <c r="S6" s="129" t="s">
        <v>20</v>
      </c>
      <c r="T6" s="129" t="s">
        <v>20</v>
      </c>
      <c r="U6" s="193"/>
      <c r="V6" s="182" t="s">
        <v>20</v>
      </c>
      <c r="W6"/>
    </row>
    <row r="7" spans="2:23" ht="19.5" customHeight="1">
      <c r="B7" s="121">
        <f t="shared" si="0"/>
        <v>3</v>
      </c>
      <c r="C7" s="357" t="s">
        <v>39</v>
      </c>
      <c r="D7" s="358" t="s">
        <v>1809</v>
      </c>
      <c r="E7" s="122">
        <v>2019</v>
      </c>
      <c r="F7" s="122" t="s">
        <v>19</v>
      </c>
      <c r="G7" s="129" t="s">
        <v>20</v>
      </c>
      <c r="H7" s="129" t="s">
        <v>20</v>
      </c>
      <c r="I7" s="129" t="s">
        <v>20</v>
      </c>
      <c r="J7" s="129"/>
      <c r="K7" s="129" t="s">
        <v>20</v>
      </c>
      <c r="L7" s="129"/>
      <c r="M7" s="129"/>
      <c r="N7" s="129"/>
      <c r="O7" s="129"/>
      <c r="P7" s="129"/>
      <c r="Q7" s="129"/>
      <c r="R7" s="129"/>
      <c r="S7" s="129"/>
      <c r="T7" s="129"/>
      <c r="U7" s="193"/>
      <c r="V7" s="182"/>
      <c r="W7"/>
    </row>
    <row r="8" spans="2:23" ht="19.5" customHeight="1">
      <c r="B8" s="121">
        <f t="shared" si="0"/>
        <v>4</v>
      </c>
      <c r="C8" s="357" t="s">
        <v>39</v>
      </c>
      <c r="D8" s="358" t="s">
        <v>1810</v>
      </c>
      <c r="E8" s="122">
        <v>2019</v>
      </c>
      <c r="F8" s="122" t="s">
        <v>19</v>
      </c>
      <c r="G8" s="129" t="s">
        <v>20</v>
      </c>
      <c r="H8" s="129" t="s">
        <v>20</v>
      </c>
      <c r="I8" s="129" t="s">
        <v>20</v>
      </c>
      <c r="J8" s="129" t="s">
        <v>20</v>
      </c>
      <c r="K8" s="129" t="s">
        <v>20</v>
      </c>
      <c r="L8" s="129" t="s">
        <v>20</v>
      </c>
      <c r="M8" s="129" t="s">
        <v>20</v>
      </c>
      <c r="N8" s="129" t="s">
        <v>20</v>
      </c>
      <c r="O8" s="129" t="s">
        <v>20</v>
      </c>
      <c r="P8" s="129" t="s">
        <v>20</v>
      </c>
      <c r="Q8" s="129"/>
      <c r="R8" s="129" t="s">
        <v>20</v>
      </c>
      <c r="S8" s="129" t="s">
        <v>20</v>
      </c>
      <c r="T8" s="129" t="s">
        <v>20</v>
      </c>
      <c r="U8" s="193" t="s">
        <v>20</v>
      </c>
      <c r="V8" s="182" t="s">
        <v>20</v>
      </c>
      <c r="W8"/>
    </row>
    <row r="9" spans="2:23" ht="19.5" customHeight="1">
      <c r="B9" s="121">
        <f t="shared" si="0"/>
        <v>5</v>
      </c>
      <c r="C9" s="359" t="s">
        <v>1585</v>
      </c>
      <c r="D9" s="358" t="s">
        <v>1811</v>
      </c>
      <c r="E9" s="122">
        <v>2015</v>
      </c>
      <c r="F9" s="122" t="s">
        <v>19</v>
      </c>
      <c r="G9" s="129"/>
      <c r="H9" s="129"/>
      <c r="I9" s="129" t="s">
        <v>20</v>
      </c>
      <c r="J9" s="129" t="s">
        <v>20</v>
      </c>
      <c r="K9" s="129"/>
      <c r="L9" s="129"/>
      <c r="M9" s="129" t="s">
        <v>20</v>
      </c>
      <c r="N9" s="129" t="s">
        <v>20</v>
      </c>
      <c r="O9" s="129" t="s">
        <v>20</v>
      </c>
      <c r="P9" s="129" t="s">
        <v>20</v>
      </c>
      <c r="Q9" s="129"/>
      <c r="R9" s="129" t="s">
        <v>20</v>
      </c>
      <c r="S9" s="129" t="s">
        <v>20</v>
      </c>
      <c r="T9" s="129" t="s">
        <v>20</v>
      </c>
      <c r="U9" s="193"/>
      <c r="V9" s="182" t="s">
        <v>20</v>
      </c>
      <c r="W9"/>
    </row>
    <row r="10" spans="2:23" ht="19.5" customHeight="1">
      <c r="B10" s="121">
        <f t="shared" si="0"/>
        <v>6</v>
      </c>
      <c r="C10" s="359" t="s">
        <v>1585</v>
      </c>
      <c r="D10" s="358" t="s">
        <v>1587</v>
      </c>
      <c r="E10" s="122">
        <v>2015</v>
      </c>
      <c r="F10" s="122" t="s">
        <v>19</v>
      </c>
      <c r="G10" s="129"/>
      <c r="H10" s="129"/>
      <c r="I10" s="129" t="s">
        <v>20</v>
      </c>
      <c r="J10" s="129" t="s">
        <v>20</v>
      </c>
      <c r="K10" s="129"/>
      <c r="L10" s="129"/>
      <c r="M10" s="129" t="s">
        <v>20</v>
      </c>
      <c r="N10" s="129" t="s">
        <v>20</v>
      </c>
      <c r="O10" s="129" t="s">
        <v>20</v>
      </c>
      <c r="P10" s="129" t="s">
        <v>20</v>
      </c>
      <c r="Q10" s="129"/>
      <c r="R10" s="129" t="s">
        <v>20</v>
      </c>
      <c r="S10" s="129" t="s">
        <v>20</v>
      </c>
      <c r="T10" s="129" t="s">
        <v>20</v>
      </c>
      <c r="U10" s="193"/>
      <c r="V10" s="182" t="s">
        <v>20</v>
      </c>
      <c r="W10"/>
    </row>
    <row r="11" spans="2:23" ht="19.5" customHeight="1">
      <c r="B11" s="121">
        <f t="shared" si="0"/>
        <v>7</v>
      </c>
      <c r="C11" s="359" t="s">
        <v>1585</v>
      </c>
      <c r="D11" s="358" t="s">
        <v>1588</v>
      </c>
      <c r="E11" s="122">
        <v>2015</v>
      </c>
      <c r="F11" s="122" t="s">
        <v>19</v>
      </c>
      <c r="G11" s="129"/>
      <c r="H11" s="129"/>
      <c r="I11" s="129" t="s">
        <v>20</v>
      </c>
      <c r="J11" s="129" t="s">
        <v>20</v>
      </c>
      <c r="K11" s="129"/>
      <c r="L11" s="129"/>
      <c r="M11" s="129" t="s">
        <v>20</v>
      </c>
      <c r="N11" s="129" t="s">
        <v>20</v>
      </c>
      <c r="O11" s="129" t="s">
        <v>20</v>
      </c>
      <c r="P11" s="129" t="s">
        <v>20</v>
      </c>
      <c r="Q11" s="129"/>
      <c r="R11" s="129" t="s">
        <v>20</v>
      </c>
      <c r="S11" s="129" t="s">
        <v>20</v>
      </c>
      <c r="T11" s="129" t="s">
        <v>20</v>
      </c>
      <c r="U11" s="193"/>
      <c r="V11" s="182" t="s">
        <v>20</v>
      </c>
      <c r="W11"/>
    </row>
    <row r="12" spans="2:23" ht="19.5" customHeight="1">
      <c r="B12" s="121">
        <f t="shared" si="0"/>
        <v>8</v>
      </c>
      <c r="C12" s="359" t="s">
        <v>102</v>
      </c>
      <c r="D12" s="358" t="s">
        <v>768</v>
      </c>
      <c r="E12" s="122">
        <v>2013</v>
      </c>
      <c r="F12" s="122" t="s">
        <v>19</v>
      </c>
      <c r="G12" s="129" t="s">
        <v>20</v>
      </c>
      <c r="H12" s="129" t="s">
        <v>20</v>
      </c>
      <c r="I12" s="129" t="s">
        <v>20</v>
      </c>
      <c r="J12" s="129" t="s">
        <v>20</v>
      </c>
      <c r="K12" s="129" t="s">
        <v>20</v>
      </c>
      <c r="L12" s="129"/>
      <c r="M12" s="129" t="s">
        <v>20</v>
      </c>
      <c r="N12" s="129" t="s">
        <v>20</v>
      </c>
      <c r="O12" s="129" t="s">
        <v>20</v>
      </c>
      <c r="P12" s="129" t="s">
        <v>20</v>
      </c>
      <c r="Q12" s="129"/>
      <c r="R12" s="129"/>
      <c r="S12" s="129" t="s">
        <v>20</v>
      </c>
      <c r="T12" s="129" t="s">
        <v>20</v>
      </c>
      <c r="U12" s="193"/>
      <c r="V12" s="182"/>
      <c r="W12"/>
    </row>
    <row r="13" spans="2:23" ht="19.5" customHeight="1">
      <c r="B13" s="121">
        <f t="shared" si="0"/>
        <v>9</v>
      </c>
      <c r="C13" s="359" t="s">
        <v>102</v>
      </c>
      <c r="D13" s="358" t="s">
        <v>1812</v>
      </c>
      <c r="E13" s="122">
        <v>2013</v>
      </c>
      <c r="F13" s="122" t="s">
        <v>19</v>
      </c>
      <c r="G13" s="129" t="s">
        <v>20</v>
      </c>
      <c r="H13" s="129" t="s">
        <v>20</v>
      </c>
      <c r="I13" s="129" t="s">
        <v>20</v>
      </c>
      <c r="J13" s="129" t="s">
        <v>20</v>
      </c>
      <c r="K13" s="129" t="s">
        <v>20</v>
      </c>
      <c r="L13" s="129"/>
      <c r="M13" s="129" t="s">
        <v>20</v>
      </c>
      <c r="N13" s="129" t="s">
        <v>20</v>
      </c>
      <c r="O13" s="129" t="s">
        <v>20</v>
      </c>
      <c r="P13" s="129" t="s">
        <v>20</v>
      </c>
      <c r="Q13" s="129"/>
      <c r="R13" s="129"/>
      <c r="S13" s="129" t="s">
        <v>20</v>
      </c>
      <c r="T13" s="129" t="s">
        <v>20</v>
      </c>
      <c r="U13" s="193"/>
      <c r="V13" s="182"/>
      <c r="W13"/>
    </row>
    <row r="14" spans="2:23" ht="19.5" customHeight="1">
      <c r="B14" s="121">
        <f t="shared" si="0"/>
        <v>10</v>
      </c>
      <c r="C14" s="359" t="s">
        <v>102</v>
      </c>
      <c r="D14" s="358" t="s">
        <v>1813</v>
      </c>
      <c r="E14" s="122">
        <v>2021</v>
      </c>
      <c r="F14" s="122" t="s">
        <v>19</v>
      </c>
      <c r="G14" s="129" t="s">
        <v>20</v>
      </c>
      <c r="H14" s="129" t="s">
        <v>20</v>
      </c>
      <c r="I14" s="129" t="s">
        <v>20</v>
      </c>
      <c r="J14" s="129"/>
      <c r="K14" s="129" t="s">
        <v>20</v>
      </c>
      <c r="L14" s="129"/>
      <c r="M14" s="129" t="s">
        <v>20</v>
      </c>
      <c r="N14" s="129" t="s">
        <v>20</v>
      </c>
      <c r="O14" s="129" t="s">
        <v>20</v>
      </c>
      <c r="P14" s="129" t="s">
        <v>20</v>
      </c>
      <c r="Q14" s="129" t="s">
        <v>20</v>
      </c>
      <c r="R14" s="129" t="s">
        <v>20</v>
      </c>
      <c r="S14" s="129"/>
      <c r="T14" s="129"/>
      <c r="U14" s="193"/>
      <c r="V14" s="182"/>
      <c r="W14"/>
    </row>
    <row r="15" spans="2:23" ht="19.5" customHeight="1">
      <c r="B15" s="121">
        <f t="shared" si="0"/>
        <v>11</v>
      </c>
      <c r="C15" s="359" t="s">
        <v>102</v>
      </c>
      <c r="D15" s="358" t="s">
        <v>1813</v>
      </c>
      <c r="E15" s="122">
        <v>2021</v>
      </c>
      <c r="F15" s="122" t="s">
        <v>19</v>
      </c>
      <c r="G15" s="129" t="s">
        <v>20</v>
      </c>
      <c r="H15" s="129"/>
      <c r="I15" s="129" t="s">
        <v>20</v>
      </c>
      <c r="J15" s="129"/>
      <c r="K15" s="129" t="s">
        <v>20</v>
      </c>
      <c r="L15" s="129"/>
      <c r="M15" s="129" t="s">
        <v>20</v>
      </c>
      <c r="N15" s="129" t="s">
        <v>20</v>
      </c>
      <c r="O15" s="129" t="s">
        <v>20</v>
      </c>
      <c r="P15" s="129" t="s">
        <v>20</v>
      </c>
      <c r="Q15" s="129" t="s">
        <v>20</v>
      </c>
      <c r="R15" s="129" t="s">
        <v>20</v>
      </c>
      <c r="S15" s="129"/>
      <c r="T15" s="129"/>
      <c r="U15" s="193"/>
      <c r="V15" s="182"/>
      <c r="W15"/>
    </row>
    <row r="16" spans="2:23" ht="19.5" customHeight="1">
      <c r="B16" s="121">
        <f t="shared" si="0"/>
        <v>12</v>
      </c>
      <c r="C16" s="359" t="s">
        <v>102</v>
      </c>
      <c r="D16" s="358" t="s">
        <v>1814</v>
      </c>
      <c r="E16" s="122">
        <v>2022</v>
      </c>
      <c r="F16" s="122" t="s">
        <v>19</v>
      </c>
      <c r="G16" s="129" t="s">
        <v>20</v>
      </c>
      <c r="H16" s="129"/>
      <c r="I16" s="129" t="s">
        <v>20</v>
      </c>
      <c r="J16" s="129"/>
      <c r="K16" s="129" t="s">
        <v>20</v>
      </c>
      <c r="L16" s="129"/>
      <c r="M16" s="129" t="s">
        <v>20</v>
      </c>
      <c r="N16" s="129" t="s">
        <v>20</v>
      </c>
      <c r="O16" s="129" t="s">
        <v>20</v>
      </c>
      <c r="P16" s="129" t="s">
        <v>20</v>
      </c>
      <c r="Q16" s="129" t="s">
        <v>20</v>
      </c>
      <c r="R16" s="129" t="s">
        <v>20</v>
      </c>
      <c r="S16" s="129"/>
      <c r="T16" s="129"/>
      <c r="U16" s="193"/>
      <c r="V16" s="182"/>
      <c r="W16"/>
    </row>
    <row r="17" spans="2:23" ht="19.5" customHeight="1">
      <c r="B17" s="121">
        <f t="shared" si="0"/>
        <v>13</v>
      </c>
      <c r="C17" s="359" t="s">
        <v>102</v>
      </c>
      <c r="D17" s="358" t="s">
        <v>770</v>
      </c>
      <c r="E17" s="122">
        <v>2014</v>
      </c>
      <c r="F17" s="122">
        <v>2020</v>
      </c>
      <c r="G17" s="129" t="s">
        <v>20</v>
      </c>
      <c r="H17" s="129"/>
      <c r="I17" s="129"/>
      <c r="J17" s="129"/>
      <c r="K17" s="129" t="s"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93"/>
      <c r="V17" s="182"/>
      <c r="W17"/>
    </row>
    <row r="18" spans="2:23" ht="19.5" customHeight="1">
      <c r="B18" s="121">
        <f t="shared" si="0"/>
        <v>14</v>
      </c>
      <c r="C18" s="359" t="s">
        <v>102</v>
      </c>
      <c r="D18" s="358" t="s">
        <v>1815</v>
      </c>
      <c r="E18" s="122">
        <v>2021</v>
      </c>
      <c r="F18" s="122" t="s">
        <v>19</v>
      </c>
      <c r="G18" s="129" t="s">
        <v>20</v>
      </c>
      <c r="H18" s="129"/>
      <c r="I18" s="129" t="s">
        <v>20</v>
      </c>
      <c r="J18" s="129"/>
      <c r="K18" s="129" t="s">
        <v>20</v>
      </c>
      <c r="L18" s="129"/>
      <c r="M18" s="129" t="s">
        <v>20</v>
      </c>
      <c r="N18" s="129" t="s">
        <v>20</v>
      </c>
      <c r="O18" s="129" t="s">
        <v>20</v>
      </c>
      <c r="P18" s="129" t="s">
        <v>20</v>
      </c>
      <c r="Q18" s="129" t="s">
        <v>20</v>
      </c>
      <c r="R18" s="129" t="s">
        <v>20</v>
      </c>
      <c r="S18" s="129"/>
      <c r="T18" s="129"/>
      <c r="U18" s="193"/>
      <c r="V18" s="182"/>
      <c r="W18"/>
    </row>
    <row r="19" spans="2:23" ht="19.5" customHeight="1">
      <c r="B19" s="121">
        <f t="shared" si="0"/>
        <v>15</v>
      </c>
      <c r="C19" s="359" t="s">
        <v>102</v>
      </c>
      <c r="D19" s="358" t="s">
        <v>1816</v>
      </c>
      <c r="E19" s="122">
        <v>2022</v>
      </c>
      <c r="F19" s="122" t="s">
        <v>19</v>
      </c>
      <c r="G19" s="129" t="s">
        <v>20</v>
      </c>
      <c r="H19" s="129"/>
      <c r="I19" s="129" t="s">
        <v>20</v>
      </c>
      <c r="J19" s="129"/>
      <c r="K19" s="129" t="s">
        <v>20</v>
      </c>
      <c r="L19" s="129"/>
      <c r="M19" s="129" t="s">
        <v>20</v>
      </c>
      <c r="N19" s="129" t="s">
        <v>20</v>
      </c>
      <c r="O19" s="129" t="s">
        <v>20</v>
      </c>
      <c r="P19" s="129" t="s">
        <v>20</v>
      </c>
      <c r="Q19" s="129" t="s">
        <v>20</v>
      </c>
      <c r="R19" s="129" t="s">
        <v>20</v>
      </c>
      <c r="S19" s="129"/>
      <c r="T19" s="129"/>
      <c r="U19" s="193"/>
      <c r="V19" s="182"/>
      <c r="W19"/>
    </row>
    <row r="20" spans="2:23" ht="19.5" customHeight="1">
      <c r="B20" s="121">
        <f t="shared" si="0"/>
        <v>16</v>
      </c>
      <c r="C20" s="359" t="s">
        <v>102</v>
      </c>
      <c r="D20" s="358" t="s">
        <v>1817</v>
      </c>
      <c r="E20" s="179">
        <v>2020</v>
      </c>
      <c r="F20" s="122" t="s">
        <v>19</v>
      </c>
      <c r="G20" s="129" t="s">
        <v>20</v>
      </c>
      <c r="H20" s="129" t="s">
        <v>20</v>
      </c>
      <c r="I20" s="129" t="s">
        <v>20</v>
      </c>
      <c r="J20" s="129"/>
      <c r="K20" s="129" t="s">
        <v>20</v>
      </c>
      <c r="L20" s="129"/>
      <c r="M20" s="129" t="s">
        <v>20</v>
      </c>
      <c r="N20" s="129" t="s">
        <v>20</v>
      </c>
      <c r="O20" s="129" t="s">
        <v>20</v>
      </c>
      <c r="P20" s="129" t="s">
        <v>20</v>
      </c>
      <c r="Q20" s="129"/>
      <c r="R20" s="129"/>
      <c r="S20" s="129" t="s">
        <v>20</v>
      </c>
      <c r="T20" s="129" t="s">
        <v>20</v>
      </c>
      <c r="U20" s="193"/>
      <c r="V20" s="182"/>
      <c r="W20"/>
    </row>
    <row r="21" spans="2:23" ht="19.5" customHeight="1">
      <c r="B21" s="121">
        <f>ROW()-4</f>
        <v>17</v>
      </c>
      <c r="C21" s="359" t="s">
        <v>1696</v>
      </c>
      <c r="D21" s="358" t="s">
        <v>1596</v>
      </c>
      <c r="E21" s="179">
        <v>2022</v>
      </c>
      <c r="F21" s="122" t="s">
        <v>19</v>
      </c>
      <c r="G21" s="129" t="s">
        <v>20</v>
      </c>
      <c r="H21" s="129"/>
      <c r="I21" s="129" t="s">
        <v>20</v>
      </c>
      <c r="J21" s="129"/>
      <c r="K21" s="129" t="s">
        <v>20</v>
      </c>
      <c r="L21" s="129"/>
      <c r="M21" s="129" t="s">
        <v>20</v>
      </c>
      <c r="N21" s="129" t="s">
        <v>20</v>
      </c>
      <c r="O21" s="129" t="s">
        <v>20</v>
      </c>
      <c r="P21" s="129" t="s">
        <v>20</v>
      </c>
      <c r="Q21" s="129"/>
      <c r="R21" s="129"/>
      <c r="S21" s="129" t="s">
        <v>20</v>
      </c>
      <c r="T21" s="129" t="s">
        <v>20</v>
      </c>
      <c r="U21" s="193"/>
      <c r="V21" s="182" t="s">
        <v>20</v>
      </c>
      <c r="W21"/>
    </row>
    <row r="22" spans="2:23" ht="19.5" customHeight="1" thickBot="1">
      <c r="B22" s="163">
        <f>ROW()-4</f>
        <v>18</v>
      </c>
      <c r="C22" s="364" t="s">
        <v>1696</v>
      </c>
      <c r="D22" s="365" t="s">
        <v>1818</v>
      </c>
      <c r="E22" s="125">
        <v>2019</v>
      </c>
      <c r="F22" s="154" t="s">
        <v>19</v>
      </c>
      <c r="G22" s="156" t="s">
        <v>20</v>
      </c>
      <c r="H22" s="156" t="s">
        <v>25</v>
      </c>
      <c r="I22" s="156" t="s">
        <v>20</v>
      </c>
      <c r="J22" s="156" t="s">
        <v>20</v>
      </c>
      <c r="K22" s="156" t="s">
        <v>20</v>
      </c>
      <c r="L22" s="156" t="s">
        <v>25</v>
      </c>
      <c r="M22" s="156" t="s">
        <v>20</v>
      </c>
      <c r="N22" s="156" t="s">
        <v>20</v>
      </c>
      <c r="O22" s="156" t="s">
        <v>20</v>
      </c>
      <c r="P22" s="156" t="s">
        <v>20</v>
      </c>
      <c r="Q22" s="156" t="s">
        <v>25</v>
      </c>
      <c r="R22" s="156" t="s">
        <v>25</v>
      </c>
      <c r="S22" s="156" t="s">
        <v>20</v>
      </c>
      <c r="T22" s="156" t="s">
        <v>20</v>
      </c>
      <c r="U22" s="375" t="s">
        <v>25</v>
      </c>
      <c r="V22" s="184" t="s">
        <v>20</v>
      </c>
      <c r="W22"/>
    </row>
    <row r="23" spans="2:23" ht="135" customHeight="1" thickBot="1">
      <c r="B23" s="135" t="s">
        <v>1</v>
      </c>
      <c r="C23" s="136" t="s">
        <v>2</v>
      </c>
      <c r="D23" s="136" t="s">
        <v>3</v>
      </c>
      <c r="E23" s="136" t="s">
        <v>4</v>
      </c>
      <c r="F23" s="137" t="s">
        <v>5</v>
      </c>
      <c r="G23" s="360" t="s">
        <v>1791</v>
      </c>
      <c r="H23" s="360" t="s">
        <v>1792</v>
      </c>
      <c r="I23" s="360" t="s">
        <v>1793</v>
      </c>
      <c r="J23" s="360" t="s">
        <v>1794</v>
      </c>
      <c r="K23" s="360" t="s">
        <v>1579</v>
      </c>
      <c r="L23" s="360" t="s">
        <v>1795</v>
      </c>
      <c r="M23" s="360" t="s">
        <v>1796</v>
      </c>
      <c r="N23" s="360" t="s">
        <v>1797</v>
      </c>
      <c r="O23" s="360" t="s">
        <v>1798</v>
      </c>
      <c r="P23" s="360" t="s">
        <v>1799</v>
      </c>
      <c r="Q23" s="360" t="s">
        <v>1800</v>
      </c>
      <c r="R23" s="360" t="s">
        <v>1801</v>
      </c>
      <c r="S23" s="360" t="s">
        <v>1802</v>
      </c>
      <c r="T23" s="360" t="s">
        <v>1803</v>
      </c>
      <c r="U23" s="360" t="s">
        <v>1804</v>
      </c>
      <c r="V23" s="361" t="s">
        <v>1805</v>
      </c>
      <c r="W23">
        <v>1</v>
      </c>
    </row>
    <row r="24" spans="2:23" ht="19.5" customHeight="1">
      <c r="B24" s="118">
        <f>ROW()-5</f>
        <v>19</v>
      </c>
      <c r="C24" s="362" t="s">
        <v>1696</v>
      </c>
      <c r="D24" s="363" t="s">
        <v>1819</v>
      </c>
      <c r="E24" s="119">
        <v>2019</v>
      </c>
      <c r="F24" s="119" t="s">
        <v>19</v>
      </c>
      <c r="G24" s="126" t="s">
        <v>20</v>
      </c>
      <c r="H24" s="126" t="s">
        <v>25</v>
      </c>
      <c r="I24" s="126" t="s">
        <v>20</v>
      </c>
      <c r="J24" s="126" t="s">
        <v>20</v>
      </c>
      <c r="K24" s="126" t="s">
        <v>20</v>
      </c>
      <c r="L24" s="126" t="s">
        <v>25</v>
      </c>
      <c r="M24" s="126" t="s">
        <v>20</v>
      </c>
      <c r="N24" s="126" t="s">
        <v>20</v>
      </c>
      <c r="O24" s="126" t="s">
        <v>20</v>
      </c>
      <c r="P24" s="126" t="s">
        <v>20</v>
      </c>
      <c r="Q24" s="126" t="s">
        <v>25</v>
      </c>
      <c r="R24" s="126" t="s">
        <v>25</v>
      </c>
      <c r="S24" s="126" t="s">
        <v>20</v>
      </c>
      <c r="T24" s="126" t="s">
        <v>20</v>
      </c>
      <c r="U24" s="254" t="s">
        <v>25</v>
      </c>
      <c r="V24" s="336" t="s">
        <v>20</v>
      </c>
      <c r="W24"/>
    </row>
    <row r="25" spans="2:23" ht="19.5" customHeight="1">
      <c r="B25" s="121">
        <f>ROW()-5</f>
        <v>20</v>
      </c>
      <c r="C25" s="359" t="s">
        <v>1696</v>
      </c>
      <c r="D25" s="358" t="s">
        <v>1820</v>
      </c>
      <c r="E25" s="179">
        <v>2021</v>
      </c>
      <c r="F25" s="122" t="s">
        <v>19</v>
      </c>
      <c r="G25" s="129" t="s">
        <v>20</v>
      </c>
      <c r="H25" s="129"/>
      <c r="I25" s="129" t="s">
        <v>20</v>
      </c>
      <c r="J25" s="129" t="s">
        <v>20</v>
      </c>
      <c r="K25" s="129" t="s">
        <v>20</v>
      </c>
      <c r="L25" s="129"/>
      <c r="M25" s="129"/>
      <c r="N25" s="129"/>
      <c r="O25" s="129"/>
      <c r="P25" s="129" t="s">
        <v>20</v>
      </c>
      <c r="Q25" s="129"/>
      <c r="R25" s="129"/>
      <c r="S25" s="129"/>
      <c r="T25" s="129"/>
      <c r="U25" s="193"/>
      <c r="V25" s="182"/>
      <c r="W25"/>
    </row>
    <row r="26" spans="2:23" ht="19.5" customHeight="1">
      <c r="B26" s="121">
        <f t="shared" ref="B26:B45" si="1">ROW()-5</f>
        <v>21</v>
      </c>
      <c r="C26" s="359" t="s">
        <v>1696</v>
      </c>
      <c r="D26" s="358" t="s">
        <v>1598</v>
      </c>
      <c r="E26" s="179">
        <v>2020</v>
      </c>
      <c r="F26" s="122" t="s">
        <v>19</v>
      </c>
      <c r="G26" s="187" t="s">
        <v>20</v>
      </c>
      <c r="H26" s="187"/>
      <c r="I26" s="187" t="s">
        <v>20</v>
      </c>
      <c r="J26" s="187" t="s">
        <v>20</v>
      </c>
      <c r="K26" s="187" t="s">
        <v>20</v>
      </c>
      <c r="L26" s="187"/>
      <c r="M26" s="187" t="s">
        <v>20</v>
      </c>
      <c r="N26" s="187" t="s">
        <v>20</v>
      </c>
      <c r="O26" s="187" t="s">
        <v>20</v>
      </c>
      <c r="P26" s="187" t="s">
        <v>20</v>
      </c>
      <c r="Q26" s="187"/>
      <c r="R26" s="187"/>
      <c r="S26" s="187" t="s">
        <v>20</v>
      </c>
      <c r="T26" s="187" t="s">
        <v>20</v>
      </c>
      <c r="U26" s="323"/>
      <c r="V26" s="334" t="s">
        <v>20</v>
      </c>
      <c r="W26"/>
    </row>
    <row r="27" spans="2:23" ht="19.5" customHeight="1">
      <c r="B27" s="121">
        <f t="shared" si="1"/>
        <v>22</v>
      </c>
      <c r="C27" s="359" t="s">
        <v>1696</v>
      </c>
      <c r="D27" s="358" t="s">
        <v>1821</v>
      </c>
      <c r="E27" s="122">
        <v>2020</v>
      </c>
      <c r="F27" s="122" t="s">
        <v>19</v>
      </c>
      <c r="G27" s="129" t="s">
        <v>20</v>
      </c>
      <c r="H27" s="129"/>
      <c r="I27" s="129" t="s">
        <v>20</v>
      </c>
      <c r="J27" s="129" t="s">
        <v>20</v>
      </c>
      <c r="K27" s="129" t="s">
        <v>20</v>
      </c>
      <c r="L27" s="129"/>
      <c r="M27" s="129" t="s">
        <v>20</v>
      </c>
      <c r="N27" s="129" t="s">
        <v>20</v>
      </c>
      <c r="O27" s="129" t="s">
        <v>20</v>
      </c>
      <c r="P27" s="129" t="s">
        <v>20</v>
      </c>
      <c r="Q27" s="129"/>
      <c r="R27" s="129"/>
      <c r="S27" s="129" t="s">
        <v>20</v>
      </c>
      <c r="T27" s="129" t="s">
        <v>20</v>
      </c>
      <c r="U27" s="193"/>
      <c r="V27" s="182" t="s">
        <v>20</v>
      </c>
      <c r="W27"/>
    </row>
    <row r="28" spans="2:23" ht="19.5" customHeight="1">
      <c r="B28" s="121">
        <f t="shared" si="1"/>
        <v>23</v>
      </c>
      <c r="C28" s="359" t="s">
        <v>1696</v>
      </c>
      <c r="D28" s="358" t="s">
        <v>1822</v>
      </c>
      <c r="E28" s="122" t="s">
        <v>19</v>
      </c>
      <c r="F28" s="122" t="s">
        <v>20</v>
      </c>
      <c r="G28" s="129" t="s">
        <v>25</v>
      </c>
      <c r="H28" s="129" t="s">
        <v>20</v>
      </c>
      <c r="I28" s="129" t="s">
        <v>25</v>
      </c>
      <c r="J28" s="129" t="s">
        <v>20</v>
      </c>
      <c r="K28" s="129" t="s">
        <v>25</v>
      </c>
      <c r="L28" s="129" t="s">
        <v>20</v>
      </c>
      <c r="M28" s="129" t="s">
        <v>20</v>
      </c>
      <c r="N28" s="129" t="s">
        <v>20</v>
      </c>
      <c r="O28" s="129" t="s">
        <v>20</v>
      </c>
      <c r="P28" s="129" t="s">
        <v>25</v>
      </c>
      <c r="Q28" s="129" t="s">
        <v>25</v>
      </c>
      <c r="R28" s="129" t="s">
        <v>20</v>
      </c>
      <c r="S28" s="129" t="s">
        <v>20</v>
      </c>
      <c r="T28" s="129" t="s">
        <v>25</v>
      </c>
      <c r="U28" s="193" t="s">
        <v>20</v>
      </c>
      <c r="V28" s="182"/>
      <c r="W28"/>
    </row>
    <row r="29" spans="2:23" ht="19.5" customHeight="1">
      <c r="B29" s="121">
        <f t="shared" si="1"/>
        <v>24</v>
      </c>
      <c r="C29" s="359" t="s">
        <v>1696</v>
      </c>
      <c r="D29" s="358" t="s">
        <v>1823</v>
      </c>
      <c r="E29" s="122" t="s">
        <v>19</v>
      </c>
      <c r="F29" s="122" t="s">
        <v>20</v>
      </c>
      <c r="G29" s="129" t="s">
        <v>25</v>
      </c>
      <c r="H29" s="129" t="s">
        <v>20</v>
      </c>
      <c r="I29" s="129" t="s">
        <v>25</v>
      </c>
      <c r="J29" s="129" t="s">
        <v>20</v>
      </c>
      <c r="K29" s="129" t="s">
        <v>25</v>
      </c>
      <c r="L29" s="129" t="s">
        <v>20</v>
      </c>
      <c r="M29" s="129" t="s">
        <v>20</v>
      </c>
      <c r="N29" s="129" t="s">
        <v>20</v>
      </c>
      <c r="O29" s="129" t="s">
        <v>20</v>
      </c>
      <c r="P29" s="129" t="s">
        <v>20</v>
      </c>
      <c r="Q29" s="129" t="s">
        <v>25</v>
      </c>
      <c r="R29" s="129" t="s">
        <v>20</v>
      </c>
      <c r="S29" s="129" t="s">
        <v>20</v>
      </c>
      <c r="T29" s="129" t="s">
        <v>25</v>
      </c>
      <c r="U29" s="193" t="s">
        <v>20</v>
      </c>
      <c r="V29" s="182"/>
      <c r="W29"/>
    </row>
    <row r="30" spans="2:23" ht="19.5" customHeight="1">
      <c r="B30" s="121">
        <f t="shared" si="1"/>
        <v>25</v>
      </c>
      <c r="C30" s="359" t="s">
        <v>1696</v>
      </c>
      <c r="D30" s="358" t="s">
        <v>1824</v>
      </c>
      <c r="E30" s="122" t="s">
        <v>19</v>
      </c>
      <c r="F30" s="122" t="s">
        <v>20</v>
      </c>
      <c r="G30" s="129" t="s">
        <v>25</v>
      </c>
      <c r="H30" s="129" t="s">
        <v>20</v>
      </c>
      <c r="I30" s="129" t="s">
        <v>25</v>
      </c>
      <c r="J30" s="129" t="s">
        <v>20</v>
      </c>
      <c r="K30" s="129" t="s">
        <v>25</v>
      </c>
      <c r="L30" s="129" t="s">
        <v>20</v>
      </c>
      <c r="M30" s="129" t="s">
        <v>20</v>
      </c>
      <c r="N30" s="129" t="s">
        <v>20</v>
      </c>
      <c r="O30" s="129" t="s">
        <v>20</v>
      </c>
      <c r="P30" s="129" t="s">
        <v>20</v>
      </c>
      <c r="Q30" s="129" t="s">
        <v>25</v>
      </c>
      <c r="R30" s="129" t="s">
        <v>20</v>
      </c>
      <c r="S30" s="129" t="s">
        <v>20</v>
      </c>
      <c r="T30" s="129" t="s">
        <v>25</v>
      </c>
      <c r="U30" s="193" t="s">
        <v>20</v>
      </c>
      <c r="V30" s="182"/>
      <c r="W30"/>
    </row>
    <row r="31" spans="2:23" ht="19.5" customHeight="1">
      <c r="B31" s="121">
        <f t="shared" si="1"/>
        <v>26</v>
      </c>
      <c r="C31" s="359" t="s">
        <v>1696</v>
      </c>
      <c r="D31" s="358" t="s">
        <v>1825</v>
      </c>
      <c r="E31" s="122" t="s">
        <v>19</v>
      </c>
      <c r="F31" s="122" t="s">
        <v>20</v>
      </c>
      <c r="G31" s="129" t="s">
        <v>25</v>
      </c>
      <c r="H31" s="129" t="s">
        <v>20</v>
      </c>
      <c r="I31" s="129" t="s">
        <v>25</v>
      </c>
      <c r="J31" s="129" t="s">
        <v>20</v>
      </c>
      <c r="K31" s="129" t="s">
        <v>25</v>
      </c>
      <c r="L31" s="129" t="s">
        <v>20</v>
      </c>
      <c r="M31" s="129" t="s">
        <v>20</v>
      </c>
      <c r="N31" s="129" t="s">
        <v>20</v>
      </c>
      <c r="O31" s="129" t="s">
        <v>20</v>
      </c>
      <c r="P31" s="129" t="s">
        <v>20</v>
      </c>
      <c r="Q31" s="129" t="s">
        <v>25</v>
      </c>
      <c r="R31" s="129" t="s">
        <v>20</v>
      </c>
      <c r="S31" s="129" t="s">
        <v>20</v>
      </c>
      <c r="T31" s="129" t="s">
        <v>25</v>
      </c>
      <c r="U31" s="193" t="s">
        <v>20</v>
      </c>
      <c r="V31" s="182"/>
      <c r="W31"/>
    </row>
    <row r="32" spans="2:23" ht="19.5" customHeight="1">
      <c r="B32" s="121">
        <f t="shared" si="1"/>
        <v>27</v>
      </c>
      <c r="C32" s="372" t="s">
        <v>1696</v>
      </c>
      <c r="D32" s="373" t="s">
        <v>1826</v>
      </c>
      <c r="E32" s="122" t="s">
        <v>19</v>
      </c>
      <c r="F32" s="122" t="s">
        <v>20</v>
      </c>
      <c r="G32" s="129" t="s">
        <v>25</v>
      </c>
      <c r="H32" s="129" t="s">
        <v>20</v>
      </c>
      <c r="I32" s="129" t="s">
        <v>25</v>
      </c>
      <c r="J32" s="129" t="s">
        <v>20</v>
      </c>
      <c r="K32" s="129" t="s">
        <v>25</v>
      </c>
      <c r="L32" s="129" t="s">
        <v>25</v>
      </c>
      <c r="M32" s="129" t="s">
        <v>25</v>
      </c>
      <c r="N32" s="129" t="s">
        <v>25</v>
      </c>
      <c r="O32" s="129" t="s">
        <v>20</v>
      </c>
      <c r="P32" s="129" t="s">
        <v>25</v>
      </c>
      <c r="Q32" s="129" t="s">
        <v>25</v>
      </c>
      <c r="R32" s="129" t="s">
        <v>25</v>
      </c>
      <c r="S32" s="129" t="s">
        <v>25</v>
      </c>
      <c r="T32" s="129" t="s">
        <v>25</v>
      </c>
      <c r="U32" s="193" t="s">
        <v>25</v>
      </c>
      <c r="V32" s="182"/>
      <c r="W32"/>
    </row>
    <row r="33" spans="2:23" ht="19.5" customHeight="1">
      <c r="B33" s="121">
        <f t="shared" si="1"/>
        <v>28</v>
      </c>
      <c r="C33" s="359" t="s">
        <v>1696</v>
      </c>
      <c r="D33" s="358" t="s">
        <v>1827</v>
      </c>
      <c r="E33" s="122">
        <v>2018</v>
      </c>
      <c r="F33" s="122" t="s">
        <v>19</v>
      </c>
      <c r="G33" s="129" t="s">
        <v>20</v>
      </c>
      <c r="H33" s="129"/>
      <c r="I33" s="129" t="s">
        <v>20</v>
      </c>
      <c r="J33" s="129" t="s">
        <v>20</v>
      </c>
      <c r="K33" s="129" t="s">
        <v>20</v>
      </c>
      <c r="L33" s="129"/>
      <c r="M33" s="129" t="s">
        <v>20</v>
      </c>
      <c r="N33" s="129" t="s">
        <v>20</v>
      </c>
      <c r="O33" s="129" t="s">
        <v>20</v>
      </c>
      <c r="P33" s="129" t="s">
        <v>20</v>
      </c>
      <c r="Q33" s="129"/>
      <c r="R33" s="129"/>
      <c r="S33" s="129" t="s">
        <v>20</v>
      </c>
      <c r="T33" s="129" t="s">
        <v>20</v>
      </c>
      <c r="U33" s="193"/>
      <c r="V33" s="182" t="s">
        <v>20</v>
      </c>
      <c r="W33"/>
    </row>
    <row r="34" spans="2:23" ht="19.5" customHeight="1">
      <c r="B34" s="121">
        <f t="shared" si="1"/>
        <v>29</v>
      </c>
      <c r="C34" s="359" t="s">
        <v>1696</v>
      </c>
      <c r="D34" s="358" t="s">
        <v>1601</v>
      </c>
      <c r="E34" s="122">
        <v>2018</v>
      </c>
      <c r="F34" s="122" t="s">
        <v>19</v>
      </c>
      <c r="G34" s="129" t="s">
        <v>20</v>
      </c>
      <c r="H34" s="129"/>
      <c r="I34" s="129" t="s">
        <v>20</v>
      </c>
      <c r="J34" s="129" t="s">
        <v>20</v>
      </c>
      <c r="K34" s="129" t="s">
        <v>20</v>
      </c>
      <c r="L34" s="129"/>
      <c r="M34" s="129" t="s">
        <v>20</v>
      </c>
      <c r="N34" s="129" t="s">
        <v>20</v>
      </c>
      <c r="O34" s="129" t="s">
        <v>20</v>
      </c>
      <c r="P34" s="129" t="s">
        <v>20</v>
      </c>
      <c r="Q34" s="129"/>
      <c r="R34" s="129"/>
      <c r="S34" s="129" t="s">
        <v>20</v>
      </c>
      <c r="T34" s="129" t="s">
        <v>20</v>
      </c>
      <c r="U34" s="193"/>
      <c r="V34" s="182" t="s">
        <v>20</v>
      </c>
      <c r="W34"/>
    </row>
    <row r="35" spans="2:23" ht="19.5" customHeight="1">
      <c r="B35" s="121">
        <f t="shared" si="1"/>
        <v>30</v>
      </c>
      <c r="C35" s="359" t="s">
        <v>152</v>
      </c>
      <c r="D35" s="358" t="s">
        <v>1828</v>
      </c>
      <c r="E35" s="179">
        <v>2016</v>
      </c>
      <c r="F35" s="122" t="s">
        <v>19</v>
      </c>
      <c r="G35" s="129" t="s">
        <v>20</v>
      </c>
      <c r="H35" s="129"/>
      <c r="I35" s="129" t="s">
        <v>20</v>
      </c>
      <c r="J35" s="129"/>
      <c r="K35" s="129" t="s">
        <v>20</v>
      </c>
      <c r="L35" s="129"/>
      <c r="M35" s="129" t="s">
        <v>20</v>
      </c>
      <c r="N35" s="129" t="s">
        <v>20</v>
      </c>
      <c r="O35" s="129" t="s">
        <v>20</v>
      </c>
      <c r="P35" s="129" t="s">
        <v>20</v>
      </c>
      <c r="Q35" s="129" t="s">
        <v>20</v>
      </c>
      <c r="R35" s="129"/>
      <c r="S35" s="129"/>
      <c r="T35" s="129" t="s">
        <v>20</v>
      </c>
      <c r="U35" s="193"/>
      <c r="V35" s="182"/>
      <c r="W35"/>
    </row>
    <row r="36" spans="2:23" ht="19.5" customHeight="1">
      <c r="B36" s="121">
        <f t="shared" si="1"/>
        <v>31</v>
      </c>
      <c r="C36" s="359" t="s">
        <v>164</v>
      </c>
      <c r="D36" s="358" t="s">
        <v>1603</v>
      </c>
      <c r="E36" s="179">
        <v>2010</v>
      </c>
      <c r="F36" s="122" t="s">
        <v>19</v>
      </c>
      <c r="G36" s="129" t="s">
        <v>20</v>
      </c>
      <c r="H36" s="129" t="s">
        <v>20</v>
      </c>
      <c r="I36" s="129" t="s">
        <v>20</v>
      </c>
      <c r="J36" s="129" t="s">
        <v>25</v>
      </c>
      <c r="K36" s="129" t="s">
        <v>20</v>
      </c>
      <c r="L36" s="129" t="s">
        <v>25</v>
      </c>
      <c r="M36" s="129" t="s">
        <v>25</v>
      </c>
      <c r="N36" s="129" t="s">
        <v>25</v>
      </c>
      <c r="O36" s="129" t="s">
        <v>20</v>
      </c>
      <c r="P36" s="129" t="s">
        <v>20</v>
      </c>
      <c r="Q36" s="129" t="s">
        <v>25</v>
      </c>
      <c r="R36" s="129" t="s">
        <v>25</v>
      </c>
      <c r="S36" s="129" t="s">
        <v>25</v>
      </c>
      <c r="T36" s="129" t="s">
        <v>25</v>
      </c>
      <c r="U36" s="193" t="s">
        <v>25</v>
      </c>
      <c r="V36" s="182" t="s">
        <v>25</v>
      </c>
      <c r="W36"/>
    </row>
    <row r="37" spans="2:23" ht="19.5" customHeight="1">
      <c r="B37" s="121">
        <f t="shared" si="1"/>
        <v>32</v>
      </c>
      <c r="C37" s="359" t="s">
        <v>164</v>
      </c>
      <c r="D37" s="358" t="s">
        <v>1830</v>
      </c>
      <c r="E37" s="179">
        <v>2021</v>
      </c>
      <c r="F37" s="122" t="s">
        <v>19</v>
      </c>
      <c r="G37" s="129" t="s">
        <v>20</v>
      </c>
      <c r="H37" s="129" t="s">
        <v>25</v>
      </c>
      <c r="I37" s="129" t="s">
        <v>20</v>
      </c>
      <c r="J37" s="129" t="s">
        <v>20</v>
      </c>
      <c r="K37" s="129" t="s">
        <v>20</v>
      </c>
      <c r="L37" s="129" t="s">
        <v>20</v>
      </c>
      <c r="M37" s="129" t="s">
        <v>25</v>
      </c>
      <c r="N37" s="129" t="s">
        <v>20</v>
      </c>
      <c r="O37" s="129" t="s">
        <v>20</v>
      </c>
      <c r="P37" s="129" t="s">
        <v>20</v>
      </c>
      <c r="Q37" s="129" t="s">
        <v>25</v>
      </c>
      <c r="R37" s="129" t="s">
        <v>20</v>
      </c>
      <c r="S37" s="129" t="s">
        <v>20</v>
      </c>
      <c r="T37" s="129" t="s">
        <v>20</v>
      </c>
      <c r="U37" s="193" t="s">
        <v>25</v>
      </c>
      <c r="V37" s="182" t="s">
        <v>25</v>
      </c>
      <c r="W37"/>
    </row>
    <row r="38" spans="2:23" ht="19.5" customHeight="1">
      <c r="B38" s="121">
        <f t="shared" si="1"/>
        <v>33</v>
      </c>
      <c r="C38" s="359" t="s">
        <v>164</v>
      </c>
      <c r="D38" s="358" t="s">
        <v>1831</v>
      </c>
      <c r="E38" s="179">
        <v>2021</v>
      </c>
      <c r="F38" s="122" t="s">
        <v>19</v>
      </c>
      <c r="G38" s="187" t="s">
        <v>20</v>
      </c>
      <c r="H38" s="187" t="s">
        <v>20</v>
      </c>
      <c r="I38" s="187" t="s">
        <v>20</v>
      </c>
      <c r="J38" s="187" t="s">
        <v>20</v>
      </c>
      <c r="K38" s="187" t="s">
        <v>20</v>
      </c>
      <c r="L38" s="187" t="s">
        <v>25</v>
      </c>
      <c r="M38" s="187" t="s">
        <v>25</v>
      </c>
      <c r="N38" s="187" t="s">
        <v>25</v>
      </c>
      <c r="O38" s="187" t="s">
        <v>25</v>
      </c>
      <c r="P38" s="187" t="s">
        <v>25</v>
      </c>
      <c r="Q38" s="187" t="s">
        <v>25</v>
      </c>
      <c r="R38" s="187" t="s">
        <v>20</v>
      </c>
      <c r="S38" s="187" t="s">
        <v>25</v>
      </c>
      <c r="T38" s="187" t="s">
        <v>25</v>
      </c>
      <c r="U38" s="323" t="s">
        <v>25</v>
      </c>
      <c r="V38" s="334" t="s">
        <v>25</v>
      </c>
      <c r="W38"/>
    </row>
    <row r="39" spans="2:23" ht="19.5" customHeight="1">
      <c r="B39" s="121">
        <f t="shared" si="1"/>
        <v>34</v>
      </c>
      <c r="C39" s="359" t="s">
        <v>164</v>
      </c>
      <c r="D39" s="358" t="s">
        <v>1832</v>
      </c>
      <c r="E39" s="122">
        <v>2019</v>
      </c>
      <c r="F39" s="122" t="s">
        <v>19</v>
      </c>
      <c r="G39" s="129" t="s">
        <v>20</v>
      </c>
      <c r="H39" s="129" t="s">
        <v>25</v>
      </c>
      <c r="I39" s="129" t="s">
        <v>20</v>
      </c>
      <c r="J39" s="129" t="s">
        <v>20</v>
      </c>
      <c r="K39" s="129" t="s">
        <v>20</v>
      </c>
      <c r="L39" s="129" t="s">
        <v>20</v>
      </c>
      <c r="M39" s="129" t="s">
        <v>25</v>
      </c>
      <c r="N39" s="129" t="s">
        <v>20</v>
      </c>
      <c r="O39" s="129" t="s">
        <v>20</v>
      </c>
      <c r="P39" s="129" t="s">
        <v>20</v>
      </c>
      <c r="Q39" s="129" t="s">
        <v>25</v>
      </c>
      <c r="R39" s="129" t="s">
        <v>20</v>
      </c>
      <c r="S39" s="129" t="s">
        <v>20</v>
      </c>
      <c r="T39" s="129" t="s">
        <v>20</v>
      </c>
      <c r="U39" s="193" t="s">
        <v>25</v>
      </c>
      <c r="V39" s="182" t="s">
        <v>25</v>
      </c>
      <c r="W39"/>
    </row>
    <row r="40" spans="2:23" ht="19.5" customHeight="1">
      <c r="B40" s="121">
        <f t="shared" si="1"/>
        <v>35</v>
      </c>
      <c r="C40" s="359" t="s">
        <v>164</v>
      </c>
      <c r="D40" s="358" t="s">
        <v>1833</v>
      </c>
      <c r="E40" s="179">
        <v>2019</v>
      </c>
      <c r="F40" s="122" t="s">
        <v>19</v>
      </c>
      <c r="G40" s="129" t="s">
        <v>20</v>
      </c>
      <c r="H40" s="129" t="s">
        <v>25</v>
      </c>
      <c r="I40" s="129" t="s">
        <v>20</v>
      </c>
      <c r="J40" s="129" t="s">
        <v>20</v>
      </c>
      <c r="K40" s="129" t="s">
        <v>20</v>
      </c>
      <c r="L40" s="129" t="s">
        <v>20</v>
      </c>
      <c r="M40" s="129" t="s">
        <v>25</v>
      </c>
      <c r="N40" s="129" t="s">
        <v>20</v>
      </c>
      <c r="O40" s="129" t="s">
        <v>20</v>
      </c>
      <c r="P40" s="129" t="s">
        <v>20</v>
      </c>
      <c r="Q40" s="129" t="s">
        <v>25</v>
      </c>
      <c r="R40" s="129" t="s">
        <v>20</v>
      </c>
      <c r="S40" s="129" t="s">
        <v>20</v>
      </c>
      <c r="T40" s="129" t="s">
        <v>20</v>
      </c>
      <c r="U40" s="193" t="s">
        <v>25</v>
      </c>
      <c r="V40" s="182" t="s">
        <v>25</v>
      </c>
      <c r="W40"/>
    </row>
    <row r="41" spans="2:23" ht="19.5" customHeight="1">
      <c r="B41" s="121">
        <f t="shared" si="1"/>
        <v>36</v>
      </c>
      <c r="C41" s="359" t="s">
        <v>164</v>
      </c>
      <c r="D41" s="358" t="s">
        <v>1834</v>
      </c>
      <c r="E41" s="179">
        <v>2020</v>
      </c>
      <c r="F41" s="122" t="s">
        <v>19</v>
      </c>
      <c r="G41" s="129" t="s">
        <v>20</v>
      </c>
      <c r="H41" s="129" t="s">
        <v>25</v>
      </c>
      <c r="I41" s="129" t="s">
        <v>20</v>
      </c>
      <c r="J41" s="129" t="s">
        <v>20</v>
      </c>
      <c r="K41" s="129" t="s">
        <v>20</v>
      </c>
      <c r="L41" s="129" t="s">
        <v>20</v>
      </c>
      <c r="M41" s="129" t="s">
        <v>25</v>
      </c>
      <c r="N41" s="129" t="s">
        <v>20</v>
      </c>
      <c r="O41" s="129" t="s">
        <v>20</v>
      </c>
      <c r="P41" s="129" t="s">
        <v>20</v>
      </c>
      <c r="Q41" s="129" t="s">
        <v>25</v>
      </c>
      <c r="R41" s="129" t="s">
        <v>20</v>
      </c>
      <c r="S41" s="129" t="s">
        <v>20</v>
      </c>
      <c r="T41" s="129" t="s">
        <v>20</v>
      </c>
      <c r="U41" s="193" t="s">
        <v>25</v>
      </c>
      <c r="V41" s="182" t="s">
        <v>25</v>
      </c>
      <c r="W41"/>
    </row>
    <row r="42" spans="2:23" ht="19.5" customHeight="1">
      <c r="B42" s="121">
        <f t="shared" si="1"/>
        <v>37</v>
      </c>
      <c r="C42" s="359" t="s">
        <v>781</v>
      </c>
      <c r="D42" s="358" t="s">
        <v>1835</v>
      </c>
      <c r="E42" s="179">
        <v>2018</v>
      </c>
      <c r="F42" s="122" t="s">
        <v>19</v>
      </c>
      <c r="G42" s="187" t="s">
        <v>20</v>
      </c>
      <c r="H42" s="187"/>
      <c r="I42" s="187" t="s">
        <v>20</v>
      </c>
      <c r="J42" s="187" t="s">
        <v>20</v>
      </c>
      <c r="K42" s="187" t="s">
        <v>20</v>
      </c>
      <c r="L42" s="187" t="s">
        <v>20</v>
      </c>
      <c r="M42" s="187"/>
      <c r="N42" s="187" t="s">
        <v>20</v>
      </c>
      <c r="O42" s="187" t="s">
        <v>20</v>
      </c>
      <c r="P42" s="187" t="s">
        <v>20</v>
      </c>
      <c r="Q42" s="187"/>
      <c r="R42" s="187" t="s">
        <v>20</v>
      </c>
      <c r="S42" s="187" t="s">
        <v>20</v>
      </c>
      <c r="T42" s="187" t="s">
        <v>20</v>
      </c>
      <c r="U42" s="323"/>
      <c r="V42" s="334"/>
      <c r="W42"/>
    </row>
    <row r="43" spans="2:23" ht="19.5" customHeight="1">
      <c r="B43" s="121">
        <f t="shared" si="1"/>
        <v>38</v>
      </c>
      <c r="C43" s="359" t="s">
        <v>169</v>
      </c>
      <c r="D43" s="358" t="s">
        <v>1542</v>
      </c>
      <c r="E43" s="122">
        <v>2021</v>
      </c>
      <c r="F43" s="122" t="s">
        <v>19</v>
      </c>
      <c r="G43" s="129" t="s">
        <v>20</v>
      </c>
      <c r="H43" s="129" t="s">
        <v>20</v>
      </c>
      <c r="I43" s="129" t="s">
        <v>20</v>
      </c>
      <c r="J43" s="129"/>
      <c r="K43" s="129" t="s">
        <v>20</v>
      </c>
      <c r="L43" s="129"/>
      <c r="M43" s="129" t="s">
        <v>20</v>
      </c>
      <c r="N43" s="129" t="s">
        <v>20</v>
      </c>
      <c r="O43" s="129" t="s">
        <v>20</v>
      </c>
      <c r="P43" s="129" t="s">
        <v>20</v>
      </c>
      <c r="Q43" s="129" t="s">
        <v>20</v>
      </c>
      <c r="R43" s="129" t="s">
        <v>20</v>
      </c>
      <c r="S43" s="129" t="s">
        <v>20</v>
      </c>
      <c r="T43" s="129" t="s">
        <v>20</v>
      </c>
      <c r="U43" s="193"/>
      <c r="V43" s="182" t="s">
        <v>20</v>
      </c>
      <c r="W43"/>
    </row>
    <row r="44" spans="2:23" ht="19.5" customHeight="1">
      <c r="B44" s="121">
        <f t="shared" si="1"/>
        <v>39</v>
      </c>
      <c r="C44" s="359" t="s">
        <v>169</v>
      </c>
      <c r="D44" s="358" t="s">
        <v>1836</v>
      </c>
      <c r="E44" s="122">
        <v>2023</v>
      </c>
      <c r="F44" s="122" t="s">
        <v>19</v>
      </c>
      <c r="G44" s="129" t="s">
        <v>20</v>
      </c>
      <c r="H44" s="129" t="s">
        <v>20</v>
      </c>
      <c r="I44" s="129" t="s">
        <v>20</v>
      </c>
      <c r="J44" s="129" t="s">
        <v>25</v>
      </c>
      <c r="K44" s="129" t="s">
        <v>20</v>
      </c>
      <c r="L44" s="129" t="s">
        <v>25</v>
      </c>
      <c r="M44" s="129" t="s">
        <v>25</v>
      </c>
      <c r="N44" s="129" t="s">
        <v>25</v>
      </c>
      <c r="O44" s="129" t="s">
        <v>25</v>
      </c>
      <c r="P44" s="129" t="s">
        <v>25</v>
      </c>
      <c r="Q44" s="129" t="s">
        <v>25</v>
      </c>
      <c r="R44" s="129" t="s">
        <v>25</v>
      </c>
      <c r="S44" s="129" t="s">
        <v>25</v>
      </c>
      <c r="T44" s="129" t="s">
        <v>25</v>
      </c>
      <c r="U44" s="193" t="s">
        <v>25</v>
      </c>
      <c r="V44" s="182" t="s">
        <v>25</v>
      </c>
      <c r="W44"/>
    </row>
    <row r="45" spans="2:23" ht="19.5" customHeight="1">
      <c r="B45" s="121">
        <f t="shared" si="1"/>
        <v>40</v>
      </c>
      <c r="C45" s="359" t="s">
        <v>171</v>
      </c>
      <c r="D45" s="358" t="s">
        <v>1609</v>
      </c>
      <c r="E45" s="179">
        <v>2021</v>
      </c>
      <c r="F45" s="122">
        <v>2025</v>
      </c>
      <c r="G45" s="129" t="s">
        <v>20</v>
      </c>
      <c r="H45" s="129"/>
      <c r="I45" s="129" t="s">
        <v>20</v>
      </c>
      <c r="J45" s="129" t="s">
        <v>20</v>
      </c>
      <c r="K45" s="129" t="s">
        <v>20</v>
      </c>
      <c r="L45" s="129" t="s">
        <v>20</v>
      </c>
      <c r="M45" s="129" t="s">
        <v>20</v>
      </c>
      <c r="N45" s="129" t="s">
        <v>20</v>
      </c>
      <c r="O45" s="129" t="s">
        <v>20</v>
      </c>
      <c r="P45" s="129" t="s">
        <v>20</v>
      </c>
      <c r="Q45" s="129"/>
      <c r="R45" s="129"/>
      <c r="S45" s="129" t="s">
        <v>20</v>
      </c>
      <c r="T45" s="129" t="s">
        <v>20</v>
      </c>
      <c r="U45" s="193"/>
      <c r="V45" s="182"/>
      <c r="W45"/>
    </row>
    <row r="46" spans="2:23" ht="19.5" customHeight="1" thickBot="1">
      <c r="B46" s="163">
        <f t="shared" ref="B46" si="2">ROW()-5</f>
        <v>41</v>
      </c>
      <c r="C46" s="364" t="s">
        <v>188</v>
      </c>
      <c r="D46" s="365" t="s">
        <v>903</v>
      </c>
      <c r="E46" s="125">
        <v>2013</v>
      </c>
      <c r="F46" s="154">
        <v>2020</v>
      </c>
      <c r="G46" s="156" t="s">
        <v>20</v>
      </c>
      <c r="H46" s="156" t="s">
        <v>20</v>
      </c>
      <c r="I46" s="156" t="s">
        <v>20</v>
      </c>
      <c r="J46" s="156"/>
      <c r="K46" s="156" t="s">
        <v>20</v>
      </c>
      <c r="L46" s="156"/>
      <c r="M46" s="156"/>
      <c r="N46" s="156"/>
      <c r="O46" s="156"/>
      <c r="P46" s="156" t="s">
        <v>20</v>
      </c>
      <c r="Q46" s="156"/>
      <c r="R46" s="156"/>
      <c r="S46" s="156" t="s">
        <v>20</v>
      </c>
      <c r="T46" s="156" t="s">
        <v>20</v>
      </c>
      <c r="U46" s="375"/>
      <c r="V46" s="184"/>
      <c r="W46"/>
    </row>
    <row r="47" spans="2:23" ht="135" customHeight="1" thickBot="1">
      <c r="B47" s="135" t="s">
        <v>1</v>
      </c>
      <c r="C47" s="136" t="s">
        <v>2</v>
      </c>
      <c r="D47" s="136" t="s">
        <v>3</v>
      </c>
      <c r="E47" s="136" t="s">
        <v>4</v>
      </c>
      <c r="F47" s="137" t="s">
        <v>5</v>
      </c>
      <c r="G47" s="360" t="s">
        <v>1791</v>
      </c>
      <c r="H47" s="360" t="s">
        <v>1792</v>
      </c>
      <c r="I47" s="360" t="s">
        <v>1793</v>
      </c>
      <c r="J47" s="360" t="s">
        <v>1794</v>
      </c>
      <c r="K47" s="360" t="s">
        <v>1579</v>
      </c>
      <c r="L47" s="360" t="s">
        <v>1795</v>
      </c>
      <c r="M47" s="360" t="s">
        <v>1796</v>
      </c>
      <c r="N47" s="360" t="s">
        <v>1797</v>
      </c>
      <c r="O47" s="360" t="s">
        <v>1798</v>
      </c>
      <c r="P47" s="360" t="s">
        <v>1799</v>
      </c>
      <c r="Q47" s="360" t="s">
        <v>1800</v>
      </c>
      <c r="R47" s="360" t="s">
        <v>1801</v>
      </c>
      <c r="S47" s="360" t="s">
        <v>1802</v>
      </c>
      <c r="T47" s="360" t="s">
        <v>1803</v>
      </c>
      <c r="U47" s="360" t="s">
        <v>1804</v>
      </c>
      <c r="V47" s="361" t="s">
        <v>1805</v>
      </c>
      <c r="W47">
        <v>1</v>
      </c>
    </row>
    <row r="48" spans="2:23" ht="19.5" customHeight="1">
      <c r="B48" s="118">
        <f>ROW()-6</f>
        <v>42</v>
      </c>
      <c r="C48" s="362" t="s">
        <v>188</v>
      </c>
      <c r="D48" s="363" t="s">
        <v>903</v>
      </c>
      <c r="E48" s="366">
        <v>2020</v>
      </c>
      <c r="F48" s="119" t="s">
        <v>19</v>
      </c>
      <c r="G48" s="376" t="s">
        <v>20</v>
      </c>
      <c r="H48" s="376"/>
      <c r="I48" s="376" t="s">
        <v>20</v>
      </c>
      <c r="J48" s="376" t="s">
        <v>20</v>
      </c>
      <c r="K48" s="376" t="s">
        <v>20</v>
      </c>
      <c r="L48" s="376" t="s">
        <v>20</v>
      </c>
      <c r="M48" s="376" t="s">
        <v>20</v>
      </c>
      <c r="N48" s="376" t="s">
        <v>20</v>
      </c>
      <c r="O48" s="376"/>
      <c r="P48" s="376" t="s">
        <v>20</v>
      </c>
      <c r="Q48" s="376" t="s">
        <v>20</v>
      </c>
      <c r="R48" s="376" t="s">
        <v>20</v>
      </c>
      <c r="S48" s="376" t="s">
        <v>20</v>
      </c>
      <c r="T48" s="376" t="s">
        <v>20</v>
      </c>
      <c r="U48" s="368"/>
      <c r="V48" s="369"/>
      <c r="W48"/>
    </row>
    <row r="49" spans="2:23" ht="19.5" customHeight="1">
      <c r="B49" s="121">
        <f>ROW()-6</f>
        <v>43</v>
      </c>
      <c r="C49" s="359" t="s">
        <v>188</v>
      </c>
      <c r="D49" s="358" t="s">
        <v>1837</v>
      </c>
      <c r="E49" s="276">
        <v>2020</v>
      </c>
      <c r="F49" s="122" t="s">
        <v>19</v>
      </c>
      <c r="G49" s="258" t="s">
        <v>20</v>
      </c>
      <c r="H49" s="258" t="s">
        <v>20</v>
      </c>
      <c r="I49" s="258" t="s">
        <v>20</v>
      </c>
      <c r="J49" s="258" t="s">
        <v>20</v>
      </c>
      <c r="K49" s="258" t="s">
        <v>20</v>
      </c>
      <c r="L49" s="258" t="s">
        <v>20</v>
      </c>
      <c r="M49" s="258"/>
      <c r="N49" s="258"/>
      <c r="O49" s="258"/>
      <c r="P49" s="258" t="s">
        <v>20</v>
      </c>
      <c r="Q49" s="258"/>
      <c r="R49" s="258"/>
      <c r="S49" s="258" t="s">
        <v>20</v>
      </c>
      <c r="T49" s="258" t="s">
        <v>20</v>
      </c>
      <c r="U49" s="324"/>
      <c r="V49" s="337"/>
      <c r="W49"/>
    </row>
    <row r="50" spans="2:23" ht="19.5" customHeight="1">
      <c r="B50" s="121">
        <f t="shared" ref="B50:B69" si="3">ROW()-6</f>
        <v>44</v>
      </c>
      <c r="C50" s="359" t="s">
        <v>223</v>
      </c>
      <c r="D50" s="358" t="s">
        <v>1839</v>
      </c>
      <c r="E50" s="276">
        <v>2022</v>
      </c>
      <c r="F50" s="122" t="s">
        <v>19</v>
      </c>
      <c r="G50" s="258" t="s">
        <v>20</v>
      </c>
      <c r="H50" s="258"/>
      <c r="I50" s="258" t="s">
        <v>20</v>
      </c>
      <c r="J50" s="258" t="s">
        <v>20</v>
      </c>
      <c r="K50" s="258" t="s">
        <v>20</v>
      </c>
      <c r="L50" s="258"/>
      <c r="M50" s="258" t="s">
        <v>20</v>
      </c>
      <c r="N50" s="258"/>
      <c r="O50" s="258"/>
      <c r="P50" s="258" t="s">
        <v>20</v>
      </c>
      <c r="Q50" s="258"/>
      <c r="R50" s="258" t="s">
        <v>20</v>
      </c>
      <c r="S50" s="258" t="s">
        <v>20</v>
      </c>
      <c r="T50" s="258" t="s">
        <v>20</v>
      </c>
      <c r="U50" s="324"/>
      <c r="V50" s="337"/>
      <c r="W50"/>
    </row>
    <row r="51" spans="2:23" ht="19.5" customHeight="1">
      <c r="B51" s="121">
        <f t="shared" si="3"/>
        <v>45</v>
      </c>
      <c r="C51" s="359" t="s">
        <v>223</v>
      </c>
      <c r="D51" s="358" t="s">
        <v>915</v>
      </c>
      <c r="E51" s="276">
        <v>2023</v>
      </c>
      <c r="F51" s="122" t="s">
        <v>19</v>
      </c>
      <c r="G51" s="258" t="s">
        <v>20</v>
      </c>
      <c r="H51" s="258" t="s">
        <v>20</v>
      </c>
      <c r="I51" s="258" t="s">
        <v>20</v>
      </c>
      <c r="J51" s="258"/>
      <c r="K51" s="258" t="s">
        <v>20</v>
      </c>
      <c r="L51" s="258"/>
      <c r="M51" s="258"/>
      <c r="N51" s="258"/>
      <c r="O51" s="258"/>
      <c r="P51" s="258"/>
      <c r="Q51" s="258"/>
      <c r="R51" s="258"/>
      <c r="S51" s="258"/>
      <c r="T51" s="258"/>
      <c r="U51" s="324"/>
      <c r="V51" s="337"/>
      <c r="W51"/>
    </row>
    <row r="52" spans="2:23" ht="19.5" customHeight="1">
      <c r="B52" s="121">
        <f t="shared" si="3"/>
        <v>46</v>
      </c>
      <c r="C52" s="359" t="s">
        <v>223</v>
      </c>
      <c r="D52" s="358" t="s">
        <v>1613</v>
      </c>
      <c r="E52" s="276">
        <v>2022</v>
      </c>
      <c r="F52" s="122" t="s">
        <v>19</v>
      </c>
      <c r="G52" s="258" t="s">
        <v>20</v>
      </c>
      <c r="H52" s="258"/>
      <c r="I52" s="258" t="s">
        <v>20</v>
      </c>
      <c r="J52" s="258" t="s">
        <v>20</v>
      </c>
      <c r="K52" s="258" t="s">
        <v>20</v>
      </c>
      <c r="L52" s="258"/>
      <c r="M52" s="258" t="s">
        <v>20</v>
      </c>
      <c r="N52" s="258"/>
      <c r="O52" s="258"/>
      <c r="P52" s="258" t="s">
        <v>20</v>
      </c>
      <c r="Q52" s="258"/>
      <c r="R52" s="258" t="s">
        <v>20</v>
      </c>
      <c r="S52" s="258" t="s">
        <v>20</v>
      </c>
      <c r="T52" s="258" t="s">
        <v>20</v>
      </c>
      <c r="U52" s="324"/>
      <c r="V52" s="337"/>
      <c r="W52"/>
    </row>
    <row r="53" spans="2:23" ht="19.5" customHeight="1">
      <c r="B53" s="121">
        <f t="shared" si="3"/>
        <v>47</v>
      </c>
      <c r="C53" s="359" t="s">
        <v>223</v>
      </c>
      <c r="D53" s="358" t="s">
        <v>927</v>
      </c>
      <c r="E53" s="276">
        <v>2019</v>
      </c>
      <c r="F53" s="122" t="s">
        <v>19</v>
      </c>
      <c r="G53" s="258" t="s">
        <v>20</v>
      </c>
      <c r="H53" s="258"/>
      <c r="I53" s="258" t="s">
        <v>20</v>
      </c>
      <c r="J53" s="258" t="s">
        <v>20</v>
      </c>
      <c r="K53" s="258" t="s">
        <v>20</v>
      </c>
      <c r="L53" s="258"/>
      <c r="M53" s="258" t="s">
        <v>20</v>
      </c>
      <c r="N53" s="258"/>
      <c r="O53" s="258"/>
      <c r="P53" s="258" t="s">
        <v>20</v>
      </c>
      <c r="Q53" s="258"/>
      <c r="R53" s="258" t="s">
        <v>20</v>
      </c>
      <c r="S53" s="258" t="s">
        <v>20</v>
      </c>
      <c r="T53" s="258" t="s">
        <v>20</v>
      </c>
      <c r="U53" s="324"/>
      <c r="V53" s="337"/>
      <c r="W53"/>
    </row>
    <row r="54" spans="2:23" ht="19.5" customHeight="1">
      <c r="B54" s="121">
        <f t="shared" si="3"/>
        <v>48</v>
      </c>
      <c r="C54" s="359" t="s">
        <v>938</v>
      </c>
      <c r="D54" s="358" t="s">
        <v>1840</v>
      </c>
      <c r="E54" s="276">
        <v>2021</v>
      </c>
      <c r="F54" s="122" t="s">
        <v>19</v>
      </c>
      <c r="G54" s="258" t="s">
        <v>20</v>
      </c>
      <c r="H54" s="258"/>
      <c r="I54" s="258" t="s">
        <v>20</v>
      </c>
      <c r="J54" s="258" t="s">
        <v>20</v>
      </c>
      <c r="K54" s="258" t="s">
        <v>20</v>
      </c>
      <c r="L54" s="258"/>
      <c r="M54" s="258" t="s">
        <v>20</v>
      </c>
      <c r="N54" s="258" t="s">
        <v>20</v>
      </c>
      <c r="O54" s="258" t="s">
        <v>20</v>
      </c>
      <c r="P54" s="258" t="s">
        <v>20</v>
      </c>
      <c r="Q54" s="258"/>
      <c r="R54" s="258" t="s">
        <v>20</v>
      </c>
      <c r="S54" s="258" t="s">
        <v>20</v>
      </c>
      <c r="T54" s="258" t="s">
        <v>20</v>
      </c>
      <c r="U54" s="324"/>
      <c r="V54" s="337" t="s">
        <v>20</v>
      </c>
      <c r="W54"/>
    </row>
    <row r="55" spans="2:23" ht="19.5" customHeight="1">
      <c r="B55" s="121">
        <f t="shared" si="3"/>
        <v>49</v>
      </c>
      <c r="C55" s="359" t="s">
        <v>1615</v>
      </c>
      <c r="D55" s="358" t="s">
        <v>1841</v>
      </c>
      <c r="E55" s="276">
        <v>2015</v>
      </c>
      <c r="F55" s="122" t="s">
        <v>19</v>
      </c>
      <c r="G55" s="258"/>
      <c r="H55" s="258"/>
      <c r="I55" s="258" t="s">
        <v>20</v>
      </c>
      <c r="J55" s="258" t="s">
        <v>20</v>
      </c>
      <c r="K55" s="258"/>
      <c r="L55" s="258"/>
      <c r="M55" s="258" t="s">
        <v>20</v>
      </c>
      <c r="N55" s="258" t="s">
        <v>20</v>
      </c>
      <c r="O55" s="258" t="s">
        <v>20</v>
      </c>
      <c r="P55" s="258" t="s">
        <v>20</v>
      </c>
      <c r="Q55" s="258"/>
      <c r="R55" s="258" t="s">
        <v>20</v>
      </c>
      <c r="S55" s="258" t="s">
        <v>20</v>
      </c>
      <c r="T55" s="258" t="s">
        <v>20</v>
      </c>
      <c r="U55" s="324"/>
      <c r="V55" s="337" t="s">
        <v>20</v>
      </c>
      <c r="W55"/>
    </row>
    <row r="56" spans="2:23" ht="19.5" customHeight="1">
      <c r="B56" s="121">
        <f t="shared" si="3"/>
        <v>50</v>
      </c>
      <c r="C56" s="359" t="s">
        <v>258</v>
      </c>
      <c r="D56" s="358" t="s">
        <v>388</v>
      </c>
      <c r="E56" s="276">
        <v>2020</v>
      </c>
      <c r="F56" s="122" t="s">
        <v>19</v>
      </c>
      <c r="G56" s="303" t="s">
        <v>20</v>
      </c>
      <c r="H56" s="303"/>
      <c r="I56" s="303" t="s">
        <v>20</v>
      </c>
      <c r="J56" s="303" t="s">
        <v>20</v>
      </c>
      <c r="K56" s="303" t="s">
        <v>20</v>
      </c>
      <c r="L56" s="303"/>
      <c r="M56" s="303"/>
      <c r="N56" s="303"/>
      <c r="O56" s="303" t="s">
        <v>20</v>
      </c>
      <c r="P56" s="303" t="s">
        <v>20</v>
      </c>
      <c r="Q56" s="303"/>
      <c r="R56" s="303"/>
      <c r="S56" s="303"/>
      <c r="T56" s="303"/>
      <c r="U56" s="324"/>
      <c r="V56" s="337"/>
      <c r="W56"/>
    </row>
    <row r="57" spans="2:23" ht="19.5" customHeight="1">
      <c r="B57" s="121">
        <f t="shared" si="3"/>
        <v>51</v>
      </c>
      <c r="C57" s="359" t="s">
        <v>269</v>
      </c>
      <c r="D57" s="358" t="s">
        <v>283</v>
      </c>
      <c r="E57" s="276">
        <v>2017</v>
      </c>
      <c r="F57" s="122" t="s">
        <v>19</v>
      </c>
      <c r="G57" s="303" t="s">
        <v>20</v>
      </c>
      <c r="H57" s="303"/>
      <c r="I57" s="303" t="s">
        <v>20</v>
      </c>
      <c r="J57" s="303" t="s">
        <v>20</v>
      </c>
      <c r="K57" s="303"/>
      <c r="L57" s="303"/>
      <c r="M57" s="303" t="s">
        <v>20</v>
      </c>
      <c r="N57" s="303" t="s">
        <v>20</v>
      </c>
      <c r="O57" s="303" t="s">
        <v>20</v>
      </c>
      <c r="P57" s="303" t="s">
        <v>20</v>
      </c>
      <c r="Q57" s="303"/>
      <c r="R57" s="303"/>
      <c r="S57" s="303" t="s">
        <v>20</v>
      </c>
      <c r="T57" s="303" t="s">
        <v>20</v>
      </c>
      <c r="U57" s="324"/>
      <c r="V57" s="337" t="s">
        <v>20</v>
      </c>
      <c r="W57"/>
    </row>
    <row r="58" spans="2:23" ht="19.5" customHeight="1">
      <c r="B58" s="121">
        <f t="shared" si="3"/>
        <v>52</v>
      </c>
      <c r="C58" s="359" t="s">
        <v>269</v>
      </c>
      <c r="D58" s="358" t="s">
        <v>1617</v>
      </c>
      <c r="E58" s="276">
        <v>2021</v>
      </c>
      <c r="F58" s="122" t="s">
        <v>19</v>
      </c>
      <c r="G58" s="303" t="s">
        <v>20</v>
      </c>
      <c r="H58" s="303"/>
      <c r="I58" s="303" t="s">
        <v>20</v>
      </c>
      <c r="J58" s="303" t="s">
        <v>20</v>
      </c>
      <c r="K58" s="303" t="s">
        <v>20</v>
      </c>
      <c r="L58" s="303"/>
      <c r="M58" s="303" t="s">
        <v>20</v>
      </c>
      <c r="N58" s="303" t="s">
        <v>20</v>
      </c>
      <c r="O58" s="303" t="s">
        <v>20</v>
      </c>
      <c r="P58" s="303" t="s">
        <v>20</v>
      </c>
      <c r="Q58" s="303"/>
      <c r="R58" s="303" t="s">
        <v>20</v>
      </c>
      <c r="S58" s="303" t="s">
        <v>20</v>
      </c>
      <c r="T58" s="303" t="s">
        <v>20</v>
      </c>
      <c r="U58" s="324"/>
      <c r="V58" s="337" t="s">
        <v>20</v>
      </c>
      <c r="W58"/>
    </row>
    <row r="59" spans="2:23" ht="19.5" customHeight="1">
      <c r="B59" s="121">
        <f t="shared" si="3"/>
        <v>53</v>
      </c>
      <c r="C59" s="359" t="s">
        <v>269</v>
      </c>
      <c r="D59" s="358" t="s">
        <v>1618</v>
      </c>
      <c r="E59" s="276">
        <v>2022</v>
      </c>
      <c r="F59" s="122" t="s">
        <v>19</v>
      </c>
      <c r="G59" s="303" t="s">
        <v>20</v>
      </c>
      <c r="H59" s="303"/>
      <c r="I59" s="303" t="s">
        <v>20</v>
      </c>
      <c r="J59" s="303" t="s">
        <v>20</v>
      </c>
      <c r="K59" s="303" t="s">
        <v>20</v>
      </c>
      <c r="L59" s="303"/>
      <c r="M59" s="303" t="s">
        <v>20</v>
      </c>
      <c r="N59" s="303" t="s">
        <v>20</v>
      </c>
      <c r="O59" s="303" t="s">
        <v>20</v>
      </c>
      <c r="P59" s="303" t="s">
        <v>20</v>
      </c>
      <c r="Q59" s="303"/>
      <c r="R59" s="303" t="s">
        <v>20</v>
      </c>
      <c r="S59" s="303" t="s">
        <v>20</v>
      </c>
      <c r="T59" s="303" t="s">
        <v>20</v>
      </c>
      <c r="U59" s="324"/>
      <c r="V59" s="337" t="s">
        <v>20</v>
      </c>
      <c r="W59"/>
    </row>
    <row r="60" spans="2:23" ht="19.5" customHeight="1">
      <c r="B60" s="121">
        <f t="shared" si="3"/>
        <v>54</v>
      </c>
      <c r="C60" s="359" t="s">
        <v>269</v>
      </c>
      <c r="D60" s="358" t="s">
        <v>968</v>
      </c>
      <c r="E60" s="276">
        <v>2017</v>
      </c>
      <c r="F60" s="122" t="s">
        <v>19</v>
      </c>
      <c r="G60" s="303" t="s">
        <v>20</v>
      </c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24"/>
      <c r="V60" s="337"/>
      <c r="W60"/>
    </row>
    <row r="61" spans="2:23" ht="19.5" customHeight="1">
      <c r="B61" s="121">
        <f t="shared" si="3"/>
        <v>55</v>
      </c>
      <c r="C61" s="359" t="s">
        <v>269</v>
      </c>
      <c r="D61" s="358" t="s">
        <v>1845</v>
      </c>
      <c r="E61" s="276">
        <v>2018</v>
      </c>
      <c r="F61" s="122" t="s">
        <v>19</v>
      </c>
      <c r="G61" s="303" t="s">
        <v>20</v>
      </c>
      <c r="H61" s="303"/>
      <c r="I61" s="303" t="s">
        <v>20</v>
      </c>
      <c r="J61" s="303" t="s">
        <v>20</v>
      </c>
      <c r="K61" s="303" t="s">
        <v>20</v>
      </c>
      <c r="L61" s="303"/>
      <c r="M61" s="303" t="s">
        <v>20</v>
      </c>
      <c r="N61" s="303" t="s">
        <v>20</v>
      </c>
      <c r="O61" s="303" t="s">
        <v>20</v>
      </c>
      <c r="P61" s="303" t="s">
        <v>20</v>
      </c>
      <c r="Q61" s="303"/>
      <c r="R61" s="303" t="s">
        <v>20</v>
      </c>
      <c r="S61" s="303" t="s">
        <v>20</v>
      </c>
      <c r="T61" s="303" t="s">
        <v>20</v>
      </c>
      <c r="U61" s="324"/>
      <c r="V61" s="337" t="s">
        <v>20</v>
      </c>
      <c r="W61"/>
    </row>
    <row r="62" spans="2:23" ht="19.5" customHeight="1">
      <c r="B62" s="121">
        <f t="shared" si="3"/>
        <v>56</v>
      </c>
      <c r="C62" s="359" t="s">
        <v>301</v>
      </c>
      <c r="D62" s="358" t="s">
        <v>1846</v>
      </c>
      <c r="E62" s="276">
        <v>2018</v>
      </c>
      <c r="F62" s="122" t="s">
        <v>19</v>
      </c>
      <c r="G62" s="303" t="s">
        <v>20</v>
      </c>
      <c r="H62" s="303"/>
      <c r="I62" s="303" t="s">
        <v>20</v>
      </c>
      <c r="J62" s="303" t="s">
        <v>20</v>
      </c>
      <c r="K62" s="303" t="s">
        <v>20</v>
      </c>
      <c r="L62" s="303"/>
      <c r="M62" s="303" t="s">
        <v>20</v>
      </c>
      <c r="N62" s="303" t="s">
        <v>20</v>
      </c>
      <c r="O62" s="303" t="s">
        <v>20</v>
      </c>
      <c r="P62" s="303" t="s">
        <v>20</v>
      </c>
      <c r="Q62" s="303"/>
      <c r="R62" s="303"/>
      <c r="S62" s="303" t="s">
        <v>20</v>
      </c>
      <c r="T62" s="303" t="s">
        <v>20</v>
      </c>
      <c r="U62" s="324"/>
      <c r="V62" s="337"/>
      <c r="W62"/>
    </row>
    <row r="63" spans="2:23" ht="19.5" customHeight="1">
      <c r="B63" s="121">
        <f t="shared" si="3"/>
        <v>57</v>
      </c>
      <c r="C63" s="359" t="s">
        <v>323</v>
      </c>
      <c r="D63" s="358" t="s">
        <v>1847</v>
      </c>
      <c r="E63" s="276">
        <v>2017</v>
      </c>
      <c r="F63" s="122">
        <v>2022</v>
      </c>
      <c r="G63" s="303" t="s">
        <v>20</v>
      </c>
      <c r="H63" s="303"/>
      <c r="I63" s="303" t="s">
        <v>20</v>
      </c>
      <c r="J63" s="303" t="s">
        <v>20</v>
      </c>
      <c r="K63" s="303" t="s">
        <v>20</v>
      </c>
      <c r="L63" s="303"/>
      <c r="M63" s="303" t="s">
        <v>20</v>
      </c>
      <c r="N63" s="303" t="s">
        <v>20</v>
      </c>
      <c r="O63" s="303" t="s">
        <v>20</v>
      </c>
      <c r="P63" s="303" t="s">
        <v>20</v>
      </c>
      <c r="Q63" s="303"/>
      <c r="R63" s="303" t="s">
        <v>20</v>
      </c>
      <c r="S63" s="303" t="s">
        <v>20</v>
      </c>
      <c r="T63" s="303" t="s">
        <v>20</v>
      </c>
      <c r="U63" s="324"/>
      <c r="V63" s="337" t="s">
        <v>20</v>
      </c>
      <c r="W63"/>
    </row>
    <row r="64" spans="2:23" ht="19.5" customHeight="1">
      <c r="B64" s="121">
        <f t="shared" si="3"/>
        <v>58</v>
      </c>
      <c r="C64" s="359" t="s">
        <v>323</v>
      </c>
      <c r="D64" s="358" t="s">
        <v>1847</v>
      </c>
      <c r="E64" s="276">
        <v>2022</v>
      </c>
      <c r="F64" s="122" t="s">
        <v>19</v>
      </c>
      <c r="G64" s="303" t="s">
        <v>20</v>
      </c>
      <c r="H64" s="303"/>
      <c r="I64" s="303" t="s">
        <v>20</v>
      </c>
      <c r="J64" s="303" t="s">
        <v>20</v>
      </c>
      <c r="K64" s="303" t="s">
        <v>20</v>
      </c>
      <c r="L64" s="303"/>
      <c r="M64" s="303" t="s">
        <v>20</v>
      </c>
      <c r="N64" s="303" t="s">
        <v>20</v>
      </c>
      <c r="O64" s="303" t="s">
        <v>20</v>
      </c>
      <c r="P64" s="303" t="s">
        <v>20</v>
      </c>
      <c r="Q64" s="303"/>
      <c r="R64" s="303" t="s">
        <v>20</v>
      </c>
      <c r="S64" s="303" t="s">
        <v>20</v>
      </c>
      <c r="T64" s="303" t="s">
        <v>20</v>
      </c>
      <c r="U64" s="324"/>
      <c r="V64" s="337" t="s">
        <v>20</v>
      </c>
      <c r="W64"/>
    </row>
    <row r="65" spans="2:23" ht="19.5" customHeight="1">
      <c r="B65" s="121">
        <f t="shared" si="3"/>
        <v>59</v>
      </c>
      <c r="C65" s="359" t="s">
        <v>323</v>
      </c>
      <c r="D65" s="358" t="s">
        <v>1848</v>
      </c>
      <c r="E65" s="276">
        <v>2014</v>
      </c>
      <c r="F65" s="122">
        <v>2019</v>
      </c>
      <c r="G65" s="303" t="s">
        <v>20</v>
      </c>
      <c r="H65" s="303"/>
      <c r="I65" s="303" t="s">
        <v>20</v>
      </c>
      <c r="J65" s="303" t="s">
        <v>20</v>
      </c>
      <c r="K65" s="303" t="s">
        <v>20</v>
      </c>
      <c r="L65" s="303"/>
      <c r="M65" s="303" t="s">
        <v>20</v>
      </c>
      <c r="N65" s="303" t="s">
        <v>20</v>
      </c>
      <c r="O65" s="303" t="s">
        <v>20</v>
      </c>
      <c r="P65" s="303" t="s">
        <v>20</v>
      </c>
      <c r="Q65" s="303"/>
      <c r="R65" s="303" t="s">
        <v>20</v>
      </c>
      <c r="S65" s="303" t="s">
        <v>20</v>
      </c>
      <c r="T65" s="303" t="s">
        <v>20</v>
      </c>
      <c r="U65" s="324"/>
      <c r="V65" s="337" t="s">
        <v>20</v>
      </c>
      <c r="W65"/>
    </row>
    <row r="66" spans="2:23" ht="19.5" customHeight="1">
      <c r="B66" s="121">
        <f t="shared" si="3"/>
        <v>60</v>
      </c>
      <c r="C66" s="359" t="s">
        <v>323</v>
      </c>
      <c r="D66" s="358" t="s">
        <v>1848</v>
      </c>
      <c r="E66" s="276">
        <v>2020</v>
      </c>
      <c r="F66" s="122" t="s">
        <v>19</v>
      </c>
      <c r="G66" s="303" t="s">
        <v>20</v>
      </c>
      <c r="H66" s="303"/>
      <c r="I66" s="303" t="s">
        <v>20</v>
      </c>
      <c r="J66" s="303" t="s">
        <v>20</v>
      </c>
      <c r="K66" s="303" t="s">
        <v>20</v>
      </c>
      <c r="L66" s="303"/>
      <c r="M66" s="303" t="s">
        <v>20</v>
      </c>
      <c r="N66" s="303" t="s">
        <v>20</v>
      </c>
      <c r="O66" s="303" t="s">
        <v>20</v>
      </c>
      <c r="P66" s="303" t="s">
        <v>20</v>
      </c>
      <c r="Q66" s="303"/>
      <c r="R66" s="303" t="s">
        <v>20</v>
      </c>
      <c r="S66" s="303" t="s">
        <v>20</v>
      </c>
      <c r="T66" s="303" t="s">
        <v>20</v>
      </c>
      <c r="U66" s="324"/>
      <c r="V66" s="337" t="s">
        <v>20</v>
      </c>
      <c r="W66"/>
    </row>
    <row r="67" spans="2:23" ht="19.5" customHeight="1">
      <c r="B67" s="121">
        <f t="shared" si="3"/>
        <v>61</v>
      </c>
      <c r="C67" s="359" t="s">
        <v>323</v>
      </c>
      <c r="D67" s="358" t="s">
        <v>1007</v>
      </c>
      <c r="E67" s="276">
        <v>2021</v>
      </c>
      <c r="F67" s="122" t="s">
        <v>19</v>
      </c>
      <c r="G67" s="303" t="s">
        <v>20</v>
      </c>
      <c r="H67" s="303"/>
      <c r="I67" s="303" t="s">
        <v>20</v>
      </c>
      <c r="J67" s="303" t="s">
        <v>20</v>
      </c>
      <c r="K67" s="303" t="s">
        <v>20</v>
      </c>
      <c r="L67" s="303"/>
      <c r="M67" s="303" t="s">
        <v>20</v>
      </c>
      <c r="N67" s="303" t="s">
        <v>20</v>
      </c>
      <c r="O67" s="303" t="s">
        <v>20</v>
      </c>
      <c r="P67" s="303" t="s">
        <v>20</v>
      </c>
      <c r="Q67" s="303"/>
      <c r="R67" s="303" t="s">
        <v>20</v>
      </c>
      <c r="S67" s="303" t="s">
        <v>20</v>
      </c>
      <c r="T67" s="303" t="s">
        <v>20</v>
      </c>
      <c r="U67" s="324"/>
      <c r="V67" s="337" t="s">
        <v>20</v>
      </c>
      <c r="W67"/>
    </row>
    <row r="68" spans="2:23" ht="19.5" customHeight="1">
      <c r="B68" s="121">
        <f t="shared" si="3"/>
        <v>62</v>
      </c>
      <c r="C68" s="359" t="s">
        <v>323</v>
      </c>
      <c r="D68" s="358" t="s">
        <v>1743</v>
      </c>
      <c r="E68" s="276">
        <v>2023</v>
      </c>
      <c r="F68" s="122" t="s">
        <v>19</v>
      </c>
      <c r="G68" s="303" t="s">
        <v>20</v>
      </c>
      <c r="H68" s="303" t="s">
        <v>25</v>
      </c>
      <c r="I68" s="303" t="s">
        <v>20</v>
      </c>
      <c r="J68" s="303" t="s">
        <v>20</v>
      </c>
      <c r="K68" s="303" t="s">
        <v>20</v>
      </c>
      <c r="L68" s="303" t="s">
        <v>25</v>
      </c>
      <c r="M68" s="303" t="s">
        <v>20</v>
      </c>
      <c r="N68" s="303" t="s">
        <v>20</v>
      </c>
      <c r="O68" s="303" t="s">
        <v>20</v>
      </c>
      <c r="P68" s="303" t="s">
        <v>20</v>
      </c>
      <c r="Q68" s="303" t="s">
        <v>25</v>
      </c>
      <c r="R68" s="303" t="s">
        <v>20</v>
      </c>
      <c r="S68" s="303" t="s">
        <v>20</v>
      </c>
      <c r="T68" s="303" t="s">
        <v>20</v>
      </c>
      <c r="U68" s="324" t="s">
        <v>25</v>
      </c>
      <c r="V68" s="337" t="s">
        <v>20</v>
      </c>
      <c r="W68"/>
    </row>
    <row r="69" spans="2:23" ht="19.5" customHeight="1">
      <c r="B69" s="121">
        <f t="shared" si="3"/>
        <v>63</v>
      </c>
      <c r="C69" s="359" t="s">
        <v>1469</v>
      </c>
      <c r="D69" s="358" t="s">
        <v>1849</v>
      </c>
      <c r="E69" s="276">
        <v>2021</v>
      </c>
      <c r="F69" s="122" t="s">
        <v>19</v>
      </c>
      <c r="G69" s="303" t="s">
        <v>20</v>
      </c>
      <c r="H69" s="303" t="s">
        <v>20</v>
      </c>
      <c r="I69" s="303" t="s">
        <v>20</v>
      </c>
      <c r="J69" s="303" t="s">
        <v>20</v>
      </c>
      <c r="K69" s="303" t="s">
        <v>20</v>
      </c>
      <c r="L69" s="303"/>
      <c r="M69" s="303" t="s">
        <v>20</v>
      </c>
      <c r="N69" s="303" t="s">
        <v>20</v>
      </c>
      <c r="O69" s="303" t="s">
        <v>20</v>
      </c>
      <c r="P69" s="303" t="s">
        <v>20</v>
      </c>
      <c r="Q69" s="303"/>
      <c r="R69" s="303"/>
      <c r="S69" s="303" t="s">
        <v>20</v>
      </c>
      <c r="T69" s="303" t="s">
        <v>20</v>
      </c>
      <c r="U69" s="324"/>
      <c r="V69" s="337"/>
      <c r="W69"/>
    </row>
    <row r="70" spans="2:23" ht="19.5" customHeight="1" thickBot="1">
      <c r="B70" s="163">
        <f>ROW()-6</f>
        <v>64</v>
      </c>
      <c r="C70" s="364" t="s">
        <v>732</v>
      </c>
      <c r="D70" s="365" t="s">
        <v>1476</v>
      </c>
      <c r="E70" s="273">
        <v>2017</v>
      </c>
      <c r="F70" s="154" t="s">
        <v>19</v>
      </c>
      <c r="G70" s="274" t="s">
        <v>20</v>
      </c>
      <c r="H70" s="274"/>
      <c r="I70" s="274" t="s">
        <v>20</v>
      </c>
      <c r="J70" s="274"/>
      <c r="K70" s="274" t="s">
        <v>20</v>
      </c>
      <c r="L70" s="274"/>
      <c r="M70" s="274"/>
      <c r="N70" s="274"/>
      <c r="O70" s="274"/>
      <c r="P70" s="274"/>
      <c r="Q70" s="274"/>
      <c r="R70" s="274"/>
      <c r="S70" s="274"/>
      <c r="T70" s="274"/>
      <c r="U70" s="325"/>
      <c r="V70" s="339"/>
      <c r="W70"/>
    </row>
    <row r="71" spans="2:23" ht="135" customHeight="1" thickBot="1">
      <c r="B71" s="135" t="s">
        <v>1</v>
      </c>
      <c r="C71" s="136" t="s">
        <v>2</v>
      </c>
      <c r="D71" s="136" t="s">
        <v>3</v>
      </c>
      <c r="E71" s="136" t="s">
        <v>4</v>
      </c>
      <c r="F71" s="137" t="s">
        <v>5</v>
      </c>
      <c r="G71" s="360" t="s">
        <v>1791</v>
      </c>
      <c r="H71" s="360" t="s">
        <v>1792</v>
      </c>
      <c r="I71" s="360" t="s">
        <v>1793</v>
      </c>
      <c r="J71" s="360" t="s">
        <v>1794</v>
      </c>
      <c r="K71" s="360" t="s">
        <v>1579</v>
      </c>
      <c r="L71" s="360" t="s">
        <v>1795</v>
      </c>
      <c r="M71" s="360" t="s">
        <v>1796</v>
      </c>
      <c r="N71" s="360" t="s">
        <v>1797</v>
      </c>
      <c r="O71" s="360" t="s">
        <v>1798</v>
      </c>
      <c r="P71" s="360" t="s">
        <v>1799</v>
      </c>
      <c r="Q71" s="360" t="s">
        <v>1800</v>
      </c>
      <c r="R71" s="360" t="s">
        <v>1801</v>
      </c>
      <c r="S71" s="360" t="s">
        <v>1802</v>
      </c>
      <c r="T71" s="360" t="s">
        <v>1803</v>
      </c>
      <c r="U71" s="360" t="s">
        <v>1804</v>
      </c>
      <c r="V71" s="361" t="s">
        <v>1805</v>
      </c>
      <c r="W71">
        <v>1</v>
      </c>
    </row>
    <row r="72" spans="2:23" ht="19.5" customHeight="1">
      <c r="B72" s="118">
        <f>ROW()-7</f>
        <v>65</v>
      </c>
      <c r="C72" s="362" t="s">
        <v>759</v>
      </c>
      <c r="D72" s="363" t="s">
        <v>1851</v>
      </c>
      <c r="E72" s="366">
        <v>2017</v>
      </c>
      <c r="F72" s="119" t="s">
        <v>19</v>
      </c>
      <c r="G72" s="367" t="s">
        <v>20</v>
      </c>
      <c r="H72" s="367" t="s">
        <v>20</v>
      </c>
      <c r="I72" s="367" t="s">
        <v>20</v>
      </c>
      <c r="J72" s="367"/>
      <c r="K72" s="367" t="s">
        <v>20</v>
      </c>
      <c r="L72" s="367" t="s">
        <v>20</v>
      </c>
      <c r="M72" s="367" t="s">
        <v>20</v>
      </c>
      <c r="N72" s="367" t="s">
        <v>20</v>
      </c>
      <c r="O72" s="367" t="s">
        <v>20</v>
      </c>
      <c r="P72" s="367" t="s">
        <v>20</v>
      </c>
      <c r="Q72" s="367"/>
      <c r="R72" s="367" t="s">
        <v>20</v>
      </c>
      <c r="S72" s="367" t="s">
        <v>20</v>
      </c>
      <c r="T72" s="367" t="s">
        <v>20</v>
      </c>
      <c r="U72" s="368"/>
      <c r="V72" s="369" t="s">
        <v>20</v>
      </c>
      <c r="W72"/>
    </row>
    <row r="73" spans="2:23" ht="19.5" customHeight="1">
      <c r="B73" s="121">
        <f>ROW()-7</f>
        <v>66</v>
      </c>
      <c r="C73" s="359" t="s">
        <v>1627</v>
      </c>
      <c r="D73" s="358" t="s">
        <v>1628</v>
      </c>
      <c r="E73" s="276">
        <v>2019</v>
      </c>
      <c r="F73" s="122" t="s">
        <v>19</v>
      </c>
      <c r="G73" s="303" t="s">
        <v>20</v>
      </c>
      <c r="H73" s="303" t="s">
        <v>20</v>
      </c>
      <c r="I73" s="303" t="s">
        <v>20</v>
      </c>
      <c r="J73" s="303" t="s">
        <v>20</v>
      </c>
      <c r="K73" s="303" t="s">
        <v>20</v>
      </c>
      <c r="L73" s="303"/>
      <c r="M73" s="303" t="s">
        <v>20</v>
      </c>
      <c r="N73" s="303" t="s">
        <v>20</v>
      </c>
      <c r="O73" s="303" t="s">
        <v>20</v>
      </c>
      <c r="P73" s="303" t="s">
        <v>20</v>
      </c>
      <c r="Q73" s="303"/>
      <c r="R73" s="303"/>
      <c r="S73" s="303" t="s">
        <v>20</v>
      </c>
      <c r="T73" s="303" t="s">
        <v>20</v>
      </c>
      <c r="U73" s="324"/>
      <c r="V73" s="337"/>
      <c r="W73"/>
    </row>
    <row r="74" spans="2:23" ht="19.5" customHeight="1">
      <c r="B74" s="121">
        <f t="shared" ref="B74:B93" si="4">ROW()-7</f>
        <v>67</v>
      </c>
      <c r="C74" s="359" t="s">
        <v>1627</v>
      </c>
      <c r="D74" s="358" t="s">
        <v>1852</v>
      </c>
      <c r="E74" s="276">
        <v>2018</v>
      </c>
      <c r="F74" s="122" t="s">
        <v>19</v>
      </c>
      <c r="G74" s="303" t="s">
        <v>20</v>
      </c>
      <c r="H74" s="303" t="s">
        <v>20</v>
      </c>
      <c r="I74" s="303" t="s">
        <v>20</v>
      </c>
      <c r="J74" s="303" t="s">
        <v>20</v>
      </c>
      <c r="K74" s="303" t="s">
        <v>20</v>
      </c>
      <c r="L74" s="303"/>
      <c r="M74" s="303" t="s">
        <v>20</v>
      </c>
      <c r="N74" s="303" t="s">
        <v>20</v>
      </c>
      <c r="O74" s="303" t="s">
        <v>20</v>
      </c>
      <c r="P74" s="303" t="s">
        <v>20</v>
      </c>
      <c r="Q74" s="303"/>
      <c r="R74" s="303"/>
      <c r="S74" s="303" t="s">
        <v>20</v>
      </c>
      <c r="T74" s="303" t="s">
        <v>20</v>
      </c>
      <c r="U74" s="324"/>
      <c r="V74" s="337"/>
      <c r="W74"/>
    </row>
    <row r="75" spans="2:23" ht="19.5" customHeight="1">
      <c r="B75" s="121">
        <f t="shared" si="4"/>
        <v>68</v>
      </c>
      <c r="C75" s="359" t="s">
        <v>1627</v>
      </c>
      <c r="D75" s="358" t="s">
        <v>1856</v>
      </c>
      <c r="E75" s="276">
        <v>2019</v>
      </c>
      <c r="F75" s="122" t="s">
        <v>19</v>
      </c>
      <c r="G75" s="303" t="s">
        <v>20</v>
      </c>
      <c r="H75" s="303" t="s">
        <v>20</v>
      </c>
      <c r="I75" s="303" t="s">
        <v>20</v>
      </c>
      <c r="J75" s="303" t="s">
        <v>20</v>
      </c>
      <c r="K75" s="303" t="s">
        <v>20</v>
      </c>
      <c r="L75" s="303"/>
      <c r="M75" s="303" t="s">
        <v>20</v>
      </c>
      <c r="N75" s="303" t="s">
        <v>20</v>
      </c>
      <c r="O75" s="303" t="s">
        <v>20</v>
      </c>
      <c r="P75" s="303" t="s">
        <v>20</v>
      </c>
      <c r="Q75" s="303"/>
      <c r="R75" s="303"/>
      <c r="S75" s="303" t="s">
        <v>20</v>
      </c>
      <c r="T75" s="303" t="s">
        <v>20</v>
      </c>
      <c r="U75" s="324"/>
      <c r="V75" s="337"/>
      <c r="W75"/>
    </row>
    <row r="76" spans="2:23" ht="19.5" customHeight="1">
      <c r="B76" s="121">
        <f t="shared" si="4"/>
        <v>69</v>
      </c>
      <c r="C76" s="359" t="s">
        <v>1627</v>
      </c>
      <c r="D76" s="358" t="s">
        <v>1631</v>
      </c>
      <c r="E76" s="276">
        <v>2021</v>
      </c>
      <c r="F76" s="122" t="s">
        <v>19</v>
      </c>
      <c r="G76" s="303" t="s">
        <v>20</v>
      </c>
      <c r="H76" s="303" t="s">
        <v>20</v>
      </c>
      <c r="I76" s="303" t="s">
        <v>20</v>
      </c>
      <c r="J76" s="303" t="s">
        <v>20</v>
      </c>
      <c r="K76" s="303" t="s">
        <v>20</v>
      </c>
      <c r="L76" s="303"/>
      <c r="M76" s="303" t="s">
        <v>20</v>
      </c>
      <c r="N76" s="303" t="s">
        <v>20</v>
      </c>
      <c r="O76" s="303" t="s">
        <v>20</v>
      </c>
      <c r="P76" s="303" t="s">
        <v>20</v>
      </c>
      <c r="Q76" s="303"/>
      <c r="R76" s="303"/>
      <c r="S76" s="303" t="s">
        <v>20</v>
      </c>
      <c r="T76" s="303" t="s">
        <v>20</v>
      </c>
      <c r="U76" s="324"/>
      <c r="V76" s="337"/>
      <c r="W76"/>
    </row>
    <row r="77" spans="2:23" ht="19.5" customHeight="1">
      <c r="B77" s="121">
        <f t="shared" si="4"/>
        <v>70</v>
      </c>
      <c r="C77" s="359" t="s">
        <v>405</v>
      </c>
      <c r="D77" s="358" t="s">
        <v>1858</v>
      </c>
      <c r="E77" s="276">
        <v>2021</v>
      </c>
      <c r="F77" s="122" t="s">
        <v>19</v>
      </c>
      <c r="G77" s="303" t="s">
        <v>20</v>
      </c>
      <c r="H77" s="303"/>
      <c r="I77" s="303" t="s">
        <v>20</v>
      </c>
      <c r="J77" s="303"/>
      <c r="K77" s="303" t="s">
        <v>20</v>
      </c>
      <c r="L77" s="303" t="s">
        <v>20</v>
      </c>
      <c r="M77" s="303" t="s">
        <v>20</v>
      </c>
      <c r="N77" s="303" t="s">
        <v>20</v>
      </c>
      <c r="O77" s="303" t="s">
        <v>20</v>
      </c>
      <c r="P77" s="303" t="s">
        <v>20</v>
      </c>
      <c r="Q77" s="303"/>
      <c r="R77" s="303" t="s">
        <v>20</v>
      </c>
      <c r="S77" s="303" t="s">
        <v>20</v>
      </c>
      <c r="T77" s="303" t="s">
        <v>20</v>
      </c>
      <c r="U77" s="324"/>
      <c r="V77" s="337"/>
      <c r="W77"/>
    </row>
    <row r="78" spans="2:23" ht="19.5" customHeight="1">
      <c r="B78" s="121">
        <f t="shared" si="4"/>
        <v>71</v>
      </c>
      <c r="C78" s="359" t="s">
        <v>405</v>
      </c>
      <c r="D78" s="358" t="s">
        <v>1859</v>
      </c>
      <c r="E78" s="276">
        <v>2021</v>
      </c>
      <c r="F78" s="122" t="s">
        <v>19</v>
      </c>
      <c r="G78" s="303" t="s">
        <v>20</v>
      </c>
      <c r="H78" s="303"/>
      <c r="I78" s="303" t="s">
        <v>20</v>
      </c>
      <c r="J78" s="303"/>
      <c r="K78" s="303" t="s">
        <v>20</v>
      </c>
      <c r="L78" s="303" t="s">
        <v>20</v>
      </c>
      <c r="M78" s="303" t="s">
        <v>20</v>
      </c>
      <c r="N78" s="303" t="s">
        <v>20</v>
      </c>
      <c r="O78" s="303" t="s">
        <v>20</v>
      </c>
      <c r="P78" s="303" t="s">
        <v>20</v>
      </c>
      <c r="Q78" s="303"/>
      <c r="R78" s="303" t="s">
        <v>20</v>
      </c>
      <c r="S78" s="303" t="s">
        <v>20</v>
      </c>
      <c r="T78" s="303" t="s">
        <v>20</v>
      </c>
      <c r="U78" s="324"/>
      <c r="V78" s="337"/>
      <c r="W78"/>
    </row>
    <row r="79" spans="2:23" ht="19.5" customHeight="1">
      <c r="B79" s="121">
        <f t="shared" si="4"/>
        <v>72</v>
      </c>
      <c r="C79" s="359" t="s">
        <v>405</v>
      </c>
      <c r="D79" s="358" t="s">
        <v>1860</v>
      </c>
      <c r="E79" s="276">
        <v>2019</v>
      </c>
      <c r="F79" s="122" t="s">
        <v>19</v>
      </c>
      <c r="G79" s="303" t="s">
        <v>20</v>
      </c>
      <c r="H79" s="303"/>
      <c r="I79" s="303" t="s">
        <v>20</v>
      </c>
      <c r="J79" s="303"/>
      <c r="K79" s="303" t="s">
        <v>20</v>
      </c>
      <c r="L79" s="303" t="s">
        <v>20</v>
      </c>
      <c r="M79" s="303" t="s">
        <v>20</v>
      </c>
      <c r="N79" s="303" t="s">
        <v>20</v>
      </c>
      <c r="O79" s="303" t="s">
        <v>20</v>
      </c>
      <c r="P79" s="303" t="s">
        <v>20</v>
      </c>
      <c r="Q79" s="303"/>
      <c r="R79" s="303" t="s">
        <v>20</v>
      </c>
      <c r="S79" s="303" t="s">
        <v>20</v>
      </c>
      <c r="T79" s="303" t="s">
        <v>20</v>
      </c>
      <c r="U79" s="324"/>
      <c r="V79" s="337" t="s">
        <v>20</v>
      </c>
      <c r="W79"/>
    </row>
    <row r="80" spans="2:23" ht="19.5" customHeight="1">
      <c r="B80" s="121">
        <f t="shared" si="4"/>
        <v>73</v>
      </c>
      <c r="C80" s="359" t="s">
        <v>405</v>
      </c>
      <c r="D80" s="358" t="s">
        <v>1632</v>
      </c>
      <c r="E80" s="276">
        <v>2017</v>
      </c>
      <c r="F80" s="122" t="s">
        <v>19</v>
      </c>
      <c r="G80" s="303" t="s">
        <v>20</v>
      </c>
      <c r="H80" s="303"/>
      <c r="I80" s="303" t="s">
        <v>20</v>
      </c>
      <c r="J80" s="303"/>
      <c r="K80" s="303" t="s">
        <v>20</v>
      </c>
      <c r="L80" s="303" t="s">
        <v>20</v>
      </c>
      <c r="M80" s="303" t="s">
        <v>20</v>
      </c>
      <c r="N80" s="303" t="s">
        <v>20</v>
      </c>
      <c r="O80" s="303" t="s">
        <v>20</v>
      </c>
      <c r="P80" s="303" t="s">
        <v>20</v>
      </c>
      <c r="Q80" s="303"/>
      <c r="R80" s="303"/>
      <c r="S80" s="303" t="s">
        <v>20</v>
      </c>
      <c r="T80" s="303" t="s">
        <v>20</v>
      </c>
      <c r="U80" s="324"/>
      <c r="V80" s="337" t="s">
        <v>20</v>
      </c>
      <c r="W80"/>
    </row>
    <row r="81" spans="2:23" ht="19.5" customHeight="1">
      <c r="B81" s="121">
        <f t="shared" si="4"/>
        <v>74</v>
      </c>
      <c r="C81" s="359" t="s">
        <v>405</v>
      </c>
      <c r="D81" s="358" t="s">
        <v>1861</v>
      </c>
      <c r="E81" s="276">
        <v>2020</v>
      </c>
      <c r="F81" s="122" t="s">
        <v>19</v>
      </c>
      <c r="G81" s="303" t="s">
        <v>20</v>
      </c>
      <c r="H81" s="303" t="s">
        <v>20</v>
      </c>
      <c r="I81" s="303" t="s">
        <v>20</v>
      </c>
      <c r="J81" s="303"/>
      <c r="K81" s="303" t="s">
        <v>20</v>
      </c>
      <c r="L81" s="303" t="s">
        <v>20</v>
      </c>
      <c r="M81" s="303" t="s">
        <v>20</v>
      </c>
      <c r="N81" s="303" t="s">
        <v>20</v>
      </c>
      <c r="O81" s="303" t="s">
        <v>20</v>
      </c>
      <c r="P81" s="303" t="s">
        <v>20</v>
      </c>
      <c r="Q81" s="303"/>
      <c r="R81" s="303"/>
      <c r="S81" s="303" t="s">
        <v>20</v>
      </c>
      <c r="T81" s="303" t="s">
        <v>20</v>
      </c>
      <c r="U81" s="324"/>
      <c r="V81" s="337" t="s">
        <v>20</v>
      </c>
      <c r="W81"/>
    </row>
    <row r="82" spans="2:23" ht="19.5" customHeight="1">
      <c r="B82" s="121">
        <f t="shared" si="4"/>
        <v>75</v>
      </c>
      <c r="C82" s="359" t="s">
        <v>405</v>
      </c>
      <c r="D82" s="358" t="s">
        <v>1862</v>
      </c>
      <c r="E82" s="276">
        <v>2014</v>
      </c>
      <c r="F82" s="122">
        <v>2023</v>
      </c>
      <c r="G82" s="303" t="s">
        <v>20</v>
      </c>
      <c r="H82" s="303"/>
      <c r="I82" s="303" t="s">
        <v>20</v>
      </c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24"/>
      <c r="V82" s="337"/>
      <c r="W82"/>
    </row>
    <row r="83" spans="2:23" ht="19.5" customHeight="1">
      <c r="B83" s="121">
        <f t="shared" si="4"/>
        <v>76</v>
      </c>
      <c r="C83" s="359" t="s">
        <v>1635</v>
      </c>
      <c r="D83" s="358" t="s">
        <v>1863</v>
      </c>
      <c r="E83" s="276">
        <v>2019</v>
      </c>
      <c r="F83" s="122" t="s">
        <v>19</v>
      </c>
      <c r="G83" s="303" t="s">
        <v>20</v>
      </c>
      <c r="H83" s="303" t="s">
        <v>20</v>
      </c>
      <c r="I83" s="303" t="s">
        <v>20</v>
      </c>
      <c r="J83" s="303" t="s">
        <v>20</v>
      </c>
      <c r="K83" s="303" t="s">
        <v>20</v>
      </c>
      <c r="L83" s="303"/>
      <c r="M83" s="303" t="s">
        <v>20</v>
      </c>
      <c r="N83" s="303" t="s">
        <v>20</v>
      </c>
      <c r="O83" s="303" t="s">
        <v>20</v>
      </c>
      <c r="P83" s="303" t="s">
        <v>20</v>
      </c>
      <c r="Q83" s="303"/>
      <c r="R83" s="303"/>
      <c r="S83" s="303" t="s">
        <v>20</v>
      </c>
      <c r="T83" s="303" t="s">
        <v>20</v>
      </c>
      <c r="U83" s="324"/>
      <c r="V83" s="337"/>
      <c r="W83"/>
    </row>
    <row r="84" spans="2:23" ht="19.5" customHeight="1">
      <c r="B84" s="121">
        <f t="shared" si="4"/>
        <v>77</v>
      </c>
      <c r="C84" s="359" t="s">
        <v>1635</v>
      </c>
      <c r="D84" s="358" t="s">
        <v>1864</v>
      </c>
      <c r="E84" s="276">
        <v>2018</v>
      </c>
      <c r="F84" s="122" t="s">
        <v>19</v>
      </c>
      <c r="G84" s="303" t="s">
        <v>20</v>
      </c>
      <c r="H84" s="303" t="s">
        <v>20</v>
      </c>
      <c r="I84" s="303" t="s">
        <v>20</v>
      </c>
      <c r="J84" s="303" t="s">
        <v>20</v>
      </c>
      <c r="K84" s="303" t="s">
        <v>20</v>
      </c>
      <c r="L84" s="303"/>
      <c r="M84" s="303" t="s">
        <v>20</v>
      </c>
      <c r="N84" s="303" t="s">
        <v>20</v>
      </c>
      <c r="O84" s="303" t="s">
        <v>20</v>
      </c>
      <c r="P84" s="303" t="s">
        <v>20</v>
      </c>
      <c r="Q84" s="303"/>
      <c r="R84" s="303"/>
      <c r="S84" s="303" t="s">
        <v>20</v>
      </c>
      <c r="T84" s="303" t="s">
        <v>20</v>
      </c>
      <c r="U84" s="324"/>
      <c r="V84" s="337"/>
      <c r="W84"/>
    </row>
    <row r="85" spans="2:23" ht="19.5" customHeight="1">
      <c r="B85" s="121">
        <f t="shared" si="4"/>
        <v>78</v>
      </c>
      <c r="C85" s="359" t="s">
        <v>1635</v>
      </c>
      <c r="D85" s="358" t="s">
        <v>1865</v>
      </c>
      <c r="E85" s="276">
        <v>2018</v>
      </c>
      <c r="F85" s="122" t="s">
        <v>19</v>
      </c>
      <c r="G85" s="303" t="s">
        <v>20</v>
      </c>
      <c r="H85" s="303" t="s">
        <v>20</v>
      </c>
      <c r="I85" s="303" t="s">
        <v>20</v>
      </c>
      <c r="J85" s="303" t="s">
        <v>20</v>
      </c>
      <c r="K85" s="303" t="s">
        <v>20</v>
      </c>
      <c r="L85" s="303"/>
      <c r="M85" s="303" t="s">
        <v>20</v>
      </c>
      <c r="N85" s="303" t="s">
        <v>20</v>
      </c>
      <c r="O85" s="303" t="s">
        <v>20</v>
      </c>
      <c r="P85" s="303" t="s">
        <v>20</v>
      </c>
      <c r="Q85" s="303"/>
      <c r="R85" s="303"/>
      <c r="S85" s="303" t="s">
        <v>20</v>
      </c>
      <c r="T85" s="303" t="s">
        <v>20</v>
      </c>
      <c r="U85" s="324"/>
      <c r="V85" s="337"/>
      <c r="W85"/>
    </row>
    <row r="86" spans="2:23" ht="19.5" customHeight="1">
      <c r="B86" s="121">
        <f t="shared" si="4"/>
        <v>79</v>
      </c>
      <c r="C86" s="359" t="s">
        <v>1635</v>
      </c>
      <c r="D86" s="358" t="s">
        <v>1866</v>
      </c>
      <c r="E86" s="276">
        <v>2019</v>
      </c>
      <c r="F86" s="122" t="s">
        <v>19</v>
      </c>
      <c r="G86" s="303" t="s">
        <v>20</v>
      </c>
      <c r="H86" s="303" t="s">
        <v>20</v>
      </c>
      <c r="I86" s="303" t="s">
        <v>20</v>
      </c>
      <c r="J86" s="303" t="s">
        <v>20</v>
      </c>
      <c r="K86" s="303" t="s">
        <v>20</v>
      </c>
      <c r="L86" s="303"/>
      <c r="M86" s="303" t="s">
        <v>20</v>
      </c>
      <c r="N86" s="303" t="s">
        <v>20</v>
      </c>
      <c r="O86" s="303" t="s">
        <v>20</v>
      </c>
      <c r="P86" s="303" t="s">
        <v>20</v>
      </c>
      <c r="Q86" s="303"/>
      <c r="R86" s="303"/>
      <c r="S86" s="303" t="s">
        <v>20</v>
      </c>
      <c r="T86" s="303" t="s">
        <v>20</v>
      </c>
      <c r="U86" s="324"/>
      <c r="V86" s="337"/>
      <c r="W86"/>
    </row>
    <row r="87" spans="2:23" ht="19.5" customHeight="1">
      <c r="B87" s="121">
        <f t="shared" si="4"/>
        <v>80</v>
      </c>
      <c r="C87" s="359" t="s">
        <v>417</v>
      </c>
      <c r="D87" s="358" t="s">
        <v>1070</v>
      </c>
      <c r="E87" s="276">
        <v>2019</v>
      </c>
      <c r="F87" s="122">
        <v>2023</v>
      </c>
      <c r="G87" s="303" t="s">
        <v>20</v>
      </c>
      <c r="H87" s="303" t="s">
        <v>20</v>
      </c>
      <c r="I87" s="303" t="s">
        <v>20</v>
      </c>
      <c r="J87" s="303" t="s">
        <v>20</v>
      </c>
      <c r="K87" s="303" t="s">
        <v>20</v>
      </c>
      <c r="L87" s="303"/>
      <c r="M87" s="303" t="s">
        <v>20</v>
      </c>
      <c r="N87" s="303" t="s">
        <v>20</v>
      </c>
      <c r="O87" s="303" t="s">
        <v>20</v>
      </c>
      <c r="P87" s="303" t="s">
        <v>20</v>
      </c>
      <c r="Q87" s="303"/>
      <c r="R87" s="303"/>
      <c r="S87" s="303" t="s">
        <v>20</v>
      </c>
      <c r="T87" s="303" t="s">
        <v>20</v>
      </c>
      <c r="U87" s="324"/>
      <c r="V87" s="337"/>
      <c r="W87"/>
    </row>
    <row r="88" spans="2:23" ht="19.5" customHeight="1">
      <c r="B88" s="121">
        <f t="shared" si="4"/>
        <v>81</v>
      </c>
      <c r="C88" s="359" t="s">
        <v>427</v>
      </c>
      <c r="D88" s="358" t="s">
        <v>1867</v>
      </c>
      <c r="E88" s="276">
        <v>2010</v>
      </c>
      <c r="F88" s="122" t="s">
        <v>19</v>
      </c>
      <c r="G88" s="303" t="s">
        <v>20</v>
      </c>
      <c r="H88" s="303" t="s">
        <v>20</v>
      </c>
      <c r="I88" s="303" t="s">
        <v>20</v>
      </c>
      <c r="J88" s="303"/>
      <c r="K88" s="303" t="s">
        <v>20</v>
      </c>
      <c r="L88" s="303"/>
      <c r="M88" s="303"/>
      <c r="N88" s="303"/>
      <c r="O88" s="303" t="s">
        <v>20</v>
      </c>
      <c r="P88" s="303" t="s">
        <v>20</v>
      </c>
      <c r="Q88" s="303"/>
      <c r="R88" s="303"/>
      <c r="S88" s="303"/>
      <c r="T88" s="303"/>
      <c r="U88" s="324"/>
      <c r="V88" s="337"/>
      <c r="W88"/>
    </row>
    <row r="89" spans="2:23" ht="19.5" customHeight="1">
      <c r="B89" s="121">
        <f t="shared" si="4"/>
        <v>82</v>
      </c>
      <c r="C89" s="359" t="s">
        <v>433</v>
      </c>
      <c r="D89" s="358" t="s">
        <v>1641</v>
      </c>
      <c r="E89" s="276">
        <v>2022</v>
      </c>
      <c r="F89" s="122" t="s">
        <v>19</v>
      </c>
      <c r="G89" s="303" t="s">
        <v>20</v>
      </c>
      <c r="H89" s="303"/>
      <c r="I89" s="303" t="s">
        <v>20</v>
      </c>
      <c r="J89" s="303" t="s">
        <v>20</v>
      </c>
      <c r="K89" s="303" t="s">
        <v>20</v>
      </c>
      <c r="L89" s="303"/>
      <c r="M89" s="303"/>
      <c r="N89" s="303" t="s">
        <v>20</v>
      </c>
      <c r="O89" s="303" t="s">
        <v>20</v>
      </c>
      <c r="P89" s="303" t="s">
        <v>20</v>
      </c>
      <c r="Q89" s="303"/>
      <c r="R89" s="303" t="s">
        <v>20</v>
      </c>
      <c r="S89" s="303" t="s">
        <v>20</v>
      </c>
      <c r="T89" s="303"/>
      <c r="U89" s="324"/>
      <c r="V89" s="337" t="s">
        <v>20</v>
      </c>
      <c r="W89"/>
    </row>
    <row r="90" spans="2:23" ht="19.5" customHeight="1">
      <c r="B90" s="121">
        <f t="shared" si="4"/>
        <v>83</v>
      </c>
      <c r="C90" s="359" t="s">
        <v>433</v>
      </c>
      <c r="D90" s="358" t="s">
        <v>1868</v>
      </c>
      <c r="E90" s="276">
        <v>2012</v>
      </c>
      <c r="F90" s="122" t="s">
        <v>19</v>
      </c>
      <c r="G90" s="303" t="s">
        <v>20</v>
      </c>
      <c r="H90" s="303" t="s">
        <v>20</v>
      </c>
      <c r="I90" s="303" t="s">
        <v>20</v>
      </c>
      <c r="J90" s="303" t="s">
        <v>20</v>
      </c>
      <c r="K90" s="303" t="s">
        <v>20</v>
      </c>
      <c r="L90" s="303" t="s">
        <v>25</v>
      </c>
      <c r="M90" s="303" t="s">
        <v>20</v>
      </c>
      <c r="N90" s="303" t="s">
        <v>20</v>
      </c>
      <c r="O90" s="303" t="s">
        <v>20</v>
      </c>
      <c r="P90" s="303" t="s">
        <v>20</v>
      </c>
      <c r="Q90" s="303" t="s">
        <v>25</v>
      </c>
      <c r="R90" s="303" t="s">
        <v>25</v>
      </c>
      <c r="S90" s="303" t="s">
        <v>25</v>
      </c>
      <c r="T90" s="303" t="s">
        <v>25</v>
      </c>
      <c r="U90" s="324" t="s">
        <v>25</v>
      </c>
      <c r="V90" s="337" t="s">
        <v>25</v>
      </c>
      <c r="W90"/>
    </row>
    <row r="91" spans="2:23" ht="19.5" customHeight="1">
      <c r="B91" s="121">
        <f t="shared" si="4"/>
        <v>84</v>
      </c>
      <c r="C91" s="359" t="s">
        <v>433</v>
      </c>
      <c r="D91" s="358" t="s">
        <v>1643</v>
      </c>
      <c r="E91" s="276">
        <v>2010</v>
      </c>
      <c r="F91" s="122">
        <v>2017</v>
      </c>
      <c r="G91" s="303" t="s">
        <v>20</v>
      </c>
      <c r="H91" s="303" t="s">
        <v>20</v>
      </c>
      <c r="I91" s="303" t="s">
        <v>20</v>
      </c>
      <c r="J91" s="303" t="s">
        <v>20</v>
      </c>
      <c r="K91" s="303" t="s">
        <v>20</v>
      </c>
      <c r="L91" s="303"/>
      <c r="M91" s="303"/>
      <c r="N91" s="303"/>
      <c r="O91" s="303"/>
      <c r="P91" s="303"/>
      <c r="Q91" s="303"/>
      <c r="R91" s="303"/>
      <c r="S91" s="303"/>
      <c r="T91" s="303"/>
      <c r="U91" s="324"/>
      <c r="V91" s="337"/>
      <c r="W91"/>
    </row>
    <row r="92" spans="2:23" ht="19.5" customHeight="1">
      <c r="B92" s="121">
        <f t="shared" si="4"/>
        <v>85</v>
      </c>
      <c r="C92" s="359" t="s">
        <v>433</v>
      </c>
      <c r="D92" s="358" t="s">
        <v>1643</v>
      </c>
      <c r="E92" s="276">
        <v>2012</v>
      </c>
      <c r="F92" s="122" t="s">
        <v>19</v>
      </c>
      <c r="G92" s="303" t="s">
        <v>20</v>
      </c>
      <c r="H92" s="303" t="s">
        <v>20</v>
      </c>
      <c r="I92" s="303" t="s">
        <v>20</v>
      </c>
      <c r="J92" s="303" t="s">
        <v>20</v>
      </c>
      <c r="K92" s="303" t="s">
        <v>20</v>
      </c>
      <c r="L92" s="303"/>
      <c r="M92" s="303" t="s">
        <v>20</v>
      </c>
      <c r="N92" s="303" t="s">
        <v>20</v>
      </c>
      <c r="O92" s="303" t="s">
        <v>20</v>
      </c>
      <c r="P92" s="303" t="s">
        <v>20</v>
      </c>
      <c r="Q92" s="303"/>
      <c r="R92" s="303"/>
      <c r="S92" s="303"/>
      <c r="T92" s="303"/>
      <c r="U92" s="324"/>
      <c r="V92" s="337"/>
      <c r="W92"/>
    </row>
    <row r="93" spans="2:23" ht="19.5" customHeight="1">
      <c r="B93" s="121">
        <f t="shared" si="4"/>
        <v>86</v>
      </c>
      <c r="C93" s="359" t="s">
        <v>433</v>
      </c>
      <c r="D93" s="358" t="s">
        <v>1643</v>
      </c>
      <c r="E93" s="276">
        <v>2018</v>
      </c>
      <c r="F93" s="122" t="s">
        <v>19</v>
      </c>
      <c r="G93" s="303" t="s">
        <v>20</v>
      </c>
      <c r="H93" s="303"/>
      <c r="I93" s="303" t="s">
        <v>20</v>
      </c>
      <c r="J93" s="303" t="s">
        <v>20</v>
      </c>
      <c r="K93" s="303" t="s">
        <v>20</v>
      </c>
      <c r="L93" s="303"/>
      <c r="M93" s="303" t="s">
        <v>20</v>
      </c>
      <c r="N93" s="303" t="s">
        <v>20</v>
      </c>
      <c r="O93" s="303" t="s">
        <v>20</v>
      </c>
      <c r="P93" s="303" t="s">
        <v>20</v>
      </c>
      <c r="Q93" s="303"/>
      <c r="R93" s="303"/>
      <c r="S93" s="303"/>
      <c r="T93" s="303"/>
      <c r="U93" s="324"/>
      <c r="V93" s="337"/>
      <c r="W93"/>
    </row>
    <row r="94" spans="2:23" ht="19.5" customHeight="1" thickBot="1">
      <c r="B94" s="163">
        <f t="shared" ref="B94" si="5">ROW()-7</f>
        <v>87</v>
      </c>
      <c r="C94" s="364" t="s">
        <v>433</v>
      </c>
      <c r="D94" s="365" t="s">
        <v>1644</v>
      </c>
      <c r="E94" s="273">
        <v>2022</v>
      </c>
      <c r="F94" s="154" t="s">
        <v>19</v>
      </c>
      <c r="G94" s="274" t="s">
        <v>20</v>
      </c>
      <c r="H94" s="274"/>
      <c r="I94" s="274" t="s">
        <v>20</v>
      </c>
      <c r="J94" s="274" t="s">
        <v>20</v>
      </c>
      <c r="K94" s="274" t="s">
        <v>20</v>
      </c>
      <c r="L94" s="274"/>
      <c r="M94" s="274"/>
      <c r="N94" s="274"/>
      <c r="O94" s="274"/>
      <c r="P94" s="274"/>
      <c r="Q94" s="274"/>
      <c r="R94" s="274"/>
      <c r="S94" s="274"/>
      <c r="T94" s="274"/>
      <c r="U94" s="325"/>
      <c r="V94" s="339"/>
      <c r="W94"/>
    </row>
    <row r="95" spans="2:23" ht="135" customHeight="1" thickBot="1">
      <c r="B95" s="135" t="s">
        <v>1</v>
      </c>
      <c r="C95" s="136" t="s">
        <v>2</v>
      </c>
      <c r="D95" s="136" t="s">
        <v>3</v>
      </c>
      <c r="E95" s="136" t="s">
        <v>4</v>
      </c>
      <c r="F95" s="137" t="s">
        <v>5</v>
      </c>
      <c r="G95" s="360" t="s">
        <v>1791</v>
      </c>
      <c r="H95" s="360" t="s">
        <v>1792</v>
      </c>
      <c r="I95" s="360" t="s">
        <v>1793</v>
      </c>
      <c r="J95" s="360" t="s">
        <v>1794</v>
      </c>
      <c r="K95" s="360" t="s">
        <v>1579</v>
      </c>
      <c r="L95" s="360" t="s">
        <v>1795</v>
      </c>
      <c r="M95" s="360" t="s">
        <v>1796</v>
      </c>
      <c r="N95" s="360" t="s">
        <v>1797</v>
      </c>
      <c r="O95" s="360" t="s">
        <v>1798</v>
      </c>
      <c r="P95" s="360" t="s">
        <v>1799</v>
      </c>
      <c r="Q95" s="360" t="s">
        <v>1800</v>
      </c>
      <c r="R95" s="360" t="s">
        <v>1801</v>
      </c>
      <c r="S95" s="360" t="s">
        <v>1802</v>
      </c>
      <c r="T95" s="360" t="s">
        <v>1803</v>
      </c>
      <c r="U95" s="360" t="s">
        <v>1804</v>
      </c>
      <c r="V95" s="361" t="s">
        <v>1805</v>
      </c>
      <c r="W95">
        <v>1</v>
      </c>
    </row>
    <row r="96" spans="2:23" ht="19.5" customHeight="1">
      <c r="B96" s="118">
        <f>ROW()-8</f>
        <v>88</v>
      </c>
      <c r="C96" s="362" t="s">
        <v>462</v>
      </c>
      <c r="D96" s="363" t="s">
        <v>1869</v>
      </c>
      <c r="E96" s="366">
        <v>2016</v>
      </c>
      <c r="F96" s="119" t="s">
        <v>19</v>
      </c>
      <c r="G96" s="367" t="s">
        <v>20</v>
      </c>
      <c r="H96" s="367"/>
      <c r="I96" s="367" t="s">
        <v>20</v>
      </c>
      <c r="J96" s="367"/>
      <c r="K96" s="367" t="s">
        <v>20</v>
      </c>
      <c r="L96" s="367"/>
      <c r="M96" s="367" t="s">
        <v>20</v>
      </c>
      <c r="N96" s="367" t="s">
        <v>20</v>
      </c>
      <c r="O96" s="367" t="s">
        <v>20</v>
      </c>
      <c r="P96" s="367" t="s">
        <v>20</v>
      </c>
      <c r="Q96" s="367" t="s">
        <v>20</v>
      </c>
      <c r="R96" s="367"/>
      <c r="S96" s="367"/>
      <c r="T96" s="367" t="s">
        <v>20</v>
      </c>
      <c r="U96" s="368"/>
      <c r="V96" s="369"/>
      <c r="W96"/>
    </row>
    <row r="97" spans="2:23" ht="19.5" customHeight="1">
      <c r="B97" s="121">
        <f>ROW()-8</f>
        <v>89</v>
      </c>
      <c r="C97" s="359" t="s">
        <v>462</v>
      </c>
      <c r="D97" s="358" t="s">
        <v>1870</v>
      </c>
      <c r="E97" s="276">
        <v>2021</v>
      </c>
      <c r="F97" s="122" t="s">
        <v>19</v>
      </c>
      <c r="G97" s="303" t="s">
        <v>20</v>
      </c>
      <c r="H97" s="303"/>
      <c r="I97" s="303" t="s">
        <v>20</v>
      </c>
      <c r="J97" s="303" t="s">
        <v>20</v>
      </c>
      <c r="K97" s="303" t="s">
        <v>20</v>
      </c>
      <c r="L97" s="303" t="s">
        <v>20</v>
      </c>
      <c r="M97" s="303"/>
      <c r="N97" s="303" t="s">
        <v>20</v>
      </c>
      <c r="O97" s="303" t="s">
        <v>20</v>
      </c>
      <c r="P97" s="303" t="s">
        <v>20</v>
      </c>
      <c r="Q97" s="303"/>
      <c r="R97" s="303" t="s">
        <v>20</v>
      </c>
      <c r="S97" s="303" t="s">
        <v>20</v>
      </c>
      <c r="T97" s="303" t="s">
        <v>20</v>
      </c>
      <c r="U97" s="324"/>
      <c r="V97" s="337"/>
      <c r="W97"/>
    </row>
    <row r="98" spans="2:23" ht="19.5" customHeight="1">
      <c r="B98" s="121">
        <f t="shared" ref="B98:B117" si="6">ROW()-8</f>
        <v>90</v>
      </c>
      <c r="C98" s="359" t="s">
        <v>462</v>
      </c>
      <c r="D98" s="358" t="s">
        <v>1871</v>
      </c>
      <c r="E98" s="276">
        <v>2020</v>
      </c>
      <c r="F98" s="122" t="s">
        <v>19</v>
      </c>
      <c r="G98" s="303" t="s">
        <v>20</v>
      </c>
      <c r="H98" s="303"/>
      <c r="I98" s="303" t="s">
        <v>20</v>
      </c>
      <c r="J98" s="303" t="s">
        <v>20</v>
      </c>
      <c r="K98" s="303" t="s">
        <v>20</v>
      </c>
      <c r="L98" s="303" t="s">
        <v>20</v>
      </c>
      <c r="M98" s="303"/>
      <c r="N98" s="303" t="s">
        <v>20</v>
      </c>
      <c r="O98" s="303" t="s">
        <v>20</v>
      </c>
      <c r="P98" s="303" t="s">
        <v>20</v>
      </c>
      <c r="Q98" s="303"/>
      <c r="R98" s="303" t="s">
        <v>20</v>
      </c>
      <c r="S98" s="303" t="s">
        <v>20</v>
      </c>
      <c r="T98" s="303" t="s">
        <v>20</v>
      </c>
      <c r="U98" s="324"/>
      <c r="V98" s="337"/>
      <c r="W98"/>
    </row>
    <row r="99" spans="2:23" ht="19.5" customHeight="1">
      <c r="B99" s="121">
        <f t="shared" si="6"/>
        <v>91</v>
      </c>
      <c r="C99" s="359" t="s">
        <v>462</v>
      </c>
      <c r="D99" s="358" t="s">
        <v>1872</v>
      </c>
      <c r="E99" s="276">
        <v>2020</v>
      </c>
      <c r="F99" s="122" t="s">
        <v>19</v>
      </c>
      <c r="G99" s="303" t="s">
        <v>20</v>
      </c>
      <c r="H99" s="303"/>
      <c r="I99" s="303" t="s">
        <v>20</v>
      </c>
      <c r="J99" s="303" t="s">
        <v>20</v>
      </c>
      <c r="K99" s="303" t="s">
        <v>20</v>
      </c>
      <c r="L99" s="303" t="s">
        <v>20</v>
      </c>
      <c r="M99" s="303"/>
      <c r="N99" s="303" t="s">
        <v>20</v>
      </c>
      <c r="O99" s="303" t="s">
        <v>20</v>
      </c>
      <c r="P99" s="303" t="s">
        <v>20</v>
      </c>
      <c r="Q99" s="303"/>
      <c r="R99" s="303" t="s">
        <v>20</v>
      </c>
      <c r="S99" s="303" t="s">
        <v>20</v>
      </c>
      <c r="T99" s="303" t="s">
        <v>20</v>
      </c>
      <c r="U99" s="324"/>
      <c r="V99" s="337"/>
      <c r="W99"/>
    </row>
    <row r="100" spans="2:23" ht="19.5" customHeight="1">
      <c r="B100" s="121">
        <f t="shared" si="6"/>
        <v>92</v>
      </c>
      <c r="C100" s="359" t="s">
        <v>462</v>
      </c>
      <c r="D100" s="358" t="s">
        <v>1874</v>
      </c>
      <c r="E100" s="276">
        <v>2020</v>
      </c>
      <c r="F100" s="122" t="s">
        <v>19</v>
      </c>
      <c r="G100" s="303" t="s">
        <v>20</v>
      </c>
      <c r="H100" s="303"/>
      <c r="I100" s="303" t="s">
        <v>20</v>
      </c>
      <c r="J100" s="303" t="s">
        <v>20</v>
      </c>
      <c r="K100" s="303" t="s">
        <v>20</v>
      </c>
      <c r="L100" s="303" t="s">
        <v>20</v>
      </c>
      <c r="M100" s="303"/>
      <c r="N100" s="303" t="s">
        <v>20</v>
      </c>
      <c r="O100" s="303" t="s">
        <v>20</v>
      </c>
      <c r="P100" s="303" t="s">
        <v>20</v>
      </c>
      <c r="Q100" s="303"/>
      <c r="R100" s="303" t="s">
        <v>20</v>
      </c>
      <c r="S100" s="303" t="s">
        <v>20</v>
      </c>
      <c r="T100" s="303" t="s">
        <v>20</v>
      </c>
      <c r="U100" s="324"/>
      <c r="V100" s="337"/>
      <c r="W100"/>
    </row>
    <row r="101" spans="2:23" ht="19.5" customHeight="1">
      <c r="B101" s="121">
        <f t="shared" si="6"/>
        <v>93</v>
      </c>
      <c r="C101" s="359" t="s">
        <v>462</v>
      </c>
      <c r="D101" s="358" t="s">
        <v>1874</v>
      </c>
      <c r="E101" s="276">
        <v>2020</v>
      </c>
      <c r="F101" s="122">
        <v>2023</v>
      </c>
      <c r="G101" s="303" t="s">
        <v>20</v>
      </c>
      <c r="H101" s="303"/>
      <c r="I101" s="303" t="s">
        <v>20</v>
      </c>
      <c r="J101" s="303" t="s">
        <v>20</v>
      </c>
      <c r="K101" s="303" t="s">
        <v>20</v>
      </c>
      <c r="L101" s="303" t="s">
        <v>20</v>
      </c>
      <c r="M101" s="303"/>
      <c r="N101" s="303" t="s">
        <v>20</v>
      </c>
      <c r="O101" s="303" t="s">
        <v>20</v>
      </c>
      <c r="P101" s="303" t="s">
        <v>20</v>
      </c>
      <c r="Q101" s="303"/>
      <c r="R101" s="303" t="s">
        <v>20</v>
      </c>
      <c r="S101" s="303" t="s">
        <v>20</v>
      </c>
      <c r="T101" s="303" t="s">
        <v>20</v>
      </c>
      <c r="U101" s="324"/>
      <c r="V101" s="337"/>
      <c r="W101"/>
    </row>
    <row r="102" spans="2:23" ht="19.5" customHeight="1">
      <c r="B102" s="121">
        <f t="shared" si="6"/>
        <v>94</v>
      </c>
      <c r="C102" s="359" t="s">
        <v>462</v>
      </c>
      <c r="D102" s="358" t="s">
        <v>1875</v>
      </c>
      <c r="E102" s="276">
        <v>2020</v>
      </c>
      <c r="F102" s="122" t="s">
        <v>19</v>
      </c>
      <c r="G102" s="303" t="s">
        <v>20</v>
      </c>
      <c r="H102" s="303"/>
      <c r="I102" s="303" t="s">
        <v>20</v>
      </c>
      <c r="J102" s="303" t="s">
        <v>20</v>
      </c>
      <c r="K102" s="303" t="s">
        <v>20</v>
      </c>
      <c r="L102" s="303" t="s">
        <v>20</v>
      </c>
      <c r="M102" s="303"/>
      <c r="N102" s="303" t="s">
        <v>20</v>
      </c>
      <c r="O102" s="303" t="s">
        <v>20</v>
      </c>
      <c r="P102" s="303" t="s">
        <v>20</v>
      </c>
      <c r="Q102" s="303"/>
      <c r="R102" s="303" t="s">
        <v>20</v>
      </c>
      <c r="S102" s="303" t="s">
        <v>20</v>
      </c>
      <c r="T102" s="303" t="s">
        <v>20</v>
      </c>
      <c r="U102" s="324"/>
      <c r="V102" s="337"/>
      <c r="W102"/>
    </row>
    <row r="103" spans="2:23" ht="19.5" customHeight="1">
      <c r="B103" s="121">
        <f t="shared" si="6"/>
        <v>95</v>
      </c>
      <c r="C103" s="359" t="s">
        <v>1651</v>
      </c>
      <c r="D103" s="358" t="s">
        <v>1652</v>
      </c>
      <c r="E103" s="276">
        <v>2020</v>
      </c>
      <c r="F103" s="122" t="s">
        <v>19</v>
      </c>
      <c r="G103" s="303" t="s">
        <v>20</v>
      </c>
      <c r="H103" s="303"/>
      <c r="I103" s="303" t="s">
        <v>20</v>
      </c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24"/>
      <c r="V103" s="337"/>
      <c r="W103"/>
    </row>
    <row r="104" spans="2:23" ht="19.5" customHeight="1">
      <c r="B104" s="121">
        <f t="shared" si="6"/>
        <v>96</v>
      </c>
      <c r="C104" s="359" t="s">
        <v>1651</v>
      </c>
      <c r="D104" s="358" t="s">
        <v>1876</v>
      </c>
      <c r="E104" s="276">
        <v>2020</v>
      </c>
      <c r="F104" s="122" t="s">
        <v>19</v>
      </c>
      <c r="G104" s="303" t="s">
        <v>20</v>
      </c>
      <c r="H104" s="303"/>
      <c r="I104" s="303" t="s">
        <v>20</v>
      </c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24"/>
      <c r="V104" s="337"/>
      <c r="W104"/>
    </row>
    <row r="105" spans="2:23" ht="19.5" customHeight="1">
      <c r="B105" s="121">
        <f t="shared" si="6"/>
        <v>97</v>
      </c>
      <c r="C105" s="359" t="s">
        <v>1651</v>
      </c>
      <c r="D105" s="358" t="s">
        <v>1877</v>
      </c>
      <c r="E105" s="276">
        <v>2020</v>
      </c>
      <c r="F105" s="122" t="s">
        <v>19</v>
      </c>
      <c r="G105" s="303" t="s">
        <v>20</v>
      </c>
      <c r="H105" s="303"/>
      <c r="I105" s="303" t="s">
        <v>20</v>
      </c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24"/>
      <c r="V105" s="337"/>
      <c r="W105"/>
    </row>
    <row r="106" spans="2:23" ht="19.5" customHeight="1">
      <c r="B106" s="121">
        <f t="shared" si="6"/>
        <v>98</v>
      </c>
      <c r="C106" s="359" t="s">
        <v>1651</v>
      </c>
      <c r="D106" s="358" t="s">
        <v>1655</v>
      </c>
      <c r="E106" s="276">
        <v>2020</v>
      </c>
      <c r="F106" s="122" t="s">
        <v>19</v>
      </c>
      <c r="G106" s="303" t="s">
        <v>20</v>
      </c>
      <c r="H106" s="303"/>
      <c r="I106" s="303" t="s">
        <v>20</v>
      </c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24"/>
      <c r="V106" s="337"/>
      <c r="W106"/>
    </row>
    <row r="107" spans="2:23" ht="19.5" customHeight="1">
      <c r="B107" s="121">
        <f t="shared" si="6"/>
        <v>99</v>
      </c>
      <c r="C107" s="359" t="s">
        <v>783</v>
      </c>
      <c r="D107" s="358" t="s">
        <v>1878</v>
      </c>
      <c r="E107" s="276">
        <v>2019</v>
      </c>
      <c r="F107" s="122" t="s">
        <v>19</v>
      </c>
      <c r="G107" s="303" t="s">
        <v>20</v>
      </c>
      <c r="H107" s="303"/>
      <c r="I107" s="303" t="s">
        <v>20</v>
      </c>
      <c r="J107" s="303" t="s">
        <v>20</v>
      </c>
      <c r="K107" s="303" t="s">
        <v>20</v>
      </c>
      <c r="L107" s="303" t="s">
        <v>20</v>
      </c>
      <c r="M107" s="303"/>
      <c r="N107" s="303" t="s">
        <v>20</v>
      </c>
      <c r="O107" s="303" t="s">
        <v>20</v>
      </c>
      <c r="P107" s="303" t="s">
        <v>20</v>
      </c>
      <c r="Q107" s="303"/>
      <c r="R107" s="303" t="s">
        <v>20</v>
      </c>
      <c r="S107" s="303" t="s">
        <v>20</v>
      </c>
      <c r="T107" s="303" t="s">
        <v>20</v>
      </c>
      <c r="U107" s="324"/>
      <c r="V107" s="337"/>
      <c r="W107"/>
    </row>
    <row r="108" spans="2:23" ht="19.5" customHeight="1">
      <c r="B108" s="121">
        <f t="shared" si="6"/>
        <v>100</v>
      </c>
      <c r="C108" s="359" t="s">
        <v>783</v>
      </c>
      <c r="D108" s="358" t="s">
        <v>1879</v>
      </c>
      <c r="E108" s="276">
        <v>2019</v>
      </c>
      <c r="F108" s="122" t="s">
        <v>19</v>
      </c>
      <c r="G108" s="303" t="s">
        <v>20</v>
      </c>
      <c r="H108" s="303"/>
      <c r="I108" s="303" t="s">
        <v>20</v>
      </c>
      <c r="J108" s="303" t="s">
        <v>20</v>
      </c>
      <c r="K108" s="303" t="s">
        <v>20</v>
      </c>
      <c r="L108" s="303" t="s">
        <v>20</v>
      </c>
      <c r="M108" s="303"/>
      <c r="N108" s="303" t="s">
        <v>20</v>
      </c>
      <c r="O108" s="303" t="s">
        <v>20</v>
      </c>
      <c r="P108" s="303" t="s">
        <v>20</v>
      </c>
      <c r="Q108" s="303"/>
      <c r="R108" s="303" t="s">
        <v>20</v>
      </c>
      <c r="S108" s="303" t="s">
        <v>20</v>
      </c>
      <c r="T108" s="303" t="s">
        <v>20</v>
      </c>
      <c r="U108" s="324"/>
      <c r="V108" s="337"/>
      <c r="W108"/>
    </row>
    <row r="109" spans="2:23" ht="19.5" customHeight="1">
      <c r="B109" s="121">
        <f t="shared" si="6"/>
        <v>101</v>
      </c>
      <c r="C109" s="359" t="s">
        <v>783</v>
      </c>
      <c r="D109" s="358" t="s">
        <v>1880</v>
      </c>
      <c r="E109" s="276">
        <v>2019</v>
      </c>
      <c r="F109" s="122" t="s">
        <v>19</v>
      </c>
      <c r="G109" s="303" t="s">
        <v>20</v>
      </c>
      <c r="H109" s="303"/>
      <c r="I109" s="303" t="s">
        <v>20</v>
      </c>
      <c r="J109" s="303" t="s">
        <v>20</v>
      </c>
      <c r="K109" s="303" t="s">
        <v>20</v>
      </c>
      <c r="L109" s="303" t="s">
        <v>20</v>
      </c>
      <c r="M109" s="303"/>
      <c r="N109" s="303" t="s">
        <v>20</v>
      </c>
      <c r="O109" s="303" t="s">
        <v>20</v>
      </c>
      <c r="P109" s="303" t="s">
        <v>20</v>
      </c>
      <c r="Q109" s="303"/>
      <c r="R109" s="303" t="s">
        <v>20</v>
      </c>
      <c r="S109" s="303" t="s">
        <v>20</v>
      </c>
      <c r="T109" s="303" t="s">
        <v>20</v>
      </c>
      <c r="U109" s="324"/>
      <c r="V109" s="337"/>
      <c r="W109"/>
    </row>
    <row r="110" spans="2:23" ht="19.5" customHeight="1">
      <c r="B110" s="121">
        <f t="shared" si="6"/>
        <v>102</v>
      </c>
      <c r="C110" s="359" t="s">
        <v>783</v>
      </c>
      <c r="D110" s="358" t="s">
        <v>1881</v>
      </c>
      <c r="E110" s="276">
        <v>2021</v>
      </c>
      <c r="F110" s="122" t="s">
        <v>19</v>
      </c>
      <c r="G110" s="303" t="s">
        <v>20</v>
      </c>
      <c r="H110" s="303"/>
      <c r="I110" s="303" t="s">
        <v>20</v>
      </c>
      <c r="J110" s="303" t="s">
        <v>20</v>
      </c>
      <c r="K110" s="303" t="s">
        <v>20</v>
      </c>
      <c r="L110" s="303" t="s">
        <v>20</v>
      </c>
      <c r="M110" s="303"/>
      <c r="N110" s="303" t="s">
        <v>20</v>
      </c>
      <c r="O110" s="303" t="s">
        <v>20</v>
      </c>
      <c r="P110" s="303" t="s">
        <v>20</v>
      </c>
      <c r="Q110" s="303"/>
      <c r="R110" s="303" t="s">
        <v>20</v>
      </c>
      <c r="S110" s="303" t="s">
        <v>20</v>
      </c>
      <c r="T110" s="303" t="s">
        <v>20</v>
      </c>
      <c r="U110" s="324"/>
      <c r="V110" s="337"/>
      <c r="W110"/>
    </row>
    <row r="111" spans="2:23" ht="19.5" customHeight="1">
      <c r="B111" s="121">
        <f t="shared" si="6"/>
        <v>103</v>
      </c>
      <c r="C111" s="359" t="s">
        <v>783</v>
      </c>
      <c r="D111" s="358" t="s">
        <v>1882</v>
      </c>
      <c r="E111" s="276">
        <v>2021</v>
      </c>
      <c r="F111" s="122" t="s">
        <v>19</v>
      </c>
      <c r="G111" s="303" t="s">
        <v>20</v>
      </c>
      <c r="H111" s="303"/>
      <c r="I111" s="303" t="s">
        <v>20</v>
      </c>
      <c r="J111" s="303" t="s">
        <v>20</v>
      </c>
      <c r="K111" s="303" t="s">
        <v>20</v>
      </c>
      <c r="L111" s="303" t="s">
        <v>20</v>
      </c>
      <c r="M111" s="303"/>
      <c r="N111" s="303" t="s">
        <v>20</v>
      </c>
      <c r="O111" s="303" t="s">
        <v>20</v>
      </c>
      <c r="P111" s="303" t="s">
        <v>20</v>
      </c>
      <c r="Q111" s="303"/>
      <c r="R111" s="303" t="s">
        <v>20</v>
      </c>
      <c r="S111" s="303" t="s">
        <v>20</v>
      </c>
      <c r="T111" s="303" t="s">
        <v>20</v>
      </c>
      <c r="U111" s="324"/>
      <c r="V111" s="337"/>
      <c r="W111"/>
    </row>
    <row r="112" spans="2:23" ht="19.5" customHeight="1">
      <c r="B112" s="121">
        <f t="shared" si="6"/>
        <v>104</v>
      </c>
      <c r="C112" s="359" t="s">
        <v>783</v>
      </c>
      <c r="D112" s="358" t="s">
        <v>1883</v>
      </c>
      <c r="E112" s="276">
        <v>2019</v>
      </c>
      <c r="F112" s="122" t="s">
        <v>19</v>
      </c>
      <c r="G112" s="303" t="s">
        <v>20</v>
      </c>
      <c r="H112" s="303"/>
      <c r="I112" s="303" t="s">
        <v>20</v>
      </c>
      <c r="J112" s="303" t="s">
        <v>20</v>
      </c>
      <c r="K112" s="303" t="s">
        <v>20</v>
      </c>
      <c r="L112" s="303" t="s">
        <v>20</v>
      </c>
      <c r="M112" s="303"/>
      <c r="N112" s="303" t="s">
        <v>20</v>
      </c>
      <c r="O112" s="303" t="s">
        <v>20</v>
      </c>
      <c r="P112" s="303" t="s">
        <v>20</v>
      </c>
      <c r="Q112" s="303"/>
      <c r="R112" s="303" t="s">
        <v>20</v>
      </c>
      <c r="S112" s="303" t="s">
        <v>20</v>
      </c>
      <c r="T112" s="303" t="s">
        <v>20</v>
      </c>
      <c r="U112" s="324"/>
      <c r="V112" s="337"/>
      <c r="W112"/>
    </row>
    <row r="113" spans="2:23" ht="19.5" customHeight="1">
      <c r="B113" s="121">
        <f t="shared" si="6"/>
        <v>105</v>
      </c>
      <c r="C113" s="359" t="s">
        <v>783</v>
      </c>
      <c r="D113" s="358" t="s">
        <v>1884</v>
      </c>
      <c r="E113" s="276">
        <v>2010</v>
      </c>
      <c r="F113" s="122" t="s">
        <v>19</v>
      </c>
      <c r="G113" s="303" t="s">
        <v>20</v>
      </c>
      <c r="H113" s="303" t="s">
        <v>20</v>
      </c>
      <c r="I113" s="303" t="s">
        <v>20</v>
      </c>
      <c r="J113" s="303"/>
      <c r="K113" s="303" t="s">
        <v>20</v>
      </c>
      <c r="L113" s="303"/>
      <c r="M113" s="303"/>
      <c r="N113" s="303"/>
      <c r="O113" s="303" t="s">
        <v>20</v>
      </c>
      <c r="P113" s="303" t="s">
        <v>20</v>
      </c>
      <c r="Q113" s="303"/>
      <c r="R113" s="303"/>
      <c r="S113" s="303"/>
      <c r="T113" s="303"/>
      <c r="U113" s="324"/>
      <c r="V113" s="337"/>
    </row>
    <row r="114" spans="2:23" ht="19.5" customHeight="1">
      <c r="B114" s="121">
        <f t="shared" si="6"/>
        <v>106</v>
      </c>
      <c r="C114" s="359" t="s">
        <v>733</v>
      </c>
      <c r="D114" s="358">
        <v>2</v>
      </c>
      <c r="E114" s="276">
        <v>2020</v>
      </c>
      <c r="F114" s="122" t="s">
        <v>19</v>
      </c>
      <c r="G114" s="303" t="s">
        <v>20</v>
      </c>
      <c r="H114" s="303"/>
      <c r="I114" s="303" t="s">
        <v>20</v>
      </c>
      <c r="J114" s="303"/>
      <c r="K114" s="303"/>
      <c r="L114" s="303"/>
      <c r="M114" s="303"/>
      <c r="N114" s="303"/>
      <c r="O114" s="303" t="s">
        <v>20</v>
      </c>
      <c r="P114" s="303" t="s">
        <v>20</v>
      </c>
      <c r="Q114" s="303"/>
      <c r="R114" s="303"/>
      <c r="S114" s="303"/>
      <c r="T114" s="303"/>
      <c r="U114" s="324"/>
      <c r="V114" s="337"/>
    </row>
    <row r="115" spans="2:23" ht="19.5" customHeight="1">
      <c r="B115" s="121">
        <f t="shared" si="6"/>
        <v>107</v>
      </c>
      <c r="C115" s="359" t="s">
        <v>733</v>
      </c>
      <c r="D115" s="358" t="s">
        <v>1260</v>
      </c>
      <c r="E115" s="276">
        <v>2020</v>
      </c>
      <c r="F115" s="122" t="s">
        <v>19</v>
      </c>
      <c r="G115" s="303" t="s">
        <v>20</v>
      </c>
      <c r="H115" s="303"/>
      <c r="I115" s="303" t="s">
        <v>20</v>
      </c>
      <c r="J115" s="303"/>
      <c r="K115" s="303"/>
      <c r="L115" s="303"/>
      <c r="M115" s="303"/>
      <c r="N115" s="303"/>
      <c r="O115" s="303" t="s">
        <v>20</v>
      </c>
      <c r="P115" s="303" t="s">
        <v>20</v>
      </c>
      <c r="Q115" s="303"/>
      <c r="R115" s="303"/>
      <c r="S115" s="303"/>
      <c r="T115" s="303"/>
      <c r="U115" s="324"/>
      <c r="V115" s="337"/>
    </row>
    <row r="116" spans="2:23" ht="19.5" customHeight="1">
      <c r="B116" s="121">
        <f t="shared" si="6"/>
        <v>108</v>
      </c>
      <c r="C116" s="359" t="s">
        <v>481</v>
      </c>
      <c r="D116" s="358" t="s">
        <v>1663</v>
      </c>
      <c r="E116" s="276">
        <v>2019</v>
      </c>
      <c r="F116" s="122" t="s">
        <v>19</v>
      </c>
      <c r="G116" s="303" t="s">
        <v>20</v>
      </c>
      <c r="H116" s="303" t="s">
        <v>20</v>
      </c>
      <c r="I116" s="303" t="s">
        <v>20</v>
      </c>
      <c r="J116" s="303" t="s">
        <v>20</v>
      </c>
      <c r="K116" s="303" t="s">
        <v>20</v>
      </c>
      <c r="L116" s="303"/>
      <c r="M116" s="303" t="s">
        <v>20</v>
      </c>
      <c r="N116" s="303" t="s">
        <v>20</v>
      </c>
      <c r="O116" s="303" t="s">
        <v>20</v>
      </c>
      <c r="P116" s="303" t="s">
        <v>20</v>
      </c>
      <c r="Q116" s="303"/>
      <c r="R116" s="303" t="s">
        <v>20</v>
      </c>
      <c r="S116" s="303" t="s">
        <v>20</v>
      </c>
      <c r="T116" s="303" t="s">
        <v>20</v>
      </c>
      <c r="U116" s="324"/>
      <c r="V116" s="337" t="s">
        <v>20</v>
      </c>
    </row>
    <row r="117" spans="2:23" ht="19.5" customHeight="1">
      <c r="B117" s="121">
        <f t="shared" si="6"/>
        <v>109</v>
      </c>
      <c r="C117" s="359" t="s">
        <v>486</v>
      </c>
      <c r="D117" s="358" t="s">
        <v>1885</v>
      </c>
      <c r="E117" s="276">
        <v>2011</v>
      </c>
      <c r="F117" s="122">
        <v>2022</v>
      </c>
      <c r="G117" s="303" t="s">
        <v>20</v>
      </c>
      <c r="H117" s="303" t="s">
        <v>20</v>
      </c>
      <c r="I117" s="303" t="s">
        <v>20</v>
      </c>
      <c r="J117" s="303" t="s">
        <v>20</v>
      </c>
      <c r="K117" s="303" t="s">
        <v>20</v>
      </c>
      <c r="L117" s="303"/>
      <c r="M117" s="303"/>
      <c r="N117" s="303"/>
      <c r="O117" s="303" t="s">
        <v>20</v>
      </c>
      <c r="P117" s="303" t="s">
        <v>20</v>
      </c>
      <c r="Q117" s="303"/>
      <c r="R117" s="303"/>
      <c r="S117" s="303"/>
      <c r="T117" s="303"/>
      <c r="U117" s="324"/>
      <c r="V117" s="337"/>
    </row>
    <row r="118" spans="2:23" ht="19.5" customHeight="1" thickBot="1">
      <c r="B118" s="163">
        <f t="shared" ref="B118" si="7">ROW()-8</f>
        <v>110</v>
      </c>
      <c r="C118" s="364" t="s">
        <v>486</v>
      </c>
      <c r="D118" s="365" t="s">
        <v>1886</v>
      </c>
      <c r="E118" s="273">
        <v>2019</v>
      </c>
      <c r="F118" s="154" t="s">
        <v>19</v>
      </c>
      <c r="G118" s="274" t="s">
        <v>20</v>
      </c>
      <c r="H118" s="274"/>
      <c r="I118" s="274" t="s">
        <v>20</v>
      </c>
      <c r="J118" s="274" t="s">
        <v>20</v>
      </c>
      <c r="K118" s="274" t="s">
        <v>20</v>
      </c>
      <c r="L118" s="274"/>
      <c r="M118" s="274"/>
      <c r="N118" s="274" t="s">
        <v>20</v>
      </c>
      <c r="O118" s="274" t="s">
        <v>20</v>
      </c>
      <c r="P118" s="274" t="s">
        <v>20</v>
      </c>
      <c r="Q118" s="274"/>
      <c r="R118" s="274" t="s">
        <v>20</v>
      </c>
      <c r="S118" s="274" t="s">
        <v>20</v>
      </c>
      <c r="T118" s="274"/>
      <c r="U118" s="325"/>
      <c r="V118" s="339" t="s">
        <v>20</v>
      </c>
    </row>
    <row r="119" spans="2:23" ht="135" customHeight="1" thickBot="1">
      <c r="B119" s="135" t="s">
        <v>1</v>
      </c>
      <c r="C119" s="136" t="s">
        <v>2</v>
      </c>
      <c r="D119" s="136" t="s">
        <v>3</v>
      </c>
      <c r="E119" s="136" t="s">
        <v>4</v>
      </c>
      <c r="F119" s="137" t="s">
        <v>5</v>
      </c>
      <c r="G119" s="360" t="s">
        <v>1791</v>
      </c>
      <c r="H119" s="360" t="s">
        <v>1792</v>
      </c>
      <c r="I119" s="360" t="s">
        <v>1793</v>
      </c>
      <c r="J119" s="360" t="s">
        <v>1794</v>
      </c>
      <c r="K119" s="360" t="s">
        <v>1579</v>
      </c>
      <c r="L119" s="360" t="s">
        <v>1795</v>
      </c>
      <c r="M119" s="360" t="s">
        <v>1796</v>
      </c>
      <c r="N119" s="360" t="s">
        <v>1797</v>
      </c>
      <c r="O119" s="360" t="s">
        <v>1798</v>
      </c>
      <c r="P119" s="360" t="s">
        <v>1799</v>
      </c>
      <c r="Q119" s="360" t="s">
        <v>1800</v>
      </c>
      <c r="R119" s="360" t="s">
        <v>1801</v>
      </c>
      <c r="S119" s="360" t="s">
        <v>1802</v>
      </c>
      <c r="T119" s="360" t="s">
        <v>1803</v>
      </c>
      <c r="U119" s="360" t="s">
        <v>1804</v>
      </c>
      <c r="V119" s="361" t="s">
        <v>1805</v>
      </c>
      <c r="W119" s="90">
        <v>1</v>
      </c>
    </row>
    <row r="120" spans="2:23" ht="19.5" customHeight="1">
      <c r="B120" s="118">
        <f>ROW()-9</f>
        <v>111</v>
      </c>
      <c r="C120" s="362" t="s">
        <v>486</v>
      </c>
      <c r="D120" s="363" t="s">
        <v>1887</v>
      </c>
      <c r="E120" s="366">
        <v>2011</v>
      </c>
      <c r="F120" s="119">
        <v>2022</v>
      </c>
      <c r="G120" s="367" t="s">
        <v>20</v>
      </c>
      <c r="H120" s="367" t="s">
        <v>20</v>
      </c>
      <c r="I120" s="367" t="s">
        <v>20</v>
      </c>
      <c r="J120" s="367" t="s">
        <v>20</v>
      </c>
      <c r="K120" s="367" t="s">
        <v>20</v>
      </c>
      <c r="L120" s="367"/>
      <c r="M120" s="367"/>
      <c r="N120" s="367"/>
      <c r="O120" s="367" t="s">
        <v>20</v>
      </c>
      <c r="P120" s="367" t="s">
        <v>20</v>
      </c>
      <c r="Q120" s="367"/>
      <c r="R120" s="367"/>
      <c r="S120" s="367"/>
      <c r="T120" s="367"/>
      <c r="U120" s="368"/>
      <c r="V120" s="369"/>
    </row>
    <row r="121" spans="2:23" ht="19.5" customHeight="1">
      <c r="B121" s="121">
        <f>ROW()-9</f>
        <v>112</v>
      </c>
      <c r="C121" s="359" t="s">
        <v>486</v>
      </c>
      <c r="D121" s="358" t="s">
        <v>515</v>
      </c>
      <c r="E121" s="276">
        <v>2018</v>
      </c>
      <c r="F121" s="122" t="s">
        <v>19</v>
      </c>
      <c r="G121" s="303" t="s">
        <v>20</v>
      </c>
      <c r="H121" s="303" t="s">
        <v>20</v>
      </c>
      <c r="I121" s="303" t="s">
        <v>20</v>
      </c>
      <c r="J121" s="303" t="s">
        <v>20</v>
      </c>
      <c r="K121" s="303" t="s">
        <v>20</v>
      </c>
      <c r="L121" s="303"/>
      <c r="M121" s="303"/>
      <c r="N121" s="303"/>
      <c r="O121" s="303" t="s">
        <v>20</v>
      </c>
      <c r="P121" s="303" t="s">
        <v>20</v>
      </c>
      <c r="Q121" s="303"/>
      <c r="R121" s="303"/>
      <c r="S121" s="303"/>
      <c r="T121" s="303"/>
      <c r="U121" s="324"/>
      <c r="V121" s="337"/>
    </row>
    <row r="122" spans="2:23" ht="19.5" customHeight="1">
      <c r="B122" s="121">
        <f t="shared" ref="B122:B141" si="8">ROW()-9</f>
        <v>113</v>
      </c>
      <c r="C122" s="359" t="s">
        <v>486</v>
      </c>
      <c r="D122" s="358" t="s">
        <v>1888</v>
      </c>
      <c r="E122" s="276">
        <v>2022</v>
      </c>
      <c r="F122" s="122" t="s">
        <v>19</v>
      </c>
      <c r="G122" s="303" t="s">
        <v>20</v>
      </c>
      <c r="H122" s="303"/>
      <c r="I122" s="303" t="s">
        <v>20</v>
      </c>
      <c r="J122" s="303" t="s">
        <v>20</v>
      </c>
      <c r="K122" s="303" t="s">
        <v>20</v>
      </c>
      <c r="L122" s="303"/>
      <c r="M122" s="303"/>
      <c r="N122" s="303" t="s">
        <v>20</v>
      </c>
      <c r="O122" s="303" t="s">
        <v>20</v>
      </c>
      <c r="P122" s="303" t="s">
        <v>20</v>
      </c>
      <c r="Q122" s="303"/>
      <c r="R122" s="303" t="s">
        <v>20</v>
      </c>
      <c r="S122" s="303" t="s">
        <v>20</v>
      </c>
      <c r="T122" s="303"/>
      <c r="U122" s="324"/>
      <c r="V122" s="337" t="s">
        <v>20</v>
      </c>
    </row>
    <row r="123" spans="2:23" ht="19.5" customHeight="1">
      <c r="B123" s="121">
        <f t="shared" si="8"/>
        <v>114</v>
      </c>
      <c r="C123" s="359" t="s">
        <v>486</v>
      </c>
      <c r="D123" s="358" t="s">
        <v>1668</v>
      </c>
      <c r="E123" s="276">
        <v>2012</v>
      </c>
      <c r="F123" s="122" t="s">
        <v>19</v>
      </c>
      <c r="G123" s="303" t="s">
        <v>20</v>
      </c>
      <c r="H123" s="303" t="s">
        <v>20</v>
      </c>
      <c r="I123" s="303" t="s">
        <v>20</v>
      </c>
      <c r="J123" s="303"/>
      <c r="K123" s="303" t="s">
        <v>20</v>
      </c>
      <c r="L123" s="303"/>
      <c r="M123" s="303"/>
      <c r="N123" s="303"/>
      <c r="O123" s="303"/>
      <c r="P123" s="303"/>
      <c r="Q123" s="303"/>
      <c r="R123" s="303"/>
      <c r="S123" s="303"/>
      <c r="T123" s="303"/>
      <c r="U123" s="324"/>
      <c r="V123" s="337"/>
    </row>
    <row r="124" spans="2:23" ht="19.5" customHeight="1">
      <c r="B124" s="121">
        <f t="shared" si="8"/>
        <v>115</v>
      </c>
      <c r="C124" s="359" t="s">
        <v>486</v>
      </c>
      <c r="D124" s="358" t="s">
        <v>1669</v>
      </c>
      <c r="E124" s="276">
        <v>2012</v>
      </c>
      <c r="F124" s="122">
        <v>2019</v>
      </c>
      <c r="G124" s="303" t="s">
        <v>20</v>
      </c>
      <c r="H124" s="303" t="s">
        <v>20</v>
      </c>
      <c r="I124" s="303" t="s">
        <v>20</v>
      </c>
      <c r="J124" s="303" t="s">
        <v>20</v>
      </c>
      <c r="K124" s="303" t="s">
        <v>20</v>
      </c>
      <c r="L124" s="303"/>
      <c r="M124" s="303"/>
      <c r="N124" s="303"/>
      <c r="O124" s="303" t="s">
        <v>20</v>
      </c>
      <c r="P124" s="303" t="s">
        <v>20</v>
      </c>
      <c r="Q124" s="303"/>
      <c r="R124" s="303"/>
      <c r="S124" s="303"/>
      <c r="T124" s="303"/>
      <c r="U124" s="324"/>
      <c r="V124" s="337"/>
    </row>
    <row r="125" spans="2:23" ht="19.5" customHeight="1">
      <c r="B125" s="121">
        <f t="shared" si="8"/>
        <v>116</v>
      </c>
      <c r="C125" s="359" t="s">
        <v>486</v>
      </c>
      <c r="D125" s="358" t="s">
        <v>1669</v>
      </c>
      <c r="E125" s="276">
        <v>2019</v>
      </c>
      <c r="F125" s="122" t="s">
        <v>19</v>
      </c>
      <c r="G125" s="303" t="s">
        <v>20</v>
      </c>
      <c r="H125" s="303"/>
      <c r="I125" s="303" t="s">
        <v>20</v>
      </c>
      <c r="J125" s="303" t="s">
        <v>20</v>
      </c>
      <c r="K125" s="303" t="s">
        <v>20</v>
      </c>
      <c r="L125" s="303"/>
      <c r="M125" s="303"/>
      <c r="N125" s="303" t="s">
        <v>20</v>
      </c>
      <c r="O125" s="303" t="s">
        <v>20</v>
      </c>
      <c r="P125" s="303" t="s">
        <v>20</v>
      </c>
      <c r="Q125" s="303"/>
      <c r="R125" s="303" t="s">
        <v>20</v>
      </c>
      <c r="S125" s="303" t="s">
        <v>20</v>
      </c>
      <c r="T125" s="303"/>
      <c r="U125" s="324"/>
      <c r="V125" s="337" t="s">
        <v>20</v>
      </c>
    </row>
    <row r="126" spans="2:23" ht="19.5" customHeight="1">
      <c r="B126" s="121">
        <f t="shared" si="8"/>
        <v>117</v>
      </c>
      <c r="C126" s="359" t="s">
        <v>542</v>
      </c>
      <c r="D126" s="358" t="s">
        <v>758</v>
      </c>
      <c r="E126" s="276">
        <v>2012</v>
      </c>
      <c r="F126" s="122" t="s">
        <v>19</v>
      </c>
      <c r="G126" s="303" t="s">
        <v>20</v>
      </c>
      <c r="H126" s="303" t="s">
        <v>20</v>
      </c>
      <c r="I126" s="303" t="s">
        <v>20</v>
      </c>
      <c r="J126" s="303"/>
      <c r="K126" s="303" t="s">
        <v>20</v>
      </c>
      <c r="L126" s="303"/>
      <c r="M126" s="303" t="s">
        <v>20</v>
      </c>
      <c r="N126" s="303" t="s">
        <v>20</v>
      </c>
      <c r="O126" s="303" t="s">
        <v>20</v>
      </c>
      <c r="P126" s="303" t="s">
        <v>20</v>
      </c>
      <c r="Q126" s="303"/>
      <c r="R126" s="303" t="s">
        <v>20</v>
      </c>
      <c r="S126" s="303" t="s">
        <v>20</v>
      </c>
      <c r="T126" s="303" t="s">
        <v>20</v>
      </c>
      <c r="U126" s="324"/>
      <c r="V126" s="337" t="s">
        <v>20</v>
      </c>
    </row>
    <row r="127" spans="2:23" ht="19.5" customHeight="1">
      <c r="B127" s="121">
        <f t="shared" si="8"/>
        <v>118</v>
      </c>
      <c r="C127" s="359" t="s">
        <v>1671</v>
      </c>
      <c r="D127" s="358" t="s">
        <v>1672</v>
      </c>
      <c r="E127" s="276">
        <v>2019</v>
      </c>
      <c r="F127" s="122" t="s">
        <v>19</v>
      </c>
      <c r="G127" s="303" t="s">
        <v>20</v>
      </c>
      <c r="H127" s="303"/>
      <c r="I127" s="303" t="s">
        <v>20</v>
      </c>
      <c r="J127" s="303"/>
      <c r="K127" s="303"/>
      <c r="L127" s="303"/>
      <c r="M127" s="303" t="s">
        <v>20</v>
      </c>
      <c r="N127" s="303" t="s">
        <v>20</v>
      </c>
      <c r="O127" s="303" t="s">
        <v>20</v>
      </c>
      <c r="P127" s="303" t="s">
        <v>20</v>
      </c>
      <c r="Q127" s="303"/>
      <c r="R127" s="303"/>
      <c r="S127" s="303" t="s">
        <v>20</v>
      </c>
      <c r="T127" s="303" t="s">
        <v>20</v>
      </c>
      <c r="U127" s="324"/>
      <c r="V127" s="337"/>
    </row>
    <row r="128" spans="2:23" ht="19.5" customHeight="1">
      <c r="B128" s="121">
        <f t="shared" si="8"/>
        <v>119</v>
      </c>
      <c r="C128" s="359" t="s">
        <v>1671</v>
      </c>
      <c r="D128" s="358" t="s">
        <v>1673</v>
      </c>
      <c r="E128" s="276">
        <v>2019</v>
      </c>
      <c r="F128" s="122" t="s">
        <v>19</v>
      </c>
      <c r="G128" s="303" t="s">
        <v>20</v>
      </c>
      <c r="H128" s="303"/>
      <c r="I128" s="303" t="s">
        <v>20</v>
      </c>
      <c r="J128" s="303"/>
      <c r="K128" s="303"/>
      <c r="L128" s="303"/>
      <c r="M128" s="303" t="s">
        <v>20</v>
      </c>
      <c r="N128" s="303" t="s">
        <v>20</v>
      </c>
      <c r="O128" s="303" t="s">
        <v>20</v>
      </c>
      <c r="P128" s="303" t="s">
        <v>20</v>
      </c>
      <c r="Q128" s="303"/>
      <c r="R128" s="303"/>
      <c r="S128" s="303" t="s">
        <v>20</v>
      </c>
      <c r="T128" s="303" t="s">
        <v>20</v>
      </c>
      <c r="U128" s="324"/>
      <c r="V128" s="337"/>
    </row>
    <row r="129" spans="2:23" ht="19.5" customHeight="1">
      <c r="B129" s="121">
        <f t="shared" si="8"/>
        <v>120</v>
      </c>
      <c r="C129" s="359" t="s">
        <v>1671</v>
      </c>
      <c r="D129" s="358" t="s">
        <v>1674</v>
      </c>
      <c r="E129" s="276">
        <v>2019</v>
      </c>
      <c r="F129" s="122" t="s">
        <v>19</v>
      </c>
      <c r="G129" s="303" t="s">
        <v>20</v>
      </c>
      <c r="H129" s="303"/>
      <c r="I129" s="303" t="s">
        <v>20</v>
      </c>
      <c r="J129" s="303"/>
      <c r="K129" s="303"/>
      <c r="L129" s="303"/>
      <c r="M129" s="303" t="s">
        <v>20</v>
      </c>
      <c r="N129" s="303" t="s">
        <v>20</v>
      </c>
      <c r="O129" s="303" t="s">
        <v>20</v>
      </c>
      <c r="P129" s="303" t="s">
        <v>20</v>
      </c>
      <c r="Q129" s="303"/>
      <c r="R129" s="303"/>
      <c r="S129" s="303" t="s">
        <v>20</v>
      </c>
      <c r="T129" s="303" t="s">
        <v>20</v>
      </c>
      <c r="U129" s="324"/>
      <c r="V129" s="337"/>
    </row>
    <row r="130" spans="2:23" ht="19.5" customHeight="1">
      <c r="B130" s="121">
        <f t="shared" si="8"/>
        <v>121</v>
      </c>
      <c r="C130" s="359" t="s">
        <v>1671</v>
      </c>
      <c r="D130" s="358" t="s">
        <v>1675</v>
      </c>
      <c r="E130" s="276">
        <v>2019</v>
      </c>
      <c r="F130" s="122" t="s">
        <v>19</v>
      </c>
      <c r="G130" s="303" t="s">
        <v>20</v>
      </c>
      <c r="H130" s="303"/>
      <c r="I130" s="303" t="s">
        <v>20</v>
      </c>
      <c r="J130" s="303"/>
      <c r="K130" s="303"/>
      <c r="L130" s="303"/>
      <c r="M130" s="303" t="s">
        <v>20</v>
      </c>
      <c r="N130" s="303" t="s">
        <v>20</v>
      </c>
      <c r="O130" s="303" t="s">
        <v>20</v>
      </c>
      <c r="P130" s="303" t="s">
        <v>20</v>
      </c>
      <c r="Q130" s="303"/>
      <c r="R130" s="303"/>
      <c r="S130" s="303" t="s">
        <v>20</v>
      </c>
      <c r="T130" s="303" t="s">
        <v>20</v>
      </c>
      <c r="U130" s="324"/>
      <c r="V130" s="337"/>
    </row>
    <row r="131" spans="2:23" ht="19.5" customHeight="1">
      <c r="B131" s="121">
        <f t="shared" si="8"/>
        <v>122</v>
      </c>
      <c r="C131" s="359" t="s">
        <v>557</v>
      </c>
      <c r="D131" s="358" t="s">
        <v>1889</v>
      </c>
      <c r="E131" s="276">
        <v>2012</v>
      </c>
      <c r="F131" s="122" t="s">
        <v>19</v>
      </c>
      <c r="G131" s="303" t="s">
        <v>20</v>
      </c>
      <c r="H131" s="303" t="s">
        <v>20</v>
      </c>
      <c r="I131" s="303" t="s">
        <v>20</v>
      </c>
      <c r="J131" s="303"/>
      <c r="K131" s="303" t="s">
        <v>20</v>
      </c>
      <c r="L131" s="303"/>
      <c r="M131" s="303" t="s">
        <v>20</v>
      </c>
      <c r="N131" s="303" t="s">
        <v>20</v>
      </c>
      <c r="O131" s="303" t="s">
        <v>20</v>
      </c>
      <c r="P131" s="303" t="s">
        <v>20</v>
      </c>
      <c r="Q131" s="303"/>
      <c r="R131" s="303" t="s">
        <v>20</v>
      </c>
      <c r="S131" s="303" t="s">
        <v>20</v>
      </c>
      <c r="T131" s="303" t="s">
        <v>20</v>
      </c>
      <c r="U131" s="324"/>
      <c r="V131" s="337" t="s">
        <v>20</v>
      </c>
    </row>
    <row r="132" spans="2:23" ht="19.5" customHeight="1">
      <c r="B132" s="121">
        <f t="shared" si="8"/>
        <v>123</v>
      </c>
      <c r="C132" s="359" t="s">
        <v>557</v>
      </c>
      <c r="D132" s="358" t="s">
        <v>1890</v>
      </c>
      <c r="E132" s="276">
        <v>2020</v>
      </c>
      <c r="F132" s="122" t="s">
        <v>19</v>
      </c>
      <c r="G132" s="303" t="s">
        <v>20</v>
      </c>
      <c r="H132" s="303" t="s">
        <v>20</v>
      </c>
      <c r="I132" s="303" t="s">
        <v>20</v>
      </c>
      <c r="J132" s="303"/>
      <c r="K132" s="303" t="s">
        <v>20</v>
      </c>
      <c r="L132" s="303"/>
      <c r="M132" s="303"/>
      <c r="N132" s="303"/>
      <c r="O132" s="303"/>
      <c r="P132" s="303"/>
      <c r="Q132" s="303"/>
      <c r="R132" s="303"/>
      <c r="S132" s="303"/>
      <c r="T132" s="303"/>
      <c r="U132" s="324"/>
      <c r="V132" s="337"/>
    </row>
    <row r="133" spans="2:23" ht="19.5" customHeight="1">
      <c r="B133" s="121">
        <f t="shared" si="8"/>
        <v>124</v>
      </c>
      <c r="C133" s="359" t="s">
        <v>1110</v>
      </c>
      <c r="D133" s="358" t="s">
        <v>1891</v>
      </c>
      <c r="E133" s="276">
        <v>2014</v>
      </c>
      <c r="F133" s="122" t="s">
        <v>19</v>
      </c>
      <c r="G133" s="303" t="s">
        <v>20</v>
      </c>
      <c r="H133" s="303"/>
      <c r="I133" s="303" t="s">
        <v>20</v>
      </c>
      <c r="J133" s="303"/>
      <c r="K133" s="303" t="s">
        <v>20</v>
      </c>
      <c r="L133" s="303" t="s">
        <v>20</v>
      </c>
      <c r="M133" s="303" t="s">
        <v>20</v>
      </c>
      <c r="N133" s="303" t="s">
        <v>20</v>
      </c>
      <c r="O133" s="303" t="s">
        <v>20</v>
      </c>
      <c r="P133" s="303" t="s">
        <v>20</v>
      </c>
      <c r="Q133" s="303"/>
      <c r="R133" s="303" t="s">
        <v>20</v>
      </c>
      <c r="S133" s="303" t="s">
        <v>20</v>
      </c>
      <c r="T133" s="303" t="s">
        <v>20</v>
      </c>
      <c r="U133" s="324"/>
      <c r="V133" s="337"/>
    </row>
    <row r="134" spans="2:23" ht="19.5" customHeight="1">
      <c r="B134" s="121">
        <f t="shared" si="8"/>
        <v>125</v>
      </c>
      <c r="C134" s="359" t="s">
        <v>1110</v>
      </c>
      <c r="D134" s="358" t="s">
        <v>1892</v>
      </c>
      <c r="E134" s="276">
        <v>2014</v>
      </c>
      <c r="F134" s="122" t="s">
        <v>19</v>
      </c>
      <c r="G134" s="303" t="s">
        <v>20</v>
      </c>
      <c r="H134" s="303"/>
      <c r="I134" s="303" t="s">
        <v>20</v>
      </c>
      <c r="J134" s="303"/>
      <c r="K134" s="303" t="s">
        <v>20</v>
      </c>
      <c r="L134" s="303" t="s">
        <v>20</v>
      </c>
      <c r="M134" s="303" t="s">
        <v>20</v>
      </c>
      <c r="N134" s="303" t="s">
        <v>20</v>
      </c>
      <c r="O134" s="303" t="s">
        <v>20</v>
      </c>
      <c r="P134" s="303" t="s">
        <v>20</v>
      </c>
      <c r="Q134" s="303"/>
      <c r="R134" s="303" t="s">
        <v>20</v>
      </c>
      <c r="S134" s="303" t="s">
        <v>20</v>
      </c>
      <c r="T134" s="303" t="s">
        <v>20</v>
      </c>
      <c r="U134" s="324"/>
      <c r="V134" s="337"/>
    </row>
    <row r="135" spans="2:23" ht="19.5" customHeight="1">
      <c r="B135" s="121">
        <f t="shared" si="8"/>
        <v>126</v>
      </c>
      <c r="C135" s="359" t="s">
        <v>1110</v>
      </c>
      <c r="D135" s="358" t="s">
        <v>1893</v>
      </c>
      <c r="E135" s="276">
        <v>2009</v>
      </c>
      <c r="F135" s="122">
        <v>2014</v>
      </c>
      <c r="G135" s="303" t="s">
        <v>20</v>
      </c>
      <c r="H135" s="303" t="s">
        <v>20</v>
      </c>
      <c r="I135" s="303"/>
      <c r="J135" s="303"/>
      <c r="K135" s="303" t="s">
        <v>20</v>
      </c>
      <c r="L135" s="303"/>
      <c r="M135" s="303"/>
      <c r="N135" s="303"/>
      <c r="O135" s="303"/>
      <c r="P135" s="303"/>
      <c r="Q135" s="303"/>
      <c r="R135" s="303"/>
      <c r="S135" s="303"/>
      <c r="T135" s="303"/>
      <c r="U135" s="324"/>
      <c r="V135" s="337"/>
    </row>
    <row r="136" spans="2:23" ht="19.5" customHeight="1">
      <c r="B136" s="121">
        <f t="shared" si="8"/>
        <v>127</v>
      </c>
      <c r="C136" s="359" t="s">
        <v>577</v>
      </c>
      <c r="D136" s="358" t="s">
        <v>1894</v>
      </c>
      <c r="E136" s="276">
        <v>2023</v>
      </c>
      <c r="F136" s="122" t="s">
        <v>19</v>
      </c>
      <c r="G136" s="303" t="s">
        <v>20</v>
      </c>
      <c r="H136" s="303" t="s">
        <v>25</v>
      </c>
      <c r="I136" s="303" t="s">
        <v>20</v>
      </c>
      <c r="J136" s="303" t="s">
        <v>25</v>
      </c>
      <c r="K136" s="303" t="s">
        <v>25</v>
      </c>
      <c r="L136" s="303" t="s">
        <v>25</v>
      </c>
      <c r="M136" s="303" t="s">
        <v>20</v>
      </c>
      <c r="N136" s="303" t="s">
        <v>20</v>
      </c>
      <c r="O136" s="303" t="s">
        <v>20</v>
      </c>
      <c r="P136" s="303" t="s">
        <v>20</v>
      </c>
      <c r="Q136" s="303" t="s">
        <v>25</v>
      </c>
      <c r="R136" s="303" t="s">
        <v>25</v>
      </c>
      <c r="S136" s="303" t="s">
        <v>20</v>
      </c>
      <c r="T136" s="303" t="s">
        <v>20</v>
      </c>
      <c r="U136" s="324" t="s">
        <v>25</v>
      </c>
      <c r="V136" s="337" t="s">
        <v>25</v>
      </c>
    </row>
    <row r="137" spans="2:23" ht="19.5" customHeight="1">
      <c r="B137" s="121">
        <f t="shared" si="8"/>
        <v>128</v>
      </c>
      <c r="C137" s="359" t="s">
        <v>1681</v>
      </c>
      <c r="D137" s="358" t="s">
        <v>1682</v>
      </c>
      <c r="E137" s="276">
        <v>2017</v>
      </c>
      <c r="F137" s="122" t="s">
        <v>19</v>
      </c>
      <c r="G137" s="303" t="s">
        <v>20</v>
      </c>
      <c r="H137" s="303" t="s">
        <v>20</v>
      </c>
      <c r="I137" s="303" t="s">
        <v>20</v>
      </c>
      <c r="J137" s="303"/>
      <c r="K137" s="303" t="s">
        <v>20</v>
      </c>
      <c r="L137" s="303"/>
      <c r="M137" s="303" t="s">
        <v>20</v>
      </c>
      <c r="N137" s="303" t="s">
        <v>20</v>
      </c>
      <c r="O137" s="303" t="s">
        <v>20</v>
      </c>
      <c r="P137" s="303" t="s">
        <v>20</v>
      </c>
      <c r="Q137" s="303" t="s">
        <v>20</v>
      </c>
      <c r="R137" s="303" t="s">
        <v>20</v>
      </c>
      <c r="S137" s="303" t="s">
        <v>20</v>
      </c>
      <c r="T137" s="303" t="s">
        <v>20</v>
      </c>
      <c r="U137" s="324" t="s">
        <v>20</v>
      </c>
      <c r="V137" s="337" t="s">
        <v>20</v>
      </c>
    </row>
    <row r="138" spans="2:23" ht="19.5" customHeight="1">
      <c r="B138" s="121">
        <f t="shared" si="8"/>
        <v>129</v>
      </c>
      <c r="C138" s="359" t="s">
        <v>1681</v>
      </c>
      <c r="D138" s="358" t="s">
        <v>1683</v>
      </c>
      <c r="E138" s="276">
        <v>2012</v>
      </c>
      <c r="F138" s="122" t="s">
        <v>19</v>
      </c>
      <c r="G138" s="303" t="s">
        <v>20</v>
      </c>
      <c r="H138" s="303" t="s">
        <v>20</v>
      </c>
      <c r="I138" s="303" t="s">
        <v>20</v>
      </c>
      <c r="J138" s="303"/>
      <c r="K138" s="303"/>
      <c r="L138" s="303"/>
      <c r="M138" s="303"/>
      <c r="N138" s="303"/>
      <c r="O138" s="303"/>
      <c r="P138" s="303" t="s">
        <v>20</v>
      </c>
      <c r="Q138" s="303" t="s">
        <v>20</v>
      </c>
      <c r="R138" s="303" t="s">
        <v>20</v>
      </c>
      <c r="S138" s="303"/>
      <c r="T138" s="303"/>
      <c r="U138" s="324" t="s">
        <v>20</v>
      </c>
      <c r="V138" s="337" t="s">
        <v>20</v>
      </c>
    </row>
    <row r="139" spans="2:23" ht="19.5" customHeight="1">
      <c r="B139" s="121">
        <f t="shared" si="8"/>
        <v>130</v>
      </c>
      <c r="C139" s="359" t="s">
        <v>1681</v>
      </c>
      <c r="D139" s="358" t="s">
        <v>1684</v>
      </c>
      <c r="E139" s="276">
        <v>2016</v>
      </c>
      <c r="F139" s="122" t="s">
        <v>19</v>
      </c>
      <c r="G139" s="303" t="s">
        <v>20</v>
      </c>
      <c r="H139" s="303" t="s">
        <v>20</v>
      </c>
      <c r="I139" s="303" t="s">
        <v>20</v>
      </c>
      <c r="J139" s="303"/>
      <c r="K139" s="303"/>
      <c r="L139" s="303"/>
      <c r="M139" s="303"/>
      <c r="N139" s="303"/>
      <c r="O139" s="303"/>
      <c r="P139" s="303" t="s">
        <v>20</v>
      </c>
      <c r="Q139" s="303" t="s">
        <v>20</v>
      </c>
      <c r="R139" s="303" t="s">
        <v>20</v>
      </c>
      <c r="S139" s="303"/>
      <c r="T139" s="303"/>
      <c r="U139" s="324" t="s">
        <v>20</v>
      </c>
      <c r="V139" s="337" t="s">
        <v>20</v>
      </c>
    </row>
    <row r="140" spans="2:23" ht="19.5" customHeight="1">
      <c r="B140" s="121">
        <f t="shared" si="8"/>
        <v>131</v>
      </c>
      <c r="C140" s="359" t="s">
        <v>1681</v>
      </c>
      <c r="D140" s="358" t="s">
        <v>1685</v>
      </c>
      <c r="E140" s="276">
        <v>2020</v>
      </c>
      <c r="F140" s="122" t="s">
        <v>19</v>
      </c>
      <c r="G140" s="303" t="s">
        <v>20</v>
      </c>
      <c r="H140" s="303" t="s">
        <v>20</v>
      </c>
      <c r="I140" s="303" t="s">
        <v>20</v>
      </c>
      <c r="J140" s="303"/>
      <c r="K140" s="303" t="s">
        <v>20</v>
      </c>
      <c r="L140" s="303"/>
      <c r="M140" s="303" t="s">
        <v>20</v>
      </c>
      <c r="N140" s="303" t="s">
        <v>20</v>
      </c>
      <c r="O140" s="303" t="s">
        <v>20</v>
      </c>
      <c r="P140" s="303" t="s">
        <v>20</v>
      </c>
      <c r="Q140" s="303" t="s">
        <v>20</v>
      </c>
      <c r="R140" s="303" t="s">
        <v>20</v>
      </c>
      <c r="S140" s="303" t="s">
        <v>20</v>
      </c>
      <c r="T140" s="303" t="s">
        <v>20</v>
      </c>
      <c r="U140" s="324" t="s">
        <v>20</v>
      </c>
      <c r="V140" s="337" t="s">
        <v>20</v>
      </c>
    </row>
    <row r="141" spans="2:23" ht="19.5" customHeight="1">
      <c r="B141" s="121">
        <f t="shared" si="8"/>
        <v>132</v>
      </c>
      <c r="C141" s="359" t="s">
        <v>599</v>
      </c>
      <c r="D141" s="358" t="s">
        <v>1895</v>
      </c>
      <c r="E141" s="276">
        <v>2022</v>
      </c>
      <c r="F141" s="122" t="s">
        <v>19</v>
      </c>
      <c r="G141" s="303" t="s">
        <v>20</v>
      </c>
      <c r="H141" s="303" t="s">
        <v>25</v>
      </c>
      <c r="I141" s="303" t="s">
        <v>20</v>
      </c>
      <c r="J141" s="303" t="s">
        <v>25</v>
      </c>
      <c r="K141" s="303" t="s">
        <v>25</v>
      </c>
      <c r="L141" s="303" t="s">
        <v>25</v>
      </c>
      <c r="M141" s="303" t="s">
        <v>20</v>
      </c>
      <c r="N141" s="303" t="s">
        <v>20</v>
      </c>
      <c r="O141" s="303" t="s">
        <v>20</v>
      </c>
      <c r="P141" s="303" t="s">
        <v>20</v>
      </c>
      <c r="Q141" s="303" t="s">
        <v>25</v>
      </c>
      <c r="R141" s="303" t="s">
        <v>25</v>
      </c>
      <c r="S141" s="303" t="s">
        <v>20</v>
      </c>
      <c r="T141" s="303" t="s">
        <v>20</v>
      </c>
      <c r="U141" s="324" t="s">
        <v>25</v>
      </c>
      <c r="V141" s="337" t="s">
        <v>25</v>
      </c>
    </row>
    <row r="142" spans="2:23" ht="19.5" customHeight="1" thickBot="1">
      <c r="B142" s="163">
        <f>ROW()-9</f>
        <v>133</v>
      </c>
      <c r="C142" s="364" t="s">
        <v>599</v>
      </c>
      <c r="D142" s="365" t="s">
        <v>1896</v>
      </c>
      <c r="E142" s="273">
        <v>2020</v>
      </c>
      <c r="F142" s="154" t="s">
        <v>19</v>
      </c>
      <c r="G142" s="274" t="s">
        <v>20</v>
      </c>
      <c r="H142" s="274"/>
      <c r="I142" s="274" t="s">
        <v>20</v>
      </c>
      <c r="J142" s="274"/>
      <c r="K142" s="274" t="s">
        <v>20</v>
      </c>
      <c r="L142" s="274"/>
      <c r="M142" s="274"/>
      <c r="N142" s="274"/>
      <c r="O142" s="274"/>
      <c r="P142" s="274"/>
      <c r="Q142" s="274"/>
      <c r="R142" s="274"/>
      <c r="S142" s="274"/>
      <c r="T142" s="274"/>
      <c r="U142" s="325"/>
      <c r="V142" s="339"/>
    </row>
    <row r="143" spans="2:23" ht="135" customHeight="1" thickBot="1">
      <c r="B143" s="135" t="s">
        <v>1</v>
      </c>
      <c r="C143" s="136" t="s">
        <v>2</v>
      </c>
      <c r="D143" s="136" t="s">
        <v>3</v>
      </c>
      <c r="E143" s="136" t="s">
        <v>4</v>
      </c>
      <c r="F143" s="137" t="s">
        <v>5</v>
      </c>
      <c r="G143" s="360" t="s">
        <v>1791</v>
      </c>
      <c r="H143" s="360" t="s">
        <v>1792</v>
      </c>
      <c r="I143" s="360" t="s">
        <v>1793</v>
      </c>
      <c r="J143" s="360" t="s">
        <v>1794</v>
      </c>
      <c r="K143" s="360" t="s">
        <v>1579</v>
      </c>
      <c r="L143" s="360" t="s">
        <v>1795</v>
      </c>
      <c r="M143" s="360" t="s">
        <v>1796</v>
      </c>
      <c r="N143" s="360" t="s">
        <v>1797</v>
      </c>
      <c r="O143" s="360" t="s">
        <v>1798</v>
      </c>
      <c r="P143" s="360" t="s">
        <v>1799</v>
      </c>
      <c r="Q143" s="360" t="s">
        <v>1800</v>
      </c>
      <c r="R143" s="360" t="s">
        <v>1801</v>
      </c>
      <c r="S143" s="360" t="s">
        <v>1802</v>
      </c>
      <c r="T143" s="360" t="s">
        <v>1803</v>
      </c>
      <c r="U143" s="360" t="s">
        <v>1804</v>
      </c>
      <c r="V143" s="361" t="s">
        <v>1805</v>
      </c>
      <c r="W143" s="90">
        <v>1</v>
      </c>
    </row>
    <row r="144" spans="2:23" ht="19.5" customHeight="1">
      <c r="B144" s="118">
        <f>ROW()-10</f>
        <v>134</v>
      </c>
      <c r="C144" s="362" t="s">
        <v>599</v>
      </c>
      <c r="D144" s="363" t="s">
        <v>1897</v>
      </c>
      <c r="E144" s="366">
        <v>2021</v>
      </c>
      <c r="F144" s="119" t="s">
        <v>19</v>
      </c>
      <c r="G144" s="367" t="s">
        <v>20</v>
      </c>
      <c r="H144" s="367"/>
      <c r="I144" s="367" t="s">
        <v>20</v>
      </c>
      <c r="J144" s="367" t="s">
        <v>20</v>
      </c>
      <c r="K144" s="367" t="s">
        <v>20</v>
      </c>
      <c r="L144" s="367" t="s">
        <v>20</v>
      </c>
      <c r="M144" s="367"/>
      <c r="N144" s="367" t="s">
        <v>20</v>
      </c>
      <c r="O144" s="367" t="s">
        <v>20</v>
      </c>
      <c r="P144" s="367" t="s">
        <v>20</v>
      </c>
      <c r="Q144" s="367"/>
      <c r="R144" s="367" t="s">
        <v>20</v>
      </c>
      <c r="S144" s="367" t="s">
        <v>20</v>
      </c>
      <c r="T144" s="367" t="s">
        <v>20</v>
      </c>
      <c r="U144" s="368"/>
      <c r="V144" s="369"/>
    </row>
    <row r="145" spans="2:22" ht="19.5" customHeight="1">
      <c r="B145" s="121">
        <f>ROW()-10</f>
        <v>135</v>
      </c>
      <c r="C145" s="359" t="s">
        <v>599</v>
      </c>
      <c r="D145" s="358" t="s">
        <v>1898</v>
      </c>
      <c r="E145" s="276">
        <v>2020</v>
      </c>
      <c r="F145" s="122" t="s">
        <v>19</v>
      </c>
      <c r="G145" s="303" t="s">
        <v>20</v>
      </c>
      <c r="H145" s="303"/>
      <c r="I145" s="303" t="s">
        <v>20</v>
      </c>
      <c r="J145" s="303" t="s">
        <v>20</v>
      </c>
      <c r="K145" s="303" t="s">
        <v>20</v>
      </c>
      <c r="L145" s="303" t="s">
        <v>20</v>
      </c>
      <c r="M145" s="303"/>
      <c r="N145" s="303" t="s">
        <v>20</v>
      </c>
      <c r="O145" s="303" t="s">
        <v>20</v>
      </c>
      <c r="P145" s="303" t="s">
        <v>20</v>
      </c>
      <c r="Q145" s="303"/>
      <c r="R145" s="303" t="s">
        <v>20</v>
      </c>
      <c r="S145" s="303" t="s">
        <v>20</v>
      </c>
      <c r="T145" s="303" t="s">
        <v>20</v>
      </c>
      <c r="U145" s="324"/>
      <c r="V145" s="337"/>
    </row>
    <row r="146" spans="2:22" ht="19.5" customHeight="1">
      <c r="B146" s="121">
        <f t="shared" ref="B146:B160" si="9">ROW()-10</f>
        <v>136</v>
      </c>
      <c r="C146" s="359" t="s">
        <v>599</v>
      </c>
      <c r="D146" s="358" t="s">
        <v>629</v>
      </c>
      <c r="E146" s="276">
        <v>2020</v>
      </c>
      <c r="F146" s="122" t="s">
        <v>19</v>
      </c>
      <c r="G146" s="303" t="s">
        <v>20</v>
      </c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24"/>
      <c r="V146" s="337"/>
    </row>
    <row r="147" spans="2:22" ht="19.5" customHeight="1">
      <c r="B147" s="121">
        <f t="shared" si="9"/>
        <v>137</v>
      </c>
      <c r="C147" s="359" t="s">
        <v>599</v>
      </c>
      <c r="D147" s="358" t="s">
        <v>1899</v>
      </c>
      <c r="E147" s="276">
        <v>2020</v>
      </c>
      <c r="F147" s="122" t="s">
        <v>19</v>
      </c>
      <c r="G147" s="303" t="s">
        <v>20</v>
      </c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24"/>
      <c r="V147" s="337"/>
    </row>
    <row r="148" spans="2:22" ht="19.5" customHeight="1">
      <c r="B148" s="121">
        <f t="shared" si="9"/>
        <v>138</v>
      </c>
      <c r="C148" s="359" t="s">
        <v>631</v>
      </c>
      <c r="D148" s="358" t="s">
        <v>1870</v>
      </c>
      <c r="E148" s="276">
        <v>2021</v>
      </c>
      <c r="F148" s="122" t="s">
        <v>19</v>
      </c>
      <c r="G148" s="303" t="s">
        <v>20</v>
      </c>
      <c r="H148" s="303"/>
      <c r="I148" s="303" t="s">
        <v>20</v>
      </c>
      <c r="J148" s="303" t="s">
        <v>20</v>
      </c>
      <c r="K148" s="303" t="s">
        <v>20</v>
      </c>
      <c r="L148" s="303" t="s">
        <v>20</v>
      </c>
      <c r="M148" s="303"/>
      <c r="N148" s="303" t="s">
        <v>20</v>
      </c>
      <c r="O148" s="303" t="s">
        <v>20</v>
      </c>
      <c r="P148" s="303" t="s">
        <v>20</v>
      </c>
      <c r="Q148" s="303"/>
      <c r="R148" s="303" t="s">
        <v>20</v>
      </c>
      <c r="S148" s="303" t="s">
        <v>20</v>
      </c>
      <c r="T148" s="303" t="s">
        <v>20</v>
      </c>
      <c r="U148" s="324"/>
      <c r="V148" s="337"/>
    </row>
    <row r="149" spans="2:22" ht="19.5" customHeight="1">
      <c r="B149" s="121">
        <f t="shared" si="9"/>
        <v>139</v>
      </c>
      <c r="C149" s="359" t="s">
        <v>631</v>
      </c>
      <c r="D149" s="358" t="s">
        <v>1871</v>
      </c>
      <c r="E149" s="276">
        <v>2020</v>
      </c>
      <c r="F149" s="122" t="s">
        <v>19</v>
      </c>
      <c r="G149" s="303" t="s">
        <v>20</v>
      </c>
      <c r="H149" s="303"/>
      <c r="I149" s="303" t="s">
        <v>20</v>
      </c>
      <c r="J149" s="303" t="s">
        <v>20</v>
      </c>
      <c r="K149" s="303" t="s">
        <v>20</v>
      </c>
      <c r="L149" s="303" t="s">
        <v>20</v>
      </c>
      <c r="M149" s="303"/>
      <c r="N149" s="303" t="s">
        <v>20</v>
      </c>
      <c r="O149" s="303" t="s">
        <v>20</v>
      </c>
      <c r="P149" s="303" t="s">
        <v>20</v>
      </c>
      <c r="Q149" s="303"/>
      <c r="R149" s="303" t="s">
        <v>20</v>
      </c>
      <c r="S149" s="303" t="s">
        <v>20</v>
      </c>
      <c r="T149" s="303" t="s">
        <v>20</v>
      </c>
      <c r="U149" s="324"/>
      <c r="V149" s="337"/>
    </row>
    <row r="150" spans="2:22" ht="19.5" customHeight="1">
      <c r="B150" s="121">
        <f t="shared" si="9"/>
        <v>140</v>
      </c>
      <c r="C150" s="359" t="s">
        <v>631</v>
      </c>
      <c r="D150" s="358" t="s">
        <v>1872</v>
      </c>
      <c r="E150" s="276">
        <v>2020</v>
      </c>
      <c r="F150" s="122" t="s">
        <v>19</v>
      </c>
      <c r="G150" s="303" t="s">
        <v>20</v>
      </c>
      <c r="H150" s="303"/>
      <c r="I150" s="303" t="s">
        <v>20</v>
      </c>
      <c r="J150" s="303" t="s">
        <v>20</v>
      </c>
      <c r="K150" s="303" t="s">
        <v>20</v>
      </c>
      <c r="L150" s="303" t="s">
        <v>20</v>
      </c>
      <c r="M150" s="303"/>
      <c r="N150" s="303" t="s">
        <v>20</v>
      </c>
      <c r="O150" s="303" t="s">
        <v>20</v>
      </c>
      <c r="P150" s="303" t="s">
        <v>20</v>
      </c>
      <c r="Q150" s="303"/>
      <c r="R150" s="303" t="s">
        <v>20</v>
      </c>
      <c r="S150" s="303" t="s">
        <v>20</v>
      </c>
      <c r="T150" s="303" t="s">
        <v>20</v>
      </c>
      <c r="U150" s="324"/>
      <c r="V150" s="337"/>
    </row>
    <row r="151" spans="2:22" ht="19.5" customHeight="1">
      <c r="B151" s="121">
        <f t="shared" si="9"/>
        <v>141</v>
      </c>
      <c r="C151" s="359" t="s">
        <v>631</v>
      </c>
      <c r="D151" s="358" t="s">
        <v>1875</v>
      </c>
      <c r="E151" s="276">
        <v>2020</v>
      </c>
      <c r="F151" s="122" t="s">
        <v>19</v>
      </c>
      <c r="G151" s="303" t="s">
        <v>20</v>
      </c>
      <c r="H151" s="303"/>
      <c r="I151" s="303" t="s">
        <v>20</v>
      </c>
      <c r="J151" s="303" t="s">
        <v>20</v>
      </c>
      <c r="K151" s="303" t="s">
        <v>20</v>
      </c>
      <c r="L151" s="303" t="s">
        <v>20</v>
      </c>
      <c r="M151" s="303"/>
      <c r="N151" s="303" t="s">
        <v>20</v>
      </c>
      <c r="O151" s="303" t="s">
        <v>20</v>
      </c>
      <c r="P151" s="303" t="s">
        <v>20</v>
      </c>
      <c r="Q151" s="303"/>
      <c r="R151" s="303" t="s">
        <v>20</v>
      </c>
      <c r="S151" s="303" t="s">
        <v>20</v>
      </c>
      <c r="T151" s="303" t="s">
        <v>20</v>
      </c>
      <c r="U151" s="324"/>
      <c r="V151" s="337"/>
    </row>
    <row r="152" spans="2:22" ht="19.5" customHeight="1">
      <c r="B152" s="121">
        <f t="shared" si="9"/>
        <v>142</v>
      </c>
      <c r="C152" s="359" t="s">
        <v>632</v>
      </c>
      <c r="D152" s="358" t="s">
        <v>1900</v>
      </c>
      <c r="E152" s="276">
        <v>2017</v>
      </c>
      <c r="F152" s="122" t="s">
        <v>19</v>
      </c>
      <c r="G152" s="303" t="s">
        <v>20</v>
      </c>
      <c r="H152" s="303" t="s">
        <v>20</v>
      </c>
      <c r="I152" s="303" t="s">
        <v>20</v>
      </c>
      <c r="J152" s="303"/>
      <c r="K152" s="303" t="s">
        <v>20</v>
      </c>
      <c r="L152" s="303" t="s">
        <v>20</v>
      </c>
      <c r="M152" s="303" t="s">
        <v>20</v>
      </c>
      <c r="N152" s="303" t="s">
        <v>20</v>
      </c>
      <c r="O152" s="303" t="s">
        <v>20</v>
      </c>
      <c r="P152" s="303" t="s">
        <v>20</v>
      </c>
      <c r="Q152" s="303"/>
      <c r="R152" s="303" t="s">
        <v>20</v>
      </c>
      <c r="S152" s="303" t="s">
        <v>20</v>
      </c>
      <c r="T152" s="303" t="s">
        <v>20</v>
      </c>
      <c r="U152" s="324"/>
      <c r="V152" s="337" t="s">
        <v>20</v>
      </c>
    </row>
    <row r="153" spans="2:22" ht="19.5" customHeight="1">
      <c r="B153" s="121">
        <f t="shared" si="9"/>
        <v>143</v>
      </c>
      <c r="C153" s="359" t="s">
        <v>632</v>
      </c>
      <c r="D153" s="358" t="s">
        <v>1901</v>
      </c>
      <c r="E153" s="276">
        <v>2012</v>
      </c>
      <c r="F153" s="122">
        <v>2020</v>
      </c>
      <c r="G153" s="303" t="s">
        <v>20</v>
      </c>
      <c r="H153" s="303" t="s">
        <v>20</v>
      </c>
      <c r="I153" s="303" t="s">
        <v>20</v>
      </c>
      <c r="J153" s="303"/>
      <c r="K153" s="303" t="s">
        <v>20</v>
      </c>
      <c r="L153" s="303"/>
      <c r="M153" s="303" t="s">
        <v>20</v>
      </c>
      <c r="N153" s="303" t="s">
        <v>20</v>
      </c>
      <c r="O153" s="303" t="s">
        <v>20</v>
      </c>
      <c r="P153" s="303" t="s">
        <v>20</v>
      </c>
      <c r="Q153" s="303"/>
      <c r="R153" s="303" t="s">
        <v>20</v>
      </c>
      <c r="S153" s="303" t="s">
        <v>20</v>
      </c>
      <c r="T153" s="303" t="s">
        <v>20</v>
      </c>
      <c r="U153" s="324"/>
      <c r="V153" s="337" t="s">
        <v>20</v>
      </c>
    </row>
    <row r="154" spans="2:22" ht="19.5" customHeight="1">
      <c r="B154" s="121">
        <f t="shared" si="9"/>
        <v>144</v>
      </c>
      <c r="C154" s="359" t="s">
        <v>632</v>
      </c>
      <c r="D154" s="358" t="s">
        <v>1902</v>
      </c>
      <c r="E154" s="276">
        <v>2012</v>
      </c>
      <c r="F154" s="122" t="s">
        <v>19</v>
      </c>
      <c r="G154" s="303" t="s">
        <v>20</v>
      </c>
      <c r="H154" s="303" t="s">
        <v>20</v>
      </c>
      <c r="I154" s="303" t="s">
        <v>20</v>
      </c>
      <c r="J154" s="303"/>
      <c r="K154" s="303" t="s">
        <v>20</v>
      </c>
      <c r="L154" s="303"/>
      <c r="M154" s="303" t="s">
        <v>20</v>
      </c>
      <c r="N154" s="303" t="s">
        <v>20</v>
      </c>
      <c r="O154" s="303" t="s">
        <v>20</v>
      </c>
      <c r="P154" s="303" t="s">
        <v>20</v>
      </c>
      <c r="Q154" s="303"/>
      <c r="R154" s="303" t="s">
        <v>20</v>
      </c>
      <c r="S154" s="303" t="s">
        <v>20</v>
      </c>
      <c r="T154" s="303" t="s">
        <v>20</v>
      </c>
      <c r="U154" s="324"/>
      <c r="V154" s="337" t="s">
        <v>20</v>
      </c>
    </row>
    <row r="155" spans="2:22" ht="19.5" customHeight="1">
      <c r="B155" s="121">
        <f t="shared" si="9"/>
        <v>145</v>
      </c>
      <c r="C155" s="359" t="s">
        <v>632</v>
      </c>
      <c r="D155" s="358" t="s">
        <v>1903</v>
      </c>
      <c r="E155" s="276">
        <v>2019</v>
      </c>
      <c r="F155" s="122" t="s">
        <v>19</v>
      </c>
      <c r="G155" s="303" t="s">
        <v>20</v>
      </c>
      <c r="H155" s="303" t="s">
        <v>20</v>
      </c>
      <c r="I155" s="303" t="s">
        <v>20</v>
      </c>
      <c r="J155" s="303"/>
      <c r="K155" s="303" t="s">
        <v>20</v>
      </c>
      <c r="L155" s="303"/>
      <c r="M155" s="303" t="s">
        <v>20</v>
      </c>
      <c r="N155" s="303" t="s">
        <v>20</v>
      </c>
      <c r="O155" s="303" t="s">
        <v>20</v>
      </c>
      <c r="P155" s="303" t="s">
        <v>20</v>
      </c>
      <c r="Q155" s="303" t="s">
        <v>20</v>
      </c>
      <c r="R155" s="303" t="s">
        <v>20</v>
      </c>
      <c r="S155" s="303" t="s">
        <v>20</v>
      </c>
      <c r="T155" s="303" t="s">
        <v>20</v>
      </c>
      <c r="U155" s="324"/>
      <c r="V155" s="337" t="s">
        <v>20</v>
      </c>
    </row>
    <row r="156" spans="2:22" ht="19.5" customHeight="1">
      <c r="B156" s="121">
        <f t="shared" si="9"/>
        <v>146</v>
      </c>
      <c r="C156" s="359" t="s">
        <v>632</v>
      </c>
      <c r="D156" s="358" t="s">
        <v>1904</v>
      </c>
      <c r="E156" s="276">
        <v>2020</v>
      </c>
      <c r="F156" s="122" t="s">
        <v>19</v>
      </c>
      <c r="G156" s="303" t="s">
        <v>20</v>
      </c>
      <c r="H156" s="303" t="s">
        <v>20</v>
      </c>
      <c r="I156" s="303" t="s">
        <v>20</v>
      </c>
      <c r="J156" s="303"/>
      <c r="K156" s="303" t="s">
        <v>20</v>
      </c>
      <c r="L156" s="303"/>
      <c r="M156" s="303"/>
      <c r="N156" s="303"/>
      <c r="O156" s="303"/>
      <c r="P156" s="303"/>
      <c r="Q156" s="303"/>
      <c r="R156" s="303"/>
      <c r="S156" s="303"/>
      <c r="T156" s="303"/>
      <c r="U156" s="324"/>
      <c r="V156" s="337"/>
    </row>
    <row r="157" spans="2:22" ht="19.5" customHeight="1">
      <c r="B157" s="121">
        <f t="shared" si="9"/>
        <v>147</v>
      </c>
      <c r="C157" s="359" t="s">
        <v>632</v>
      </c>
      <c r="D157" s="358" t="s">
        <v>1905</v>
      </c>
      <c r="E157" s="276">
        <v>2020</v>
      </c>
      <c r="F157" s="122" t="s">
        <v>19</v>
      </c>
      <c r="G157" s="303" t="s">
        <v>20</v>
      </c>
      <c r="H157" s="303" t="s">
        <v>20</v>
      </c>
      <c r="I157" s="303" t="s">
        <v>20</v>
      </c>
      <c r="J157" s="303"/>
      <c r="K157" s="303" t="s">
        <v>20</v>
      </c>
      <c r="L157" s="303"/>
      <c r="M157" s="303"/>
      <c r="N157" s="303"/>
      <c r="O157" s="303"/>
      <c r="P157" s="303"/>
      <c r="Q157" s="303"/>
      <c r="R157" s="303"/>
      <c r="S157" s="303"/>
      <c r="T157" s="303"/>
      <c r="U157" s="324"/>
      <c r="V157" s="337"/>
    </row>
    <row r="158" spans="2:22" ht="19.5" customHeight="1">
      <c r="B158" s="121">
        <f t="shared" si="9"/>
        <v>148</v>
      </c>
      <c r="C158" s="359" t="s">
        <v>632</v>
      </c>
      <c r="D158" s="358" t="s">
        <v>1906</v>
      </c>
      <c r="E158" s="276">
        <v>2023</v>
      </c>
      <c r="F158" s="122" t="s">
        <v>19</v>
      </c>
      <c r="G158" s="303" t="s">
        <v>20</v>
      </c>
      <c r="H158" s="303" t="s">
        <v>20</v>
      </c>
      <c r="I158" s="303" t="s">
        <v>20</v>
      </c>
      <c r="J158" s="303"/>
      <c r="K158" s="303" t="s">
        <v>20</v>
      </c>
      <c r="L158" s="303"/>
      <c r="M158" s="303" t="s">
        <v>20</v>
      </c>
      <c r="N158" s="303" t="s">
        <v>20</v>
      </c>
      <c r="O158" s="303" t="s">
        <v>20</v>
      </c>
      <c r="P158" s="303" t="s">
        <v>20</v>
      </c>
      <c r="Q158" s="303" t="s">
        <v>20</v>
      </c>
      <c r="R158" s="303" t="s">
        <v>20</v>
      </c>
      <c r="S158" s="303" t="s">
        <v>20</v>
      </c>
      <c r="T158" s="303" t="s">
        <v>20</v>
      </c>
      <c r="U158" s="324"/>
      <c r="V158" s="337" t="s">
        <v>20</v>
      </c>
    </row>
    <row r="159" spans="2:22" ht="19.5" customHeight="1">
      <c r="B159" s="121">
        <f t="shared" si="9"/>
        <v>149</v>
      </c>
      <c r="C159" s="359" t="s">
        <v>632</v>
      </c>
      <c r="D159" s="358" t="s">
        <v>1907</v>
      </c>
      <c r="E159" s="276">
        <v>2022</v>
      </c>
      <c r="F159" s="122" t="s">
        <v>19</v>
      </c>
      <c r="G159" s="303" t="s">
        <v>20</v>
      </c>
      <c r="H159" s="303" t="s">
        <v>20</v>
      </c>
      <c r="I159" s="303" t="s">
        <v>20</v>
      </c>
      <c r="J159" s="303"/>
      <c r="K159" s="303" t="s">
        <v>20</v>
      </c>
      <c r="L159" s="303"/>
      <c r="M159" s="303"/>
      <c r="N159" s="303"/>
      <c r="O159" s="303"/>
      <c r="P159" s="303"/>
      <c r="Q159" s="303"/>
      <c r="R159" s="303"/>
      <c r="S159" s="303"/>
      <c r="T159" s="303"/>
      <c r="U159" s="324"/>
      <c r="V159" s="337"/>
    </row>
    <row r="160" spans="2:22" ht="19.5" customHeight="1">
      <c r="B160" s="121">
        <f t="shared" si="9"/>
        <v>150</v>
      </c>
      <c r="C160" s="276" t="s">
        <v>692</v>
      </c>
      <c r="D160" s="260" t="s">
        <v>1325</v>
      </c>
      <c r="E160" s="276">
        <v>2019</v>
      </c>
      <c r="F160" s="122" t="s">
        <v>19</v>
      </c>
      <c r="G160" s="303" t="s">
        <v>20</v>
      </c>
      <c r="H160" s="303"/>
      <c r="I160" s="303" t="s">
        <v>20</v>
      </c>
      <c r="J160" s="303"/>
      <c r="K160" s="303" t="s">
        <v>20</v>
      </c>
      <c r="L160" s="303"/>
      <c r="M160" s="303"/>
      <c r="N160" s="303"/>
      <c r="O160" s="303"/>
      <c r="P160" s="303" t="s">
        <v>20</v>
      </c>
      <c r="Q160" s="303"/>
      <c r="R160" s="303"/>
      <c r="S160" s="303"/>
      <c r="T160" s="303"/>
      <c r="U160" s="324"/>
      <c r="V160" s="337"/>
    </row>
    <row r="161" spans="2:22" ht="19.5" customHeight="1">
      <c r="B161" s="121">
        <f>ROW()-10</f>
        <v>151</v>
      </c>
      <c r="C161" s="276" t="s">
        <v>692</v>
      </c>
      <c r="D161" s="260" t="s">
        <v>1328</v>
      </c>
      <c r="E161" s="276">
        <v>2019</v>
      </c>
      <c r="F161" s="374" t="s">
        <v>19</v>
      </c>
      <c r="G161" s="303" t="s">
        <v>20</v>
      </c>
      <c r="H161" s="303"/>
      <c r="I161" s="303" t="s">
        <v>20</v>
      </c>
      <c r="J161" s="303"/>
      <c r="K161" s="303" t="s">
        <v>20</v>
      </c>
      <c r="L161" s="303"/>
      <c r="M161" s="303"/>
      <c r="N161" s="303"/>
      <c r="O161" s="303"/>
      <c r="P161" s="303" t="s">
        <v>20</v>
      </c>
      <c r="Q161" s="303"/>
      <c r="R161" s="303"/>
      <c r="S161" s="303"/>
      <c r="T161" s="303"/>
      <c r="U161" s="324"/>
      <c r="V161" s="337"/>
    </row>
    <row r="162" spans="2:22" ht="19.5" customHeight="1" thickBot="1">
      <c r="B162" s="163">
        <f>ROW()-10</f>
        <v>152</v>
      </c>
      <c r="C162" s="273" t="s">
        <v>1908</v>
      </c>
      <c r="D162" s="272" t="s">
        <v>1909</v>
      </c>
      <c r="E162" s="273">
        <v>2020</v>
      </c>
      <c r="F162" s="272" t="s">
        <v>19</v>
      </c>
      <c r="G162" s="274" t="s">
        <v>20</v>
      </c>
      <c r="H162" s="274" t="s">
        <v>20</v>
      </c>
      <c r="I162" s="274" t="s">
        <v>20</v>
      </c>
      <c r="J162" s="274" t="s">
        <v>20</v>
      </c>
      <c r="K162" s="274" t="s">
        <v>20</v>
      </c>
      <c r="L162" s="274" t="s">
        <v>25</v>
      </c>
      <c r="M162" s="274" t="s">
        <v>25</v>
      </c>
      <c r="N162" s="274" t="s">
        <v>25</v>
      </c>
      <c r="O162" s="274" t="s">
        <v>25</v>
      </c>
      <c r="P162" s="274" t="s">
        <v>25</v>
      </c>
      <c r="Q162" s="274" t="s">
        <v>25</v>
      </c>
      <c r="R162" s="274" t="s">
        <v>25</v>
      </c>
      <c r="S162" s="274" t="s">
        <v>25</v>
      </c>
      <c r="T162" s="274" t="s">
        <v>25</v>
      </c>
      <c r="U162" s="325" t="s">
        <v>25</v>
      </c>
      <c r="V162" s="339" t="s">
        <v>25</v>
      </c>
    </row>
    <row r="165" spans="2:22">
      <c r="F165" s="275" t="s">
        <v>20</v>
      </c>
      <c r="G165" s="421" t="s">
        <v>1694</v>
      </c>
      <c r="H165" s="421"/>
      <c r="I165" s="421"/>
      <c r="J165" s="421"/>
      <c r="K165" s="421"/>
      <c r="L165" s="421"/>
      <c r="M165" s="421"/>
      <c r="N165" s="421"/>
      <c r="O165" s="421"/>
      <c r="P165" s="421"/>
      <c r="Q165" s="421"/>
      <c r="R165" s="421"/>
      <c r="S165" s="421"/>
      <c r="T165" s="421"/>
      <c r="U165" s="421"/>
      <c r="V165" s="421"/>
    </row>
    <row r="166" spans="2:22">
      <c r="F166" s="275"/>
      <c r="G166" s="421" t="s">
        <v>1695</v>
      </c>
      <c r="H166" s="421"/>
      <c r="I166" s="421"/>
      <c r="J166" s="421"/>
      <c r="K166" s="421"/>
      <c r="L166" s="421"/>
      <c r="M166" s="421"/>
      <c r="N166" s="421"/>
      <c r="O166" s="421"/>
      <c r="P166" s="421"/>
      <c r="Q166" s="421"/>
      <c r="R166" s="421"/>
      <c r="S166" s="421"/>
      <c r="T166" s="421"/>
      <c r="U166" s="421"/>
      <c r="V166" s="421"/>
    </row>
    <row r="167" spans="2:22"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96" spans="6:22"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6:22"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</sheetData>
  <autoFilter ref="B4:W162" xr:uid="{A8C8BECE-AD74-436F-A26A-98C2A49EE04E}"/>
  <sortState xmlns:xlrd2="http://schemas.microsoft.com/office/spreadsheetml/2017/richdata2" ref="C5:V162">
    <sortCondition ref="C5:C162"/>
    <sortCondition ref="D5:D162"/>
    <sortCondition ref="E5:E162"/>
  </sortState>
  <mergeCells count="6">
    <mergeCell ref="G166:V166"/>
    <mergeCell ref="B1:V1"/>
    <mergeCell ref="B2:O2"/>
    <mergeCell ref="P2:V2"/>
    <mergeCell ref="B3:V3"/>
    <mergeCell ref="G165:V165"/>
  </mergeCells>
  <conditionalFormatting sqref="G4:V162 F165:F166">
    <cfRule type="cellIs" dxfId="74" priority="1" operator="equal">
      <formula>0</formula>
    </cfRule>
    <cfRule type="cellIs" dxfId="73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C1AE8-5185-41DA-97EB-D200C83D8CCE}">
  <dimension ref="B1:X180"/>
  <sheetViews>
    <sheetView topLeftCell="D135" zoomScaleNormal="100" workbookViewId="0">
      <selection activeCell="G153" sqref="G153"/>
    </sheetView>
  </sheetViews>
  <sheetFormatPr defaultColWidth="9.109375" defaultRowHeight="13.2"/>
  <cols>
    <col min="1" max="1" width="0.44140625" style="90" customWidth="1"/>
    <col min="2" max="2" width="3.88671875" style="153" customWidth="1"/>
    <col min="3" max="4" width="22.33203125" style="90" customWidth="1"/>
    <col min="5" max="5" width="14.33203125" style="90" hidden="1" customWidth="1"/>
    <col min="6" max="7" width="7.5546875" style="91" customWidth="1"/>
    <col min="8" max="23" width="5" style="98" customWidth="1"/>
    <col min="24" max="16384" width="9.109375" style="90"/>
  </cols>
  <sheetData>
    <row r="1" spans="2:24" ht="54" customHeight="1" thickBot="1">
      <c r="B1" s="427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</row>
    <row r="2" spans="2:24" ht="22.5" customHeight="1" thickBot="1">
      <c r="B2" s="429" t="s">
        <v>1576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1">
        <v>45558</v>
      </c>
      <c r="R2" s="432"/>
      <c r="S2" s="432"/>
      <c r="T2" s="432"/>
      <c r="U2" s="432"/>
      <c r="V2" s="432"/>
      <c r="W2" s="433"/>
    </row>
    <row r="3" spans="2:24" ht="19.5" customHeight="1" thickBot="1"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</row>
    <row r="4" spans="2:24" ht="135" customHeight="1" thickBot="1">
      <c r="B4" s="135" t="s">
        <v>1</v>
      </c>
      <c r="C4" s="136" t="s">
        <v>2</v>
      </c>
      <c r="D4" s="136" t="s">
        <v>3</v>
      </c>
      <c r="E4" s="136"/>
      <c r="F4" s="136" t="s">
        <v>4</v>
      </c>
      <c r="G4" s="137" t="s">
        <v>5</v>
      </c>
      <c r="H4" s="360" t="s">
        <v>1791</v>
      </c>
      <c r="I4" s="360" t="s">
        <v>1792</v>
      </c>
      <c r="J4" s="360" t="s">
        <v>1793</v>
      </c>
      <c r="K4" s="360" t="s">
        <v>1794</v>
      </c>
      <c r="L4" s="360" t="s">
        <v>1579</v>
      </c>
      <c r="M4" s="360" t="s">
        <v>1795</v>
      </c>
      <c r="N4" s="360" t="s">
        <v>1796</v>
      </c>
      <c r="O4" s="360" t="s">
        <v>1797</v>
      </c>
      <c r="P4" s="360" t="s">
        <v>1798</v>
      </c>
      <c r="Q4" s="360" t="s">
        <v>1799</v>
      </c>
      <c r="R4" s="360" t="s">
        <v>1800</v>
      </c>
      <c r="S4" s="360" t="s">
        <v>1801</v>
      </c>
      <c r="T4" s="360" t="s">
        <v>1802</v>
      </c>
      <c r="U4" s="360" t="s">
        <v>1803</v>
      </c>
      <c r="V4" s="360" t="s">
        <v>1804</v>
      </c>
      <c r="W4" s="361" t="s">
        <v>1805</v>
      </c>
      <c r="X4"/>
    </row>
    <row r="5" spans="2:24" ht="19.5" customHeight="1">
      <c r="B5" s="118">
        <f t="shared" ref="B5:B21" si="0">ROW()-4</f>
        <v>1</v>
      </c>
      <c r="C5" s="362" t="s">
        <v>39</v>
      </c>
      <c r="D5" s="363" t="s">
        <v>1808</v>
      </c>
      <c r="E5" s="363" t="s">
        <v>1350</v>
      </c>
      <c r="F5" s="119">
        <v>2020</v>
      </c>
      <c r="G5" s="119" t="s">
        <v>19</v>
      </c>
      <c r="H5" s="126" t="s">
        <v>20</v>
      </c>
      <c r="I5" s="126" t="s">
        <v>20</v>
      </c>
      <c r="J5" s="126" t="s">
        <v>20</v>
      </c>
      <c r="K5" s="126" t="s">
        <v>20</v>
      </c>
      <c r="L5" s="126" t="s">
        <v>20</v>
      </c>
      <c r="M5" s="126"/>
      <c r="N5" s="126" t="s">
        <v>20</v>
      </c>
      <c r="O5" s="126" t="s">
        <v>20</v>
      </c>
      <c r="P5" s="126" t="s">
        <v>20</v>
      </c>
      <c r="Q5" s="126" t="s">
        <v>20</v>
      </c>
      <c r="R5" s="126"/>
      <c r="S5" s="126" t="s">
        <v>20</v>
      </c>
      <c r="T5" s="126" t="s">
        <v>20</v>
      </c>
      <c r="U5" s="126" t="s">
        <v>20</v>
      </c>
      <c r="V5" s="254"/>
      <c r="W5" s="336" t="s">
        <v>20</v>
      </c>
      <c r="X5"/>
    </row>
    <row r="6" spans="2:24" ht="19.5" customHeight="1">
      <c r="B6" s="121">
        <f t="shared" si="0"/>
        <v>2</v>
      </c>
      <c r="C6" s="357" t="s">
        <v>39</v>
      </c>
      <c r="D6" s="358" t="s">
        <v>1807</v>
      </c>
      <c r="E6" s="358" t="s">
        <v>1353</v>
      </c>
      <c r="F6" s="122">
        <v>2019</v>
      </c>
      <c r="G6" s="122" t="s">
        <v>19</v>
      </c>
      <c r="H6" s="129" t="s">
        <v>20</v>
      </c>
      <c r="I6" s="129" t="s">
        <v>20</v>
      </c>
      <c r="J6" s="129" t="s">
        <v>20</v>
      </c>
      <c r="K6" s="129" t="s">
        <v>20</v>
      </c>
      <c r="L6" s="129" t="s">
        <v>20</v>
      </c>
      <c r="M6" s="129" t="s">
        <v>20</v>
      </c>
      <c r="N6" s="129" t="s">
        <v>20</v>
      </c>
      <c r="O6" s="129" t="s">
        <v>20</v>
      </c>
      <c r="P6" s="129" t="s">
        <v>20</v>
      </c>
      <c r="Q6" s="129" t="s">
        <v>20</v>
      </c>
      <c r="R6" s="129"/>
      <c r="S6" s="129" t="s">
        <v>20</v>
      </c>
      <c r="T6" s="129" t="s">
        <v>20</v>
      </c>
      <c r="U6" s="129" t="s">
        <v>20</v>
      </c>
      <c r="V6" s="193" t="s">
        <v>20</v>
      </c>
      <c r="W6" s="182" t="s">
        <v>20</v>
      </c>
      <c r="X6"/>
    </row>
    <row r="7" spans="2:24" ht="19.5" customHeight="1">
      <c r="B7" s="121">
        <f t="shared" si="0"/>
        <v>3</v>
      </c>
      <c r="C7" s="357" t="s">
        <v>39</v>
      </c>
      <c r="D7" s="358" t="s">
        <v>1810</v>
      </c>
      <c r="E7" s="358" t="s">
        <v>1353</v>
      </c>
      <c r="F7" s="122">
        <v>2019</v>
      </c>
      <c r="G7" s="122" t="s">
        <v>19</v>
      </c>
      <c r="H7" s="129" t="s">
        <v>20</v>
      </c>
      <c r="I7" s="129" t="s">
        <v>20</v>
      </c>
      <c r="J7" s="129" t="s">
        <v>20</v>
      </c>
      <c r="K7" s="129" t="s">
        <v>20</v>
      </c>
      <c r="L7" s="129" t="s">
        <v>20</v>
      </c>
      <c r="M7" s="129" t="s">
        <v>20</v>
      </c>
      <c r="N7" s="129" t="s">
        <v>20</v>
      </c>
      <c r="O7" s="129" t="s">
        <v>20</v>
      </c>
      <c r="P7" s="129" t="s">
        <v>20</v>
      </c>
      <c r="Q7" s="129" t="s">
        <v>20</v>
      </c>
      <c r="R7" s="129"/>
      <c r="S7" s="129" t="s">
        <v>20</v>
      </c>
      <c r="T7" s="129" t="s">
        <v>20</v>
      </c>
      <c r="U7" s="129" t="s">
        <v>20</v>
      </c>
      <c r="V7" s="193" t="s">
        <v>20</v>
      </c>
      <c r="W7" s="182" t="s">
        <v>20</v>
      </c>
      <c r="X7"/>
    </row>
    <row r="8" spans="2:24" ht="19.5" customHeight="1">
      <c r="B8" s="121">
        <f t="shared" si="0"/>
        <v>4</v>
      </c>
      <c r="C8" s="357" t="s">
        <v>39</v>
      </c>
      <c r="D8" s="358" t="s">
        <v>1809</v>
      </c>
      <c r="E8" s="358" t="s">
        <v>1353</v>
      </c>
      <c r="F8" s="122">
        <v>2019</v>
      </c>
      <c r="G8" s="122" t="s">
        <v>19</v>
      </c>
      <c r="H8" s="129" t="s">
        <v>20</v>
      </c>
      <c r="I8" s="129" t="s">
        <v>20</v>
      </c>
      <c r="J8" s="129" t="s">
        <v>20</v>
      </c>
      <c r="K8" s="129"/>
      <c r="L8" s="129" t="s">
        <v>20</v>
      </c>
      <c r="M8" s="129"/>
      <c r="N8" s="129"/>
      <c r="O8" s="129"/>
      <c r="P8" s="129"/>
      <c r="Q8" s="129"/>
      <c r="R8" s="129"/>
      <c r="S8" s="129"/>
      <c r="T8" s="129"/>
      <c r="U8" s="129"/>
      <c r="V8" s="193"/>
      <c r="W8" s="182"/>
      <c r="X8"/>
    </row>
    <row r="9" spans="2:24" ht="19.5" customHeight="1">
      <c r="B9" s="121">
        <f t="shared" si="0"/>
        <v>5</v>
      </c>
      <c r="C9" s="359" t="s">
        <v>1585</v>
      </c>
      <c r="D9" s="358" t="s">
        <v>1811</v>
      </c>
      <c r="E9" s="358" t="s">
        <v>1373</v>
      </c>
      <c r="F9" s="122">
        <v>2015</v>
      </c>
      <c r="G9" s="122" t="s">
        <v>19</v>
      </c>
      <c r="H9" s="129"/>
      <c r="I9" s="129"/>
      <c r="J9" s="129" t="s">
        <v>20</v>
      </c>
      <c r="K9" s="129" t="s">
        <v>20</v>
      </c>
      <c r="L9" s="129"/>
      <c r="M9" s="129"/>
      <c r="N9" s="129" t="s">
        <v>20</v>
      </c>
      <c r="O9" s="129" t="s">
        <v>20</v>
      </c>
      <c r="P9" s="129" t="s">
        <v>20</v>
      </c>
      <c r="Q9" s="129" t="s">
        <v>20</v>
      </c>
      <c r="R9" s="129"/>
      <c r="S9" s="129" t="s">
        <v>20</v>
      </c>
      <c r="T9" s="129" t="s">
        <v>20</v>
      </c>
      <c r="U9" s="129" t="s">
        <v>20</v>
      </c>
      <c r="V9" s="193"/>
      <c r="W9" s="182" t="s">
        <v>20</v>
      </c>
      <c r="X9"/>
    </row>
    <row r="10" spans="2:24" ht="19.5" customHeight="1">
      <c r="B10" s="121">
        <f t="shared" si="0"/>
        <v>6</v>
      </c>
      <c r="C10" s="359" t="s">
        <v>1585</v>
      </c>
      <c r="D10" s="358" t="s">
        <v>1588</v>
      </c>
      <c r="E10" s="358" t="s">
        <v>1373</v>
      </c>
      <c r="F10" s="122">
        <v>2015</v>
      </c>
      <c r="G10" s="122" t="s">
        <v>19</v>
      </c>
      <c r="H10" s="129"/>
      <c r="I10" s="129"/>
      <c r="J10" s="129" t="s">
        <v>20</v>
      </c>
      <c r="K10" s="129" t="s">
        <v>20</v>
      </c>
      <c r="L10" s="129"/>
      <c r="M10" s="129"/>
      <c r="N10" s="129" t="s">
        <v>20</v>
      </c>
      <c r="O10" s="129" t="s">
        <v>20</v>
      </c>
      <c r="P10" s="129" t="s">
        <v>20</v>
      </c>
      <c r="Q10" s="129" t="s">
        <v>20</v>
      </c>
      <c r="R10" s="129"/>
      <c r="S10" s="129" t="s">
        <v>20</v>
      </c>
      <c r="T10" s="129" t="s">
        <v>20</v>
      </c>
      <c r="U10" s="129" t="s">
        <v>20</v>
      </c>
      <c r="V10" s="193"/>
      <c r="W10" s="182" t="s">
        <v>20</v>
      </c>
      <c r="X10"/>
    </row>
    <row r="11" spans="2:24" ht="19.5" customHeight="1">
      <c r="B11" s="121">
        <f t="shared" si="0"/>
        <v>7</v>
      </c>
      <c r="C11" s="359" t="s">
        <v>1585</v>
      </c>
      <c r="D11" s="358" t="s">
        <v>1587</v>
      </c>
      <c r="E11" s="358" t="s">
        <v>1373</v>
      </c>
      <c r="F11" s="122">
        <v>2015</v>
      </c>
      <c r="G11" s="122" t="s">
        <v>19</v>
      </c>
      <c r="H11" s="129"/>
      <c r="I11" s="129"/>
      <c r="J11" s="129" t="s">
        <v>20</v>
      </c>
      <c r="K11" s="129" t="s">
        <v>20</v>
      </c>
      <c r="L11" s="129"/>
      <c r="M11" s="129"/>
      <c r="N11" s="129" t="s">
        <v>20</v>
      </c>
      <c r="O11" s="129" t="s">
        <v>20</v>
      </c>
      <c r="P11" s="129" t="s">
        <v>20</v>
      </c>
      <c r="Q11" s="129" t="s">
        <v>20</v>
      </c>
      <c r="R11" s="129"/>
      <c r="S11" s="129" t="s">
        <v>20</v>
      </c>
      <c r="T11" s="129" t="s">
        <v>20</v>
      </c>
      <c r="U11" s="129" t="s">
        <v>20</v>
      </c>
      <c r="V11" s="193"/>
      <c r="W11" s="182" t="s">
        <v>20</v>
      </c>
      <c r="X11"/>
    </row>
    <row r="12" spans="2:24" ht="19.5" customHeight="1">
      <c r="B12" s="121">
        <f t="shared" si="0"/>
        <v>8</v>
      </c>
      <c r="C12" s="359" t="s">
        <v>102</v>
      </c>
      <c r="D12" s="358" t="s">
        <v>768</v>
      </c>
      <c r="E12" s="358" t="s">
        <v>1401</v>
      </c>
      <c r="F12" s="122">
        <v>2013</v>
      </c>
      <c r="G12" s="122" t="s">
        <v>19</v>
      </c>
      <c r="H12" s="129" t="s">
        <v>20</v>
      </c>
      <c r="I12" s="129" t="s">
        <v>20</v>
      </c>
      <c r="J12" s="129" t="s">
        <v>20</v>
      </c>
      <c r="K12" s="129" t="s">
        <v>20</v>
      </c>
      <c r="L12" s="129" t="s">
        <v>20</v>
      </c>
      <c r="M12" s="129"/>
      <c r="N12" s="129" t="s">
        <v>20</v>
      </c>
      <c r="O12" s="129" t="s">
        <v>20</v>
      </c>
      <c r="P12" s="129" t="s">
        <v>20</v>
      </c>
      <c r="Q12" s="129" t="s">
        <v>20</v>
      </c>
      <c r="R12" s="129"/>
      <c r="S12" s="129"/>
      <c r="T12" s="129" t="s">
        <v>20</v>
      </c>
      <c r="U12" s="129" t="s">
        <v>20</v>
      </c>
      <c r="V12" s="193"/>
      <c r="W12" s="182"/>
      <c r="X12"/>
    </row>
    <row r="13" spans="2:24" ht="19.5" customHeight="1">
      <c r="B13" s="121">
        <f t="shared" si="0"/>
        <v>9</v>
      </c>
      <c r="C13" s="359" t="s">
        <v>102</v>
      </c>
      <c r="D13" s="358" t="s">
        <v>1813</v>
      </c>
      <c r="E13" s="358" t="s">
        <v>1398</v>
      </c>
      <c r="F13" s="122">
        <v>2021</v>
      </c>
      <c r="G13" s="122" t="s">
        <v>19</v>
      </c>
      <c r="H13" s="129" t="s">
        <v>20</v>
      </c>
      <c r="I13" s="129" t="s">
        <v>20</v>
      </c>
      <c r="J13" s="129" t="s">
        <v>20</v>
      </c>
      <c r="K13" s="129"/>
      <c r="L13" s="129" t="s">
        <v>20</v>
      </c>
      <c r="M13" s="129"/>
      <c r="N13" s="129" t="s">
        <v>20</v>
      </c>
      <c r="O13" s="129" t="s">
        <v>20</v>
      </c>
      <c r="P13" s="129" t="s">
        <v>20</v>
      </c>
      <c r="Q13" s="129" t="s">
        <v>20</v>
      </c>
      <c r="R13" s="129" t="s">
        <v>20</v>
      </c>
      <c r="S13" s="129" t="s">
        <v>20</v>
      </c>
      <c r="T13" s="129"/>
      <c r="U13" s="129"/>
      <c r="V13" s="193"/>
      <c r="W13" s="182"/>
      <c r="X13"/>
    </row>
    <row r="14" spans="2:24" ht="19.5" customHeight="1">
      <c r="B14" s="121">
        <f t="shared" si="0"/>
        <v>10</v>
      </c>
      <c r="C14" s="359" t="s">
        <v>102</v>
      </c>
      <c r="D14" s="358" t="s">
        <v>1814</v>
      </c>
      <c r="E14" s="358" t="s">
        <v>1349</v>
      </c>
      <c r="F14" s="122">
        <v>2022</v>
      </c>
      <c r="G14" s="122" t="s">
        <v>19</v>
      </c>
      <c r="H14" s="129" t="s">
        <v>20</v>
      </c>
      <c r="I14" s="129"/>
      <c r="J14" s="129" t="s">
        <v>20</v>
      </c>
      <c r="K14" s="129"/>
      <c r="L14" s="129" t="s">
        <v>20</v>
      </c>
      <c r="M14" s="129"/>
      <c r="N14" s="129" t="s">
        <v>20</v>
      </c>
      <c r="O14" s="129" t="s">
        <v>20</v>
      </c>
      <c r="P14" s="129" t="s">
        <v>20</v>
      </c>
      <c r="Q14" s="129" t="s">
        <v>20</v>
      </c>
      <c r="R14" s="129" t="s">
        <v>20</v>
      </c>
      <c r="S14" s="129" t="s">
        <v>20</v>
      </c>
      <c r="T14" s="129"/>
      <c r="U14" s="129"/>
      <c r="V14" s="193"/>
      <c r="W14" s="182"/>
      <c r="X14"/>
    </row>
    <row r="15" spans="2:24" ht="19.5" customHeight="1">
      <c r="B15" s="121">
        <f t="shared" si="0"/>
        <v>11</v>
      </c>
      <c r="C15" s="359" t="s">
        <v>102</v>
      </c>
      <c r="D15" s="358" t="s">
        <v>770</v>
      </c>
      <c r="E15" s="358" t="s">
        <v>1387</v>
      </c>
      <c r="F15" s="122">
        <v>2014</v>
      </c>
      <c r="G15" s="122">
        <v>2020</v>
      </c>
      <c r="H15" s="129" t="s">
        <v>20</v>
      </c>
      <c r="I15" s="129"/>
      <c r="J15" s="129"/>
      <c r="K15" s="129"/>
      <c r="L15" s="129" t="s">
        <v>20</v>
      </c>
      <c r="M15" s="129"/>
      <c r="N15" s="129"/>
      <c r="O15" s="129"/>
      <c r="P15" s="129"/>
      <c r="Q15" s="129"/>
      <c r="R15" s="129"/>
      <c r="S15" s="129"/>
      <c r="T15" s="129"/>
      <c r="U15" s="129"/>
      <c r="V15" s="193"/>
      <c r="W15" s="182"/>
      <c r="X15"/>
    </row>
    <row r="16" spans="2:24" ht="19.5" customHeight="1">
      <c r="B16" s="121">
        <f t="shared" si="0"/>
        <v>12</v>
      </c>
      <c r="C16" s="359" t="s">
        <v>102</v>
      </c>
      <c r="D16" s="358" t="s">
        <v>1815</v>
      </c>
      <c r="E16" s="358" t="s">
        <v>1398</v>
      </c>
      <c r="F16" s="122">
        <v>2021</v>
      </c>
      <c r="G16" s="122" t="s">
        <v>19</v>
      </c>
      <c r="H16" s="129" t="s">
        <v>20</v>
      </c>
      <c r="I16" s="129"/>
      <c r="J16" s="129" t="s">
        <v>20</v>
      </c>
      <c r="K16" s="129"/>
      <c r="L16" s="129" t="s">
        <v>20</v>
      </c>
      <c r="M16" s="129"/>
      <c r="N16" s="129" t="s">
        <v>20</v>
      </c>
      <c r="O16" s="129" t="s">
        <v>20</v>
      </c>
      <c r="P16" s="129" t="s">
        <v>20</v>
      </c>
      <c r="Q16" s="129" t="s">
        <v>20</v>
      </c>
      <c r="R16" s="129" t="s">
        <v>20</v>
      </c>
      <c r="S16" s="129" t="s">
        <v>20</v>
      </c>
      <c r="T16" s="129"/>
      <c r="U16" s="129"/>
      <c r="V16" s="193"/>
      <c r="W16" s="182"/>
      <c r="X16"/>
    </row>
    <row r="17" spans="2:24" ht="19.5" customHeight="1">
      <c r="B17" s="121">
        <f t="shared" si="0"/>
        <v>13</v>
      </c>
      <c r="C17" s="359" t="s">
        <v>102</v>
      </c>
      <c r="D17" s="358" t="s">
        <v>1817</v>
      </c>
      <c r="E17" s="358" t="s">
        <v>1350</v>
      </c>
      <c r="F17" s="179">
        <v>2020</v>
      </c>
      <c r="G17" s="122" t="s">
        <v>19</v>
      </c>
      <c r="H17" s="129" t="s">
        <v>20</v>
      </c>
      <c r="I17" s="129" t="s">
        <v>20</v>
      </c>
      <c r="J17" s="129" t="s">
        <v>20</v>
      </c>
      <c r="K17" s="129"/>
      <c r="L17" s="129" t="s">
        <v>20</v>
      </c>
      <c r="M17" s="129"/>
      <c r="N17" s="129" t="s">
        <v>20</v>
      </c>
      <c r="O17" s="129" t="s">
        <v>20</v>
      </c>
      <c r="P17" s="129" t="s">
        <v>20</v>
      </c>
      <c r="Q17" s="129" t="s">
        <v>20</v>
      </c>
      <c r="R17" s="129"/>
      <c r="S17" s="129"/>
      <c r="T17" s="129" t="s">
        <v>20</v>
      </c>
      <c r="U17" s="129" t="s">
        <v>20</v>
      </c>
      <c r="V17" s="193"/>
      <c r="W17" s="182"/>
      <c r="X17"/>
    </row>
    <row r="18" spans="2:24" ht="19.5" customHeight="1">
      <c r="B18" s="121">
        <f t="shared" si="0"/>
        <v>14</v>
      </c>
      <c r="C18" s="359" t="s">
        <v>1696</v>
      </c>
      <c r="D18" s="358" t="s">
        <v>1596</v>
      </c>
      <c r="E18" s="358" t="s">
        <v>1349</v>
      </c>
      <c r="F18" s="179">
        <v>2022</v>
      </c>
      <c r="G18" s="122" t="s">
        <v>19</v>
      </c>
      <c r="H18" s="129" t="s">
        <v>20</v>
      </c>
      <c r="I18" s="129"/>
      <c r="J18" s="129" t="s">
        <v>20</v>
      </c>
      <c r="K18" s="129"/>
      <c r="L18" s="129" t="s">
        <v>20</v>
      </c>
      <c r="M18" s="129"/>
      <c r="N18" s="129" t="s">
        <v>20</v>
      </c>
      <c r="O18" s="129" t="s">
        <v>20</v>
      </c>
      <c r="P18" s="129" t="s">
        <v>20</v>
      </c>
      <c r="Q18" s="129" t="s">
        <v>20</v>
      </c>
      <c r="R18" s="129"/>
      <c r="S18" s="129"/>
      <c r="T18" s="129" t="s">
        <v>20</v>
      </c>
      <c r="U18" s="129" t="s">
        <v>20</v>
      </c>
      <c r="V18" s="193"/>
      <c r="W18" s="182" t="s">
        <v>20</v>
      </c>
      <c r="X18"/>
    </row>
    <row r="19" spans="2:24" ht="19.5" customHeight="1">
      <c r="B19" s="121">
        <f t="shared" si="0"/>
        <v>15</v>
      </c>
      <c r="C19" s="359" t="s">
        <v>1696</v>
      </c>
      <c r="D19" s="358" t="s">
        <v>1820</v>
      </c>
      <c r="E19" s="358" t="s">
        <v>1398</v>
      </c>
      <c r="F19" s="179">
        <v>2021</v>
      </c>
      <c r="G19" s="122" t="s">
        <v>19</v>
      </c>
      <c r="H19" s="129" t="s">
        <v>20</v>
      </c>
      <c r="I19" s="129"/>
      <c r="J19" s="129" t="s">
        <v>20</v>
      </c>
      <c r="K19" s="129" t="s">
        <v>20</v>
      </c>
      <c r="L19" s="129" t="s">
        <v>20</v>
      </c>
      <c r="M19" s="129"/>
      <c r="N19" s="129"/>
      <c r="O19" s="129"/>
      <c r="P19" s="129"/>
      <c r="Q19" s="129" t="s">
        <v>20</v>
      </c>
      <c r="R19" s="129"/>
      <c r="S19" s="129"/>
      <c r="T19" s="129"/>
      <c r="U19" s="129"/>
      <c r="V19" s="193"/>
      <c r="W19" s="182"/>
      <c r="X19"/>
    </row>
    <row r="20" spans="2:24" ht="19.5" customHeight="1">
      <c r="B20" s="121">
        <f t="shared" si="0"/>
        <v>16</v>
      </c>
      <c r="C20" s="359" t="s">
        <v>1696</v>
      </c>
      <c r="D20" s="358" t="s">
        <v>1598</v>
      </c>
      <c r="E20" s="358" t="s">
        <v>1350</v>
      </c>
      <c r="F20" s="179">
        <v>2020</v>
      </c>
      <c r="G20" s="122" t="s">
        <v>19</v>
      </c>
      <c r="H20" s="187" t="s">
        <v>20</v>
      </c>
      <c r="I20" s="187"/>
      <c r="J20" s="187" t="s">
        <v>20</v>
      </c>
      <c r="K20" s="187" t="s">
        <v>20</v>
      </c>
      <c r="L20" s="187" t="s">
        <v>20</v>
      </c>
      <c r="M20" s="187"/>
      <c r="N20" s="187" t="s">
        <v>20</v>
      </c>
      <c r="O20" s="187" t="s">
        <v>20</v>
      </c>
      <c r="P20" s="187" t="s">
        <v>20</v>
      </c>
      <c r="Q20" s="187" t="s">
        <v>20</v>
      </c>
      <c r="R20" s="187"/>
      <c r="S20" s="187"/>
      <c r="T20" s="187" t="s">
        <v>20</v>
      </c>
      <c r="U20" s="187" t="s">
        <v>20</v>
      </c>
      <c r="V20" s="323"/>
      <c r="W20" s="334" t="s">
        <v>20</v>
      </c>
      <c r="X20"/>
    </row>
    <row r="21" spans="2:24" ht="19.5" customHeight="1" thickBot="1">
      <c r="B21" s="163">
        <f t="shared" si="0"/>
        <v>17</v>
      </c>
      <c r="C21" s="364" t="s">
        <v>1696</v>
      </c>
      <c r="D21" s="365" t="s">
        <v>1821</v>
      </c>
      <c r="E21" s="365" t="s">
        <v>1350</v>
      </c>
      <c r="F21" s="125">
        <v>2020</v>
      </c>
      <c r="G21" s="154" t="s">
        <v>19</v>
      </c>
      <c r="H21" s="132" t="s">
        <v>20</v>
      </c>
      <c r="I21" s="132"/>
      <c r="J21" s="132" t="s">
        <v>20</v>
      </c>
      <c r="K21" s="132" t="s">
        <v>20</v>
      </c>
      <c r="L21" s="132" t="s">
        <v>20</v>
      </c>
      <c r="M21" s="132"/>
      <c r="N21" s="132" t="s">
        <v>20</v>
      </c>
      <c r="O21" s="132" t="s">
        <v>20</v>
      </c>
      <c r="P21" s="132" t="s">
        <v>20</v>
      </c>
      <c r="Q21" s="132" t="s">
        <v>20</v>
      </c>
      <c r="R21" s="132"/>
      <c r="S21" s="132"/>
      <c r="T21" s="132" t="s">
        <v>20</v>
      </c>
      <c r="U21" s="132" t="s">
        <v>20</v>
      </c>
      <c r="V21" s="217"/>
      <c r="W21" s="218" t="s">
        <v>20</v>
      </c>
      <c r="X21"/>
    </row>
    <row r="22" spans="2:24" ht="135" customHeight="1" thickBot="1">
      <c r="B22" s="135" t="s">
        <v>1</v>
      </c>
      <c r="C22" s="136" t="s">
        <v>2</v>
      </c>
      <c r="D22" s="136" t="s">
        <v>3</v>
      </c>
      <c r="E22" s="136"/>
      <c r="F22" s="136" t="s">
        <v>4</v>
      </c>
      <c r="G22" s="137" t="s">
        <v>5</v>
      </c>
      <c r="H22" s="360" t="s">
        <v>1791</v>
      </c>
      <c r="I22" s="360" t="s">
        <v>1792</v>
      </c>
      <c r="J22" s="360" t="s">
        <v>1793</v>
      </c>
      <c r="K22" s="360" t="s">
        <v>1794</v>
      </c>
      <c r="L22" s="360" t="s">
        <v>1579</v>
      </c>
      <c r="M22" s="360" t="s">
        <v>1795</v>
      </c>
      <c r="N22" s="360" t="s">
        <v>1796</v>
      </c>
      <c r="O22" s="360" t="s">
        <v>1797</v>
      </c>
      <c r="P22" s="360" t="s">
        <v>1798</v>
      </c>
      <c r="Q22" s="360" t="s">
        <v>1799</v>
      </c>
      <c r="R22" s="360" t="s">
        <v>1800</v>
      </c>
      <c r="S22" s="360" t="s">
        <v>1801</v>
      </c>
      <c r="T22" s="360" t="s">
        <v>1802</v>
      </c>
      <c r="U22" s="360" t="s">
        <v>1803</v>
      </c>
      <c r="V22" s="360" t="s">
        <v>1804</v>
      </c>
      <c r="W22" s="361" t="s">
        <v>1805</v>
      </c>
      <c r="X22"/>
    </row>
    <row r="23" spans="2:24" ht="19.5" customHeight="1">
      <c r="B23" s="118">
        <f>ROW()-5</f>
        <v>18</v>
      </c>
      <c r="C23" s="362" t="s">
        <v>1696</v>
      </c>
      <c r="D23" s="363" t="s">
        <v>1601</v>
      </c>
      <c r="E23" s="363" t="s">
        <v>1367</v>
      </c>
      <c r="F23" s="119">
        <v>2018</v>
      </c>
      <c r="G23" s="119" t="s">
        <v>19</v>
      </c>
      <c r="H23" s="126" t="s">
        <v>20</v>
      </c>
      <c r="I23" s="126"/>
      <c r="J23" s="126" t="s">
        <v>20</v>
      </c>
      <c r="K23" s="126" t="s">
        <v>20</v>
      </c>
      <c r="L23" s="126" t="s">
        <v>20</v>
      </c>
      <c r="M23" s="126"/>
      <c r="N23" s="126" t="s">
        <v>20</v>
      </c>
      <c r="O23" s="126" t="s">
        <v>20</v>
      </c>
      <c r="P23" s="126" t="s">
        <v>20</v>
      </c>
      <c r="Q23" s="126" t="s">
        <v>20</v>
      </c>
      <c r="R23" s="126"/>
      <c r="S23" s="126"/>
      <c r="T23" s="126" t="s">
        <v>20</v>
      </c>
      <c r="U23" s="126" t="s">
        <v>20</v>
      </c>
      <c r="V23" s="254"/>
      <c r="W23" s="336" t="s">
        <v>20</v>
      </c>
      <c r="X23"/>
    </row>
    <row r="24" spans="2:24" ht="19.5" customHeight="1">
      <c r="B24" s="121">
        <f>ROW()-5</f>
        <v>19</v>
      </c>
      <c r="C24" s="359" t="s">
        <v>1696</v>
      </c>
      <c r="D24" s="358" t="s">
        <v>1827</v>
      </c>
      <c r="E24" s="358" t="s">
        <v>1367</v>
      </c>
      <c r="F24" s="122">
        <v>2018</v>
      </c>
      <c r="G24" s="122" t="s">
        <v>19</v>
      </c>
      <c r="H24" s="129" t="s">
        <v>20</v>
      </c>
      <c r="I24" s="129"/>
      <c r="J24" s="129" t="s">
        <v>20</v>
      </c>
      <c r="K24" s="129" t="s">
        <v>20</v>
      </c>
      <c r="L24" s="129" t="s">
        <v>20</v>
      </c>
      <c r="M24" s="129"/>
      <c r="N24" s="129" t="s">
        <v>20</v>
      </c>
      <c r="O24" s="129" t="s">
        <v>20</v>
      </c>
      <c r="P24" s="129" t="s">
        <v>20</v>
      </c>
      <c r="Q24" s="129" t="s">
        <v>20</v>
      </c>
      <c r="R24" s="129"/>
      <c r="S24" s="129"/>
      <c r="T24" s="129" t="s">
        <v>20</v>
      </c>
      <c r="U24" s="129" t="s">
        <v>20</v>
      </c>
      <c r="V24" s="193"/>
      <c r="W24" s="182" t="s">
        <v>20</v>
      </c>
      <c r="X24"/>
    </row>
    <row r="25" spans="2:24" ht="19.5" customHeight="1">
      <c r="B25" s="121">
        <f t="shared" ref="B25:B44" si="1">ROW()-5</f>
        <v>20</v>
      </c>
      <c r="C25" s="359" t="s">
        <v>152</v>
      </c>
      <c r="D25" s="358" t="s">
        <v>1828</v>
      </c>
      <c r="E25" s="358" t="s">
        <v>1366</v>
      </c>
      <c r="F25" s="179">
        <v>2016</v>
      </c>
      <c r="G25" s="122" t="s">
        <v>19</v>
      </c>
      <c r="H25" s="129" t="s">
        <v>20</v>
      </c>
      <c r="I25" s="129"/>
      <c r="J25" s="129" t="s">
        <v>20</v>
      </c>
      <c r="K25" s="129"/>
      <c r="L25" s="129" t="s">
        <v>20</v>
      </c>
      <c r="M25" s="129"/>
      <c r="N25" s="129" t="s">
        <v>20</v>
      </c>
      <c r="O25" s="129" t="s">
        <v>20</v>
      </c>
      <c r="P25" s="129" t="s">
        <v>20</v>
      </c>
      <c r="Q25" s="129" t="s">
        <v>20</v>
      </c>
      <c r="R25" s="129" t="s">
        <v>20</v>
      </c>
      <c r="S25" s="129"/>
      <c r="T25" s="129"/>
      <c r="U25" s="129" t="s">
        <v>20</v>
      </c>
      <c r="V25" s="193"/>
      <c r="W25" s="182"/>
      <c r="X25"/>
    </row>
    <row r="26" spans="2:24" ht="19.5" customHeight="1">
      <c r="B26" s="121">
        <f t="shared" si="1"/>
        <v>21</v>
      </c>
      <c r="C26" s="359" t="s">
        <v>781</v>
      </c>
      <c r="D26" s="358" t="s">
        <v>1603</v>
      </c>
      <c r="E26" s="358" t="s">
        <v>1425</v>
      </c>
      <c r="F26" s="179">
        <v>2010</v>
      </c>
      <c r="G26" s="122" t="s">
        <v>19</v>
      </c>
      <c r="H26" s="129" t="s">
        <v>20</v>
      </c>
      <c r="I26" s="129" t="s">
        <v>20</v>
      </c>
      <c r="J26" s="129" t="s">
        <v>20</v>
      </c>
      <c r="K26" s="129"/>
      <c r="L26" s="129" t="s">
        <v>20</v>
      </c>
      <c r="M26" s="129"/>
      <c r="N26" s="129"/>
      <c r="O26" s="129"/>
      <c r="P26" s="129" t="s">
        <v>20</v>
      </c>
      <c r="Q26" s="129" t="s">
        <v>20</v>
      </c>
      <c r="R26" s="129"/>
      <c r="S26" s="129"/>
      <c r="T26" s="129"/>
      <c r="U26" s="129"/>
      <c r="V26" s="193"/>
      <c r="W26" s="182"/>
      <c r="X26"/>
    </row>
    <row r="27" spans="2:24" ht="19.5" customHeight="1">
      <c r="B27" s="121">
        <f t="shared" si="1"/>
        <v>22</v>
      </c>
      <c r="C27" s="359" t="s">
        <v>781</v>
      </c>
      <c r="D27" s="358" t="s">
        <v>1835</v>
      </c>
      <c r="E27" s="358" t="s">
        <v>1367</v>
      </c>
      <c r="F27" s="179">
        <v>2018</v>
      </c>
      <c r="G27" s="122" t="s">
        <v>19</v>
      </c>
      <c r="H27" s="187" t="s">
        <v>20</v>
      </c>
      <c r="I27" s="187"/>
      <c r="J27" s="187" t="s">
        <v>20</v>
      </c>
      <c r="K27" s="187" t="s">
        <v>20</v>
      </c>
      <c r="L27" s="187" t="s">
        <v>20</v>
      </c>
      <c r="M27" s="187" t="s">
        <v>20</v>
      </c>
      <c r="N27" s="187"/>
      <c r="O27" s="187" t="s">
        <v>20</v>
      </c>
      <c r="P27" s="187" t="s">
        <v>20</v>
      </c>
      <c r="Q27" s="187" t="s">
        <v>20</v>
      </c>
      <c r="R27" s="187"/>
      <c r="S27" s="187" t="s">
        <v>20</v>
      </c>
      <c r="T27" s="187" t="s">
        <v>20</v>
      </c>
      <c r="U27" s="187" t="s">
        <v>20</v>
      </c>
      <c r="V27" s="323"/>
      <c r="W27" s="334"/>
      <c r="X27"/>
    </row>
    <row r="28" spans="2:24" ht="19.5" customHeight="1">
      <c r="B28" s="121">
        <f t="shared" si="1"/>
        <v>23</v>
      </c>
      <c r="C28" s="359" t="s">
        <v>781</v>
      </c>
      <c r="D28" s="358" t="s">
        <v>1830</v>
      </c>
      <c r="E28" s="358" t="s">
        <v>1398</v>
      </c>
      <c r="F28" s="122">
        <v>2021</v>
      </c>
      <c r="G28" s="122" t="s">
        <v>19</v>
      </c>
      <c r="H28" s="129" t="s">
        <v>20</v>
      </c>
      <c r="I28" s="129"/>
      <c r="J28" s="129" t="s">
        <v>20</v>
      </c>
      <c r="K28" s="129" t="s">
        <v>20</v>
      </c>
      <c r="L28" s="129" t="s">
        <v>20</v>
      </c>
      <c r="M28" s="129" t="s">
        <v>20</v>
      </c>
      <c r="N28" s="129"/>
      <c r="O28" s="129" t="s">
        <v>20</v>
      </c>
      <c r="P28" s="129" t="s">
        <v>20</v>
      </c>
      <c r="Q28" s="129" t="s">
        <v>20</v>
      </c>
      <c r="R28" s="129"/>
      <c r="S28" s="129" t="s">
        <v>20</v>
      </c>
      <c r="T28" s="129" t="s">
        <v>20</v>
      </c>
      <c r="U28" s="129" t="s">
        <v>20</v>
      </c>
      <c r="V28" s="193"/>
      <c r="W28" s="182"/>
      <c r="X28"/>
    </row>
    <row r="29" spans="2:24" ht="19.5" customHeight="1">
      <c r="B29" s="121">
        <f t="shared" si="1"/>
        <v>24</v>
      </c>
      <c r="C29" s="359" t="s">
        <v>781</v>
      </c>
      <c r="D29" s="358" t="s">
        <v>1923</v>
      </c>
      <c r="E29" s="358" t="s">
        <v>1350</v>
      </c>
      <c r="F29" s="179">
        <v>2020</v>
      </c>
      <c r="G29" s="122" t="s">
        <v>19</v>
      </c>
      <c r="H29" s="129" t="s">
        <v>20</v>
      </c>
      <c r="I29" s="129"/>
      <c r="J29" s="129" t="s">
        <v>20</v>
      </c>
      <c r="K29" s="129" t="s">
        <v>20</v>
      </c>
      <c r="L29" s="129" t="s">
        <v>20</v>
      </c>
      <c r="M29" s="129" t="s">
        <v>20</v>
      </c>
      <c r="N29" s="129"/>
      <c r="O29" s="129" t="s">
        <v>20</v>
      </c>
      <c r="P29" s="129" t="s">
        <v>20</v>
      </c>
      <c r="Q29" s="129" t="s">
        <v>20</v>
      </c>
      <c r="R29" s="129"/>
      <c r="S29" s="129" t="s">
        <v>20</v>
      </c>
      <c r="T29" s="129" t="s">
        <v>20</v>
      </c>
      <c r="U29" s="129" t="s">
        <v>20</v>
      </c>
      <c r="V29" s="193"/>
      <c r="W29" s="182"/>
      <c r="X29"/>
    </row>
    <row r="30" spans="2:24" ht="19.5" customHeight="1">
      <c r="B30" s="121">
        <f t="shared" si="1"/>
        <v>25</v>
      </c>
      <c r="C30" s="359" t="s">
        <v>781</v>
      </c>
      <c r="D30" s="358" t="s">
        <v>1832</v>
      </c>
      <c r="E30" s="358" t="s">
        <v>1353</v>
      </c>
      <c r="F30" s="179">
        <v>2019</v>
      </c>
      <c r="G30" s="122" t="s">
        <v>19</v>
      </c>
      <c r="H30" s="129" t="s">
        <v>20</v>
      </c>
      <c r="I30" s="129"/>
      <c r="J30" s="129" t="s">
        <v>20</v>
      </c>
      <c r="K30" s="129" t="s">
        <v>20</v>
      </c>
      <c r="L30" s="129" t="s">
        <v>20</v>
      </c>
      <c r="M30" s="129" t="s">
        <v>20</v>
      </c>
      <c r="N30" s="129"/>
      <c r="O30" s="129" t="s">
        <v>20</v>
      </c>
      <c r="P30" s="129" t="s">
        <v>20</v>
      </c>
      <c r="Q30" s="129" t="s">
        <v>20</v>
      </c>
      <c r="R30" s="129"/>
      <c r="S30" s="129" t="s">
        <v>20</v>
      </c>
      <c r="T30" s="129" t="s">
        <v>20</v>
      </c>
      <c r="U30" s="129" t="s">
        <v>20</v>
      </c>
      <c r="V30" s="193"/>
      <c r="W30" s="182"/>
      <c r="X30"/>
    </row>
    <row r="31" spans="2:24" ht="19.5" customHeight="1">
      <c r="B31" s="121">
        <f t="shared" si="1"/>
        <v>26</v>
      </c>
      <c r="C31" s="359" t="s">
        <v>781</v>
      </c>
      <c r="D31" s="358" t="s">
        <v>1833</v>
      </c>
      <c r="E31" s="358" t="s">
        <v>1353</v>
      </c>
      <c r="F31" s="179">
        <v>2019</v>
      </c>
      <c r="G31" s="122" t="s">
        <v>19</v>
      </c>
      <c r="H31" s="187" t="s">
        <v>20</v>
      </c>
      <c r="I31" s="187"/>
      <c r="J31" s="187" t="s">
        <v>20</v>
      </c>
      <c r="K31" s="187" t="s">
        <v>20</v>
      </c>
      <c r="L31" s="187" t="s">
        <v>20</v>
      </c>
      <c r="M31" s="187" t="s">
        <v>20</v>
      </c>
      <c r="N31" s="187"/>
      <c r="O31" s="187" t="s">
        <v>20</v>
      </c>
      <c r="P31" s="187" t="s">
        <v>20</v>
      </c>
      <c r="Q31" s="187" t="s">
        <v>20</v>
      </c>
      <c r="R31" s="187"/>
      <c r="S31" s="187" t="s">
        <v>20</v>
      </c>
      <c r="T31" s="187" t="s">
        <v>20</v>
      </c>
      <c r="U31" s="187" t="s">
        <v>20</v>
      </c>
      <c r="V31" s="323"/>
      <c r="W31" s="334"/>
      <c r="X31"/>
    </row>
    <row r="32" spans="2:24" ht="19.5" customHeight="1">
      <c r="B32" s="121">
        <f t="shared" si="1"/>
        <v>27</v>
      </c>
      <c r="C32" s="359" t="s">
        <v>169</v>
      </c>
      <c r="D32" s="358" t="s">
        <v>1542</v>
      </c>
      <c r="E32" s="358" t="s">
        <v>1398</v>
      </c>
      <c r="F32" s="122">
        <v>2021</v>
      </c>
      <c r="G32" s="122" t="s">
        <v>19</v>
      </c>
      <c r="H32" s="129" t="s">
        <v>20</v>
      </c>
      <c r="I32" s="129" t="s">
        <v>20</v>
      </c>
      <c r="J32" s="129" t="s">
        <v>20</v>
      </c>
      <c r="K32" s="129"/>
      <c r="L32" s="129" t="s">
        <v>20</v>
      </c>
      <c r="M32" s="129"/>
      <c r="N32" s="129" t="s">
        <v>20</v>
      </c>
      <c r="O32" s="129" t="s">
        <v>20</v>
      </c>
      <c r="P32" s="129" t="s">
        <v>20</v>
      </c>
      <c r="Q32" s="129" t="s">
        <v>20</v>
      </c>
      <c r="R32" s="129" t="s">
        <v>20</v>
      </c>
      <c r="S32" s="129" t="s">
        <v>20</v>
      </c>
      <c r="T32" s="129" t="s">
        <v>20</v>
      </c>
      <c r="U32" s="129" t="s">
        <v>20</v>
      </c>
      <c r="V32" s="193"/>
      <c r="W32" s="182" t="s">
        <v>20</v>
      </c>
      <c r="X32"/>
    </row>
    <row r="33" spans="2:24" ht="19.5" customHeight="1">
      <c r="B33" s="121">
        <f t="shared" si="1"/>
        <v>28</v>
      </c>
      <c r="C33" s="359" t="s">
        <v>171</v>
      </c>
      <c r="D33" s="358" t="s">
        <v>1609</v>
      </c>
      <c r="E33" s="358" t="s">
        <v>1924</v>
      </c>
      <c r="F33" s="179">
        <v>2021</v>
      </c>
      <c r="G33" s="122">
        <v>2025</v>
      </c>
      <c r="H33" s="129" t="s">
        <v>20</v>
      </c>
      <c r="I33" s="129"/>
      <c r="J33" s="129" t="s">
        <v>20</v>
      </c>
      <c r="K33" s="129" t="s">
        <v>20</v>
      </c>
      <c r="L33" s="129" t="s">
        <v>20</v>
      </c>
      <c r="M33" s="129" t="s">
        <v>20</v>
      </c>
      <c r="N33" s="129" t="s">
        <v>20</v>
      </c>
      <c r="O33" s="129" t="s">
        <v>20</v>
      </c>
      <c r="P33" s="129" t="s">
        <v>20</v>
      </c>
      <c r="Q33" s="129" t="s">
        <v>20</v>
      </c>
      <c r="R33" s="129"/>
      <c r="S33" s="129"/>
      <c r="T33" s="129" t="s">
        <v>20</v>
      </c>
      <c r="U33" s="129" t="s">
        <v>20</v>
      </c>
      <c r="V33" s="193"/>
      <c r="W33" s="182"/>
      <c r="X33"/>
    </row>
    <row r="34" spans="2:24" ht="19.5" customHeight="1">
      <c r="B34" s="121">
        <f t="shared" si="1"/>
        <v>29</v>
      </c>
      <c r="C34" s="359" t="s">
        <v>188</v>
      </c>
      <c r="D34" s="358" t="s">
        <v>903</v>
      </c>
      <c r="E34" s="358" t="s">
        <v>1348</v>
      </c>
      <c r="F34" s="179">
        <v>2013</v>
      </c>
      <c r="G34" s="122">
        <v>2020</v>
      </c>
      <c r="H34" s="129" t="s">
        <v>20</v>
      </c>
      <c r="I34" s="129" t="s">
        <v>20</v>
      </c>
      <c r="J34" s="129" t="s">
        <v>20</v>
      </c>
      <c r="K34" s="129"/>
      <c r="L34" s="129" t="s">
        <v>20</v>
      </c>
      <c r="M34" s="129"/>
      <c r="N34" s="129"/>
      <c r="O34" s="129"/>
      <c r="P34" s="129"/>
      <c r="Q34" s="129" t="s">
        <v>20</v>
      </c>
      <c r="R34" s="129"/>
      <c r="S34" s="129"/>
      <c r="T34" s="129" t="s">
        <v>20</v>
      </c>
      <c r="U34" s="129" t="s">
        <v>20</v>
      </c>
      <c r="V34" s="193"/>
      <c r="W34" s="182"/>
      <c r="X34"/>
    </row>
    <row r="35" spans="2:24" ht="19.5" customHeight="1">
      <c r="B35" s="121">
        <f t="shared" si="1"/>
        <v>30</v>
      </c>
      <c r="C35" s="359" t="s">
        <v>188</v>
      </c>
      <c r="D35" s="358" t="s">
        <v>903</v>
      </c>
      <c r="E35" s="358" t="s">
        <v>1350</v>
      </c>
      <c r="F35" s="276">
        <v>2020</v>
      </c>
      <c r="G35" s="122" t="s">
        <v>19</v>
      </c>
      <c r="H35" s="258" t="s">
        <v>20</v>
      </c>
      <c r="I35" s="258"/>
      <c r="J35" s="258" t="s">
        <v>20</v>
      </c>
      <c r="K35" s="258" t="s">
        <v>20</v>
      </c>
      <c r="L35" s="258" t="s">
        <v>20</v>
      </c>
      <c r="M35" s="258" t="s">
        <v>20</v>
      </c>
      <c r="N35" s="258" t="s">
        <v>20</v>
      </c>
      <c r="O35" s="258" t="s">
        <v>20</v>
      </c>
      <c r="P35" s="258"/>
      <c r="Q35" s="258" t="s">
        <v>20</v>
      </c>
      <c r="R35" s="258" t="s">
        <v>20</v>
      </c>
      <c r="S35" s="258" t="s">
        <v>20</v>
      </c>
      <c r="T35" s="258" t="s">
        <v>20</v>
      </c>
      <c r="U35" s="258" t="s">
        <v>20</v>
      </c>
      <c r="V35" s="324"/>
      <c r="W35" s="337"/>
      <c r="X35"/>
    </row>
    <row r="36" spans="2:24" ht="19.5" customHeight="1">
      <c r="B36" s="121">
        <f t="shared" si="1"/>
        <v>31</v>
      </c>
      <c r="C36" s="359" t="s">
        <v>188</v>
      </c>
      <c r="D36" s="358" t="s">
        <v>1837</v>
      </c>
      <c r="E36" s="358" t="s">
        <v>1350</v>
      </c>
      <c r="F36" s="276">
        <v>2020</v>
      </c>
      <c r="G36" s="122" t="s">
        <v>19</v>
      </c>
      <c r="H36" s="258" t="s">
        <v>20</v>
      </c>
      <c r="I36" s="258" t="s">
        <v>20</v>
      </c>
      <c r="J36" s="258" t="s">
        <v>20</v>
      </c>
      <c r="K36" s="258" t="s">
        <v>20</v>
      </c>
      <c r="L36" s="258" t="s">
        <v>20</v>
      </c>
      <c r="M36" s="258" t="s">
        <v>20</v>
      </c>
      <c r="N36" s="258"/>
      <c r="O36" s="258"/>
      <c r="P36" s="258"/>
      <c r="Q36" s="258" t="s">
        <v>20</v>
      </c>
      <c r="R36" s="258"/>
      <c r="S36" s="258"/>
      <c r="T36" s="258" t="s">
        <v>20</v>
      </c>
      <c r="U36" s="258" t="s">
        <v>20</v>
      </c>
      <c r="V36" s="324"/>
      <c r="W36" s="337"/>
      <c r="X36"/>
    </row>
    <row r="37" spans="2:24" ht="19.5" customHeight="1">
      <c r="B37" s="121">
        <f t="shared" si="1"/>
        <v>32</v>
      </c>
      <c r="C37" s="359" t="s">
        <v>223</v>
      </c>
      <c r="D37" s="358" t="s">
        <v>1839</v>
      </c>
      <c r="E37" s="358" t="s">
        <v>1349</v>
      </c>
      <c r="F37" s="276">
        <v>2022</v>
      </c>
      <c r="G37" s="122" t="s">
        <v>19</v>
      </c>
      <c r="H37" s="258" t="s">
        <v>20</v>
      </c>
      <c r="I37" s="258"/>
      <c r="J37" s="258" t="s">
        <v>20</v>
      </c>
      <c r="K37" s="258" t="s">
        <v>20</v>
      </c>
      <c r="L37" s="258" t="s">
        <v>20</v>
      </c>
      <c r="M37" s="258"/>
      <c r="N37" s="258" t="s">
        <v>20</v>
      </c>
      <c r="O37" s="258"/>
      <c r="P37" s="258"/>
      <c r="Q37" s="258" t="s">
        <v>20</v>
      </c>
      <c r="R37" s="258"/>
      <c r="S37" s="258" t="s">
        <v>20</v>
      </c>
      <c r="T37" s="258" t="s">
        <v>20</v>
      </c>
      <c r="U37" s="258" t="s">
        <v>20</v>
      </c>
      <c r="V37" s="324"/>
      <c r="W37" s="337"/>
      <c r="X37"/>
    </row>
    <row r="38" spans="2:24" ht="19.5" customHeight="1">
      <c r="B38" s="121">
        <f t="shared" si="1"/>
        <v>33</v>
      </c>
      <c r="C38" s="359" t="s">
        <v>223</v>
      </c>
      <c r="D38" s="358" t="s">
        <v>915</v>
      </c>
      <c r="E38" s="358" t="s">
        <v>1489</v>
      </c>
      <c r="F38" s="276">
        <v>2023</v>
      </c>
      <c r="G38" s="122" t="s">
        <v>19</v>
      </c>
      <c r="H38" s="258" t="s">
        <v>20</v>
      </c>
      <c r="I38" s="258" t="s">
        <v>20</v>
      </c>
      <c r="J38" s="258" t="s">
        <v>20</v>
      </c>
      <c r="K38" s="258"/>
      <c r="L38" s="258" t="s">
        <v>20</v>
      </c>
      <c r="M38" s="258"/>
      <c r="N38" s="258"/>
      <c r="O38" s="258"/>
      <c r="P38" s="258"/>
      <c r="Q38" s="258"/>
      <c r="R38" s="258"/>
      <c r="S38" s="258"/>
      <c r="T38" s="258"/>
      <c r="U38" s="258"/>
      <c r="V38" s="324"/>
      <c r="W38" s="337"/>
      <c r="X38"/>
    </row>
    <row r="39" spans="2:24" ht="19.5" customHeight="1">
      <c r="B39" s="121">
        <f t="shared" si="1"/>
        <v>34</v>
      </c>
      <c r="C39" s="359" t="s">
        <v>223</v>
      </c>
      <c r="D39" s="358" t="s">
        <v>1613</v>
      </c>
      <c r="E39" s="358" t="s">
        <v>1349</v>
      </c>
      <c r="F39" s="276">
        <v>2022</v>
      </c>
      <c r="G39" s="122" t="s">
        <v>19</v>
      </c>
      <c r="H39" s="258" t="s">
        <v>20</v>
      </c>
      <c r="I39" s="258"/>
      <c r="J39" s="258" t="s">
        <v>20</v>
      </c>
      <c r="K39" s="258" t="s">
        <v>20</v>
      </c>
      <c r="L39" s="258" t="s">
        <v>20</v>
      </c>
      <c r="M39" s="258"/>
      <c r="N39" s="258" t="s">
        <v>20</v>
      </c>
      <c r="O39" s="258"/>
      <c r="P39" s="258"/>
      <c r="Q39" s="258" t="s">
        <v>20</v>
      </c>
      <c r="R39" s="258"/>
      <c r="S39" s="258" t="s">
        <v>20</v>
      </c>
      <c r="T39" s="258" t="s">
        <v>20</v>
      </c>
      <c r="U39" s="258" t="s">
        <v>20</v>
      </c>
      <c r="V39" s="324"/>
      <c r="W39" s="337"/>
      <c r="X39"/>
    </row>
    <row r="40" spans="2:24" ht="19.5" customHeight="1">
      <c r="B40" s="121">
        <f t="shared" si="1"/>
        <v>35</v>
      </c>
      <c r="C40" s="359" t="s">
        <v>223</v>
      </c>
      <c r="D40" s="358" t="s">
        <v>927</v>
      </c>
      <c r="E40" s="358" t="s">
        <v>1353</v>
      </c>
      <c r="F40" s="276">
        <v>2019</v>
      </c>
      <c r="G40" s="122" t="s">
        <v>19</v>
      </c>
      <c r="H40" s="258" t="s">
        <v>20</v>
      </c>
      <c r="I40" s="258"/>
      <c r="J40" s="258" t="s">
        <v>20</v>
      </c>
      <c r="K40" s="258" t="s">
        <v>20</v>
      </c>
      <c r="L40" s="258" t="s">
        <v>20</v>
      </c>
      <c r="M40" s="258"/>
      <c r="N40" s="258" t="s">
        <v>20</v>
      </c>
      <c r="O40" s="258"/>
      <c r="P40" s="258"/>
      <c r="Q40" s="258" t="s">
        <v>20</v>
      </c>
      <c r="R40" s="258"/>
      <c r="S40" s="258" t="s">
        <v>20</v>
      </c>
      <c r="T40" s="258" t="s">
        <v>20</v>
      </c>
      <c r="U40" s="258" t="s">
        <v>20</v>
      </c>
      <c r="V40" s="324"/>
      <c r="W40" s="337"/>
      <c r="X40"/>
    </row>
    <row r="41" spans="2:24" ht="19.5" customHeight="1">
      <c r="B41" s="121">
        <f t="shared" si="1"/>
        <v>36</v>
      </c>
      <c r="C41" s="359" t="s">
        <v>938</v>
      </c>
      <c r="D41" s="358" t="s">
        <v>1840</v>
      </c>
      <c r="E41" s="358" t="s">
        <v>1398</v>
      </c>
      <c r="F41" s="276">
        <v>2021</v>
      </c>
      <c r="G41" s="122" t="s">
        <v>19</v>
      </c>
      <c r="H41" s="258" t="s">
        <v>20</v>
      </c>
      <c r="I41" s="258"/>
      <c r="J41" s="258" t="s">
        <v>20</v>
      </c>
      <c r="K41" s="258" t="s">
        <v>20</v>
      </c>
      <c r="L41" s="258" t="s">
        <v>20</v>
      </c>
      <c r="M41" s="258"/>
      <c r="N41" s="258" t="s">
        <v>20</v>
      </c>
      <c r="O41" s="258" t="s">
        <v>20</v>
      </c>
      <c r="P41" s="258" t="s">
        <v>20</v>
      </c>
      <c r="Q41" s="258" t="s">
        <v>20</v>
      </c>
      <c r="R41" s="258"/>
      <c r="S41" s="258" t="s">
        <v>20</v>
      </c>
      <c r="T41" s="258" t="s">
        <v>20</v>
      </c>
      <c r="U41" s="258" t="s">
        <v>20</v>
      </c>
      <c r="V41" s="324"/>
      <c r="W41" s="337" t="s">
        <v>20</v>
      </c>
      <c r="X41"/>
    </row>
    <row r="42" spans="2:24" ht="19.5" customHeight="1">
      <c r="B42" s="121">
        <f t="shared" si="1"/>
        <v>37</v>
      </c>
      <c r="C42" s="359" t="s">
        <v>1615</v>
      </c>
      <c r="D42" s="358" t="s">
        <v>1841</v>
      </c>
      <c r="E42" s="358" t="s">
        <v>1373</v>
      </c>
      <c r="F42" s="276">
        <v>2015</v>
      </c>
      <c r="G42" s="122" t="s">
        <v>19</v>
      </c>
      <c r="H42" s="258"/>
      <c r="I42" s="258"/>
      <c r="J42" s="258" t="s">
        <v>20</v>
      </c>
      <c r="K42" s="258" t="s">
        <v>20</v>
      </c>
      <c r="L42" s="258"/>
      <c r="M42" s="258"/>
      <c r="N42" s="258" t="s">
        <v>20</v>
      </c>
      <c r="O42" s="258" t="s">
        <v>20</v>
      </c>
      <c r="P42" s="258" t="s">
        <v>20</v>
      </c>
      <c r="Q42" s="258" t="s">
        <v>20</v>
      </c>
      <c r="R42" s="258"/>
      <c r="S42" s="258" t="s">
        <v>20</v>
      </c>
      <c r="T42" s="258" t="s">
        <v>20</v>
      </c>
      <c r="U42" s="258" t="s">
        <v>20</v>
      </c>
      <c r="V42" s="324"/>
      <c r="W42" s="337" t="s">
        <v>20</v>
      </c>
      <c r="X42"/>
    </row>
    <row r="43" spans="2:24" ht="19.5" customHeight="1">
      <c r="B43" s="121">
        <f t="shared" si="1"/>
        <v>38</v>
      </c>
      <c r="C43" s="359" t="s">
        <v>258</v>
      </c>
      <c r="D43" s="358" t="s">
        <v>388</v>
      </c>
      <c r="E43" s="358" t="s">
        <v>1350</v>
      </c>
      <c r="F43" s="276">
        <v>2020</v>
      </c>
      <c r="G43" s="122" t="s">
        <v>19</v>
      </c>
      <c r="H43" s="303" t="s">
        <v>20</v>
      </c>
      <c r="I43" s="303"/>
      <c r="J43" s="303" t="s">
        <v>20</v>
      </c>
      <c r="K43" s="303" t="s">
        <v>20</v>
      </c>
      <c r="L43" s="303" t="s">
        <v>20</v>
      </c>
      <c r="M43" s="303"/>
      <c r="N43" s="303"/>
      <c r="O43" s="303"/>
      <c r="P43" s="303" t="s">
        <v>20</v>
      </c>
      <c r="Q43" s="303" t="s">
        <v>20</v>
      </c>
      <c r="R43" s="303"/>
      <c r="S43" s="303"/>
      <c r="T43" s="303"/>
      <c r="U43" s="303"/>
      <c r="V43" s="324"/>
      <c r="W43" s="337"/>
      <c r="X43"/>
    </row>
    <row r="44" spans="2:24" ht="19.5" customHeight="1">
      <c r="B44" s="121">
        <f t="shared" si="1"/>
        <v>39</v>
      </c>
      <c r="C44" s="359" t="s">
        <v>269</v>
      </c>
      <c r="D44" s="358" t="s">
        <v>1617</v>
      </c>
      <c r="E44" s="358" t="s">
        <v>1398</v>
      </c>
      <c r="F44" s="276">
        <v>2021</v>
      </c>
      <c r="G44" s="122" t="s">
        <v>19</v>
      </c>
      <c r="H44" s="303" t="s">
        <v>20</v>
      </c>
      <c r="I44" s="303"/>
      <c r="J44" s="303" t="s">
        <v>20</v>
      </c>
      <c r="K44" s="303" t="s">
        <v>20</v>
      </c>
      <c r="L44" s="303" t="s">
        <v>20</v>
      </c>
      <c r="M44" s="303"/>
      <c r="N44" s="303" t="s">
        <v>20</v>
      </c>
      <c r="O44" s="303" t="s">
        <v>20</v>
      </c>
      <c r="P44" s="303" t="s">
        <v>20</v>
      </c>
      <c r="Q44" s="303" t="s">
        <v>20</v>
      </c>
      <c r="R44" s="303"/>
      <c r="S44" s="303" t="s">
        <v>20</v>
      </c>
      <c r="T44" s="303" t="s">
        <v>20</v>
      </c>
      <c r="U44" s="303" t="s">
        <v>20</v>
      </c>
      <c r="V44" s="324"/>
      <c r="W44" s="337" t="s">
        <v>20</v>
      </c>
      <c r="X44"/>
    </row>
    <row r="45" spans="2:24" ht="19.5" customHeight="1" thickBot="1">
      <c r="B45" s="163">
        <f>ROW()-5</f>
        <v>40</v>
      </c>
      <c r="C45" s="364" t="s">
        <v>269</v>
      </c>
      <c r="D45" s="365" t="s">
        <v>1618</v>
      </c>
      <c r="E45" s="365" t="s">
        <v>1349</v>
      </c>
      <c r="F45" s="273">
        <v>2022</v>
      </c>
      <c r="G45" s="154" t="s">
        <v>19</v>
      </c>
      <c r="H45" s="274" t="s">
        <v>20</v>
      </c>
      <c r="I45" s="274"/>
      <c r="J45" s="274" t="s">
        <v>20</v>
      </c>
      <c r="K45" s="274" t="s">
        <v>20</v>
      </c>
      <c r="L45" s="274" t="s">
        <v>20</v>
      </c>
      <c r="M45" s="274"/>
      <c r="N45" s="274" t="s">
        <v>20</v>
      </c>
      <c r="O45" s="274" t="s">
        <v>20</v>
      </c>
      <c r="P45" s="274" t="s">
        <v>20</v>
      </c>
      <c r="Q45" s="274" t="s">
        <v>20</v>
      </c>
      <c r="R45" s="274"/>
      <c r="S45" s="274" t="s">
        <v>20</v>
      </c>
      <c r="T45" s="274" t="s">
        <v>20</v>
      </c>
      <c r="U45" s="274" t="s">
        <v>20</v>
      </c>
      <c r="V45" s="325"/>
      <c r="W45" s="339" t="s">
        <v>20</v>
      </c>
      <c r="X45"/>
    </row>
    <row r="46" spans="2:24" ht="135" customHeight="1" thickBot="1">
      <c r="B46" s="135" t="s">
        <v>1</v>
      </c>
      <c r="C46" s="136" t="s">
        <v>2</v>
      </c>
      <c r="D46" s="136" t="s">
        <v>3</v>
      </c>
      <c r="E46" s="136"/>
      <c r="F46" s="136" t="s">
        <v>4</v>
      </c>
      <c r="G46" s="137" t="s">
        <v>5</v>
      </c>
      <c r="H46" s="360" t="s">
        <v>1791</v>
      </c>
      <c r="I46" s="360" t="s">
        <v>1792</v>
      </c>
      <c r="J46" s="360" t="s">
        <v>1793</v>
      </c>
      <c r="K46" s="360" t="s">
        <v>1794</v>
      </c>
      <c r="L46" s="360" t="s">
        <v>1579</v>
      </c>
      <c r="M46" s="360" t="s">
        <v>1795</v>
      </c>
      <c r="N46" s="360" t="s">
        <v>1796</v>
      </c>
      <c r="O46" s="360" t="s">
        <v>1797</v>
      </c>
      <c r="P46" s="360" t="s">
        <v>1798</v>
      </c>
      <c r="Q46" s="360" t="s">
        <v>1799</v>
      </c>
      <c r="R46" s="360" t="s">
        <v>1800</v>
      </c>
      <c r="S46" s="360" t="s">
        <v>1801</v>
      </c>
      <c r="T46" s="360" t="s">
        <v>1802</v>
      </c>
      <c r="U46" s="360" t="s">
        <v>1803</v>
      </c>
      <c r="V46" s="360" t="s">
        <v>1804</v>
      </c>
      <c r="W46" s="361" t="s">
        <v>1805</v>
      </c>
      <c r="X46"/>
    </row>
    <row r="47" spans="2:24" ht="19.5" customHeight="1">
      <c r="B47" s="118">
        <f>ROW()-6</f>
        <v>41</v>
      </c>
      <c r="C47" s="362" t="s">
        <v>269</v>
      </c>
      <c r="D47" s="363" t="s">
        <v>283</v>
      </c>
      <c r="E47" s="363" t="s">
        <v>1345</v>
      </c>
      <c r="F47" s="366">
        <v>2017</v>
      </c>
      <c r="G47" s="119" t="s">
        <v>19</v>
      </c>
      <c r="H47" s="367" t="s">
        <v>20</v>
      </c>
      <c r="I47" s="367"/>
      <c r="J47" s="367" t="s">
        <v>20</v>
      </c>
      <c r="K47" s="367" t="s">
        <v>20</v>
      </c>
      <c r="L47" s="367"/>
      <c r="M47" s="367"/>
      <c r="N47" s="367" t="s">
        <v>20</v>
      </c>
      <c r="O47" s="367" t="s">
        <v>20</v>
      </c>
      <c r="P47" s="367" t="s">
        <v>20</v>
      </c>
      <c r="Q47" s="367" t="s">
        <v>20</v>
      </c>
      <c r="R47" s="367"/>
      <c r="S47" s="367"/>
      <c r="T47" s="367" t="s">
        <v>20</v>
      </c>
      <c r="U47" s="367" t="s">
        <v>20</v>
      </c>
      <c r="V47" s="368"/>
      <c r="W47" s="369" t="s">
        <v>20</v>
      </c>
      <c r="X47"/>
    </row>
    <row r="48" spans="2:24" ht="19.5" customHeight="1">
      <c r="B48" s="121">
        <f>ROW()-6</f>
        <v>42</v>
      </c>
      <c r="C48" s="359" t="s">
        <v>269</v>
      </c>
      <c r="D48" s="358" t="s">
        <v>968</v>
      </c>
      <c r="E48" s="358" t="s">
        <v>1345</v>
      </c>
      <c r="F48" s="276">
        <v>2017</v>
      </c>
      <c r="G48" s="122" t="s">
        <v>19</v>
      </c>
      <c r="H48" s="303" t="s">
        <v>20</v>
      </c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303"/>
      <c r="U48" s="303"/>
      <c r="V48" s="324"/>
      <c r="W48" s="337"/>
      <c r="X48"/>
    </row>
    <row r="49" spans="2:24" ht="19.5" customHeight="1">
      <c r="B49" s="121">
        <f t="shared" ref="B49:B68" si="2">ROW()-6</f>
        <v>43</v>
      </c>
      <c r="C49" s="359" t="s">
        <v>269</v>
      </c>
      <c r="D49" s="358" t="s">
        <v>1845</v>
      </c>
      <c r="E49" s="358" t="s">
        <v>1367</v>
      </c>
      <c r="F49" s="276">
        <v>2018</v>
      </c>
      <c r="G49" s="122" t="s">
        <v>19</v>
      </c>
      <c r="H49" s="303" t="s">
        <v>20</v>
      </c>
      <c r="I49" s="303"/>
      <c r="J49" s="303" t="s">
        <v>20</v>
      </c>
      <c r="K49" s="303" t="s">
        <v>20</v>
      </c>
      <c r="L49" s="303" t="s">
        <v>20</v>
      </c>
      <c r="M49" s="303"/>
      <c r="N49" s="303" t="s">
        <v>20</v>
      </c>
      <c r="O49" s="303" t="s">
        <v>20</v>
      </c>
      <c r="P49" s="303" t="s">
        <v>20</v>
      </c>
      <c r="Q49" s="303" t="s">
        <v>20</v>
      </c>
      <c r="R49" s="303"/>
      <c r="S49" s="303" t="s">
        <v>20</v>
      </c>
      <c r="T49" s="303" t="s">
        <v>20</v>
      </c>
      <c r="U49" s="303" t="s">
        <v>20</v>
      </c>
      <c r="V49" s="324"/>
      <c r="W49" s="337" t="s">
        <v>20</v>
      </c>
      <c r="X49"/>
    </row>
    <row r="50" spans="2:24" ht="19.5" customHeight="1">
      <c r="B50" s="121">
        <f t="shared" si="2"/>
        <v>44</v>
      </c>
      <c r="C50" s="359" t="s">
        <v>301</v>
      </c>
      <c r="D50" s="358" t="s">
        <v>1846</v>
      </c>
      <c r="E50" s="358" t="s">
        <v>1367</v>
      </c>
      <c r="F50" s="276">
        <v>2018</v>
      </c>
      <c r="G50" s="122" t="s">
        <v>19</v>
      </c>
      <c r="H50" s="303" t="s">
        <v>20</v>
      </c>
      <c r="I50" s="303"/>
      <c r="J50" s="303" t="s">
        <v>20</v>
      </c>
      <c r="K50" s="303" t="s">
        <v>20</v>
      </c>
      <c r="L50" s="303" t="s">
        <v>20</v>
      </c>
      <c r="M50" s="303"/>
      <c r="N50" s="303" t="s">
        <v>20</v>
      </c>
      <c r="O50" s="303" t="s">
        <v>20</v>
      </c>
      <c r="P50" s="303" t="s">
        <v>20</v>
      </c>
      <c r="Q50" s="303" t="s">
        <v>20</v>
      </c>
      <c r="R50" s="303"/>
      <c r="S50" s="303"/>
      <c r="T50" s="303" t="s">
        <v>20</v>
      </c>
      <c r="U50" s="303" t="s">
        <v>20</v>
      </c>
      <c r="V50" s="324"/>
      <c r="W50" s="337"/>
      <c r="X50"/>
    </row>
    <row r="51" spans="2:24" ht="19.5" customHeight="1">
      <c r="B51" s="121">
        <f t="shared" si="2"/>
        <v>45</v>
      </c>
      <c r="C51" s="359" t="s">
        <v>323</v>
      </c>
      <c r="D51" s="358" t="s">
        <v>1007</v>
      </c>
      <c r="E51" s="358" t="s">
        <v>1398</v>
      </c>
      <c r="F51" s="276">
        <v>2021</v>
      </c>
      <c r="G51" s="122" t="s">
        <v>19</v>
      </c>
      <c r="H51" s="303" t="s">
        <v>20</v>
      </c>
      <c r="I51" s="303"/>
      <c r="J51" s="303" t="s">
        <v>20</v>
      </c>
      <c r="K51" s="303" t="s">
        <v>20</v>
      </c>
      <c r="L51" s="303" t="s">
        <v>20</v>
      </c>
      <c r="M51" s="303"/>
      <c r="N51" s="303" t="s">
        <v>20</v>
      </c>
      <c r="O51" s="303" t="s">
        <v>20</v>
      </c>
      <c r="P51" s="303" t="s">
        <v>20</v>
      </c>
      <c r="Q51" s="303" t="s">
        <v>20</v>
      </c>
      <c r="R51" s="303"/>
      <c r="S51" s="303" t="s">
        <v>20</v>
      </c>
      <c r="T51" s="303" t="s">
        <v>20</v>
      </c>
      <c r="U51" s="303" t="s">
        <v>20</v>
      </c>
      <c r="V51" s="324"/>
      <c r="W51" s="337" t="s">
        <v>20</v>
      </c>
      <c r="X51"/>
    </row>
    <row r="52" spans="2:24" ht="19.5" customHeight="1">
      <c r="B52" s="121">
        <f t="shared" si="2"/>
        <v>46</v>
      </c>
      <c r="C52" s="359" t="s">
        <v>323</v>
      </c>
      <c r="D52" s="358" t="s">
        <v>1847</v>
      </c>
      <c r="E52" s="358" t="s">
        <v>1349</v>
      </c>
      <c r="F52" s="276">
        <v>2022</v>
      </c>
      <c r="G52" s="122" t="s">
        <v>19</v>
      </c>
      <c r="H52" s="303" t="s">
        <v>20</v>
      </c>
      <c r="I52" s="303"/>
      <c r="J52" s="303" t="s">
        <v>20</v>
      </c>
      <c r="K52" s="303" t="s">
        <v>20</v>
      </c>
      <c r="L52" s="303" t="s">
        <v>20</v>
      </c>
      <c r="M52" s="303"/>
      <c r="N52" s="303" t="s">
        <v>20</v>
      </c>
      <c r="O52" s="303" t="s">
        <v>20</v>
      </c>
      <c r="P52" s="303" t="s">
        <v>20</v>
      </c>
      <c r="Q52" s="303" t="s">
        <v>20</v>
      </c>
      <c r="R52" s="303"/>
      <c r="S52" s="303" t="s">
        <v>20</v>
      </c>
      <c r="T52" s="303" t="s">
        <v>20</v>
      </c>
      <c r="U52" s="303" t="s">
        <v>20</v>
      </c>
      <c r="V52" s="324"/>
      <c r="W52" s="337" t="s">
        <v>20</v>
      </c>
      <c r="X52"/>
    </row>
    <row r="53" spans="2:24" ht="19.5" customHeight="1">
      <c r="B53" s="121">
        <f t="shared" si="2"/>
        <v>47</v>
      </c>
      <c r="C53" s="359" t="s">
        <v>323</v>
      </c>
      <c r="D53" s="358" t="s">
        <v>1847</v>
      </c>
      <c r="E53" s="358" t="s">
        <v>1925</v>
      </c>
      <c r="F53" s="276">
        <v>2017</v>
      </c>
      <c r="G53" s="122">
        <v>2022</v>
      </c>
      <c r="H53" s="303" t="s">
        <v>20</v>
      </c>
      <c r="I53" s="303"/>
      <c r="J53" s="303" t="s">
        <v>20</v>
      </c>
      <c r="K53" s="303" t="s">
        <v>20</v>
      </c>
      <c r="L53" s="303" t="s">
        <v>20</v>
      </c>
      <c r="M53" s="303"/>
      <c r="N53" s="303" t="s">
        <v>20</v>
      </c>
      <c r="O53" s="303" t="s">
        <v>20</v>
      </c>
      <c r="P53" s="303" t="s">
        <v>20</v>
      </c>
      <c r="Q53" s="303" t="s">
        <v>20</v>
      </c>
      <c r="R53" s="303"/>
      <c r="S53" s="303" t="s">
        <v>20</v>
      </c>
      <c r="T53" s="303" t="s">
        <v>20</v>
      </c>
      <c r="U53" s="303" t="s">
        <v>20</v>
      </c>
      <c r="V53" s="324"/>
      <c r="W53" s="337" t="s">
        <v>20</v>
      </c>
      <c r="X53"/>
    </row>
    <row r="54" spans="2:24" ht="19.5" customHeight="1">
      <c r="B54" s="121">
        <f t="shared" si="2"/>
        <v>48</v>
      </c>
      <c r="C54" s="359" t="s">
        <v>323</v>
      </c>
      <c r="D54" s="358" t="s">
        <v>1848</v>
      </c>
      <c r="E54" s="358" t="s">
        <v>1350</v>
      </c>
      <c r="F54" s="276">
        <v>2020</v>
      </c>
      <c r="G54" s="122" t="s">
        <v>19</v>
      </c>
      <c r="H54" s="303" t="s">
        <v>20</v>
      </c>
      <c r="I54" s="303"/>
      <c r="J54" s="303" t="s">
        <v>20</v>
      </c>
      <c r="K54" s="303" t="s">
        <v>20</v>
      </c>
      <c r="L54" s="303" t="s">
        <v>20</v>
      </c>
      <c r="M54" s="303"/>
      <c r="N54" s="303" t="s">
        <v>20</v>
      </c>
      <c r="O54" s="303" t="s">
        <v>20</v>
      </c>
      <c r="P54" s="303" t="s">
        <v>20</v>
      </c>
      <c r="Q54" s="303" t="s">
        <v>20</v>
      </c>
      <c r="R54" s="303"/>
      <c r="S54" s="303" t="s">
        <v>20</v>
      </c>
      <c r="T54" s="303" t="s">
        <v>20</v>
      </c>
      <c r="U54" s="303" t="s">
        <v>20</v>
      </c>
      <c r="V54" s="324"/>
      <c r="W54" s="337" t="s">
        <v>20</v>
      </c>
      <c r="X54"/>
    </row>
    <row r="55" spans="2:24" ht="19.5" customHeight="1">
      <c r="B55" s="121">
        <f t="shared" si="2"/>
        <v>49</v>
      </c>
      <c r="C55" s="359" t="s">
        <v>323</v>
      </c>
      <c r="D55" s="358" t="s">
        <v>1848</v>
      </c>
      <c r="E55" s="358" t="s">
        <v>1464</v>
      </c>
      <c r="F55" s="276">
        <v>2014</v>
      </c>
      <c r="G55" s="122">
        <v>2019</v>
      </c>
      <c r="H55" s="303" t="s">
        <v>20</v>
      </c>
      <c r="I55" s="303"/>
      <c r="J55" s="303" t="s">
        <v>20</v>
      </c>
      <c r="K55" s="303" t="s">
        <v>20</v>
      </c>
      <c r="L55" s="303" t="s">
        <v>20</v>
      </c>
      <c r="M55" s="303"/>
      <c r="N55" s="303" t="s">
        <v>20</v>
      </c>
      <c r="O55" s="303" t="s">
        <v>20</v>
      </c>
      <c r="P55" s="303" t="s">
        <v>20</v>
      </c>
      <c r="Q55" s="303" t="s">
        <v>20</v>
      </c>
      <c r="R55" s="303"/>
      <c r="S55" s="303" t="s">
        <v>20</v>
      </c>
      <c r="T55" s="303" t="s">
        <v>20</v>
      </c>
      <c r="U55" s="303" t="s">
        <v>20</v>
      </c>
      <c r="V55" s="324"/>
      <c r="W55" s="337" t="s">
        <v>20</v>
      </c>
      <c r="X55"/>
    </row>
    <row r="56" spans="2:24" ht="19.5" customHeight="1">
      <c r="B56" s="121">
        <f t="shared" si="2"/>
        <v>50</v>
      </c>
      <c r="C56" s="359" t="s">
        <v>1469</v>
      </c>
      <c r="D56" s="358" t="s">
        <v>1849</v>
      </c>
      <c r="E56" s="358" t="s">
        <v>1398</v>
      </c>
      <c r="F56" s="276">
        <v>2021</v>
      </c>
      <c r="G56" s="122" t="s">
        <v>19</v>
      </c>
      <c r="H56" s="303" t="s">
        <v>20</v>
      </c>
      <c r="I56" s="303" t="s">
        <v>20</v>
      </c>
      <c r="J56" s="303" t="s">
        <v>20</v>
      </c>
      <c r="K56" s="303" t="s">
        <v>20</v>
      </c>
      <c r="L56" s="303" t="s">
        <v>20</v>
      </c>
      <c r="M56" s="303"/>
      <c r="N56" s="303" t="s">
        <v>20</v>
      </c>
      <c r="O56" s="303" t="s">
        <v>20</v>
      </c>
      <c r="P56" s="303" t="s">
        <v>20</v>
      </c>
      <c r="Q56" s="303" t="s">
        <v>20</v>
      </c>
      <c r="R56" s="303"/>
      <c r="S56" s="303"/>
      <c r="T56" s="303" t="s">
        <v>20</v>
      </c>
      <c r="U56" s="303" t="s">
        <v>20</v>
      </c>
      <c r="V56" s="324"/>
      <c r="W56" s="337"/>
      <c r="X56"/>
    </row>
    <row r="57" spans="2:24" ht="19.5" customHeight="1">
      <c r="B57" s="121">
        <f t="shared" si="2"/>
        <v>51</v>
      </c>
      <c r="C57" s="359" t="s">
        <v>732</v>
      </c>
      <c r="D57" s="358" t="s">
        <v>1476</v>
      </c>
      <c r="E57" s="358" t="s">
        <v>1345</v>
      </c>
      <c r="F57" s="276">
        <v>2017</v>
      </c>
      <c r="G57" s="122" t="s">
        <v>19</v>
      </c>
      <c r="H57" s="303" t="s">
        <v>20</v>
      </c>
      <c r="I57" s="303"/>
      <c r="J57" s="303" t="s">
        <v>20</v>
      </c>
      <c r="K57" s="303"/>
      <c r="L57" s="303" t="s">
        <v>20</v>
      </c>
      <c r="M57" s="303"/>
      <c r="N57" s="303"/>
      <c r="O57" s="303"/>
      <c r="P57" s="303"/>
      <c r="Q57" s="303"/>
      <c r="R57" s="303"/>
      <c r="S57" s="303"/>
      <c r="T57" s="303"/>
      <c r="U57" s="303"/>
      <c r="V57" s="324"/>
      <c r="W57" s="337"/>
      <c r="X57"/>
    </row>
    <row r="58" spans="2:24" ht="19.5" customHeight="1">
      <c r="B58" s="121">
        <f t="shared" si="2"/>
        <v>52</v>
      </c>
      <c r="C58" s="359" t="s">
        <v>759</v>
      </c>
      <c r="D58" s="358" t="s">
        <v>1851</v>
      </c>
      <c r="E58" s="358" t="s">
        <v>1345</v>
      </c>
      <c r="F58" s="276">
        <v>2017</v>
      </c>
      <c r="G58" s="122" t="s">
        <v>19</v>
      </c>
      <c r="H58" s="303" t="s">
        <v>20</v>
      </c>
      <c r="I58" s="303" t="s">
        <v>20</v>
      </c>
      <c r="J58" s="303" t="s">
        <v>20</v>
      </c>
      <c r="K58" s="303"/>
      <c r="L58" s="303" t="s">
        <v>20</v>
      </c>
      <c r="M58" s="303" t="s">
        <v>20</v>
      </c>
      <c r="N58" s="303" t="s">
        <v>20</v>
      </c>
      <c r="O58" s="303" t="s">
        <v>20</v>
      </c>
      <c r="P58" s="303" t="s">
        <v>20</v>
      </c>
      <c r="Q58" s="303" t="s">
        <v>20</v>
      </c>
      <c r="R58" s="303"/>
      <c r="S58" s="303" t="s">
        <v>20</v>
      </c>
      <c r="T58" s="303" t="s">
        <v>20</v>
      </c>
      <c r="U58" s="303" t="s">
        <v>20</v>
      </c>
      <c r="V58" s="324"/>
      <c r="W58" s="337" t="s">
        <v>20</v>
      </c>
      <c r="X58"/>
    </row>
    <row r="59" spans="2:24" ht="19.5" customHeight="1">
      <c r="B59" s="121">
        <f t="shared" si="2"/>
        <v>53</v>
      </c>
      <c r="C59" s="359" t="s">
        <v>1627</v>
      </c>
      <c r="D59" s="358" t="s">
        <v>1852</v>
      </c>
      <c r="E59" s="358" t="s">
        <v>1367</v>
      </c>
      <c r="F59" s="276">
        <v>2018</v>
      </c>
      <c r="G59" s="122" t="s">
        <v>19</v>
      </c>
      <c r="H59" s="303" t="s">
        <v>20</v>
      </c>
      <c r="I59" s="303" t="s">
        <v>20</v>
      </c>
      <c r="J59" s="303" t="s">
        <v>20</v>
      </c>
      <c r="K59" s="303" t="s">
        <v>20</v>
      </c>
      <c r="L59" s="303" t="s">
        <v>20</v>
      </c>
      <c r="M59" s="303"/>
      <c r="N59" s="303" t="s">
        <v>20</v>
      </c>
      <c r="O59" s="303" t="s">
        <v>20</v>
      </c>
      <c r="P59" s="303" t="s">
        <v>20</v>
      </c>
      <c r="Q59" s="303" t="s">
        <v>20</v>
      </c>
      <c r="R59" s="303"/>
      <c r="S59" s="303"/>
      <c r="T59" s="303" t="s">
        <v>20</v>
      </c>
      <c r="U59" s="303" t="s">
        <v>20</v>
      </c>
      <c r="V59" s="324"/>
      <c r="W59" s="337"/>
      <c r="X59"/>
    </row>
    <row r="60" spans="2:24" ht="19.5" customHeight="1">
      <c r="B60" s="121">
        <f t="shared" si="2"/>
        <v>54</v>
      </c>
      <c r="C60" s="359" t="s">
        <v>1627</v>
      </c>
      <c r="D60" s="358" t="s">
        <v>1856</v>
      </c>
      <c r="E60" s="358" t="s">
        <v>1353</v>
      </c>
      <c r="F60" s="276">
        <v>2019</v>
      </c>
      <c r="G60" s="122" t="s">
        <v>19</v>
      </c>
      <c r="H60" s="303" t="s">
        <v>20</v>
      </c>
      <c r="I60" s="303" t="s">
        <v>20</v>
      </c>
      <c r="J60" s="303" t="s">
        <v>20</v>
      </c>
      <c r="K60" s="303" t="s">
        <v>20</v>
      </c>
      <c r="L60" s="303" t="s">
        <v>20</v>
      </c>
      <c r="M60" s="303"/>
      <c r="N60" s="303" t="s">
        <v>20</v>
      </c>
      <c r="O60" s="303" t="s">
        <v>20</v>
      </c>
      <c r="P60" s="303" t="s">
        <v>20</v>
      </c>
      <c r="Q60" s="303" t="s">
        <v>20</v>
      </c>
      <c r="R60" s="303"/>
      <c r="S60" s="303"/>
      <c r="T60" s="303" t="s">
        <v>20</v>
      </c>
      <c r="U60" s="303" t="s">
        <v>20</v>
      </c>
      <c r="V60" s="324"/>
      <c r="W60" s="337"/>
      <c r="X60"/>
    </row>
    <row r="61" spans="2:24" ht="19.5" customHeight="1">
      <c r="B61" s="121">
        <f t="shared" si="2"/>
        <v>55</v>
      </c>
      <c r="C61" s="359" t="s">
        <v>1627</v>
      </c>
      <c r="D61" s="358" t="s">
        <v>1628</v>
      </c>
      <c r="E61" s="358" t="s">
        <v>1353</v>
      </c>
      <c r="F61" s="276">
        <v>2019</v>
      </c>
      <c r="G61" s="122" t="s">
        <v>19</v>
      </c>
      <c r="H61" s="303" t="s">
        <v>20</v>
      </c>
      <c r="I61" s="303" t="s">
        <v>20</v>
      </c>
      <c r="J61" s="303" t="s">
        <v>20</v>
      </c>
      <c r="K61" s="303" t="s">
        <v>20</v>
      </c>
      <c r="L61" s="303" t="s">
        <v>20</v>
      </c>
      <c r="M61" s="303"/>
      <c r="N61" s="303" t="s">
        <v>20</v>
      </c>
      <c r="O61" s="303" t="s">
        <v>20</v>
      </c>
      <c r="P61" s="303" t="s">
        <v>20</v>
      </c>
      <c r="Q61" s="303" t="s">
        <v>20</v>
      </c>
      <c r="R61" s="303"/>
      <c r="S61" s="303"/>
      <c r="T61" s="303" t="s">
        <v>20</v>
      </c>
      <c r="U61" s="303" t="s">
        <v>20</v>
      </c>
      <c r="V61" s="324"/>
      <c r="W61" s="337"/>
      <c r="X61"/>
    </row>
    <row r="62" spans="2:24" ht="19.5" customHeight="1">
      <c r="B62" s="121">
        <f t="shared" si="2"/>
        <v>56</v>
      </c>
      <c r="C62" s="359" t="s">
        <v>1627</v>
      </c>
      <c r="D62" s="358" t="s">
        <v>1631</v>
      </c>
      <c r="E62" s="358" t="s">
        <v>1398</v>
      </c>
      <c r="F62" s="276">
        <v>2021</v>
      </c>
      <c r="G62" s="122" t="s">
        <v>19</v>
      </c>
      <c r="H62" s="303" t="s">
        <v>20</v>
      </c>
      <c r="I62" s="303" t="s">
        <v>20</v>
      </c>
      <c r="J62" s="303" t="s">
        <v>20</v>
      </c>
      <c r="K62" s="303" t="s">
        <v>20</v>
      </c>
      <c r="L62" s="303" t="s">
        <v>20</v>
      </c>
      <c r="M62" s="303"/>
      <c r="N62" s="303" t="s">
        <v>20</v>
      </c>
      <c r="O62" s="303" t="s">
        <v>20</v>
      </c>
      <c r="P62" s="303" t="s">
        <v>20</v>
      </c>
      <c r="Q62" s="303" t="s">
        <v>20</v>
      </c>
      <c r="R62" s="303"/>
      <c r="S62" s="303"/>
      <c r="T62" s="303" t="s">
        <v>20</v>
      </c>
      <c r="U62" s="303" t="s">
        <v>20</v>
      </c>
      <c r="V62" s="324"/>
      <c r="W62" s="337"/>
      <c r="X62"/>
    </row>
    <row r="63" spans="2:24" ht="19.5" customHeight="1">
      <c r="B63" s="121">
        <f t="shared" si="2"/>
        <v>57</v>
      </c>
      <c r="C63" s="359" t="s">
        <v>405</v>
      </c>
      <c r="D63" s="358" t="s">
        <v>1858</v>
      </c>
      <c r="E63" s="358" t="s">
        <v>1398</v>
      </c>
      <c r="F63" s="276">
        <v>2021</v>
      </c>
      <c r="G63" s="122" t="s">
        <v>19</v>
      </c>
      <c r="H63" s="303" t="s">
        <v>20</v>
      </c>
      <c r="I63" s="303"/>
      <c r="J63" s="303" t="s">
        <v>20</v>
      </c>
      <c r="K63" s="303"/>
      <c r="L63" s="303" t="s">
        <v>20</v>
      </c>
      <c r="M63" s="303" t="s">
        <v>20</v>
      </c>
      <c r="N63" s="303" t="s">
        <v>20</v>
      </c>
      <c r="O63" s="303" t="s">
        <v>20</v>
      </c>
      <c r="P63" s="303" t="s">
        <v>20</v>
      </c>
      <c r="Q63" s="303" t="s">
        <v>20</v>
      </c>
      <c r="R63" s="303"/>
      <c r="S63" s="303" t="s">
        <v>20</v>
      </c>
      <c r="T63" s="303" t="s">
        <v>20</v>
      </c>
      <c r="U63" s="303" t="s">
        <v>20</v>
      </c>
      <c r="V63" s="324"/>
      <c r="W63" s="337"/>
      <c r="X63"/>
    </row>
    <row r="64" spans="2:24" ht="19.5" customHeight="1">
      <c r="B64" s="121">
        <f t="shared" si="2"/>
        <v>58</v>
      </c>
      <c r="C64" s="359" t="s">
        <v>405</v>
      </c>
      <c r="D64" s="358" t="s">
        <v>1859</v>
      </c>
      <c r="E64" s="358" t="s">
        <v>1398</v>
      </c>
      <c r="F64" s="276">
        <v>2021</v>
      </c>
      <c r="G64" s="122" t="s">
        <v>19</v>
      </c>
      <c r="H64" s="303" t="s">
        <v>20</v>
      </c>
      <c r="I64" s="303"/>
      <c r="J64" s="303" t="s">
        <v>20</v>
      </c>
      <c r="K64" s="303"/>
      <c r="L64" s="303" t="s">
        <v>20</v>
      </c>
      <c r="M64" s="303" t="s">
        <v>20</v>
      </c>
      <c r="N64" s="303" t="s">
        <v>20</v>
      </c>
      <c r="O64" s="303" t="s">
        <v>20</v>
      </c>
      <c r="P64" s="303" t="s">
        <v>20</v>
      </c>
      <c r="Q64" s="303" t="s">
        <v>20</v>
      </c>
      <c r="R64" s="303"/>
      <c r="S64" s="303" t="s">
        <v>20</v>
      </c>
      <c r="T64" s="303" t="s">
        <v>20</v>
      </c>
      <c r="U64" s="303" t="s">
        <v>20</v>
      </c>
      <c r="V64" s="324"/>
      <c r="W64" s="337"/>
      <c r="X64"/>
    </row>
    <row r="65" spans="2:24" ht="19.5" customHeight="1">
      <c r="B65" s="121">
        <f t="shared" si="2"/>
        <v>59</v>
      </c>
      <c r="C65" s="359" t="s">
        <v>405</v>
      </c>
      <c r="D65" s="358" t="s">
        <v>1860</v>
      </c>
      <c r="E65" s="358" t="s">
        <v>1353</v>
      </c>
      <c r="F65" s="276">
        <v>2019</v>
      </c>
      <c r="G65" s="122" t="s">
        <v>19</v>
      </c>
      <c r="H65" s="303" t="s">
        <v>20</v>
      </c>
      <c r="I65" s="303"/>
      <c r="J65" s="303" t="s">
        <v>20</v>
      </c>
      <c r="K65" s="303"/>
      <c r="L65" s="303" t="s">
        <v>20</v>
      </c>
      <c r="M65" s="303" t="s">
        <v>20</v>
      </c>
      <c r="N65" s="303" t="s">
        <v>20</v>
      </c>
      <c r="O65" s="303" t="s">
        <v>20</v>
      </c>
      <c r="P65" s="303" t="s">
        <v>20</v>
      </c>
      <c r="Q65" s="303" t="s">
        <v>20</v>
      </c>
      <c r="R65" s="303"/>
      <c r="S65" s="303" t="s">
        <v>20</v>
      </c>
      <c r="T65" s="303" t="s">
        <v>20</v>
      </c>
      <c r="U65" s="303" t="s">
        <v>20</v>
      </c>
      <c r="V65" s="324"/>
      <c r="W65" s="337" t="s">
        <v>20</v>
      </c>
      <c r="X65"/>
    </row>
    <row r="66" spans="2:24" ht="19.5" customHeight="1">
      <c r="B66" s="121">
        <f t="shared" si="2"/>
        <v>60</v>
      </c>
      <c r="C66" s="359" t="s">
        <v>405</v>
      </c>
      <c r="D66" s="358" t="s">
        <v>1632</v>
      </c>
      <c r="E66" s="358" t="s">
        <v>1345</v>
      </c>
      <c r="F66" s="276">
        <v>2017</v>
      </c>
      <c r="G66" s="122" t="s">
        <v>19</v>
      </c>
      <c r="H66" s="303" t="s">
        <v>20</v>
      </c>
      <c r="I66" s="303"/>
      <c r="J66" s="303" t="s">
        <v>20</v>
      </c>
      <c r="K66" s="303"/>
      <c r="L66" s="303" t="s">
        <v>20</v>
      </c>
      <c r="M66" s="303" t="s">
        <v>20</v>
      </c>
      <c r="N66" s="303" t="s">
        <v>20</v>
      </c>
      <c r="O66" s="303" t="s">
        <v>20</v>
      </c>
      <c r="P66" s="303" t="s">
        <v>20</v>
      </c>
      <c r="Q66" s="303" t="s">
        <v>20</v>
      </c>
      <c r="R66" s="303"/>
      <c r="S66" s="303"/>
      <c r="T66" s="303" t="s">
        <v>20</v>
      </c>
      <c r="U66" s="303" t="s">
        <v>20</v>
      </c>
      <c r="V66" s="324"/>
      <c r="W66" s="337" t="s">
        <v>20</v>
      </c>
      <c r="X66"/>
    </row>
    <row r="67" spans="2:24" ht="19.5" customHeight="1">
      <c r="B67" s="121">
        <f t="shared" si="2"/>
        <v>61</v>
      </c>
      <c r="C67" s="359" t="s">
        <v>405</v>
      </c>
      <c r="D67" s="358" t="s">
        <v>1861</v>
      </c>
      <c r="E67" s="358" t="s">
        <v>1350</v>
      </c>
      <c r="F67" s="276">
        <v>2020</v>
      </c>
      <c r="G67" s="122" t="s">
        <v>19</v>
      </c>
      <c r="H67" s="303" t="s">
        <v>20</v>
      </c>
      <c r="I67" s="303" t="s">
        <v>20</v>
      </c>
      <c r="J67" s="303" t="s">
        <v>20</v>
      </c>
      <c r="K67" s="303"/>
      <c r="L67" s="303" t="s">
        <v>20</v>
      </c>
      <c r="M67" s="303" t="s">
        <v>20</v>
      </c>
      <c r="N67" s="303" t="s">
        <v>20</v>
      </c>
      <c r="O67" s="303" t="s">
        <v>20</v>
      </c>
      <c r="P67" s="303" t="s">
        <v>20</v>
      </c>
      <c r="Q67" s="303" t="s">
        <v>20</v>
      </c>
      <c r="R67" s="303"/>
      <c r="S67" s="303"/>
      <c r="T67" s="303" t="s">
        <v>20</v>
      </c>
      <c r="U67" s="303" t="s">
        <v>20</v>
      </c>
      <c r="V67" s="324"/>
      <c r="W67" s="337" t="s">
        <v>20</v>
      </c>
      <c r="X67"/>
    </row>
    <row r="68" spans="2:24" ht="19.5" customHeight="1">
      <c r="B68" s="121">
        <f t="shared" si="2"/>
        <v>62</v>
      </c>
      <c r="C68" s="359" t="s">
        <v>405</v>
      </c>
      <c r="D68" s="358" t="s">
        <v>1862</v>
      </c>
      <c r="E68" s="358" t="s">
        <v>1497</v>
      </c>
      <c r="F68" s="276">
        <v>2014</v>
      </c>
      <c r="G68" s="122">
        <v>2023</v>
      </c>
      <c r="H68" s="303" t="s">
        <v>20</v>
      </c>
      <c r="I68" s="303"/>
      <c r="J68" s="303" t="s">
        <v>20</v>
      </c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24"/>
      <c r="W68" s="337"/>
      <c r="X68"/>
    </row>
    <row r="69" spans="2:24" ht="19.5" customHeight="1" thickBot="1">
      <c r="B69" s="163">
        <f>ROW()-6</f>
        <v>63</v>
      </c>
      <c r="C69" s="364" t="s">
        <v>1635</v>
      </c>
      <c r="D69" s="365" t="s">
        <v>1863</v>
      </c>
      <c r="E69" s="365" t="s">
        <v>1353</v>
      </c>
      <c r="F69" s="273">
        <v>2019</v>
      </c>
      <c r="G69" s="154" t="s">
        <v>19</v>
      </c>
      <c r="H69" s="274" t="s">
        <v>20</v>
      </c>
      <c r="I69" s="274" t="s">
        <v>20</v>
      </c>
      <c r="J69" s="274" t="s">
        <v>20</v>
      </c>
      <c r="K69" s="274" t="s">
        <v>20</v>
      </c>
      <c r="L69" s="274" t="s">
        <v>20</v>
      </c>
      <c r="M69" s="274"/>
      <c r="N69" s="274" t="s">
        <v>20</v>
      </c>
      <c r="O69" s="274" t="s">
        <v>20</v>
      </c>
      <c r="P69" s="274" t="s">
        <v>20</v>
      </c>
      <c r="Q69" s="274" t="s">
        <v>20</v>
      </c>
      <c r="R69" s="274"/>
      <c r="S69" s="274"/>
      <c r="T69" s="274" t="s">
        <v>20</v>
      </c>
      <c r="U69" s="274" t="s">
        <v>20</v>
      </c>
      <c r="V69" s="325"/>
      <c r="W69" s="339"/>
      <c r="X69"/>
    </row>
    <row r="70" spans="2:24" ht="135" customHeight="1" thickBot="1">
      <c r="B70" s="135" t="s">
        <v>1</v>
      </c>
      <c r="C70" s="136" t="s">
        <v>2</v>
      </c>
      <c r="D70" s="136" t="s">
        <v>3</v>
      </c>
      <c r="E70" s="136"/>
      <c r="F70" s="136" t="s">
        <v>4</v>
      </c>
      <c r="G70" s="137" t="s">
        <v>5</v>
      </c>
      <c r="H70" s="360" t="s">
        <v>1791</v>
      </c>
      <c r="I70" s="360" t="s">
        <v>1792</v>
      </c>
      <c r="J70" s="360" t="s">
        <v>1793</v>
      </c>
      <c r="K70" s="360" t="s">
        <v>1794</v>
      </c>
      <c r="L70" s="360" t="s">
        <v>1579</v>
      </c>
      <c r="M70" s="360" t="s">
        <v>1795</v>
      </c>
      <c r="N70" s="360" t="s">
        <v>1796</v>
      </c>
      <c r="O70" s="360" t="s">
        <v>1797</v>
      </c>
      <c r="P70" s="360" t="s">
        <v>1798</v>
      </c>
      <c r="Q70" s="360" t="s">
        <v>1799</v>
      </c>
      <c r="R70" s="360" t="s">
        <v>1800</v>
      </c>
      <c r="S70" s="360" t="s">
        <v>1801</v>
      </c>
      <c r="T70" s="360" t="s">
        <v>1802</v>
      </c>
      <c r="U70" s="360" t="s">
        <v>1803</v>
      </c>
      <c r="V70" s="360" t="s">
        <v>1804</v>
      </c>
      <c r="W70" s="361" t="s">
        <v>1805</v>
      </c>
      <c r="X70"/>
    </row>
    <row r="71" spans="2:24" ht="19.5" customHeight="1">
      <c r="B71" s="118">
        <f>ROW()-7</f>
        <v>64</v>
      </c>
      <c r="C71" s="362" t="s">
        <v>1635</v>
      </c>
      <c r="D71" s="363" t="s">
        <v>1865</v>
      </c>
      <c r="E71" s="363" t="s">
        <v>1367</v>
      </c>
      <c r="F71" s="366">
        <v>2018</v>
      </c>
      <c r="G71" s="119" t="s">
        <v>19</v>
      </c>
      <c r="H71" s="367" t="s">
        <v>20</v>
      </c>
      <c r="I71" s="367" t="s">
        <v>20</v>
      </c>
      <c r="J71" s="367" t="s">
        <v>20</v>
      </c>
      <c r="K71" s="367" t="s">
        <v>20</v>
      </c>
      <c r="L71" s="367" t="s">
        <v>20</v>
      </c>
      <c r="M71" s="367"/>
      <c r="N71" s="367" t="s">
        <v>20</v>
      </c>
      <c r="O71" s="367" t="s">
        <v>20</v>
      </c>
      <c r="P71" s="367" t="s">
        <v>20</v>
      </c>
      <c r="Q71" s="367" t="s">
        <v>20</v>
      </c>
      <c r="R71" s="367"/>
      <c r="S71" s="367"/>
      <c r="T71" s="367" t="s">
        <v>20</v>
      </c>
      <c r="U71" s="367" t="s">
        <v>20</v>
      </c>
      <c r="V71" s="368"/>
      <c r="W71" s="369"/>
      <c r="X71"/>
    </row>
    <row r="72" spans="2:24" ht="19.5" customHeight="1">
      <c r="B72" s="121">
        <f>ROW()-7</f>
        <v>65</v>
      </c>
      <c r="C72" s="359" t="s">
        <v>1635</v>
      </c>
      <c r="D72" s="358" t="s">
        <v>1864</v>
      </c>
      <c r="E72" s="358" t="s">
        <v>1367</v>
      </c>
      <c r="F72" s="276">
        <v>2018</v>
      </c>
      <c r="G72" s="122" t="s">
        <v>19</v>
      </c>
      <c r="H72" s="303" t="s">
        <v>20</v>
      </c>
      <c r="I72" s="303" t="s">
        <v>20</v>
      </c>
      <c r="J72" s="303" t="s">
        <v>20</v>
      </c>
      <c r="K72" s="303" t="s">
        <v>20</v>
      </c>
      <c r="L72" s="303" t="s">
        <v>20</v>
      </c>
      <c r="M72" s="303"/>
      <c r="N72" s="303" t="s">
        <v>20</v>
      </c>
      <c r="O72" s="303" t="s">
        <v>20</v>
      </c>
      <c r="P72" s="303" t="s">
        <v>20</v>
      </c>
      <c r="Q72" s="303" t="s">
        <v>20</v>
      </c>
      <c r="R72" s="303"/>
      <c r="S72" s="303"/>
      <c r="T72" s="303" t="s">
        <v>20</v>
      </c>
      <c r="U72" s="303" t="s">
        <v>20</v>
      </c>
      <c r="V72" s="324"/>
      <c r="W72" s="337"/>
      <c r="X72"/>
    </row>
    <row r="73" spans="2:24" ht="19.5" customHeight="1">
      <c r="B73" s="121">
        <f t="shared" ref="B73:B91" si="3">ROW()-7</f>
        <v>66</v>
      </c>
      <c r="C73" s="359" t="s">
        <v>1635</v>
      </c>
      <c r="D73" s="358" t="s">
        <v>1866</v>
      </c>
      <c r="E73" s="358" t="s">
        <v>1353</v>
      </c>
      <c r="F73" s="276">
        <v>2019</v>
      </c>
      <c r="G73" s="122" t="s">
        <v>19</v>
      </c>
      <c r="H73" s="303" t="s">
        <v>20</v>
      </c>
      <c r="I73" s="303" t="s">
        <v>20</v>
      </c>
      <c r="J73" s="303" t="s">
        <v>20</v>
      </c>
      <c r="K73" s="303" t="s">
        <v>20</v>
      </c>
      <c r="L73" s="303" t="s">
        <v>20</v>
      </c>
      <c r="M73" s="303"/>
      <c r="N73" s="303" t="s">
        <v>20</v>
      </c>
      <c r="O73" s="303" t="s">
        <v>20</v>
      </c>
      <c r="P73" s="303" t="s">
        <v>20</v>
      </c>
      <c r="Q73" s="303" t="s">
        <v>20</v>
      </c>
      <c r="R73" s="303"/>
      <c r="S73" s="303"/>
      <c r="T73" s="303" t="s">
        <v>20</v>
      </c>
      <c r="U73" s="303" t="s">
        <v>20</v>
      </c>
      <c r="V73" s="324"/>
      <c r="W73" s="337"/>
      <c r="X73"/>
    </row>
    <row r="74" spans="2:24" ht="19.5" customHeight="1">
      <c r="B74" s="121">
        <f t="shared" si="3"/>
        <v>67</v>
      </c>
      <c r="C74" s="359" t="s">
        <v>417</v>
      </c>
      <c r="D74" s="358" t="s">
        <v>1070</v>
      </c>
      <c r="E74" s="358" t="s">
        <v>1544</v>
      </c>
      <c r="F74" s="276">
        <v>2019</v>
      </c>
      <c r="G74" s="122">
        <v>2023</v>
      </c>
      <c r="H74" s="303" t="s">
        <v>20</v>
      </c>
      <c r="I74" s="303" t="s">
        <v>20</v>
      </c>
      <c r="J74" s="303" t="s">
        <v>20</v>
      </c>
      <c r="K74" s="303" t="s">
        <v>20</v>
      </c>
      <c r="L74" s="303" t="s">
        <v>20</v>
      </c>
      <c r="M74" s="303"/>
      <c r="N74" s="303" t="s">
        <v>20</v>
      </c>
      <c r="O74" s="303" t="s">
        <v>20</v>
      </c>
      <c r="P74" s="303" t="s">
        <v>20</v>
      </c>
      <c r="Q74" s="303" t="s">
        <v>20</v>
      </c>
      <c r="R74" s="303"/>
      <c r="S74" s="303"/>
      <c r="T74" s="303" t="s">
        <v>20</v>
      </c>
      <c r="U74" s="303" t="s">
        <v>20</v>
      </c>
      <c r="V74" s="324"/>
      <c r="W74" s="337"/>
      <c r="X74"/>
    </row>
    <row r="75" spans="2:24" ht="19.5" customHeight="1">
      <c r="B75" s="121">
        <f t="shared" si="3"/>
        <v>68</v>
      </c>
      <c r="C75" s="359" t="s">
        <v>427</v>
      </c>
      <c r="D75" s="358" t="s">
        <v>1867</v>
      </c>
      <c r="E75" s="358" t="s">
        <v>1425</v>
      </c>
      <c r="F75" s="276">
        <v>2010</v>
      </c>
      <c r="G75" s="122" t="s">
        <v>19</v>
      </c>
      <c r="H75" s="303" t="s">
        <v>20</v>
      </c>
      <c r="I75" s="303" t="s">
        <v>20</v>
      </c>
      <c r="J75" s="303" t="s">
        <v>20</v>
      </c>
      <c r="K75" s="303"/>
      <c r="L75" s="303" t="s">
        <v>20</v>
      </c>
      <c r="M75" s="303"/>
      <c r="N75" s="303"/>
      <c r="O75" s="303"/>
      <c r="P75" s="303" t="s">
        <v>20</v>
      </c>
      <c r="Q75" s="303" t="s">
        <v>20</v>
      </c>
      <c r="R75" s="303"/>
      <c r="S75" s="303"/>
      <c r="T75" s="303"/>
      <c r="U75" s="303"/>
      <c r="V75" s="324"/>
      <c r="W75" s="337"/>
      <c r="X75"/>
    </row>
    <row r="76" spans="2:24" ht="19.5" customHeight="1">
      <c r="B76" s="121">
        <f t="shared" si="3"/>
        <v>69</v>
      </c>
      <c r="C76" s="359" t="s">
        <v>433</v>
      </c>
      <c r="D76" s="358" t="s">
        <v>1641</v>
      </c>
      <c r="E76" s="358" t="s">
        <v>1349</v>
      </c>
      <c r="F76" s="276">
        <v>2022</v>
      </c>
      <c r="G76" s="122" t="s">
        <v>19</v>
      </c>
      <c r="H76" s="303" t="s">
        <v>20</v>
      </c>
      <c r="I76" s="303"/>
      <c r="J76" s="303" t="s">
        <v>20</v>
      </c>
      <c r="K76" s="303" t="s">
        <v>20</v>
      </c>
      <c r="L76" s="303" t="s">
        <v>20</v>
      </c>
      <c r="M76" s="303"/>
      <c r="N76" s="303"/>
      <c r="O76" s="303" t="s">
        <v>20</v>
      </c>
      <c r="P76" s="303" t="s">
        <v>20</v>
      </c>
      <c r="Q76" s="303" t="s">
        <v>20</v>
      </c>
      <c r="R76" s="303"/>
      <c r="S76" s="303" t="s">
        <v>20</v>
      </c>
      <c r="T76" s="303" t="s">
        <v>20</v>
      </c>
      <c r="U76" s="303"/>
      <c r="V76" s="324"/>
      <c r="W76" s="337" t="s">
        <v>20</v>
      </c>
      <c r="X76"/>
    </row>
    <row r="77" spans="2:24" ht="19.5" customHeight="1">
      <c r="B77" s="121">
        <f t="shared" si="3"/>
        <v>70</v>
      </c>
      <c r="C77" s="359" t="s">
        <v>433</v>
      </c>
      <c r="D77" s="358" t="s">
        <v>1643</v>
      </c>
      <c r="E77" s="358" t="s">
        <v>1407</v>
      </c>
      <c r="F77" s="276">
        <v>2012</v>
      </c>
      <c r="G77" s="122" t="s">
        <v>19</v>
      </c>
      <c r="H77" s="303" t="s">
        <v>20</v>
      </c>
      <c r="I77" s="303" t="s">
        <v>20</v>
      </c>
      <c r="J77" s="303" t="s">
        <v>20</v>
      </c>
      <c r="K77" s="303" t="s">
        <v>20</v>
      </c>
      <c r="L77" s="303" t="s">
        <v>20</v>
      </c>
      <c r="M77" s="303"/>
      <c r="N77" s="303" t="s">
        <v>20</v>
      </c>
      <c r="O77" s="303" t="s">
        <v>20</v>
      </c>
      <c r="P77" s="303" t="s">
        <v>20</v>
      </c>
      <c r="Q77" s="303" t="s">
        <v>20</v>
      </c>
      <c r="R77" s="303"/>
      <c r="S77" s="303"/>
      <c r="T77" s="303"/>
      <c r="U77" s="303"/>
      <c r="V77" s="324"/>
      <c r="W77" s="337"/>
      <c r="X77"/>
    </row>
    <row r="78" spans="2:24" ht="19.5" customHeight="1">
      <c r="B78" s="121">
        <f t="shared" si="3"/>
        <v>71</v>
      </c>
      <c r="C78" s="359" t="s">
        <v>433</v>
      </c>
      <c r="D78" s="358" t="s">
        <v>1643</v>
      </c>
      <c r="E78" s="358" t="s">
        <v>1359</v>
      </c>
      <c r="F78" s="276">
        <v>2010</v>
      </c>
      <c r="G78" s="122">
        <v>2017</v>
      </c>
      <c r="H78" s="303" t="s">
        <v>20</v>
      </c>
      <c r="I78" s="303" t="s">
        <v>20</v>
      </c>
      <c r="J78" s="303" t="s">
        <v>20</v>
      </c>
      <c r="K78" s="303" t="s">
        <v>20</v>
      </c>
      <c r="L78" s="303" t="s">
        <v>20</v>
      </c>
      <c r="M78" s="303"/>
      <c r="N78" s="303"/>
      <c r="O78" s="303"/>
      <c r="P78" s="303"/>
      <c r="Q78" s="303"/>
      <c r="R78" s="303"/>
      <c r="S78" s="303"/>
      <c r="T78" s="303"/>
      <c r="U78" s="303"/>
      <c r="V78" s="324"/>
      <c r="W78" s="337"/>
      <c r="X78"/>
    </row>
    <row r="79" spans="2:24" ht="19.5" customHeight="1">
      <c r="B79" s="121">
        <f t="shared" si="3"/>
        <v>72</v>
      </c>
      <c r="C79" s="359" t="s">
        <v>433</v>
      </c>
      <c r="D79" s="358" t="s">
        <v>1643</v>
      </c>
      <c r="E79" s="358" t="s">
        <v>1367</v>
      </c>
      <c r="F79" s="276">
        <v>2018</v>
      </c>
      <c r="G79" s="122" t="s">
        <v>19</v>
      </c>
      <c r="H79" s="303" t="s">
        <v>20</v>
      </c>
      <c r="I79" s="303"/>
      <c r="J79" s="303" t="s">
        <v>20</v>
      </c>
      <c r="K79" s="303" t="s">
        <v>20</v>
      </c>
      <c r="L79" s="303" t="s">
        <v>20</v>
      </c>
      <c r="M79" s="303"/>
      <c r="N79" s="303" t="s">
        <v>20</v>
      </c>
      <c r="O79" s="303" t="s">
        <v>20</v>
      </c>
      <c r="P79" s="303" t="s">
        <v>20</v>
      </c>
      <c r="Q79" s="303" t="s">
        <v>20</v>
      </c>
      <c r="R79" s="303"/>
      <c r="S79" s="303"/>
      <c r="T79" s="303"/>
      <c r="U79" s="303"/>
      <c r="V79" s="324"/>
      <c r="W79" s="337"/>
      <c r="X79"/>
    </row>
    <row r="80" spans="2:24" ht="19.5" customHeight="1">
      <c r="B80" s="121">
        <f t="shared" si="3"/>
        <v>73</v>
      </c>
      <c r="C80" s="359" t="s">
        <v>433</v>
      </c>
      <c r="D80" s="358" t="s">
        <v>1644</v>
      </c>
      <c r="E80" s="358" t="s">
        <v>1349</v>
      </c>
      <c r="F80" s="276">
        <v>2022</v>
      </c>
      <c r="G80" s="122" t="s">
        <v>19</v>
      </c>
      <c r="H80" s="303" t="s">
        <v>20</v>
      </c>
      <c r="I80" s="303"/>
      <c r="J80" s="303" t="s">
        <v>20</v>
      </c>
      <c r="K80" s="303" t="s">
        <v>20</v>
      </c>
      <c r="L80" s="303" t="s">
        <v>20</v>
      </c>
      <c r="M80" s="303"/>
      <c r="N80" s="303"/>
      <c r="O80" s="303"/>
      <c r="P80" s="303"/>
      <c r="Q80" s="303"/>
      <c r="R80" s="303"/>
      <c r="S80" s="303"/>
      <c r="T80" s="303"/>
      <c r="U80" s="303"/>
      <c r="V80" s="324"/>
      <c r="W80" s="337"/>
      <c r="X80"/>
    </row>
    <row r="81" spans="2:24" ht="19.5" customHeight="1">
      <c r="B81" s="121">
        <f t="shared" si="3"/>
        <v>74</v>
      </c>
      <c r="C81" s="359" t="s">
        <v>462</v>
      </c>
      <c r="D81" s="358" t="s">
        <v>1869</v>
      </c>
      <c r="E81" s="358" t="s">
        <v>1366</v>
      </c>
      <c r="F81" s="276">
        <v>2016</v>
      </c>
      <c r="G81" s="122" t="s">
        <v>19</v>
      </c>
      <c r="H81" s="303" t="s">
        <v>20</v>
      </c>
      <c r="I81" s="303"/>
      <c r="J81" s="303" t="s">
        <v>20</v>
      </c>
      <c r="K81" s="303"/>
      <c r="L81" s="303" t="s">
        <v>20</v>
      </c>
      <c r="M81" s="303"/>
      <c r="N81" s="303" t="s">
        <v>20</v>
      </c>
      <c r="O81" s="303" t="s">
        <v>20</v>
      </c>
      <c r="P81" s="303" t="s">
        <v>20</v>
      </c>
      <c r="Q81" s="303" t="s">
        <v>20</v>
      </c>
      <c r="R81" s="303" t="s">
        <v>20</v>
      </c>
      <c r="S81" s="303"/>
      <c r="T81" s="303"/>
      <c r="U81" s="303" t="s">
        <v>20</v>
      </c>
      <c r="V81" s="324"/>
      <c r="W81" s="337"/>
      <c r="X81"/>
    </row>
    <row r="82" spans="2:24" ht="19.5" customHeight="1">
      <c r="B82" s="121">
        <f t="shared" si="3"/>
        <v>75</v>
      </c>
      <c r="C82" s="359" t="s">
        <v>462</v>
      </c>
      <c r="D82" s="358" t="s">
        <v>1870</v>
      </c>
      <c r="E82" s="358" t="s">
        <v>1398</v>
      </c>
      <c r="F82" s="276">
        <v>2021</v>
      </c>
      <c r="G82" s="122" t="s">
        <v>19</v>
      </c>
      <c r="H82" s="303" t="s">
        <v>20</v>
      </c>
      <c r="I82" s="303"/>
      <c r="J82" s="303" t="s">
        <v>20</v>
      </c>
      <c r="K82" s="303" t="s">
        <v>20</v>
      </c>
      <c r="L82" s="303" t="s">
        <v>20</v>
      </c>
      <c r="M82" s="303" t="s">
        <v>20</v>
      </c>
      <c r="N82" s="303"/>
      <c r="O82" s="303" t="s">
        <v>20</v>
      </c>
      <c r="P82" s="303" t="s">
        <v>20</v>
      </c>
      <c r="Q82" s="303" t="s">
        <v>20</v>
      </c>
      <c r="R82" s="303"/>
      <c r="S82" s="303" t="s">
        <v>20</v>
      </c>
      <c r="T82" s="303" t="s">
        <v>20</v>
      </c>
      <c r="U82" s="303" t="s">
        <v>20</v>
      </c>
      <c r="V82" s="324"/>
      <c r="W82" s="337"/>
      <c r="X82"/>
    </row>
    <row r="83" spans="2:24" ht="19.5" customHeight="1">
      <c r="B83" s="121">
        <f t="shared" si="3"/>
        <v>76</v>
      </c>
      <c r="C83" s="359" t="s">
        <v>462</v>
      </c>
      <c r="D83" s="358" t="s">
        <v>1871</v>
      </c>
      <c r="E83" s="358" t="s">
        <v>1350</v>
      </c>
      <c r="F83" s="276">
        <v>2020</v>
      </c>
      <c r="G83" s="122" t="s">
        <v>19</v>
      </c>
      <c r="H83" s="303" t="s">
        <v>20</v>
      </c>
      <c r="I83" s="303"/>
      <c r="J83" s="303" t="s">
        <v>20</v>
      </c>
      <c r="K83" s="303" t="s">
        <v>20</v>
      </c>
      <c r="L83" s="303" t="s">
        <v>20</v>
      </c>
      <c r="M83" s="303" t="s">
        <v>20</v>
      </c>
      <c r="N83" s="303"/>
      <c r="O83" s="303" t="s">
        <v>20</v>
      </c>
      <c r="P83" s="303" t="s">
        <v>20</v>
      </c>
      <c r="Q83" s="303" t="s">
        <v>20</v>
      </c>
      <c r="R83" s="303"/>
      <c r="S83" s="303" t="s">
        <v>20</v>
      </c>
      <c r="T83" s="303" t="s">
        <v>20</v>
      </c>
      <c r="U83" s="303" t="s">
        <v>20</v>
      </c>
      <c r="V83" s="324"/>
      <c r="W83" s="337"/>
      <c r="X83"/>
    </row>
    <row r="84" spans="2:24" ht="19.5" customHeight="1">
      <c r="B84" s="121">
        <f t="shared" si="3"/>
        <v>77</v>
      </c>
      <c r="C84" s="359" t="s">
        <v>462</v>
      </c>
      <c r="D84" s="358" t="s">
        <v>1872</v>
      </c>
      <c r="E84" s="358" t="s">
        <v>1350</v>
      </c>
      <c r="F84" s="276">
        <v>2020</v>
      </c>
      <c r="G84" s="122" t="s">
        <v>19</v>
      </c>
      <c r="H84" s="303" t="s">
        <v>20</v>
      </c>
      <c r="I84" s="303"/>
      <c r="J84" s="303" t="s">
        <v>20</v>
      </c>
      <c r="K84" s="303" t="s">
        <v>20</v>
      </c>
      <c r="L84" s="303" t="s">
        <v>20</v>
      </c>
      <c r="M84" s="303" t="s">
        <v>20</v>
      </c>
      <c r="N84" s="303"/>
      <c r="O84" s="303" t="s">
        <v>20</v>
      </c>
      <c r="P84" s="303" t="s">
        <v>20</v>
      </c>
      <c r="Q84" s="303" t="s">
        <v>20</v>
      </c>
      <c r="R84" s="303"/>
      <c r="S84" s="303" t="s">
        <v>20</v>
      </c>
      <c r="T84" s="303" t="s">
        <v>20</v>
      </c>
      <c r="U84" s="303" t="s">
        <v>20</v>
      </c>
      <c r="V84" s="324"/>
      <c r="W84" s="337"/>
      <c r="X84"/>
    </row>
    <row r="85" spans="2:24" ht="19.5" customHeight="1">
      <c r="B85" s="121">
        <f t="shared" si="3"/>
        <v>78</v>
      </c>
      <c r="C85" s="359" t="s">
        <v>462</v>
      </c>
      <c r="D85" s="358" t="s">
        <v>1874</v>
      </c>
      <c r="E85" s="358" t="s">
        <v>1350</v>
      </c>
      <c r="F85" s="276">
        <v>2020</v>
      </c>
      <c r="G85" s="122" t="s">
        <v>19</v>
      </c>
      <c r="H85" s="303" t="s">
        <v>20</v>
      </c>
      <c r="I85" s="303"/>
      <c r="J85" s="303" t="s">
        <v>20</v>
      </c>
      <c r="K85" s="303" t="s">
        <v>20</v>
      </c>
      <c r="L85" s="303" t="s">
        <v>20</v>
      </c>
      <c r="M85" s="303" t="s">
        <v>20</v>
      </c>
      <c r="N85" s="303"/>
      <c r="O85" s="303" t="s">
        <v>20</v>
      </c>
      <c r="P85" s="303" t="s">
        <v>20</v>
      </c>
      <c r="Q85" s="303" t="s">
        <v>20</v>
      </c>
      <c r="R85" s="303"/>
      <c r="S85" s="303" t="s">
        <v>20</v>
      </c>
      <c r="T85" s="303" t="s">
        <v>20</v>
      </c>
      <c r="U85" s="303" t="s">
        <v>20</v>
      </c>
      <c r="V85" s="324"/>
      <c r="W85" s="337"/>
      <c r="X85"/>
    </row>
    <row r="86" spans="2:24" ht="19.5" customHeight="1">
      <c r="B86" s="121">
        <f t="shared" si="3"/>
        <v>79</v>
      </c>
      <c r="C86" s="359" t="s">
        <v>462</v>
      </c>
      <c r="D86" s="358" t="s">
        <v>1874</v>
      </c>
      <c r="E86" s="358" t="s">
        <v>1926</v>
      </c>
      <c r="F86" s="276">
        <v>2020</v>
      </c>
      <c r="G86" s="122">
        <v>2023</v>
      </c>
      <c r="H86" s="303" t="s">
        <v>20</v>
      </c>
      <c r="I86" s="303"/>
      <c r="J86" s="303" t="s">
        <v>20</v>
      </c>
      <c r="K86" s="303" t="s">
        <v>20</v>
      </c>
      <c r="L86" s="303" t="s">
        <v>20</v>
      </c>
      <c r="M86" s="303" t="s">
        <v>20</v>
      </c>
      <c r="N86" s="303"/>
      <c r="O86" s="303" t="s">
        <v>20</v>
      </c>
      <c r="P86" s="303" t="s">
        <v>20</v>
      </c>
      <c r="Q86" s="303" t="s">
        <v>20</v>
      </c>
      <c r="R86" s="303"/>
      <c r="S86" s="303" t="s">
        <v>20</v>
      </c>
      <c r="T86" s="303" t="s">
        <v>20</v>
      </c>
      <c r="U86" s="303" t="s">
        <v>20</v>
      </c>
      <c r="V86" s="324"/>
      <c r="W86" s="337"/>
      <c r="X86"/>
    </row>
    <row r="87" spans="2:24" ht="19.5" customHeight="1">
      <c r="B87" s="121">
        <f t="shared" si="3"/>
        <v>80</v>
      </c>
      <c r="C87" s="359" t="s">
        <v>462</v>
      </c>
      <c r="D87" s="358" t="s">
        <v>1875</v>
      </c>
      <c r="E87" s="358" t="s">
        <v>1350</v>
      </c>
      <c r="F87" s="276">
        <v>2020</v>
      </c>
      <c r="G87" s="122" t="s">
        <v>19</v>
      </c>
      <c r="H87" s="303" t="s">
        <v>20</v>
      </c>
      <c r="I87" s="303"/>
      <c r="J87" s="303" t="s">
        <v>20</v>
      </c>
      <c r="K87" s="303" t="s">
        <v>20</v>
      </c>
      <c r="L87" s="303" t="s">
        <v>20</v>
      </c>
      <c r="M87" s="303" t="s">
        <v>20</v>
      </c>
      <c r="N87" s="303"/>
      <c r="O87" s="303" t="s">
        <v>20</v>
      </c>
      <c r="P87" s="303" t="s">
        <v>20</v>
      </c>
      <c r="Q87" s="303" t="s">
        <v>20</v>
      </c>
      <c r="R87" s="303"/>
      <c r="S87" s="303" t="s">
        <v>20</v>
      </c>
      <c r="T87" s="303" t="s">
        <v>20</v>
      </c>
      <c r="U87" s="303" t="s">
        <v>20</v>
      </c>
      <c r="V87" s="324"/>
      <c r="W87" s="337"/>
      <c r="X87"/>
    </row>
    <row r="88" spans="2:24" ht="19.5" customHeight="1">
      <c r="B88" s="121">
        <f t="shared" si="3"/>
        <v>81</v>
      </c>
      <c r="C88" s="359" t="s">
        <v>1651</v>
      </c>
      <c r="D88" s="358" t="s">
        <v>1652</v>
      </c>
      <c r="E88" s="358" t="s">
        <v>1350</v>
      </c>
      <c r="F88" s="276">
        <v>2020</v>
      </c>
      <c r="G88" s="122" t="s">
        <v>19</v>
      </c>
      <c r="H88" s="303" t="s">
        <v>20</v>
      </c>
      <c r="I88" s="303"/>
      <c r="J88" s="303" t="s">
        <v>20</v>
      </c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24"/>
      <c r="W88" s="337"/>
      <c r="X88"/>
    </row>
    <row r="89" spans="2:24" ht="19.5" customHeight="1">
      <c r="B89" s="121">
        <f t="shared" si="3"/>
        <v>82</v>
      </c>
      <c r="C89" s="359" t="s">
        <v>1651</v>
      </c>
      <c r="D89" s="358" t="s">
        <v>1877</v>
      </c>
      <c r="E89" s="358" t="s">
        <v>1350</v>
      </c>
      <c r="F89" s="276">
        <v>2020</v>
      </c>
      <c r="G89" s="122" t="s">
        <v>19</v>
      </c>
      <c r="H89" s="303" t="s">
        <v>20</v>
      </c>
      <c r="I89" s="303"/>
      <c r="J89" s="303" t="s">
        <v>20</v>
      </c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24"/>
      <c r="W89" s="337"/>
      <c r="X89"/>
    </row>
    <row r="90" spans="2:24" ht="19.5" customHeight="1">
      <c r="B90" s="121">
        <f t="shared" si="3"/>
        <v>83</v>
      </c>
      <c r="C90" s="359" t="s">
        <v>1651</v>
      </c>
      <c r="D90" s="358" t="s">
        <v>1876</v>
      </c>
      <c r="E90" s="358" t="s">
        <v>1350</v>
      </c>
      <c r="F90" s="276">
        <v>2020</v>
      </c>
      <c r="G90" s="122" t="s">
        <v>19</v>
      </c>
      <c r="H90" s="303" t="s">
        <v>20</v>
      </c>
      <c r="I90" s="303"/>
      <c r="J90" s="303" t="s">
        <v>20</v>
      </c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24"/>
      <c r="W90" s="337"/>
      <c r="X90"/>
    </row>
    <row r="91" spans="2:24" ht="19.5" customHeight="1">
      <c r="B91" s="121">
        <f t="shared" si="3"/>
        <v>84</v>
      </c>
      <c r="C91" s="359" t="s">
        <v>1651</v>
      </c>
      <c r="D91" s="358" t="s">
        <v>1655</v>
      </c>
      <c r="E91" s="358" t="s">
        <v>1350</v>
      </c>
      <c r="F91" s="276">
        <v>2020</v>
      </c>
      <c r="G91" s="122" t="s">
        <v>19</v>
      </c>
      <c r="H91" s="303" t="s">
        <v>20</v>
      </c>
      <c r="I91" s="303"/>
      <c r="J91" s="303" t="s">
        <v>20</v>
      </c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24"/>
      <c r="W91" s="337"/>
      <c r="X91"/>
    </row>
    <row r="92" spans="2:24" ht="19.5" customHeight="1">
      <c r="B92" s="121">
        <f>ROW()-7</f>
        <v>85</v>
      </c>
      <c r="C92" s="359" t="s">
        <v>783</v>
      </c>
      <c r="D92" s="358" t="s">
        <v>1878</v>
      </c>
      <c r="E92" s="358" t="s">
        <v>1353</v>
      </c>
      <c r="F92" s="276">
        <v>2019</v>
      </c>
      <c r="G92" s="122" t="s">
        <v>19</v>
      </c>
      <c r="H92" s="303" t="s">
        <v>20</v>
      </c>
      <c r="I92" s="303"/>
      <c r="J92" s="303" t="s">
        <v>20</v>
      </c>
      <c r="K92" s="303" t="s">
        <v>20</v>
      </c>
      <c r="L92" s="303" t="s">
        <v>20</v>
      </c>
      <c r="M92" s="303" t="s">
        <v>20</v>
      </c>
      <c r="N92" s="303"/>
      <c r="O92" s="303" t="s">
        <v>20</v>
      </c>
      <c r="P92" s="303" t="s">
        <v>20</v>
      </c>
      <c r="Q92" s="303" t="s">
        <v>20</v>
      </c>
      <c r="R92" s="303"/>
      <c r="S92" s="303" t="s">
        <v>20</v>
      </c>
      <c r="T92" s="303" t="s">
        <v>20</v>
      </c>
      <c r="U92" s="303" t="s">
        <v>20</v>
      </c>
      <c r="V92" s="324"/>
      <c r="W92" s="337"/>
      <c r="X92"/>
    </row>
    <row r="93" spans="2:24" ht="19.5" customHeight="1" thickBot="1">
      <c r="B93" s="163">
        <f>ROW()-7</f>
        <v>86</v>
      </c>
      <c r="C93" s="364" t="s">
        <v>783</v>
      </c>
      <c r="D93" s="365" t="s">
        <v>1879</v>
      </c>
      <c r="E93" s="365" t="s">
        <v>1353</v>
      </c>
      <c r="F93" s="273">
        <v>2019</v>
      </c>
      <c r="G93" s="154" t="s">
        <v>19</v>
      </c>
      <c r="H93" s="274" t="s">
        <v>20</v>
      </c>
      <c r="I93" s="274"/>
      <c r="J93" s="274" t="s">
        <v>20</v>
      </c>
      <c r="K93" s="274" t="s">
        <v>20</v>
      </c>
      <c r="L93" s="274" t="s">
        <v>20</v>
      </c>
      <c r="M93" s="274" t="s">
        <v>20</v>
      </c>
      <c r="N93" s="274"/>
      <c r="O93" s="274" t="s">
        <v>20</v>
      </c>
      <c r="P93" s="274" t="s">
        <v>20</v>
      </c>
      <c r="Q93" s="274" t="s">
        <v>20</v>
      </c>
      <c r="R93" s="274"/>
      <c r="S93" s="274" t="s">
        <v>20</v>
      </c>
      <c r="T93" s="274" t="s">
        <v>20</v>
      </c>
      <c r="U93" s="274" t="s">
        <v>20</v>
      </c>
      <c r="V93" s="325"/>
      <c r="W93" s="339"/>
      <c r="X93"/>
    </row>
    <row r="94" spans="2:24" ht="135" customHeight="1" thickBot="1">
      <c r="B94" s="135" t="s">
        <v>1</v>
      </c>
      <c r="C94" s="136" t="s">
        <v>2</v>
      </c>
      <c r="D94" s="136" t="s">
        <v>3</v>
      </c>
      <c r="E94" s="136"/>
      <c r="F94" s="136" t="s">
        <v>4</v>
      </c>
      <c r="G94" s="137" t="s">
        <v>5</v>
      </c>
      <c r="H94" s="360" t="s">
        <v>1791</v>
      </c>
      <c r="I94" s="360" t="s">
        <v>1792</v>
      </c>
      <c r="J94" s="360" t="s">
        <v>1793</v>
      </c>
      <c r="K94" s="360" t="s">
        <v>1794</v>
      </c>
      <c r="L94" s="360" t="s">
        <v>1579</v>
      </c>
      <c r="M94" s="360" t="s">
        <v>1795</v>
      </c>
      <c r="N94" s="360" t="s">
        <v>1796</v>
      </c>
      <c r="O94" s="360" t="s">
        <v>1797</v>
      </c>
      <c r="P94" s="360" t="s">
        <v>1798</v>
      </c>
      <c r="Q94" s="360" t="s">
        <v>1799</v>
      </c>
      <c r="R94" s="360" t="s">
        <v>1800</v>
      </c>
      <c r="S94" s="360" t="s">
        <v>1801</v>
      </c>
      <c r="T94" s="360" t="s">
        <v>1802</v>
      </c>
      <c r="U94" s="360" t="s">
        <v>1803</v>
      </c>
      <c r="V94" s="360" t="s">
        <v>1804</v>
      </c>
      <c r="W94" s="361" t="s">
        <v>1805</v>
      </c>
      <c r="X94"/>
    </row>
    <row r="95" spans="2:24" ht="19.5" customHeight="1">
      <c r="B95" s="118">
        <f>ROW()-8</f>
        <v>87</v>
      </c>
      <c r="C95" s="362" t="s">
        <v>783</v>
      </c>
      <c r="D95" s="363" t="s">
        <v>1882</v>
      </c>
      <c r="E95" s="363" t="s">
        <v>1398</v>
      </c>
      <c r="F95" s="366">
        <v>2021</v>
      </c>
      <c r="G95" s="119" t="s">
        <v>19</v>
      </c>
      <c r="H95" s="367" t="s">
        <v>20</v>
      </c>
      <c r="I95" s="367"/>
      <c r="J95" s="367" t="s">
        <v>20</v>
      </c>
      <c r="K95" s="367" t="s">
        <v>20</v>
      </c>
      <c r="L95" s="367" t="s">
        <v>20</v>
      </c>
      <c r="M95" s="367" t="s">
        <v>20</v>
      </c>
      <c r="N95" s="367"/>
      <c r="O95" s="367" t="s">
        <v>20</v>
      </c>
      <c r="P95" s="367" t="s">
        <v>20</v>
      </c>
      <c r="Q95" s="367" t="s">
        <v>20</v>
      </c>
      <c r="R95" s="367"/>
      <c r="S95" s="367" t="s">
        <v>20</v>
      </c>
      <c r="T95" s="367" t="s">
        <v>20</v>
      </c>
      <c r="U95" s="367" t="s">
        <v>20</v>
      </c>
      <c r="V95" s="368"/>
      <c r="W95" s="369"/>
      <c r="X95"/>
    </row>
    <row r="96" spans="2:24" ht="19.5" customHeight="1">
      <c r="B96" s="121">
        <f>ROW()-8</f>
        <v>88</v>
      </c>
      <c r="C96" s="359" t="s">
        <v>783</v>
      </c>
      <c r="D96" s="358" t="s">
        <v>1881</v>
      </c>
      <c r="E96" s="358" t="s">
        <v>1398</v>
      </c>
      <c r="F96" s="276">
        <v>2021</v>
      </c>
      <c r="G96" s="122" t="s">
        <v>19</v>
      </c>
      <c r="H96" s="303" t="s">
        <v>20</v>
      </c>
      <c r="I96" s="303"/>
      <c r="J96" s="303" t="s">
        <v>20</v>
      </c>
      <c r="K96" s="303" t="s">
        <v>20</v>
      </c>
      <c r="L96" s="303" t="s">
        <v>20</v>
      </c>
      <c r="M96" s="303" t="s">
        <v>20</v>
      </c>
      <c r="N96" s="303"/>
      <c r="O96" s="303" t="s">
        <v>20</v>
      </c>
      <c r="P96" s="303" t="s">
        <v>20</v>
      </c>
      <c r="Q96" s="303" t="s">
        <v>20</v>
      </c>
      <c r="R96" s="303"/>
      <c r="S96" s="303" t="s">
        <v>20</v>
      </c>
      <c r="T96" s="303" t="s">
        <v>20</v>
      </c>
      <c r="U96" s="303" t="s">
        <v>20</v>
      </c>
      <c r="V96" s="324"/>
      <c r="W96" s="337"/>
      <c r="X96"/>
    </row>
    <row r="97" spans="2:24" ht="19.5" customHeight="1">
      <c r="B97" s="121">
        <f t="shared" ref="B97:B116" si="4">ROW()-8</f>
        <v>89</v>
      </c>
      <c r="C97" s="359" t="s">
        <v>783</v>
      </c>
      <c r="D97" s="358" t="s">
        <v>1883</v>
      </c>
      <c r="E97" s="358" t="s">
        <v>1353</v>
      </c>
      <c r="F97" s="276">
        <v>2019</v>
      </c>
      <c r="G97" s="122" t="s">
        <v>19</v>
      </c>
      <c r="H97" s="303" t="s">
        <v>20</v>
      </c>
      <c r="I97" s="303"/>
      <c r="J97" s="303" t="s">
        <v>20</v>
      </c>
      <c r="K97" s="303" t="s">
        <v>20</v>
      </c>
      <c r="L97" s="303" t="s">
        <v>20</v>
      </c>
      <c r="M97" s="303" t="s">
        <v>20</v>
      </c>
      <c r="N97" s="303"/>
      <c r="O97" s="303" t="s">
        <v>20</v>
      </c>
      <c r="P97" s="303" t="s">
        <v>20</v>
      </c>
      <c r="Q97" s="303" t="s">
        <v>20</v>
      </c>
      <c r="R97" s="303"/>
      <c r="S97" s="303" t="s">
        <v>20</v>
      </c>
      <c r="T97" s="303" t="s">
        <v>20</v>
      </c>
      <c r="U97" s="303" t="s">
        <v>20</v>
      </c>
      <c r="V97" s="324"/>
      <c r="W97" s="337"/>
      <c r="X97"/>
    </row>
    <row r="98" spans="2:24" ht="19.5" customHeight="1">
      <c r="B98" s="121">
        <f t="shared" si="4"/>
        <v>90</v>
      </c>
      <c r="C98" s="359" t="s">
        <v>783</v>
      </c>
      <c r="D98" s="358" t="s">
        <v>1880</v>
      </c>
      <c r="E98" s="358" t="s">
        <v>1353</v>
      </c>
      <c r="F98" s="276">
        <v>2019</v>
      </c>
      <c r="G98" s="122" t="s">
        <v>19</v>
      </c>
      <c r="H98" s="303" t="s">
        <v>20</v>
      </c>
      <c r="I98" s="303"/>
      <c r="J98" s="303" t="s">
        <v>20</v>
      </c>
      <c r="K98" s="303" t="s">
        <v>20</v>
      </c>
      <c r="L98" s="303" t="s">
        <v>20</v>
      </c>
      <c r="M98" s="303" t="s">
        <v>20</v>
      </c>
      <c r="N98" s="303"/>
      <c r="O98" s="303" t="s">
        <v>20</v>
      </c>
      <c r="P98" s="303" t="s">
        <v>20</v>
      </c>
      <c r="Q98" s="303" t="s">
        <v>20</v>
      </c>
      <c r="R98" s="303"/>
      <c r="S98" s="303" t="s">
        <v>20</v>
      </c>
      <c r="T98" s="303" t="s">
        <v>20</v>
      </c>
      <c r="U98" s="303" t="s">
        <v>20</v>
      </c>
      <c r="V98" s="324"/>
      <c r="W98" s="337"/>
      <c r="X98"/>
    </row>
    <row r="99" spans="2:24" ht="19.5" customHeight="1">
      <c r="B99" s="121">
        <f t="shared" si="4"/>
        <v>91</v>
      </c>
      <c r="C99" s="359" t="s">
        <v>783</v>
      </c>
      <c r="D99" s="358" t="s">
        <v>1884</v>
      </c>
      <c r="E99" s="358" t="s">
        <v>1425</v>
      </c>
      <c r="F99" s="276">
        <v>2010</v>
      </c>
      <c r="G99" s="122" t="s">
        <v>19</v>
      </c>
      <c r="H99" s="303" t="s">
        <v>20</v>
      </c>
      <c r="I99" s="303" t="s">
        <v>20</v>
      </c>
      <c r="J99" s="303" t="s">
        <v>20</v>
      </c>
      <c r="K99" s="303"/>
      <c r="L99" s="303" t="s">
        <v>20</v>
      </c>
      <c r="M99" s="303"/>
      <c r="N99" s="303"/>
      <c r="O99" s="303"/>
      <c r="P99" s="303" t="s">
        <v>20</v>
      </c>
      <c r="Q99" s="303" t="s">
        <v>20</v>
      </c>
      <c r="R99" s="303"/>
      <c r="S99" s="303"/>
      <c r="T99" s="303"/>
      <c r="U99" s="303"/>
      <c r="V99" s="324"/>
      <c r="W99" s="337"/>
    </row>
    <row r="100" spans="2:24" ht="19.5" customHeight="1">
      <c r="B100" s="121">
        <f t="shared" si="4"/>
        <v>92</v>
      </c>
      <c r="C100" s="359" t="s">
        <v>733</v>
      </c>
      <c r="D100" s="358">
        <v>2</v>
      </c>
      <c r="E100" s="358" t="s">
        <v>1350</v>
      </c>
      <c r="F100" s="276">
        <v>2020</v>
      </c>
      <c r="G100" s="122" t="s">
        <v>19</v>
      </c>
      <c r="H100" s="303" t="s">
        <v>20</v>
      </c>
      <c r="I100" s="303"/>
      <c r="J100" s="303" t="s">
        <v>20</v>
      </c>
      <c r="K100" s="303"/>
      <c r="L100" s="303"/>
      <c r="M100" s="303"/>
      <c r="N100" s="303"/>
      <c r="O100" s="303"/>
      <c r="P100" s="303" t="s">
        <v>20</v>
      </c>
      <c r="Q100" s="303" t="s">
        <v>20</v>
      </c>
      <c r="R100" s="303"/>
      <c r="S100" s="303"/>
      <c r="T100" s="303"/>
      <c r="U100" s="303"/>
      <c r="V100" s="324"/>
      <c r="W100" s="337"/>
    </row>
    <row r="101" spans="2:24" ht="19.5" customHeight="1">
      <c r="B101" s="121">
        <f t="shared" si="4"/>
        <v>93</v>
      </c>
      <c r="C101" s="359" t="s">
        <v>733</v>
      </c>
      <c r="D101" s="358" t="s">
        <v>1260</v>
      </c>
      <c r="E101" s="358" t="s">
        <v>1350</v>
      </c>
      <c r="F101" s="276">
        <v>2020</v>
      </c>
      <c r="G101" s="122" t="s">
        <v>19</v>
      </c>
      <c r="H101" s="303" t="s">
        <v>20</v>
      </c>
      <c r="I101" s="303"/>
      <c r="J101" s="303" t="s">
        <v>20</v>
      </c>
      <c r="K101" s="303"/>
      <c r="L101" s="303"/>
      <c r="M101" s="303"/>
      <c r="N101" s="303"/>
      <c r="O101" s="303"/>
      <c r="P101" s="303" t="s">
        <v>20</v>
      </c>
      <c r="Q101" s="303" t="s">
        <v>20</v>
      </c>
      <c r="R101" s="303"/>
      <c r="S101" s="303"/>
      <c r="T101" s="303"/>
      <c r="U101" s="303"/>
      <c r="V101" s="324"/>
      <c r="W101" s="337"/>
    </row>
    <row r="102" spans="2:24" ht="19.5" customHeight="1">
      <c r="B102" s="121">
        <f t="shared" si="4"/>
        <v>94</v>
      </c>
      <c r="C102" s="359" t="s">
        <v>481</v>
      </c>
      <c r="D102" s="358" t="s">
        <v>1663</v>
      </c>
      <c r="E102" s="358" t="s">
        <v>1353</v>
      </c>
      <c r="F102" s="276">
        <v>2019</v>
      </c>
      <c r="G102" s="122" t="s">
        <v>19</v>
      </c>
      <c r="H102" s="303" t="s">
        <v>20</v>
      </c>
      <c r="I102" s="303" t="s">
        <v>20</v>
      </c>
      <c r="J102" s="303" t="s">
        <v>20</v>
      </c>
      <c r="K102" s="303" t="s">
        <v>20</v>
      </c>
      <c r="L102" s="303" t="s">
        <v>20</v>
      </c>
      <c r="M102" s="303"/>
      <c r="N102" s="303" t="s">
        <v>20</v>
      </c>
      <c r="O102" s="303" t="s">
        <v>20</v>
      </c>
      <c r="P102" s="303" t="s">
        <v>20</v>
      </c>
      <c r="Q102" s="303" t="s">
        <v>20</v>
      </c>
      <c r="R102" s="303"/>
      <c r="S102" s="303" t="s">
        <v>20</v>
      </c>
      <c r="T102" s="303" t="s">
        <v>20</v>
      </c>
      <c r="U102" s="303" t="s">
        <v>20</v>
      </c>
      <c r="V102" s="324"/>
      <c r="W102" s="337" t="s">
        <v>20</v>
      </c>
    </row>
    <row r="103" spans="2:24" ht="19.5" customHeight="1">
      <c r="B103" s="121">
        <f t="shared" si="4"/>
        <v>95</v>
      </c>
      <c r="C103" s="359" t="s">
        <v>486</v>
      </c>
      <c r="D103" s="358" t="s">
        <v>1886</v>
      </c>
      <c r="E103" s="358" t="s">
        <v>1353</v>
      </c>
      <c r="F103" s="276">
        <v>2019</v>
      </c>
      <c r="G103" s="122" t="s">
        <v>19</v>
      </c>
      <c r="H103" s="303" t="s">
        <v>20</v>
      </c>
      <c r="I103" s="303"/>
      <c r="J103" s="303" t="s">
        <v>20</v>
      </c>
      <c r="K103" s="303" t="s">
        <v>20</v>
      </c>
      <c r="L103" s="303" t="s">
        <v>20</v>
      </c>
      <c r="M103" s="303"/>
      <c r="N103" s="303"/>
      <c r="O103" s="303" t="s">
        <v>20</v>
      </c>
      <c r="P103" s="303" t="s">
        <v>20</v>
      </c>
      <c r="Q103" s="303" t="s">
        <v>20</v>
      </c>
      <c r="R103" s="303"/>
      <c r="S103" s="303" t="s">
        <v>20</v>
      </c>
      <c r="T103" s="303" t="s">
        <v>20</v>
      </c>
      <c r="U103" s="303"/>
      <c r="V103" s="324"/>
      <c r="W103" s="337" t="s">
        <v>20</v>
      </c>
    </row>
    <row r="104" spans="2:24" ht="19.5" customHeight="1">
      <c r="B104" s="121">
        <f t="shared" si="4"/>
        <v>96</v>
      </c>
      <c r="C104" s="359" t="s">
        <v>486</v>
      </c>
      <c r="D104" s="358" t="s">
        <v>1885</v>
      </c>
      <c r="E104" s="358" t="s">
        <v>1927</v>
      </c>
      <c r="F104" s="276">
        <v>2011</v>
      </c>
      <c r="G104" s="122">
        <v>2022</v>
      </c>
      <c r="H104" s="303" t="s">
        <v>20</v>
      </c>
      <c r="I104" s="303" t="s">
        <v>20</v>
      </c>
      <c r="J104" s="303" t="s">
        <v>20</v>
      </c>
      <c r="K104" s="303" t="s">
        <v>20</v>
      </c>
      <c r="L104" s="303" t="s">
        <v>20</v>
      </c>
      <c r="M104" s="303"/>
      <c r="N104" s="303"/>
      <c r="O104" s="303"/>
      <c r="P104" s="303" t="s">
        <v>20</v>
      </c>
      <c r="Q104" s="303" t="s">
        <v>20</v>
      </c>
      <c r="R104" s="303"/>
      <c r="S104" s="303"/>
      <c r="T104" s="303"/>
      <c r="U104" s="303"/>
      <c r="V104" s="324"/>
      <c r="W104" s="337"/>
    </row>
    <row r="105" spans="2:24" ht="19.5" customHeight="1">
      <c r="B105" s="121">
        <f t="shared" si="4"/>
        <v>97</v>
      </c>
      <c r="C105" s="359" t="s">
        <v>486</v>
      </c>
      <c r="D105" s="358" t="s">
        <v>1887</v>
      </c>
      <c r="E105" s="358" t="s">
        <v>1927</v>
      </c>
      <c r="F105" s="276">
        <v>2011</v>
      </c>
      <c r="G105" s="122">
        <v>2022</v>
      </c>
      <c r="H105" s="303" t="s">
        <v>20</v>
      </c>
      <c r="I105" s="303" t="s">
        <v>20</v>
      </c>
      <c r="J105" s="303" t="s">
        <v>20</v>
      </c>
      <c r="K105" s="303" t="s">
        <v>20</v>
      </c>
      <c r="L105" s="303" t="s">
        <v>20</v>
      </c>
      <c r="M105" s="303"/>
      <c r="N105" s="303"/>
      <c r="O105" s="303"/>
      <c r="P105" s="303" t="s">
        <v>20</v>
      </c>
      <c r="Q105" s="303" t="s">
        <v>20</v>
      </c>
      <c r="R105" s="303"/>
      <c r="S105" s="303"/>
      <c r="T105" s="303"/>
      <c r="U105" s="303"/>
      <c r="V105" s="324"/>
      <c r="W105" s="337"/>
    </row>
    <row r="106" spans="2:24" ht="19.5" customHeight="1">
      <c r="B106" s="121">
        <f t="shared" si="4"/>
        <v>98</v>
      </c>
      <c r="C106" s="359" t="s">
        <v>486</v>
      </c>
      <c r="D106" s="358" t="s">
        <v>515</v>
      </c>
      <c r="E106" s="358" t="s">
        <v>1367</v>
      </c>
      <c r="F106" s="276">
        <v>2018</v>
      </c>
      <c r="G106" s="122" t="s">
        <v>19</v>
      </c>
      <c r="H106" s="303" t="s">
        <v>20</v>
      </c>
      <c r="I106" s="303" t="s">
        <v>20</v>
      </c>
      <c r="J106" s="303" t="s">
        <v>20</v>
      </c>
      <c r="K106" s="303" t="s">
        <v>20</v>
      </c>
      <c r="L106" s="303" t="s">
        <v>20</v>
      </c>
      <c r="M106" s="303"/>
      <c r="N106" s="303"/>
      <c r="O106" s="303"/>
      <c r="P106" s="303" t="s">
        <v>20</v>
      </c>
      <c r="Q106" s="303" t="s">
        <v>20</v>
      </c>
      <c r="R106" s="303"/>
      <c r="S106" s="303"/>
      <c r="T106" s="303"/>
      <c r="U106" s="303"/>
      <c r="V106" s="324"/>
      <c r="W106" s="337"/>
    </row>
    <row r="107" spans="2:24" ht="19.5" customHeight="1">
      <c r="B107" s="121">
        <f t="shared" si="4"/>
        <v>99</v>
      </c>
      <c r="C107" s="359" t="s">
        <v>486</v>
      </c>
      <c r="D107" s="358" t="s">
        <v>1888</v>
      </c>
      <c r="E107" s="358" t="s">
        <v>1349</v>
      </c>
      <c r="F107" s="276">
        <v>2022</v>
      </c>
      <c r="G107" s="122" t="s">
        <v>19</v>
      </c>
      <c r="H107" s="303" t="s">
        <v>20</v>
      </c>
      <c r="I107" s="303"/>
      <c r="J107" s="303" t="s">
        <v>20</v>
      </c>
      <c r="K107" s="303" t="s">
        <v>20</v>
      </c>
      <c r="L107" s="303" t="s">
        <v>20</v>
      </c>
      <c r="M107" s="303"/>
      <c r="N107" s="303"/>
      <c r="O107" s="303" t="s">
        <v>20</v>
      </c>
      <c r="P107" s="303" t="s">
        <v>20</v>
      </c>
      <c r="Q107" s="303" t="s">
        <v>20</v>
      </c>
      <c r="R107" s="303"/>
      <c r="S107" s="303" t="s">
        <v>20</v>
      </c>
      <c r="T107" s="303" t="s">
        <v>20</v>
      </c>
      <c r="U107" s="303"/>
      <c r="V107" s="324"/>
      <c r="W107" s="337" t="s">
        <v>20</v>
      </c>
    </row>
    <row r="108" spans="2:24" ht="19.5" customHeight="1">
      <c r="B108" s="121">
        <f t="shared" si="4"/>
        <v>100</v>
      </c>
      <c r="C108" s="359" t="s">
        <v>486</v>
      </c>
      <c r="D108" s="358" t="s">
        <v>1668</v>
      </c>
      <c r="E108" s="358" t="s">
        <v>1407</v>
      </c>
      <c r="F108" s="276">
        <v>2012</v>
      </c>
      <c r="G108" s="122" t="s">
        <v>19</v>
      </c>
      <c r="H108" s="303" t="s">
        <v>20</v>
      </c>
      <c r="I108" s="303" t="s">
        <v>20</v>
      </c>
      <c r="J108" s="303" t="s">
        <v>20</v>
      </c>
      <c r="K108" s="303"/>
      <c r="L108" s="303" t="s">
        <v>20</v>
      </c>
      <c r="M108" s="303"/>
      <c r="N108" s="303"/>
      <c r="O108" s="303"/>
      <c r="P108" s="303"/>
      <c r="Q108" s="303"/>
      <c r="R108" s="303"/>
      <c r="S108" s="303"/>
      <c r="T108" s="303"/>
      <c r="U108" s="303"/>
      <c r="V108" s="324"/>
      <c r="W108" s="337"/>
    </row>
    <row r="109" spans="2:24" ht="19.5" customHeight="1">
      <c r="B109" s="121">
        <f t="shared" si="4"/>
        <v>101</v>
      </c>
      <c r="C109" s="359" t="s">
        <v>486</v>
      </c>
      <c r="D109" s="358" t="s">
        <v>1669</v>
      </c>
      <c r="E109" s="358" t="s">
        <v>1440</v>
      </c>
      <c r="F109" s="276">
        <v>2012</v>
      </c>
      <c r="G109" s="122">
        <v>2019</v>
      </c>
      <c r="H109" s="303" t="s">
        <v>20</v>
      </c>
      <c r="I109" s="303" t="s">
        <v>20</v>
      </c>
      <c r="J109" s="303" t="s">
        <v>20</v>
      </c>
      <c r="K109" s="303" t="s">
        <v>20</v>
      </c>
      <c r="L109" s="303" t="s">
        <v>20</v>
      </c>
      <c r="M109" s="303"/>
      <c r="N109" s="303"/>
      <c r="O109" s="303"/>
      <c r="P109" s="303" t="s">
        <v>20</v>
      </c>
      <c r="Q109" s="303" t="s">
        <v>20</v>
      </c>
      <c r="R109" s="303"/>
      <c r="S109" s="303"/>
      <c r="T109" s="303"/>
      <c r="U109" s="303"/>
      <c r="V109" s="324"/>
      <c r="W109" s="337"/>
    </row>
    <row r="110" spans="2:24" ht="19.5" customHeight="1">
      <c r="B110" s="121">
        <f t="shared" si="4"/>
        <v>102</v>
      </c>
      <c r="C110" s="359" t="s">
        <v>486</v>
      </c>
      <c r="D110" s="358" t="s">
        <v>1669</v>
      </c>
      <c r="E110" s="358" t="s">
        <v>1353</v>
      </c>
      <c r="F110" s="276">
        <v>2019</v>
      </c>
      <c r="G110" s="122" t="s">
        <v>19</v>
      </c>
      <c r="H110" s="303" t="s">
        <v>20</v>
      </c>
      <c r="I110" s="303"/>
      <c r="J110" s="303" t="s">
        <v>20</v>
      </c>
      <c r="K110" s="303" t="s">
        <v>20</v>
      </c>
      <c r="L110" s="303" t="s">
        <v>20</v>
      </c>
      <c r="M110" s="303"/>
      <c r="N110" s="303"/>
      <c r="O110" s="303" t="s">
        <v>20</v>
      </c>
      <c r="P110" s="303" t="s">
        <v>20</v>
      </c>
      <c r="Q110" s="303" t="s">
        <v>20</v>
      </c>
      <c r="R110" s="303"/>
      <c r="S110" s="303" t="s">
        <v>20</v>
      </c>
      <c r="T110" s="303" t="s">
        <v>20</v>
      </c>
      <c r="U110" s="303"/>
      <c r="V110" s="324"/>
      <c r="W110" s="337" t="s">
        <v>20</v>
      </c>
    </row>
    <row r="111" spans="2:24" ht="19.5" customHeight="1">
      <c r="B111" s="121">
        <f t="shared" si="4"/>
        <v>103</v>
      </c>
      <c r="C111" s="359" t="s">
        <v>542</v>
      </c>
      <c r="D111" s="358" t="s">
        <v>758</v>
      </c>
      <c r="E111" s="358" t="s">
        <v>1407</v>
      </c>
      <c r="F111" s="276">
        <v>2012</v>
      </c>
      <c r="G111" s="122" t="s">
        <v>19</v>
      </c>
      <c r="H111" s="303" t="s">
        <v>20</v>
      </c>
      <c r="I111" s="303" t="s">
        <v>20</v>
      </c>
      <c r="J111" s="303" t="s">
        <v>20</v>
      </c>
      <c r="K111" s="303"/>
      <c r="L111" s="303" t="s">
        <v>20</v>
      </c>
      <c r="M111" s="303"/>
      <c r="N111" s="303" t="s">
        <v>20</v>
      </c>
      <c r="O111" s="303" t="s">
        <v>20</v>
      </c>
      <c r="P111" s="303" t="s">
        <v>20</v>
      </c>
      <c r="Q111" s="303" t="s">
        <v>20</v>
      </c>
      <c r="R111" s="303"/>
      <c r="S111" s="303" t="s">
        <v>20</v>
      </c>
      <c r="T111" s="303" t="s">
        <v>20</v>
      </c>
      <c r="U111" s="303" t="s">
        <v>20</v>
      </c>
      <c r="V111" s="324"/>
      <c r="W111" s="337" t="s">
        <v>20</v>
      </c>
    </row>
    <row r="112" spans="2:24" ht="19.5" customHeight="1">
      <c r="B112" s="121">
        <f t="shared" si="4"/>
        <v>104</v>
      </c>
      <c r="C112" s="359" t="s">
        <v>1671</v>
      </c>
      <c r="D112" s="358" t="s">
        <v>1675</v>
      </c>
      <c r="E112" s="358" t="s">
        <v>1353</v>
      </c>
      <c r="F112" s="276">
        <v>2019</v>
      </c>
      <c r="G112" s="122" t="s">
        <v>19</v>
      </c>
      <c r="H112" s="303" t="s">
        <v>20</v>
      </c>
      <c r="I112" s="303"/>
      <c r="J112" s="303" t="s">
        <v>20</v>
      </c>
      <c r="K112" s="303"/>
      <c r="L112" s="303"/>
      <c r="M112" s="303"/>
      <c r="N112" s="303" t="s">
        <v>20</v>
      </c>
      <c r="O112" s="303" t="s">
        <v>20</v>
      </c>
      <c r="P112" s="303" t="s">
        <v>20</v>
      </c>
      <c r="Q112" s="303" t="s">
        <v>20</v>
      </c>
      <c r="R112" s="303"/>
      <c r="S112" s="303"/>
      <c r="T112" s="303" t="s">
        <v>20</v>
      </c>
      <c r="U112" s="303" t="s">
        <v>20</v>
      </c>
      <c r="V112" s="324"/>
      <c r="W112" s="337"/>
    </row>
    <row r="113" spans="2:23" ht="19.5" customHeight="1">
      <c r="B113" s="121">
        <f t="shared" si="4"/>
        <v>105</v>
      </c>
      <c r="C113" s="359" t="s">
        <v>1671</v>
      </c>
      <c r="D113" s="358" t="s">
        <v>1674</v>
      </c>
      <c r="E113" s="358" t="s">
        <v>1353</v>
      </c>
      <c r="F113" s="276">
        <v>2019</v>
      </c>
      <c r="G113" s="122" t="s">
        <v>19</v>
      </c>
      <c r="H113" s="303" t="s">
        <v>20</v>
      </c>
      <c r="I113" s="303"/>
      <c r="J113" s="303" t="s">
        <v>20</v>
      </c>
      <c r="K113" s="303"/>
      <c r="L113" s="303"/>
      <c r="M113" s="303"/>
      <c r="N113" s="303" t="s">
        <v>20</v>
      </c>
      <c r="O113" s="303" t="s">
        <v>20</v>
      </c>
      <c r="P113" s="303" t="s">
        <v>20</v>
      </c>
      <c r="Q113" s="303" t="s">
        <v>20</v>
      </c>
      <c r="R113" s="303"/>
      <c r="S113" s="303"/>
      <c r="T113" s="303" t="s">
        <v>20</v>
      </c>
      <c r="U113" s="303" t="s">
        <v>20</v>
      </c>
      <c r="V113" s="324"/>
      <c r="W113" s="337"/>
    </row>
    <row r="114" spans="2:23" ht="19.5" customHeight="1">
      <c r="B114" s="121">
        <f t="shared" si="4"/>
        <v>106</v>
      </c>
      <c r="C114" s="359" t="s">
        <v>1671</v>
      </c>
      <c r="D114" s="358" t="s">
        <v>1672</v>
      </c>
      <c r="E114" s="358" t="s">
        <v>1353</v>
      </c>
      <c r="F114" s="276">
        <v>2019</v>
      </c>
      <c r="G114" s="122" t="s">
        <v>19</v>
      </c>
      <c r="H114" s="303" t="s">
        <v>20</v>
      </c>
      <c r="I114" s="303"/>
      <c r="J114" s="303" t="s">
        <v>20</v>
      </c>
      <c r="K114" s="303"/>
      <c r="L114" s="303"/>
      <c r="M114" s="303"/>
      <c r="N114" s="303" t="s">
        <v>20</v>
      </c>
      <c r="O114" s="303" t="s">
        <v>20</v>
      </c>
      <c r="P114" s="303" t="s">
        <v>20</v>
      </c>
      <c r="Q114" s="303" t="s">
        <v>20</v>
      </c>
      <c r="R114" s="303"/>
      <c r="S114" s="303"/>
      <c r="T114" s="303" t="s">
        <v>20</v>
      </c>
      <c r="U114" s="303" t="s">
        <v>20</v>
      </c>
      <c r="V114" s="324"/>
      <c r="W114" s="337"/>
    </row>
    <row r="115" spans="2:23" ht="19.5" customHeight="1">
      <c r="B115" s="121">
        <f t="shared" si="4"/>
        <v>107</v>
      </c>
      <c r="C115" s="359" t="s">
        <v>1671</v>
      </c>
      <c r="D115" s="358" t="s">
        <v>1673</v>
      </c>
      <c r="E115" s="358" t="s">
        <v>1353</v>
      </c>
      <c r="F115" s="276">
        <v>2019</v>
      </c>
      <c r="G115" s="122" t="s">
        <v>19</v>
      </c>
      <c r="H115" s="303" t="s">
        <v>20</v>
      </c>
      <c r="I115" s="303"/>
      <c r="J115" s="303" t="s">
        <v>20</v>
      </c>
      <c r="K115" s="303"/>
      <c r="L115" s="303"/>
      <c r="M115" s="303"/>
      <c r="N115" s="303" t="s">
        <v>20</v>
      </c>
      <c r="O115" s="303" t="s">
        <v>20</v>
      </c>
      <c r="P115" s="303" t="s">
        <v>20</v>
      </c>
      <c r="Q115" s="303" t="s">
        <v>20</v>
      </c>
      <c r="R115" s="303"/>
      <c r="S115" s="303"/>
      <c r="T115" s="303" t="s">
        <v>20</v>
      </c>
      <c r="U115" s="303" t="s">
        <v>20</v>
      </c>
      <c r="V115" s="324"/>
      <c r="W115" s="337"/>
    </row>
    <row r="116" spans="2:23" ht="19.5" customHeight="1">
      <c r="B116" s="121">
        <f t="shared" si="4"/>
        <v>108</v>
      </c>
      <c r="C116" s="359" t="s">
        <v>557</v>
      </c>
      <c r="D116" s="358" t="s">
        <v>1889</v>
      </c>
      <c r="E116" s="358" t="s">
        <v>1407</v>
      </c>
      <c r="F116" s="276">
        <v>2012</v>
      </c>
      <c r="G116" s="122" t="s">
        <v>19</v>
      </c>
      <c r="H116" s="303" t="s">
        <v>20</v>
      </c>
      <c r="I116" s="303" t="s">
        <v>20</v>
      </c>
      <c r="J116" s="303" t="s">
        <v>20</v>
      </c>
      <c r="K116" s="303"/>
      <c r="L116" s="303" t="s">
        <v>20</v>
      </c>
      <c r="M116" s="303"/>
      <c r="N116" s="303" t="s">
        <v>20</v>
      </c>
      <c r="O116" s="303" t="s">
        <v>20</v>
      </c>
      <c r="P116" s="303" t="s">
        <v>20</v>
      </c>
      <c r="Q116" s="303" t="s">
        <v>20</v>
      </c>
      <c r="R116" s="303"/>
      <c r="S116" s="303" t="s">
        <v>20</v>
      </c>
      <c r="T116" s="303" t="s">
        <v>20</v>
      </c>
      <c r="U116" s="303" t="s">
        <v>20</v>
      </c>
      <c r="V116" s="324"/>
      <c r="W116" s="337" t="s">
        <v>20</v>
      </c>
    </row>
    <row r="117" spans="2:23" ht="19.5" customHeight="1" thickBot="1">
      <c r="B117" s="163">
        <f>ROW()-8</f>
        <v>109</v>
      </c>
      <c r="C117" s="364" t="s">
        <v>557</v>
      </c>
      <c r="D117" s="365" t="s">
        <v>1890</v>
      </c>
      <c r="E117" s="365" t="s">
        <v>1350</v>
      </c>
      <c r="F117" s="273">
        <v>2020</v>
      </c>
      <c r="G117" s="154" t="s">
        <v>19</v>
      </c>
      <c r="H117" s="274" t="s">
        <v>20</v>
      </c>
      <c r="I117" s="274" t="s">
        <v>20</v>
      </c>
      <c r="J117" s="274" t="s">
        <v>20</v>
      </c>
      <c r="K117" s="274"/>
      <c r="L117" s="274" t="s">
        <v>20</v>
      </c>
      <c r="M117" s="274"/>
      <c r="N117" s="274"/>
      <c r="O117" s="274"/>
      <c r="P117" s="274"/>
      <c r="Q117" s="274"/>
      <c r="R117" s="274"/>
      <c r="S117" s="274"/>
      <c r="T117" s="274"/>
      <c r="U117" s="274"/>
      <c r="V117" s="325"/>
      <c r="W117" s="339"/>
    </row>
    <row r="118" spans="2:23" ht="135" customHeight="1" thickBot="1">
      <c r="B118" s="135" t="s">
        <v>1</v>
      </c>
      <c r="C118" s="136" t="s">
        <v>2</v>
      </c>
      <c r="D118" s="136" t="s">
        <v>3</v>
      </c>
      <c r="E118" s="136"/>
      <c r="F118" s="136" t="s">
        <v>4</v>
      </c>
      <c r="G118" s="137" t="s">
        <v>5</v>
      </c>
      <c r="H118" s="360" t="s">
        <v>1791</v>
      </c>
      <c r="I118" s="360" t="s">
        <v>1792</v>
      </c>
      <c r="J118" s="360" t="s">
        <v>1793</v>
      </c>
      <c r="K118" s="360" t="s">
        <v>1794</v>
      </c>
      <c r="L118" s="360" t="s">
        <v>1579</v>
      </c>
      <c r="M118" s="360" t="s">
        <v>1795</v>
      </c>
      <c r="N118" s="360" t="s">
        <v>1796</v>
      </c>
      <c r="O118" s="360" t="s">
        <v>1797</v>
      </c>
      <c r="P118" s="360" t="s">
        <v>1798</v>
      </c>
      <c r="Q118" s="360" t="s">
        <v>1799</v>
      </c>
      <c r="R118" s="360" t="s">
        <v>1800</v>
      </c>
      <c r="S118" s="360" t="s">
        <v>1801</v>
      </c>
      <c r="T118" s="360" t="s">
        <v>1802</v>
      </c>
      <c r="U118" s="360" t="s">
        <v>1803</v>
      </c>
      <c r="V118" s="360" t="s">
        <v>1804</v>
      </c>
      <c r="W118" s="361" t="s">
        <v>1805</v>
      </c>
    </row>
    <row r="119" spans="2:23" ht="19.5" customHeight="1">
      <c r="B119" s="118">
        <f>ROW()-9</f>
        <v>110</v>
      </c>
      <c r="C119" s="362" t="s">
        <v>1110</v>
      </c>
      <c r="D119" s="363" t="s">
        <v>1892</v>
      </c>
      <c r="E119" s="363" t="s">
        <v>1368</v>
      </c>
      <c r="F119" s="366">
        <v>2014</v>
      </c>
      <c r="G119" s="119" t="s">
        <v>19</v>
      </c>
      <c r="H119" s="367" t="s">
        <v>20</v>
      </c>
      <c r="I119" s="367"/>
      <c r="J119" s="367" t="s">
        <v>20</v>
      </c>
      <c r="K119" s="367"/>
      <c r="L119" s="367" t="s">
        <v>20</v>
      </c>
      <c r="M119" s="367" t="s">
        <v>20</v>
      </c>
      <c r="N119" s="367" t="s">
        <v>20</v>
      </c>
      <c r="O119" s="367" t="s">
        <v>20</v>
      </c>
      <c r="P119" s="367" t="s">
        <v>20</v>
      </c>
      <c r="Q119" s="367" t="s">
        <v>20</v>
      </c>
      <c r="R119" s="367"/>
      <c r="S119" s="367" t="s">
        <v>20</v>
      </c>
      <c r="T119" s="367" t="s">
        <v>20</v>
      </c>
      <c r="U119" s="367" t="s">
        <v>20</v>
      </c>
      <c r="V119" s="368"/>
      <c r="W119" s="369"/>
    </row>
    <row r="120" spans="2:23" ht="19.5" customHeight="1">
      <c r="B120" s="121">
        <f>ROW()-9</f>
        <v>111</v>
      </c>
      <c r="C120" s="359" t="s">
        <v>1110</v>
      </c>
      <c r="D120" s="358" t="s">
        <v>1891</v>
      </c>
      <c r="E120" s="358" t="s">
        <v>1368</v>
      </c>
      <c r="F120" s="276">
        <v>2014</v>
      </c>
      <c r="G120" s="122" t="s">
        <v>19</v>
      </c>
      <c r="H120" s="303" t="s">
        <v>20</v>
      </c>
      <c r="I120" s="303"/>
      <c r="J120" s="303" t="s">
        <v>20</v>
      </c>
      <c r="K120" s="303"/>
      <c r="L120" s="303" t="s">
        <v>20</v>
      </c>
      <c r="M120" s="303" t="s">
        <v>20</v>
      </c>
      <c r="N120" s="303" t="s">
        <v>20</v>
      </c>
      <c r="O120" s="303" t="s">
        <v>20</v>
      </c>
      <c r="P120" s="303" t="s">
        <v>20</v>
      </c>
      <c r="Q120" s="303" t="s">
        <v>20</v>
      </c>
      <c r="R120" s="303"/>
      <c r="S120" s="303" t="s">
        <v>20</v>
      </c>
      <c r="T120" s="303" t="s">
        <v>20</v>
      </c>
      <c r="U120" s="303" t="s">
        <v>20</v>
      </c>
      <c r="V120" s="324"/>
      <c r="W120" s="337"/>
    </row>
    <row r="121" spans="2:23" ht="19.5" customHeight="1">
      <c r="B121" s="121">
        <f t="shared" ref="B121:B140" si="5">ROW()-9</f>
        <v>112</v>
      </c>
      <c r="C121" s="359" t="s">
        <v>1110</v>
      </c>
      <c r="D121" s="358" t="s">
        <v>1893</v>
      </c>
      <c r="E121" s="358" t="s">
        <v>1524</v>
      </c>
      <c r="F121" s="276">
        <v>2009</v>
      </c>
      <c r="G121" s="122">
        <v>2014</v>
      </c>
      <c r="H121" s="303" t="s">
        <v>20</v>
      </c>
      <c r="I121" s="303" t="s">
        <v>20</v>
      </c>
      <c r="J121" s="303"/>
      <c r="K121" s="303"/>
      <c r="L121" s="303" t="s">
        <v>20</v>
      </c>
      <c r="M121" s="303"/>
      <c r="N121" s="303"/>
      <c r="O121" s="303"/>
      <c r="P121" s="303"/>
      <c r="Q121" s="303"/>
      <c r="R121" s="303"/>
      <c r="S121" s="303"/>
      <c r="T121" s="303"/>
      <c r="U121" s="303"/>
      <c r="V121" s="324"/>
      <c r="W121" s="337"/>
    </row>
    <row r="122" spans="2:23" ht="19.5" customHeight="1">
      <c r="B122" s="121">
        <f t="shared" si="5"/>
        <v>113</v>
      </c>
      <c r="C122" s="359" t="s">
        <v>1681</v>
      </c>
      <c r="D122" s="358" t="s">
        <v>1682</v>
      </c>
      <c r="E122" s="358" t="s">
        <v>1345</v>
      </c>
      <c r="F122" s="276">
        <v>2017</v>
      </c>
      <c r="G122" s="122" t="s">
        <v>19</v>
      </c>
      <c r="H122" s="303" t="s">
        <v>20</v>
      </c>
      <c r="I122" s="303" t="s">
        <v>20</v>
      </c>
      <c r="J122" s="303" t="s">
        <v>20</v>
      </c>
      <c r="K122" s="303"/>
      <c r="L122" s="303" t="s">
        <v>20</v>
      </c>
      <c r="M122" s="303"/>
      <c r="N122" s="303" t="s">
        <v>20</v>
      </c>
      <c r="O122" s="303" t="s">
        <v>20</v>
      </c>
      <c r="P122" s="303" t="s">
        <v>20</v>
      </c>
      <c r="Q122" s="303" t="s">
        <v>20</v>
      </c>
      <c r="R122" s="303" t="s">
        <v>20</v>
      </c>
      <c r="S122" s="303" t="s">
        <v>20</v>
      </c>
      <c r="T122" s="303" t="s">
        <v>20</v>
      </c>
      <c r="U122" s="303" t="s">
        <v>20</v>
      </c>
      <c r="V122" s="324" t="s">
        <v>20</v>
      </c>
      <c r="W122" s="337" t="s">
        <v>20</v>
      </c>
    </row>
    <row r="123" spans="2:23" ht="19.5" customHeight="1">
      <c r="B123" s="121">
        <f t="shared" si="5"/>
        <v>114</v>
      </c>
      <c r="C123" s="359" t="s">
        <v>1681</v>
      </c>
      <c r="D123" s="358" t="s">
        <v>1683</v>
      </c>
      <c r="E123" s="358" t="s">
        <v>1407</v>
      </c>
      <c r="F123" s="276">
        <v>2012</v>
      </c>
      <c r="G123" s="122" t="s">
        <v>19</v>
      </c>
      <c r="H123" s="303" t="s">
        <v>20</v>
      </c>
      <c r="I123" s="303" t="s">
        <v>20</v>
      </c>
      <c r="J123" s="303" t="s">
        <v>20</v>
      </c>
      <c r="K123" s="303"/>
      <c r="L123" s="303"/>
      <c r="M123" s="303"/>
      <c r="N123" s="303"/>
      <c r="O123" s="303"/>
      <c r="P123" s="303"/>
      <c r="Q123" s="303" t="s">
        <v>20</v>
      </c>
      <c r="R123" s="303" t="s">
        <v>20</v>
      </c>
      <c r="S123" s="303" t="s">
        <v>20</v>
      </c>
      <c r="T123" s="303"/>
      <c r="U123" s="303"/>
      <c r="V123" s="324" t="s">
        <v>20</v>
      </c>
      <c r="W123" s="337" t="s">
        <v>20</v>
      </c>
    </row>
    <row r="124" spans="2:23" ht="19.5" customHeight="1">
      <c r="B124" s="121">
        <f t="shared" si="5"/>
        <v>115</v>
      </c>
      <c r="C124" s="359" t="s">
        <v>1681</v>
      </c>
      <c r="D124" s="358" t="s">
        <v>1684</v>
      </c>
      <c r="E124" s="358" t="s">
        <v>1366</v>
      </c>
      <c r="F124" s="276">
        <v>2016</v>
      </c>
      <c r="G124" s="122" t="s">
        <v>19</v>
      </c>
      <c r="H124" s="303" t="s">
        <v>20</v>
      </c>
      <c r="I124" s="303" t="s">
        <v>20</v>
      </c>
      <c r="J124" s="303" t="s">
        <v>20</v>
      </c>
      <c r="K124" s="303"/>
      <c r="L124" s="303"/>
      <c r="M124" s="303"/>
      <c r="N124" s="303"/>
      <c r="O124" s="303"/>
      <c r="P124" s="303"/>
      <c r="Q124" s="303" t="s">
        <v>20</v>
      </c>
      <c r="R124" s="303" t="s">
        <v>20</v>
      </c>
      <c r="S124" s="303" t="s">
        <v>20</v>
      </c>
      <c r="T124" s="303"/>
      <c r="U124" s="303"/>
      <c r="V124" s="324" t="s">
        <v>20</v>
      </c>
      <c r="W124" s="337" t="s">
        <v>20</v>
      </c>
    </row>
    <row r="125" spans="2:23" ht="19.5" customHeight="1">
      <c r="B125" s="121">
        <f t="shared" si="5"/>
        <v>116</v>
      </c>
      <c r="C125" s="359" t="s">
        <v>1681</v>
      </c>
      <c r="D125" s="358" t="s">
        <v>1685</v>
      </c>
      <c r="E125" s="358" t="s">
        <v>1350</v>
      </c>
      <c r="F125" s="276">
        <v>2020</v>
      </c>
      <c r="G125" s="122" t="s">
        <v>19</v>
      </c>
      <c r="H125" s="303" t="s">
        <v>20</v>
      </c>
      <c r="I125" s="303" t="s">
        <v>20</v>
      </c>
      <c r="J125" s="303" t="s">
        <v>20</v>
      </c>
      <c r="K125" s="303"/>
      <c r="L125" s="303" t="s">
        <v>20</v>
      </c>
      <c r="M125" s="303"/>
      <c r="N125" s="303" t="s">
        <v>20</v>
      </c>
      <c r="O125" s="303" t="s">
        <v>20</v>
      </c>
      <c r="P125" s="303" t="s">
        <v>20</v>
      </c>
      <c r="Q125" s="303" t="s">
        <v>20</v>
      </c>
      <c r="R125" s="303" t="s">
        <v>20</v>
      </c>
      <c r="S125" s="303" t="s">
        <v>20</v>
      </c>
      <c r="T125" s="303" t="s">
        <v>20</v>
      </c>
      <c r="U125" s="303" t="s">
        <v>20</v>
      </c>
      <c r="V125" s="324" t="s">
        <v>20</v>
      </c>
      <c r="W125" s="337" t="s">
        <v>20</v>
      </c>
    </row>
    <row r="126" spans="2:23" ht="19.5" customHeight="1">
      <c r="B126" s="121">
        <f t="shared" si="5"/>
        <v>117</v>
      </c>
      <c r="C126" s="359" t="s">
        <v>599</v>
      </c>
      <c r="D126" s="358" t="s">
        <v>1896</v>
      </c>
      <c r="E126" s="358" t="s">
        <v>1350</v>
      </c>
      <c r="F126" s="276">
        <v>2020</v>
      </c>
      <c r="G126" s="122" t="s">
        <v>19</v>
      </c>
      <c r="H126" s="303" t="s">
        <v>20</v>
      </c>
      <c r="I126" s="303"/>
      <c r="J126" s="303" t="s">
        <v>20</v>
      </c>
      <c r="K126" s="303"/>
      <c r="L126" s="303" t="s">
        <v>20</v>
      </c>
      <c r="M126" s="303"/>
      <c r="N126" s="303"/>
      <c r="O126" s="303"/>
      <c r="P126" s="303"/>
      <c r="Q126" s="303"/>
      <c r="R126" s="303"/>
      <c r="S126" s="303"/>
      <c r="T126" s="303"/>
      <c r="U126" s="303"/>
      <c r="V126" s="324"/>
      <c r="W126" s="337"/>
    </row>
    <row r="127" spans="2:23" ht="19.5" customHeight="1">
      <c r="B127" s="121">
        <f t="shared" si="5"/>
        <v>118</v>
      </c>
      <c r="C127" s="359" t="s">
        <v>599</v>
      </c>
      <c r="D127" s="358" t="s">
        <v>1897</v>
      </c>
      <c r="E127" s="358" t="s">
        <v>1398</v>
      </c>
      <c r="F127" s="276">
        <v>2021</v>
      </c>
      <c r="G127" s="122" t="s">
        <v>19</v>
      </c>
      <c r="H127" s="303" t="s">
        <v>20</v>
      </c>
      <c r="I127" s="303"/>
      <c r="J127" s="303" t="s">
        <v>20</v>
      </c>
      <c r="K127" s="303" t="s">
        <v>20</v>
      </c>
      <c r="L127" s="303" t="s">
        <v>20</v>
      </c>
      <c r="M127" s="303" t="s">
        <v>20</v>
      </c>
      <c r="N127" s="303"/>
      <c r="O127" s="303" t="s">
        <v>20</v>
      </c>
      <c r="P127" s="303" t="s">
        <v>20</v>
      </c>
      <c r="Q127" s="303" t="s">
        <v>20</v>
      </c>
      <c r="R127" s="303"/>
      <c r="S127" s="303" t="s">
        <v>20</v>
      </c>
      <c r="T127" s="303" t="s">
        <v>20</v>
      </c>
      <c r="U127" s="303" t="s">
        <v>20</v>
      </c>
      <c r="V127" s="324"/>
      <c r="W127" s="337"/>
    </row>
    <row r="128" spans="2:23" ht="19.5" customHeight="1">
      <c r="B128" s="121">
        <f t="shared" si="5"/>
        <v>119</v>
      </c>
      <c r="C128" s="359" t="s">
        <v>599</v>
      </c>
      <c r="D128" s="358" t="s">
        <v>1898</v>
      </c>
      <c r="E128" s="358" t="s">
        <v>1350</v>
      </c>
      <c r="F128" s="276">
        <v>2020</v>
      </c>
      <c r="G128" s="122" t="s">
        <v>19</v>
      </c>
      <c r="H128" s="303" t="s">
        <v>20</v>
      </c>
      <c r="I128" s="303"/>
      <c r="J128" s="303" t="s">
        <v>20</v>
      </c>
      <c r="K128" s="303" t="s">
        <v>20</v>
      </c>
      <c r="L128" s="303" t="s">
        <v>20</v>
      </c>
      <c r="M128" s="303" t="s">
        <v>20</v>
      </c>
      <c r="N128" s="303"/>
      <c r="O128" s="303" t="s">
        <v>20</v>
      </c>
      <c r="P128" s="303" t="s">
        <v>20</v>
      </c>
      <c r="Q128" s="303" t="s">
        <v>20</v>
      </c>
      <c r="R128" s="303"/>
      <c r="S128" s="303" t="s">
        <v>20</v>
      </c>
      <c r="T128" s="303" t="s">
        <v>20</v>
      </c>
      <c r="U128" s="303" t="s">
        <v>20</v>
      </c>
      <c r="V128" s="324"/>
      <c r="W128" s="337"/>
    </row>
    <row r="129" spans="2:23" ht="19.5" customHeight="1">
      <c r="B129" s="121">
        <f t="shared" si="5"/>
        <v>120</v>
      </c>
      <c r="C129" s="359" t="s">
        <v>599</v>
      </c>
      <c r="D129" s="358" t="s">
        <v>629</v>
      </c>
      <c r="E129" s="358" t="s">
        <v>1350</v>
      </c>
      <c r="F129" s="276">
        <v>2020</v>
      </c>
      <c r="G129" s="122" t="s">
        <v>19</v>
      </c>
      <c r="H129" s="303" t="s">
        <v>20</v>
      </c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24"/>
      <c r="W129" s="337"/>
    </row>
    <row r="130" spans="2:23" ht="19.5" customHeight="1">
      <c r="B130" s="121">
        <f t="shared" si="5"/>
        <v>121</v>
      </c>
      <c r="C130" s="359" t="s">
        <v>599</v>
      </c>
      <c r="D130" s="358" t="s">
        <v>1899</v>
      </c>
      <c r="E130" s="358" t="s">
        <v>1350</v>
      </c>
      <c r="F130" s="276">
        <v>2020</v>
      </c>
      <c r="G130" s="122" t="s">
        <v>19</v>
      </c>
      <c r="H130" s="303" t="s">
        <v>20</v>
      </c>
      <c r="I130" s="303"/>
      <c r="J130" s="303"/>
      <c r="K130" s="303"/>
      <c r="L130" s="303"/>
      <c r="M130" s="303"/>
      <c r="N130" s="303"/>
      <c r="O130" s="303"/>
      <c r="P130" s="303"/>
      <c r="Q130" s="303"/>
      <c r="R130" s="303"/>
      <c r="S130" s="303"/>
      <c r="T130" s="303"/>
      <c r="U130" s="303"/>
      <c r="V130" s="324"/>
      <c r="W130" s="337"/>
    </row>
    <row r="131" spans="2:23" ht="19.5" customHeight="1">
      <c r="B131" s="121">
        <f t="shared" si="5"/>
        <v>122</v>
      </c>
      <c r="C131" s="359" t="s">
        <v>631</v>
      </c>
      <c r="D131" s="358" t="s">
        <v>1871</v>
      </c>
      <c r="E131" s="358" t="s">
        <v>1350</v>
      </c>
      <c r="F131" s="276">
        <v>2020</v>
      </c>
      <c r="G131" s="122" t="s">
        <v>19</v>
      </c>
      <c r="H131" s="303" t="s">
        <v>20</v>
      </c>
      <c r="I131" s="303"/>
      <c r="J131" s="303" t="s">
        <v>20</v>
      </c>
      <c r="K131" s="303" t="s">
        <v>20</v>
      </c>
      <c r="L131" s="303" t="s">
        <v>20</v>
      </c>
      <c r="M131" s="303" t="s">
        <v>20</v>
      </c>
      <c r="N131" s="303"/>
      <c r="O131" s="303" t="s">
        <v>20</v>
      </c>
      <c r="P131" s="303" t="s">
        <v>20</v>
      </c>
      <c r="Q131" s="303" t="s">
        <v>20</v>
      </c>
      <c r="R131" s="303"/>
      <c r="S131" s="303" t="s">
        <v>20</v>
      </c>
      <c r="T131" s="303" t="s">
        <v>20</v>
      </c>
      <c r="U131" s="303" t="s">
        <v>20</v>
      </c>
      <c r="V131" s="324"/>
      <c r="W131" s="337"/>
    </row>
    <row r="132" spans="2:23" ht="19.5" customHeight="1">
      <c r="B132" s="121">
        <f t="shared" si="5"/>
        <v>123</v>
      </c>
      <c r="C132" s="359" t="s">
        <v>631</v>
      </c>
      <c r="D132" s="358" t="s">
        <v>1872</v>
      </c>
      <c r="E132" s="358" t="s">
        <v>1350</v>
      </c>
      <c r="F132" s="276">
        <v>2020</v>
      </c>
      <c r="G132" s="122" t="s">
        <v>19</v>
      </c>
      <c r="H132" s="303" t="s">
        <v>20</v>
      </c>
      <c r="I132" s="303"/>
      <c r="J132" s="303" t="s">
        <v>20</v>
      </c>
      <c r="K132" s="303" t="s">
        <v>20</v>
      </c>
      <c r="L132" s="303" t="s">
        <v>20</v>
      </c>
      <c r="M132" s="303" t="s">
        <v>20</v>
      </c>
      <c r="N132" s="303"/>
      <c r="O132" s="303" t="s">
        <v>20</v>
      </c>
      <c r="P132" s="303" t="s">
        <v>20</v>
      </c>
      <c r="Q132" s="303" t="s">
        <v>20</v>
      </c>
      <c r="R132" s="303"/>
      <c r="S132" s="303" t="s">
        <v>20</v>
      </c>
      <c r="T132" s="303" t="s">
        <v>20</v>
      </c>
      <c r="U132" s="303" t="s">
        <v>20</v>
      </c>
      <c r="V132" s="324"/>
      <c r="W132" s="337"/>
    </row>
    <row r="133" spans="2:23" ht="19.5" customHeight="1">
      <c r="B133" s="121">
        <f t="shared" si="5"/>
        <v>124</v>
      </c>
      <c r="C133" s="359" t="s">
        <v>631</v>
      </c>
      <c r="D133" s="358" t="s">
        <v>1875</v>
      </c>
      <c r="E133" s="358" t="s">
        <v>1350</v>
      </c>
      <c r="F133" s="276">
        <v>2020</v>
      </c>
      <c r="G133" s="122" t="s">
        <v>19</v>
      </c>
      <c r="H133" s="303" t="s">
        <v>20</v>
      </c>
      <c r="I133" s="303"/>
      <c r="J133" s="303" t="s">
        <v>20</v>
      </c>
      <c r="K133" s="303" t="s">
        <v>20</v>
      </c>
      <c r="L133" s="303" t="s">
        <v>20</v>
      </c>
      <c r="M133" s="303" t="s">
        <v>20</v>
      </c>
      <c r="N133" s="303"/>
      <c r="O133" s="303" t="s">
        <v>20</v>
      </c>
      <c r="P133" s="303" t="s">
        <v>20</v>
      </c>
      <c r="Q133" s="303" t="s">
        <v>20</v>
      </c>
      <c r="R133" s="303"/>
      <c r="S133" s="303" t="s">
        <v>20</v>
      </c>
      <c r="T133" s="303" t="s">
        <v>20</v>
      </c>
      <c r="U133" s="303" t="s">
        <v>20</v>
      </c>
      <c r="V133" s="324"/>
      <c r="W133" s="337"/>
    </row>
    <row r="134" spans="2:23" ht="19.5" customHeight="1">
      <c r="B134" s="121">
        <f t="shared" si="5"/>
        <v>125</v>
      </c>
      <c r="C134" s="359" t="s">
        <v>631</v>
      </c>
      <c r="D134" s="358" t="s">
        <v>1870</v>
      </c>
      <c r="E134" s="358" t="s">
        <v>1398</v>
      </c>
      <c r="F134" s="276">
        <v>2021</v>
      </c>
      <c r="G134" s="122" t="s">
        <v>19</v>
      </c>
      <c r="H134" s="303" t="s">
        <v>20</v>
      </c>
      <c r="I134" s="303"/>
      <c r="J134" s="303" t="s">
        <v>20</v>
      </c>
      <c r="K134" s="303" t="s">
        <v>20</v>
      </c>
      <c r="L134" s="303" t="s">
        <v>20</v>
      </c>
      <c r="M134" s="303" t="s">
        <v>20</v>
      </c>
      <c r="N134" s="303"/>
      <c r="O134" s="303" t="s">
        <v>20</v>
      </c>
      <c r="P134" s="303" t="s">
        <v>20</v>
      </c>
      <c r="Q134" s="303" t="s">
        <v>20</v>
      </c>
      <c r="R134" s="303"/>
      <c r="S134" s="303" t="s">
        <v>20</v>
      </c>
      <c r="T134" s="303" t="s">
        <v>20</v>
      </c>
      <c r="U134" s="303" t="s">
        <v>20</v>
      </c>
      <c r="V134" s="324"/>
      <c r="W134" s="337"/>
    </row>
    <row r="135" spans="2:23" ht="19.5" customHeight="1">
      <c r="B135" s="121">
        <f t="shared" si="5"/>
        <v>126</v>
      </c>
      <c r="C135" s="359" t="s">
        <v>632</v>
      </c>
      <c r="D135" s="358" t="s">
        <v>1900</v>
      </c>
      <c r="E135" s="358" t="s">
        <v>1345</v>
      </c>
      <c r="F135" s="276">
        <v>2017</v>
      </c>
      <c r="G135" s="122" t="s">
        <v>19</v>
      </c>
      <c r="H135" s="303" t="s">
        <v>20</v>
      </c>
      <c r="I135" s="303" t="s">
        <v>20</v>
      </c>
      <c r="J135" s="303" t="s">
        <v>20</v>
      </c>
      <c r="K135" s="303"/>
      <c r="L135" s="303" t="s">
        <v>20</v>
      </c>
      <c r="M135" s="303" t="s">
        <v>20</v>
      </c>
      <c r="N135" s="303" t="s">
        <v>20</v>
      </c>
      <c r="O135" s="303" t="s">
        <v>20</v>
      </c>
      <c r="P135" s="303" t="s">
        <v>20</v>
      </c>
      <c r="Q135" s="303" t="s">
        <v>20</v>
      </c>
      <c r="R135" s="303"/>
      <c r="S135" s="303" t="s">
        <v>20</v>
      </c>
      <c r="T135" s="303" t="s">
        <v>20</v>
      </c>
      <c r="U135" s="303" t="s">
        <v>20</v>
      </c>
      <c r="V135" s="324"/>
      <c r="W135" s="337" t="s">
        <v>20</v>
      </c>
    </row>
    <row r="136" spans="2:23" ht="19.5" customHeight="1">
      <c r="B136" s="121">
        <f t="shared" si="5"/>
        <v>127</v>
      </c>
      <c r="C136" s="359" t="s">
        <v>632</v>
      </c>
      <c r="D136" s="358" t="s">
        <v>1901</v>
      </c>
      <c r="E136" s="358" t="s">
        <v>1356</v>
      </c>
      <c r="F136" s="276">
        <v>2012</v>
      </c>
      <c r="G136" s="122">
        <v>2020</v>
      </c>
      <c r="H136" s="303" t="s">
        <v>20</v>
      </c>
      <c r="I136" s="303" t="s">
        <v>20</v>
      </c>
      <c r="J136" s="303" t="s">
        <v>20</v>
      </c>
      <c r="K136" s="303"/>
      <c r="L136" s="303" t="s">
        <v>20</v>
      </c>
      <c r="M136" s="303"/>
      <c r="N136" s="303" t="s">
        <v>20</v>
      </c>
      <c r="O136" s="303" t="s">
        <v>20</v>
      </c>
      <c r="P136" s="303" t="s">
        <v>20</v>
      </c>
      <c r="Q136" s="303" t="s">
        <v>20</v>
      </c>
      <c r="R136" s="303"/>
      <c r="S136" s="303" t="s">
        <v>20</v>
      </c>
      <c r="T136" s="303" t="s">
        <v>20</v>
      </c>
      <c r="U136" s="303" t="s">
        <v>20</v>
      </c>
      <c r="V136" s="324"/>
      <c r="W136" s="337" t="s">
        <v>20</v>
      </c>
    </row>
    <row r="137" spans="2:23" ht="19.5" customHeight="1">
      <c r="B137" s="121">
        <f t="shared" si="5"/>
        <v>128</v>
      </c>
      <c r="C137" s="359" t="s">
        <v>632</v>
      </c>
      <c r="D137" s="358" t="s">
        <v>1902</v>
      </c>
      <c r="E137" s="358" t="s">
        <v>1407</v>
      </c>
      <c r="F137" s="276">
        <v>2012</v>
      </c>
      <c r="G137" s="122" t="s">
        <v>19</v>
      </c>
      <c r="H137" s="303" t="s">
        <v>20</v>
      </c>
      <c r="I137" s="303" t="s">
        <v>20</v>
      </c>
      <c r="J137" s="303" t="s">
        <v>20</v>
      </c>
      <c r="K137" s="303"/>
      <c r="L137" s="303" t="s">
        <v>20</v>
      </c>
      <c r="M137" s="303"/>
      <c r="N137" s="303" t="s">
        <v>20</v>
      </c>
      <c r="O137" s="303" t="s">
        <v>20</v>
      </c>
      <c r="P137" s="303" t="s">
        <v>20</v>
      </c>
      <c r="Q137" s="303" t="s">
        <v>20</v>
      </c>
      <c r="R137" s="303"/>
      <c r="S137" s="303" t="s">
        <v>20</v>
      </c>
      <c r="T137" s="303" t="s">
        <v>20</v>
      </c>
      <c r="U137" s="303" t="s">
        <v>20</v>
      </c>
      <c r="V137" s="324"/>
      <c r="W137" s="337" t="s">
        <v>20</v>
      </c>
    </row>
    <row r="138" spans="2:23" ht="19.5" customHeight="1">
      <c r="B138" s="121">
        <f t="shared" si="5"/>
        <v>129</v>
      </c>
      <c r="C138" s="359" t="s">
        <v>632</v>
      </c>
      <c r="D138" s="358" t="s">
        <v>1903</v>
      </c>
      <c r="E138" s="358" t="s">
        <v>1353</v>
      </c>
      <c r="F138" s="276">
        <v>2019</v>
      </c>
      <c r="G138" s="122" t="s">
        <v>19</v>
      </c>
      <c r="H138" s="303" t="s">
        <v>20</v>
      </c>
      <c r="I138" s="303" t="s">
        <v>20</v>
      </c>
      <c r="J138" s="303" t="s">
        <v>20</v>
      </c>
      <c r="K138" s="303"/>
      <c r="L138" s="303" t="s">
        <v>20</v>
      </c>
      <c r="M138" s="303"/>
      <c r="N138" s="303" t="s">
        <v>20</v>
      </c>
      <c r="O138" s="303" t="s">
        <v>20</v>
      </c>
      <c r="P138" s="303" t="s">
        <v>20</v>
      </c>
      <c r="Q138" s="303" t="s">
        <v>20</v>
      </c>
      <c r="R138" s="303" t="s">
        <v>20</v>
      </c>
      <c r="S138" s="303" t="s">
        <v>20</v>
      </c>
      <c r="T138" s="303" t="s">
        <v>20</v>
      </c>
      <c r="U138" s="303" t="s">
        <v>20</v>
      </c>
      <c r="V138" s="324"/>
      <c r="W138" s="337" t="s">
        <v>20</v>
      </c>
    </row>
    <row r="139" spans="2:23" ht="19.5" customHeight="1">
      <c r="B139" s="121">
        <f t="shared" si="5"/>
        <v>130</v>
      </c>
      <c r="C139" s="359" t="s">
        <v>632</v>
      </c>
      <c r="D139" s="358" t="s">
        <v>1904</v>
      </c>
      <c r="E139" s="358" t="s">
        <v>1350</v>
      </c>
      <c r="F139" s="276">
        <v>2020</v>
      </c>
      <c r="G139" s="122" t="s">
        <v>19</v>
      </c>
      <c r="H139" s="303" t="s">
        <v>20</v>
      </c>
      <c r="I139" s="303" t="s">
        <v>20</v>
      </c>
      <c r="J139" s="303" t="s">
        <v>20</v>
      </c>
      <c r="K139" s="303"/>
      <c r="L139" s="303" t="s">
        <v>20</v>
      </c>
      <c r="M139" s="303"/>
      <c r="N139" s="303"/>
      <c r="O139" s="303"/>
      <c r="P139" s="303"/>
      <c r="Q139" s="303"/>
      <c r="R139" s="303"/>
      <c r="S139" s="303"/>
      <c r="T139" s="303"/>
      <c r="U139" s="303"/>
      <c r="V139" s="324"/>
      <c r="W139" s="337"/>
    </row>
    <row r="140" spans="2:23" ht="19.5" customHeight="1">
      <c r="B140" s="121">
        <f t="shared" si="5"/>
        <v>131</v>
      </c>
      <c r="C140" s="359" t="s">
        <v>632</v>
      </c>
      <c r="D140" s="358" t="s">
        <v>1905</v>
      </c>
      <c r="E140" s="358" t="s">
        <v>1350</v>
      </c>
      <c r="F140" s="276">
        <v>2020</v>
      </c>
      <c r="G140" s="122" t="s">
        <v>19</v>
      </c>
      <c r="H140" s="303" t="s">
        <v>20</v>
      </c>
      <c r="I140" s="303" t="s">
        <v>20</v>
      </c>
      <c r="J140" s="303" t="s">
        <v>20</v>
      </c>
      <c r="K140" s="303"/>
      <c r="L140" s="303" t="s">
        <v>20</v>
      </c>
      <c r="M140" s="303"/>
      <c r="N140" s="303"/>
      <c r="O140" s="303"/>
      <c r="P140" s="303"/>
      <c r="Q140" s="303"/>
      <c r="R140" s="303"/>
      <c r="S140" s="303"/>
      <c r="T140" s="303"/>
      <c r="U140" s="303"/>
      <c r="V140" s="324"/>
      <c r="W140" s="337"/>
    </row>
    <row r="141" spans="2:23" ht="19.5" customHeight="1" thickBot="1">
      <c r="B141" s="163">
        <f>ROW()-9</f>
        <v>132</v>
      </c>
      <c r="C141" s="364" t="s">
        <v>632</v>
      </c>
      <c r="D141" s="365" t="s">
        <v>1906</v>
      </c>
      <c r="E141" s="365" t="s">
        <v>1489</v>
      </c>
      <c r="F141" s="273">
        <v>2023</v>
      </c>
      <c r="G141" s="154" t="s">
        <v>19</v>
      </c>
      <c r="H141" s="274" t="s">
        <v>20</v>
      </c>
      <c r="I141" s="274" t="s">
        <v>20</v>
      </c>
      <c r="J141" s="274" t="s">
        <v>20</v>
      </c>
      <c r="K141" s="274"/>
      <c r="L141" s="274" t="s">
        <v>20</v>
      </c>
      <c r="M141" s="274"/>
      <c r="N141" s="274" t="s">
        <v>20</v>
      </c>
      <c r="O141" s="274" t="s">
        <v>20</v>
      </c>
      <c r="P141" s="274" t="s">
        <v>20</v>
      </c>
      <c r="Q141" s="274" t="s">
        <v>20</v>
      </c>
      <c r="R141" s="274" t="s">
        <v>20</v>
      </c>
      <c r="S141" s="274" t="s">
        <v>20</v>
      </c>
      <c r="T141" s="274" t="s">
        <v>20</v>
      </c>
      <c r="U141" s="274" t="s">
        <v>20</v>
      </c>
      <c r="V141" s="325"/>
      <c r="W141" s="339" t="s">
        <v>20</v>
      </c>
    </row>
    <row r="142" spans="2:23" ht="135" customHeight="1" thickBot="1">
      <c r="B142" s="135" t="s">
        <v>1</v>
      </c>
      <c r="C142" s="136" t="s">
        <v>2</v>
      </c>
      <c r="D142" s="136" t="s">
        <v>3</v>
      </c>
      <c r="E142" s="136"/>
      <c r="F142" s="136" t="s">
        <v>4</v>
      </c>
      <c r="G142" s="137" t="s">
        <v>5</v>
      </c>
      <c r="H142" s="360" t="s">
        <v>1791</v>
      </c>
      <c r="I142" s="360" t="s">
        <v>1792</v>
      </c>
      <c r="J142" s="360" t="s">
        <v>1793</v>
      </c>
      <c r="K142" s="360" t="s">
        <v>1794</v>
      </c>
      <c r="L142" s="360" t="s">
        <v>1579</v>
      </c>
      <c r="M142" s="360" t="s">
        <v>1795</v>
      </c>
      <c r="N142" s="360" t="s">
        <v>1796</v>
      </c>
      <c r="O142" s="360" t="s">
        <v>1797</v>
      </c>
      <c r="P142" s="360" t="s">
        <v>1798</v>
      </c>
      <c r="Q142" s="360" t="s">
        <v>1799</v>
      </c>
      <c r="R142" s="360" t="s">
        <v>1800</v>
      </c>
      <c r="S142" s="360" t="s">
        <v>1801</v>
      </c>
      <c r="T142" s="360" t="s">
        <v>1802</v>
      </c>
      <c r="U142" s="360" t="s">
        <v>1803</v>
      </c>
      <c r="V142" s="360" t="s">
        <v>1804</v>
      </c>
      <c r="W142" s="361" t="s">
        <v>1805</v>
      </c>
    </row>
    <row r="143" spans="2:23" ht="19.5" customHeight="1">
      <c r="B143" s="118">
        <f>ROW()-10</f>
        <v>133</v>
      </c>
      <c r="C143" s="362" t="s">
        <v>632</v>
      </c>
      <c r="D143" s="370" t="s">
        <v>1907</v>
      </c>
      <c r="E143" s="366" t="s">
        <v>1349</v>
      </c>
      <c r="F143" s="366">
        <v>2022</v>
      </c>
      <c r="G143" s="119" t="s">
        <v>19</v>
      </c>
      <c r="H143" s="367" t="s">
        <v>20</v>
      </c>
      <c r="I143" s="367" t="s">
        <v>20</v>
      </c>
      <c r="J143" s="367" t="s">
        <v>20</v>
      </c>
      <c r="K143" s="367"/>
      <c r="L143" s="367" t="s">
        <v>20</v>
      </c>
      <c r="M143" s="367"/>
      <c r="N143" s="367"/>
      <c r="O143" s="367"/>
      <c r="P143" s="367"/>
      <c r="Q143" s="367"/>
      <c r="R143" s="367"/>
      <c r="S143" s="367"/>
      <c r="T143" s="367"/>
      <c r="U143" s="367"/>
      <c r="V143" s="368"/>
      <c r="W143" s="369"/>
    </row>
    <row r="144" spans="2:23" ht="19.5" customHeight="1">
      <c r="B144" s="121">
        <f>ROW()-10</f>
        <v>134</v>
      </c>
      <c r="C144" s="276" t="s">
        <v>692</v>
      </c>
      <c r="D144" s="260" t="s">
        <v>1328</v>
      </c>
      <c r="E144" s="276" t="s">
        <v>1353</v>
      </c>
      <c r="F144" s="276">
        <v>2019</v>
      </c>
      <c r="G144" s="122" t="s">
        <v>19</v>
      </c>
      <c r="H144" s="303" t="s">
        <v>20</v>
      </c>
      <c r="I144" s="303"/>
      <c r="J144" s="303" t="s">
        <v>20</v>
      </c>
      <c r="K144" s="303"/>
      <c r="L144" s="303" t="s">
        <v>20</v>
      </c>
      <c r="M144" s="303"/>
      <c r="N144" s="303"/>
      <c r="O144" s="303"/>
      <c r="P144" s="303"/>
      <c r="Q144" s="303" t="s">
        <v>20</v>
      </c>
      <c r="R144" s="303"/>
      <c r="S144" s="303"/>
      <c r="T144" s="303"/>
      <c r="U144" s="303"/>
      <c r="V144" s="324"/>
      <c r="W144" s="337"/>
    </row>
    <row r="145" spans="2:23" ht="19.5" customHeight="1" thickBot="1">
      <c r="B145" s="163">
        <f>ROW()-10</f>
        <v>135</v>
      </c>
      <c r="C145" s="273" t="s">
        <v>692</v>
      </c>
      <c r="D145" s="272" t="s">
        <v>1325</v>
      </c>
      <c r="E145" s="273" t="s">
        <v>1353</v>
      </c>
      <c r="F145" s="273">
        <v>2019</v>
      </c>
      <c r="G145" s="272" t="s">
        <v>19</v>
      </c>
      <c r="H145" s="274" t="s">
        <v>20</v>
      </c>
      <c r="I145" s="274"/>
      <c r="J145" s="274" t="s">
        <v>20</v>
      </c>
      <c r="K145" s="274"/>
      <c r="L145" s="274" t="s">
        <v>20</v>
      </c>
      <c r="M145" s="274"/>
      <c r="N145" s="274"/>
      <c r="O145" s="274"/>
      <c r="P145" s="274"/>
      <c r="Q145" s="274" t="s">
        <v>20</v>
      </c>
      <c r="R145" s="274"/>
      <c r="S145" s="274"/>
      <c r="T145" s="274"/>
      <c r="U145" s="274"/>
      <c r="V145" s="325"/>
      <c r="W145" s="339"/>
    </row>
    <row r="148" spans="2:23">
      <c r="G148" s="275" t="s">
        <v>20</v>
      </c>
      <c r="H148" s="421" t="s">
        <v>1694</v>
      </c>
      <c r="I148" s="421"/>
      <c r="J148" s="421"/>
      <c r="K148" s="421"/>
      <c r="L148" s="421"/>
      <c r="M148" s="421"/>
      <c r="N148" s="421"/>
      <c r="O148" s="421"/>
      <c r="P148" s="421"/>
      <c r="Q148" s="421"/>
      <c r="R148" s="421"/>
      <c r="S148" s="421"/>
      <c r="T148" s="421"/>
      <c r="U148" s="421"/>
      <c r="V148" s="421"/>
      <c r="W148" s="421"/>
    </row>
    <row r="149" spans="2:23">
      <c r="G149" s="275"/>
      <c r="H149" s="421" t="s">
        <v>1695</v>
      </c>
      <c r="I149" s="421"/>
      <c r="J149" s="421"/>
      <c r="K149" s="421"/>
      <c r="L149" s="421"/>
      <c r="M149" s="421"/>
      <c r="N149" s="421"/>
      <c r="O149" s="421"/>
      <c r="P149" s="421"/>
      <c r="Q149" s="421"/>
      <c r="R149" s="421"/>
      <c r="S149" s="421"/>
      <c r="T149" s="421"/>
      <c r="U149" s="421"/>
      <c r="V149" s="421"/>
      <c r="W149" s="421"/>
    </row>
    <row r="150" spans="2:23"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</row>
    <row r="151" spans="2:23"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</row>
    <row r="179" spans="7:23"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</row>
    <row r="180" spans="7:23"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</row>
  </sheetData>
  <autoFilter ref="B4:W145" xr:uid="{DB3709B0-46F1-4C30-8F73-9218126AE0CB}"/>
  <mergeCells count="6">
    <mergeCell ref="H149:W149"/>
    <mergeCell ref="B2:P2"/>
    <mergeCell ref="Q2:W2"/>
    <mergeCell ref="B1:W1"/>
    <mergeCell ref="B3:W3"/>
    <mergeCell ref="H148:W148"/>
  </mergeCells>
  <conditionalFormatting sqref="H4:W145 G148:G149">
    <cfRule type="cellIs" dxfId="72" priority="1" operator="equal">
      <formula>0</formula>
    </cfRule>
    <cfRule type="cellIs" dxfId="71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310c37-f1fa-44d3-ade9-09b74e866ea5" xsi:nil="true"/>
    <lcf76f155ced4ddcb4097134ff3c332f xmlns="4f874a35-0cc6-4f88-8a90-4c43bdae94d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20C0657F43E24E8308CE21AAC46ECE" ma:contentTypeVersion="16" ma:contentTypeDescription="Create a new document." ma:contentTypeScope="" ma:versionID="bbe92f283893311e6c6810365ed495c2">
  <xsd:schema xmlns:xsd="http://www.w3.org/2001/XMLSchema" xmlns:xs="http://www.w3.org/2001/XMLSchema" xmlns:p="http://schemas.microsoft.com/office/2006/metadata/properties" xmlns:ns2="4f874a35-0cc6-4f88-8a90-4c43bdae94da" xmlns:ns3="08310c37-f1fa-44d3-ade9-09b74e866ea5" targetNamespace="http://schemas.microsoft.com/office/2006/metadata/properties" ma:root="true" ma:fieldsID="0f37754dfbc41a9bbda2fae10056a2cd" ns2:_="" ns3:_="">
    <xsd:import namespace="4f874a35-0cc6-4f88-8a90-4c43bdae94da"/>
    <xsd:import namespace="08310c37-f1fa-44d3-ade9-09b74e866e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74a35-0cc6-4f88-8a90-4c43bdae94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7e772af-8904-473e-9e4e-9a76500c75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310c37-f1fa-44d3-ade9-09b74e866ea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621fedd-8839-4ae7-be10-786acab04861}" ma:internalName="TaxCatchAll" ma:showField="CatchAllData" ma:web="08310c37-f1fa-44d3-ade9-09b74e866e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1E2147-9443-44D2-9789-000820F47CD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EE8E3D-4047-45FB-BD2E-E4C46EC3F7EB}">
  <ds:schemaRefs>
    <ds:schemaRef ds:uri="http://schemas.microsoft.com/office/2006/metadata/properties"/>
    <ds:schemaRef ds:uri="http://schemas.microsoft.com/office/infopath/2007/PartnerControls"/>
    <ds:schemaRef ds:uri="08310c37-f1fa-44d3-ade9-09b74e866ea5"/>
    <ds:schemaRef ds:uri="4f874a35-0cc6-4f88-8a90-4c43bdae94da"/>
  </ds:schemaRefs>
</ds:datastoreItem>
</file>

<file path=customXml/itemProps3.xml><?xml version="1.0" encoding="utf-8"?>
<ds:datastoreItem xmlns:ds="http://schemas.openxmlformats.org/officeDocument/2006/customXml" ds:itemID="{0C9E9482-F367-4AB8-8EDB-5B1BD91956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74a35-0cc6-4f88-8a90-4c43bdae94da"/>
    <ds:schemaRef ds:uri="08310c37-f1fa-44d3-ade9-09b74e866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Supported List (2)</vt:lpstr>
      <vt:lpstr>OBD Experts</vt:lpstr>
      <vt:lpstr>2023.01.09 FMx003 BACK-UP</vt:lpstr>
      <vt:lpstr>2024.10.01 FMx003 BACK-UP</vt:lpstr>
      <vt:lpstr>2023.03.18 FMx003 FMX001 FMX EV</vt:lpstr>
      <vt:lpstr>2025.03.26 FMx003</vt:lpstr>
      <vt:lpstr>2025.07.03 EV</vt:lpstr>
      <vt:lpstr>2025.03.25 FMx003 FMx001 FMX00A</vt:lpstr>
      <vt:lpstr>2024.09.23 FMx003 FMx001 FMx00A</vt:lpstr>
      <vt:lpstr>2024.03.18 FMx003</vt:lpstr>
      <vt:lpstr>2023.10.09 FMx001 FMx00A</vt:lpstr>
      <vt:lpstr>Legend</vt:lpstr>
      <vt:lpstr>003</vt:lpstr>
      <vt:lpstr>2022.11.16 FMx003</vt:lpstr>
      <vt:lpstr>001</vt:lpstr>
      <vt:lpstr>Sheet2</vt:lpstr>
      <vt:lpstr>2023.01.09 FMx001 Back-up</vt:lpstr>
      <vt:lpstr>2022.12.01 FMx001</vt:lpstr>
      <vt:lpstr>2022.08.08 FMx003</vt:lpstr>
      <vt:lpstr>2022.08.08 FMx001</vt:lpstr>
      <vt:lpstr>2022.08.08 FMx003 EV</vt:lpstr>
      <vt:lpstr>2022.08.08 FMx001 EV</vt:lpstr>
      <vt:lpstr>---</vt:lpstr>
      <vt:lpstr>2022.05.25 FMx001</vt:lpstr>
      <vt:lpstr>2022.05.11 FULL</vt:lpstr>
      <vt:lpstr>2022.05.11</vt:lpstr>
      <vt:lpstr>2022.03.01</vt:lpstr>
      <vt:lpstr>2021.12.01</vt:lpstr>
      <vt:lpstr>2021.09.24</vt:lpstr>
      <vt:lpstr>2021.07.28</vt:lpstr>
      <vt:lpstr>2021.05.25</vt:lpstr>
      <vt:lpstr>2021.03.22</vt:lpstr>
      <vt:lpstr>Roadmap 2021.04.02</vt:lpstr>
      <vt:lpstr>SVARBU!</vt:lpstr>
      <vt:lpstr> 2021.02.19</vt:lpstr>
      <vt:lpstr> 2020.02.19 (su tested)</vt:lpstr>
      <vt:lpstr>2020.12.21</vt:lpstr>
      <vt:lpstr>2020.11.19</vt:lpstr>
      <vt:lpstr>2020.11.03</vt:lpstr>
      <vt:lpstr>2020.09.30</vt:lpstr>
      <vt:lpstr>2020.09.21</vt:lpstr>
      <vt:lpstr>2020.05.19</vt:lpstr>
      <vt:lpstr>Tested - 2020.05.12</vt:lpstr>
      <vt:lpstr>2020.05.07</vt:lpstr>
      <vt:lpstr>2020.05.05</vt:lpstr>
      <vt:lpstr>Tested - 2020.05.05</vt:lpstr>
      <vt:lpstr>Back-up 03.20</vt:lpstr>
      <vt:lpstr>Kainynas EUR Back-up 03.18</vt:lpstr>
      <vt:lpstr>Back-up 03.17</vt:lpstr>
      <vt:lpstr>EV</vt:lpstr>
      <vt:lpstr>EV 2022.03.01 (2)</vt:lpstr>
      <vt:lpstr>EV 2022.03.01</vt:lpstr>
      <vt:lpstr>BACK-UP 09.24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Donatas Zinkevičius</dc:creator>
  <cp:keywords/>
  <dc:description/>
  <cp:lastModifiedBy>Paulius Sakalauskas</cp:lastModifiedBy>
  <cp:revision/>
  <dcterms:created xsi:type="dcterms:W3CDTF">2015-06-05T18:17:20Z</dcterms:created>
  <dcterms:modified xsi:type="dcterms:W3CDTF">2026-03-03T12:59:05Z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0x0101002120C0657F43E24E8308CE21AAC46ECE</vt:lpwstr>
  </property>
  <property fmtid="{D5CDD505-2E9C-101B-9397-08002B2CF9AE}" pid="3" name="MediaServiceImageTags">
    <vt:lpwstr/>
  </property>
</Properties>
</file>